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3045" windowWidth="14805" windowHeight="5070" firstSheet="2" activeTab="2"/>
  </bookViews>
  <sheets>
    <sheet name="3.ВС" sheetId="47" state="hidden" r:id="rId1"/>
    <sheet name="4.ФС" sheetId="50" state="hidden" r:id="rId2"/>
    <sheet name="5.ПС" sheetId="2" r:id="rId3"/>
  </sheets>
  <definedNames>
    <definedName name="_xlnm.Print_Titles" localSheetId="0">'3.ВС'!$A:$DB,'3.ВС'!$7:$7</definedName>
    <definedName name="_xlnm.Print_Titles" localSheetId="1">'4.ФС'!$7:$7</definedName>
    <definedName name="_xlnm.Print_Titles" localSheetId="2">'5.ПС'!$7:$7</definedName>
  </definedNames>
  <calcPr calcId="145621" iterate="1"/>
</workbook>
</file>

<file path=xl/calcChain.xml><?xml version="1.0" encoding="utf-8"?>
<calcChain xmlns="http://schemas.openxmlformats.org/spreadsheetml/2006/main">
  <c r="N279" i="47" l="1"/>
  <c r="M265" i="2" l="1"/>
  <c r="M264" i="2" s="1"/>
  <c r="K266" i="2"/>
  <c r="K265" i="2" s="1"/>
  <c r="K264" i="2" s="1"/>
  <c r="L266" i="2"/>
  <c r="L265" i="2" s="1"/>
  <c r="L264" i="2" s="1"/>
  <c r="M266" i="2"/>
  <c r="N266" i="2"/>
  <c r="N265" i="2" s="1"/>
  <c r="N264" i="2" s="1"/>
  <c r="O266" i="2"/>
  <c r="O265" i="2" s="1"/>
  <c r="O264" i="2" s="1"/>
  <c r="Q266" i="2"/>
  <c r="Q265" i="2" s="1"/>
  <c r="Q264" i="2" s="1"/>
  <c r="S266" i="2"/>
  <c r="S265" i="2" s="1"/>
  <c r="S264" i="2" s="1"/>
  <c r="U266" i="2"/>
  <c r="U265" i="2" s="1"/>
  <c r="U264" i="2" s="1"/>
  <c r="V266" i="2"/>
  <c r="V265" i="2" s="1"/>
  <c r="V264" i="2" s="1"/>
  <c r="W266" i="2"/>
  <c r="W265" i="2" s="1"/>
  <c r="W264" i="2" s="1"/>
  <c r="X266" i="2"/>
  <c r="X265" i="2" s="1"/>
  <c r="X264" i="2" s="1"/>
  <c r="Y266" i="2"/>
  <c r="Y265" i="2" s="1"/>
  <c r="Y264" i="2" s="1"/>
  <c r="Z266" i="2"/>
  <c r="Z265" i="2" s="1"/>
  <c r="Z264" i="2" s="1"/>
  <c r="AA266" i="2"/>
  <c r="AA265" i="2" s="1"/>
  <c r="AA264" i="2" s="1"/>
  <c r="AB266" i="2"/>
  <c r="AB265" i="2" s="1"/>
  <c r="AB264" i="2" s="1"/>
  <c r="AC266" i="2"/>
  <c r="AC265" i="2" s="1"/>
  <c r="AC264" i="2" s="1"/>
  <c r="AD266" i="2"/>
  <c r="AD265" i="2" s="1"/>
  <c r="AD264" i="2" s="1"/>
  <c r="AE266" i="2"/>
  <c r="AE265" i="2" s="1"/>
  <c r="AE264" i="2" s="1"/>
  <c r="AF266" i="2"/>
  <c r="AF265" i="2" s="1"/>
  <c r="AF264" i="2" s="1"/>
  <c r="AG266" i="2"/>
  <c r="AG265" i="2" s="1"/>
  <c r="AG264" i="2" s="1"/>
  <c r="AH266" i="2"/>
  <c r="AH265" i="2" s="1"/>
  <c r="AH264" i="2" s="1"/>
  <c r="AI266" i="2"/>
  <c r="AI265" i="2" s="1"/>
  <c r="AI264" i="2" s="1"/>
  <c r="AJ266" i="2"/>
  <c r="AJ265" i="2" s="1"/>
  <c r="AJ264" i="2" s="1"/>
  <c r="AK266" i="2"/>
  <c r="AK265" i="2" s="1"/>
  <c r="AK264" i="2" s="1"/>
  <c r="AL266" i="2"/>
  <c r="AL265" i="2" s="1"/>
  <c r="AL264" i="2" s="1"/>
  <c r="AM266" i="2"/>
  <c r="AM265" i="2" s="1"/>
  <c r="AM264" i="2" s="1"/>
  <c r="AN266" i="2"/>
  <c r="AN265" i="2" s="1"/>
  <c r="AN264" i="2" s="1"/>
  <c r="AO266" i="2"/>
  <c r="AO265" i="2" s="1"/>
  <c r="AO264" i="2" s="1"/>
  <c r="AP266" i="2"/>
  <c r="AP265" i="2" s="1"/>
  <c r="AP264" i="2" s="1"/>
  <c r="AQ266" i="2"/>
  <c r="AQ265" i="2" s="1"/>
  <c r="AQ264" i="2" s="1"/>
  <c r="AR266" i="2"/>
  <c r="AR265" i="2" s="1"/>
  <c r="AR264" i="2" s="1"/>
  <c r="AS266" i="2"/>
  <c r="AS265" i="2" s="1"/>
  <c r="AS264" i="2" s="1"/>
  <c r="J266" i="2"/>
  <c r="J265" i="2"/>
  <c r="J264" i="2" s="1"/>
  <c r="K380" i="50" l="1"/>
  <c r="L380" i="50"/>
  <c r="M380" i="50"/>
  <c r="N380" i="50"/>
  <c r="O380" i="50"/>
  <c r="P380" i="50"/>
  <c r="Q380" i="50"/>
  <c r="R380" i="50"/>
  <c r="S380" i="50"/>
  <c r="T380" i="50"/>
  <c r="U380" i="50"/>
  <c r="V380" i="50"/>
  <c r="W380" i="50"/>
  <c r="X380" i="50"/>
  <c r="Y380" i="50"/>
  <c r="Z380" i="50"/>
  <c r="AA380" i="50"/>
  <c r="AB380" i="50"/>
  <c r="AC380" i="50"/>
  <c r="AD380" i="50"/>
  <c r="AE380" i="50"/>
  <c r="AF380" i="50"/>
  <c r="AG380" i="50"/>
  <c r="AH380" i="50"/>
  <c r="AI380" i="50"/>
  <c r="AJ380" i="50"/>
  <c r="AK380" i="50"/>
  <c r="AL380" i="50"/>
  <c r="AM380" i="50"/>
  <c r="AN380" i="50"/>
  <c r="AO380" i="50"/>
  <c r="AP380" i="50"/>
  <c r="AQ380" i="50"/>
  <c r="AR380" i="50"/>
  <c r="AS380" i="50"/>
  <c r="J380" i="50"/>
  <c r="Z373" i="47" l="1"/>
  <c r="AB373" i="47" s="1"/>
  <c r="L296" i="2" l="1"/>
  <c r="L295" i="2" s="1"/>
  <c r="M296" i="2"/>
  <c r="M295" i="2" s="1"/>
  <c r="N296" i="2"/>
  <c r="P296" i="2"/>
  <c r="P295" i="2" s="1"/>
  <c r="Q296" i="2"/>
  <c r="V296" i="2"/>
  <c r="V295" i="2" s="1"/>
  <c r="X296" i="2"/>
  <c r="X295" i="2" s="1"/>
  <c r="Y296" i="2"/>
  <c r="Y295" i="2" s="1"/>
  <c r="Z296" i="2"/>
  <c r="AB296" i="2"/>
  <c r="AB295" i="2" s="1"/>
  <c r="AC296" i="2"/>
  <c r="AH296" i="2"/>
  <c r="AH295" i="2" s="1"/>
  <c r="AJ296" i="2"/>
  <c r="AJ295" i="2" s="1"/>
  <c r="AK296" i="2"/>
  <c r="AK295" i="2" s="1"/>
  <c r="AL296" i="2"/>
  <c r="AN296" i="2"/>
  <c r="AN295" i="2" s="1"/>
  <c r="AO296" i="2"/>
  <c r="L294" i="2"/>
  <c r="L293" i="2" s="1"/>
  <c r="M294" i="2"/>
  <c r="N294" i="2"/>
  <c r="N293" i="2" s="1"/>
  <c r="P294" i="2"/>
  <c r="P293" i="2" s="1"/>
  <c r="Q294" i="2"/>
  <c r="Q293" i="2" s="1"/>
  <c r="V294" i="2"/>
  <c r="W294" i="2"/>
  <c r="W293" i="2" s="1"/>
  <c r="X294" i="2"/>
  <c r="X293" i="2" s="1"/>
  <c r="Y294" i="2"/>
  <c r="Z294" i="2"/>
  <c r="AA294" i="2"/>
  <c r="AA293" i="2" s="1"/>
  <c r="AB294" i="2"/>
  <c r="AB293" i="2" s="1"/>
  <c r="AC294" i="2"/>
  <c r="AC293" i="2" s="1"/>
  <c r="AH294" i="2"/>
  <c r="AI294" i="2"/>
  <c r="AI293" i="2" s="1"/>
  <c r="AJ294" i="2"/>
  <c r="AJ293" i="2" s="1"/>
  <c r="AK294" i="2"/>
  <c r="AL294" i="2"/>
  <c r="AM294" i="2"/>
  <c r="AM293" i="2" s="1"/>
  <c r="AN294" i="2"/>
  <c r="AN293" i="2" s="1"/>
  <c r="AO294" i="2"/>
  <c r="AO293" i="2" s="1"/>
  <c r="J296" i="2"/>
  <c r="J295" i="2" s="1"/>
  <c r="J294" i="2"/>
  <c r="J293" i="2" s="1"/>
  <c r="AO295" i="2"/>
  <c r="AL295" i="2"/>
  <c r="AC295" i="2"/>
  <c r="Z295" i="2"/>
  <c r="Q295" i="2"/>
  <c r="N295" i="2"/>
  <c r="AL293" i="2"/>
  <c r="AK293" i="2"/>
  <c r="AH293" i="2"/>
  <c r="Z293" i="2"/>
  <c r="Z292" i="2" s="1"/>
  <c r="Y293" i="2"/>
  <c r="V293" i="2"/>
  <c r="M293" i="2"/>
  <c r="L382" i="50"/>
  <c r="L381" i="50" s="1"/>
  <c r="M382" i="50"/>
  <c r="N382" i="50"/>
  <c r="N381" i="50" s="1"/>
  <c r="P382" i="50"/>
  <c r="P381" i="50" s="1"/>
  <c r="Q382" i="50"/>
  <c r="Q381" i="50" s="1"/>
  <c r="V382" i="50"/>
  <c r="V381" i="50" s="1"/>
  <c r="V378" i="50" s="1"/>
  <c r="X382" i="50"/>
  <c r="X381" i="50" s="1"/>
  <c r="X378" i="50" s="1"/>
  <c r="Y382" i="50"/>
  <c r="Y381" i="50" s="1"/>
  <c r="Y378" i="50" s="1"/>
  <c r="Z382" i="50"/>
  <c r="AB382" i="50"/>
  <c r="AB381" i="50" s="1"/>
  <c r="AC382" i="50"/>
  <c r="AC381" i="50" s="1"/>
  <c r="AH382" i="50"/>
  <c r="AH381" i="50" s="1"/>
  <c r="AH378" i="50" s="1"/>
  <c r="AJ382" i="50"/>
  <c r="AJ381" i="50" s="1"/>
  <c r="AJ378" i="50" s="1"/>
  <c r="AK382" i="50"/>
  <c r="AK381" i="50" s="1"/>
  <c r="AK378" i="50" s="1"/>
  <c r="AL382" i="50"/>
  <c r="AN382" i="50"/>
  <c r="AN381" i="50" s="1"/>
  <c r="AO382" i="50"/>
  <c r="AO381" i="50" s="1"/>
  <c r="J382" i="50"/>
  <c r="AL381" i="50"/>
  <c r="Z381" i="50"/>
  <c r="M381" i="50"/>
  <c r="AQ379" i="50"/>
  <c r="AP379" i="50"/>
  <c r="AE379" i="50"/>
  <c r="AD379" i="50"/>
  <c r="R379" i="50"/>
  <c r="S379" i="50"/>
  <c r="AS379" i="50"/>
  <c r="AR379" i="50"/>
  <c r="AO379" i="50"/>
  <c r="AN379" i="50"/>
  <c r="AM379" i="50"/>
  <c r="AL379" i="50"/>
  <c r="AG379" i="50"/>
  <c r="AF379" i="50"/>
  <c r="AC379" i="50"/>
  <c r="AB379" i="50"/>
  <c r="AA379" i="50"/>
  <c r="Z379" i="50"/>
  <c r="U379" i="50"/>
  <c r="T379" i="50"/>
  <c r="Q379" i="50"/>
  <c r="P379" i="50"/>
  <c r="N379" i="50"/>
  <c r="M379" i="50"/>
  <c r="L379" i="50"/>
  <c r="K379" i="50"/>
  <c r="J379" i="50"/>
  <c r="AA255" i="47"/>
  <c r="AA260" i="47"/>
  <c r="AA382" i="50" s="1"/>
  <c r="AA381" i="50" s="1"/>
  <c r="AM260" i="47"/>
  <c r="AM259" i="47" s="1"/>
  <c r="AM255" i="47"/>
  <c r="O260" i="47"/>
  <c r="O296" i="2" s="1"/>
  <c r="O295" i="2" s="1"/>
  <c r="O258" i="47"/>
  <c r="O257" i="47" s="1"/>
  <c r="O253" i="47"/>
  <c r="O255" i="47"/>
  <c r="DL260" i="47"/>
  <c r="DL259" i="47" s="1"/>
  <c r="DL256" i="47" s="1"/>
  <c r="DJ260" i="47"/>
  <c r="DR260" i="47" s="1"/>
  <c r="DR259" i="47" s="1"/>
  <c r="DR256" i="47" s="1"/>
  <c r="DI260" i="47"/>
  <c r="DQ260" i="47" s="1"/>
  <c r="DQ259" i="47" s="1"/>
  <c r="DQ256" i="47" s="1"/>
  <c r="DG260" i="47"/>
  <c r="DO260" i="47" s="1"/>
  <c r="DO259" i="47" s="1"/>
  <c r="DD260" i="47"/>
  <c r="DD259" i="47" s="1"/>
  <c r="DD256" i="47" s="1"/>
  <c r="CZ260" i="47"/>
  <c r="DH260" i="47" s="1"/>
  <c r="CR260" i="47"/>
  <c r="CP260" i="47"/>
  <c r="CX260" i="47" s="1"/>
  <c r="CX259" i="47" s="1"/>
  <c r="CO260" i="47"/>
  <c r="CW260" i="47" s="1"/>
  <c r="CW259" i="47" s="1"/>
  <c r="CW256" i="47" s="1"/>
  <c r="CM260" i="47"/>
  <c r="CU260" i="47" s="1"/>
  <c r="CU259" i="47" s="1"/>
  <c r="CU256" i="47" s="1"/>
  <c r="CJ260" i="47"/>
  <c r="CJ259" i="47" s="1"/>
  <c r="CJ256" i="47" s="1"/>
  <c r="CF260" i="47"/>
  <c r="BX260" i="47"/>
  <c r="BX259" i="47" s="1"/>
  <c r="BX256" i="47" s="1"/>
  <c r="BP260" i="47"/>
  <c r="BN260" i="47"/>
  <c r="BV260" i="47" s="1"/>
  <c r="BM260" i="47"/>
  <c r="BU260" i="47" s="1"/>
  <c r="BK260" i="47"/>
  <c r="BS260" i="47" s="1"/>
  <c r="BH260" i="47"/>
  <c r="BH259" i="47" s="1"/>
  <c r="BH256" i="47" s="1"/>
  <c r="BD260" i="47"/>
  <c r="BL260" i="47" s="1"/>
  <c r="BB260" i="47"/>
  <c r="BA260" i="47"/>
  <c r="AY260" i="47"/>
  <c r="AS260" i="47"/>
  <c r="AS296" i="2" s="1"/>
  <c r="AS295" i="2" s="1"/>
  <c r="AR260" i="47"/>
  <c r="AR296" i="2" s="1"/>
  <c r="AR295" i="2" s="1"/>
  <c r="AP260" i="47"/>
  <c r="AP259" i="47" s="1"/>
  <c r="AI260" i="47"/>
  <c r="AI259" i="47" s="1"/>
  <c r="AI256" i="47" s="1"/>
  <c r="AG260" i="47"/>
  <c r="AG296" i="2" s="1"/>
  <c r="AG295" i="2" s="1"/>
  <c r="AF260" i="47"/>
  <c r="AF382" i="50" s="1"/>
  <c r="AF381" i="50" s="1"/>
  <c r="AD260" i="47"/>
  <c r="AD259" i="47" s="1"/>
  <c r="W260" i="47"/>
  <c r="W382" i="50" s="1"/>
  <c r="W381" i="50" s="1"/>
  <c r="W378" i="50" s="1"/>
  <c r="U260" i="47"/>
  <c r="U296" i="2" s="1"/>
  <c r="U295" i="2" s="1"/>
  <c r="T260" i="47"/>
  <c r="T296" i="2" s="1"/>
  <c r="T295" i="2" s="1"/>
  <c r="R260" i="47"/>
  <c r="R259" i="47" s="1"/>
  <c r="K260" i="47"/>
  <c r="K259" i="47" s="1"/>
  <c r="DN259" i="47"/>
  <c r="DM259" i="47"/>
  <c r="DM256" i="47" s="1"/>
  <c r="DK259" i="47"/>
  <c r="DJ259" i="47"/>
  <c r="DI259" i="47"/>
  <c r="DI256" i="47" s="1"/>
  <c r="DG259" i="47"/>
  <c r="DF259" i="47"/>
  <c r="DE259" i="47"/>
  <c r="DE256" i="47" s="1"/>
  <c r="DC259" i="47"/>
  <c r="DB259" i="47"/>
  <c r="DA259" i="47"/>
  <c r="DA256" i="47" s="1"/>
  <c r="CY259" i="47"/>
  <c r="CT259" i="47"/>
  <c r="CS259" i="47"/>
  <c r="CS256" i="47" s="1"/>
  <c r="CR259" i="47"/>
  <c r="CQ259" i="47"/>
  <c r="CP259" i="47"/>
  <c r="CO259" i="47"/>
  <c r="CO256" i="47" s="1"/>
  <c r="CM259" i="47"/>
  <c r="CL259" i="47"/>
  <c r="CK259" i="47"/>
  <c r="CK256" i="47" s="1"/>
  <c r="CI259" i="47"/>
  <c r="CH259" i="47"/>
  <c r="CG259" i="47"/>
  <c r="CG256" i="47" s="1"/>
  <c r="CE259" i="47"/>
  <c r="BZ259" i="47"/>
  <c r="BY259" i="47"/>
  <c r="BY256" i="47" s="1"/>
  <c r="BW259" i="47"/>
  <c r="BR259" i="47"/>
  <c r="BQ259" i="47"/>
  <c r="BQ256" i="47" s="1"/>
  <c r="BP259" i="47"/>
  <c r="BO259" i="47"/>
  <c r="BN259" i="47"/>
  <c r="BM259" i="47"/>
  <c r="BM256" i="47" s="1"/>
  <c r="BK259" i="47"/>
  <c r="BJ259" i="47"/>
  <c r="BI259" i="47"/>
  <c r="BI256" i="47" s="1"/>
  <c r="BG259" i="47"/>
  <c r="BF259" i="47"/>
  <c r="BE259" i="47"/>
  <c r="BE256" i="47" s="1"/>
  <c r="BC259" i="47"/>
  <c r="AR259" i="47"/>
  <c r="AO259" i="47"/>
  <c r="AN259" i="47"/>
  <c r="AL259" i="47"/>
  <c r="AK259" i="47"/>
  <c r="AJ259" i="47"/>
  <c r="AJ256" i="47" s="1"/>
  <c r="AH259" i="47"/>
  <c r="AC259" i="47"/>
  <c r="AB259" i="47"/>
  <c r="AA259" i="47"/>
  <c r="Z259" i="47"/>
  <c r="Y259" i="47"/>
  <c r="X259" i="47"/>
  <c r="X256" i="47" s="1"/>
  <c r="V259" i="47"/>
  <c r="V256" i="47" s="1"/>
  <c r="T259" i="47"/>
  <c r="Q259" i="47"/>
  <c r="P259" i="47"/>
  <c r="O259" i="47"/>
  <c r="N259" i="47"/>
  <c r="M259" i="47"/>
  <c r="BB259" i="47" s="1"/>
  <c r="L259" i="47"/>
  <c r="J259" i="47"/>
  <c r="BB258" i="47"/>
  <c r="BA258" i="47"/>
  <c r="AY258" i="47"/>
  <c r="AS258" i="47"/>
  <c r="AS257" i="47" s="1"/>
  <c r="AR258" i="47"/>
  <c r="AR257" i="47" s="1"/>
  <c r="AR256" i="47" s="1"/>
  <c r="AQ258" i="47"/>
  <c r="AQ294" i="2" s="1"/>
  <c r="AQ293" i="2" s="1"/>
  <c r="AP258" i="47"/>
  <c r="AP294" i="2" s="1"/>
  <c r="AP293" i="2" s="1"/>
  <c r="AG258" i="47"/>
  <c r="AG257" i="47" s="1"/>
  <c r="AF258" i="47"/>
  <c r="AF257" i="47" s="1"/>
  <c r="AE258" i="47"/>
  <c r="AE294" i="2" s="1"/>
  <c r="AE293" i="2" s="1"/>
  <c r="AD258" i="47"/>
  <c r="AD294" i="2" s="1"/>
  <c r="AD293" i="2" s="1"/>
  <c r="U258" i="47"/>
  <c r="U294" i="2" s="1"/>
  <c r="U293" i="2" s="1"/>
  <c r="T258" i="47"/>
  <c r="T257" i="47" s="1"/>
  <c r="R258" i="47"/>
  <c r="R257" i="47" s="1"/>
  <c r="K258" i="47"/>
  <c r="K294" i="2" s="1"/>
  <c r="K293" i="2" s="1"/>
  <c r="AP257" i="47"/>
  <c r="AO257" i="47"/>
  <c r="AN257" i="47"/>
  <c r="AM257" i="47"/>
  <c r="AL257" i="47"/>
  <c r="AE257" i="47"/>
  <c r="AD257" i="47"/>
  <c r="AC257" i="47"/>
  <c r="AB257" i="47"/>
  <c r="AA257" i="47"/>
  <c r="Z257" i="47"/>
  <c r="Z256" i="47" s="1"/>
  <c r="U257" i="47"/>
  <c r="Q257" i="47"/>
  <c r="Q256" i="47" s="1"/>
  <c r="P257" i="47"/>
  <c r="N257" i="47"/>
  <c r="M257" i="47"/>
  <c r="BB257" i="47" s="1"/>
  <c r="L257" i="47"/>
  <c r="BA257" i="47" s="1"/>
  <c r="J257" i="47"/>
  <c r="AY257" i="47" s="1"/>
  <c r="DO256" i="47"/>
  <c r="DN256" i="47"/>
  <c r="DK256" i="47"/>
  <c r="DJ256" i="47"/>
  <c r="DG256" i="47"/>
  <c r="DF256" i="47"/>
  <c r="DC256" i="47"/>
  <c r="DB256" i="47"/>
  <c r="CY256" i="47"/>
  <c r="CX256" i="47"/>
  <c r="CT256" i="47"/>
  <c r="CR256" i="47"/>
  <c r="CQ256" i="47"/>
  <c r="CP256" i="47"/>
  <c r="CM256" i="47"/>
  <c r="CL256" i="47"/>
  <c r="CI256" i="47"/>
  <c r="CH256" i="47"/>
  <c r="CE256" i="47"/>
  <c r="BZ256" i="47"/>
  <c r="BW256" i="47"/>
  <c r="BR256" i="47"/>
  <c r="BP256" i="47"/>
  <c r="BO256" i="47"/>
  <c r="BN256" i="47"/>
  <c r="BK256" i="47"/>
  <c r="BJ256" i="47"/>
  <c r="BG256" i="47"/>
  <c r="BF256" i="47"/>
  <c r="BC256" i="47"/>
  <c r="AL256" i="47"/>
  <c r="AK256" i="47"/>
  <c r="AH256" i="47"/>
  <c r="AD256" i="47"/>
  <c r="AC256" i="47"/>
  <c r="AA256" i="47"/>
  <c r="Y256" i="47"/>
  <c r="M256" i="47"/>
  <c r="BB256" i="47" s="1"/>
  <c r="N150" i="47"/>
  <c r="AO378" i="50" l="1"/>
  <c r="J381" i="50"/>
  <c r="J378" i="50" s="1"/>
  <c r="Q378" i="50"/>
  <c r="AF378" i="50"/>
  <c r="AA378" i="50"/>
  <c r="O379" i="50"/>
  <c r="AN378" i="50"/>
  <c r="AH292" i="2"/>
  <c r="AQ257" i="47"/>
  <c r="AY259" i="47"/>
  <c r="U259" i="47"/>
  <c r="U256" i="47" s="1"/>
  <c r="AF259" i="47"/>
  <c r="O256" i="47"/>
  <c r="N256" i="47"/>
  <c r="AG259" i="47"/>
  <c r="AG256" i="47" s="1"/>
  <c r="AS259" i="47"/>
  <c r="AS256" i="47" s="1"/>
  <c r="S260" i="47"/>
  <c r="S259" i="47" s="1"/>
  <c r="CN260" i="47"/>
  <c r="CN259" i="47" s="1"/>
  <c r="CN256" i="47" s="1"/>
  <c r="N378" i="50"/>
  <c r="P378" i="50"/>
  <c r="Z378" i="50"/>
  <c r="AC378" i="50"/>
  <c r="AB378" i="50"/>
  <c r="AL378" i="50"/>
  <c r="BS259" i="47"/>
  <c r="BS256" i="47" s="1"/>
  <c r="CA260" i="47"/>
  <c r="CA259" i="47" s="1"/>
  <c r="CA256" i="47" s="1"/>
  <c r="AO256" i="47"/>
  <c r="AE260" i="47"/>
  <c r="AP256" i="47"/>
  <c r="AR382" i="50"/>
  <c r="AR381" i="50" s="1"/>
  <c r="AR378" i="50" s="1"/>
  <c r="AM382" i="50"/>
  <c r="AM381" i="50" s="1"/>
  <c r="AM378" i="50" s="1"/>
  <c r="T382" i="50"/>
  <c r="T381" i="50" s="1"/>
  <c r="T378" i="50" s="1"/>
  <c r="O382" i="50"/>
  <c r="O381" i="50" s="1"/>
  <c r="K382" i="50"/>
  <c r="AS294" i="2"/>
  <c r="AS293" i="2" s="1"/>
  <c r="AG294" i="2"/>
  <c r="AG293" i="2" s="1"/>
  <c r="AF296" i="2"/>
  <c r="AF295" i="2" s="1"/>
  <c r="AM256" i="47"/>
  <c r="AP382" i="50"/>
  <c r="AP381" i="50" s="1"/>
  <c r="AG382" i="50"/>
  <c r="AG381" i="50" s="1"/>
  <c r="AG378" i="50" s="1"/>
  <c r="R382" i="50"/>
  <c r="R381" i="50" s="1"/>
  <c r="R378" i="50" s="1"/>
  <c r="AR294" i="2"/>
  <c r="AR293" i="2" s="1"/>
  <c r="AR292" i="2" s="1"/>
  <c r="AF294" i="2"/>
  <c r="AF293" i="2" s="1"/>
  <c r="AF292" i="2" s="1"/>
  <c r="T294" i="2"/>
  <c r="T293" i="2" s="1"/>
  <c r="T292" i="2" s="1"/>
  <c r="AM296" i="2"/>
  <c r="AM295" i="2" s="1"/>
  <c r="AM292" i="2" s="1"/>
  <c r="AI296" i="2"/>
  <c r="AI295" i="2" s="1"/>
  <c r="AI292" i="2" s="1"/>
  <c r="AA296" i="2"/>
  <c r="AA295" i="2" s="1"/>
  <c r="W296" i="2"/>
  <c r="W295" i="2" s="1"/>
  <c r="W292" i="2" s="1"/>
  <c r="S296" i="2"/>
  <c r="S295" i="2" s="1"/>
  <c r="K296" i="2"/>
  <c r="K295" i="2" s="1"/>
  <c r="K292" i="2" s="1"/>
  <c r="P256" i="47"/>
  <c r="O294" i="2"/>
  <c r="O293" i="2" s="1"/>
  <c r="O292" i="2" s="1"/>
  <c r="AP296" i="2"/>
  <c r="AP295" i="2" s="1"/>
  <c r="AP292" i="2" s="1"/>
  <c r="AD296" i="2"/>
  <c r="AD295" i="2" s="1"/>
  <c r="R296" i="2"/>
  <c r="R295" i="2" s="1"/>
  <c r="AB256" i="47"/>
  <c r="AN256" i="47"/>
  <c r="AS382" i="50"/>
  <c r="AS381" i="50" s="1"/>
  <c r="AS378" i="50" s="1"/>
  <c r="AD382" i="50"/>
  <c r="AD381" i="50" s="1"/>
  <c r="AD378" i="50" s="1"/>
  <c r="U382" i="50"/>
  <c r="U381" i="50" s="1"/>
  <c r="U378" i="50" s="1"/>
  <c r="R294" i="2"/>
  <c r="R293" i="2" s="1"/>
  <c r="AC292" i="2"/>
  <c r="AK292" i="2"/>
  <c r="AN292" i="2"/>
  <c r="X292" i="2"/>
  <c r="N292" i="2"/>
  <c r="V292" i="2"/>
  <c r="AD292" i="2"/>
  <c r="AL292" i="2"/>
  <c r="AA292" i="2"/>
  <c r="U292" i="2"/>
  <c r="AS292" i="2"/>
  <c r="AJ292" i="2"/>
  <c r="AB292" i="2"/>
  <c r="P292" i="2"/>
  <c r="Q292" i="2"/>
  <c r="Y292" i="2"/>
  <c r="AG292" i="2"/>
  <c r="AO292" i="2"/>
  <c r="M292" i="2"/>
  <c r="L292" i="2"/>
  <c r="J292" i="2"/>
  <c r="AP378" i="50"/>
  <c r="AI382" i="50"/>
  <c r="AI381" i="50" s="1"/>
  <c r="AI378" i="50" s="1"/>
  <c r="W259" i="47"/>
  <c r="W256" i="47" s="1"/>
  <c r="AE382" i="50"/>
  <c r="AE381" i="50" s="1"/>
  <c r="AE378" i="50" s="1"/>
  <c r="S382" i="50"/>
  <c r="S381" i="50" s="1"/>
  <c r="S378" i="50" s="1"/>
  <c r="L378" i="50"/>
  <c r="M378" i="50"/>
  <c r="R256" i="47"/>
  <c r="J256" i="47"/>
  <c r="T256" i="47"/>
  <c r="AF256" i="47"/>
  <c r="BU259" i="47"/>
  <c r="BU256" i="47" s="1"/>
  <c r="CC260" i="47"/>
  <c r="CC259" i="47" s="1"/>
  <c r="CC256" i="47" s="1"/>
  <c r="BT260" i="47"/>
  <c r="BL259" i="47"/>
  <c r="BL256" i="47" s="1"/>
  <c r="BV259" i="47"/>
  <c r="BV256" i="47" s="1"/>
  <c r="CD260" i="47"/>
  <c r="CD259" i="47" s="1"/>
  <c r="CD256" i="47" s="1"/>
  <c r="DP260" i="47"/>
  <c r="DP259" i="47" s="1"/>
  <c r="DP256" i="47" s="1"/>
  <c r="DH259" i="47"/>
  <c r="DH256" i="47" s="1"/>
  <c r="K257" i="47"/>
  <c r="AZ258" i="47"/>
  <c r="S258" i="47"/>
  <c r="BA259" i="47"/>
  <c r="L256" i="47"/>
  <c r="BA256" i="47" s="1"/>
  <c r="CV260" i="47"/>
  <c r="CV259" i="47" s="1"/>
  <c r="CV256" i="47" s="1"/>
  <c r="AQ260" i="47"/>
  <c r="AQ296" i="2" s="1"/>
  <c r="AQ295" i="2" s="1"/>
  <c r="AQ292" i="2" s="1"/>
  <c r="AZ260" i="47"/>
  <c r="BD259" i="47"/>
  <c r="BD256" i="47" s="1"/>
  <c r="CF259" i="47"/>
  <c r="CF256" i="47" s="1"/>
  <c r="CZ259" i="47"/>
  <c r="CZ256" i="47" s="1"/>
  <c r="K381" i="50" l="1"/>
  <c r="K378" i="50" s="1"/>
  <c r="O378" i="50"/>
  <c r="R292" i="2"/>
  <c r="S257" i="47"/>
  <c r="S256" i="47" s="1"/>
  <c r="S294" i="2"/>
  <c r="S293" i="2" s="1"/>
  <c r="S292" i="2" s="1"/>
  <c r="AE259" i="47"/>
  <c r="AE256" i="47" s="1"/>
  <c r="AE296" i="2"/>
  <c r="AE295" i="2" s="1"/>
  <c r="AE292" i="2" s="1"/>
  <c r="AQ259" i="47"/>
  <c r="AQ256" i="47" s="1"/>
  <c r="AQ382" i="50"/>
  <c r="AQ381" i="50" s="1"/>
  <c r="AQ378" i="50" s="1"/>
  <c r="AY256" i="47"/>
  <c r="AZ257" i="47"/>
  <c r="K256" i="47"/>
  <c r="AZ259" i="47"/>
  <c r="BT259" i="47"/>
  <c r="BT256" i="47" s="1"/>
  <c r="CB260" i="47"/>
  <c r="CB259" i="47" s="1"/>
  <c r="CB256" i="47" s="1"/>
  <c r="AZ256" i="47" l="1"/>
  <c r="N223" i="47" l="1"/>
  <c r="N240" i="47" l="1"/>
  <c r="N158" i="47"/>
  <c r="N81" i="47" l="1"/>
  <c r="P438" i="47" l="1"/>
  <c r="K414" i="50"/>
  <c r="K413" i="50" s="1"/>
  <c r="K412" i="50" s="1"/>
  <c r="L414" i="50"/>
  <c r="L413" i="50" s="1"/>
  <c r="L412" i="50" s="1"/>
  <c r="M414" i="50"/>
  <c r="M413" i="50" s="1"/>
  <c r="M412" i="50" s="1"/>
  <c r="O414" i="50"/>
  <c r="O413" i="50" s="1"/>
  <c r="O412" i="50" s="1"/>
  <c r="Q414" i="50"/>
  <c r="Q413" i="50" s="1"/>
  <c r="Q412" i="50" s="1"/>
  <c r="V414" i="50"/>
  <c r="V413" i="50" s="1"/>
  <c r="V412" i="50" s="1"/>
  <c r="W414" i="50"/>
  <c r="W413" i="50" s="1"/>
  <c r="W412" i="50" s="1"/>
  <c r="X414" i="50"/>
  <c r="X413" i="50" s="1"/>
  <c r="X412" i="50" s="1"/>
  <c r="Y414" i="50"/>
  <c r="Y413" i="50" s="1"/>
  <c r="Y412" i="50" s="1"/>
  <c r="Z414" i="50"/>
  <c r="Z413" i="50" s="1"/>
  <c r="Z412" i="50" s="1"/>
  <c r="AA414" i="50"/>
  <c r="AA413" i="50" s="1"/>
  <c r="AA412" i="50" s="1"/>
  <c r="AB414" i="50"/>
  <c r="AB413" i="50" s="1"/>
  <c r="AB412" i="50" s="1"/>
  <c r="AC414" i="50"/>
  <c r="AC413" i="50" s="1"/>
  <c r="AC412" i="50" s="1"/>
  <c r="AH414" i="50"/>
  <c r="AH413" i="50" s="1"/>
  <c r="AH412" i="50" s="1"/>
  <c r="AI414" i="50"/>
  <c r="AI413" i="50" s="1"/>
  <c r="AI412" i="50" s="1"/>
  <c r="AJ414" i="50"/>
  <c r="AJ413" i="50" s="1"/>
  <c r="AJ412" i="50" s="1"/>
  <c r="AK414" i="50"/>
  <c r="AK413" i="50" s="1"/>
  <c r="AK412" i="50" s="1"/>
  <c r="AL414" i="50"/>
  <c r="AL413" i="50" s="1"/>
  <c r="AL412" i="50" s="1"/>
  <c r="AM414" i="50"/>
  <c r="AN414" i="50"/>
  <c r="AN413" i="50" s="1"/>
  <c r="AN412" i="50" s="1"/>
  <c r="AO414" i="50"/>
  <c r="AO413" i="50" s="1"/>
  <c r="AO412" i="50" s="1"/>
  <c r="J414" i="50"/>
  <c r="J413" i="50" s="1"/>
  <c r="J412" i="50" s="1"/>
  <c r="AM413" i="50"/>
  <c r="AM412" i="50" s="1"/>
  <c r="N278" i="47"/>
  <c r="N277" i="47" s="1"/>
  <c r="AS279" i="47"/>
  <c r="AS414" i="50" s="1"/>
  <c r="AS413" i="50" s="1"/>
  <c r="AS412" i="50" s="1"/>
  <c r="AR279" i="47"/>
  <c r="AR414" i="50" s="1"/>
  <c r="AR413" i="50" s="1"/>
  <c r="AR412" i="50" s="1"/>
  <c r="AQ279" i="47"/>
  <c r="AQ278" i="47" s="1"/>
  <c r="AQ277" i="47" s="1"/>
  <c r="AP279" i="47"/>
  <c r="AP414" i="50" s="1"/>
  <c r="AP413" i="50" s="1"/>
  <c r="AP412" i="50" s="1"/>
  <c r="AG279" i="47"/>
  <c r="AG414" i="50" s="1"/>
  <c r="AG413" i="50" s="1"/>
  <c r="AG412" i="50" s="1"/>
  <c r="AF279" i="47"/>
  <c r="AF414" i="50" s="1"/>
  <c r="AF413" i="50" s="1"/>
  <c r="AF412" i="50" s="1"/>
  <c r="AE279" i="47"/>
  <c r="AE278" i="47" s="1"/>
  <c r="AE277" i="47" s="1"/>
  <c r="AD279" i="47"/>
  <c r="AD414" i="50" s="1"/>
  <c r="AD413" i="50" s="1"/>
  <c r="AD412" i="50" s="1"/>
  <c r="U279" i="47"/>
  <c r="U414" i="50" s="1"/>
  <c r="U413" i="50" s="1"/>
  <c r="U412" i="50" s="1"/>
  <c r="S279" i="47"/>
  <c r="S414" i="50" s="1"/>
  <c r="S413" i="50" s="1"/>
  <c r="S412" i="50" s="1"/>
  <c r="R279" i="47"/>
  <c r="AO278" i="47"/>
  <c r="AO277" i="47" s="1"/>
  <c r="AN278" i="47"/>
  <c r="AN277" i="47" s="1"/>
  <c r="AM278" i="47"/>
  <c r="AM277" i="47" s="1"/>
  <c r="AL278" i="47"/>
  <c r="AL277" i="47" s="1"/>
  <c r="AK278" i="47"/>
  <c r="AK277" i="47" s="1"/>
  <c r="AJ278" i="47"/>
  <c r="AJ277" i="47" s="1"/>
  <c r="AI278" i="47"/>
  <c r="AH278" i="47"/>
  <c r="AH277" i="47" s="1"/>
  <c r="AC278" i="47"/>
  <c r="AC277" i="47" s="1"/>
  <c r="AB278" i="47"/>
  <c r="AB277" i="47" s="1"/>
  <c r="AA278" i="47"/>
  <c r="AA277" i="47" s="1"/>
  <c r="Z278" i="47"/>
  <c r="Z277" i="47" s="1"/>
  <c r="Y278" i="47"/>
  <c r="Y277" i="47" s="1"/>
  <c r="X278" i="47"/>
  <c r="X277" i="47" s="1"/>
  <c r="W278" i="47"/>
  <c r="W277" i="47" s="1"/>
  <c r="V278" i="47"/>
  <c r="V277" i="47" s="1"/>
  <c r="S278" i="47"/>
  <c r="S277" i="47" s="1"/>
  <c r="Q278" i="47"/>
  <c r="Q277" i="47" s="1"/>
  <c r="O278" i="47"/>
  <c r="M278" i="47"/>
  <c r="M277" i="47" s="1"/>
  <c r="L278" i="47"/>
  <c r="L277" i="47" s="1"/>
  <c r="K278" i="47"/>
  <c r="J278" i="47"/>
  <c r="J277" i="47" s="1"/>
  <c r="AI277" i="47"/>
  <c r="O277" i="47"/>
  <c r="K277" i="47"/>
  <c r="P331" i="47"/>
  <c r="P328" i="47"/>
  <c r="R278" i="47" l="1"/>
  <c r="R277" i="47" s="1"/>
  <c r="R266" i="2"/>
  <c r="R265" i="2" s="1"/>
  <c r="R264" i="2" s="1"/>
  <c r="AF278" i="47"/>
  <c r="AF277" i="47" s="1"/>
  <c r="AR278" i="47"/>
  <c r="AR277" i="47" s="1"/>
  <c r="P279" i="47"/>
  <c r="AG278" i="47"/>
  <c r="AG277" i="47" s="1"/>
  <c r="U278" i="47"/>
  <c r="U277" i="47" s="1"/>
  <c r="AS278" i="47"/>
  <c r="AS277" i="47" s="1"/>
  <c r="AE414" i="50"/>
  <c r="AE413" i="50" s="1"/>
  <c r="AE412" i="50" s="1"/>
  <c r="AQ414" i="50"/>
  <c r="AQ413" i="50" s="1"/>
  <c r="AQ412" i="50" s="1"/>
  <c r="AD278" i="47"/>
  <c r="AD277" i="47" s="1"/>
  <c r="AP278" i="47"/>
  <c r="AP277" i="47" s="1"/>
  <c r="R414" i="50"/>
  <c r="R413" i="50" s="1"/>
  <c r="R412" i="50" s="1"/>
  <c r="N414" i="50"/>
  <c r="N413" i="50" s="1"/>
  <c r="N412" i="50" s="1"/>
  <c r="P155" i="47"/>
  <c r="P165" i="47"/>
  <c r="P215" i="47"/>
  <c r="P218" i="47"/>
  <c r="P221" i="47"/>
  <c r="P226" i="47"/>
  <c r="P267" i="47"/>
  <c r="O288" i="47"/>
  <c r="O285" i="47"/>
  <c r="O282" i="47"/>
  <c r="P168" i="47"/>
  <c r="P161" i="47"/>
  <c r="P134" i="47"/>
  <c r="P81" i="47"/>
  <c r="P39" i="47"/>
  <c r="P42" i="47"/>
  <c r="P240" i="47"/>
  <c r="P192" i="47"/>
  <c r="N195" i="47"/>
  <c r="P195" i="47" s="1"/>
  <c r="P198" i="47"/>
  <c r="P451" i="47"/>
  <c r="P414" i="50" l="1"/>
  <c r="P413" i="50" s="1"/>
  <c r="P412" i="50" s="1"/>
  <c r="P266" i="2"/>
  <c r="P265" i="2" s="1"/>
  <c r="P264" i="2" s="1"/>
  <c r="T279" i="47"/>
  <c r="P278" i="47"/>
  <c r="P277" i="47" s="1"/>
  <c r="P158" i="47"/>
  <c r="K203" i="2"/>
  <c r="K202" i="2" s="1"/>
  <c r="K201" i="2" s="1"/>
  <c r="M203" i="2"/>
  <c r="M202" i="2" s="1"/>
  <c r="M201" i="2" s="1"/>
  <c r="N203" i="2"/>
  <c r="N202" i="2" s="1"/>
  <c r="N201" i="2" s="1"/>
  <c r="O203" i="2"/>
  <c r="O202" i="2" s="1"/>
  <c r="O201" i="2" s="1"/>
  <c r="Q203" i="2"/>
  <c r="Q202" i="2" s="1"/>
  <c r="Q201" i="2" s="1"/>
  <c r="V203" i="2"/>
  <c r="V202" i="2" s="1"/>
  <c r="V201" i="2" s="1"/>
  <c r="W203" i="2"/>
  <c r="W202" i="2" s="1"/>
  <c r="W201" i="2" s="1"/>
  <c r="X203" i="2"/>
  <c r="X202" i="2" s="1"/>
  <c r="X201" i="2" s="1"/>
  <c r="Y203" i="2"/>
  <c r="Y202" i="2" s="1"/>
  <c r="Y201" i="2" s="1"/>
  <c r="Z203" i="2"/>
  <c r="Z202" i="2" s="1"/>
  <c r="Z201" i="2" s="1"/>
  <c r="AA203" i="2"/>
  <c r="AA202" i="2" s="1"/>
  <c r="AA201" i="2" s="1"/>
  <c r="AB203" i="2"/>
  <c r="AB202" i="2" s="1"/>
  <c r="AB201" i="2" s="1"/>
  <c r="AC203" i="2"/>
  <c r="AC202" i="2" s="1"/>
  <c r="AC201" i="2" s="1"/>
  <c r="AD203" i="2"/>
  <c r="AD202" i="2" s="1"/>
  <c r="AD201" i="2" s="1"/>
  <c r="AE203" i="2"/>
  <c r="AE202" i="2" s="1"/>
  <c r="AE201" i="2" s="1"/>
  <c r="AF203" i="2"/>
  <c r="AF202" i="2" s="1"/>
  <c r="AF201" i="2" s="1"/>
  <c r="AG203" i="2"/>
  <c r="AG202" i="2" s="1"/>
  <c r="AG201" i="2" s="1"/>
  <c r="AH203" i="2"/>
  <c r="AH202" i="2" s="1"/>
  <c r="AH201" i="2" s="1"/>
  <c r="AI203" i="2"/>
  <c r="AI202" i="2" s="1"/>
  <c r="AI201" i="2" s="1"/>
  <c r="AJ203" i="2"/>
  <c r="AJ202" i="2" s="1"/>
  <c r="AJ201" i="2" s="1"/>
  <c r="AK203" i="2"/>
  <c r="AK202" i="2" s="1"/>
  <c r="AK201" i="2" s="1"/>
  <c r="AL203" i="2"/>
  <c r="AL202" i="2" s="1"/>
  <c r="AL201" i="2" s="1"/>
  <c r="AM203" i="2"/>
  <c r="AM202" i="2" s="1"/>
  <c r="AM201" i="2" s="1"/>
  <c r="AN203" i="2"/>
  <c r="AN202" i="2" s="1"/>
  <c r="AN201" i="2" s="1"/>
  <c r="AO203" i="2"/>
  <c r="AO202" i="2" s="1"/>
  <c r="AO201" i="2" s="1"/>
  <c r="AP203" i="2"/>
  <c r="AP202" i="2" s="1"/>
  <c r="AP201" i="2" s="1"/>
  <c r="AQ203" i="2"/>
  <c r="AQ202" i="2" s="1"/>
  <c r="AQ201" i="2" s="1"/>
  <c r="AR203" i="2"/>
  <c r="AR202" i="2" s="1"/>
  <c r="AR201" i="2" s="1"/>
  <c r="AS203" i="2"/>
  <c r="AS202" i="2" s="1"/>
  <c r="AS201" i="2" s="1"/>
  <c r="K206" i="2"/>
  <c r="K205" i="2" s="1"/>
  <c r="K204" i="2" s="1"/>
  <c r="M206" i="2"/>
  <c r="M205" i="2" s="1"/>
  <c r="M204" i="2" s="1"/>
  <c r="N206" i="2"/>
  <c r="N205" i="2" s="1"/>
  <c r="N204" i="2" s="1"/>
  <c r="O206" i="2"/>
  <c r="O205" i="2" s="1"/>
  <c r="O204" i="2" s="1"/>
  <c r="Q206" i="2"/>
  <c r="Q205" i="2" s="1"/>
  <c r="Q204" i="2" s="1"/>
  <c r="V206" i="2"/>
  <c r="V205" i="2" s="1"/>
  <c r="V204" i="2" s="1"/>
  <c r="W206" i="2"/>
  <c r="W205" i="2" s="1"/>
  <c r="W204" i="2" s="1"/>
  <c r="X206" i="2"/>
  <c r="X205" i="2" s="1"/>
  <c r="X204" i="2" s="1"/>
  <c r="Y206" i="2"/>
  <c r="Y205" i="2" s="1"/>
  <c r="Y204" i="2" s="1"/>
  <c r="Z206" i="2"/>
  <c r="Z205" i="2" s="1"/>
  <c r="Z204" i="2" s="1"/>
  <c r="AA206" i="2"/>
  <c r="AA205" i="2" s="1"/>
  <c r="AA204" i="2" s="1"/>
  <c r="AB206" i="2"/>
  <c r="AB205" i="2" s="1"/>
  <c r="AB204" i="2" s="1"/>
  <c r="AC206" i="2"/>
  <c r="AC205" i="2" s="1"/>
  <c r="AC204" i="2" s="1"/>
  <c r="AD206" i="2"/>
  <c r="AD205" i="2" s="1"/>
  <c r="AD204" i="2" s="1"/>
  <c r="AE206" i="2"/>
  <c r="AE205" i="2" s="1"/>
  <c r="AE204" i="2" s="1"/>
  <c r="AF206" i="2"/>
  <c r="AF205" i="2" s="1"/>
  <c r="AF204" i="2" s="1"/>
  <c r="AG206" i="2"/>
  <c r="AG205" i="2" s="1"/>
  <c r="AG204" i="2" s="1"/>
  <c r="AH206" i="2"/>
  <c r="AH205" i="2" s="1"/>
  <c r="AH204" i="2" s="1"/>
  <c r="AI206" i="2"/>
  <c r="AI205" i="2" s="1"/>
  <c r="AI204" i="2" s="1"/>
  <c r="AJ206" i="2"/>
  <c r="AJ205" i="2" s="1"/>
  <c r="AJ204" i="2" s="1"/>
  <c r="AK206" i="2"/>
  <c r="AK205" i="2" s="1"/>
  <c r="AK204" i="2" s="1"/>
  <c r="AL206" i="2"/>
  <c r="AL205" i="2" s="1"/>
  <c r="AL204" i="2" s="1"/>
  <c r="AM206" i="2"/>
  <c r="AM205" i="2" s="1"/>
  <c r="AM204" i="2" s="1"/>
  <c r="AN206" i="2"/>
  <c r="AN205" i="2" s="1"/>
  <c r="AN204" i="2" s="1"/>
  <c r="AO206" i="2"/>
  <c r="AO205" i="2" s="1"/>
  <c r="AO204" i="2" s="1"/>
  <c r="AP206" i="2"/>
  <c r="AP205" i="2" s="1"/>
  <c r="AP204" i="2" s="1"/>
  <c r="AQ206" i="2"/>
  <c r="AQ205" i="2" s="1"/>
  <c r="AQ204" i="2" s="1"/>
  <c r="AR206" i="2"/>
  <c r="AR205" i="2" s="1"/>
  <c r="AR204" i="2" s="1"/>
  <c r="AS206" i="2"/>
  <c r="AS205" i="2" s="1"/>
  <c r="AS204" i="2" s="1"/>
  <c r="J206" i="2"/>
  <c r="J205" i="2" s="1"/>
  <c r="J204" i="2" s="1"/>
  <c r="J203" i="2"/>
  <c r="J202" i="2" s="1"/>
  <c r="J201" i="2" s="1"/>
  <c r="K182" i="50"/>
  <c r="K181" i="50" s="1"/>
  <c r="K180" i="50" s="1"/>
  <c r="M182" i="50"/>
  <c r="M181" i="50" s="1"/>
  <c r="M180" i="50" s="1"/>
  <c r="N182" i="50"/>
  <c r="N181" i="50" s="1"/>
  <c r="N180" i="50" s="1"/>
  <c r="O182" i="50"/>
  <c r="O181" i="50" s="1"/>
  <c r="O180" i="50" s="1"/>
  <c r="Q182" i="50"/>
  <c r="Q181" i="50" s="1"/>
  <c r="Q180" i="50" s="1"/>
  <c r="V182" i="50"/>
  <c r="V181" i="50" s="1"/>
  <c r="V180" i="50" s="1"/>
  <c r="W182" i="50"/>
  <c r="W181" i="50" s="1"/>
  <c r="W180" i="50" s="1"/>
  <c r="X182" i="50"/>
  <c r="X181" i="50" s="1"/>
  <c r="X180" i="50" s="1"/>
  <c r="Y182" i="50"/>
  <c r="Y181" i="50" s="1"/>
  <c r="Y180" i="50" s="1"/>
  <c r="Z182" i="50"/>
  <c r="Z181" i="50" s="1"/>
  <c r="Z180" i="50" s="1"/>
  <c r="AA182" i="50"/>
  <c r="AA181" i="50" s="1"/>
  <c r="AA180" i="50" s="1"/>
  <c r="AB182" i="50"/>
  <c r="AB181" i="50" s="1"/>
  <c r="AB180" i="50" s="1"/>
  <c r="AC182" i="50"/>
  <c r="AC181" i="50" s="1"/>
  <c r="AC180" i="50" s="1"/>
  <c r="AD182" i="50"/>
  <c r="AD181" i="50" s="1"/>
  <c r="AD180" i="50" s="1"/>
  <c r="AE182" i="50"/>
  <c r="AE181" i="50" s="1"/>
  <c r="AE180" i="50" s="1"/>
  <c r="AF182" i="50"/>
  <c r="AF181" i="50" s="1"/>
  <c r="AF180" i="50" s="1"/>
  <c r="AG182" i="50"/>
  <c r="AG181" i="50" s="1"/>
  <c r="AG180" i="50" s="1"/>
  <c r="AH182" i="50"/>
  <c r="AH181" i="50" s="1"/>
  <c r="AH180" i="50" s="1"/>
  <c r="AI182" i="50"/>
  <c r="AI181" i="50" s="1"/>
  <c r="AI180" i="50" s="1"/>
  <c r="AJ182" i="50"/>
  <c r="AJ181" i="50" s="1"/>
  <c r="AJ180" i="50" s="1"/>
  <c r="AK182" i="50"/>
  <c r="AK181" i="50" s="1"/>
  <c r="AK180" i="50" s="1"/>
  <c r="AL182" i="50"/>
  <c r="AL181" i="50" s="1"/>
  <c r="AL180" i="50" s="1"/>
  <c r="AM182" i="50"/>
  <c r="AM181" i="50" s="1"/>
  <c r="AM180" i="50" s="1"/>
  <c r="AN182" i="50"/>
  <c r="AN181" i="50" s="1"/>
  <c r="AN180" i="50" s="1"/>
  <c r="AO182" i="50"/>
  <c r="AO181" i="50" s="1"/>
  <c r="AO180" i="50" s="1"/>
  <c r="AP182" i="50"/>
  <c r="AP181" i="50" s="1"/>
  <c r="AP180" i="50" s="1"/>
  <c r="AQ182" i="50"/>
  <c r="AQ181" i="50" s="1"/>
  <c r="AQ180" i="50" s="1"/>
  <c r="AR182" i="50"/>
  <c r="AR181" i="50" s="1"/>
  <c r="AR180" i="50" s="1"/>
  <c r="AS182" i="50"/>
  <c r="AS181" i="50" s="1"/>
  <c r="AS180" i="50" s="1"/>
  <c r="J182" i="50"/>
  <c r="K179" i="50"/>
  <c r="K178" i="50" s="1"/>
  <c r="K177" i="50" s="1"/>
  <c r="M179" i="50"/>
  <c r="M178" i="50" s="1"/>
  <c r="M177" i="50" s="1"/>
  <c r="N179" i="50"/>
  <c r="N178" i="50" s="1"/>
  <c r="N177" i="50" s="1"/>
  <c r="O179" i="50"/>
  <c r="O178" i="50" s="1"/>
  <c r="O177" i="50" s="1"/>
  <c r="Q179" i="50"/>
  <c r="Q178" i="50" s="1"/>
  <c r="Q177" i="50" s="1"/>
  <c r="V179" i="50"/>
  <c r="V178" i="50" s="1"/>
  <c r="V177" i="50" s="1"/>
  <c r="W179" i="50"/>
  <c r="W178" i="50" s="1"/>
  <c r="W177" i="50" s="1"/>
  <c r="X179" i="50"/>
  <c r="X178" i="50" s="1"/>
  <c r="X177" i="50" s="1"/>
  <c r="Y179" i="50"/>
  <c r="Y178" i="50" s="1"/>
  <c r="Y177" i="50" s="1"/>
  <c r="Z179" i="50"/>
  <c r="Z178" i="50" s="1"/>
  <c r="Z177" i="50" s="1"/>
  <c r="AA179" i="50"/>
  <c r="AA178" i="50" s="1"/>
  <c r="AA177" i="50" s="1"/>
  <c r="AB179" i="50"/>
  <c r="AB178" i="50" s="1"/>
  <c r="AB177" i="50" s="1"/>
  <c r="AC179" i="50"/>
  <c r="AC178" i="50" s="1"/>
  <c r="AC177" i="50" s="1"/>
  <c r="AD179" i="50"/>
  <c r="AD178" i="50" s="1"/>
  <c r="AD177" i="50" s="1"/>
  <c r="AE179" i="50"/>
  <c r="AE178" i="50" s="1"/>
  <c r="AE177" i="50" s="1"/>
  <c r="AF179" i="50"/>
  <c r="AF178" i="50" s="1"/>
  <c r="AF177" i="50" s="1"/>
  <c r="AG179" i="50"/>
  <c r="AG178" i="50" s="1"/>
  <c r="AG177" i="50" s="1"/>
  <c r="AH179" i="50"/>
  <c r="AH178" i="50" s="1"/>
  <c r="AH177" i="50" s="1"/>
  <c r="AI179" i="50"/>
  <c r="AI178" i="50" s="1"/>
  <c r="AI177" i="50" s="1"/>
  <c r="AJ179" i="50"/>
  <c r="AJ178" i="50" s="1"/>
  <c r="AJ177" i="50" s="1"/>
  <c r="AK179" i="50"/>
  <c r="AK178" i="50" s="1"/>
  <c r="AK177" i="50" s="1"/>
  <c r="AL179" i="50"/>
  <c r="AL178" i="50" s="1"/>
  <c r="AL177" i="50" s="1"/>
  <c r="AM179" i="50"/>
  <c r="AM178" i="50" s="1"/>
  <c r="AM177" i="50" s="1"/>
  <c r="AN179" i="50"/>
  <c r="AN178" i="50" s="1"/>
  <c r="AN177" i="50" s="1"/>
  <c r="AO179" i="50"/>
  <c r="AO178" i="50" s="1"/>
  <c r="AO177" i="50" s="1"/>
  <c r="AP179" i="50"/>
  <c r="AP178" i="50" s="1"/>
  <c r="AP177" i="50" s="1"/>
  <c r="AQ179" i="50"/>
  <c r="AR179" i="50"/>
  <c r="AR178" i="50" s="1"/>
  <c r="AR177" i="50" s="1"/>
  <c r="AS179" i="50"/>
  <c r="AS178" i="50" s="1"/>
  <c r="AS177" i="50" s="1"/>
  <c r="J179" i="50"/>
  <c r="J178" i="50" s="1"/>
  <c r="J177" i="50" s="1"/>
  <c r="AQ178" i="50"/>
  <c r="AQ177" i="50" s="1"/>
  <c r="S150" i="47"/>
  <c r="S149" i="47" s="1"/>
  <c r="S148" i="47" s="1"/>
  <c r="U150" i="47"/>
  <c r="U149" i="47" s="1"/>
  <c r="U148" i="47" s="1"/>
  <c r="S147" i="47"/>
  <c r="S203" i="2" s="1"/>
  <c r="S202" i="2" s="1"/>
  <c r="S201" i="2" s="1"/>
  <c r="U147" i="47"/>
  <c r="U146" i="47" s="1"/>
  <c r="U145" i="47" s="1"/>
  <c r="R147" i="47"/>
  <c r="R146" i="47" s="1"/>
  <c r="R145" i="47" s="1"/>
  <c r="P150" i="47"/>
  <c r="P149" i="47" s="1"/>
  <c r="P148" i="47" s="1"/>
  <c r="P147" i="47"/>
  <c r="P146" i="47" s="1"/>
  <c r="P145" i="47" s="1"/>
  <c r="K149" i="47"/>
  <c r="K148" i="47" s="1"/>
  <c r="M149" i="47"/>
  <c r="M148" i="47" s="1"/>
  <c r="N149" i="47"/>
  <c r="N148" i="47" s="1"/>
  <c r="O149" i="47"/>
  <c r="O148" i="47" s="1"/>
  <c r="Q149" i="47"/>
  <c r="Q148" i="47" s="1"/>
  <c r="V149" i="47"/>
  <c r="V148" i="47" s="1"/>
  <c r="W149" i="47"/>
  <c r="W148" i="47" s="1"/>
  <c r="X149" i="47"/>
  <c r="X148" i="47" s="1"/>
  <c r="Y149" i="47"/>
  <c r="Y148" i="47" s="1"/>
  <c r="Z149" i="47"/>
  <c r="Z148" i="47" s="1"/>
  <c r="AA149" i="47"/>
  <c r="AA148" i="47" s="1"/>
  <c r="AB149" i="47"/>
  <c r="AB148" i="47" s="1"/>
  <c r="AC149" i="47"/>
  <c r="AC148" i="47" s="1"/>
  <c r="AD149" i="47"/>
  <c r="AD148" i="47" s="1"/>
  <c r="AE149" i="47"/>
  <c r="AE148" i="47" s="1"/>
  <c r="AF149" i="47"/>
  <c r="AF148" i="47" s="1"/>
  <c r="AG149" i="47"/>
  <c r="AG148" i="47" s="1"/>
  <c r="AH149" i="47"/>
  <c r="AH148" i="47" s="1"/>
  <c r="AI149" i="47"/>
  <c r="AI148" i="47" s="1"/>
  <c r="AJ149" i="47"/>
  <c r="AJ148" i="47" s="1"/>
  <c r="AK149" i="47"/>
  <c r="AK148" i="47" s="1"/>
  <c r="AL149" i="47"/>
  <c r="AL148" i="47" s="1"/>
  <c r="AM149" i="47"/>
  <c r="AM148" i="47" s="1"/>
  <c r="AN149" i="47"/>
  <c r="AN148" i="47" s="1"/>
  <c r="AO149" i="47"/>
  <c r="AO148" i="47" s="1"/>
  <c r="AP149" i="47"/>
  <c r="AP148" i="47" s="1"/>
  <c r="AQ149" i="47"/>
  <c r="AQ148" i="47" s="1"/>
  <c r="AR149" i="47"/>
  <c r="AR148" i="47" s="1"/>
  <c r="AS149" i="47"/>
  <c r="AS148" i="47" s="1"/>
  <c r="K146" i="47"/>
  <c r="K145" i="47" s="1"/>
  <c r="M146" i="47"/>
  <c r="M145" i="47" s="1"/>
  <c r="N146" i="47"/>
  <c r="N145" i="47" s="1"/>
  <c r="O146" i="47"/>
  <c r="O145" i="47" s="1"/>
  <c r="Q146" i="47"/>
  <c r="Q145" i="47" s="1"/>
  <c r="V146" i="47"/>
  <c r="V145" i="47" s="1"/>
  <c r="W146" i="47"/>
  <c r="W145" i="47" s="1"/>
  <c r="X146" i="47"/>
  <c r="X145" i="47" s="1"/>
  <c r="Y146" i="47"/>
  <c r="Y145" i="47" s="1"/>
  <c r="Z146" i="47"/>
  <c r="Z145" i="47" s="1"/>
  <c r="AA146" i="47"/>
  <c r="AA145" i="47" s="1"/>
  <c r="AB146" i="47"/>
  <c r="AB145" i="47" s="1"/>
  <c r="AC146" i="47"/>
  <c r="AC145" i="47" s="1"/>
  <c r="AD146" i="47"/>
  <c r="AD145" i="47" s="1"/>
  <c r="AE146" i="47"/>
  <c r="AE145" i="47" s="1"/>
  <c r="AF146" i="47"/>
  <c r="AF145" i="47" s="1"/>
  <c r="AG146" i="47"/>
  <c r="AG145" i="47" s="1"/>
  <c r="AH146" i="47"/>
  <c r="AH145" i="47" s="1"/>
  <c r="AI146" i="47"/>
  <c r="AI145" i="47" s="1"/>
  <c r="AJ146" i="47"/>
  <c r="AJ145" i="47" s="1"/>
  <c r="AK146" i="47"/>
  <c r="AK145" i="47" s="1"/>
  <c r="AL146" i="47"/>
  <c r="AL145" i="47" s="1"/>
  <c r="AM146" i="47"/>
  <c r="AM145" i="47" s="1"/>
  <c r="AN146" i="47"/>
  <c r="AN145" i="47" s="1"/>
  <c r="AO146" i="47"/>
  <c r="AO145" i="47" s="1"/>
  <c r="AP146" i="47"/>
  <c r="AP145" i="47" s="1"/>
  <c r="AQ146" i="47"/>
  <c r="AQ145" i="47" s="1"/>
  <c r="AR146" i="47"/>
  <c r="AR145" i="47" s="1"/>
  <c r="AS146" i="47"/>
  <c r="AS145" i="47" s="1"/>
  <c r="R150" i="47"/>
  <c r="R149" i="47" s="1"/>
  <c r="R148" i="47" s="1"/>
  <c r="L150" i="47"/>
  <c r="L149" i="47" s="1"/>
  <c r="L148" i="47" s="1"/>
  <c r="J149" i="47"/>
  <c r="J148" i="47" s="1"/>
  <c r="L147" i="47"/>
  <c r="L203" i="2" s="1"/>
  <c r="L202" i="2" s="1"/>
  <c r="L201" i="2" s="1"/>
  <c r="J146" i="47"/>
  <c r="J145" i="47" s="1"/>
  <c r="T278" i="47" l="1"/>
  <c r="T277" i="47" s="1"/>
  <c r="T266" i="2"/>
  <c r="T265" i="2" s="1"/>
  <c r="T264" i="2" s="1"/>
  <c r="T414" i="50"/>
  <c r="T413" i="50" s="1"/>
  <c r="T412" i="50" s="1"/>
  <c r="S146" i="47"/>
  <c r="S145" i="47" s="1"/>
  <c r="AL200" i="2"/>
  <c r="AL199" i="2" s="1"/>
  <c r="V200" i="2"/>
  <c r="V199" i="2" s="1"/>
  <c r="L146" i="47"/>
  <c r="L145" i="47" s="1"/>
  <c r="U179" i="50"/>
  <c r="U178" i="50" s="1"/>
  <c r="U177" i="50" s="1"/>
  <c r="U182" i="50"/>
  <c r="U181" i="50" s="1"/>
  <c r="U180" i="50" s="1"/>
  <c r="R206" i="2"/>
  <c r="R205" i="2" s="1"/>
  <c r="R204" i="2" s="1"/>
  <c r="U203" i="2"/>
  <c r="U202" i="2" s="1"/>
  <c r="U201" i="2" s="1"/>
  <c r="P179" i="50"/>
  <c r="P178" i="50" s="1"/>
  <c r="P177" i="50" s="1"/>
  <c r="L179" i="50"/>
  <c r="L178" i="50" s="1"/>
  <c r="L177" i="50" s="1"/>
  <c r="P182" i="50"/>
  <c r="P181" i="50" s="1"/>
  <c r="P180" i="50" s="1"/>
  <c r="L182" i="50"/>
  <c r="L181" i="50" s="1"/>
  <c r="L180" i="50" s="1"/>
  <c r="U206" i="2"/>
  <c r="U205" i="2" s="1"/>
  <c r="U204" i="2" s="1"/>
  <c r="P203" i="2"/>
  <c r="P202" i="2" s="1"/>
  <c r="P201" i="2" s="1"/>
  <c r="S179" i="50"/>
  <c r="S178" i="50" s="1"/>
  <c r="S177" i="50" s="1"/>
  <c r="S182" i="50"/>
  <c r="S181" i="50" s="1"/>
  <c r="S180" i="50" s="1"/>
  <c r="P206" i="2"/>
  <c r="P205" i="2" s="1"/>
  <c r="P204" i="2" s="1"/>
  <c r="L206" i="2"/>
  <c r="L205" i="2" s="1"/>
  <c r="L204" i="2" s="1"/>
  <c r="L200" i="2" s="1"/>
  <c r="L199" i="2" s="1"/>
  <c r="R179" i="50"/>
  <c r="R178" i="50" s="1"/>
  <c r="R177" i="50" s="1"/>
  <c r="R182" i="50"/>
  <c r="R181" i="50" s="1"/>
  <c r="R180" i="50" s="1"/>
  <c r="S206" i="2"/>
  <c r="S205" i="2" s="1"/>
  <c r="S204" i="2" s="1"/>
  <c r="S200" i="2" s="1"/>
  <c r="S199" i="2" s="1"/>
  <c r="R203" i="2"/>
  <c r="R202" i="2" s="1"/>
  <c r="R201" i="2" s="1"/>
  <c r="AG200" i="2"/>
  <c r="AG199" i="2" s="1"/>
  <c r="AS200" i="2"/>
  <c r="AS199" i="2" s="1"/>
  <c r="AK200" i="2"/>
  <c r="AK199" i="2" s="1"/>
  <c r="Y200" i="2"/>
  <c r="Y199" i="2" s="1"/>
  <c r="M200" i="2"/>
  <c r="M199" i="2" s="1"/>
  <c r="AO200" i="2"/>
  <c r="AO199" i="2" s="1"/>
  <c r="AC200" i="2"/>
  <c r="AC199" i="2" s="1"/>
  <c r="Q200" i="2"/>
  <c r="Q199" i="2" s="1"/>
  <c r="AR200" i="2"/>
  <c r="AR199" i="2" s="1"/>
  <c r="AN200" i="2"/>
  <c r="AN199" i="2" s="1"/>
  <c r="AJ200" i="2"/>
  <c r="AJ199" i="2" s="1"/>
  <c r="AF200" i="2"/>
  <c r="AF199" i="2" s="1"/>
  <c r="AB200" i="2"/>
  <c r="AB199" i="2" s="1"/>
  <c r="X200" i="2"/>
  <c r="X199" i="2" s="1"/>
  <c r="AH200" i="2"/>
  <c r="AH199" i="2" s="1"/>
  <c r="AQ200" i="2"/>
  <c r="AQ199" i="2" s="1"/>
  <c r="AM200" i="2"/>
  <c r="AM199" i="2" s="1"/>
  <c r="AI200" i="2"/>
  <c r="AI199" i="2" s="1"/>
  <c r="AE200" i="2"/>
  <c r="AE199" i="2" s="1"/>
  <c r="AA200" i="2"/>
  <c r="AA199" i="2" s="1"/>
  <c r="W200" i="2"/>
  <c r="W199" i="2" s="1"/>
  <c r="O200" i="2"/>
  <c r="O199" i="2" s="1"/>
  <c r="K200" i="2"/>
  <c r="K199" i="2" s="1"/>
  <c r="AD200" i="2"/>
  <c r="AD199" i="2" s="1"/>
  <c r="N200" i="2"/>
  <c r="N199" i="2" s="1"/>
  <c r="AP200" i="2"/>
  <c r="AP199" i="2" s="1"/>
  <c r="Z200" i="2"/>
  <c r="Z199" i="2" s="1"/>
  <c r="J200" i="2"/>
  <c r="J199" i="2" s="1"/>
  <c r="J181" i="50"/>
  <c r="J180" i="50" s="1"/>
  <c r="T150" i="47"/>
  <c r="T147" i="47"/>
  <c r="U200" i="2" l="1"/>
  <c r="U199" i="2" s="1"/>
  <c r="P200" i="2"/>
  <c r="P199" i="2" s="1"/>
  <c r="R200" i="2"/>
  <c r="R199" i="2" s="1"/>
  <c r="T149" i="47"/>
  <c r="T148" i="47" s="1"/>
  <c r="T206" i="2"/>
  <c r="T205" i="2" s="1"/>
  <c r="T204" i="2" s="1"/>
  <c r="T182" i="50"/>
  <c r="T181" i="50" s="1"/>
  <c r="T180" i="50" s="1"/>
  <c r="T146" i="47"/>
  <c r="T145" i="47" s="1"/>
  <c r="T203" i="2"/>
  <c r="T202" i="2" s="1"/>
  <c r="T201" i="2" s="1"/>
  <c r="T179" i="50"/>
  <c r="T178" i="50" s="1"/>
  <c r="T177" i="50" s="1"/>
  <c r="T200" i="2" l="1"/>
  <c r="T199" i="2" s="1"/>
  <c r="L453" i="2"/>
  <c r="L452" i="2" s="1"/>
  <c r="L451" i="2" s="1"/>
  <c r="M453" i="2"/>
  <c r="M452" i="2" s="1"/>
  <c r="M451" i="2" s="1"/>
  <c r="N453" i="2"/>
  <c r="N452" i="2" s="1"/>
  <c r="N451" i="2" s="1"/>
  <c r="O453" i="2"/>
  <c r="O452" i="2" s="1"/>
  <c r="O451" i="2" s="1"/>
  <c r="P453" i="2"/>
  <c r="P452" i="2" s="1"/>
  <c r="P451" i="2" s="1"/>
  <c r="Q453" i="2"/>
  <c r="Q452" i="2" s="1"/>
  <c r="Q451" i="2" s="1"/>
  <c r="V453" i="2"/>
  <c r="V452" i="2" s="1"/>
  <c r="V451" i="2" s="1"/>
  <c r="X453" i="2"/>
  <c r="X452" i="2" s="1"/>
  <c r="X451" i="2" s="1"/>
  <c r="Y453" i="2"/>
  <c r="Y452" i="2" s="1"/>
  <c r="Y451" i="2" s="1"/>
  <c r="Z453" i="2"/>
  <c r="Z452" i="2" s="1"/>
  <c r="Z451" i="2" s="1"/>
  <c r="AA453" i="2"/>
  <c r="AA452" i="2" s="1"/>
  <c r="AA451" i="2" s="1"/>
  <c r="AB453" i="2"/>
  <c r="AB452" i="2" s="1"/>
  <c r="AB451" i="2" s="1"/>
  <c r="AC453" i="2"/>
  <c r="AC452" i="2" s="1"/>
  <c r="AC451" i="2" s="1"/>
  <c r="AH453" i="2"/>
  <c r="AH452" i="2" s="1"/>
  <c r="AH451" i="2" s="1"/>
  <c r="AJ453" i="2"/>
  <c r="AJ452" i="2" s="1"/>
  <c r="AJ451" i="2" s="1"/>
  <c r="AK453" i="2"/>
  <c r="AK452" i="2" s="1"/>
  <c r="AK451" i="2" s="1"/>
  <c r="AL453" i="2"/>
  <c r="AL452" i="2" s="1"/>
  <c r="AL451" i="2" s="1"/>
  <c r="AM453" i="2"/>
  <c r="AM452" i="2" s="1"/>
  <c r="AM451" i="2" s="1"/>
  <c r="AN453" i="2"/>
  <c r="AN452" i="2" s="1"/>
  <c r="AN451" i="2" s="1"/>
  <c r="AO453" i="2"/>
  <c r="AO452" i="2" s="1"/>
  <c r="AO451" i="2" s="1"/>
  <c r="J453" i="2"/>
  <c r="J452" i="2" s="1"/>
  <c r="J451" i="2" s="1"/>
  <c r="L106" i="50"/>
  <c r="L105" i="50" s="1"/>
  <c r="L104" i="50" s="1"/>
  <c r="L103" i="50" s="1"/>
  <c r="M106" i="50"/>
  <c r="M105" i="50" s="1"/>
  <c r="M104" i="50" s="1"/>
  <c r="M103" i="50" s="1"/>
  <c r="N106" i="50"/>
  <c r="N105" i="50" s="1"/>
  <c r="N104" i="50" s="1"/>
  <c r="N103" i="50" s="1"/>
  <c r="O106" i="50"/>
  <c r="O105" i="50" s="1"/>
  <c r="O104" i="50" s="1"/>
  <c r="O103" i="50" s="1"/>
  <c r="P106" i="50"/>
  <c r="P105" i="50" s="1"/>
  <c r="P104" i="50" s="1"/>
  <c r="P103" i="50" s="1"/>
  <c r="Q106" i="50"/>
  <c r="Q105" i="50" s="1"/>
  <c r="Q104" i="50" s="1"/>
  <c r="Q103" i="50" s="1"/>
  <c r="V106" i="50"/>
  <c r="V105" i="50" s="1"/>
  <c r="V104" i="50" s="1"/>
  <c r="V103" i="50" s="1"/>
  <c r="X106" i="50"/>
  <c r="X105" i="50" s="1"/>
  <c r="X104" i="50" s="1"/>
  <c r="X103" i="50" s="1"/>
  <c r="Y106" i="50"/>
  <c r="Y105" i="50" s="1"/>
  <c r="Y104" i="50" s="1"/>
  <c r="Y103" i="50" s="1"/>
  <c r="Z106" i="50"/>
  <c r="Z105" i="50" s="1"/>
  <c r="Z104" i="50" s="1"/>
  <c r="Z103" i="50" s="1"/>
  <c r="AA106" i="50"/>
  <c r="AA105" i="50" s="1"/>
  <c r="AA104" i="50" s="1"/>
  <c r="AA103" i="50" s="1"/>
  <c r="AB106" i="50"/>
  <c r="AB105" i="50" s="1"/>
  <c r="AB104" i="50" s="1"/>
  <c r="AB103" i="50" s="1"/>
  <c r="AC106" i="50"/>
  <c r="AC105" i="50" s="1"/>
  <c r="AC104" i="50" s="1"/>
  <c r="AC103" i="50" s="1"/>
  <c r="AH106" i="50"/>
  <c r="AH105" i="50" s="1"/>
  <c r="AH104" i="50" s="1"/>
  <c r="AH103" i="50" s="1"/>
  <c r="AJ106" i="50"/>
  <c r="AJ105" i="50" s="1"/>
  <c r="AJ104" i="50" s="1"/>
  <c r="AJ103" i="50" s="1"/>
  <c r="AK106" i="50"/>
  <c r="AK105" i="50" s="1"/>
  <c r="AK104" i="50" s="1"/>
  <c r="AK103" i="50" s="1"/>
  <c r="AL106" i="50"/>
  <c r="AL105" i="50" s="1"/>
  <c r="AL104" i="50" s="1"/>
  <c r="AL103" i="50" s="1"/>
  <c r="AM106" i="50"/>
  <c r="AM105" i="50" s="1"/>
  <c r="AM104" i="50" s="1"/>
  <c r="AM103" i="50" s="1"/>
  <c r="AN106" i="50"/>
  <c r="AN105" i="50" s="1"/>
  <c r="AN104" i="50" s="1"/>
  <c r="AN103" i="50" s="1"/>
  <c r="AO106" i="50"/>
  <c r="AO105" i="50" s="1"/>
  <c r="AO104" i="50" s="1"/>
  <c r="AO103" i="50" s="1"/>
  <c r="J106" i="50"/>
  <c r="J105" i="50" s="1"/>
  <c r="J104" i="50" s="1"/>
  <c r="J103" i="50" s="1"/>
  <c r="N44" i="47"/>
  <c r="P44" i="47" s="1"/>
  <c r="P223" i="47"/>
  <c r="AS81" i="47" l="1"/>
  <c r="AR81" i="47"/>
  <c r="AR80" i="47" s="1"/>
  <c r="AR79" i="47" s="1"/>
  <c r="AR78" i="47" s="1"/>
  <c r="AP81" i="47"/>
  <c r="AI81" i="47"/>
  <c r="AI80" i="47" s="1"/>
  <c r="AI79" i="47" s="1"/>
  <c r="AI78" i="47" s="1"/>
  <c r="AG81" i="47"/>
  <c r="AF81" i="47"/>
  <c r="AF80" i="47" s="1"/>
  <c r="AF79" i="47" s="1"/>
  <c r="AF78" i="47" s="1"/>
  <c r="AD81" i="47"/>
  <c r="W81" i="47"/>
  <c r="W80" i="47" s="1"/>
  <c r="W79" i="47" s="1"/>
  <c r="W78" i="47" s="1"/>
  <c r="U81" i="47"/>
  <c r="U80" i="47" s="1"/>
  <c r="U79" i="47" s="1"/>
  <c r="U78" i="47" s="1"/>
  <c r="T81" i="47"/>
  <c r="T80" i="47" s="1"/>
  <c r="T79" i="47" s="1"/>
  <c r="T78" i="47" s="1"/>
  <c r="R81" i="47"/>
  <c r="K81" i="47"/>
  <c r="K80" i="47" s="1"/>
  <c r="K79" i="47" s="1"/>
  <c r="K78" i="47" s="1"/>
  <c r="AO80" i="47"/>
  <c r="AO79" i="47" s="1"/>
  <c r="AO78" i="47" s="1"/>
  <c r="AN80" i="47"/>
  <c r="AM80" i="47"/>
  <c r="AM79" i="47" s="1"/>
  <c r="AM78" i="47" s="1"/>
  <c r="AL80" i="47"/>
  <c r="AL79" i="47" s="1"/>
  <c r="AL78" i="47" s="1"/>
  <c r="AK80" i="47"/>
  <c r="AK79" i="47" s="1"/>
  <c r="AK78" i="47" s="1"/>
  <c r="AJ80" i="47"/>
  <c r="AJ79" i="47" s="1"/>
  <c r="AJ78" i="47" s="1"/>
  <c r="AH80" i="47"/>
  <c r="AH79" i="47" s="1"/>
  <c r="AH78" i="47" s="1"/>
  <c r="AC80" i="47"/>
  <c r="AB80" i="47"/>
  <c r="AB79" i="47" s="1"/>
  <c r="AB78" i="47" s="1"/>
  <c r="AA80" i="47"/>
  <c r="AA79" i="47" s="1"/>
  <c r="AA78" i="47" s="1"/>
  <c r="Z80" i="47"/>
  <c r="Z79" i="47" s="1"/>
  <c r="Z78" i="47" s="1"/>
  <c r="Y80" i="47"/>
  <c r="Y79" i="47" s="1"/>
  <c r="Y78" i="47" s="1"/>
  <c r="X80" i="47"/>
  <c r="V80" i="47"/>
  <c r="V79" i="47" s="1"/>
  <c r="V78" i="47" s="1"/>
  <c r="Q80" i="47"/>
  <c r="Q79" i="47" s="1"/>
  <c r="Q78" i="47" s="1"/>
  <c r="P80" i="47"/>
  <c r="P79" i="47" s="1"/>
  <c r="P78" i="47" s="1"/>
  <c r="O80" i="47"/>
  <c r="O79" i="47" s="1"/>
  <c r="O78" i="47" s="1"/>
  <c r="N80" i="47"/>
  <c r="N79" i="47" s="1"/>
  <c r="N78" i="47" s="1"/>
  <c r="M80" i="47"/>
  <c r="M79" i="47" s="1"/>
  <c r="M78" i="47" s="1"/>
  <c r="L80" i="47"/>
  <c r="L79" i="47" s="1"/>
  <c r="L78" i="47" s="1"/>
  <c r="J80" i="47"/>
  <c r="J79" i="47" s="1"/>
  <c r="J78" i="47" s="1"/>
  <c r="AN79" i="47"/>
  <c r="AN78" i="47" s="1"/>
  <c r="AC79" i="47"/>
  <c r="AC78" i="47" s="1"/>
  <c r="X79" i="47"/>
  <c r="X78" i="47" s="1"/>
  <c r="S81" i="47" l="1"/>
  <c r="K453" i="2"/>
  <c r="K452" i="2" s="1"/>
  <c r="K451" i="2" s="1"/>
  <c r="K106" i="50"/>
  <c r="K105" i="50" s="1"/>
  <c r="K104" i="50" s="1"/>
  <c r="K103" i="50" s="1"/>
  <c r="AE81" i="47"/>
  <c r="W453" i="2"/>
  <c r="W452" i="2" s="1"/>
  <c r="W451" i="2" s="1"/>
  <c r="W106" i="50"/>
  <c r="W105" i="50" s="1"/>
  <c r="W104" i="50" s="1"/>
  <c r="W103" i="50" s="1"/>
  <c r="AQ81" i="47"/>
  <c r="AI453" i="2"/>
  <c r="AI452" i="2" s="1"/>
  <c r="AI451" i="2" s="1"/>
  <c r="AI106" i="50"/>
  <c r="AI105" i="50" s="1"/>
  <c r="AI104" i="50" s="1"/>
  <c r="AI103" i="50" s="1"/>
  <c r="R80" i="47"/>
  <c r="R79" i="47" s="1"/>
  <c r="R78" i="47" s="1"/>
  <c r="R106" i="50"/>
  <c r="R105" i="50" s="1"/>
  <c r="R104" i="50" s="1"/>
  <c r="R103" i="50" s="1"/>
  <c r="R453" i="2"/>
  <c r="R452" i="2" s="1"/>
  <c r="R451" i="2" s="1"/>
  <c r="AD80" i="47"/>
  <c r="AD79" i="47" s="1"/>
  <c r="AD78" i="47" s="1"/>
  <c r="AD106" i="50"/>
  <c r="AD105" i="50" s="1"/>
  <c r="AD104" i="50" s="1"/>
  <c r="AD103" i="50" s="1"/>
  <c r="AD453" i="2"/>
  <c r="AD452" i="2" s="1"/>
  <c r="AD451" i="2" s="1"/>
  <c r="AP80" i="47"/>
  <c r="AP79" i="47" s="1"/>
  <c r="AP78" i="47" s="1"/>
  <c r="AP106" i="50"/>
  <c r="AP105" i="50" s="1"/>
  <c r="AP104" i="50" s="1"/>
  <c r="AP103" i="50" s="1"/>
  <c r="AP453" i="2"/>
  <c r="AP452" i="2" s="1"/>
  <c r="AP451" i="2" s="1"/>
  <c r="T453" i="2"/>
  <c r="T452" i="2" s="1"/>
  <c r="T451" i="2" s="1"/>
  <c r="T106" i="50"/>
  <c r="T105" i="50" s="1"/>
  <c r="T104" i="50" s="1"/>
  <c r="T103" i="50" s="1"/>
  <c r="AF453" i="2"/>
  <c r="AF452" i="2" s="1"/>
  <c r="AF451" i="2" s="1"/>
  <c r="AF106" i="50"/>
  <c r="AF105" i="50" s="1"/>
  <c r="AF104" i="50" s="1"/>
  <c r="AF103" i="50" s="1"/>
  <c r="AR453" i="2"/>
  <c r="AR452" i="2" s="1"/>
  <c r="AR451" i="2" s="1"/>
  <c r="AR106" i="50"/>
  <c r="AR105" i="50" s="1"/>
  <c r="AR104" i="50" s="1"/>
  <c r="AR103" i="50" s="1"/>
  <c r="U453" i="2"/>
  <c r="U452" i="2" s="1"/>
  <c r="U451" i="2" s="1"/>
  <c r="U106" i="50"/>
  <c r="U105" i="50" s="1"/>
  <c r="U104" i="50" s="1"/>
  <c r="U103" i="50" s="1"/>
  <c r="AG80" i="47"/>
  <c r="AG79" i="47" s="1"/>
  <c r="AG78" i="47" s="1"/>
  <c r="AG453" i="2"/>
  <c r="AG452" i="2" s="1"/>
  <c r="AG451" i="2" s="1"/>
  <c r="AG106" i="50"/>
  <c r="AG105" i="50" s="1"/>
  <c r="AG104" i="50" s="1"/>
  <c r="AG103" i="50" s="1"/>
  <c r="AS80" i="47"/>
  <c r="AS79" i="47" s="1"/>
  <c r="AS78" i="47" s="1"/>
  <c r="AS453" i="2"/>
  <c r="AS452" i="2" s="1"/>
  <c r="AS451" i="2" s="1"/>
  <c r="AS106" i="50"/>
  <c r="AS105" i="50" s="1"/>
  <c r="AS104" i="50" s="1"/>
  <c r="AS103" i="50" s="1"/>
  <c r="AB442" i="47"/>
  <c r="AB441" i="47" s="1"/>
  <c r="AE442" i="47"/>
  <c r="AE440" i="47" s="1"/>
  <c r="AE439" i="47" s="1"/>
  <c r="AG442" i="47"/>
  <c r="AG441" i="47" s="1"/>
  <c r="AQ442" i="47"/>
  <c r="AQ441" i="47" s="1"/>
  <c r="AS442" i="47"/>
  <c r="AS441" i="47" s="1"/>
  <c r="K440" i="47"/>
  <c r="K439" i="47" s="1"/>
  <c r="L440" i="47"/>
  <c r="L439" i="47" s="1"/>
  <c r="M440" i="47"/>
  <c r="M439" i="47" s="1"/>
  <c r="N440" i="47"/>
  <c r="N439" i="47" s="1"/>
  <c r="O440" i="47"/>
  <c r="O439" i="47" s="1"/>
  <c r="P440" i="47"/>
  <c r="P439" i="47" s="1"/>
  <c r="Q440" i="47"/>
  <c r="Q439" i="47" s="1"/>
  <c r="S440" i="47"/>
  <c r="S439" i="47" s="1"/>
  <c r="T440" i="47"/>
  <c r="T439" i="47" s="1"/>
  <c r="U440" i="47"/>
  <c r="U439" i="47" s="1"/>
  <c r="V440" i="47"/>
  <c r="V439" i="47" s="1"/>
  <c r="W440" i="47"/>
  <c r="W439" i="47" s="1"/>
  <c r="Y440" i="47"/>
  <c r="Y439" i="47" s="1"/>
  <c r="Z440" i="47"/>
  <c r="Z439" i="47" s="1"/>
  <c r="AA440" i="47"/>
  <c r="AA439" i="47" s="1"/>
  <c r="AB440" i="47"/>
  <c r="AB439" i="47" s="1"/>
  <c r="AC440" i="47"/>
  <c r="AC439" i="47" s="1"/>
  <c r="AH440" i="47"/>
  <c r="AH439" i="47" s="1"/>
  <c r="AI440" i="47"/>
  <c r="AI439" i="47" s="1"/>
  <c r="AK440" i="47"/>
  <c r="AK439" i="47" s="1"/>
  <c r="AL440" i="47"/>
  <c r="AL439" i="47" s="1"/>
  <c r="AM440" i="47"/>
  <c r="AM439" i="47" s="1"/>
  <c r="AN440" i="47"/>
  <c r="AN439" i="47" s="1"/>
  <c r="AO440" i="47"/>
  <c r="AO439" i="47" s="1"/>
  <c r="K441" i="47"/>
  <c r="L441" i="47"/>
  <c r="M441" i="47"/>
  <c r="N441" i="47"/>
  <c r="O441" i="47"/>
  <c r="P441" i="47"/>
  <c r="Q441" i="47"/>
  <c r="S441" i="47"/>
  <c r="T441" i="47"/>
  <c r="U441" i="47"/>
  <c r="V441" i="47"/>
  <c r="W441" i="47"/>
  <c r="Y441" i="47"/>
  <c r="Z441" i="47"/>
  <c r="AA441" i="47"/>
  <c r="AC441" i="47"/>
  <c r="AH441" i="47"/>
  <c r="AI441" i="47"/>
  <c r="AK441" i="47"/>
  <c r="AL441" i="47"/>
  <c r="AM441" i="47"/>
  <c r="AN441" i="47"/>
  <c r="AO441" i="47"/>
  <c r="AQ440" i="47" l="1"/>
  <c r="AQ439" i="47" s="1"/>
  <c r="AE441" i="47"/>
  <c r="AS440" i="47"/>
  <c r="AS439" i="47" s="1"/>
  <c r="AE80" i="47"/>
  <c r="AE79" i="47" s="1"/>
  <c r="AE78" i="47" s="1"/>
  <c r="AE453" i="2"/>
  <c r="AE452" i="2" s="1"/>
  <c r="AE451" i="2" s="1"/>
  <c r="AE106" i="50"/>
  <c r="AE105" i="50" s="1"/>
  <c r="AE104" i="50" s="1"/>
  <c r="AE103" i="50" s="1"/>
  <c r="AQ80" i="47"/>
  <c r="AQ79" i="47" s="1"/>
  <c r="AQ78" i="47" s="1"/>
  <c r="AQ453" i="2"/>
  <c r="AQ452" i="2" s="1"/>
  <c r="AQ451" i="2" s="1"/>
  <c r="AQ106" i="50"/>
  <c r="AQ105" i="50" s="1"/>
  <c r="AQ104" i="50" s="1"/>
  <c r="AQ103" i="50" s="1"/>
  <c r="S80" i="47"/>
  <c r="S79" i="47" s="1"/>
  <c r="S78" i="47" s="1"/>
  <c r="S453" i="2"/>
  <c r="S452" i="2" s="1"/>
  <c r="S451" i="2" s="1"/>
  <c r="S106" i="50"/>
  <c r="S105" i="50" s="1"/>
  <c r="S104" i="50" s="1"/>
  <c r="S103" i="50" s="1"/>
  <c r="AG440" i="47"/>
  <c r="AG439" i="47" s="1"/>
  <c r="K399" i="2" l="1"/>
  <c r="K398" i="2" s="1"/>
  <c r="K397" i="2" s="1"/>
  <c r="K396" i="2" s="1"/>
  <c r="K395" i="2" s="1"/>
  <c r="M399" i="2"/>
  <c r="M398" i="2" s="1"/>
  <c r="M397" i="2" s="1"/>
  <c r="M396" i="2" s="1"/>
  <c r="M395" i="2" s="1"/>
  <c r="N399" i="2"/>
  <c r="N398" i="2" s="1"/>
  <c r="N397" i="2" s="1"/>
  <c r="N396" i="2" s="1"/>
  <c r="N395" i="2" s="1"/>
  <c r="O399" i="2"/>
  <c r="O398" i="2" s="1"/>
  <c r="O397" i="2" s="1"/>
  <c r="O396" i="2" s="1"/>
  <c r="O395" i="2" s="1"/>
  <c r="P399" i="2"/>
  <c r="P398" i="2" s="1"/>
  <c r="P397" i="2" s="1"/>
  <c r="P396" i="2" s="1"/>
  <c r="P395" i="2" s="1"/>
  <c r="Q399" i="2"/>
  <c r="Q398" i="2" s="1"/>
  <c r="Q397" i="2" s="1"/>
  <c r="Q396" i="2" s="1"/>
  <c r="Q395" i="2" s="1"/>
  <c r="V399" i="2"/>
  <c r="V398" i="2" s="1"/>
  <c r="V397" i="2" s="1"/>
  <c r="V396" i="2" s="1"/>
  <c r="V395" i="2" s="1"/>
  <c r="W399" i="2"/>
  <c r="W398" i="2" s="1"/>
  <c r="W397" i="2" s="1"/>
  <c r="W396" i="2" s="1"/>
  <c r="W395" i="2" s="1"/>
  <c r="Y399" i="2"/>
  <c r="Y398" i="2" s="1"/>
  <c r="Y397" i="2" s="1"/>
  <c r="Y396" i="2" s="1"/>
  <c r="Y395" i="2" s="1"/>
  <c r="Z399" i="2"/>
  <c r="Z398" i="2" s="1"/>
  <c r="Z397" i="2" s="1"/>
  <c r="Z396" i="2" s="1"/>
  <c r="Z395" i="2" s="1"/>
  <c r="AA399" i="2"/>
  <c r="AA398" i="2" s="1"/>
  <c r="AA397" i="2" s="1"/>
  <c r="AA396" i="2" s="1"/>
  <c r="AA395" i="2" s="1"/>
  <c r="AB399" i="2"/>
  <c r="AB398" i="2" s="1"/>
  <c r="AB397" i="2" s="1"/>
  <c r="AB396" i="2" s="1"/>
  <c r="AB395" i="2" s="1"/>
  <c r="AC399" i="2"/>
  <c r="AC398" i="2" s="1"/>
  <c r="AC397" i="2" s="1"/>
  <c r="AC396" i="2" s="1"/>
  <c r="AC395" i="2" s="1"/>
  <c r="AH399" i="2"/>
  <c r="AH398" i="2" s="1"/>
  <c r="AH397" i="2" s="1"/>
  <c r="AH396" i="2" s="1"/>
  <c r="AH395" i="2" s="1"/>
  <c r="AI399" i="2"/>
  <c r="AI398" i="2" s="1"/>
  <c r="AI397" i="2" s="1"/>
  <c r="AI396" i="2" s="1"/>
  <c r="AI395" i="2" s="1"/>
  <c r="AK399" i="2"/>
  <c r="AK398" i="2" s="1"/>
  <c r="AK397" i="2" s="1"/>
  <c r="AK396" i="2" s="1"/>
  <c r="AK395" i="2" s="1"/>
  <c r="AL399" i="2"/>
  <c r="AL398" i="2" s="1"/>
  <c r="AL397" i="2" s="1"/>
  <c r="AL396" i="2" s="1"/>
  <c r="AL395" i="2" s="1"/>
  <c r="AM399" i="2"/>
  <c r="AM398" i="2" s="1"/>
  <c r="AM397" i="2" s="1"/>
  <c r="AM396" i="2" s="1"/>
  <c r="AM395" i="2" s="1"/>
  <c r="AN399" i="2"/>
  <c r="AN398" i="2" s="1"/>
  <c r="AN397" i="2" s="1"/>
  <c r="AN396" i="2" s="1"/>
  <c r="AN395" i="2" s="1"/>
  <c r="AO399" i="2"/>
  <c r="AO398" i="2" s="1"/>
  <c r="AO397" i="2" s="1"/>
  <c r="AO396" i="2" s="1"/>
  <c r="AO395" i="2" s="1"/>
  <c r="J399" i="2"/>
  <c r="K279" i="50"/>
  <c r="K278" i="50" s="1"/>
  <c r="K277" i="50" s="1"/>
  <c r="M279" i="50"/>
  <c r="M278" i="50" s="1"/>
  <c r="M277" i="50" s="1"/>
  <c r="N279" i="50"/>
  <c r="N278" i="50" s="1"/>
  <c r="N277" i="50" s="1"/>
  <c r="O279" i="50"/>
  <c r="O278" i="50" s="1"/>
  <c r="O277" i="50" s="1"/>
  <c r="P279" i="50"/>
  <c r="P278" i="50" s="1"/>
  <c r="P277" i="50" s="1"/>
  <c r="Q279" i="50"/>
  <c r="Q278" i="50" s="1"/>
  <c r="Q277" i="50" s="1"/>
  <c r="V279" i="50"/>
  <c r="V278" i="50" s="1"/>
  <c r="V277" i="50" s="1"/>
  <c r="W279" i="50"/>
  <c r="W278" i="50" s="1"/>
  <c r="W277" i="50" s="1"/>
  <c r="Y279" i="50"/>
  <c r="Y278" i="50" s="1"/>
  <c r="Y277" i="50" s="1"/>
  <c r="Z279" i="50"/>
  <c r="Z278" i="50" s="1"/>
  <c r="Z277" i="50" s="1"/>
  <c r="AA279" i="50"/>
  <c r="AA278" i="50" s="1"/>
  <c r="AA277" i="50" s="1"/>
  <c r="AB279" i="50"/>
  <c r="AB278" i="50" s="1"/>
  <c r="AB277" i="50" s="1"/>
  <c r="AC279" i="50"/>
  <c r="AC278" i="50" s="1"/>
  <c r="AC277" i="50" s="1"/>
  <c r="AH279" i="50"/>
  <c r="AH278" i="50" s="1"/>
  <c r="AH277" i="50" s="1"/>
  <c r="AI279" i="50"/>
  <c r="AI278" i="50" s="1"/>
  <c r="AI277" i="50" s="1"/>
  <c r="AK279" i="50"/>
  <c r="AK278" i="50" s="1"/>
  <c r="AK277" i="50" s="1"/>
  <c r="AL279" i="50"/>
  <c r="AL278" i="50" s="1"/>
  <c r="AL277" i="50" s="1"/>
  <c r="AM279" i="50"/>
  <c r="AM278" i="50" s="1"/>
  <c r="AM277" i="50" s="1"/>
  <c r="AN279" i="50"/>
  <c r="AN278" i="50" s="1"/>
  <c r="AN277" i="50" s="1"/>
  <c r="AO279" i="50"/>
  <c r="AO278" i="50" s="1"/>
  <c r="AO277" i="50" s="1"/>
  <c r="J279" i="50"/>
  <c r="J278" i="50" s="1"/>
  <c r="J277" i="50" s="1"/>
  <c r="AS352" i="47"/>
  <c r="AS279" i="50" s="1"/>
  <c r="AS278" i="50" s="1"/>
  <c r="AS277" i="50" s="1"/>
  <c r="AQ352" i="47"/>
  <c r="AQ399" i="2" s="1"/>
  <c r="AQ398" i="2" s="1"/>
  <c r="AQ397" i="2" s="1"/>
  <c r="AQ396" i="2" s="1"/>
  <c r="AQ395" i="2" s="1"/>
  <c r="AP352" i="47"/>
  <c r="AP399" i="2" s="1"/>
  <c r="AP398" i="2" s="1"/>
  <c r="AP397" i="2" s="1"/>
  <c r="AP396" i="2" s="1"/>
  <c r="AP395" i="2" s="1"/>
  <c r="AJ352" i="47"/>
  <c r="AJ351" i="47" s="1"/>
  <c r="AJ350" i="47" s="1"/>
  <c r="AG352" i="47"/>
  <c r="AG351" i="47" s="1"/>
  <c r="AG350" i="47" s="1"/>
  <c r="AE352" i="47"/>
  <c r="AE399" i="2" s="1"/>
  <c r="AE398" i="2" s="1"/>
  <c r="AE397" i="2" s="1"/>
  <c r="AE396" i="2" s="1"/>
  <c r="AE395" i="2" s="1"/>
  <c r="AD352" i="47"/>
  <c r="AD399" i="2" s="1"/>
  <c r="AD398" i="2" s="1"/>
  <c r="AD397" i="2" s="1"/>
  <c r="AD396" i="2" s="1"/>
  <c r="AD395" i="2" s="1"/>
  <c r="X352" i="47"/>
  <c r="X351" i="47" s="1"/>
  <c r="X350" i="47" s="1"/>
  <c r="U352" i="47"/>
  <c r="U351" i="47" s="1"/>
  <c r="U350" i="47" s="1"/>
  <c r="S352" i="47"/>
  <c r="S399" i="2" s="1"/>
  <c r="S398" i="2" s="1"/>
  <c r="S397" i="2" s="1"/>
  <c r="S396" i="2" s="1"/>
  <c r="S395" i="2" s="1"/>
  <c r="R352" i="47"/>
  <c r="R399" i="2" s="1"/>
  <c r="L352" i="47"/>
  <c r="T352" i="47" s="1"/>
  <c r="T351" i="47" s="1"/>
  <c r="T350" i="47" s="1"/>
  <c r="K351" i="47"/>
  <c r="K350" i="47" s="1"/>
  <c r="M351" i="47"/>
  <c r="M350" i="47" s="1"/>
  <c r="N351" i="47"/>
  <c r="N350" i="47" s="1"/>
  <c r="O351" i="47"/>
  <c r="O350" i="47" s="1"/>
  <c r="P351" i="47"/>
  <c r="P350" i="47" s="1"/>
  <c r="Q351" i="47"/>
  <c r="Q350" i="47" s="1"/>
  <c r="V351" i="47"/>
  <c r="V350" i="47" s="1"/>
  <c r="W351" i="47"/>
  <c r="W350" i="47" s="1"/>
  <c r="Y351" i="47"/>
  <c r="Y350" i="47" s="1"/>
  <c r="Z351" i="47"/>
  <c r="Z350" i="47" s="1"/>
  <c r="AA351" i="47"/>
  <c r="AA350" i="47" s="1"/>
  <c r="AB351" i="47"/>
  <c r="AB350" i="47" s="1"/>
  <c r="AC351" i="47"/>
  <c r="AC350" i="47" s="1"/>
  <c r="AH351" i="47"/>
  <c r="AH350" i="47" s="1"/>
  <c r="AI351" i="47"/>
  <c r="AI350" i="47" s="1"/>
  <c r="AK351" i="47"/>
  <c r="AK350" i="47" s="1"/>
  <c r="AL351" i="47"/>
  <c r="AL350" i="47" s="1"/>
  <c r="AM351" i="47"/>
  <c r="AM350" i="47" s="1"/>
  <c r="AN351" i="47"/>
  <c r="AN350" i="47" s="1"/>
  <c r="AO351" i="47"/>
  <c r="AO350" i="47" s="1"/>
  <c r="J351" i="47"/>
  <c r="J350" i="47" s="1"/>
  <c r="AQ351" i="47" l="1"/>
  <c r="AQ350" i="47" s="1"/>
  <c r="AD351" i="47"/>
  <c r="AD350" i="47" s="1"/>
  <c r="AP351" i="47"/>
  <c r="AP350" i="47" s="1"/>
  <c r="R351" i="47"/>
  <c r="R350" i="47" s="1"/>
  <c r="AE351" i="47"/>
  <c r="AE350" i="47" s="1"/>
  <c r="S351" i="47"/>
  <c r="S350" i="47" s="1"/>
  <c r="AS351" i="47"/>
  <c r="AS350" i="47" s="1"/>
  <c r="AF352" i="47"/>
  <c r="AJ279" i="50"/>
  <c r="AJ278" i="50" s="1"/>
  <c r="AJ277" i="50" s="1"/>
  <c r="X279" i="50"/>
  <c r="X278" i="50" s="1"/>
  <c r="X277" i="50" s="1"/>
  <c r="T279" i="50"/>
  <c r="T278" i="50" s="1"/>
  <c r="T277" i="50" s="1"/>
  <c r="L279" i="50"/>
  <c r="L278" i="50" s="1"/>
  <c r="L277" i="50" s="1"/>
  <c r="AS399" i="2"/>
  <c r="AS398" i="2" s="1"/>
  <c r="AS397" i="2" s="1"/>
  <c r="AS396" i="2" s="1"/>
  <c r="AS395" i="2" s="1"/>
  <c r="AG399" i="2"/>
  <c r="AG398" i="2" s="1"/>
  <c r="AG397" i="2" s="1"/>
  <c r="AG396" i="2" s="1"/>
  <c r="AG395" i="2" s="1"/>
  <c r="U399" i="2"/>
  <c r="U398" i="2" s="1"/>
  <c r="U397" i="2" s="1"/>
  <c r="U396" i="2" s="1"/>
  <c r="U395" i="2" s="1"/>
  <c r="AR352" i="47"/>
  <c r="AQ279" i="50"/>
  <c r="AQ278" i="50" s="1"/>
  <c r="AQ277" i="50" s="1"/>
  <c r="AE279" i="50"/>
  <c r="AE278" i="50" s="1"/>
  <c r="AE277" i="50" s="1"/>
  <c r="S279" i="50"/>
  <c r="S278" i="50" s="1"/>
  <c r="S277" i="50" s="1"/>
  <c r="AJ399" i="2"/>
  <c r="AJ398" i="2" s="1"/>
  <c r="AJ397" i="2" s="1"/>
  <c r="AJ396" i="2" s="1"/>
  <c r="AJ395" i="2" s="1"/>
  <c r="X399" i="2"/>
  <c r="X398" i="2" s="1"/>
  <c r="X397" i="2" s="1"/>
  <c r="X396" i="2" s="1"/>
  <c r="X395" i="2" s="1"/>
  <c r="T399" i="2"/>
  <c r="T398" i="2" s="1"/>
  <c r="T397" i="2" s="1"/>
  <c r="T396" i="2" s="1"/>
  <c r="T395" i="2" s="1"/>
  <c r="L399" i="2"/>
  <c r="L398" i="2" s="1"/>
  <c r="L397" i="2" s="1"/>
  <c r="L396" i="2" s="1"/>
  <c r="L395" i="2" s="1"/>
  <c r="AP279" i="50"/>
  <c r="AP278" i="50" s="1"/>
  <c r="AP277" i="50" s="1"/>
  <c r="AD279" i="50"/>
  <c r="AD278" i="50" s="1"/>
  <c r="AD277" i="50" s="1"/>
  <c r="R279" i="50"/>
  <c r="R278" i="50" s="1"/>
  <c r="R277" i="50" s="1"/>
  <c r="AG279" i="50"/>
  <c r="AG278" i="50" s="1"/>
  <c r="AG277" i="50" s="1"/>
  <c r="U279" i="50"/>
  <c r="U278" i="50" s="1"/>
  <c r="U277" i="50" s="1"/>
  <c r="J398" i="2"/>
  <c r="J397" i="2" s="1"/>
  <c r="J396" i="2" s="1"/>
  <c r="J395" i="2" s="1"/>
  <c r="R398" i="2"/>
  <c r="R397" i="2" s="1"/>
  <c r="R396" i="2" s="1"/>
  <c r="R395" i="2" s="1"/>
  <c r="L351" i="47"/>
  <c r="L350" i="47" s="1"/>
  <c r="AR351" i="47" l="1"/>
  <c r="AR350" i="47" s="1"/>
  <c r="AR399" i="2"/>
  <c r="AR398" i="2" s="1"/>
  <c r="AR397" i="2" s="1"/>
  <c r="AR396" i="2" s="1"/>
  <c r="AR395" i="2" s="1"/>
  <c r="AR279" i="50"/>
  <c r="AR278" i="50" s="1"/>
  <c r="AR277" i="50" s="1"/>
  <c r="AF351" i="47"/>
  <c r="AF350" i="47" s="1"/>
  <c r="AF399" i="2"/>
  <c r="AF398" i="2" s="1"/>
  <c r="AF397" i="2" s="1"/>
  <c r="AF396" i="2" s="1"/>
  <c r="AF395" i="2" s="1"/>
  <c r="AF279" i="50"/>
  <c r="AF278" i="50" s="1"/>
  <c r="AF277" i="50" s="1"/>
  <c r="P187" i="47"/>
  <c r="V12" i="50" l="1"/>
  <c r="V11" i="50" s="1"/>
  <c r="W12" i="50"/>
  <c r="W11" i="50" s="1"/>
  <c r="Y12" i="50"/>
  <c r="Y11" i="50" s="1"/>
  <c r="Z12" i="50"/>
  <c r="Z11" i="50" s="1"/>
  <c r="AA12" i="50"/>
  <c r="AA11" i="50" s="1"/>
  <c r="AB12" i="50"/>
  <c r="AB11" i="50" s="1"/>
  <c r="AC12" i="50"/>
  <c r="AC11" i="50" s="1"/>
  <c r="AH12" i="50"/>
  <c r="AH11" i="50" s="1"/>
  <c r="AI12" i="50"/>
  <c r="AI11" i="50" s="1"/>
  <c r="AK12" i="50"/>
  <c r="AK11" i="50" s="1"/>
  <c r="AL12" i="50"/>
  <c r="AL11" i="50" s="1"/>
  <c r="AM12" i="50"/>
  <c r="AM11" i="50" s="1"/>
  <c r="AN12" i="50"/>
  <c r="AN11" i="50" s="1"/>
  <c r="AO12" i="50"/>
  <c r="AO11" i="50" s="1"/>
  <c r="V14" i="50"/>
  <c r="V13" i="50" s="1"/>
  <c r="W14" i="50"/>
  <c r="W13" i="50" s="1"/>
  <c r="Y14" i="50"/>
  <c r="Y13" i="50" s="1"/>
  <c r="Z14" i="50"/>
  <c r="Z13" i="50" s="1"/>
  <c r="AA14" i="50"/>
  <c r="AA13" i="50" s="1"/>
  <c r="AB14" i="50"/>
  <c r="AB13" i="50" s="1"/>
  <c r="AC14" i="50"/>
  <c r="AC13" i="50" s="1"/>
  <c r="AH14" i="50"/>
  <c r="AH13" i="50" s="1"/>
  <c r="AI14" i="50"/>
  <c r="AI13" i="50" s="1"/>
  <c r="AK14" i="50"/>
  <c r="AK13" i="50" s="1"/>
  <c r="AL14" i="50"/>
  <c r="AL13" i="50" s="1"/>
  <c r="AM14" i="50"/>
  <c r="AM13" i="50" s="1"/>
  <c r="AN14" i="50"/>
  <c r="AN13" i="50" s="1"/>
  <c r="AO14" i="50"/>
  <c r="AO13" i="50" s="1"/>
  <c r="V18" i="50"/>
  <c r="V17" i="50" s="1"/>
  <c r="X18" i="50"/>
  <c r="X17" i="50" s="1"/>
  <c r="Y18" i="50"/>
  <c r="Y17" i="50" s="1"/>
  <c r="Z18" i="50"/>
  <c r="Z17" i="50" s="1"/>
  <c r="AA18" i="50"/>
  <c r="AA17" i="50" s="1"/>
  <c r="AB18" i="50"/>
  <c r="AB17" i="50" s="1"/>
  <c r="AC18" i="50"/>
  <c r="AC17" i="50" s="1"/>
  <c r="AH18" i="50"/>
  <c r="AH17" i="50" s="1"/>
  <c r="AJ18" i="50"/>
  <c r="AJ17" i="50" s="1"/>
  <c r="AK18" i="50"/>
  <c r="AK17" i="50" s="1"/>
  <c r="AL18" i="50"/>
  <c r="AL17" i="50" s="1"/>
  <c r="AM18" i="50"/>
  <c r="AM17" i="50" s="1"/>
  <c r="AN18" i="50"/>
  <c r="AN17" i="50" s="1"/>
  <c r="AO18" i="50"/>
  <c r="AO17" i="50" s="1"/>
  <c r="V20" i="50"/>
  <c r="V19" i="50" s="1"/>
  <c r="X20" i="50"/>
  <c r="X19" i="50" s="1"/>
  <c r="Y20" i="50"/>
  <c r="Y19" i="50" s="1"/>
  <c r="Z20" i="50"/>
  <c r="Z19" i="50" s="1"/>
  <c r="AA20" i="50"/>
  <c r="AA19" i="50" s="1"/>
  <c r="AB20" i="50"/>
  <c r="AB19" i="50" s="1"/>
  <c r="AC20" i="50"/>
  <c r="AC19" i="50" s="1"/>
  <c r="AH20" i="50"/>
  <c r="AH19" i="50" s="1"/>
  <c r="AJ20" i="50"/>
  <c r="AJ19" i="50" s="1"/>
  <c r="AK20" i="50"/>
  <c r="AK19" i="50" s="1"/>
  <c r="AL20" i="50"/>
  <c r="AL19" i="50" s="1"/>
  <c r="AM20" i="50"/>
  <c r="AM19" i="50" s="1"/>
  <c r="AN20" i="50"/>
  <c r="AN19" i="50" s="1"/>
  <c r="AO20" i="50"/>
  <c r="AO19" i="50" s="1"/>
  <c r="V23" i="50"/>
  <c r="V22" i="50" s="1"/>
  <c r="X23" i="50"/>
  <c r="X22" i="50" s="1"/>
  <c r="Y23" i="50"/>
  <c r="Y22" i="50" s="1"/>
  <c r="Z23" i="50"/>
  <c r="Z22" i="50" s="1"/>
  <c r="AA23" i="50"/>
  <c r="AA22" i="50" s="1"/>
  <c r="AB23" i="50"/>
  <c r="AB22" i="50" s="1"/>
  <c r="AC23" i="50"/>
  <c r="AC22" i="50" s="1"/>
  <c r="AH23" i="50"/>
  <c r="AH22" i="50" s="1"/>
  <c r="AJ23" i="50"/>
  <c r="AJ22" i="50" s="1"/>
  <c r="AK23" i="50"/>
  <c r="AK22" i="50" s="1"/>
  <c r="AL23" i="50"/>
  <c r="AL22" i="50" s="1"/>
  <c r="AM23" i="50"/>
  <c r="AM22" i="50" s="1"/>
  <c r="AN23" i="50"/>
  <c r="AN22" i="50" s="1"/>
  <c r="AO23" i="50"/>
  <c r="AO22" i="50" s="1"/>
  <c r="V25" i="50"/>
  <c r="V24" i="50" s="1"/>
  <c r="X25" i="50"/>
  <c r="X24" i="50" s="1"/>
  <c r="Y25" i="50"/>
  <c r="Y24" i="50" s="1"/>
  <c r="Z25" i="50"/>
  <c r="Z24" i="50" s="1"/>
  <c r="AA25" i="50"/>
  <c r="AA24" i="50" s="1"/>
  <c r="AB25" i="50"/>
  <c r="AB24" i="50" s="1"/>
  <c r="AC25" i="50"/>
  <c r="AC24" i="50" s="1"/>
  <c r="AH25" i="50"/>
  <c r="AH24" i="50" s="1"/>
  <c r="AJ25" i="50"/>
  <c r="AJ24" i="50" s="1"/>
  <c r="AK25" i="50"/>
  <c r="AK24" i="50" s="1"/>
  <c r="AL25" i="50"/>
  <c r="AL24" i="50" s="1"/>
  <c r="AM25" i="50"/>
  <c r="AM24" i="50" s="1"/>
  <c r="AN25" i="50"/>
  <c r="AN24" i="50" s="1"/>
  <c r="AO25" i="50"/>
  <c r="AO24" i="50" s="1"/>
  <c r="V28" i="50"/>
  <c r="V27" i="50" s="1"/>
  <c r="W28" i="50"/>
  <c r="W27" i="50" s="1"/>
  <c r="X28" i="50"/>
  <c r="X27" i="50" s="1"/>
  <c r="Y28" i="50"/>
  <c r="Y27" i="50" s="1"/>
  <c r="Z28" i="50"/>
  <c r="Z27" i="50" s="1"/>
  <c r="AA28" i="50"/>
  <c r="AA27" i="50" s="1"/>
  <c r="AB28" i="50"/>
  <c r="AB27" i="50" s="1"/>
  <c r="AC28" i="50"/>
  <c r="AC27" i="50" s="1"/>
  <c r="AH28" i="50"/>
  <c r="AH27" i="50" s="1"/>
  <c r="AI28" i="50"/>
  <c r="AI27" i="50" s="1"/>
  <c r="AJ28" i="50"/>
  <c r="AJ27" i="50" s="1"/>
  <c r="AK28" i="50"/>
  <c r="AK27" i="50" s="1"/>
  <c r="AL28" i="50"/>
  <c r="AL27" i="50" s="1"/>
  <c r="AM28" i="50"/>
  <c r="AM27" i="50" s="1"/>
  <c r="AN28" i="50"/>
  <c r="AN27" i="50" s="1"/>
  <c r="AO28" i="50"/>
  <c r="AO27" i="50" s="1"/>
  <c r="V30" i="50"/>
  <c r="V29" i="50" s="1"/>
  <c r="X30" i="50"/>
  <c r="X29" i="50" s="1"/>
  <c r="Y30" i="50"/>
  <c r="Y29" i="50" s="1"/>
  <c r="Z30" i="50"/>
  <c r="Z29" i="50" s="1"/>
  <c r="AA30" i="50"/>
  <c r="AA29" i="50" s="1"/>
  <c r="AB30" i="50"/>
  <c r="AB29" i="50" s="1"/>
  <c r="AC30" i="50"/>
  <c r="AC29" i="50" s="1"/>
  <c r="AH30" i="50"/>
  <c r="AH29" i="50" s="1"/>
  <c r="AJ30" i="50"/>
  <c r="AJ29" i="50" s="1"/>
  <c r="AK30" i="50"/>
  <c r="AK29" i="50" s="1"/>
  <c r="AL30" i="50"/>
  <c r="AL29" i="50" s="1"/>
  <c r="AM30" i="50"/>
  <c r="AM29" i="50" s="1"/>
  <c r="AN30" i="50"/>
  <c r="AN29" i="50" s="1"/>
  <c r="AO30" i="50"/>
  <c r="AO29" i="50" s="1"/>
  <c r="V33" i="50"/>
  <c r="V32" i="50" s="1"/>
  <c r="X33" i="50"/>
  <c r="X32" i="50" s="1"/>
  <c r="Y33" i="50"/>
  <c r="Y32" i="50" s="1"/>
  <c r="Z33" i="50"/>
  <c r="Z32" i="50" s="1"/>
  <c r="AA33" i="50"/>
  <c r="AA32" i="50" s="1"/>
  <c r="AB33" i="50"/>
  <c r="AB32" i="50" s="1"/>
  <c r="AC33" i="50"/>
  <c r="AC32" i="50" s="1"/>
  <c r="AH33" i="50"/>
  <c r="AH32" i="50" s="1"/>
  <c r="AJ33" i="50"/>
  <c r="AJ32" i="50" s="1"/>
  <c r="AK33" i="50"/>
  <c r="AK32" i="50" s="1"/>
  <c r="AL33" i="50"/>
  <c r="AL32" i="50" s="1"/>
  <c r="AM33" i="50"/>
  <c r="AM32" i="50" s="1"/>
  <c r="AN33" i="50"/>
  <c r="AN32" i="50" s="1"/>
  <c r="AO33" i="50"/>
  <c r="AO32" i="50" s="1"/>
  <c r="V35" i="50"/>
  <c r="V34" i="50" s="1"/>
  <c r="X35" i="50"/>
  <c r="X34" i="50" s="1"/>
  <c r="Y35" i="50"/>
  <c r="Y34" i="50" s="1"/>
  <c r="Z35" i="50"/>
  <c r="Z34" i="50" s="1"/>
  <c r="AA35" i="50"/>
  <c r="AA34" i="50" s="1"/>
  <c r="AB35" i="50"/>
  <c r="AB34" i="50" s="1"/>
  <c r="AC35" i="50"/>
  <c r="AC34" i="50" s="1"/>
  <c r="AH35" i="50"/>
  <c r="AH34" i="50" s="1"/>
  <c r="AJ35" i="50"/>
  <c r="AJ34" i="50" s="1"/>
  <c r="AK35" i="50"/>
  <c r="AK34" i="50" s="1"/>
  <c r="AL35" i="50"/>
  <c r="AL34" i="50" s="1"/>
  <c r="AM35" i="50"/>
  <c r="AM34" i="50" s="1"/>
  <c r="AN35" i="50"/>
  <c r="AN34" i="50" s="1"/>
  <c r="AO35" i="50"/>
  <c r="AO34" i="50" s="1"/>
  <c r="V38" i="50"/>
  <c r="V37" i="50" s="1"/>
  <c r="X38" i="50"/>
  <c r="X37" i="50" s="1"/>
  <c r="Y38" i="50"/>
  <c r="Y37" i="50" s="1"/>
  <c r="Z38" i="50"/>
  <c r="Z37" i="50" s="1"/>
  <c r="AA38" i="50"/>
  <c r="AA37" i="50" s="1"/>
  <c r="AB38" i="50"/>
  <c r="AB37" i="50" s="1"/>
  <c r="AC38" i="50"/>
  <c r="AC37" i="50" s="1"/>
  <c r="AH38" i="50"/>
  <c r="AH37" i="50" s="1"/>
  <c r="AJ38" i="50"/>
  <c r="AJ37" i="50" s="1"/>
  <c r="AK38" i="50"/>
  <c r="AK37" i="50" s="1"/>
  <c r="AL38" i="50"/>
  <c r="AL37" i="50" s="1"/>
  <c r="AM38" i="50"/>
  <c r="AM37" i="50" s="1"/>
  <c r="AN38" i="50"/>
  <c r="AN37" i="50" s="1"/>
  <c r="AO38" i="50"/>
  <c r="AO37" i="50" s="1"/>
  <c r="V40" i="50"/>
  <c r="V39" i="50" s="1"/>
  <c r="X40" i="50"/>
  <c r="X39" i="50" s="1"/>
  <c r="Y40" i="50"/>
  <c r="Y39" i="50" s="1"/>
  <c r="Z40" i="50"/>
  <c r="Z39" i="50" s="1"/>
  <c r="AA40" i="50"/>
  <c r="AA39" i="50" s="1"/>
  <c r="AB40" i="50"/>
  <c r="AB39" i="50" s="1"/>
  <c r="AC40" i="50"/>
  <c r="AC39" i="50" s="1"/>
  <c r="AH40" i="50"/>
  <c r="AH39" i="50" s="1"/>
  <c r="AJ40" i="50"/>
  <c r="AJ39" i="50" s="1"/>
  <c r="AK40" i="50"/>
  <c r="AK39" i="50" s="1"/>
  <c r="AL40" i="50"/>
  <c r="AL39" i="50" s="1"/>
  <c r="AM40" i="50"/>
  <c r="AM39" i="50" s="1"/>
  <c r="AN40" i="50"/>
  <c r="AN39" i="50" s="1"/>
  <c r="AO40" i="50"/>
  <c r="AO39" i="50" s="1"/>
  <c r="V43" i="50"/>
  <c r="V42" i="50" s="1"/>
  <c r="V41" i="50" s="1"/>
  <c r="W43" i="50"/>
  <c r="W42" i="50" s="1"/>
  <c r="W41" i="50" s="1"/>
  <c r="Y43" i="50"/>
  <c r="Y42" i="50" s="1"/>
  <c r="Y41" i="50" s="1"/>
  <c r="Z43" i="50"/>
  <c r="Z42" i="50" s="1"/>
  <c r="Z41" i="50" s="1"/>
  <c r="AA43" i="50"/>
  <c r="AA42" i="50" s="1"/>
  <c r="AA41" i="50" s="1"/>
  <c r="AB43" i="50"/>
  <c r="AB42" i="50" s="1"/>
  <c r="AB41" i="50" s="1"/>
  <c r="AC43" i="50"/>
  <c r="AC42" i="50" s="1"/>
  <c r="AC41" i="50" s="1"/>
  <c r="AH43" i="50"/>
  <c r="AH42" i="50" s="1"/>
  <c r="AH41" i="50" s="1"/>
  <c r="AI43" i="50"/>
  <c r="AI42" i="50" s="1"/>
  <c r="AI41" i="50" s="1"/>
  <c r="AK43" i="50"/>
  <c r="AK42" i="50" s="1"/>
  <c r="AK41" i="50" s="1"/>
  <c r="AL43" i="50"/>
  <c r="AL42" i="50" s="1"/>
  <c r="AL41" i="50" s="1"/>
  <c r="AM43" i="50"/>
  <c r="AM42" i="50" s="1"/>
  <c r="AM41" i="50" s="1"/>
  <c r="AN43" i="50"/>
  <c r="AN42" i="50" s="1"/>
  <c r="AN41" i="50" s="1"/>
  <c r="AO43" i="50"/>
  <c r="AO42" i="50" s="1"/>
  <c r="AO41" i="50" s="1"/>
  <c r="V46" i="50"/>
  <c r="V45" i="50" s="1"/>
  <c r="W46" i="50"/>
  <c r="W45" i="50" s="1"/>
  <c r="Y46" i="50"/>
  <c r="Y45" i="50" s="1"/>
  <c r="Z46" i="50"/>
  <c r="Z45" i="50" s="1"/>
  <c r="AA46" i="50"/>
  <c r="AA45" i="50" s="1"/>
  <c r="AB46" i="50"/>
  <c r="AB45" i="50" s="1"/>
  <c r="AC46" i="50"/>
  <c r="AC45" i="50" s="1"/>
  <c r="AH46" i="50"/>
  <c r="AH45" i="50" s="1"/>
  <c r="AI46" i="50"/>
  <c r="AI45" i="50" s="1"/>
  <c r="AK46" i="50"/>
  <c r="AK45" i="50" s="1"/>
  <c r="AL46" i="50"/>
  <c r="AL45" i="50" s="1"/>
  <c r="AM46" i="50"/>
  <c r="AM45" i="50" s="1"/>
  <c r="AN46" i="50"/>
  <c r="AN45" i="50" s="1"/>
  <c r="AO46" i="50"/>
  <c r="AO45" i="50" s="1"/>
  <c r="V48" i="50"/>
  <c r="V47" i="50" s="1"/>
  <c r="W48" i="50"/>
  <c r="W47" i="50" s="1"/>
  <c r="Y48" i="50"/>
  <c r="Y47" i="50" s="1"/>
  <c r="Z48" i="50"/>
  <c r="Z47" i="50" s="1"/>
  <c r="AA48" i="50"/>
  <c r="AA47" i="50" s="1"/>
  <c r="AB48" i="50"/>
  <c r="AB47" i="50" s="1"/>
  <c r="AC48" i="50"/>
  <c r="AC47" i="50" s="1"/>
  <c r="AH48" i="50"/>
  <c r="AH47" i="50" s="1"/>
  <c r="AI48" i="50"/>
  <c r="AI47" i="50" s="1"/>
  <c r="AK48" i="50"/>
  <c r="AK47" i="50" s="1"/>
  <c r="AL48" i="50"/>
  <c r="AL47" i="50" s="1"/>
  <c r="AM48" i="50"/>
  <c r="AM47" i="50" s="1"/>
  <c r="AN48" i="50"/>
  <c r="AN47" i="50" s="1"/>
  <c r="AO48" i="50"/>
  <c r="AO47" i="50" s="1"/>
  <c r="V50" i="50"/>
  <c r="V49" i="50" s="1"/>
  <c r="W50" i="50"/>
  <c r="W49" i="50" s="1"/>
  <c r="Y50" i="50"/>
  <c r="Y49" i="50" s="1"/>
  <c r="Z50" i="50"/>
  <c r="Z49" i="50" s="1"/>
  <c r="AA50" i="50"/>
  <c r="AA49" i="50" s="1"/>
  <c r="AB50" i="50"/>
  <c r="AB49" i="50" s="1"/>
  <c r="AC50" i="50"/>
  <c r="AC49" i="50" s="1"/>
  <c r="AH50" i="50"/>
  <c r="AH49" i="50" s="1"/>
  <c r="AI50" i="50"/>
  <c r="AI49" i="50" s="1"/>
  <c r="AK50" i="50"/>
  <c r="AK49" i="50" s="1"/>
  <c r="AL50" i="50"/>
  <c r="AL49" i="50" s="1"/>
  <c r="AM50" i="50"/>
  <c r="AM49" i="50" s="1"/>
  <c r="AN50" i="50"/>
  <c r="AN49" i="50" s="1"/>
  <c r="AO50" i="50"/>
  <c r="AO49" i="50" s="1"/>
  <c r="V53" i="50"/>
  <c r="V52" i="50" s="1"/>
  <c r="V51" i="50" s="1"/>
  <c r="W53" i="50"/>
  <c r="W52" i="50" s="1"/>
  <c r="W51" i="50" s="1"/>
  <c r="Y53" i="50"/>
  <c r="Y52" i="50" s="1"/>
  <c r="Y51" i="50" s="1"/>
  <c r="Z53" i="50"/>
  <c r="Z52" i="50" s="1"/>
  <c r="Z51" i="50" s="1"/>
  <c r="AA53" i="50"/>
  <c r="AA52" i="50" s="1"/>
  <c r="AA51" i="50" s="1"/>
  <c r="AB53" i="50"/>
  <c r="AB52" i="50" s="1"/>
  <c r="AB51" i="50" s="1"/>
  <c r="AC53" i="50"/>
  <c r="AC52" i="50" s="1"/>
  <c r="AC51" i="50" s="1"/>
  <c r="AH53" i="50"/>
  <c r="AH52" i="50" s="1"/>
  <c r="AH51" i="50" s="1"/>
  <c r="AI53" i="50"/>
  <c r="AI52" i="50" s="1"/>
  <c r="AI51" i="50" s="1"/>
  <c r="AK53" i="50"/>
  <c r="AK52" i="50" s="1"/>
  <c r="AK51" i="50" s="1"/>
  <c r="AL53" i="50"/>
  <c r="AL52" i="50" s="1"/>
  <c r="AL51" i="50" s="1"/>
  <c r="AM53" i="50"/>
  <c r="AM52" i="50" s="1"/>
  <c r="AM51" i="50" s="1"/>
  <c r="AN53" i="50"/>
  <c r="AN52" i="50" s="1"/>
  <c r="AN51" i="50" s="1"/>
  <c r="AO53" i="50"/>
  <c r="AO52" i="50" s="1"/>
  <c r="AO51" i="50" s="1"/>
  <c r="V56" i="50"/>
  <c r="V55" i="50" s="1"/>
  <c r="V54" i="50" s="1"/>
  <c r="W56" i="50"/>
  <c r="W55" i="50" s="1"/>
  <c r="W54" i="50" s="1"/>
  <c r="Y56" i="50"/>
  <c r="Y55" i="50" s="1"/>
  <c r="Y54" i="50" s="1"/>
  <c r="Z56" i="50"/>
  <c r="Z55" i="50" s="1"/>
  <c r="Z54" i="50" s="1"/>
  <c r="AA56" i="50"/>
  <c r="AA55" i="50" s="1"/>
  <c r="AA54" i="50" s="1"/>
  <c r="AB56" i="50"/>
  <c r="AB55" i="50" s="1"/>
  <c r="AB54" i="50" s="1"/>
  <c r="AC56" i="50"/>
  <c r="AC55" i="50" s="1"/>
  <c r="AC54" i="50" s="1"/>
  <c r="AH56" i="50"/>
  <c r="AH55" i="50" s="1"/>
  <c r="AH54" i="50" s="1"/>
  <c r="AI56" i="50"/>
  <c r="AI55" i="50" s="1"/>
  <c r="AI54" i="50" s="1"/>
  <c r="AK56" i="50"/>
  <c r="AK55" i="50" s="1"/>
  <c r="AK54" i="50" s="1"/>
  <c r="AL56" i="50"/>
  <c r="AL55" i="50" s="1"/>
  <c r="AL54" i="50" s="1"/>
  <c r="AM56" i="50"/>
  <c r="AM55" i="50" s="1"/>
  <c r="AM54" i="50" s="1"/>
  <c r="AN56" i="50"/>
  <c r="AN55" i="50" s="1"/>
  <c r="AN54" i="50" s="1"/>
  <c r="AO56" i="50"/>
  <c r="AO55" i="50" s="1"/>
  <c r="AO54" i="50" s="1"/>
  <c r="V59" i="50"/>
  <c r="V58" i="50" s="1"/>
  <c r="V57" i="50" s="1"/>
  <c r="W59" i="50"/>
  <c r="W58" i="50" s="1"/>
  <c r="W57" i="50" s="1"/>
  <c r="Y59" i="50"/>
  <c r="Y58" i="50" s="1"/>
  <c r="Y57" i="50" s="1"/>
  <c r="Z59" i="50"/>
  <c r="Z58" i="50" s="1"/>
  <c r="Z57" i="50" s="1"/>
  <c r="AA59" i="50"/>
  <c r="AA58" i="50" s="1"/>
  <c r="AA57" i="50" s="1"/>
  <c r="AB59" i="50"/>
  <c r="AB58" i="50" s="1"/>
  <c r="AB57" i="50" s="1"/>
  <c r="AC59" i="50"/>
  <c r="AC58" i="50" s="1"/>
  <c r="AC57" i="50" s="1"/>
  <c r="AH59" i="50"/>
  <c r="AH58" i="50" s="1"/>
  <c r="AH57" i="50" s="1"/>
  <c r="AI59" i="50"/>
  <c r="AI58" i="50" s="1"/>
  <c r="AI57" i="50" s="1"/>
  <c r="AK59" i="50"/>
  <c r="AK58" i="50" s="1"/>
  <c r="AK57" i="50" s="1"/>
  <c r="AL59" i="50"/>
  <c r="AL58" i="50" s="1"/>
  <c r="AL57" i="50" s="1"/>
  <c r="AM59" i="50"/>
  <c r="AM58" i="50" s="1"/>
  <c r="AM57" i="50" s="1"/>
  <c r="AN59" i="50"/>
  <c r="AN58" i="50" s="1"/>
  <c r="AN57" i="50" s="1"/>
  <c r="AO59" i="50"/>
  <c r="AO58" i="50" s="1"/>
  <c r="AO57" i="50" s="1"/>
  <c r="V62" i="50"/>
  <c r="V61" i="50" s="1"/>
  <c r="V60" i="50" s="1"/>
  <c r="W62" i="50"/>
  <c r="W61" i="50" s="1"/>
  <c r="W60" i="50" s="1"/>
  <c r="X62" i="50"/>
  <c r="X61" i="50" s="1"/>
  <c r="X60" i="50" s="1"/>
  <c r="Z62" i="50"/>
  <c r="Z61" i="50" s="1"/>
  <c r="Z60" i="50" s="1"/>
  <c r="AA62" i="50"/>
  <c r="AA61" i="50" s="1"/>
  <c r="AA60" i="50" s="1"/>
  <c r="AB62" i="50"/>
  <c r="AB61" i="50" s="1"/>
  <c r="AB60" i="50" s="1"/>
  <c r="AC62" i="50"/>
  <c r="AC61" i="50" s="1"/>
  <c r="AC60" i="50" s="1"/>
  <c r="AH62" i="50"/>
  <c r="AH61" i="50" s="1"/>
  <c r="AH60" i="50" s="1"/>
  <c r="AI62" i="50"/>
  <c r="AI61" i="50" s="1"/>
  <c r="AI60" i="50" s="1"/>
  <c r="AJ62" i="50"/>
  <c r="AJ61" i="50" s="1"/>
  <c r="AJ60" i="50" s="1"/>
  <c r="AL62" i="50"/>
  <c r="AL61" i="50" s="1"/>
  <c r="AL60" i="50" s="1"/>
  <c r="AM62" i="50"/>
  <c r="AM61" i="50" s="1"/>
  <c r="AM60" i="50" s="1"/>
  <c r="AN62" i="50"/>
  <c r="AN61" i="50" s="1"/>
  <c r="AN60" i="50" s="1"/>
  <c r="AO62" i="50"/>
  <c r="AO61" i="50" s="1"/>
  <c r="AO60" i="50" s="1"/>
  <c r="V65" i="50"/>
  <c r="V64" i="50" s="1"/>
  <c r="V63" i="50" s="1"/>
  <c r="W65" i="50"/>
  <c r="W64" i="50" s="1"/>
  <c r="W63" i="50" s="1"/>
  <c r="X65" i="50"/>
  <c r="X64" i="50" s="1"/>
  <c r="X63" i="50" s="1"/>
  <c r="Z65" i="50"/>
  <c r="Z64" i="50" s="1"/>
  <c r="Z63" i="50" s="1"/>
  <c r="AA65" i="50"/>
  <c r="AA64" i="50" s="1"/>
  <c r="AA63" i="50" s="1"/>
  <c r="AB65" i="50"/>
  <c r="AB64" i="50" s="1"/>
  <c r="AB63" i="50" s="1"/>
  <c r="AC65" i="50"/>
  <c r="AC64" i="50" s="1"/>
  <c r="AC63" i="50" s="1"/>
  <c r="AH65" i="50"/>
  <c r="AH64" i="50" s="1"/>
  <c r="AH63" i="50" s="1"/>
  <c r="AI65" i="50"/>
  <c r="AI64" i="50" s="1"/>
  <c r="AI63" i="50" s="1"/>
  <c r="AJ65" i="50"/>
  <c r="AJ64" i="50" s="1"/>
  <c r="AJ63" i="50" s="1"/>
  <c r="AL65" i="50"/>
  <c r="AL64" i="50" s="1"/>
  <c r="AL63" i="50" s="1"/>
  <c r="AM65" i="50"/>
  <c r="AM64" i="50" s="1"/>
  <c r="AM63" i="50" s="1"/>
  <c r="AN65" i="50"/>
  <c r="AN64" i="50" s="1"/>
  <c r="AN63" i="50" s="1"/>
  <c r="AO65" i="50"/>
  <c r="AO64" i="50" s="1"/>
  <c r="AO63" i="50" s="1"/>
  <c r="V68" i="50"/>
  <c r="V67" i="50" s="1"/>
  <c r="V66" i="50" s="1"/>
  <c r="W68" i="50"/>
  <c r="W67" i="50" s="1"/>
  <c r="W66" i="50" s="1"/>
  <c r="X68" i="50"/>
  <c r="X67" i="50" s="1"/>
  <c r="X66" i="50" s="1"/>
  <c r="Z68" i="50"/>
  <c r="Z67" i="50" s="1"/>
  <c r="Z66" i="50" s="1"/>
  <c r="AA68" i="50"/>
  <c r="AA67" i="50" s="1"/>
  <c r="AA66" i="50" s="1"/>
  <c r="AB68" i="50"/>
  <c r="AB67" i="50" s="1"/>
  <c r="AB66" i="50" s="1"/>
  <c r="AC68" i="50"/>
  <c r="AC67" i="50" s="1"/>
  <c r="AC66" i="50" s="1"/>
  <c r="AH68" i="50"/>
  <c r="AH67" i="50" s="1"/>
  <c r="AH66" i="50" s="1"/>
  <c r="AI68" i="50"/>
  <c r="AI67" i="50" s="1"/>
  <c r="AI66" i="50" s="1"/>
  <c r="AJ68" i="50"/>
  <c r="AJ67" i="50" s="1"/>
  <c r="AJ66" i="50" s="1"/>
  <c r="AL68" i="50"/>
  <c r="AL67" i="50" s="1"/>
  <c r="AL66" i="50" s="1"/>
  <c r="AM68" i="50"/>
  <c r="AM67" i="50" s="1"/>
  <c r="AM66" i="50" s="1"/>
  <c r="AN68" i="50"/>
  <c r="AN67" i="50" s="1"/>
  <c r="AN66" i="50" s="1"/>
  <c r="AO68" i="50"/>
  <c r="AO67" i="50" s="1"/>
  <c r="AO66" i="50" s="1"/>
  <c r="V71" i="50"/>
  <c r="V70" i="50" s="1"/>
  <c r="V69" i="50" s="1"/>
  <c r="W71" i="50"/>
  <c r="W70" i="50" s="1"/>
  <c r="W69" i="50" s="1"/>
  <c r="X71" i="50"/>
  <c r="X70" i="50" s="1"/>
  <c r="X69" i="50" s="1"/>
  <c r="Z71" i="50"/>
  <c r="Z70" i="50" s="1"/>
  <c r="Z69" i="50" s="1"/>
  <c r="AA71" i="50"/>
  <c r="AA70" i="50" s="1"/>
  <c r="AA69" i="50" s="1"/>
  <c r="AB71" i="50"/>
  <c r="AB70" i="50" s="1"/>
  <c r="AB69" i="50" s="1"/>
  <c r="AC71" i="50"/>
  <c r="AC70" i="50" s="1"/>
  <c r="AC69" i="50" s="1"/>
  <c r="AH71" i="50"/>
  <c r="AH70" i="50" s="1"/>
  <c r="AH69" i="50" s="1"/>
  <c r="AI71" i="50"/>
  <c r="AI70" i="50" s="1"/>
  <c r="AI69" i="50" s="1"/>
  <c r="AJ71" i="50"/>
  <c r="AJ70" i="50" s="1"/>
  <c r="AJ69" i="50" s="1"/>
  <c r="AL71" i="50"/>
  <c r="AL70" i="50" s="1"/>
  <c r="AL69" i="50" s="1"/>
  <c r="AM71" i="50"/>
  <c r="AM70" i="50" s="1"/>
  <c r="AM69" i="50" s="1"/>
  <c r="AN71" i="50"/>
  <c r="AN70" i="50" s="1"/>
  <c r="AN69" i="50" s="1"/>
  <c r="AO71" i="50"/>
  <c r="AO70" i="50" s="1"/>
  <c r="AO69" i="50" s="1"/>
  <c r="V74" i="50"/>
  <c r="V73" i="50" s="1"/>
  <c r="V72" i="50" s="1"/>
  <c r="W74" i="50"/>
  <c r="W73" i="50" s="1"/>
  <c r="W72" i="50" s="1"/>
  <c r="X74" i="50"/>
  <c r="X73" i="50" s="1"/>
  <c r="X72" i="50" s="1"/>
  <c r="Z74" i="50"/>
  <c r="Z73" i="50" s="1"/>
  <c r="Z72" i="50" s="1"/>
  <c r="AA74" i="50"/>
  <c r="AA73" i="50" s="1"/>
  <c r="AA72" i="50" s="1"/>
  <c r="AB74" i="50"/>
  <c r="AB73" i="50" s="1"/>
  <c r="AB72" i="50" s="1"/>
  <c r="AC74" i="50"/>
  <c r="AC73" i="50" s="1"/>
  <c r="AC72" i="50" s="1"/>
  <c r="AH74" i="50"/>
  <c r="AH73" i="50" s="1"/>
  <c r="AH72" i="50" s="1"/>
  <c r="AI74" i="50"/>
  <c r="AI73" i="50" s="1"/>
  <c r="AI72" i="50" s="1"/>
  <c r="AJ74" i="50"/>
  <c r="AJ73" i="50" s="1"/>
  <c r="AJ72" i="50" s="1"/>
  <c r="AL74" i="50"/>
  <c r="AL73" i="50" s="1"/>
  <c r="AL72" i="50" s="1"/>
  <c r="AM74" i="50"/>
  <c r="AM73" i="50" s="1"/>
  <c r="AM72" i="50" s="1"/>
  <c r="AN74" i="50"/>
  <c r="AN73" i="50" s="1"/>
  <c r="AN72" i="50" s="1"/>
  <c r="AO74" i="50"/>
  <c r="AO73" i="50" s="1"/>
  <c r="AO72" i="50" s="1"/>
  <c r="V77" i="50"/>
  <c r="V76" i="50" s="1"/>
  <c r="V75" i="50" s="1"/>
  <c r="W77" i="50"/>
  <c r="W76" i="50" s="1"/>
  <c r="W75" i="50" s="1"/>
  <c r="X77" i="50"/>
  <c r="X76" i="50" s="1"/>
  <c r="X75" i="50" s="1"/>
  <c r="Y77" i="50"/>
  <c r="Y76" i="50" s="1"/>
  <c r="Y75" i="50" s="1"/>
  <c r="Z77" i="50"/>
  <c r="Z76" i="50" s="1"/>
  <c r="Z75" i="50" s="1"/>
  <c r="AA77" i="50"/>
  <c r="AA76" i="50" s="1"/>
  <c r="AA75" i="50" s="1"/>
  <c r="AB77" i="50"/>
  <c r="AB76" i="50" s="1"/>
  <c r="AB75" i="50" s="1"/>
  <c r="AC77" i="50"/>
  <c r="AC76" i="50" s="1"/>
  <c r="AC75" i="50" s="1"/>
  <c r="AH77" i="50"/>
  <c r="AH76" i="50" s="1"/>
  <c r="AH75" i="50" s="1"/>
  <c r="AI77" i="50"/>
  <c r="AI76" i="50" s="1"/>
  <c r="AI75" i="50" s="1"/>
  <c r="AJ77" i="50"/>
  <c r="AJ76" i="50" s="1"/>
  <c r="AJ75" i="50" s="1"/>
  <c r="AK77" i="50"/>
  <c r="AK76" i="50" s="1"/>
  <c r="AK75" i="50" s="1"/>
  <c r="AL77" i="50"/>
  <c r="AL76" i="50" s="1"/>
  <c r="AL75" i="50" s="1"/>
  <c r="AM77" i="50"/>
  <c r="AM76" i="50" s="1"/>
  <c r="AM75" i="50" s="1"/>
  <c r="AN77" i="50"/>
  <c r="AN76" i="50" s="1"/>
  <c r="AN75" i="50" s="1"/>
  <c r="AO77" i="50"/>
  <c r="AO76" i="50" s="1"/>
  <c r="AO75" i="50" s="1"/>
  <c r="V81" i="50"/>
  <c r="V80" i="50" s="1"/>
  <c r="V79" i="50" s="1"/>
  <c r="V78" i="50" s="1"/>
  <c r="X81" i="50"/>
  <c r="X80" i="50" s="1"/>
  <c r="X79" i="50" s="1"/>
  <c r="X78" i="50" s="1"/>
  <c r="Y81" i="50"/>
  <c r="Y80" i="50" s="1"/>
  <c r="Y79" i="50" s="1"/>
  <c r="Y78" i="50" s="1"/>
  <c r="Z81" i="50"/>
  <c r="Z80" i="50" s="1"/>
  <c r="Z79" i="50" s="1"/>
  <c r="Z78" i="50" s="1"/>
  <c r="AA81" i="50"/>
  <c r="AA80" i="50" s="1"/>
  <c r="AA79" i="50" s="1"/>
  <c r="AA78" i="50" s="1"/>
  <c r="AB81" i="50"/>
  <c r="AB80" i="50" s="1"/>
  <c r="AB79" i="50" s="1"/>
  <c r="AB78" i="50" s="1"/>
  <c r="AC81" i="50"/>
  <c r="AC80" i="50" s="1"/>
  <c r="AC79" i="50" s="1"/>
  <c r="AC78" i="50" s="1"/>
  <c r="AH81" i="50"/>
  <c r="AH80" i="50" s="1"/>
  <c r="AH79" i="50" s="1"/>
  <c r="AH78" i="50" s="1"/>
  <c r="AJ81" i="50"/>
  <c r="AJ80" i="50" s="1"/>
  <c r="AJ79" i="50" s="1"/>
  <c r="AJ78" i="50" s="1"/>
  <c r="AK81" i="50"/>
  <c r="AK80" i="50" s="1"/>
  <c r="AK79" i="50" s="1"/>
  <c r="AK78" i="50" s="1"/>
  <c r="AL81" i="50"/>
  <c r="AL80" i="50" s="1"/>
  <c r="AL79" i="50" s="1"/>
  <c r="AL78" i="50" s="1"/>
  <c r="AM81" i="50"/>
  <c r="AM80" i="50" s="1"/>
  <c r="AM79" i="50" s="1"/>
  <c r="AM78" i="50" s="1"/>
  <c r="AN81" i="50"/>
  <c r="AN80" i="50" s="1"/>
  <c r="AN79" i="50" s="1"/>
  <c r="AN78" i="50" s="1"/>
  <c r="AO81" i="50"/>
  <c r="AO80" i="50" s="1"/>
  <c r="AO79" i="50" s="1"/>
  <c r="AO78" i="50" s="1"/>
  <c r="V85" i="50"/>
  <c r="V84" i="50" s="1"/>
  <c r="W85" i="50"/>
  <c r="W84" i="50" s="1"/>
  <c r="Y85" i="50"/>
  <c r="Y84" i="50" s="1"/>
  <c r="Z85" i="50"/>
  <c r="Z84" i="50" s="1"/>
  <c r="AA85" i="50"/>
  <c r="AA84" i="50" s="1"/>
  <c r="AB85" i="50"/>
  <c r="AB84" i="50" s="1"/>
  <c r="AC85" i="50"/>
  <c r="AC84" i="50" s="1"/>
  <c r="AH85" i="50"/>
  <c r="AH84" i="50" s="1"/>
  <c r="AI85" i="50"/>
  <c r="AI84" i="50" s="1"/>
  <c r="AK85" i="50"/>
  <c r="AK84" i="50" s="1"/>
  <c r="AL85" i="50"/>
  <c r="AL84" i="50" s="1"/>
  <c r="AM85" i="50"/>
  <c r="AM84" i="50" s="1"/>
  <c r="AN85" i="50"/>
  <c r="AN84" i="50" s="1"/>
  <c r="AO85" i="50"/>
  <c r="AO84" i="50" s="1"/>
  <c r="V87" i="50"/>
  <c r="V86" i="50" s="1"/>
  <c r="W87" i="50"/>
  <c r="W86" i="50" s="1"/>
  <c r="Y87" i="50"/>
  <c r="Y86" i="50" s="1"/>
  <c r="Z87" i="50"/>
  <c r="Z86" i="50" s="1"/>
  <c r="AA87" i="50"/>
  <c r="AA86" i="50" s="1"/>
  <c r="AB87" i="50"/>
  <c r="AB86" i="50" s="1"/>
  <c r="AC87" i="50"/>
  <c r="AC86" i="50" s="1"/>
  <c r="AH87" i="50"/>
  <c r="AH86" i="50" s="1"/>
  <c r="AI87" i="50"/>
  <c r="AI86" i="50" s="1"/>
  <c r="AK87" i="50"/>
  <c r="AK86" i="50" s="1"/>
  <c r="AL87" i="50"/>
  <c r="AL86" i="50" s="1"/>
  <c r="AM87" i="50"/>
  <c r="AM86" i="50" s="1"/>
  <c r="AN87" i="50"/>
  <c r="AN86" i="50" s="1"/>
  <c r="AO87" i="50"/>
  <c r="AO86" i="50" s="1"/>
  <c r="V90" i="50"/>
  <c r="V89" i="50" s="1"/>
  <c r="V88" i="50" s="1"/>
  <c r="W90" i="50"/>
  <c r="W89" i="50" s="1"/>
  <c r="W88" i="50" s="1"/>
  <c r="X90" i="50"/>
  <c r="X89" i="50" s="1"/>
  <c r="X88" i="50" s="1"/>
  <c r="Z90" i="50"/>
  <c r="Z89" i="50" s="1"/>
  <c r="Z88" i="50" s="1"/>
  <c r="AA90" i="50"/>
  <c r="AA89" i="50" s="1"/>
  <c r="AA88" i="50" s="1"/>
  <c r="AB90" i="50"/>
  <c r="AB89" i="50" s="1"/>
  <c r="AB88" i="50" s="1"/>
  <c r="AC90" i="50"/>
  <c r="AC89" i="50" s="1"/>
  <c r="AC88" i="50" s="1"/>
  <c r="AH90" i="50"/>
  <c r="AH89" i="50" s="1"/>
  <c r="AH88" i="50" s="1"/>
  <c r="AI90" i="50"/>
  <c r="AI89" i="50" s="1"/>
  <c r="AI88" i="50" s="1"/>
  <c r="AJ90" i="50"/>
  <c r="AJ89" i="50" s="1"/>
  <c r="AJ88" i="50" s="1"/>
  <c r="AL90" i="50"/>
  <c r="AL89" i="50" s="1"/>
  <c r="AL88" i="50" s="1"/>
  <c r="AM90" i="50"/>
  <c r="AM89" i="50" s="1"/>
  <c r="AM88" i="50" s="1"/>
  <c r="AN90" i="50"/>
  <c r="AN89" i="50" s="1"/>
  <c r="AN88" i="50" s="1"/>
  <c r="AO90" i="50"/>
  <c r="AO89" i="50" s="1"/>
  <c r="AO88" i="50" s="1"/>
  <c r="V93" i="50"/>
  <c r="V92" i="50" s="1"/>
  <c r="V91" i="50" s="1"/>
  <c r="W93" i="50"/>
  <c r="W92" i="50" s="1"/>
  <c r="W91" i="50" s="1"/>
  <c r="X93" i="50"/>
  <c r="X92" i="50" s="1"/>
  <c r="X91" i="50" s="1"/>
  <c r="Y93" i="50"/>
  <c r="Y92" i="50" s="1"/>
  <c r="Y91" i="50" s="1"/>
  <c r="Z93" i="50"/>
  <c r="Z92" i="50" s="1"/>
  <c r="Z91" i="50" s="1"/>
  <c r="AA93" i="50"/>
  <c r="AA92" i="50" s="1"/>
  <c r="AA91" i="50" s="1"/>
  <c r="AB93" i="50"/>
  <c r="AB92" i="50" s="1"/>
  <c r="AB91" i="50" s="1"/>
  <c r="AC93" i="50"/>
  <c r="AC92" i="50" s="1"/>
  <c r="AC91" i="50" s="1"/>
  <c r="AH93" i="50"/>
  <c r="AH92" i="50" s="1"/>
  <c r="AH91" i="50" s="1"/>
  <c r="AI93" i="50"/>
  <c r="AI92" i="50" s="1"/>
  <c r="AI91" i="50" s="1"/>
  <c r="AJ93" i="50"/>
  <c r="AJ92" i="50" s="1"/>
  <c r="AJ91" i="50" s="1"/>
  <c r="AK93" i="50"/>
  <c r="AK92" i="50" s="1"/>
  <c r="AK91" i="50" s="1"/>
  <c r="AL93" i="50"/>
  <c r="AL92" i="50" s="1"/>
  <c r="AL91" i="50" s="1"/>
  <c r="AM93" i="50"/>
  <c r="AM92" i="50" s="1"/>
  <c r="AM91" i="50" s="1"/>
  <c r="AN93" i="50"/>
  <c r="AN92" i="50" s="1"/>
  <c r="AN91" i="50" s="1"/>
  <c r="AO93" i="50"/>
  <c r="AO92" i="50" s="1"/>
  <c r="AO91" i="50" s="1"/>
  <c r="V96" i="50"/>
  <c r="V95" i="50" s="1"/>
  <c r="V94" i="50" s="1"/>
  <c r="W96" i="50"/>
  <c r="W95" i="50" s="1"/>
  <c r="W94" i="50" s="1"/>
  <c r="Y96" i="50"/>
  <c r="Y95" i="50" s="1"/>
  <c r="Y94" i="50" s="1"/>
  <c r="Z96" i="50"/>
  <c r="Z95" i="50" s="1"/>
  <c r="Z94" i="50" s="1"/>
  <c r="AA96" i="50"/>
  <c r="AA95" i="50" s="1"/>
  <c r="AA94" i="50" s="1"/>
  <c r="AB96" i="50"/>
  <c r="AB95" i="50" s="1"/>
  <c r="AB94" i="50" s="1"/>
  <c r="AC96" i="50"/>
  <c r="AC95" i="50" s="1"/>
  <c r="AC94" i="50" s="1"/>
  <c r="AH96" i="50"/>
  <c r="AH95" i="50" s="1"/>
  <c r="AH94" i="50" s="1"/>
  <c r="AI96" i="50"/>
  <c r="AI95" i="50" s="1"/>
  <c r="AI94" i="50" s="1"/>
  <c r="AK96" i="50"/>
  <c r="AK95" i="50" s="1"/>
  <c r="AK94" i="50" s="1"/>
  <c r="AL96" i="50"/>
  <c r="AL95" i="50" s="1"/>
  <c r="AL94" i="50" s="1"/>
  <c r="AM96" i="50"/>
  <c r="AM95" i="50" s="1"/>
  <c r="AM94" i="50" s="1"/>
  <c r="AN96" i="50"/>
  <c r="AN95" i="50" s="1"/>
  <c r="AN94" i="50" s="1"/>
  <c r="AO96" i="50"/>
  <c r="AO95" i="50" s="1"/>
  <c r="AO94" i="50" s="1"/>
  <c r="V99" i="50"/>
  <c r="V98" i="50" s="1"/>
  <c r="V97" i="50" s="1"/>
  <c r="W99" i="50"/>
  <c r="W98" i="50" s="1"/>
  <c r="W97" i="50" s="1"/>
  <c r="Y99" i="50"/>
  <c r="Y98" i="50" s="1"/>
  <c r="Y97" i="50" s="1"/>
  <c r="Z99" i="50"/>
  <c r="Z98" i="50" s="1"/>
  <c r="Z97" i="50" s="1"/>
  <c r="AA99" i="50"/>
  <c r="AA98" i="50" s="1"/>
  <c r="AA97" i="50" s="1"/>
  <c r="AB99" i="50"/>
  <c r="AB98" i="50" s="1"/>
  <c r="AB97" i="50" s="1"/>
  <c r="AC99" i="50"/>
  <c r="AC98" i="50" s="1"/>
  <c r="AC97" i="50" s="1"/>
  <c r="AH99" i="50"/>
  <c r="AH98" i="50" s="1"/>
  <c r="AH97" i="50" s="1"/>
  <c r="AI99" i="50"/>
  <c r="AI98" i="50" s="1"/>
  <c r="AI97" i="50" s="1"/>
  <c r="AK99" i="50"/>
  <c r="AK98" i="50" s="1"/>
  <c r="AK97" i="50" s="1"/>
  <c r="AL99" i="50"/>
  <c r="AL98" i="50" s="1"/>
  <c r="AL97" i="50" s="1"/>
  <c r="AM99" i="50"/>
  <c r="AM98" i="50" s="1"/>
  <c r="AM97" i="50" s="1"/>
  <c r="AN99" i="50"/>
  <c r="AN98" i="50" s="1"/>
  <c r="AN97" i="50" s="1"/>
  <c r="AO99" i="50"/>
  <c r="AO98" i="50" s="1"/>
  <c r="AO97" i="50" s="1"/>
  <c r="V102" i="50"/>
  <c r="V101" i="50" s="1"/>
  <c r="V100" i="50" s="1"/>
  <c r="W102" i="50"/>
  <c r="W101" i="50" s="1"/>
  <c r="W100" i="50" s="1"/>
  <c r="X102" i="50"/>
  <c r="X101" i="50" s="1"/>
  <c r="X100" i="50" s="1"/>
  <c r="Z102" i="50"/>
  <c r="Z101" i="50" s="1"/>
  <c r="Z100" i="50" s="1"/>
  <c r="AA102" i="50"/>
  <c r="AA101" i="50" s="1"/>
  <c r="AA100" i="50" s="1"/>
  <c r="AB102" i="50"/>
  <c r="AB101" i="50" s="1"/>
  <c r="AB100" i="50" s="1"/>
  <c r="AC102" i="50"/>
  <c r="AC101" i="50" s="1"/>
  <c r="AC100" i="50" s="1"/>
  <c r="AH102" i="50"/>
  <c r="AH101" i="50" s="1"/>
  <c r="AH100" i="50" s="1"/>
  <c r="AI102" i="50"/>
  <c r="AI101" i="50" s="1"/>
  <c r="AI100" i="50" s="1"/>
  <c r="AJ102" i="50"/>
  <c r="AJ101" i="50" s="1"/>
  <c r="AJ100" i="50" s="1"/>
  <c r="AL102" i="50"/>
  <c r="AL101" i="50" s="1"/>
  <c r="AL100" i="50" s="1"/>
  <c r="AM102" i="50"/>
  <c r="AM101" i="50" s="1"/>
  <c r="AM100" i="50" s="1"/>
  <c r="AN102" i="50"/>
  <c r="AN101" i="50" s="1"/>
  <c r="AN100" i="50" s="1"/>
  <c r="AO102" i="50"/>
  <c r="AO101" i="50" s="1"/>
  <c r="AO100" i="50" s="1"/>
  <c r="S110" i="50"/>
  <c r="S109" i="50" s="1"/>
  <c r="S108" i="50" s="1"/>
  <c r="S107" i="50" s="1"/>
  <c r="T110" i="50"/>
  <c r="T109" i="50" s="1"/>
  <c r="T108" i="50" s="1"/>
  <c r="T107" i="50" s="1"/>
  <c r="U110" i="50"/>
  <c r="U109" i="50" s="1"/>
  <c r="U108" i="50" s="1"/>
  <c r="U107" i="50" s="1"/>
  <c r="V110" i="50"/>
  <c r="V109" i="50" s="1"/>
  <c r="V108" i="50" s="1"/>
  <c r="V107" i="50" s="1"/>
  <c r="W110" i="50"/>
  <c r="W109" i="50" s="1"/>
  <c r="W108" i="50" s="1"/>
  <c r="W107" i="50" s="1"/>
  <c r="Y110" i="50"/>
  <c r="Y109" i="50" s="1"/>
  <c r="Y108" i="50" s="1"/>
  <c r="Y107" i="50" s="1"/>
  <c r="Z110" i="50"/>
  <c r="Z109" i="50" s="1"/>
  <c r="Z108" i="50" s="1"/>
  <c r="Z107" i="50" s="1"/>
  <c r="AA110" i="50"/>
  <c r="AA109" i="50" s="1"/>
  <c r="AA108" i="50" s="1"/>
  <c r="AA107" i="50" s="1"/>
  <c r="AB110" i="50"/>
  <c r="AB109" i="50" s="1"/>
  <c r="AB108" i="50" s="1"/>
  <c r="AB107" i="50" s="1"/>
  <c r="AC110" i="50"/>
  <c r="AC109" i="50" s="1"/>
  <c r="AC108" i="50" s="1"/>
  <c r="AC107" i="50" s="1"/>
  <c r="AE110" i="50"/>
  <c r="AE109" i="50" s="1"/>
  <c r="AE108" i="50" s="1"/>
  <c r="AE107" i="50" s="1"/>
  <c r="AF110" i="50"/>
  <c r="AF109" i="50" s="1"/>
  <c r="AF108" i="50" s="1"/>
  <c r="AF107" i="50" s="1"/>
  <c r="AG110" i="50"/>
  <c r="AG109" i="50" s="1"/>
  <c r="AG108" i="50" s="1"/>
  <c r="AG107" i="50" s="1"/>
  <c r="AH110" i="50"/>
  <c r="AH109" i="50" s="1"/>
  <c r="AH108" i="50" s="1"/>
  <c r="AH107" i="50" s="1"/>
  <c r="AI110" i="50"/>
  <c r="AI109" i="50" s="1"/>
  <c r="AI108" i="50" s="1"/>
  <c r="AI107" i="50" s="1"/>
  <c r="AK110" i="50"/>
  <c r="AK109" i="50" s="1"/>
  <c r="AK108" i="50" s="1"/>
  <c r="AK107" i="50" s="1"/>
  <c r="AL110" i="50"/>
  <c r="AL109" i="50" s="1"/>
  <c r="AL108" i="50" s="1"/>
  <c r="AL107" i="50" s="1"/>
  <c r="AM110" i="50"/>
  <c r="AM109" i="50" s="1"/>
  <c r="AM108" i="50" s="1"/>
  <c r="AM107" i="50" s="1"/>
  <c r="AN110" i="50"/>
  <c r="AN109" i="50" s="1"/>
  <c r="AN108" i="50" s="1"/>
  <c r="AN107" i="50" s="1"/>
  <c r="AO110" i="50"/>
  <c r="AO109" i="50" s="1"/>
  <c r="AO108" i="50" s="1"/>
  <c r="AO107" i="50" s="1"/>
  <c r="AQ110" i="50"/>
  <c r="AQ109" i="50" s="1"/>
  <c r="AQ108" i="50" s="1"/>
  <c r="AQ107" i="50" s="1"/>
  <c r="AR110" i="50"/>
  <c r="AR109" i="50" s="1"/>
  <c r="AR108" i="50" s="1"/>
  <c r="AR107" i="50" s="1"/>
  <c r="AS110" i="50"/>
  <c r="AS109" i="50" s="1"/>
  <c r="AS108" i="50" s="1"/>
  <c r="AS107" i="50" s="1"/>
  <c r="V114" i="50"/>
  <c r="V113" i="50" s="1"/>
  <c r="V112" i="50" s="1"/>
  <c r="W114" i="50"/>
  <c r="W113" i="50" s="1"/>
  <c r="W112" i="50" s="1"/>
  <c r="X114" i="50"/>
  <c r="X113" i="50" s="1"/>
  <c r="X112" i="50" s="1"/>
  <c r="Y114" i="50"/>
  <c r="Y113" i="50" s="1"/>
  <c r="Y112" i="50" s="1"/>
  <c r="Z114" i="50"/>
  <c r="Z113" i="50" s="1"/>
  <c r="Z112" i="50" s="1"/>
  <c r="AA114" i="50"/>
  <c r="AA113" i="50" s="1"/>
  <c r="AA112" i="50" s="1"/>
  <c r="AB114" i="50"/>
  <c r="AB113" i="50" s="1"/>
  <c r="AB112" i="50" s="1"/>
  <c r="AC114" i="50"/>
  <c r="AC113" i="50" s="1"/>
  <c r="AC112" i="50" s="1"/>
  <c r="AH114" i="50"/>
  <c r="AH113" i="50" s="1"/>
  <c r="AH112" i="50" s="1"/>
  <c r="AI114" i="50"/>
  <c r="AI113" i="50" s="1"/>
  <c r="AI112" i="50" s="1"/>
  <c r="AJ114" i="50"/>
  <c r="AJ113" i="50" s="1"/>
  <c r="AJ112" i="50" s="1"/>
  <c r="AK114" i="50"/>
  <c r="AK113" i="50" s="1"/>
  <c r="AK112" i="50" s="1"/>
  <c r="AL114" i="50"/>
  <c r="AL113" i="50" s="1"/>
  <c r="AL112" i="50" s="1"/>
  <c r="AM114" i="50"/>
  <c r="AM113" i="50" s="1"/>
  <c r="AM112" i="50" s="1"/>
  <c r="AN114" i="50"/>
  <c r="AN113" i="50" s="1"/>
  <c r="AN112" i="50" s="1"/>
  <c r="AO114" i="50"/>
  <c r="AO113" i="50" s="1"/>
  <c r="AO112" i="50" s="1"/>
  <c r="V117" i="50"/>
  <c r="V116" i="50" s="1"/>
  <c r="V115" i="50" s="1"/>
  <c r="W117" i="50"/>
  <c r="W116" i="50" s="1"/>
  <c r="W115" i="50" s="1"/>
  <c r="Y117" i="50"/>
  <c r="Y116" i="50" s="1"/>
  <c r="Y115" i="50" s="1"/>
  <c r="Z117" i="50"/>
  <c r="Z116" i="50" s="1"/>
  <c r="Z115" i="50" s="1"/>
  <c r="AA117" i="50"/>
  <c r="AA116" i="50" s="1"/>
  <c r="AA115" i="50" s="1"/>
  <c r="AB117" i="50"/>
  <c r="AB116" i="50" s="1"/>
  <c r="AB115" i="50" s="1"/>
  <c r="AC117" i="50"/>
  <c r="AC116" i="50" s="1"/>
  <c r="AC115" i="50" s="1"/>
  <c r="AH117" i="50"/>
  <c r="AH116" i="50" s="1"/>
  <c r="AH115" i="50" s="1"/>
  <c r="AI117" i="50"/>
  <c r="AI116" i="50" s="1"/>
  <c r="AI115" i="50" s="1"/>
  <c r="AK117" i="50"/>
  <c r="AK116" i="50" s="1"/>
  <c r="AK115" i="50" s="1"/>
  <c r="AL117" i="50"/>
  <c r="AL116" i="50" s="1"/>
  <c r="AL115" i="50" s="1"/>
  <c r="AM117" i="50"/>
  <c r="AM116" i="50" s="1"/>
  <c r="AM115" i="50" s="1"/>
  <c r="AN117" i="50"/>
  <c r="AN116" i="50" s="1"/>
  <c r="AN115" i="50" s="1"/>
  <c r="AO117" i="50"/>
  <c r="AO116" i="50" s="1"/>
  <c r="AO115" i="50" s="1"/>
  <c r="V120" i="50"/>
  <c r="V119" i="50" s="1"/>
  <c r="V118" i="50" s="1"/>
  <c r="W120" i="50"/>
  <c r="W119" i="50" s="1"/>
  <c r="W118" i="50" s="1"/>
  <c r="Y120" i="50"/>
  <c r="Y119" i="50" s="1"/>
  <c r="Y118" i="50" s="1"/>
  <c r="Z120" i="50"/>
  <c r="Z119" i="50" s="1"/>
  <c r="Z118" i="50" s="1"/>
  <c r="AA120" i="50"/>
  <c r="AA119" i="50" s="1"/>
  <c r="AA118" i="50" s="1"/>
  <c r="AB120" i="50"/>
  <c r="AB119" i="50" s="1"/>
  <c r="AB118" i="50" s="1"/>
  <c r="AC120" i="50"/>
  <c r="AC119" i="50" s="1"/>
  <c r="AC118" i="50" s="1"/>
  <c r="AH120" i="50"/>
  <c r="AH119" i="50" s="1"/>
  <c r="AH118" i="50" s="1"/>
  <c r="AI120" i="50"/>
  <c r="AI119" i="50" s="1"/>
  <c r="AI118" i="50" s="1"/>
  <c r="AK120" i="50"/>
  <c r="AK119" i="50" s="1"/>
  <c r="AK118" i="50" s="1"/>
  <c r="AL120" i="50"/>
  <c r="AL119" i="50" s="1"/>
  <c r="AL118" i="50" s="1"/>
  <c r="AM120" i="50"/>
  <c r="AM119" i="50" s="1"/>
  <c r="AM118" i="50" s="1"/>
  <c r="AN120" i="50"/>
  <c r="AN119" i="50" s="1"/>
  <c r="AN118" i="50" s="1"/>
  <c r="AO120" i="50"/>
  <c r="AO119" i="50" s="1"/>
  <c r="AO118" i="50" s="1"/>
  <c r="V123" i="50"/>
  <c r="V122" i="50" s="1"/>
  <c r="V121" i="50" s="1"/>
  <c r="W123" i="50"/>
  <c r="W122" i="50" s="1"/>
  <c r="W121" i="50" s="1"/>
  <c r="Y123" i="50"/>
  <c r="Y122" i="50" s="1"/>
  <c r="Y121" i="50" s="1"/>
  <c r="Z123" i="50"/>
  <c r="Z122" i="50" s="1"/>
  <c r="Z121" i="50" s="1"/>
  <c r="AA123" i="50"/>
  <c r="AA122" i="50" s="1"/>
  <c r="AA121" i="50" s="1"/>
  <c r="AB123" i="50"/>
  <c r="AB122" i="50" s="1"/>
  <c r="AB121" i="50" s="1"/>
  <c r="AC123" i="50"/>
  <c r="AC122" i="50" s="1"/>
  <c r="AC121" i="50" s="1"/>
  <c r="AH123" i="50"/>
  <c r="AH122" i="50" s="1"/>
  <c r="AH121" i="50" s="1"/>
  <c r="AI123" i="50"/>
  <c r="AI122" i="50" s="1"/>
  <c r="AI121" i="50" s="1"/>
  <c r="AK123" i="50"/>
  <c r="AK122" i="50" s="1"/>
  <c r="AK121" i="50" s="1"/>
  <c r="AL123" i="50"/>
  <c r="AL122" i="50" s="1"/>
  <c r="AL121" i="50" s="1"/>
  <c r="AM123" i="50"/>
  <c r="AM122" i="50" s="1"/>
  <c r="AM121" i="50" s="1"/>
  <c r="AN123" i="50"/>
  <c r="AN122" i="50" s="1"/>
  <c r="AN121" i="50" s="1"/>
  <c r="AO123" i="50"/>
  <c r="AO122" i="50" s="1"/>
  <c r="AO121" i="50" s="1"/>
  <c r="S126" i="50"/>
  <c r="S124" i="50" s="1"/>
  <c r="T126" i="50"/>
  <c r="T124" i="50" s="1"/>
  <c r="U126" i="50"/>
  <c r="U125" i="50" s="1"/>
  <c r="V126" i="50"/>
  <c r="V125" i="50" s="1"/>
  <c r="W126" i="50"/>
  <c r="W124" i="50" s="1"/>
  <c r="Y126" i="50"/>
  <c r="Y125" i="50" s="1"/>
  <c r="Z126" i="50"/>
  <c r="Z124" i="50" s="1"/>
  <c r="AA126" i="50"/>
  <c r="AA124" i="50" s="1"/>
  <c r="AB126" i="50"/>
  <c r="AB124" i="50" s="1"/>
  <c r="AC126" i="50"/>
  <c r="AC125" i="50" s="1"/>
  <c r="AE126" i="50"/>
  <c r="AE125" i="50" s="1"/>
  <c r="AG126" i="50"/>
  <c r="AG125" i="50" s="1"/>
  <c r="AH126" i="50"/>
  <c r="AH125" i="50" s="1"/>
  <c r="AI126" i="50"/>
  <c r="AI124" i="50" s="1"/>
  <c r="AK126" i="50"/>
  <c r="AK125" i="50" s="1"/>
  <c r="AL126" i="50"/>
  <c r="AL125" i="50" s="1"/>
  <c r="AM126" i="50"/>
  <c r="AM124" i="50" s="1"/>
  <c r="AN126" i="50"/>
  <c r="AN124" i="50" s="1"/>
  <c r="AO126" i="50"/>
  <c r="AO125" i="50" s="1"/>
  <c r="AQ126" i="50"/>
  <c r="AQ124" i="50" s="1"/>
  <c r="AS126" i="50"/>
  <c r="AS125" i="50" s="1"/>
  <c r="W131" i="50"/>
  <c r="W130" i="50" s="1"/>
  <c r="X131" i="50"/>
  <c r="X130" i="50" s="1"/>
  <c r="Z131" i="50"/>
  <c r="Z130" i="50" s="1"/>
  <c r="AA131" i="50"/>
  <c r="AA130" i="50" s="1"/>
  <c r="AB131" i="50"/>
  <c r="AB130" i="50" s="1"/>
  <c r="AC131" i="50"/>
  <c r="AC130" i="50" s="1"/>
  <c r="AI131" i="50"/>
  <c r="AI130" i="50" s="1"/>
  <c r="AJ131" i="50"/>
  <c r="AJ130" i="50" s="1"/>
  <c r="AL131" i="50"/>
  <c r="AL130" i="50" s="1"/>
  <c r="AM131" i="50"/>
  <c r="AM130" i="50" s="1"/>
  <c r="AN131" i="50"/>
  <c r="AN130" i="50" s="1"/>
  <c r="AO131" i="50"/>
  <c r="AO130" i="50" s="1"/>
  <c r="V133" i="50"/>
  <c r="V132" i="50" s="1"/>
  <c r="W133" i="50"/>
  <c r="W132" i="50" s="1"/>
  <c r="X133" i="50"/>
  <c r="X132" i="50" s="1"/>
  <c r="Z133" i="50"/>
  <c r="Z132" i="50" s="1"/>
  <c r="AA133" i="50"/>
  <c r="AA132" i="50" s="1"/>
  <c r="AB133" i="50"/>
  <c r="AB132" i="50" s="1"/>
  <c r="AC133" i="50"/>
  <c r="AC132" i="50" s="1"/>
  <c r="AH133" i="50"/>
  <c r="AH132" i="50" s="1"/>
  <c r="AI133" i="50"/>
  <c r="AI132" i="50" s="1"/>
  <c r="AJ133" i="50"/>
  <c r="AJ132" i="50" s="1"/>
  <c r="AL133" i="50"/>
  <c r="AL132" i="50" s="1"/>
  <c r="AM133" i="50"/>
  <c r="AM132" i="50" s="1"/>
  <c r="AN133" i="50"/>
  <c r="AN132" i="50" s="1"/>
  <c r="AO133" i="50"/>
  <c r="AO132" i="50" s="1"/>
  <c r="V135" i="50"/>
  <c r="V134" i="50" s="1"/>
  <c r="X135" i="50"/>
  <c r="X134" i="50" s="1"/>
  <c r="Y135" i="50"/>
  <c r="Y134" i="50" s="1"/>
  <c r="Z135" i="50"/>
  <c r="Z134" i="50" s="1"/>
  <c r="AA135" i="50"/>
  <c r="AA134" i="50" s="1"/>
  <c r="AB135" i="50"/>
  <c r="AB134" i="50" s="1"/>
  <c r="AC135" i="50"/>
  <c r="AC134" i="50" s="1"/>
  <c r="AH135" i="50"/>
  <c r="AH134" i="50" s="1"/>
  <c r="AJ135" i="50"/>
  <c r="AJ134" i="50" s="1"/>
  <c r="AK135" i="50"/>
  <c r="AK134" i="50" s="1"/>
  <c r="AL135" i="50"/>
  <c r="AL134" i="50" s="1"/>
  <c r="AM135" i="50"/>
  <c r="AM134" i="50" s="1"/>
  <c r="AN135" i="50"/>
  <c r="AN134" i="50" s="1"/>
  <c r="AO135" i="50"/>
  <c r="AO134" i="50" s="1"/>
  <c r="V140" i="50"/>
  <c r="V139" i="50" s="1"/>
  <c r="W140" i="50"/>
  <c r="W139" i="50" s="1"/>
  <c r="Y140" i="50"/>
  <c r="Y139" i="50" s="1"/>
  <c r="Z140" i="50"/>
  <c r="Z139" i="50" s="1"/>
  <c r="AA140" i="50"/>
  <c r="AA139" i="50" s="1"/>
  <c r="AB140" i="50"/>
  <c r="AB139" i="50" s="1"/>
  <c r="AC140" i="50"/>
  <c r="AC139" i="50" s="1"/>
  <c r="AH140" i="50"/>
  <c r="AH139" i="50" s="1"/>
  <c r="AI140" i="50"/>
  <c r="AI139" i="50" s="1"/>
  <c r="AK140" i="50"/>
  <c r="AK139" i="50" s="1"/>
  <c r="AL140" i="50"/>
  <c r="AL139" i="50" s="1"/>
  <c r="AM140" i="50"/>
  <c r="AM139" i="50" s="1"/>
  <c r="AN140" i="50"/>
  <c r="AN139" i="50" s="1"/>
  <c r="AO140" i="50"/>
  <c r="AO139" i="50" s="1"/>
  <c r="V142" i="50"/>
  <c r="V141" i="50" s="1"/>
  <c r="W142" i="50"/>
  <c r="W141" i="50" s="1"/>
  <c r="Y142" i="50"/>
  <c r="Y141" i="50" s="1"/>
  <c r="Z142" i="50"/>
  <c r="Z141" i="50" s="1"/>
  <c r="AA142" i="50"/>
  <c r="AA141" i="50" s="1"/>
  <c r="AB142" i="50"/>
  <c r="AB141" i="50" s="1"/>
  <c r="AC142" i="50"/>
  <c r="AC141" i="50" s="1"/>
  <c r="AH142" i="50"/>
  <c r="AH141" i="50" s="1"/>
  <c r="AI142" i="50"/>
  <c r="AI141" i="50" s="1"/>
  <c r="AK142" i="50"/>
  <c r="AK141" i="50" s="1"/>
  <c r="AL142" i="50"/>
  <c r="AL141" i="50" s="1"/>
  <c r="AM142" i="50"/>
  <c r="AM141" i="50" s="1"/>
  <c r="AN142" i="50"/>
  <c r="AN141" i="50" s="1"/>
  <c r="AO142" i="50"/>
  <c r="AO141" i="50" s="1"/>
  <c r="V144" i="50"/>
  <c r="V143" i="50" s="1"/>
  <c r="W144" i="50"/>
  <c r="W143" i="50" s="1"/>
  <c r="Y144" i="50"/>
  <c r="Y143" i="50" s="1"/>
  <c r="Z144" i="50"/>
  <c r="Z143" i="50" s="1"/>
  <c r="AA144" i="50"/>
  <c r="AA143" i="50" s="1"/>
  <c r="AB144" i="50"/>
  <c r="AB143" i="50" s="1"/>
  <c r="AC144" i="50"/>
  <c r="AC143" i="50" s="1"/>
  <c r="AH144" i="50"/>
  <c r="AH143" i="50" s="1"/>
  <c r="AI144" i="50"/>
  <c r="AI143" i="50" s="1"/>
  <c r="AK144" i="50"/>
  <c r="AK143" i="50" s="1"/>
  <c r="AL144" i="50"/>
  <c r="AL143" i="50" s="1"/>
  <c r="AM144" i="50"/>
  <c r="AM143" i="50" s="1"/>
  <c r="AN144" i="50"/>
  <c r="AN143" i="50" s="1"/>
  <c r="AO144" i="50"/>
  <c r="AO143" i="50" s="1"/>
  <c r="V147" i="50"/>
  <c r="V146" i="50" s="1"/>
  <c r="V145" i="50" s="1"/>
  <c r="W147" i="50"/>
  <c r="W146" i="50" s="1"/>
  <c r="W145" i="50" s="1"/>
  <c r="Y147" i="50"/>
  <c r="Y146" i="50" s="1"/>
  <c r="Y145" i="50" s="1"/>
  <c r="Z147" i="50"/>
  <c r="Z146" i="50" s="1"/>
  <c r="Z145" i="50" s="1"/>
  <c r="AA147" i="50"/>
  <c r="AA146" i="50" s="1"/>
  <c r="AA145" i="50" s="1"/>
  <c r="AB147" i="50"/>
  <c r="AB146" i="50" s="1"/>
  <c r="AB145" i="50" s="1"/>
  <c r="AC147" i="50"/>
  <c r="AC146" i="50" s="1"/>
  <c r="AC145" i="50" s="1"/>
  <c r="AH147" i="50"/>
  <c r="AH146" i="50" s="1"/>
  <c r="AH145" i="50" s="1"/>
  <c r="AI147" i="50"/>
  <c r="AI146" i="50" s="1"/>
  <c r="AI145" i="50" s="1"/>
  <c r="AK147" i="50"/>
  <c r="AK146" i="50" s="1"/>
  <c r="AK145" i="50" s="1"/>
  <c r="AL147" i="50"/>
  <c r="AL146" i="50" s="1"/>
  <c r="AL145" i="50" s="1"/>
  <c r="AM147" i="50"/>
  <c r="AM146" i="50" s="1"/>
  <c r="AM145" i="50" s="1"/>
  <c r="AN147" i="50"/>
  <c r="AN146" i="50" s="1"/>
  <c r="AN145" i="50" s="1"/>
  <c r="AO147" i="50"/>
  <c r="AO146" i="50" s="1"/>
  <c r="AO145" i="50" s="1"/>
  <c r="V152" i="50"/>
  <c r="V151" i="50" s="1"/>
  <c r="V150" i="50" s="1"/>
  <c r="V149" i="50" s="1"/>
  <c r="X152" i="50"/>
  <c r="X151" i="50" s="1"/>
  <c r="X150" i="50" s="1"/>
  <c r="X149" i="50" s="1"/>
  <c r="Y152" i="50"/>
  <c r="Y151" i="50" s="1"/>
  <c r="Y150" i="50" s="1"/>
  <c r="Y149" i="50" s="1"/>
  <c r="Z152" i="50"/>
  <c r="Z151" i="50" s="1"/>
  <c r="Z150" i="50" s="1"/>
  <c r="Z149" i="50" s="1"/>
  <c r="AA152" i="50"/>
  <c r="AA151" i="50" s="1"/>
  <c r="AA150" i="50" s="1"/>
  <c r="AA149" i="50" s="1"/>
  <c r="AB152" i="50"/>
  <c r="AB151" i="50" s="1"/>
  <c r="AB150" i="50" s="1"/>
  <c r="AB149" i="50" s="1"/>
  <c r="AC152" i="50"/>
  <c r="AC151" i="50" s="1"/>
  <c r="AC150" i="50" s="1"/>
  <c r="AC149" i="50" s="1"/>
  <c r="AH152" i="50"/>
  <c r="AH151" i="50" s="1"/>
  <c r="AH150" i="50" s="1"/>
  <c r="AH149" i="50" s="1"/>
  <c r="AJ152" i="50"/>
  <c r="AJ151" i="50" s="1"/>
  <c r="AJ150" i="50" s="1"/>
  <c r="AJ149" i="50" s="1"/>
  <c r="AK152" i="50"/>
  <c r="AK151" i="50" s="1"/>
  <c r="AK150" i="50" s="1"/>
  <c r="AK149" i="50" s="1"/>
  <c r="AL152" i="50"/>
  <c r="AL151" i="50" s="1"/>
  <c r="AL150" i="50" s="1"/>
  <c r="AL149" i="50" s="1"/>
  <c r="AM152" i="50"/>
  <c r="AM151" i="50" s="1"/>
  <c r="AM150" i="50" s="1"/>
  <c r="AM149" i="50" s="1"/>
  <c r="AN152" i="50"/>
  <c r="AN151" i="50" s="1"/>
  <c r="AN150" i="50" s="1"/>
  <c r="AN149" i="50" s="1"/>
  <c r="AO152" i="50"/>
  <c r="AO151" i="50" s="1"/>
  <c r="AO150" i="50" s="1"/>
  <c r="AO149" i="50" s="1"/>
  <c r="V156" i="50"/>
  <c r="V155" i="50" s="1"/>
  <c r="V154" i="50" s="1"/>
  <c r="W156" i="50"/>
  <c r="W155" i="50" s="1"/>
  <c r="W154" i="50" s="1"/>
  <c r="X156" i="50"/>
  <c r="X155" i="50" s="1"/>
  <c r="X154" i="50" s="1"/>
  <c r="Y156" i="50"/>
  <c r="Y155" i="50" s="1"/>
  <c r="Y154" i="50" s="1"/>
  <c r="Z156" i="50"/>
  <c r="Z155" i="50" s="1"/>
  <c r="Z154" i="50" s="1"/>
  <c r="AA156" i="50"/>
  <c r="AA155" i="50" s="1"/>
  <c r="AA154" i="50" s="1"/>
  <c r="AB156" i="50"/>
  <c r="AB155" i="50" s="1"/>
  <c r="AB154" i="50" s="1"/>
  <c r="AC156" i="50"/>
  <c r="AC155" i="50" s="1"/>
  <c r="AC154" i="50" s="1"/>
  <c r="AH156" i="50"/>
  <c r="AH155" i="50" s="1"/>
  <c r="AH154" i="50" s="1"/>
  <c r="AI156" i="50"/>
  <c r="AI155" i="50" s="1"/>
  <c r="AI154" i="50" s="1"/>
  <c r="AJ156" i="50"/>
  <c r="AJ155" i="50" s="1"/>
  <c r="AJ154" i="50" s="1"/>
  <c r="AK156" i="50"/>
  <c r="AK155" i="50" s="1"/>
  <c r="AK154" i="50" s="1"/>
  <c r="AL156" i="50"/>
  <c r="AL155" i="50" s="1"/>
  <c r="AL154" i="50" s="1"/>
  <c r="AM156" i="50"/>
  <c r="AM155" i="50" s="1"/>
  <c r="AM154" i="50" s="1"/>
  <c r="AN156" i="50"/>
  <c r="AN155" i="50" s="1"/>
  <c r="AN154" i="50" s="1"/>
  <c r="AO156" i="50"/>
  <c r="AO155" i="50" s="1"/>
  <c r="AO154" i="50" s="1"/>
  <c r="V159" i="50"/>
  <c r="V158" i="50" s="1"/>
  <c r="V157" i="50" s="1"/>
  <c r="W159" i="50"/>
  <c r="W158" i="50" s="1"/>
  <c r="W157" i="50" s="1"/>
  <c r="Y159" i="50"/>
  <c r="Y158" i="50" s="1"/>
  <c r="Y157" i="50" s="1"/>
  <c r="Z159" i="50"/>
  <c r="Z158" i="50" s="1"/>
  <c r="Z157" i="50" s="1"/>
  <c r="AA159" i="50"/>
  <c r="AA158" i="50" s="1"/>
  <c r="AA157" i="50" s="1"/>
  <c r="AB159" i="50"/>
  <c r="AB158" i="50" s="1"/>
  <c r="AB157" i="50" s="1"/>
  <c r="AC159" i="50"/>
  <c r="AC158" i="50" s="1"/>
  <c r="AC157" i="50" s="1"/>
  <c r="AH159" i="50"/>
  <c r="AH158" i="50" s="1"/>
  <c r="AH157" i="50" s="1"/>
  <c r="AI159" i="50"/>
  <c r="AI158" i="50" s="1"/>
  <c r="AI157" i="50" s="1"/>
  <c r="AK159" i="50"/>
  <c r="AK158" i="50" s="1"/>
  <c r="AK157" i="50" s="1"/>
  <c r="AL159" i="50"/>
  <c r="AL158" i="50" s="1"/>
  <c r="AL157" i="50" s="1"/>
  <c r="AM159" i="50"/>
  <c r="AM158" i="50" s="1"/>
  <c r="AM157" i="50" s="1"/>
  <c r="AN159" i="50"/>
  <c r="AN158" i="50" s="1"/>
  <c r="AN157" i="50" s="1"/>
  <c r="AO159" i="50"/>
  <c r="AO158" i="50" s="1"/>
  <c r="AO157" i="50" s="1"/>
  <c r="V162" i="50"/>
  <c r="V161" i="50" s="1"/>
  <c r="V160" i="50" s="1"/>
  <c r="W162" i="50"/>
  <c r="W161" i="50" s="1"/>
  <c r="W160" i="50" s="1"/>
  <c r="Y162" i="50"/>
  <c r="Y161" i="50" s="1"/>
  <c r="Y160" i="50" s="1"/>
  <c r="Z162" i="50"/>
  <c r="Z161" i="50" s="1"/>
  <c r="Z160" i="50" s="1"/>
  <c r="AA162" i="50"/>
  <c r="AA161" i="50" s="1"/>
  <c r="AA160" i="50" s="1"/>
  <c r="AB162" i="50"/>
  <c r="AB161" i="50" s="1"/>
  <c r="AB160" i="50" s="1"/>
  <c r="AC162" i="50"/>
  <c r="AC161" i="50" s="1"/>
  <c r="AC160" i="50" s="1"/>
  <c r="AH162" i="50"/>
  <c r="AH161" i="50" s="1"/>
  <c r="AH160" i="50" s="1"/>
  <c r="AI162" i="50"/>
  <c r="AI161" i="50" s="1"/>
  <c r="AI160" i="50" s="1"/>
  <c r="AK162" i="50"/>
  <c r="AK161" i="50" s="1"/>
  <c r="AK160" i="50" s="1"/>
  <c r="AL162" i="50"/>
  <c r="AL161" i="50" s="1"/>
  <c r="AL160" i="50" s="1"/>
  <c r="AM162" i="50"/>
  <c r="AM161" i="50" s="1"/>
  <c r="AM160" i="50" s="1"/>
  <c r="AN162" i="50"/>
  <c r="AN161" i="50" s="1"/>
  <c r="AN160" i="50" s="1"/>
  <c r="AO162" i="50"/>
  <c r="AO161" i="50" s="1"/>
  <c r="AO160" i="50" s="1"/>
  <c r="V166" i="50"/>
  <c r="V165" i="50" s="1"/>
  <c r="V164" i="50" s="1"/>
  <c r="V163" i="50" s="1"/>
  <c r="W166" i="50"/>
  <c r="W165" i="50" s="1"/>
  <c r="W164" i="50" s="1"/>
  <c r="W163" i="50" s="1"/>
  <c r="Y166" i="50"/>
  <c r="Y165" i="50" s="1"/>
  <c r="Y164" i="50" s="1"/>
  <c r="Y163" i="50" s="1"/>
  <c r="Z166" i="50"/>
  <c r="Z165" i="50" s="1"/>
  <c r="Z164" i="50" s="1"/>
  <c r="Z163" i="50" s="1"/>
  <c r="AA166" i="50"/>
  <c r="AA165" i="50" s="1"/>
  <c r="AA164" i="50" s="1"/>
  <c r="AA163" i="50" s="1"/>
  <c r="AB166" i="50"/>
  <c r="AB165" i="50" s="1"/>
  <c r="AB164" i="50" s="1"/>
  <c r="AB163" i="50" s="1"/>
  <c r="AC166" i="50"/>
  <c r="AC165" i="50" s="1"/>
  <c r="AC164" i="50" s="1"/>
  <c r="AC163" i="50" s="1"/>
  <c r="AH166" i="50"/>
  <c r="AH165" i="50" s="1"/>
  <c r="AH164" i="50" s="1"/>
  <c r="AH163" i="50" s="1"/>
  <c r="AI166" i="50"/>
  <c r="AI165" i="50" s="1"/>
  <c r="AI164" i="50" s="1"/>
  <c r="AI163" i="50" s="1"/>
  <c r="AK166" i="50"/>
  <c r="AK165" i="50" s="1"/>
  <c r="AK164" i="50" s="1"/>
  <c r="AK163" i="50" s="1"/>
  <c r="AL166" i="50"/>
  <c r="AL165" i="50" s="1"/>
  <c r="AL164" i="50" s="1"/>
  <c r="AL163" i="50" s="1"/>
  <c r="AM166" i="50"/>
  <c r="AM165" i="50" s="1"/>
  <c r="AM164" i="50" s="1"/>
  <c r="AM163" i="50" s="1"/>
  <c r="AN166" i="50"/>
  <c r="AN165" i="50" s="1"/>
  <c r="AN164" i="50" s="1"/>
  <c r="AN163" i="50" s="1"/>
  <c r="AO166" i="50"/>
  <c r="AO165" i="50" s="1"/>
  <c r="AO164" i="50" s="1"/>
  <c r="AO163" i="50" s="1"/>
  <c r="V170" i="50"/>
  <c r="V169" i="50" s="1"/>
  <c r="V168" i="50" s="1"/>
  <c r="W170" i="50"/>
  <c r="W169" i="50" s="1"/>
  <c r="W168" i="50" s="1"/>
  <c r="X170" i="50"/>
  <c r="X169" i="50" s="1"/>
  <c r="X168" i="50" s="1"/>
  <c r="Y170" i="50"/>
  <c r="Y169" i="50" s="1"/>
  <c r="Y168" i="50" s="1"/>
  <c r="Z170" i="50"/>
  <c r="Z169" i="50" s="1"/>
  <c r="Z168" i="50" s="1"/>
  <c r="AA170" i="50"/>
  <c r="AA169" i="50" s="1"/>
  <c r="AA168" i="50" s="1"/>
  <c r="AB170" i="50"/>
  <c r="AB169" i="50" s="1"/>
  <c r="AB168" i="50" s="1"/>
  <c r="AC170" i="50"/>
  <c r="AC169" i="50" s="1"/>
  <c r="AC168" i="50" s="1"/>
  <c r="AH170" i="50"/>
  <c r="AH169" i="50" s="1"/>
  <c r="AH168" i="50" s="1"/>
  <c r="AI170" i="50"/>
  <c r="AI169" i="50" s="1"/>
  <c r="AI168" i="50" s="1"/>
  <c r="AJ170" i="50"/>
  <c r="AJ169" i="50" s="1"/>
  <c r="AJ168" i="50" s="1"/>
  <c r="AK170" i="50"/>
  <c r="AK169" i="50" s="1"/>
  <c r="AK168" i="50" s="1"/>
  <c r="AL170" i="50"/>
  <c r="AL169" i="50" s="1"/>
  <c r="AL168" i="50" s="1"/>
  <c r="AM170" i="50"/>
  <c r="AM169" i="50" s="1"/>
  <c r="AM168" i="50" s="1"/>
  <c r="AN170" i="50"/>
  <c r="AN169" i="50" s="1"/>
  <c r="AN168" i="50" s="1"/>
  <c r="AO170" i="50"/>
  <c r="AO169" i="50" s="1"/>
  <c r="AO168" i="50" s="1"/>
  <c r="V173" i="50"/>
  <c r="V172" i="50" s="1"/>
  <c r="V171" i="50" s="1"/>
  <c r="W173" i="50"/>
  <c r="W172" i="50" s="1"/>
  <c r="W171" i="50" s="1"/>
  <c r="X173" i="50"/>
  <c r="X172" i="50" s="1"/>
  <c r="X171" i="50" s="1"/>
  <c r="Y173" i="50"/>
  <c r="Y172" i="50" s="1"/>
  <c r="Y171" i="50" s="1"/>
  <c r="Z173" i="50"/>
  <c r="Z172" i="50" s="1"/>
  <c r="Z171" i="50" s="1"/>
  <c r="AA173" i="50"/>
  <c r="AA172" i="50" s="1"/>
  <c r="AA171" i="50" s="1"/>
  <c r="AB173" i="50"/>
  <c r="AB172" i="50" s="1"/>
  <c r="AB171" i="50" s="1"/>
  <c r="AC173" i="50"/>
  <c r="AC172" i="50" s="1"/>
  <c r="AC171" i="50" s="1"/>
  <c r="AH173" i="50"/>
  <c r="AH172" i="50" s="1"/>
  <c r="AH171" i="50" s="1"/>
  <c r="AI173" i="50"/>
  <c r="AI172" i="50" s="1"/>
  <c r="AI171" i="50" s="1"/>
  <c r="AJ173" i="50"/>
  <c r="AJ172" i="50" s="1"/>
  <c r="AJ171" i="50" s="1"/>
  <c r="AK173" i="50"/>
  <c r="AK172" i="50" s="1"/>
  <c r="AK171" i="50" s="1"/>
  <c r="AL173" i="50"/>
  <c r="AL172" i="50" s="1"/>
  <c r="AL171" i="50" s="1"/>
  <c r="AM173" i="50"/>
  <c r="AM172" i="50" s="1"/>
  <c r="AM171" i="50" s="1"/>
  <c r="AN173" i="50"/>
  <c r="AN172" i="50" s="1"/>
  <c r="AN171" i="50" s="1"/>
  <c r="AO173" i="50"/>
  <c r="AO172" i="50" s="1"/>
  <c r="AO171" i="50" s="1"/>
  <c r="V176" i="50"/>
  <c r="V175" i="50" s="1"/>
  <c r="V174" i="50" s="1"/>
  <c r="W176" i="50"/>
  <c r="W175" i="50" s="1"/>
  <c r="W174" i="50" s="1"/>
  <c r="X176" i="50"/>
  <c r="X175" i="50" s="1"/>
  <c r="X174" i="50" s="1"/>
  <c r="Y176" i="50"/>
  <c r="Y175" i="50" s="1"/>
  <c r="Y174" i="50" s="1"/>
  <c r="Z176" i="50"/>
  <c r="Z175" i="50" s="1"/>
  <c r="Z174" i="50" s="1"/>
  <c r="AA176" i="50"/>
  <c r="AA175" i="50" s="1"/>
  <c r="AA174" i="50" s="1"/>
  <c r="AB176" i="50"/>
  <c r="AB175" i="50" s="1"/>
  <c r="AB174" i="50" s="1"/>
  <c r="AC176" i="50"/>
  <c r="AC175" i="50" s="1"/>
  <c r="AC174" i="50" s="1"/>
  <c r="AH176" i="50"/>
  <c r="AH175" i="50" s="1"/>
  <c r="AH174" i="50" s="1"/>
  <c r="AI176" i="50"/>
  <c r="AI175" i="50" s="1"/>
  <c r="AI174" i="50" s="1"/>
  <c r="AJ176" i="50"/>
  <c r="AJ175" i="50" s="1"/>
  <c r="AJ174" i="50" s="1"/>
  <c r="AK176" i="50"/>
  <c r="AK175" i="50" s="1"/>
  <c r="AK174" i="50" s="1"/>
  <c r="AL176" i="50"/>
  <c r="AL175" i="50" s="1"/>
  <c r="AL174" i="50" s="1"/>
  <c r="AM176" i="50"/>
  <c r="AM175" i="50" s="1"/>
  <c r="AM174" i="50" s="1"/>
  <c r="AN176" i="50"/>
  <c r="AN175" i="50" s="1"/>
  <c r="AN174" i="50" s="1"/>
  <c r="AO176" i="50"/>
  <c r="AO175" i="50" s="1"/>
  <c r="AO174" i="50" s="1"/>
  <c r="V187" i="50"/>
  <c r="V186" i="50" s="1"/>
  <c r="V185" i="50" s="1"/>
  <c r="W187" i="50"/>
  <c r="W186" i="50" s="1"/>
  <c r="W185" i="50" s="1"/>
  <c r="Y187" i="50"/>
  <c r="Y186" i="50" s="1"/>
  <c r="Y185" i="50" s="1"/>
  <c r="Z187" i="50"/>
  <c r="Z186" i="50" s="1"/>
  <c r="Z185" i="50" s="1"/>
  <c r="AA187" i="50"/>
  <c r="AA186" i="50" s="1"/>
  <c r="AA185" i="50" s="1"/>
  <c r="AB187" i="50"/>
  <c r="AB186" i="50" s="1"/>
  <c r="AB185" i="50" s="1"/>
  <c r="AC187" i="50"/>
  <c r="AC186" i="50" s="1"/>
  <c r="AC185" i="50" s="1"/>
  <c r="AH187" i="50"/>
  <c r="AH186" i="50" s="1"/>
  <c r="AH185" i="50" s="1"/>
  <c r="AI187" i="50"/>
  <c r="AI186" i="50" s="1"/>
  <c r="AI185" i="50" s="1"/>
  <c r="AK187" i="50"/>
  <c r="AK186" i="50" s="1"/>
  <c r="AK185" i="50" s="1"/>
  <c r="AL187" i="50"/>
  <c r="AL186" i="50" s="1"/>
  <c r="AL185" i="50" s="1"/>
  <c r="AM187" i="50"/>
  <c r="AM186" i="50" s="1"/>
  <c r="AM185" i="50" s="1"/>
  <c r="AN187" i="50"/>
  <c r="AN186" i="50" s="1"/>
  <c r="AN185" i="50" s="1"/>
  <c r="AO187" i="50"/>
  <c r="AO186" i="50" s="1"/>
  <c r="AO185" i="50" s="1"/>
  <c r="V190" i="50"/>
  <c r="V189" i="50" s="1"/>
  <c r="V188" i="50" s="1"/>
  <c r="W190" i="50"/>
  <c r="W189" i="50" s="1"/>
  <c r="W188" i="50" s="1"/>
  <c r="X190" i="50"/>
  <c r="X189" i="50" s="1"/>
  <c r="X188" i="50" s="1"/>
  <c r="Y190" i="50"/>
  <c r="Y189" i="50" s="1"/>
  <c r="Y188" i="50" s="1"/>
  <c r="Z190" i="50"/>
  <c r="Z189" i="50" s="1"/>
  <c r="Z188" i="50" s="1"/>
  <c r="AA190" i="50"/>
  <c r="AA189" i="50" s="1"/>
  <c r="AA188" i="50" s="1"/>
  <c r="AB190" i="50"/>
  <c r="AB189" i="50" s="1"/>
  <c r="AB188" i="50" s="1"/>
  <c r="AC190" i="50"/>
  <c r="AC189" i="50" s="1"/>
  <c r="AC188" i="50" s="1"/>
  <c r="AH190" i="50"/>
  <c r="AH189" i="50" s="1"/>
  <c r="AH188" i="50" s="1"/>
  <c r="AI190" i="50"/>
  <c r="AI189" i="50" s="1"/>
  <c r="AI188" i="50" s="1"/>
  <c r="AJ190" i="50"/>
  <c r="AJ189" i="50" s="1"/>
  <c r="AJ188" i="50" s="1"/>
  <c r="AK190" i="50"/>
  <c r="AK189" i="50" s="1"/>
  <c r="AK188" i="50" s="1"/>
  <c r="AL190" i="50"/>
  <c r="AL189" i="50" s="1"/>
  <c r="AL188" i="50" s="1"/>
  <c r="AM190" i="50"/>
  <c r="AM189" i="50" s="1"/>
  <c r="AM188" i="50" s="1"/>
  <c r="AN190" i="50"/>
  <c r="AN189" i="50" s="1"/>
  <c r="AN188" i="50" s="1"/>
  <c r="AO190" i="50"/>
  <c r="AO189" i="50" s="1"/>
  <c r="AO188" i="50" s="1"/>
  <c r="V193" i="50"/>
  <c r="V192" i="50" s="1"/>
  <c r="V191" i="50" s="1"/>
  <c r="W193" i="50"/>
  <c r="W192" i="50" s="1"/>
  <c r="W191" i="50" s="1"/>
  <c r="Y193" i="50"/>
  <c r="Y192" i="50" s="1"/>
  <c r="Y191" i="50" s="1"/>
  <c r="Z193" i="50"/>
  <c r="Z192" i="50" s="1"/>
  <c r="Z191" i="50" s="1"/>
  <c r="AA193" i="50"/>
  <c r="AA192" i="50" s="1"/>
  <c r="AA191" i="50" s="1"/>
  <c r="AB193" i="50"/>
  <c r="AB192" i="50" s="1"/>
  <c r="AB191" i="50" s="1"/>
  <c r="AC193" i="50"/>
  <c r="AC192" i="50" s="1"/>
  <c r="AC191" i="50" s="1"/>
  <c r="AH193" i="50"/>
  <c r="AH192" i="50" s="1"/>
  <c r="AH191" i="50" s="1"/>
  <c r="AI193" i="50"/>
  <c r="AI192" i="50" s="1"/>
  <c r="AI191" i="50" s="1"/>
  <c r="AK193" i="50"/>
  <c r="AK192" i="50" s="1"/>
  <c r="AK191" i="50" s="1"/>
  <c r="AL193" i="50"/>
  <c r="AL192" i="50" s="1"/>
  <c r="AL191" i="50" s="1"/>
  <c r="AM193" i="50"/>
  <c r="AM192" i="50" s="1"/>
  <c r="AM191" i="50" s="1"/>
  <c r="AN193" i="50"/>
  <c r="AN192" i="50" s="1"/>
  <c r="AN191" i="50" s="1"/>
  <c r="AO193" i="50"/>
  <c r="AO192" i="50" s="1"/>
  <c r="AO191" i="50" s="1"/>
  <c r="V197" i="50"/>
  <c r="V196" i="50" s="1"/>
  <c r="V195" i="50" s="1"/>
  <c r="W197" i="50"/>
  <c r="W196" i="50" s="1"/>
  <c r="W195" i="50" s="1"/>
  <c r="Y197" i="50"/>
  <c r="Y196" i="50" s="1"/>
  <c r="Y195" i="50" s="1"/>
  <c r="Z197" i="50"/>
  <c r="Z196" i="50" s="1"/>
  <c r="Z195" i="50" s="1"/>
  <c r="AA197" i="50"/>
  <c r="AA196" i="50" s="1"/>
  <c r="AA195" i="50" s="1"/>
  <c r="AB197" i="50"/>
  <c r="AB196" i="50" s="1"/>
  <c r="AB195" i="50" s="1"/>
  <c r="AC197" i="50"/>
  <c r="AC196" i="50" s="1"/>
  <c r="AC195" i="50" s="1"/>
  <c r="AH197" i="50"/>
  <c r="AH196" i="50" s="1"/>
  <c r="AH195" i="50" s="1"/>
  <c r="AI197" i="50"/>
  <c r="AI196" i="50" s="1"/>
  <c r="AI195" i="50" s="1"/>
  <c r="AK197" i="50"/>
  <c r="AK196" i="50" s="1"/>
  <c r="AK195" i="50" s="1"/>
  <c r="AL197" i="50"/>
  <c r="AL196" i="50" s="1"/>
  <c r="AL195" i="50" s="1"/>
  <c r="AM197" i="50"/>
  <c r="AM196" i="50" s="1"/>
  <c r="AM195" i="50" s="1"/>
  <c r="AN197" i="50"/>
  <c r="AN196" i="50" s="1"/>
  <c r="AN195" i="50" s="1"/>
  <c r="AO197" i="50"/>
  <c r="AO196" i="50" s="1"/>
  <c r="AO195" i="50" s="1"/>
  <c r="V200" i="50"/>
  <c r="V199" i="50" s="1"/>
  <c r="V198" i="50" s="1"/>
  <c r="W200" i="50"/>
  <c r="W199" i="50" s="1"/>
  <c r="W198" i="50" s="1"/>
  <c r="Y200" i="50"/>
  <c r="Y199" i="50" s="1"/>
  <c r="Y198" i="50" s="1"/>
  <c r="Z200" i="50"/>
  <c r="Z199" i="50" s="1"/>
  <c r="Z198" i="50" s="1"/>
  <c r="AA200" i="50"/>
  <c r="AA199" i="50" s="1"/>
  <c r="AA198" i="50" s="1"/>
  <c r="AB200" i="50"/>
  <c r="AB199" i="50" s="1"/>
  <c r="AB198" i="50" s="1"/>
  <c r="AC200" i="50"/>
  <c r="AC199" i="50" s="1"/>
  <c r="AC198" i="50" s="1"/>
  <c r="AH200" i="50"/>
  <c r="AH199" i="50" s="1"/>
  <c r="AH198" i="50" s="1"/>
  <c r="AI200" i="50"/>
  <c r="AI199" i="50" s="1"/>
  <c r="AI198" i="50" s="1"/>
  <c r="AK200" i="50"/>
  <c r="AK199" i="50" s="1"/>
  <c r="AK198" i="50" s="1"/>
  <c r="AL200" i="50"/>
  <c r="AL199" i="50" s="1"/>
  <c r="AL198" i="50" s="1"/>
  <c r="AM200" i="50"/>
  <c r="AM199" i="50" s="1"/>
  <c r="AM198" i="50" s="1"/>
  <c r="AN200" i="50"/>
  <c r="AN199" i="50" s="1"/>
  <c r="AN198" i="50" s="1"/>
  <c r="AO200" i="50"/>
  <c r="AO199" i="50" s="1"/>
  <c r="AO198" i="50" s="1"/>
  <c r="W203" i="50"/>
  <c r="W202" i="50" s="1"/>
  <c r="W201" i="50" s="1"/>
  <c r="X203" i="50"/>
  <c r="X202" i="50" s="1"/>
  <c r="X201" i="50" s="1"/>
  <c r="Y203" i="50"/>
  <c r="Y202" i="50" s="1"/>
  <c r="Y201" i="50" s="1"/>
  <c r="Z203" i="50"/>
  <c r="Z202" i="50" s="1"/>
  <c r="Z201" i="50" s="1"/>
  <c r="AA203" i="50"/>
  <c r="AA202" i="50" s="1"/>
  <c r="AA201" i="50" s="1"/>
  <c r="AB203" i="50"/>
  <c r="AB202" i="50" s="1"/>
  <c r="AB201" i="50" s="1"/>
  <c r="AC203" i="50"/>
  <c r="AC202" i="50" s="1"/>
  <c r="AC201" i="50" s="1"/>
  <c r="AI203" i="50"/>
  <c r="AI202" i="50" s="1"/>
  <c r="AI201" i="50" s="1"/>
  <c r="AJ203" i="50"/>
  <c r="AJ202" i="50" s="1"/>
  <c r="AJ201" i="50" s="1"/>
  <c r="AK203" i="50"/>
  <c r="AK202" i="50" s="1"/>
  <c r="AK201" i="50" s="1"/>
  <c r="AL203" i="50"/>
  <c r="AL202" i="50" s="1"/>
  <c r="AL201" i="50" s="1"/>
  <c r="AM203" i="50"/>
  <c r="AM202" i="50" s="1"/>
  <c r="AM201" i="50" s="1"/>
  <c r="AN203" i="50"/>
  <c r="AN202" i="50" s="1"/>
  <c r="AN201" i="50" s="1"/>
  <c r="AO203" i="50"/>
  <c r="AO202" i="50" s="1"/>
  <c r="AO201" i="50" s="1"/>
  <c r="W207" i="50"/>
  <c r="W206" i="50" s="1"/>
  <c r="W205" i="50" s="1"/>
  <c r="W204" i="50" s="1"/>
  <c r="X207" i="50"/>
  <c r="X206" i="50" s="1"/>
  <c r="X205" i="50" s="1"/>
  <c r="X204" i="50" s="1"/>
  <c r="Y207" i="50"/>
  <c r="Y206" i="50" s="1"/>
  <c r="Y205" i="50" s="1"/>
  <c r="Y204" i="50" s="1"/>
  <c r="Z207" i="50"/>
  <c r="Z206" i="50" s="1"/>
  <c r="Z205" i="50" s="1"/>
  <c r="Z204" i="50" s="1"/>
  <c r="AA207" i="50"/>
  <c r="AA206" i="50" s="1"/>
  <c r="AA205" i="50" s="1"/>
  <c r="AA204" i="50" s="1"/>
  <c r="AB207" i="50"/>
  <c r="AB206" i="50" s="1"/>
  <c r="AB205" i="50" s="1"/>
  <c r="AB204" i="50" s="1"/>
  <c r="AC207" i="50"/>
  <c r="AC206" i="50" s="1"/>
  <c r="AC205" i="50" s="1"/>
  <c r="AC204" i="50" s="1"/>
  <c r="AI207" i="50"/>
  <c r="AI206" i="50" s="1"/>
  <c r="AI205" i="50" s="1"/>
  <c r="AI204" i="50" s="1"/>
  <c r="AJ207" i="50"/>
  <c r="AJ206" i="50" s="1"/>
  <c r="AJ205" i="50" s="1"/>
  <c r="AJ204" i="50" s="1"/>
  <c r="AK207" i="50"/>
  <c r="AK206" i="50" s="1"/>
  <c r="AK205" i="50" s="1"/>
  <c r="AK204" i="50" s="1"/>
  <c r="AL207" i="50"/>
  <c r="AL206" i="50" s="1"/>
  <c r="AL205" i="50" s="1"/>
  <c r="AL204" i="50" s="1"/>
  <c r="AM207" i="50"/>
  <c r="AM206" i="50" s="1"/>
  <c r="AM205" i="50" s="1"/>
  <c r="AM204" i="50" s="1"/>
  <c r="AN207" i="50"/>
  <c r="AN206" i="50" s="1"/>
  <c r="AN205" i="50" s="1"/>
  <c r="AN204" i="50" s="1"/>
  <c r="AO207" i="50"/>
  <c r="AO206" i="50" s="1"/>
  <c r="AO205" i="50" s="1"/>
  <c r="AO204" i="50" s="1"/>
  <c r="V211" i="50"/>
  <c r="V210" i="50" s="1"/>
  <c r="V209" i="50" s="1"/>
  <c r="W211" i="50"/>
  <c r="W210" i="50" s="1"/>
  <c r="W209" i="50" s="1"/>
  <c r="X211" i="50"/>
  <c r="X210" i="50" s="1"/>
  <c r="X209" i="50" s="1"/>
  <c r="Y211" i="50"/>
  <c r="Y210" i="50" s="1"/>
  <c r="Y209" i="50" s="1"/>
  <c r="Z211" i="50"/>
  <c r="Z210" i="50" s="1"/>
  <c r="Z209" i="50" s="1"/>
  <c r="AA211" i="50"/>
  <c r="AA210" i="50" s="1"/>
  <c r="AA209" i="50" s="1"/>
  <c r="AB211" i="50"/>
  <c r="AB210" i="50" s="1"/>
  <c r="AB209" i="50" s="1"/>
  <c r="AC211" i="50"/>
  <c r="AC210" i="50" s="1"/>
  <c r="AC209" i="50" s="1"/>
  <c r="AH211" i="50"/>
  <c r="AH210" i="50" s="1"/>
  <c r="AH209" i="50" s="1"/>
  <c r="AI211" i="50"/>
  <c r="AI210" i="50" s="1"/>
  <c r="AI209" i="50" s="1"/>
  <c r="AJ211" i="50"/>
  <c r="AJ210" i="50" s="1"/>
  <c r="AJ209" i="50" s="1"/>
  <c r="AK211" i="50"/>
  <c r="AK210" i="50" s="1"/>
  <c r="AK209" i="50" s="1"/>
  <c r="AL211" i="50"/>
  <c r="AL210" i="50" s="1"/>
  <c r="AL209" i="50" s="1"/>
  <c r="AM211" i="50"/>
  <c r="AM210" i="50" s="1"/>
  <c r="AM209" i="50" s="1"/>
  <c r="AN211" i="50"/>
  <c r="AN210" i="50" s="1"/>
  <c r="AN209" i="50" s="1"/>
  <c r="AO211" i="50"/>
  <c r="AO210" i="50" s="1"/>
  <c r="AO209" i="50" s="1"/>
  <c r="V214" i="50"/>
  <c r="V213" i="50" s="1"/>
  <c r="V212" i="50" s="1"/>
  <c r="W214" i="50"/>
  <c r="W213" i="50" s="1"/>
  <c r="W212" i="50" s="1"/>
  <c r="X214" i="50"/>
  <c r="X213" i="50" s="1"/>
  <c r="X212" i="50" s="1"/>
  <c r="Y214" i="50"/>
  <c r="Y213" i="50" s="1"/>
  <c r="Y212" i="50" s="1"/>
  <c r="Z214" i="50"/>
  <c r="Z213" i="50" s="1"/>
  <c r="Z212" i="50" s="1"/>
  <c r="AA214" i="50"/>
  <c r="AA213" i="50" s="1"/>
  <c r="AA212" i="50" s="1"/>
  <c r="AB214" i="50"/>
  <c r="AB213" i="50" s="1"/>
  <c r="AB212" i="50" s="1"/>
  <c r="AC214" i="50"/>
  <c r="AC213" i="50" s="1"/>
  <c r="AC212" i="50" s="1"/>
  <c r="AH214" i="50"/>
  <c r="AH213" i="50" s="1"/>
  <c r="AH212" i="50" s="1"/>
  <c r="AI214" i="50"/>
  <c r="AI213" i="50" s="1"/>
  <c r="AI212" i="50" s="1"/>
  <c r="AJ214" i="50"/>
  <c r="AJ213" i="50" s="1"/>
  <c r="AJ212" i="50" s="1"/>
  <c r="AK214" i="50"/>
  <c r="AK213" i="50" s="1"/>
  <c r="AK212" i="50" s="1"/>
  <c r="AL214" i="50"/>
  <c r="AL213" i="50" s="1"/>
  <c r="AL212" i="50" s="1"/>
  <c r="AM214" i="50"/>
  <c r="AM213" i="50" s="1"/>
  <c r="AM212" i="50" s="1"/>
  <c r="AN214" i="50"/>
  <c r="AN213" i="50" s="1"/>
  <c r="AN212" i="50" s="1"/>
  <c r="AO214" i="50"/>
  <c r="AO213" i="50" s="1"/>
  <c r="AO212" i="50" s="1"/>
  <c r="V219" i="50"/>
  <c r="V218" i="50" s="1"/>
  <c r="V217" i="50" s="1"/>
  <c r="V216" i="50" s="1"/>
  <c r="V215" i="50" s="1"/>
  <c r="W219" i="50"/>
  <c r="W218" i="50" s="1"/>
  <c r="W217" i="50" s="1"/>
  <c r="W216" i="50" s="1"/>
  <c r="W215" i="50" s="1"/>
  <c r="Y219" i="50"/>
  <c r="Y218" i="50" s="1"/>
  <c r="Y217" i="50" s="1"/>
  <c r="Y216" i="50" s="1"/>
  <c r="Y215" i="50" s="1"/>
  <c r="Z219" i="50"/>
  <c r="Z218" i="50" s="1"/>
  <c r="Z217" i="50" s="1"/>
  <c r="Z216" i="50" s="1"/>
  <c r="Z215" i="50" s="1"/>
  <c r="AA219" i="50"/>
  <c r="AA218" i="50" s="1"/>
  <c r="AA217" i="50" s="1"/>
  <c r="AA216" i="50" s="1"/>
  <c r="AA215" i="50" s="1"/>
  <c r="AB219" i="50"/>
  <c r="AB218" i="50" s="1"/>
  <c r="AB217" i="50" s="1"/>
  <c r="AB216" i="50" s="1"/>
  <c r="AB215" i="50" s="1"/>
  <c r="AC219" i="50"/>
  <c r="AC218" i="50" s="1"/>
  <c r="AC217" i="50" s="1"/>
  <c r="AC216" i="50" s="1"/>
  <c r="AC215" i="50" s="1"/>
  <c r="AH219" i="50"/>
  <c r="AH218" i="50" s="1"/>
  <c r="AH217" i="50" s="1"/>
  <c r="AH216" i="50" s="1"/>
  <c r="AH215" i="50" s="1"/>
  <c r="AI219" i="50"/>
  <c r="AI218" i="50" s="1"/>
  <c r="AI217" i="50" s="1"/>
  <c r="AI216" i="50" s="1"/>
  <c r="AI215" i="50" s="1"/>
  <c r="AK219" i="50"/>
  <c r="AK218" i="50" s="1"/>
  <c r="AK217" i="50" s="1"/>
  <c r="AK216" i="50" s="1"/>
  <c r="AK215" i="50" s="1"/>
  <c r="AL219" i="50"/>
  <c r="AL218" i="50" s="1"/>
  <c r="AL217" i="50" s="1"/>
  <c r="AL216" i="50" s="1"/>
  <c r="AL215" i="50" s="1"/>
  <c r="AM219" i="50"/>
  <c r="AM218" i="50" s="1"/>
  <c r="AM217" i="50" s="1"/>
  <c r="AM216" i="50" s="1"/>
  <c r="AM215" i="50" s="1"/>
  <c r="AN219" i="50"/>
  <c r="AN218" i="50" s="1"/>
  <c r="AN217" i="50" s="1"/>
  <c r="AN216" i="50" s="1"/>
  <c r="AN215" i="50" s="1"/>
  <c r="AO219" i="50"/>
  <c r="AO218" i="50" s="1"/>
  <c r="AO217" i="50" s="1"/>
  <c r="AO216" i="50" s="1"/>
  <c r="AO215" i="50" s="1"/>
  <c r="V224" i="50"/>
  <c r="V223" i="50" s="1"/>
  <c r="V222" i="50" s="1"/>
  <c r="X224" i="50"/>
  <c r="X223" i="50" s="1"/>
  <c r="X222" i="50" s="1"/>
  <c r="Y224" i="50"/>
  <c r="Y223" i="50" s="1"/>
  <c r="Y222" i="50" s="1"/>
  <c r="Z224" i="50"/>
  <c r="Z223" i="50" s="1"/>
  <c r="Z222" i="50" s="1"/>
  <c r="AA224" i="50"/>
  <c r="AA223" i="50" s="1"/>
  <c r="AA222" i="50" s="1"/>
  <c r="AB224" i="50"/>
  <c r="AB223" i="50" s="1"/>
  <c r="AB222" i="50" s="1"/>
  <c r="AC224" i="50"/>
  <c r="AC223" i="50" s="1"/>
  <c r="AC222" i="50" s="1"/>
  <c r="AH224" i="50"/>
  <c r="AH223" i="50" s="1"/>
  <c r="AH222" i="50" s="1"/>
  <c r="AJ224" i="50"/>
  <c r="AJ223" i="50" s="1"/>
  <c r="AJ222" i="50" s="1"/>
  <c r="AK224" i="50"/>
  <c r="AK223" i="50" s="1"/>
  <c r="AK222" i="50" s="1"/>
  <c r="AL224" i="50"/>
  <c r="AL223" i="50" s="1"/>
  <c r="AL222" i="50" s="1"/>
  <c r="AM224" i="50"/>
  <c r="AM223" i="50" s="1"/>
  <c r="AM222" i="50" s="1"/>
  <c r="AN224" i="50"/>
  <c r="AN223" i="50" s="1"/>
  <c r="AN222" i="50" s="1"/>
  <c r="AO224" i="50"/>
  <c r="AO223" i="50" s="1"/>
  <c r="AO222" i="50" s="1"/>
  <c r="V227" i="50"/>
  <c r="V226" i="50" s="1"/>
  <c r="V225" i="50" s="1"/>
  <c r="W227" i="50"/>
  <c r="W226" i="50" s="1"/>
  <c r="W225" i="50" s="1"/>
  <c r="Y227" i="50"/>
  <c r="Y226" i="50" s="1"/>
  <c r="Y225" i="50" s="1"/>
  <c r="Z227" i="50"/>
  <c r="Z226" i="50" s="1"/>
  <c r="Z225" i="50" s="1"/>
  <c r="AA227" i="50"/>
  <c r="AA226" i="50" s="1"/>
  <c r="AA225" i="50" s="1"/>
  <c r="AB227" i="50"/>
  <c r="AB226" i="50" s="1"/>
  <c r="AB225" i="50" s="1"/>
  <c r="AC227" i="50"/>
  <c r="AC226" i="50" s="1"/>
  <c r="AC225" i="50" s="1"/>
  <c r="AH227" i="50"/>
  <c r="AH226" i="50" s="1"/>
  <c r="AH225" i="50" s="1"/>
  <c r="AI227" i="50"/>
  <c r="AI226" i="50" s="1"/>
  <c r="AI225" i="50" s="1"/>
  <c r="AK227" i="50"/>
  <c r="AK226" i="50" s="1"/>
  <c r="AK225" i="50" s="1"/>
  <c r="AL227" i="50"/>
  <c r="AL226" i="50" s="1"/>
  <c r="AL225" i="50" s="1"/>
  <c r="AM227" i="50"/>
  <c r="AM226" i="50" s="1"/>
  <c r="AM225" i="50" s="1"/>
  <c r="AN227" i="50"/>
  <c r="AN226" i="50" s="1"/>
  <c r="AN225" i="50" s="1"/>
  <c r="AO227" i="50"/>
  <c r="AO226" i="50" s="1"/>
  <c r="AO225" i="50" s="1"/>
  <c r="V230" i="50"/>
  <c r="V229" i="50" s="1"/>
  <c r="V228" i="50" s="1"/>
  <c r="W230" i="50"/>
  <c r="W229" i="50" s="1"/>
  <c r="W228" i="50" s="1"/>
  <c r="Y230" i="50"/>
  <c r="Y229" i="50" s="1"/>
  <c r="Y228" i="50" s="1"/>
  <c r="Z230" i="50"/>
  <c r="Z229" i="50" s="1"/>
  <c r="Z228" i="50" s="1"/>
  <c r="AA230" i="50"/>
  <c r="AA229" i="50" s="1"/>
  <c r="AA228" i="50" s="1"/>
  <c r="AB230" i="50"/>
  <c r="AB229" i="50" s="1"/>
  <c r="AB228" i="50" s="1"/>
  <c r="AC230" i="50"/>
  <c r="AC229" i="50" s="1"/>
  <c r="AC228" i="50" s="1"/>
  <c r="AH230" i="50"/>
  <c r="AH229" i="50" s="1"/>
  <c r="AH228" i="50" s="1"/>
  <c r="AI230" i="50"/>
  <c r="AI229" i="50" s="1"/>
  <c r="AI228" i="50" s="1"/>
  <c r="AK230" i="50"/>
  <c r="AK229" i="50" s="1"/>
  <c r="AK228" i="50" s="1"/>
  <c r="AL230" i="50"/>
  <c r="AL229" i="50" s="1"/>
  <c r="AL228" i="50" s="1"/>
  <c r="AM230" i="50"/>
  <c r="AM229" i="50" s="1"/>
  <c r="AM228" i="50" s="1"/>
  <c r="AN230" i="50"/>
  <c r="AN229" i="50" s="1"/>
  <c r="AN228" i="50" s="1"/>
  <c r="AO230" i="50"/>
  <c r="AO229" i="50" s="1"/>
  <c r="AO228" i="50" s="1"/>
  <c r="V233" i="50"/>
  <c r="V232" i="50" s="1"/>
  <c r="V231" i="50" s="1"/>
  <c r="W233" i="50"/>
  <c r="W232" i="50" s="1"/>
  <c r="W231" i="50" s="1"/>
  <c r="Y233" i="50"/>
  <c r="Y232" i="50" s="1"/>
  <c r="Y231" i="50" s="1"/>
  <c r="Z233" i="50"/>
  <c r="Z232" i="50" s="1"/>
  <c r="Z231" i="50" s="1"/>
  <c r="AA233" i="50"/>
  <c r="AA232" i="50" s="1"/>
  <c r="AA231" i="50" s="1"/>
  <c r="AB233" i="50"/>
  <c r="AB232" i="50" s="1"/>
  <c r="AB231" i="50" s="1"/>
  <c r="AC233" i="50"/>
  <c r="AC232" i="50" s="1"/>
  <c r="AC231" i="50" s="1"/>
  <c r="AH233" i="50"/>
  <c r="AH232" i="50" s="1"/>
  <c r="AH231" i="50" s="1"/>
  <c r="AI233" i="50"/>
  <c r="AI232" i="50" s="1"/>
  <c r="AI231" i="50" s="1"/>
  <c r="AK233" i="50"/>
  <c r="AK232" i="50" s="1"/>
  <c r="AK231" i="50" s="1"/>
  <c r="AL233" i="50"/>
  <c r="AL232" i="50" s="1"/>
  <c r="AL231" i="50" s="1"/>
  <c r="AM233" i="50"/>
  <c r="AM232" i="50" s="1"/>
  <c r="AM231" i="50" s="1"/>
  <c r="AN233" i="50"/>
  <c r="AN232" i="50" s="1"/>
  <c r="AN231" i="50" s="1"/>
  <c r="AO233" i="50"/>
  <c r="AO232" i="50" s="1"/>
  <c r="AO231" i="50" s="1"/>
  <c r="V236" i="50"/>
  <c r="V235" i="50" s="1"/>
  <c r="V234" i="50" s="1"/>
  <c r="X236" i="50"/>
  <c r="X235" i="50" s="1"/>
  <c r="X234" i="50" s="1"/>
  <c r="Y236" i="50"/>
  <c r="Y235" i="50" s="1"/>
  <c r="Y234" i="50" s="1"/>
  <c r="Z236" i="50"/>
  <c r="Z235" i="50" s="1"/>
  <c r="Z234" i="50" s="1"/>
  <c r="AA236" i="50"/>
  <c r="AA235" i="50" s="1"/>
  <c r="AA234" i="50" s="1"/>
  <c r="AB236" i="50"/>
  <c r="AB235" i="50" s="1"/>
  <c r="AB234" i="50" s="1"/>
  <c r="AC236" i="50"/>
  <c r="AC235" i="50" s="1"/>
  <c r="AC234" i="50" s="1"/>
  <c r="AH236" i="50"/>
  <c r="AH235" i="50" s="1"/>
  <c r="AH234" i="50" s="1"/>
  <c r="AJ236" i="50"/>
  <c r="AJ235" i="50" s="1"/>
  <c r="AJ234" i="50" s="1"/>
  <c r="AK236" i="50"/>
  <c r="AK235" i="50" s="1"/>
  <c r="AK234" i="50" s="1"/>
  <c r="AL236" i="50"/>
  <c r="AL235" i="50" s="1"/>
  <c r="AL234" i="50" s="1"/>
  <c r="AM236" i="50"/>
  <c r="AM235" i="50" s="1"/>
  <c r="AM234" i="50" s="1"/>
  <c r="AN236" i="50"/>
  <c r="AN235" i="50" s="1"/>
  <c r="AN234" i="50" s="1"/>
  <c r="AO236" i="50"/>
  <c r="AO235" i="50" s="1"/>
  <c r="AO234" i="50" s="1"/>
  <c r="V240" i="50"/>
  <c r="V239" i="50" s="1"/>
  <c r="V238" i="50" s="1"/>
  <c r="W240" i="50"/>
  <c r="W239" i="50" s="1"/>
  <c r="W238" i="50" s="1"/>
  <c r="X240" i="50"/>
  <c r="X239" i="50" s="1"/>
  <c r="X238" i="50" s="1"/>
  <c r="Y240" i="50"/>
  <c r="Y239" i="50" s="1"/>
  <c r="Y238" i="50" s="1"/>
  <c r="Z240" i="50"/>
  <c r="Z239" i="50" s="1"/>
  <c r="Z238" i="50" s="1"/>
  <c r="AA240" i="50"/>
  <c r="AA239" i="50" s="1"/>
  <c r="AA238" i="50" s="1"/>
  <c r="AB240" i="50"/>
  <c r="AB239" i="50" s="1"/>
  <c r="AB238" i="50" s="1"/>
  <c r="AC240" i="50"/>
  <c r="AC239" i="50" s="1"/>
  <c r="AC238" i="50" s="1"/>
  <c r="AH240" i="50"/>
  <c r="AH239" i="50" s="1"/>
  <c r="AH238" i="50" s="1"/>
  <c r="AI240" i="50"/>
  <c r="AI239" i="50" s="1"/>
  <c r="AI238" i="50" s="1"/>
  <c r="AJ240" i="50"/>
  <c r="AJ239" i="50" s="1"/>
  <c r="AJ238" i="50" s="1"/>
  <c r="AK240" i="50"/>
  <c r="AK239" i="50" s="1"/>
  <c r="AK238" i="50" s="1"/>
  <c r="AL240" i="50"/>
  <c r="AL239" i="50" s="1"/>
  <c r="AL238" i="50" s="1"/>
  <c r="AM240" i="50"/>
  <c r="AM239" i="50" s="1"/>
  <c r="AM238" i="50" s="1"/>
  <c r="AN240" i="50"/>
  <c r="AN239" i="50" s="1"/>
  <c r="AN238" i="50" s="1"/>
  <c r="AO240" i="50"/>
  <c r="AO239" i="50" s="1"/>
  <c r="AO238" i="50" s="1"/>
  <c r="V243" i="50"/>
  <c r="V242" i="50" s="1"/>
  <c r="V241" i="50" s="1"/>
  <c r="W243" i="50"/>
  <c r="W242" i="50" s="1"/>
  <c r="W241" i="50" s="1"/>
  <c r="X243" i="50"/>
  <c r="X242" i="50" s="1"/>
  <c r="X241" i="50" s="1"/>
  <c r="Y243" i="50"/>
  <c r="Y242" i="50" s="1"/>
  <c r="Y241" i="50" s="1"/>
  <c r="Z243" i="50"/>
  <c r="Z242" i="50" s="1"/>
  <c r="Z241" i="50" s="1"/>
  <c r="AA243" i="50"/>
  <c r="AA242" i="50" s="1"/>
  <c r="AA241" i="50" s="1"/>
  <c r="AB243" i="50"/>
  <c r="AB242" i="50" s="1"/>
  <c r="AB241" i="50" s="1"/>
  <c r="AC243" i="50"/>
  <c r="AC242" i="50" s="1"/>
  <c r="AC241" i="50" s="1"/>
  <c r="AH243" i="50"/>
  <c r="AH242" i="50" s="1"/>
  <c r="AH241" i="50" s="1"/>
  <c r="AI243" i="50"/>
  <c r="AI242" i="50" s="1"/>
  <c r="AI241" i="50" s="1"/>
  <c r="AJ243" i="50"/>
  <c r="AJ242" i="50" s="1"/>
  <c r="AJ241" i="50" s="1"/>
  <c r="AK243" i="50"/>
  <c r="AK242" i="50" s="1"/>
  <c r="AK241" i="50" s="1"/>
  <c r="AL243" i="50"/>
  <c r="AL242" i="50" s="1"/>
  <c r="AL241" i="50" s="1"/>
  <c r="AM243" i="50"/>
  <c r="AM242" i="50" s="1"/>
  <c r="AM241" i="50" s="1"/>
  <c r="AN243" i="50"/>
  <c r="AN242" i="50" s="1"/>
  <c r="AN241" i="50" s="1"/>
  <c r="AO243" i="50"/>
  <c r="AO242" i="50" s="1"/>
  <c r="AO241" i="50" s="1"/>
  <c r="V246" i="50"/>
  <c r="V245" i="50" s="1"/>
  <c r="V244" i="50" s="1"/>
  <c r="X246" i="50"/>
  <c r="X245" i="50" s="1"/>
  <c r="X244" i="50" s="1"/>
  <c r="Y246" i="50"/>
  <c r="Y245" i="50" s="1"/>
  <c r="Y244" i="50" s="1"/>
  <c r="Z246" i="50"/>
  <c r="Z245" i="50" s="1"/>
  <c r="Z244" i="50" s="1"/>
  <c r="AA246" i="50"/>
  <c r="AA245" i="50" s="1"/>
  <c r="AA244" i="50" s="1"/>
  <c r="AB246" i="50"/>
  <c r="AB245" i="50" s="1"/>
  <c r="AB244" i="50" s="1"/>
  <c r="AC246" i="50"/>
  <c r="AC245" i="50" s="1"/>
  <c r="AC244" i="50" s="1"/>
  <c r="AH246" i="50"/>
  <c r="AH245" i="50" s="1"/>
  <c r="AH244" i="50" s="1"/>
  <c r="AJ246" i="50"/>
  <c r="AJ245" i="50" s="1"/>
  <c r="AJ244" i="50" s="1"/>
  <c r="AK246" i="50"/>
  <c r="AK245" i="50" s="1"/>
  <c r="AK244" i="50" s="1"/>
  <c r="AL246" i="50"/>
  <c r="AL245" i="50" s="1"/>
  <c r="AL244" i="50" s="1"/>
  <c r="AM246" i="50"/>
  <c r="AM245" i="50" s="1"/>
  <c r="AM244" i="50" s="1"/>
  <c r="AN246" i="50"/>
  <c r="AN245" i="50" s="1"/>
  <c r="AN244" i="50" s="1"/>
  <c r="AO246" i="50"/>
  <c r="AO245" i="50" s="1"/>
  <c r="AO244" i="50" s="1"/>
  <c r="V249" i="50"/>
  <c r="V248" i="50" s="1"/>
  <c r="V247" i="50" s="1"/>
  <c r="X249" i="50"/>
  <c r="X248" i="50" s="1"/>
  <c r="X247" i="50" s="1"/>
  <c r="Y249" i="50"/>
  <c r="Y248" i="50" s="1"/>
  <c r="Y247" i="50" s="1"/>
  <c r="Z249" i="50"/>
  <c r="Z248" i="50" s="1"/>
  <c r="Z247" i="50" s="1"/>
  <c r="AA249" i="50"/>
  <c r="AA248" i="50" s="1"/>
  <c r="AA247" i="50" s="1"/>
  <c r="AB249" i="50"/>
  <c r="AB248" i="50" s="1"/>
  <c r="AB247" i="50" s="1"/>
  <c r="AC249" i="50"/>
  <c r="AC248" i="50" s="1"/>
  <c r="AC247" i="50" s="1"/>
  <c r="AH249" i="50"/>
  <c r="AH248" i="50" s="1"/>
  <c r="AH247" i="50" s="1"/>
  <c r="AJ249" i="50"/>
  <c r="AJ248" i="50" s="1"/>
  <c r="AJ247" i="50" s="1"/>
  <c r="AK249" i="50"/>
  <c r="AK248" i="50" s="1"/>
  <c r="AK247" i="50" s="1"/>
  <c r="AL249" i="50"/>
  <c r="AL248" i="50" s="1"/>
  <c r="AL247" i="50" s="1"/>
  <c r="AM249" i="50"/>
  <c r="AM248" i="50" s="1"/>
  <c r="AM247" i="50" s="1"/>
  <c r="AN249" i="50"/>
  <c r="AN248" i="50" s="1"/>
  <c r="AN247" i="50" s="1"/>
  <c r="AO249" i="50"/>
  <c r="AO248" i="50" s="1"/>
  <c r="AO247" i="50" s="1"/>
  <c r="V252" i="50"/>
  <c r="V251" i="50" s="1"/>
  <c r="V250" i="50" s="1"/>
  <c r="W252" i="50"/>
  <c r="W251" i="50" s="1"/>
  <c r="W250" i="50" s="1"/>
  <c r="Y252" i="50"/>
  <c r="Y251" i="50" s="1"/>
  <c r="Y250" i="50" s="1"/>
  <c r="Z252" i="50"/>
  <c r="Z251" i="50" s="1"/>
  <c r="Z250" i="50" s="1"/>
  <c r="AA252" i="50"/>
  <c r="AA251" i="50" s="1"/>
  <c r="AA250" i="50" s="1"/>
  <c r="AB252" i="50"/>
  <c r="AB251" i="50" s="1"/>
  <c r="AB250" i="50" s="1"/>
  <c r="AC252" i="50"/>
  <c r="AC251" i="50" s="1"/>
  <c r="AC250" i="50" s="1"/>
  <c r="AH252" i="50"/>
  <c r="AH251" i="50" s="1"/>
  <c r="AH250" i="50" s="1"/>
  <c r="AI252" i="50"/>
  <c r="AI251" i="50" s="1"/>
  <c r="AI250" i="50" s="1"/>
  <c r="AK252" i="50"/>
  <c r="AK251" i="50" s="1"/>
  <c r="AK250" i="50" s="1"/>
  <c r="AL252" i="50"/>
  <c r="AL251" i="50" s="1"/>
  <c r="AL250" i="50" s="1"/>
  <c r="AM252" i="50"/>
  <c r="AM251" i="50" s="1"/>
  <c r="AM250" i="50" s="1"/>
  <c r="AN252" i="50"/>
  <c r="AN251" i="50" s="1"/>
  <c r="AN250" i="50" s="1"/>
  <c r="AO252" i="50"/>
  <c r="AO251" i="50" s="1"/>
  <c r="AO250" i="50" s="1"/>
  <c r="V255" i="50"/>
  <c r="V254" i="50" s="1"/>
  <c r="V253" i="50" s="1"/>
  <c r="W255" i="50"/>
  <c r="W254" i="50" s="1"/>
  <c r="W253" i="50" s="1"/>
  <c r="Y255" i="50"/>
  <c r="Y254" i="50" s="1"/>
  <c r="Y253" i="50" s="1"/>
  <c r="Z255" i="50"/>
  <c r="Z254" i="50" s="1"/>
  <c r="Z253" i="50" s="1"/>
  <c r="AA255" i="50"/>
  <c r="AA254" i="50" s="1"/>
  <c r="AA253" i="50" s="1"/>
  <c r="AB255" i="50"/>
  <c r="AB254" i="50" s="1"/>
  <c r="AB253" i="50" s="1"/>
  <c r="AC255" i="50"/>
  <c r="AC254" i="50" s="1"/>
  <c r="AC253" i="50" s="1"/>
  <c r="AH255" i="50"/>
  <c r="AH254" i="50" s="1"/>
  <c r="AH253" i="50" s="1"/>
  <c r="AI255" i="50"/>
  <c r="AI254" i="50" s="1"/>
  <c r="AI253" i="50" s="1"/>
  <c r="AK255" i="50"/>
  <c r="AK254" i="50" s="1"/>
  <c r="AK253" i="50" s="1"/>
  <c r="AL255" i="50"/>
  <c r="AL254" i="50" s="1"/>
  <c r="AL253" i="50" s="1"/>
  <c r="AM255" i="50"/>
  <c r="AM254" i="50" s="1"/>
  <c r="AM253" i="50" s="1"/>
  <c r="AN255" i="50"/>
  <c r="AN254" i="50" s="1"/>
  <c r="AN253" i="50" s="1"/>
  <c r="AO255" i="50"/>
  <c r="AO254" i="50" s="1"/>
  <c r="AO253" i="50" s="1"/>
  <c r="V258" i="50"/>
  <c r="V257" i="50" s="1"/>
  <c r="V256" i="50" s="1"/>
  <c r="W258" i="50"/>
  <c r="W257" i="50" s="1"/>
  <c r="W256" i="50" s="1"/>
  <c r="Y258" i="50"/>
  <c r="Y257" i="50" s="1"/>
  <c r="Y256" i="50" s="1"/>
  <c r="Z258" i="50"/>
  <c r="Z257" i="50" s="1"/>
  <c r="Z256" i="50" s="1"/>
  <c r="AA258" i="50"/>
  <c r="AA257" i="50" s="1"/>
  <c r="AA256" i="50" s="1"/>
  <c r="AB258" i="50"/>
  <c r="AB257" i="50" s="1"/>
  <c r="AB256" i="50" s="1"/>
  <c r="AC258" i="50"/>
  <c r="AC257" i="50" s="1"/>
  <c r="AC256" i="50" s="1"/>
  <c r="AH258" i="50"/>
  <c r="AH257" i="50" s="1"/>
  <c r="AH256" i="50" s="1"/>
  <c r="AI258" i="50"/>
  <c r="AI257" i="50" s="1"/>
  <c r="AI256" i="50" s="1"/>
  <c r="AK258" i="50"/>
  <c r="AK257" i="50" s="1"/>
  <c r="AK256" i="50" s="1"/>
  <c r="AL258" i="50"/>
  <c r="AL257" i="50" s="1"/>
  <c r="AL256" i="50" s="1"/>
  <c r="AM258" i="50"/>
  <c r="AM257" i="50" s="1"/>
  <c r="AM256" i="50" s="1"/>
  <c r="AN258" i="50"/>
  <c r="AN257" i="50" s="1"/>
  <c r="AN256" i="50" s="1"/>
  <c r="AO258" i="50"/>
  <c r="AO257" i="50" s="1"/>
  <c r="AO256" i="50" s="1"/>
  <c r="V261" i="50"/>
  <c r="V260" i="50" s="1"/>
  <c r="V259" i="50" s="1"/>
  <c r="W261" i="50"/>
  <c r="W260" i="50" s="1"/>
  <c r="W259" i="50" s="1"/>
  <c r="X261" i="50"/>
  <c r="X260" i="50" s="1"/>
  <c r="X259" i="50" s="1"/>
  <c r="Y261" i="50"/>
  <c r="Y260" i="50" s="1"/>
  <c r="Y259" i="50" s="1"/>
  <c r="Z261" i="50"/>
  <c r="Z260" i="50" s="1"/>
  <c r="Z259" i="50" s="1"/>
  <c r="AA261" i="50"/>
  <c r="AA260" i="50" s="1"/>
  <c r="AA259" i="50" s="1"/>
  <c r="AB261" i="50"/>
  <c r="AB260" i="50" s="1"/>
  <c r="AB259" i="50" s="1"/>
  <c r="AC261" i="50"/>
  <c r="AC260" i="50" s="1"/>
  <c r="AC259" i="50" s="1"/>
  <c r="AH261" i="50"/>
  <c r="AH260" i="50" s="1"/>
  <c r="AH259" i="50" s="1"/>
  <c r="AI261" i="50"/>
  <c r="AI260" i="50" s="1"/>
  <c r="AI259" i="50" s="1"/>
  <c r="AJ261" i="50"/>
  <c r="AJ260" i="50" s="1"/>
  <c r="AJ259" i="50" s="1"/>
  <c r="AK261" i="50"/>
  <c r="AK260" i="50" s="1"/>
  <c r="AK259" i="50" s="1"/>
  <c r="AL261" i="50"/>
  <c r="AL260" i="50" s="1"/>
  <c r="AL259" i="50" s="1"/>
  <c r="AM261" i="50"/>
  <c r="AM260" i="50" s="1"/>
  <c r="AM259" i="50" s="1"/>
  <c r="AN261" i="50"/>
  <c r="AN260" i="50" s="1"/>
  <c r="AN259" i="50" s="1"/>
  <c r="AO261" i="50"/>
  <c r="AO260" i="50" s="1"/>
  <c r="AO259" i="50" s="1"/>
  <c r="V264" i="50"/>
  <c r="V263" i="50" s="1"/>
  <c r="V262" i="50" s="1"/>
  <c r="W264" i="50"/>
  <c r="W263" i="50" s="1"/>
  <c r="W262" i="50" s="1"/>
  <c r="X264" i="50"/>
  <c r="X263" i="50" s="1"/>
  <c r="X262" i="50" s="1"/>
  <c r="Y264" i="50"/>
  <c r="Y263" i="50" s="1"/>
  <c r="Y262" i="50" s="1"/>
  <c r="Z264" i="50"/>
  <c r="Z263" i="50" s="1"/>
  <c r="Z262" i="50" s="1"/>
  <c r="AA264" i="50"/>
  <c r="AA263" i="50" s="1"/>
  <c r="AA262" i="50" s="1"/>
  <c r="AB264" i="50"/>
  <c r="AB263" i="50" s="1"/>
  <c r="AB262" i="50" s="1"/>
  <c r="AC264" i="50"/>
  <c r="AC263" i="50" s="1"/>
  <c r="AC262" i="50" s="1"/>
  <c r="AH264" i="50"/>
  <c r="AH263" i="50" s="1"/>
  <c r="AH262" i="50" s="1"/>
  <c r="AI264" i="50"/>
  <c r="AI263" i="50" s="1"/>
  <c r="AI262" i="50" s="1"/>
  <c r="AJ264" i="50"/>
  <c r="AJ263" i="50" s="1"/>
  <c r="AJ262" i="50" s="1"/>
  <c r="AK264" i="50"/>
  <c r="AK263" i="50" s="1"/>
  <c r="AK262" i="50" s="1"/>
  <c r="AL264" i="50"/>
  <c r="AL263" i="50" s="1"/>
  <c r="AL262" i="50" s="1"/>
  <c r="AM264" i="50"/>
  <c r="AM263" i="50" s="1"/>
  <c r="AM262" i="50" s="1"/>
  <c r="AN264" i="50"/>
  <c r="AN263" i="50" s="1"/>
  <c r="AN262" i="50" s="1"/>
  <c r="AO264" i="50"/>
  <c r="AO263" i="50" s="1"/>
  <c r="AO262" i="50" s="1"/>
  <c r="V267" i="50"/>
  <c r="V266" i="50" s="1"/>
  <c r="V265" i="50" s="1"/>
  <c r="W267" i="50"/>
  <c r="W266" i="50" s="1"/>
  <c r="W265" i="50" s="1"/>
  <c r="X267" i="50"/>
  <c r="X266" i="50" s="1"/>
  <c r="X265" i="50" s="1"/>
  <c r="Y267" i="50"/>
  <c r="Y266" i="50" s="1"/>
  <c r="Y265" i="50" s="1"/>
  <c r="Z267" i="50"/>
  <c r="Z266" i="50" s="1"/>
  <c r="Z265" i="50" s="1"/>
  <c r="AA267" i="50"/>
  <c r="AA266" i="50" s="1"/>
  <c r="AA265" i="50" s="1"/>
  <c r="AB267" i="50"/>
  <c r="AB266" i="50" s="1"/>
  <c r="AB265" i="50" s="1"/>
  <c r="AC267" i="50"/>
  <c r="AC266" i="50" s="1"/>
  <c r="AC265" i="50" s="1"/>
  <c r="AH267" i="50"/>
  <c r="AH266" i="50" s="1"/>
  <c r="AH265" i="50" s="1"/>
  <c r="AI267" i="50"/>
  <c r="AI266" i="50" s="1"/>
  <c r="AI265" i="50" s="1"/>
  <c r="AJ267" i="50"/>
  <c r="AJ266" i="50" s="1"/>
  <c r="AJ265" i="50" s="1"/>
  <c r="AK267" i="50"/>
  <c r="AK266" i="50" s="1"/>
  <c r="AK265" i="50" s="1"/>
  <c r="AL267" i="50"/>
  <c r="AL266" i="50" s="1"/>
  <c r="AL265" i="50" s="1"/>
  <c r="AM267" i="50"/>
  <c r="AM266" i="50" s="1"/>
  <c r="AM265" i="50" s="1"/>
  <c r="AN267" i="50"/>
  <c r="AN266" i="50" s="1"/>
  <c r="AN265" i="50" s="1"/>
  <c r="AO267" i="50"/>
  <c r="AO266" i="50" s="1"/>
  <c r="AO265" i="50" s="1"/>
  <c r="V270" i="50"/>
  <c r="V269" i="50" s="1"/>
  <c r="V268" i="50" s="1"/>
  <c r="X270" i="50"/>
  <c r="X269" i="50" s="1"/>
  <c r="X268" i="50" s="1"/>
  <c r="Y270" i="50"/>
  <c r="Y269" i="50" s="1"/>
  <c r="Y268" i="50" s="1"/>
  <c r="Z270" i="50"/>
  <c r="Z269" i="50" s="1"/>
  <c r="Z268" i="50" s="1"/>
  <c r="AA270" i="50"/>
  <c r="AA269" i="50" s="1"/>
  <c r="AA268" i="50" s="1"/>
  <c r="AB270" i="50"/>
  <c r="AB269" i="50" s="1"/>
  <c r="AB268" i="50" s="1"/>
  <c r="AC270" i="50"/>
  <c r="AC269" i="50" s="1"/>
  <c r="AC268" i="50" s="1"/>
  <c r="AH270" i="50"/>
  <c r="AH269" i="50" s="1"/>
  <c r="AH268" i="50" s="1"/>
  <c r="AJ270" i="50"/>
  <c r="AJ269" i="50" s="1"/>
  <c r="AJ268" i="50" s="1"/>
  <c r="AK270" i="50"/>
  <c r="AK269" i="50" s="1"/>
  <c r="AK268" i="50" s="1"/>
  <c r="AL270" i="50"/>
  <c r="AL269" i="50" s="1"/>
  <c r="AL268" i="50" s="1"/>
  <c r="AM270" i="50"/>
  <c r="AM269" i="50" s="1"/>
  <c r="AM268" i="50" s="1"/>
  <c r="AN270" i="50"/>
  <c r="AN269" i="50" s="1"/>
  <c r="AN268" i="50" s="1"/>
  <c r="AO270" i="50"/>
  <c r="AO269" i="50" s="1"/>
  <c r="AO268" i="50" s="1"/>
  <c r="V273" i="50"/>
  <c r="V272" i="50" s="1"/>
  <c r="V271" i="50" s="1"/>
  <c r="X273" i="50"/>
  <c r="X272" i="50" s="1"/>
  <c r="X271" i="50" s="1"/>
  <c r="Y273" i="50"/>
  <c r="Y272" i="50" s="1"/>
  <c r="Y271" i="50" s="1"/>
  <c r="Z273" i="50"/>
  <c r="Z272" i="50" s="1"/>
  <c r="Z271" i="50" s="1"/>
  <c r="AB273" i="50"/>
  <c r="AB272" i="50" s="1"/>
  <c r="AB271" i="50" s="1"/>
  <c r="AC273" i="50"/>
  <c r="AC272" i="50" s="1"/>
  <c r="AC271" i="50" s="1"/>
  <c r="AH273" i="50"/>
  <c r="AH272" i="50" s="1"/>
  <c r="AH271" i="50" s="1"/>
  <c r="AJ273" i="50"/>
  <c r="AJ272" i="50" s="1"/>
  <c r="AJ271" i="50" s="1"/>
  <c r="AK273" i="50"/>
  <c r="AK272" i="50" s="1"/>
  <c r="AK271" i="50" s="1"/>
  <c r="AL273" i="50"/>
  <c r="AL272" i="50" s="1"/>
  <c r="AL271" i="50" s="1"/>
  <c r="AN273" i="50"/>
  <c r="AN272" i="50" s="1"/>
  <c r="AN271" i="50" s="1"/>
  <c r="AO273" i="50"/>
  <c r="AO272" i="50" s="1"/>
  <c r="AO271" i="50" s="1"/>
  <c r="V276" i="50"/>
  <c r="V275" i="50" s="1"/>
  <c r="V274" i="50" s="1"/>
  <c r="W276" i="50"/>
  <c r="W275" i="50" s="1"/>
  <c r="W274" i="50" s="1"/>
  <c r="X276" i="50"/>
  <c r="X275" i="50" s="1"/>
  <c r="X274" i="50" s="1"/>
  <c r="Y276" i="50"/>
  <c r="Y275" i="50" s="1"/>
  <c r="Y274" i="50" s="1"/>
  <c r="Z276" i="50"/>
  <c r="Z275" i="50" s="1"/>
  <c r="Z274" i="50" s="1"/>
  <c r="AB276" i="50"/>
  <c r="AB275" i="50" s="1"/>
  <c r="AB274" i="50" s="1"/>
  <c r="AC276" i="50"/>
  <c r="AC275" i="50" s="1"/>
  <c r="AC274" i="50" s="1"/>
  <c r="AH276" i="50"/>
  <c r="AH275" i="50" s="1"/>
  <c r="AH274" i="50" s="1"/>
  <c r="AI276" i="50"/>
  <c r="AI275" i="50" s="1"/>
  <c r="AI274" i="50" s="1"/>
  <c r="AJ276" i="50"/>
  <c r="AJ275" i="50" s="1"/>
  <c r="AJ274" i="50" s="1"/>
  <c r="AK276" i="50"/>
  <c r="AK275" i="50" s="1"/>
  <c r="AK274" i="50" s="1"/>
  <c r="AL276" i="50"/>
  <c r="AL275" i="50" s="1"/>
  <c r="AL274" i="50" s="1"/>
  <c r="AN276" i="50"/>
  <c r="AN275" i="50" s="1"/>
  <c r="AN274" i="50" s="1"/>
  <c r="AO276" i="50"/>
  <c r="AO275" i="50" s="1"/>
  <c r="AO274" i="50" s="1"/>
  <c r="V282" i="50"/>
  <c r="V281" i="50" s="1"/>
  <c r="V280" i="50" s="1"/>
  <c r="W282" i="50"/>
  <c r="W281" i="50" s="1"/>
  <c r="W280" i="50" s="1"/>
  <c r="X282" i="50"/>
  <c r="X281" i="50" s="1"/>
  <c r="X280" i="50" s="1"/>
  <c r="Y282" i="50"/>
  <c r="Y281" i="50" s="1"/>
  <c r="Y280" i="50" s="1"/>
  <c r="Z282" i="50"/>
  <c r="Z281" i="50" s="1"/>
  <c r="Z280" i="50" s="1"/>
  <c r="AA282" i="50"/>
  <c r="AA281" i="50" s="1"/>
  <c r="AA280" i="50" s="1"/>
  <c r="AB282" i="50"/>
  <c r="AB281" i="50" s="1"/>
  <c r="AB280" i="50" s="1"/>
  <c r="AC282" i="50"/>
  <c r="AC281" i="50" s="1"/>
  <c r="AC280" i="50" s="1"/>
  <c r="AH282" i="50"/>
  <c r="AH281" i="50" s="1"/>
  <c r="AH280" i="50" s="1"/>
  <c r="AI282" i="50"/>
  <c r="AI281" i="50" s="1"/>
  <c r="AI280" i="50" s="1"/>
  <c r="AJ282" i="50"/>
  <c r="AJ281" i="50" s="1"/>
  <c r="AJ280" i="50" s="1"/>
  <c r="AK282" i="50"/>
  <c r="AK281" i="50" s="1"/>
  <c r="AK280" i="50" s="1"/>
  <c r="AL282" i="50"/>
  <c r="AL281" i="50" s="1"/>
  <c r="AL280" i="50" s="1"/>
  <c r="AM282" i="50"/>
  <c r="AM281" i="50" s="1"/>
  <c r="AM280" i="50" s="1"/>
  <c r="AN282" i="50"/>
  <c r="AN281" i="50" s="1"/>
  <c r="AN280" i="50" s="1"/>
  <c r="AO282" i="50"/>
  <c r="AO281" i="50" s="1"/>
  <c r="AO280" i="50" s="1"/>
  <c r="V286" i="50"/>
  <c r="V285" i="50" s="1"/>
  <c r="V284" i="50" s="1"/>
  <c r="W286" i="50"/>
  <c r="W285" i="50" s="1"/>
  <c r="W284" i="50" s="1"/>
  <c r="Y286" i="50"/>
  <c r="Y285" i="50" s="1"/>
  <c r="Y284" i="50" s="1"/>
  <c r="Z286" i="50"/>
  <c r="Z285" i="50" s="1"/>
  <c r="Z284" i="50" s="1"/>
  <c r="AA286" i="50"/>
  <c r="AA285" i="50" s="1"/>
  <c r="AA284" i="50" s="1"/>
  <c r="AB286" i="50"/>
  <c r="AB285" i="50" s="1"/>
  <c r="AB284" i="50" s="1"/>
  <c r="AC286" i="50"/>
  <c r="AC285" i="50" s="1"/>
  <c r="AC284" i="50" s="1"/>
  <c r="AH286" i="50"/>
  <c r="AH285" i="50" s="1"/>
  <c r="AH284" i="50" s="1"/>
  <c r="AI286" i="50"/>
  <c r="AI285" i="50" s="1"/>
  <c r="AI284" i="50" s="1"/>
  <c r="AK286" i="50"/>
  <c r="AK285" i="50" s="1"/>
  <c r="AK284" i="50" s="1"/>
  <c r="AL286" i="50"/>
  <c r="AL285" i="50" s="1"/>
  <c r="AL284" i="50" s="1"/>
  <c r="AM286" i="50"/>
  <c r="AM285" i="50" s="1"/>
  <c r="AM284" i="50" s="1"/>
  <c r="AN286" i="50"/>
  <c r="AN285" i="50" s="1"/>
  <c r="AN284" i="50" s="1"/>
  <c r="AO286" i="50"/>
  <c r="AO285" i="50" s="1"/>
  <c r="AO284" i="50" s="1"/>
  <c r="V289" i="50"/>
  <c r="V288" i="50" s="1"/>
  <c r="V287" i="50" s="1"/>
  <c r="W289" i="50"/>
  <c r="W288" i="50" s="1"/>
  <c r="W287" i="50" s="1"/>
  <c r="Y289" i="50"/>
  <c r="Y288" i="50" s="1"/>
  <c r="Y287" i="50" s="1"/>
  <c r="Z289" i="50"/>
  <c r="Z288" i="50" s="1"/>
  <c r="Z287" i="50" s="1"/>
  <c r="AA289" i="50"/>
  <c r="AA288" i="50" s="1"/>
  <c r="AA287" i="50" s="1"/>
  <c r="AB289" i="50"/>
  <c r="AB288" i="50" s="1"/>
  <c r="AB287" i="50" s="1"/>
  <c r="AC289" i="50"/>
  <c r="AC288" i="50" s="1"/>
  <c r="AC287" i="50" s="1"/>
  <c r="AH289" i="50"/>
  <c r="AH288" i="50" s="1"/>
  <c r="AH287" i="50" s="1"/>
  <c r="AI289" i="50"/>
  <c r="AI288" i="50" s="1"/>
  <c r="AI287" i="50" s="1"/>
  <c r="AK289" i="50"/>
  <c r="AK288" i="50" s="1"/>
  <c r="AK287" i="50" s="1"/>
  <c r="AL289" i="50"/>
  <c r="AL288" i="50" s="1"/>
  <c r="AL287" i="50" s="1"/>
  <c r="AM289" i="50"/>
  <c r="AM288" i="50" s="1"/>
  <c r="AM287" i="50" s="1"/>
  <c r="AN289" i="50"/>
  <c r="AN288" i="50" s="1"/>
  <c r="AN287" i="50" s="1"/>
  <c r="AO289" i="50"/>
  <c r="AO288" i="50" s="1"/>
  <c r="AO287" i="50" s="1"/>
  <c r="V292" i="50"/>
  <c r="V291" i="50" s="1"/>
  <c r="V290" i="50" s="1"/>
  <c r="W292" i="50"/>
  <c r="W291" i="50" s="1"/>
  <c r="W290" i="50" s="1"/>
  <c r="Y292" i="50"/>
  <c r="Y291" i="50" s="1"/>
  <c r="Y290" i="50" s="1"/>
  <c r="Z292" i="50"/>
  <c r="Z291" i="50" s="1"/>
  <c r="Z290" i="50" s="1"/>
  <c r="AA292" i="50"/>
  <c r="AA291" i="50" s="1"/>
  <c r="AA290" i="50" s="1"/>
  <c r="AB292" i="50"/>
  <c r="AB291" i="50" s="1"/>
  <c r="AB290" i="50" s="1"/>
  <c r="AC292" i="50"/>
  <c r="AC291" i="50" s="1"/>
  <c r="AC290" i="50" s="1"/>
  <c r="AH292" i="50"/>
  <c r="AH291" i="50" s="1"/>
  <c r="AH290" i="50" s="1"/>
  <c r="AI292" i="50"/>
  <c r="AI291" i="50" s="1"/>
  <c r="AI290" i="50" s="1"/>
  <c r="AK292" i="50"/>
  <c r="AK291" i="50" s="1"/>
  <c r="AK290" i="50" s="1"/>
  <c r="AL292" i="50"/>
  <c r="AL291" i="50" s="1"/>
  <c r="AL290" i="50" s="1"/>
  <c r="AM292" i="50"/>
  <c r="AM291" i="50" s="1"/>
  <c r="AM290" i="50" s="1"/>
  <c r="AN292" i="50"/>
  <c r="AN291" i="50" s="1"/>
  <c r="AN290" i="50" s="1"/>
  <c r="AO292" i="50"/>
  <c r="AO291" i="50" s="1"/>
  <c r="AO290" i="50" s="1"/>
  <c r="V295" i="50"/>
  <c r="V294" i="50" s="1"/>
  <c r="V293" i="50" s="1"/>
  <c r="X295" i="50"/>
  <c r="X294" i="50" s="1"/>
  <c r="X293" i="50" s="1"/>
  <c r="Y295" i="50"/>
  <c r="Y294" i="50" s="1"/>
  <c r="Y293" i="50" s="1"/>
  <c r="Z295" i="50"/>
  <c r="Z294" i="50" s="1"/>
  <c r="Z293" i="50" s="1"/>
  <c r="AA295" i="50"/>
  <c r="AA294" i="50" s="1"/>
  <c r="AA293" i="50" s="1"/>
  <c r="AB295" i="50"/>
  <c r="AB294" i="50" s="1"/>
  <c r="AB293" i="50" s="1"/>
  <c r="AC295" i="50"/>
  <c r="AC294" i="50" s="1"/>
  <c r="AC293" i="50" s="1"/>
  <c r="AH295" i="50"/>
  <c r="AH294" i="50" s="1"/>
  <c r="AH293" i="50" s="1"/>
  <c r="AJ295" i="50"/>
  <c r="AJ294" i="50" s="1"/>
  <c r="AJ293" i="50" s="1"/>
  <c r="AK295" i="50"/>
  <c r="AK294" i="50" s="1"/>
  <c r="AK293" i="50" s="1"/>
  <c r="AL295" i="50"/>
  <c r="AL294" i="50" s="1"/>
  <c r="AL293" i="50" s="1"/>
  <c r="AM295" i="50"/>
  <c r="AM294" i="50" s="1"/>
  <c r="AM293" i="50" s="1"/>
  <c r="AN295" i="50"/>
  <c r="AN294" i="50" s="1"/>
  <c r="AN293" i="50" s="1"/>
  <c r="AO295" i="50"/>
  <c r="AO294" i="50" s="1"/>
  <c r="AO293" i="50" s="1"/>
  <c r="V299" i="50"/>
  <c r="V298" i="50" s="1"/>
  <c r="W299" i="50"/>
  <c r="W298" i="50" s="1"/>
  <c r="Y299" i="50"/>
  <c r="Y298" i="50" s="1"/>
  <c r="Z299" i="50"/>
  <c r="Z298" i="50" s="1"/>
  <c r="AA299" i="50"/>
  <c r="AA298" i="50" s="1"/>
  <c r="AB299" i="50"/>
  <c r="AB298" i="50" s="1"/>
  <c r="AC299" i="50"/>
  <c r="AC298" i="50" s="1"/>
  <c r="AH299" i="50"/>
  <c r="AH298" i="50" s="1"/>
  <c r="AI299" i="50"/>
  <c r="AI298" i="50" s="1"/>
  <c r="AK299" i="50"/>
  <c r="AK298" i="50" s="1"/>
  <c r="AL299" i="50"/>
  <c r="AL298" i="50" s="1"/>
  <c r="AM299" i="50"/>
  <c r="AM298" i="50" s="1"/>
  <c r="AN299" i="50"/>
  <c r="AN298" i="50" s="1"/>
  <c r="AO299" i="50"/>
  <c r="AO298" i="50" s="1"/>
  <c r="V301" i="50"/>
  <c r="V300" i="50" s="1"/>
  <c r="W301" i="50"/>
  <c r="W300" i="50" s="1"/>
  <c r="Y301" i="50"/>
  <c r="Y300" i="50" s="1"/>
  <c r="Z301" i="50"/>
  <c r="Z300" i="50" s="1"/>
  <c r="AA301" i="50"/>
  <c r="AA300" i="50" s="1"/>
  <c r="AB301" i="50"/>
  <c r="AB300" i="50" s="1"/>
  <c r="AC301" i="50"/>
  <c r="AC300" i="50" s="1"/>
  <c r="AH301" i="50"/>
  <c r="AH300" i="50" s="1"/>
  <c r="AI301" i="50"/>
  <c r="AI300" i="50" s="1"/>
  <c r="AK301" i="50"/>
  <c r="AK300" i="50" s="1"/>
  <c r="AL301" i="50"/>
  <c r="AL300" i="50" s="1"/>
  <c r="AM301" i="50"/>
  <c r="AM300" i="50" s="1"/>
  <c r="AN301" i="50"/>
  <c r="AN300" i="50" s="1"/>
  <c r="AO301" i="50"/>
  <c r="AO300" i="50" s="1"/>
  <c r="V305" i="50"/>
  <c r="V304" i="50" s="1"/>
  <c r="X305" i="50"/>
  <c r="X304" i="50" s="1"/>
  <c r="Y305" i="50"/>
  <c r="Y304" i="50" s="1"/>
  <c r="Z305" i="50"/>
  <c r="Z304" i="50" s="1"/>
  <c r="AA305" i="50"/>
  <c r="AA304" i="50" s="1"/>
  <c r="AB305" i="50"/>
  <c r="AB304" i="50" s="1"/>
  <c r="AC305" i="50"/>
  <c r="AC304" i="50" s="1"/>
  <c r="AH305" i="50"/>
  <c r="AH304" i="50" s="1"/>
  <c r="AJ305" i="50"/>
  <c r="AJ304" i="50" s="1"/>
  <c r="AK305" i="50"/>
  <c r="AK304" i="50" s="1"/>
  <c r="AL305" i="50"/>
  <c r="AL304" i="50" s="1"/>
  <c r="AM305" i="50"/>
  <c r="AM304" i="50" s="1"/>
  <c r="AN305" i="50"/>
  <c r="AN304" i="50" s="1"/>
  <c r="AO305" i="50"/>
  <c r="AO304" i="50" s="1"/>
  <c r="V307" i="50"/>
  <c r="V306" i="50" s="1"/>
  <c r="X307" i="50"/>
  <c r="X306" i="50" s="1"/>
  <c r="Y307" i="50"/>
  <c r="Y306" i="50" s="1"/>
  <c r="Z307" i="50"/>
  <c r="Z306" i="50" s="1"/>
  <c r="AA307" i="50"/>
  <c r="AA306" i="50" s="1"/>
  <c r="AB307" i="50"/>
  <c r="AB306" i="50" s="1"/>
  <c r="AC307" i="50"/>
  <c r="AC306" i="50" s="1"/>
  <c r="AH307" i="50"/>
  <c r="AH306" i="50" s="1"/>
  <c r="AJ307" i="50"/>
  <c r="AJ306" i="50" s="1"/>
  <c r="AK307" i="50"/>
  <c r="AK306" i="50" s="1"/>
  <c r="AL307" i="50"/>
  <c r="AL306" i="50" s="1"/>
  <c r="AM307" i="50"/>
  <c r="AM306" i="50" s="1"/>
  <c r="AM303" i="50" s="1"/>
  <c r="AN307" i="50"/>
  <c r="AN306" i="50" s="1"/>
  <c r="AO307" i="50"/>
  <c r="AO306" i="50" s="1"/>
  <c r="V310" i="50"/>
  <c r="V309" i="50" s="1"/>
  <c r="V308" i="50" s="1"/>
  <c r="W310" i="50"/>
  <c r="W309" i="50" s="1"/>
  <c r="W308" i="50" s="1"/>
  <c r="Y310" i="50"/>
  <c r="Y309" i="50" s="1"/>
  <c r="Y308" i="50" s="1"/>
  <c r="Z310" i="50"/>
  <c r="Z309" i="50" s="1"/>
  <c r="Z308" i="50" s="1"/>
  <c r="AA310" i="50"/>
  <c r="AA309" i="50" s="1"/>
  <c r="AA308" i="50" s="1"/>
  <c r="AB310" i="50"/>
  <c r="AB309" i="50" s="1"/>
  <c r="AB308" i="50" s="1"/>
  <c r="AC310" i="50"/>
  <c r="AC309" i="50" s="1"/>
  <c r="AC308" i="50" s="1"/>
  <c r="AH310" i="50"/>
  <c r="AH309" i="50" s="1"/>
  <c r="AH308" i="50" s="1"/>
  <c r="AI310" i="50"/>
  <c r="AI309" i="50" s="1"/>
  <c r="AI308" i="50" s="1"/>
  <c r="AK310" i="50"/>
  <c r="AK309" i="50" s="1"/>
  <c r="AK308" i="50" s="1"/>
  <c r="AL310" i="50"/>
  <c r="AL309" i="50" s="1"/>
  <c r="AL308" i="50" s="1"/>
  <c r="AM310" i="50"/>
  <c r="AM309" i="50" s="1"/>
  <c r="AM308" i="50" s="1"/>
  <c r="AN310" i="50"/>
  <c r="AN309" i="50" s="1"/>
  <c r="AN308" i="50" s="1"/>
  <c r="AO310" i="50"/>
  <c r="AO309" i="50" s="1"/>
  <c r="AO308" i="50" s="1"/>
  <c r="V313" i="50"/>
  <c r="V312" i="50" s="1"/>
  <c r="W313" i="50"/>
  <c r="W312" i="50" s="1"/>
  <c r="Y313" i="50"/>
  <c r="Y312" i="50" s="1"/>
  <c r="Z313" i="50"/>
  <c r="Z312" i="50" s="1"/>
  <c r="AA313" i="50"/>
  <c r="AA312" i="50" s="1"/>
  <c r="AB313" i="50"/>
  <c r="AB312" i="50" s="1"/>
  <c r="AC313" i="50"/>
  <c r="AC312" i="50" s="1"/>
  <c r="AH313" i="50"/>
  <c r="AH312" i="50" s="1"/>
  <c r="AI313" i="50"/>
  <c r="AI312" i="50" s="1"/>
  <c r="AK313" i="50"/>
  <c r="AK312" i="50" s="1"/>
  <c r="AL313" i="50"/>
  <c r="AL312" i="50" s="1"/>
  <c r="AM313" i="50"/>
  <c r="AM312" i="50" s="1"/>
  <c r="AN313" i="50"/>
  <c r="AN312" i="50" s="1"/>
  <c r="AO313" i="50"/>
  <c r="AO312" i="50" s="1"/>
  <c r="V315" i="50"/>
  <c r="V314" i="50" s="1"/>
  <c r="W315" i="50"/>
  <c r="W314" i="50" s="1"/>
  <c r="Y315" i="50"/>
  <c r="Y314" i="50" s="1"/>
  <c r="Z315" i="50"/>
  <c r="Z314" i="50" s="1"/>
  <c r="AA315" i="50"/>
  <c r="AA314" i="50" s="1"/>
  <c r="AB315" i="50"/>
  <c r="AB314" i="50" s="1"/>
  <c r="AC315" i="50"/>
  <c r="AC314" i="50" s="1"/>
  <c r="AH315" i="50"/>
  <c r="AH314" i="50" s="1"/>
  <c r="AI315" i="50"/>
  <c r="AI314" i="50" s="1"/>
  <c r="AK315" i="50"/>
  <c r="AK314" i="50" s="1"/>
  <c r="AL315" i="50"/>
  <c r="AL314" i="50" s="1"/>
  <c r="AM315" i="50"/>
  <c r="AM314" i="50" s="1"/>
  <c r="AN315" i="50"/>
  <c r="AN314" i="50" s="1"/>
  <c r="AO315" i="50"/>
  <c r="AO314" i="50" s="1"/>
  <c r="V317" i="50"/>
  <c r="V316" i="50" s="1"/>
  <c r="W317" i="50"/>
  <c r="W316" i="50" s="1"/>
  <c r="Y317" i="50"/>
  <c r="Y316" i="50" s="1"/>
  <c r="Z317" i="50"/>
  <c r="Z316" i="50" s="1"/>
  <c r="AA317" i="50"/>
  <c r="AA316" i="50" s="1"/>
  <c r="AB317" i="50"/>
  <c r="AB316" i="50" s="1"/>
  <c r="AC317" i="50"/>
  <c r="AC316" i="50" s="1"/>
  <c r="AH317" i="50"/>
  <c r="AH316" i="50" s="1"/>
  <c r="AI317" i="50"/>
  <c r="AI316" i="50" s="1"/>
  <c r="AK317" i="50"/>
  <c r="AK316" i="50" s="1"/>
  <c r="AL317" i="50"/>
  <c r="AL316" i="50" s="1"/>
  <c r="AM317" i="50"/>
  <c r="AM316" i="50" s="1"/>
  <c r="AN317" i="50"/>
  <c r="AN316" i="50" s="1"/>
  <c r="AO317" i="50"/>
  <c r="AO316" i="50" s="1"/>
  <c r="V320" i="50"/>
  <c r="V319" i="50" s="1"/>
  <c r="V318" i="50" s="1"/>
  <c r="X320" i="50"/>
  <c r="X319" i="50" s="1"/>
  <c r="X318" i="50" s="1"/>
  <c r="Y320" i="50"/>
  <c r="Y319" i="50" s="1"/>
  <c r="Y318" i="50" s="1"/>
  <c r="Z320" i="50"/>
  <c r="Z319" i="50" s="1"/>
  <c r="Z318" i="50" s="1"/>
  <c r="AA320" i="50"/>
  <c r="AA319" i="50" s="1"/>
  <c r="AA318" i="50" s="1"/>
  <c r="AB320" i="50"/>
  <c r="AB319" i="50" s="1"/>
  <c r="AB318" i="50" s="1"/>
  <c r="AC320" i="50"/>
  <c r="AC319" i="50" s="1"/>
  <c r="AC318" i="50" s="1"/>
  <c r="AH320" i="50"/>
  <c r="AH319" i="50" s="1"/>
  <c r="AH318" i="50" s="1"/>
  <c r="AJ320" i="50"/>
  <c r="AJ319" i="50" s="1"/>
  <c r="AJ318" i="50" s="1"/>
  <c r="AK320" i="50"/>
  <c r="AK319" i="50" s="1"/>
  <c r="AK318" i="50" s="1"/>
  <c r="AL320" i="50"/>
  <c r="AL319" i="50" s="1"/>
  <c r="AL318" i="50" s="1"/>
  <c r="AM320" i="50"/>
  <c r="AM319" i="50" s="1"/>
  <c r="AM318" i="50" s="1"/>
  <c r="AN320" i="50"/>
  <c r="AN319" i="50" s="1"/>
  <c r="AN318" i="50" s="1"/>
  <c r="AO320" i="50"/>
  <c r="AO319" i="50" s="1"/>
  <c r="AO318" i="50" s="1"/>
  <c r="V323" i="50"/>
  <c r="V322" i="50" s="1"/>
  <c r="V321" i="50" s="1"/>
  <c r="W323" i="50"/>
  <c r="W322" i="50" s="1"/>
  <c r="W321" i="50" s="1"/>
  <c r="X323" i="50"/>
  <c r="X322" i="50" s="1"/>
  <c r="X321" i="50" s="1"/>
  <c r="Y323" i="50"/>
  <c r="Y322" i="50" s="1"/>
  <c r="Y321" i="50" s="1"/>
  <c r="Z323" i="50"/>
  <c r="Z322" i="50" s="1"/>
  <c r="Z321" i="50" s="1"/>
  <c r="AA323" i="50"/>
  <c r="AA322" i="50" s="1"/>
  <c r="AA321" i="50" s="1"/>
  <c r="AB323" i="50"/>
  <c r="AB322" i="50" s="1"/>
  <c r="AB321" i="50" s="1"/>
  <c r="AC323" i="50"/>
  <c r="AC322" i="50" s="1"/>
  <c r="AC321" i="50" s="1"/>
  <c r="AH323" i="50"/>
  <c r="AH322" i="50" s="1"/>
  <c r="AH321" i="50" s="1"/>
  <c r="AI323" i="50"/>
  <c r="AI322" i="50" s="1"/>
  <c r="AI321" i="50" s="1"/>
  <c r="AJ323" i="50"/>
  <c r="AJ322" i="50" s="1"/>
  <c r="AJ321" i="50" s="1"/>
  <c r="AK323" i="50"/>
  <c r="AK322" i="50" s="1"/>
  <c r="AK321" i="50" s="1"/>
  <c r="AL323" i="50"/>
  <c r="AL322" i="50" s="1"/>
  <c r="AL321" i="50" s="1"/>
  <c r="AM323" i="50"/>
  <c r="AM322" i="50" s="1"/>
  <c r="AM321" i="50" s="1"/>
  <c r="AN323" i="50"/>
  <c r="AN322" i="50" s="1"/>
  <c r="AN321" i="50" s="1"/>
  <c r="AO323" i="50"/>
  <c r="AO322" i="50" s="1"/>
  <c r="AO321" i="50" s="1"/>
  <c r="W328" i="50"/>
  <c r="W327" i="50" s="1"/>
  <c r="W326" i="50" s="1"/>
  <c r="Y328" i="50"/>
  <c r="Y327" i="50" s="1"/>
  <c r="Y326" i="50" s="1"/>
  <c r="Z328" i="50"/>
  <c r="Z327" i="50" s="1"/>
  <c r="Z326" i="50" s="1"/>
  <c r="AA328" i="50"/>
  <c r="AA327" i="50" s="1"/>
  <c r="AA326" i="50" s="1"/>
  <c r="AB328" i="50"/>
  <c r="AB327" i="50" s="1"/>
  <c r="AB326" i="50" s="1"/>
  <c r="AC328" i="50"/>
  <c r="AC327" i="50" s="1"/>
  <c r="AC326" i="50" s="1"/>
  <c r="AI328" i="50"/>
  <c r="AI327" i="50" s="1"/>
  <c r="AI326" i="50" s="1"/>
  <c r="AK328" i="50"/>
  <c r="AK327" i="50" s="1"/>
  <c r="AK326" i="50" s="1"/>
  <c r="AL328" i="50"/>
  <c r="AL327" i="50" s="1"/>
  <c r="AL326" i="50" s="1"/>
  <c r="AM328" i="50"/>
  <c r="AM327" i="50" s="1"/>
  <c r="AM326" i="50" s="1"/>
  <c r="AN328" i="50"/>
  <c r="AN327" i="50" s="1"/>
  <c r="AN326" i="50" s="1"/>
  <c r="AO328" i="50"/>
  <c r="AO327" i="50" s="1"/>
  <c r="AO326" i="50" s="1"/>
  <c r="V331" i="50"/>
  <c r="V330" i="50" s="1"/>
  <c r="V329" i="50" s="1"/>
  <c r="W331" i="50"/>
  <c r="W330" i="50" s="1"/>
  <c r="W329" i="50" s="1"/>
  <c r="X331" i="50"/>
  <c r="X330" i="50" s="1"/>
  <c r="X329" i="50" s="1"/>
  <c r="Y331" i="50"/>
  <c r="Y330" i="50" s="1"/>
  <c r="Y329" i="50" s="1"/>
  <c r="Z331" i="50"/>
  <c r="Z330" i="50" s="1"/>
  <c r="Z329" i="50" s="1"/>
  <c r="AA331" i="50"/>
  <c r="AA330" i="50" s="1"/>
  <c r="AA329" i="50" s="1"/>
  <c r="AB331" i="50"/>
  <c r="AB330" i="50" s="1"/>
  <c r="AB329" i="50" s="1"/>
  <c r="AC331" i="50"/>
  <c r="AC330" i="50" s="1"/>
  <c r="AC329" i="50" s="1"/>
  <c r="AH331" i="50"/>
  <c r="AH330" i="50" s="1"/>
  <c r="AH329" i="50" s="1"/>
  <c r="AI331" i="50"/>
  <c r="AI330" i="50" s="1"/>
  <c r="AI329" i="50" s="1"/>
  <c r="AJ331" i="50"/>
  <c r="AJ330" i="50" s="1"/>
  <c r="AJ329" i="50" s="1"/>
  <c r="AK331" i="50"/>
  <c r="AK330" i="50" s="1"/>
  <c r="AK329" i="50" s="1"/>
  <c r="AL331" i="50"/>
  <c r="AL330" i="50" s="1"/>
  <c r="AL329" i="50" s="1"/>
  <c r="AM331" i="50"/>
  <c r="AM330" i="50" s="1"/>
  <c r="AM329" i="50" s="1"/>
  <c r="AN331" i="50"/>
  <c r="AN330" i="50" s="1"/>
  <c r="AN329" i="50" s="1"/>
  <c r="AO331" i="50"/>
  <c r="AO330" i="50" s="1"/>
  <c r="AO329" i="50" s="1"/>
  <c r="V334" i="50"/>
  <c r="V333" i="50" s="1"/>
  <c r="V332" i="50" s="1"/>
  <c r="X334" i="50"/>
  <c r="X333" i="50" s="1"/>
  <c r="X332" i="50" s="1"/>
  <c r="Y334" i="50"/>
  <c r="Y333" i="50" s="1"/>
  <c r="Y332" i="50" s="1"/>
  <c r="Z334" i="50"/>
  <c r="Z333" i="50" s="1"/>
  <c r="Z332" i="50" s="1"/>
  <c r="AA334" i="50"/>
  <c r="AA333" i="50" s="1"/>
  <c r="AA332" i="50" s="1"/>
  <c r="AB334" i="50"/>
  <c r="AB333" i="50" s="1"/>
  <c r="AB332" i="50" s="1"/>
  <c r="AC334" i="50"/>
  <c r="AC333" i="50" s="1"/>
  <c r="AC332" i="50" s="1"/>
  <c r="AH334" i="50"/>
  <c r="AH333" i="50" s="1"/>
  <c r="AH332" i="50" s="1"/>
  <c r="AJ334" i="50"/>
  <c r="AJ333" i="50" s="1"/>
  <c r="AJ332" i="50" s="1"/>
  <c r="AK334" i="50"/>
  <c r="AK333" i="50" s="1"/>
  <c r="AK332" i="50" s="1"/>
  <c r="AL334" i="50"/>
  <c r="AL333" i="50" s="1"/>
  <c r="AL332" i="50" s="1"/>
  <c r="AM334" i="50"/>
  <c r="AM333" i="50" s="1"/>
  <c r="AM332" i="50" s="1"/>
  <c r="AN334" i="50"/>
  <c r="AN333" i="50" s="1"/>
  <c r="AN332" i="50" s="1"/>
  <c r="AO334" i="50"/>
  <c r="AO333" i="50" s="1"/>
  <c r="AO332" i="50" s="1"/>
  <c r="V337" i="50"/>
  <c r="V336" i="50" s="1"/>
  <c r="V335" i="50" s="1"/>
  <c r="W337" i="50"/>
  <c r="W336" i="50" s="1"/>
  <c r="W335" i="50" s="1"/>
  <c r="Y337" i="50"/>
  <c r="Y336" i="50" s="1"/>
  <c r="Y335" i="50" s="1"/>
  <c r="Z337" i="50"/>
  <c r="Z336" i="50" s="1"/>
  <c r="Z335" i="50" s="1"/>
  <c r="AA337" i="50"/>
  <c r="AA336" i="50" s="1"/>
  <c r="AA335" i="50" s="1"/>
  <c r="AB337" i="50"/>
  <c r="AB336" i="50" s="1"/>
  <c r="AB335" i="50" s="1"/>
  <c r="AC337" i="50"/>
  <c r="AC336" i="50" s="1"/>
  <c r="AC335" i="50" s="1"/>
  <c r="AH337" i="50"/>
  <c r="AH336" i="50" s="1"/>
  <c r="AH335" i="50" s="1"/>
  <c r="AI337" i="50"/>
  <c r="AI336" i="50" s="1"/>
  <c r="AI335" i="50" s="1"/>
  <c r="AK337" i="50"/>
  <c r="AK336" i="50" s="1"/>
  <c r="AK335" i="50" s="1"/>
  <c r="AL337" i="50"/>
  <c r="AL336" i="50" s="1"/>
  <c r="AL335" i="50" s="1"/>
  <c r="AM337" i="50"/>
  <c r="AM336" i="50" s="1"/>
  <c r="AM335" i="50" s="1"/>
  <c r="AN337" i="50"/>
  <c r="AN336" i="50" s="1"/>
  <c r="AN335" i="50" s="1"/>
  <c r="AO337" i="50"/>
  <c r="AO336" i="50" s="1"/>
  <c r="AO335" i="50" s="1"/>
  <c r="V340" i="50"/>
  <c r="V339" i="50" s="1"/>
  <c r="V338" i="50" s="1"/>
  <c r="W340" i="50"/>
  <c r="W339" i="50" s="1"/>
  <c r="W338" i="50" s="1"/>
  <c r="Y340" i="50"/>
  <c r="Y339" i="50" s="1"/>
  <c r="Y338" i="50" s="1"/>
  <c r="Z340" i="50"/>
  <c r="Z339" i="50" s="1"/>
  <c r="Z338" i="50" s="1"/>
  <c r="AA340" i="50"/>
  <c r="AA339" i="50" s="1"/>
  <c r="AA338" i="50" s="1"/>
  <c r="AB340" i="50"/>
  <c r="AB339" i="50" s="1"/>
  <c r="AB338" i="50" s="1"/>
  <c r="AC340" i="50"/>
  <c r="AC339" i="50" s="1"/>
  <c r="AC338" i="50" s="1"/>
  <c r="AH340" i="50"/>
  <c r="AH339" i="50" s="1"/>
  <c r="AH338" i="50" s="1"/>
  <c r="AI340" i="50"/>
  <c r="AI339" i="50" s="1"/>
  <c r="AI338" i="50" s="1"/>
  <c r="AK340" i="50"/>
  <c r="AK339" i="50" s="1"/>
  <c r="AK338" i="50" s="1"/>
  <c r="AL340" i="50"/>
  <c r="AL339" i="50" s="1"/>
  <c r="AL338" i="50" s="1"/>
  <c r="AM340" i="50"/>
  <c r="AM339" i="50" s="1"/>
  <c r="AM338" i="50" s="1"/>
  <c r="AN340" i="50"/>
  <c r="AN339" i="50" s="1"/>
  <c r="AN338" i="50" s="1"/>
  <c r="AO340" i="50"/>
  <c r="AO339" i="50" s="1"/>
  <c r="AO338" i="50" s="1"/>
  <c r="V343" i="50"/>
  <c r="V342" i="50" s="1"/>
  <c r="W343" i="50"/>
  <c r="W342" i="50" s="1"/>
  <c r="Y343" i="50"/>
  <c r="Y342" i="50" s="1"/>
  <c r="Z343" i="50"/>
  <c r="Z342" i="50" s="1"/>
  <c r="AA343" i="50"/>
  <c r="AA342" i="50" s="1"/>
  <c r="AB343" i="50"/>
  <c r="AB342" i="50" s="1"/>
  <c r="AC343" i="50"/>
  <c r="AC342" i="50" s="1"/>
  <c r="AH343" i="50"/>
  <c r="AH342" i="50" s="1"/>
  <c r="AI343" i="50"/>
  <c r="AI342" i="50" s="1"/>
  <c r="AK343" i="50"/>
  <c r="AK342" i="50" s="1"/>
  <c r="AL343" i="50"/>
  <c r="AL342" i="50" s="1"/>
  <c r="AM343" i="50"/>
  <c r="AM342" i="50" s="1"/>
  <c r="AN343" i="50"/>
  <c r="AN342" i="50" s="1"/>
  <c r="AO343" i="50"/>
  <c r="AO342" i="50" s="1"/>
  <c r="V345" i="50"/>
  <c r="V344" i="50" s="1"/>
  <c r="W345" i="50"/>
  <c r="W344" i="50" s="1"/>
  <c r="Y345" i="50"/>
  <c r="Y344" i="50" s="1"/>
  <c r="Z345" i="50"/>
  <c r="Z344" i="50" s="1"/>
  <c r="AA345" i="50"/>
  <c r="AA344" i="50" s="1"/>
  <c r="AB345" i="50"/>
  <c r="AB344" i="50" s="1"/>
  <c r="AC345" i="50"/>
  <c r="AC344" i="50" s="1"/>
  <c r="AH345" i="50"/>
  <c r="AH344" i="50" s="1"/>
  <c r="AI345" i="50"/>
  <c r="AI344" i="50" s="1"/>
  <c r="AK345" i="50"/>
  <c r="AK344" i="50" s="1"/>
  <c r="AL345" i="50"/>
  <c r="AL344" i="50" s="1"/>
  <c r="AM345" i="50"/>
  <c r="AM344" i="50" s="1"/>
  <c r="AN345" i="50"/>
  <c r="AN344" i="50" s="1"/>
  <c r="AO345" i="50"/>
  <c r="AO344" i="50" s="1"/>
  <c r="V348" i="50"/>
  <c r="V347" i="50" s="1"/>
  <c r="V346" i="50" s="1"/>
  <c r="W348" i="50"/>
  <c r="W347" i="50" s="1"/>
  <c r="W346" i="50" s="1"/>
  <c r="Y348" i="50"/>
  <c r="Y347" i="50" s="1"/>
  <c r="Y346" i="50" s="1"/>
  <c r="Z348" i="50"/>
  <c r="Z347" i="50" s="1"/>
  <c r="Z346" i="50" s="1"/>
  <c r="AA348" i="50"/>
  <c r="AA347" i="50" s="1"/>
  <c r="AA346" i="50" s="1"/>
  <c r="AB348" i="50"/>
  <c r="AB347" i="50" s="1"/>
  <c r="AB346" i="50" s="1"/>
  <c r="AC348" i="50"/>
  <c r="AC347" i="50" s="1"/>
  <c r="AC346" i="50" s="1"/>
  <c r="AH348" i="50"/>
  <c r="AH347" i="50" s="1"/>
  <c r="AH346" i="50" s="1"/>
  <c r="AI348" i="50"/>
  <c r="AI347" i="50" s="1"/>
  <c r="AI346" i="50" s="1"/>
  <c r="AK348" i="50"/>
  <c r="AK347" i="50" s="1"/>
  <c r="AK346" i="50" s="1"/>
  <c r="AL348" i="50"/>
  <c r="AL347" i="50" s="1"/>
  <c r="AL346" i="50" s="1"/>
  <c r="AM348" i="50"/>
  <c r="AM347" i="50" s="1"/>
  <c r="AM346" i="50" s="1"/>
  <c r="AN348" i="50"/>
  <c r="AN347" i="50" s="1"/>
  <c r="AN346" i="50" s="1"/>
  <c r="AO348" i="50"/>
  <c r="AO347" i="50" s="1"/>
  <c r="AO346" i="50" s="1"/>
  <c r="V351" i="50"/>
  <c r="V350" i="50" s="1"/>
  <c r="W351" i="50"/>
  <c r="W350" i="50" s="1"/>
  <c r="X351" i="50"/>
  <c r="X350" i="50" s="1"/>
  <c r="Z351" i="50"/>
  <c r="Z350" i="50" s="1"/>
  <c r="AA351" i="50"/>
  <c r="AA350" i="50" s="1"/>
  <c r="AB351" i="50"/>
  <c r="AB350" i="50" s="1"/>
  <c r="AC351" i="50"/>
  <c r="AC350" i="50" s="1"/>
  <c r="AH351" i="50"/>
  <c r="AH350" i="50" s="1"/>
  <c r="AI351" i="50"/>
  <c r="AI350" i="50" s="1"/>
  <c r="AJ351" i="50"/>
  <c r="AJ350" i="50" s="1"/>
  <c r="AL351" i="50"/>
  <c r="AL350" i="50" s="1"/>
  <c r="AM351" i="50"/>
  <c r="AM350" i="50" s="1"/>
  <c r="AN351" i="50"/>
  <c r="AN350" i="50" s="1"/>
  <c r="AO351" i="50"/>
  <c r="AO350" i="50" s="1"/>
  <c r="V353" i="50"/>
  <c r="V352" i="50" s="1"/>
  <c r="W353" i="50"/>
  <c r="W352" i="50" s="1"/>
  <c r="X353" i="50"/>
  <c r="X352" i="50" s="1"/>
  <c r="Z353" i="50"/>
  <c r="Z352" i="50" s="1"/>
  <c r="AA353" i="50"/>
  <c r="AA352" i="50" s="1"/>
  <c r="AB353" i="50"/>
  <c r="AB352" i="50" s="1"/>
  <c r="AC353" i="50"/>
  <c r="AC352" i="50" s="1"/>
  <c r="AH353" i="50"/>
  <c r="AH352" i="50" s="1"/>
  <c r="AI353" i="50"/>
  <c r="AI352" i="50" s="1"/>
  <c r="AJ353" i="50"/>
  <c r="AJ352" i="50" s="1"/>
  <c r="AL353" i="50"/>
  <c r="AL352" i="50" s="1"/>
  <c r="AM353" i="50"/>
  <c r="AM352" i="50" s="1"/>
  <c r="AN353" i="50"/>
  <c r="AN352" i="50" s="1"/>
  <c r="AO353" i="50"/>
  <c r="AO352" i="50" s="1"/>
  <c r="V356" i="50"/>
  <c r="V355" i="50" s="1"/>
  <c r="V354" i="50" s="1"/>
  <c r="W356" i="50"/>
  <c r="W355" i="50" s="1"/>
  <c r="W354" i="50" s="1"/>
  <c r="X356" i="50"/>
  <c r="X355" i="50" s="1"/>
  <c r="X354" i="50" s="1"/>
  <c r="Y356" i="50"/>
  <c r="Y355" i="50" s="1"/>
  <c r="Y354" i="50" s="1"/>
  <c r="Z356" i="50"/>
  <c r="Z355" i="50" s="1"/>
  <c r="Z354" i="50" s="1"/>
  <c r="AA356" i="50"/>
  <c r="AA355" i="50" s="1"/>
  <c r="AA354" i="50" s="1"/>
  <c r="AB356" i="50"/>
  <c r="AB355" i="50" s="1"/>
  <c r="AB354" i="50" s="1"/>
  <c r="AC356" i="50"/>
  <c r="AC355" i="50" s="1"/>
  <c r="AC354" i="50" s="1"/>
  <c r="AH356" i="50"/>
  <c r="AH355" i="50" s="1"/>
  <c r="AH354" i="50" s="1"/>
  <c r="AI356" i="50"/>
  <c r="AI355" i="50" s="1"/>
  <c r="AI354" i="50" s="1"/>
  <c r="AJ356" i="50"/>
  <c r="AJ355" i="50" s="1"/>
  <c r="AJ354" i="50" s="1"/>
  <c r="AK356" i="50"/>
  <c r="AK355" i="50" s="1"/>
  <c r="AK354" i="50" s="1"/>
  <c r="AL356" i="50"/>
  <c r="AL355" i="50" s="1"/>
  <c r="AL354" i="50" s="1"/>
  <c r="AM356" i="50"/>
  <c r="AM355" i="50" s="1"/>
  <c r="AM354" i="50" s="1"/>
  <c r="AN356" i="50"/>
  <c r="AN355" i="50" s="1"/>
  <c r="AN354" i="50" s="1"/>
  <c r="AO356" i="50"/>
  <c r="AO355" i="50" s="1"/>
  <c r="AO354" i="50" s="1"/>
  <c r="V359" i="50"/>
  <c r="V358" i="50" s="1"/>
  <c r="V357" i="50" s="1"/>
  <c r="W359" i="50"/>
  <c r="W358" i="50" s="1"/>
  <c r="W357" i="50" s="1"/>
  <c r="X359" i="50"/>
  <c r="X358" i="50" s="1"/>
  <c r="X357" i="50" s="1"/>
  <c r="Y359" i="50"/>
  <c r="Y358" i="50" s="1"/>
  <c r="Y357" i="50" s="1"/>
  <c r="Z359" i="50"/>
  <c r="Z358" i="50" s="1"/>
  <c r="Z357" i="50" s="1"/>
  <c r="AA359" i="50"/>
  <c r="AA358" i="50" s="1"/>
  <c r="AA357" i="50" s="1"/>
  <c r="AB359" i="50"/>
  <c r="AB358" i="50" s="1"/>
  <c r="AB357" i="50" s="1"/>
  <c r="AC359" i="50"/>
  <c r="AC358" i="50" s="1"/>
  <c r="AC357" i="50" s="1"/>
  <c r="AH359" i="50"/>
  <c r="AH358" i="50" s="1"/>
  <c r="AH357" i="50" s="1"/>
  <c r="AI359" i="50"/>
  <c r="AI358" i="50" s="1"/>
  <c r="AI357" i="50" s="1"/>
  <c r="AJ359" i="50"/>
  <c r="AJ358" i="50" s="1"/>
  <c r="AJ357" i="50" s="1"/>
  <c r="AK359" i="50"/>
  <c r="AK358" i="50" s="1"/>
  <c r="AK357" i="50" s="1"/>
  <c r="AL359" i="50"/>
  <c r="AL358" i="50" s="1"/>
  <c r="AL357" i="50" s="1"/>
  <c r="AM359" i="50"/>
  <c r="AM358" i="50" s="1"/>
  <c r="AM357" i="50" s="1"/>
  <c r="AN359" i="50"/>
  <c r="AN358" i="50" s="1"/>
  <c r="AN357" i="50" s="1"/>
  <c r="AO359" i="50"/>
  <c r="AO358" i="50" s="1"/>
  <c r="AO357" i="50" s="1"/>
  <c r="V362" i="50"/>
  <c r="V361" i="50" s="1"/>
  <c r="V360" i="50" s="1"/>
  <c r="W362" i="50"/>
  <c r="W361" i="50" s="1"/>
  <c r="W360" i="50" s="1"/>
  <c r="Y362" i="50"/>
  <c r="Y361" i="50" s="1"/>
  <c r="Y360" i="50" s="1"/>
  <c r="Z362" i="50"/>
  <c r="Z361" i="50" s="1"/>
  <c r="Z360" i="50" s="1"/>
  <c r="AA362" i="50"/>
  <c r="AA361" i="50" s="1"/>
  <c r="AA360" i="50" s="1"/>
  <c r="AB362" i="50"/>
  <c r="AB361" i="50" s="1"/>
  <c r="AB360" i="50" s="1"/>
  <c r="AC362" i="50"/>
  <c r="AC361" i="50" s="1"/>
  <c r="AC360" i="50" s="1"/>
  <c r="AH362" i="50"/>
  <c r="AH361" i="50" s="1"/>
  <c r="AH360" i="50" s="1"/>
  <c r="AI362" i="50"/>
  <c r="AI361" i="50" s="1"/>
  <c r="AI360" i="50" s="1"/>
  <c r="AK362" i="50"/>
  <c r="AK361" i="50" s="1"/>
  <c r="AK360" i="50" s="1"/>
  <c r="AL362" i="50"/>
  <c r="AL361" i="50" s="1"/>
  <c r="AL360" i="50" s="1"/>
  <c r="AM362" i="50"/>
  <c r="AM361" i="50" s="1"/>
  <c r="AM360" i="50" s="1"/>
  <c r="AN362" i="50"/>
  <c r="AN361" i="50" s="1"/>
  <c r="AN360" i="50" s="1"/>
  <c r="AO362" i="50"/>
  <c r="AO361" i="50" s="1"/>
  <c r="AO360" i="50" s="1"/>
  <c r="V366" i="50"/>
  <c r="V365" i="50" s="1"/>
  <c r="V364" i="50" s="1"/>
  <c r="V363" i="50" s="1"/>
  <c r="W366" i="50"/>
  <c r="W365" i="50" s="1"/>
  <c r="W364" i="50" s="1"/>
  <c r="W363" i="50" s="1"/>
  <c r="Y366" i="50"/>
  <c r="Y365" i="50" s="1"/>
  <c r="Y364" i="50" s="1"/>
  <c r="Y363" i="50" s="1"/>
  <c r="Z366" i="50"/>
  <c r="Z365" i="50" s="1"/>
  <c r="Z364" i="50" s="1"/>
  <c r="Z363" i="50" s="1"/>
  <c r="AA366" i="50"/>
  <c r="AA365" i="50" s="1"/>
  <c r="AA364" i="50" s="1"/>
  <c r="AA363" i="50" s="1"/>
  <c r="AB366" i="50"/>
  <c r="AB365" i="50" s="1"/>
  <c r="AB364" i="50" s="1"/>
  <c r="AB363" i="50" s="1"/>
  <c r="AC366" i="50"/>
  <c r="AC365" i="50" s="1"/>
  <c r="AC364" i="50" s="1"/>
  <c r="AC363" i="50" s="1"/>
  <c r="AH366" i="50"/>
  <c r="AH365" i="50" s="1"/>
  <c r="AH364" i="50" s="1"/>
  <c r="AH363" i="50" s="1"/>
  <c r="AI366" i="50"/>
  <c r="AI365" i="50" s="1"/>
  <c r="AI364" i="50" s="1"/>
  <c r="AI363" i="50" s="1"/>
  <c r="AK366" i="50"/>
  <c r="AK365" i="50" s="1"/>
  <c r="AK364" i="50" s="1"/>
  <c r="AK363" i="50" s="1"/>
  <c r="AL366" i="50"/>
  <c r="AL365" i="50" s="1"/>
  <c r="AL364" i="50" s="1"/>
  <c r="AL363" i="50" s="1"/>
  <c r="AM366" i="50"/>
  <c r="AM365" i="50" s="1"/>
  <c r="AM364" i="50" s="1"/>
  <c r="AM363" i="50" s="1"/>
  <c r="AN366" i="50"/>
  <c r="AN365" i="50" s="1"/>
  <c r="AN364" i="50" s="1"/>
  <c r="AN363" i="50" s="1"/>
  <c r="AO366" i="50"/>
  <c r="AO365" i="50" s="1"/>
  <c r="AO364" i="50" s="1"/>
  <c r="AO363" i="50" s="1"/>
  <c r="V371" i="50"/>
  <c r="V370" i="50" s="1"/>
  <c r="V369" i="50" s="1"/>
  <c r="V368" i="50" s="1"/>
  <c r="W371" i="50"/>
  <c r="W370" i="50" s="1"/>
  <c r="W369" i="50" s="1"/>
  <c r="W368" i="50" s="1"/>
  <c r="Y371" i="50"/>
  <c r="Y370" i="50" s="1"/>
  <c r="Y369" i="50" s="1"/>
  <c r="Y368" i="50" s="1"/>
  <c r="Z371" i="50"/>
  <c r="Z370" i="50" s="1"/>
  <c r="Z369" i="50" s="1"/>
  <c r="Z368" i="50" s="1"/>
  <c r="AA371" i="50"/>
  <c r="AA370" i="50" s="1"/>
  <c r="AA369" i="50" s="1"/>
  <c r="AA368" i="50" s="1"/>
  <c r="AB371" i="50"/>
  <c r="AB370" i="50" s="1"/>
  <c r="AB369" i="50" s="1"/>
  <c r="AB368" i="50" s="1"/>
  <c r="AC371" i="50"/>
  <c r="AC370" i="50" s="1"/>
  <c r="AC369" i="50" s="1"/>
  <c r="AC368" i="50" s="1"/>
  <c r="AH371" i="50"/>
  <c r="AH370" i="50" s="1"/>
  <c r="AH369" i="50" s="1"/>
  <c r="AH368" i="50" s="1"/>
  <c r="AI371" i="50"/>
  <c r="AI370" i="50" s="1"/>
  <c r="AI369" i="50" s="1"/>
  <c r="AI368" i="50" s="1"/>
  <c r="AK371" i="50"/>
  <c r="AK370" i="50" s="1"/>
  <c r="AK369" i="50" s="1"/>
  <c r="AK368" i="50" s="1"/>
  <c r="AL371" i="50"/>
  <c r="AL370" i="50" s="1"/>
  <c r="AL369" i="50" s="1"/>
  <c r="AL368" i="50" s="1"/>
  <c r="AM371" i="50"/>
  <c r="AM370" i="50" s="1"/>
  <c r="AM369" i="50" s="1"/>
  <c r="AM368" i="50" s="1"/>
  <c r="AN371" i="50"/>
  <c r="AN370" i="50" s="1"/>
  <c r="AN369" i="50" s="1"/>
  <c r="AN368" i="50" s="1"/>
  <c r="AO371" i="50"/>
  <c r="AO370" i="50" s="1"/>
  <c r="AO369" i="50" s="1"/>
  <c r="AO368" i="50" s="1"/>
  <c r="V375" i="50"/>
  <c r="V374" i="50" s="1"/>
  <c r="W375" i="50"/>
  <c r="W374" i="50" s="1"/>
  <c r="X375" i="50"/>
  <c r="X374" i="50" s="1"/>
  <c r="Y375" i="50"/>
  <c r="Y374" i="50" s="1"/>
  <c r="Z375" i="50"/>
  <c r="Z374" i="50" s="1"/>
  <c r="AA375" i="50"/>
  <c r="AA374" i="50" s="1"/>
  <c r="AB375" i="50"/>
  <c r="AB374" i="50" s="1"/>
  <c r="AC375" i="50"/>
  <c r="AC374" i="50" s="1"/>
  <c r="AH375" i="50"/>
  <c r="AH374" i="50" s="1"/>
  <c r="AI375" i="50"/>
  <c r="AI374" i="50" s="1"/>
  <c r="AJ375" i="50"/>
  <c r="AJ374" i="50" s="1"/>
  <c r="AK375" i="50"/>
  <c r="AK374" i="50" s="1"/>
  <c r="AL375" i="50"/>
  <c r="AL374" i="50" s="1"/>
  <c r="AM375" i="50"/>
  <c r="AM374" i="50" s="1"/>
  <c r="AN375" i="50"/>
  <c r="AN374" i="50" s="1"/>
  <c r="AO375" i="50"/>
  <c r="AO374" i="50" s="1"/>
  <c r="V377" i="50"/>
  <c r="V376" i="50" s="1"/>
  <c r="X377" i="50"/>
  <c r="X376" i="50" s="1"/>
  <c r="Y377" i="50"/>
  <c r="Y376" i="50" s="1"/>
  <c r="Y373" i="50" s="1"/>
  <c r="Z377" i="50"/>
  <c r="Z376" i="50" s="1"/>
  <c r="AA377" i="50"/>
  <c r="AA376" i="50" s="1"/>
  <c r="AB377" i="50"/>
  <c r="AB376" i="50" s="1"/>
  <c r="AC377" i="50"/>
  <c r="AC376" i="50" s="1"/>
  <c r="AC373" i="50" s="1"/>
  <c r="AH377" i="50"/>
  <c r="AH376" i="50" s="1"/>
  <c r="AJ377" i="50"/>
  <c r="AJ376" i="50" s="1"/>
  <c r="AK377" i="50"/>
  <c r="AK376" i="50" s="1"/>
  <c r="AL377" i="50"/>
  <c r="AL376" i="50" s="1"/>
  <c r="AM377" i="50"/>
  <c r="AM376" i="50" s="1"/>
  <c r="AN377" i="50"/>
  <c r="AN376" i="50" s="1"/>
  <c r="AO377" i="50"/>
  <c r="AO376" i="50" s="1"/>
  <c r="V385" i="50"/>
  <c r="V384" i="50" s="1"/>
  <c r="V383" i="50" s="1"/>
  <c r="W385" i="50"/>
  <c r="W384" i="50" s="1"/>
  <c r="W383" i="50" s="1"/>
  <c r="X385" i="50"/>
  <c r="X384" i="50" s="1"/>
  <c r="X383" i="50" s="1"/>
  <c r="Y385" i="50"/>
  <c r="Y384" i="50" s="1"/>
  <c r="Y383" i="50" s="1"/>
  <c r="Z385" i="50"/>
  <c r="Z384" i="50" s="1"/>
  <c r="Z383" i="50" s="1"/>
  <c r="AA385" i="50"/>
  <c r="AA384" i="50" s="1"/>
  <c r="AA383" i="50" s="1"/>
  <c r="AB385" i="50"/>
  <c r="AB384" i="50" s="1"/>
  <c r="AB383" i="50" s="1"/>
  <c r="AC385" i="50"/>
  <c r="AC384" i="50" s="1"/>
  <c r="AC383" i="50" s="1"/>
  <c r="AH385" i="50"/>
  <c r="AH384" i="50" s="1"/>
  <c r="AH383" i="50" s="1"/>
  <c r="AI385" i="50"/>
  <c r="AI384" i="50" s="1"/>
  <c r="AI383" i="50" s="1"/>
  <c r="AJ385" i="50"/>
  <c r="AJ384" i="50" s="1"/>
  <c r="AJ383" i="50" s="1"/>
  <c r="AK385" i="50"/>
  <c r="AK384" i="50" s="1"/>
  <c r="AK383" i="50" s="1"/>
  <c r="AL385" i="50"/>
  <c r="AL384" i="50" s="1"/>
  <c r="AL383" i="50" s="1"/>
  <c r="AM385" i="50"/>
  <c r="AM384" i="50" s="1"/>
  <c r="AM383" i="50" s="1"/>
  <c r="AN385" i="50"/>
  <c r="AN384" i="50" s="1"/>
  <c r="AN383" i="50" s="1"/>
  <c r="AO385" i="50"/>
  <c r="AO384" i="50" s="1"/>
  <c r="AO383" i="50" s="1"/>
  <c r="V388" i="50"/>
  <c r="V387" i="50" s="1"/>
  <c r="V386" i="50" s="1"/>
  <c r="X388" i="50"/>
  <c r="X387" i="50" s="1"/>
  <c r="X386" i="50" s="1"/>
  <c r="Y388" i="50"/>
  <c r="Y387" i="50" s="1"/>
  <c r="Y386" i="50" s="1"/>
  <c r="Z388" i="50"/>
  <c r="Z387" i="50" s="1"/>
  <c r="Z386" i="50" s="1"/>
  <c r="AA388" i="50"/>
  <c r="AA387" i="50" s="1"/>
  <c r="AA386" i="50" s="1"/>
  <c r="AB388" i="50"/>
  <c r="AB387" i="50" s="1"/>
  <c r="AB386" i="50" s="1"/>
  <c r="AC388" i="50"/>
  <c r="AC387" i="50" s="1"/>
  <c r="AC386" i="50" s="1"/>
  <c r="AH388" i="50"/>
  <c r="AH387" i="50" s="1"/>
  <c r="AH386" i="50" s="1"/>
  <c r="AJ388" i="50"/>
  <c r="AJ387" i="50" s="1"/>
  <c r="AJ386" i="50" s="1"/>
  <c r="AK388" i="50"/>
  <c r="AK387" i="50" s="1"/>
  <c r="AK386" i="50" s="1"/>
  <c r="AL388" i="50"/>
  <c r="AL387" i="50" s="1"/>
  <c r="AL386" i="50" s="1"/>
  <c r="AM388" i="50"/>
  <c r="AM387" i="50" s="1"/>
  <c r="AM386" i="50" s="1"/>
  <c r="AN388" i="50"/>
  <c r="AN387" i="50" s="1"/>
  <c r="AN386" i="50" s="1"/>
  <c r="AO388" i="50"/>
  <c r="AO387" i="50" s="1"/>
  <c r="AO386" i="50" s="1"/>
  <c r="V391" i="50"/>
  <c r="V390" i="50" s="1"/>
  <c r="V389" i="50" s="1"/>
  <c r="X391" i="50"/>
  <c r="X390" i="50" s="1"/>
  <c r="X389" i="50" s="1"/>
  <c r="Y391" i="50"/>
  <c r="Y390" i="50" s="1"/>
  <c r="Y389" i="50" s="1"/>
  <c r="Z391" i="50"/>
  <c r="Z390" i="50" s="1"/>
  <c r="Z389" i="50" s="1"/>
  <c r="AA391" i="50"/>
  <c r="AA390" i="50" s="1"/>
  <c r="AA389" i="50" s="1"/>
  <c r="AB391" i="50"/>
  <c r="AB390" i="50" s="1"/>
  <c r="AB389" i="50" s="1"/>
  <c r="AC391" i="50"/>
  <c r="AC390" i="50" s="1"/>
  <c r="AC389" i="50" s="1"/>
  <c r="AH391" i="50"/>
  <c r="AH390" i="50" s="1"/>
  <c r="AH389" i="50" s="1"/>
  <c r="AJ391" i="50"/>
  <c r="AJ390" i="50" s="1"/>
  <c r="AJ389" i="50" s="1"/>
  <c r="AK391" i="50"/>
  <c r="AK390" i="50" s="1"/>
  <c r="AK389" i="50" s="1"/>
  <c r="AL391" i="50"/>
  <c r="AL390" i="50" s="1"/>
  <c r="AL389" i="50" s="1"/>
  <c r="AM391" i="50"/>
  <c r="AM390" i="50" s="1"/>
  <c r="AM389" i="50" s="1"/>
  <c r="AN391" i="50"/>
  <c r="AN390" i="50" s="1"/>
  <c r="AN389" i="50" s="1"/>
  <c r="AO391" i="50"/>
  <c r="AO390" i="50" s="1"/>
  <c r="AO389" i="50" s="1"/>
  <c r="V394" i="50"/>
  <c r="X394" i="50"/>
  <c r="Y394" i="50"/>
  <c r="Z394" i="50"/>
  <c r="AA394" i="50"/>
  <c r="AB394" i="50"/>
  <c r="AC394" i="50"/>
  <c r="AH394" i="50"/>
  <c r="AJ394" i="50"/>
  <c r="AK394" i="50"/>
  <c r="AL394" i="50"/>
  <c r="AM394" i="50"/>
  <c r="AN394" i="50"/>
  <c r="AO394" i="50"/>
  <c r="V395" i="50"/>
  <c r="X395" i="50"/>
  <c r="Y395" i="50"/>
  <c r="Z395" i="50"/>
  <c r="AA395" i="50"/>
  <c r="AB395" i="50"/>
  <c r="AC395" i="50"/>
  <c r="AH395" i="50"/>
  <c r="AJ395" i="50"/>
  <c r="AK395" i="50"/>
  <c r="AL395" i="50"/>
  <c r="AM395" i="50"/>
  <c r="AN395" i="50"/>
  <c r="AO395" i="50"/>
  <c r="V399" i="50"/>
  <c r="V398" i="50" s="1"/>
  <c r="V397" i="50" s="1"/>
  <c r="X399" i="50"/>
  <c r="X398" i="50" s="1"/>
  <c r="X397" i="50" s="1"/>
  <c r="Y399" i="50"/>
  <c r="Y398" i="50" s="1"/>
  <c r="Y397" i="50" s="1"/>
  <c r="Z399" i="50"/>
  <c r="Z398" i="50" s="1"/>
  <c r="Z397" i="50" s="1"/>
  <c r="AA399" i="50"/>
  <c r="AA398" i="50" s="1"/>
  <c r="AA397" i="50" s="1"/>
  <c r="AB399" i="50"/>
  <c r="AB398" i="50" s="1"/>
  <c r="AB397" i="50" s="1"/>
  <c r="AC399" i="50"/>
  <c r="AC398" i="50" s="1"/>
  <c r="AC397" i="50" s="1"/>
  <c r="AH399" i="50"/>
  <c r="AH398" i="50" s="1"/>
  <c r="AH397" i="50" s="1"/>
  <c r="AJ399" i="50"/>
  <c r="AJ398" i="50" s="1"/>
  <c r="AJ397" i="50" s="1"/>
  <c r="AK399" i="50"/>
  <c r="AK398" i="50" s="1"/>
  <c r="AK397" i="50" s="1"/>
  <c r="AL399" i="50"/>
  <c r="AL398" i="50" s="1"/>
  <c r="AL397" i="50" s="1"/>
  <c r="AM399" i="50"/>
  <c r="AM398" i="50" s="1"/>
  <c r="AM397" i="50" s="1"/>
  <c r="AN399" i="50"/>
  <c r="AN398" i="50" s="1"/>
  <c r="AN397" i="50" s="1"/>
  <c r="AO399" i="50"/>
  <c r="AO398" i="50" s="1"/>
  <c r="AO397" i="50" s="1"/>
  <c r="V402" i="50"/>
  <c r="V401" i="50" s="1"/>
  <c r="V400" i="50" s="1"/>
  <c r="W402" i="50"/>
  <c r="W401" i="50" s="1"/>
  <c r="W400" i="50" s="1"/>
  <c r="Y402" i="50"/>
  <c r="Y401" i="50" s="1"/>
  <c r="Y400" i="50" s="1"/>
  <c r="Z402" i="50"/>
  <c r="Z401" i="50" s="1"/>
  <c r="Z400" i="50" s="1"/>
  <c r="AA402" i="50"/>
  <c r="AA401" i="50" s="1"/>
  <c r="AA400" i="50" s="1"/>
  <c r="AB402" i="50"/>
  <c r="AB401" i="50" s="1"/>
  <c r="AB400" i="50" s="1"/>
  <c r="AC402" i="50"/>
  <c r="AC401" i="50" s="1"/>
  <c r="AC400" i="50" s="1"/>
  <c r="AH402" i="50"/>
  <c r="AH401" i="50" s="1"/>
  <c r="AH400" i="50" s="1"/>
  <c r="AI402" i="50"/>
  <c r="AI401" i="50" s="1"/>
  <c r="AI400" i="50" s="1"/>
  <c r="AK402" i="50"/>
  <c r="AK401" i="50" s="1"/>
  <c r="AK400" i="50" s="1"/>
  <c r="AL402" i="50"/>
  <c r="AL401" i="50" s="1"/>
  <c r="AL400" i="50" s="1"/>
  <c r="AM402" i="50"/>
  <c r="AM401" i="50" s="1"/>
  <c r="AM400" i="50" s="1"/>
  <c r="AN402" i="50"/>
  <c r="AN401" i="50" s="1"/>
  <c r="AN400" i="50" s="1"/>
  <c r="AO402" i="50"/>
  <c r="AO401" i="50" s="1"/>
  <c r="AO400" i="50" s="1"/>
  <c r="V407" i="50"/>
  <c r="V406" i="50" s="1"/>
  <c r="V405" i="50" s="1"/>
  <c r="V404" i="50" s="1"/>
  <c r="W407" i="50"/>
  <c r="W406" i="50" s="1"/>
  <c r="W405" i="50" s="1"/>
  <c r="W404" i="50" s="1"/>
  <c r="X407" i="50"/>
  <c r="X406" i="50" s="1"/>
  <c r="X405" i="50" s="1"/>
  <c r="X404" i="50" s="1"/>
  <c r="Y407" i="50"/>
  <c r="Y406" i="50" s="1"/>
  <c r="Y405" i="50" s="1"/>
  <c r="Y404" i="50" s="1"/>
  <c r="Z407" i="50"/>
  <c r="Z406" i="50" s="1"/>
  <c r="Z405" i="50" s="1"/>
  <c r="Z404" i="50" s="1"/>
  <c r="AA407" i="50"/>
  <c r="AA406" i="50" s="1"/>
  <c r="AA405" i="50" s="1"/>
  <c r="AA404" i="50" s="1"/>
  <c r="AB407" i="50"/>
  <c r="AB406" i="50" s="1"/>
  <c r="AB405" i="50" s="1"/>
  <c r="AB404" i="50" s="1"/>
  <c r="AC407" i="50"/>
  <c r="AC406" i="50" s="1"/>
  <c r="AC405" i="50" s="1"/>
  <c r="AC404" i="50" s="1"/>
  <c r="AH407" i="50"/>
  <c r="AH406" i="50" s="1"/>
  <c r="AH405" i="50" s="1"/>
  <c r="AH404" i="50" s="1"/>
  <c r="AI407" i="50"/>
  <c r="AI406" i="50" s="1"/>
  <c r="AI405" i="50" s="1"/>
  <c r="AI404" i="50" s="1"/>
  <c r="AJ407" i="50"/>
  <c r="AJ406" i="50" s="1"/>
  <c r="AJ405" i="50" s="1"/>
  <c r="AJ404" i="50" s="1"/>
  <c r="AK407" i="50"/>
  <c r="AK406" i="50" s="1"/>
  <c r="AK405" i="50" s="1"/>
  <c r="AK404" i="50" s="1"/>
  <c r="AL407" i="50"/>
  <c r="AL406" i="50" s="1"/>
  <c r="AL405" i="50" s="1"/>
  <c r="AL404" i="50" s="1"/>
  <c r="AM407" i="50"/>
  <c r="AM406" i="50" s="1"/>
  <c r="AM405" i="50" s="1"/>
  <c r="AM404" i="50" s="1"/>
  <c r="AN407" i="50"/>
  <c r="AN406" i="50" s="1"/>
  <c r="AN405" i="50" s="1"/>
  <c r="AN404" i="50" s="1"/>
  <c r="AO407" i="50"/>
  <c r="AO406" i="50" s="1"/>
  <c r="AO405" i="50" s="1"/>
  <c r="AO404" i="50" s="1"/>
  <c r="V411" i="50"/>
  <c r="V410" i="50" s="1"/>
  <c r="V409" i="50" s="1"/>
  <c r="W411" i="50"/>
  <c r="W410" i="50" s="1"/>
  <c r="W409" i="50" s="1"/>
  <c r="X411" i="50"/>
  <c r="X410" i="50" s="1"/>
  <c r="X409" i="50" s="1"/>
  <c r="Y411" i="50"/>
  <c r="Y410" i="50" s="1"/>
  <c r="Y409" i="50" s="1"/>
  <c r="AA411" i="50"/>
  <c r="AA410" i="50" s="1"/>
  <c r="AA409" i="50" s="1"/>
  <c r="AB411" i="50"/>
  <c r="AB410" i="50" s="1"/>
  <c r="AB409" i="50" s="1"/>
  <c r="AC411" i="50"/>
  <c r="AC410" i="50" s="1"/>
  <c r="AC409" i="50" s="1"/>
  <c r="AH411" i="50"/>
  <c r="AH410" i="50" s="1"/>
  <c r="AH409" i="50" s="1"/>
  <c r="AI411" i="50"/>
  <c r="AI410" i="50" s="1"/>
  <c r="AI409" i="50" s="1"/>
  <c r="AJ411" i="50"/>
  <c r="AJ410" i="50" s="1"/>
  <c r="AJ409" i="50" s="1"/>
  <c r="AK411" i="50"/>
  <c r="AK410" i="50" s="1"/>
  <c r="AK409" i="50" s="1"/>
  <c r="AL411" i="50"/>
  <c r="AL410" i="50" s="1"/>
  <c r="AL409" i="50" s="1"/>
  <c r="AM411" i="50"/>
  <c r="AM410" i="50" s="1"/>
  <c r="AM409" i="50" s="1"/>
  <c r="AN411" i="50"/>
  <c r="AN410" i="50" s="1"/>
  <c r="AN409" i="50" s="1"/>
  <c r="AO411" i="50"/>
  <c r="AO410" i="50" s="1"/>
  <c r="AO409" i="50" s="1"/>
  <c r="V417" i="50"/>
  <c r="V416" i="50" s="1"/>
  <c r="V415" i="50" s="1"/>
  <c r="W417" i="50"/>
  <c r="W416" i="50" s="1"/>
  <c r="W415" i="50" s="1"/>
  <c r="Y417" i="50"/>
  <c r="Y416" i="50" s="1"/>
  <c r="Y415" i="50" s="1"/>
  <c r="Z417" i="50"/>
  <c r="Z416" i="50" s="1"/>
  <c r="Z415" i="50" s="1"/>
  <c r="AA417" i="50"/>
  <c r="AA416" i="50" s="1"/>
  <c r="AA415" i="50" s="1"/>
  <c r="AB417" i="50"/>
  <c r="AB416" i="50" s="1"/>
  <c r="AB415" i="50" s="1"/>
  <c r="AC417" i="50"/>
  <c r="AC416" i="50" s="1"/>
  <c r="AC415" i="50" s="1"/>
  <c r="AH417" i="50"/>
  <c r="AH416" i="50" s="1"/>
  <c r="AH415" i="50" s="1"/>
  <c r="AI417" i="50"/>
  <c r="AI416" i="50" s="1"/>
  <c r="AI415" i="50" s="1"/>
  <c r="AK417" i="50"/>
  <c r="AK416" i="50" s="1"/>
  <c r="AK415" i="50" s="1"/>
  <c r="AL417" i="50"/>
  <c r="AL416" i="50" s="1"/>
  <c r="AL415" i="50" s="1"/>
  <c r="AM417" i="50"/>
  <c r="AM416" i="50" s="1"/>
  <c r="AM415" i="50" s="1"/>
  <c r="AN417" i="50"/>
  <c r="AN416" i="50" s="1"/>
  <c r="AN415" i="50" s="1"/>
  <c r="AO417" i="50"/>
  <c r="AO416" i="50" s="1"/>
  <c r="AO415" i="50" s="1"/>
  <c r="V420" i="50"/>
  <c r="V419" i="50" s="1"/>
  <c r="V418" i="50" s="1"/>
  <c r="W420" i="50"/>
  <c r="W419" i="50" s="1"/>
  <c r="W418" i="50" s="1"/>
  <c r="Y420" i="50"/>
  <c r="Y419" i="50" s="1"/>
  <c r="Y418" i="50" s="1"/>
  <c r="Z420" i="50"/>
  <c r="Z419" i="50" s="1"/>
  <c r="Z418" i="50" s="1"/>
  <c r="AA420" i="50"/>
  <c r="AA419" i="50" s="1"/>
  <c r="AA418" i="50" s="1"/>
  <c r="AB420" i="50"/>
  <c r="AB419" i="50" s="1"/>
  <c r="AB418" i="50" s="1"/>
  <c r="AC420" i="50"/>
  <c r="AC419" i="50" s="1"/>
  <c r="AC418" i="50" s="1"/>
  <c r="AH420" i="50"/>
  <c r="AH419" i="50" s="1"/>
  <c r="AH418" i="50" s="1"/>
  <c r="AI420" i="50"/>
  <c r="AI419" i="50" s="1"/>
  <c r="AI418" i="50" s="1"/>
  <c r="AK420" i="50"/>
  <c r="AK419" i="50" s="1"/>
  <c r="AK418" i="50" s="1"/>
  <c r="AL420" i="50"/>
  <c r="AL419" i="50" s="1"/>
  <c r="AL418" i="50" s="1"/>
  <c r="AM420" i="50"/>
  <c r="AM419" i="50" s="1"/>
  <c r="AM418" i="50" s="1"/>
  <c r="AN420" i="50"/>
  <c r="AN419" i="50" s="1"/>
  <c r="AN418" i="50" s="1"/>
  <c r="AO420" i="50"/>
  <c r="AO419" i="50" s="1"/>
  <c r="AO418" i="50" s="1"/>
  <c r="V423" i="50"/>
  <c r="V422" i="50" s="1"/>
  <c r="V421" i="50" s="1"/>
  <c r="W423" i="50"/>
  <c r="W422" i="50" s="1"/>
  <c r="W421" i="50" s="1"/>
  <c r="Y423" i="50"/>
  <c r="Y422" i="50" s="1"/>
  <c r="Y421" i="50" s="1"/>
  <c r="Z423" i="50"/>
  <c r="Z422" i="50" s="1"/>
  <c r="Z421" i="50" s="1"/>
  <c r="AA423" i="50"/>
  <c r="AA422" i="50" s="1"/>
  <c r="AA421" i="50" s="1"/>
  <c r="AB423" i="50"/>
  <c r="AB422" i="50" s="1"/>
  <c r="AB421" i="50" s="1"/>
  <c r="AC423" i="50"/>
  <c r="AC422" i="50" s="1"/>
  <c r="AC421" i="50" s="1"/>
  <c r="AH423" i="50"/>
  <c r="AH422" i="50" s="1"/>
  <c r="AH421" i="50" s="1"/>
  <c r="AI423" i="50"/>
  <c r="AI422" i="50" s="1"/>
  <c r="AI421" i="50" s="1"/>
  <c r="AK423" i="50"/>
  <c r="AK422" i="50" s="1"/>
  <c r="AK421" i="50" s="1"/>
  <c r="AL423" i="50"/>
  <c r="AL422" i="50" s="1"/>
  <c r="AL421" i="50" s="1"/>
  <c r="AM423" i="50"/>
  <c r="AM422" i="50" s="1"/>
  <c r="AM421" i="50" s="1"/>
  <c r="AN423" i="50"/>
  <c r="AN422" i="50" s="1"/>
  <c r="AN421" i="50" s="1"/>
  <c r="AO423" i="50"/>
  <c r="AO422" i="50" s="1"/>
  <c r="AO421" i="50" s="1"/>
  <c r="V426" i="50"/>
  <c r="V425" i="50" s="1"/>
  <c r="V424" i="50" s="1"/>
  <c r="W426" i="50"/>
  <c r="W425" i="50" s="1"/>
  <c r="W424" i="50" s="1"/>
  <c r="X426" i="50"/>
  <c r="X425" i="50" s="1"/>
  <c r="X424" i="50" s="1"/>
  <c r="Z426" i="50"/>
  <c r="Z425" i="50" s="1"/>
  <c r="Z424" i="50" s="1"/>
  <c r="AA426" i="50"/>
  <c r="AA425" i="50" s="1"/>
  <c r="AA424" i="50" s="1"/>
  <c r="AB426" i="50"/>
  <c r="AB425" i="50" s="1"/>
  <c r="AB424" i="50" s="1"/>
  <c r="AC426" i="50"/>
  <c r="AC425" i="50" s="1"/>
  <c r="AC424" i="50" s="1"/>
  <c r="AH426" i="50"/>
  <c r="AH425" i="50" s="1"/>
  <c r="AH424" i="50" s="1"/>
  <c r="AI426" i="50"/>
  <c r="AI425" i="50" s="1"/>
  <c r="AI424" i="50" s="1"/>
  <c r="AJ426" i="50"/>
  <c r="AJ425" i="50" s="1"/>
  <c r="AJ424" i="50" s="1"/>
  <c r="AL426" i="50"/>
  <c r="AL425" i="50" s="1"/>
  <c r="AL424" i="50" s="1"/>
  <c r="AM426" i="50"/>
  <c r="AM425" i="50" s="1"/>
  <c r="AM424" i="50" s="1"/>
  <c r="AN426" i="50"/>
  <c r="AN425" i="50" s="1"/>
  <c r="AN424" i="50" s="1"/>
  <c r="AO426" i="50"/>
  <c r="AO425" i="50" s="1"/>
  <c r="AO424" i="50" s="1"/>
  <c r="V429" i="50"/>
  <c r="V428" i="50" s="1"/>
  <c r="V427" i="50" s="1"/>
  <c r="W429" i="50"/>
  <c r="W428" i="50" s="1"/>
  <c r="W427" i="50" s="1"/>
  <c r="X429" i="50"/>
  <c r="X428" i="50" s="1"/>
  <c r="X427" i="50" s="1"/>
  <c r="Y429" i="50"/>
  <c r="Y428" i="50" s="1"/>
  <c r="Y427" i="50" s="1"/>
  <c r="Z429" i="50"/>
  <c r="Z428" i="50" s="1"/>
  <c r="Z427" i="50" s="1"/>
  <c r="AA429" i="50"/>
  <c r="AA428" i="50" s="1"/>
  <c r="AA427" i="50" s="1"/>
  <c r="AB429" i="50"/>
  <c r="AB428" i="50" s="1"/>
  <c r="AB427" i="50" s="1"/>
  <c r="AC429" i="50"/>
  <c r="AC428" i="50" s="1"/>
  <c r="AC427" i="50" s="1"/>
  <c r="AH429" i="50"/>
  <c r="AH428" i="50" s="1"/>
  <c r="AH427" i="50" s="1"/>
  <c r="AI429" i="50"/>
  <c r="AI428" i="50" s="1"/>
  <c r="AI427" i="50" s="1"/>
  <c r="AJ429" i="50"/>
  <c r="AJ428" i="50" s="1"/>
  <c r="AJ427" i="50" s="1"/>
  <c r="AK429" i="50"/>
  <c r="AK428" i="50" s="1"/>
  <c r="AK427" i="50" s="1"/>
  <c r="AL429" i="50"/>
  <c r="AL428" i="50" s="1"/>
  <c r="AL427" i="50" s="1"/>
  <c r="AM429" i="50"/>
  <c r="AM428" i="50" s="1"/>
  <c r="AM427" i="50" s="1"/>
  <c r="AN429" i="50"/>
  <c r="AN428" i="50" s="1"/>
  <c r="AN427" i="50" s="1"/>
  <c r="AO429" i="50"/>
  <c r="AO428" i="50" s="1"/>
  <c r="AO427" i="50" s="1"/>
  <c r="V433" i="50"/>
  <c r="V432" i="50" s="1"/>
  <c r="V431" i="50" s="1"/>
  <c r="W433" i="50"/>
  <c r="W432" i="50" s="1"/>
  <c r="W431" i="50" s="1"/>
  <c r="Y433" i="50"/>
  <c r="Y432" i="50" s="1"/>
  <c r="Y431" i="50" s="1"/>
  <c r="Z433" i="50"/>
  <c r="Z432" i="50" s="1"/>
  <c r="Z431" i="50" s="1"/>
  <c r="AA433" i="50"/>
  <c r="AA432" i="50" s="1"/>
  <c r="AA431" i="50" s="1"/>
  <c r="AB433" i="50"/>
  <c r="AB432" i="50" s="1"/>
  <c r="AB431" i="50" s="1"/>
  <c r="AC433" i="50"/>
  <c r="AC432" i="50" s="1"/>
  <c r="AC431" i="50" s="1"/>
  <c r="AH433" i="50"/>
  <c r="AH432" i="50" s="1"/>
  <c r="AH431" i="50" s="1"/>
  <c r="AI433" i="50"/>
  <c r="AI432" i="50" s="1"/>
  <c r="AI431" i="50" s="1"/>
  <c r="AK433" i="50"/>
  <c r="AK432" i="50" s="1"/>
  <c r="AK431" i="50" s="1"/>
  <c r="AL433" i="50"/>
  <c r="AL432" i="50" s="1"/>
  <c r="AL431" i="50" s="1"/>
  <c r="AM433" i="50"/>
  <c r="AM432" i="50" s="1"/>
  <c r="AM431" i="50" s="1"/>
  <c r="AN433" i="50"/>
  <c r="AN432" i="50" s="1"/>
  <c r="AN431" i="50" s="1"/>
  <c r="AO433" i="50"/>
  <c r="AO432" i="50" s="1"/>
  <c r="AO431" i="50" s="1"/>
  <c r="V436" i="50"/>
  <c r="V435" i="50" s="1"/>
  <c r="V434" i="50" s="1"/>
  <c r="X436" i="50"/>
  <c r="X435" i="50" s="1"/>
  <c r="X434" i="50" s="1"/>
  <c r="Y436" i="50"/>
  <c r="Y435" i="50" s="1"/>
  <c r="Y434" i="50" s="1"/>
  <c r="Z436" i="50"/>
  <c r="Z435" i="50" s="1"/>
  <c r="Z434" i="50" s="1"/>
  <c r="AA436" i="50"/>
  <c r="AA435" i="50" s="1"/>
  <c r="AA434" i="50" s="1"/>
  <c r="AB436" i="50"/>
  <c r="AB435" i="50" s="1"/>
  <c r="AB434" i="50" s="1"/>
  <c r="AC436" i="50"/>
  <c r="AC435" i="50" s="1"/>
  <c r="AC434" i="50" s="1"/>
  <c r="AH436" i="50"/>
  <c r="AH435" i="50" s="1"/>
  <c r="AH434" i="50" s="1"/>
  <c r="AJ436" i="50"/>
  <c r="AJ435" i="50" s="1"/>
  <c r="AJ434" i="50" s="1"/>
  <c r="AK436" i="50"/>
  <c r="AK435" i="50" s="1"/>
  <c r="AK434" i="50" s="1"/>
  <c r="AL436" i="50"/>
  <c r="AL435" i="50" s="1"/>
  <c r="AL434" i="50" s="1"/>
  <c r="AM436" i="50"/>
  <c r="AM435" i="50" s="1"/>
  <c r="AM434" i="50" s="1"/>
  <c r="AN436" i="50"/>
  <c r="AN435" i="50" s="1"/>
  <c r="AN434" i="50" s="1"/>
  <c r="AO436" i="50"/>
  <c r="AO435" i="50" s="1"/>
  <c r="AO434" i="50" s="1"/>
  <c r="V439" i="50"/>
  <c r="V438" i="50" s="1"/>
  <c r="V437" i="50" s="1"/>
  <c r="X439" i="50"/>
  <c r="X438" i="50" s="1"/>
  <c r="X437" i="50" s="1"/>
  <c r="Y439" i="50"/>
  <c r="Y438" i="50" s="1"/>
  <c r="Y437" i="50" s="1"/>
  <c r="Z439" i="50"/>
  <c r="Z438" i="50" s="1"/>
  <c r="Z437" i="50" s="1"/>
  <c r="AA439" i="50"/>
  <c r="AA438" i="50" s="1"/>
  <c r="AA437" i="50" s="1"/>
  <c r="AB439" i="50"/>
  <c r="AB438" i="50" s="1"/>
  <c r="AB437" i="50" s="1"/>
  <c r="AC439" i="50"/>
  <c r="AC438" i="50" s="1"/>
  <c r="AC437" i="50" s="1"/>
  <c r="AH439" i="50"/>
  <c r="AH438" i="50" s="1"/>
  <c r="AH437" i="50" s="1"/>
  <c r="AJ439" i="50"/>
  <c r="AJ438" i="50" s="1"/>
  <c r="AJ437" i="50" s="1"/>
  <c r="AK439" i="50"/>
  <c r="AK438" i="50" s="1"/>
  <c r="AK437" i="50" s="1"/>
  <c r="AL439" i="50"/>
  <c r="AL438" i="50" s="1"/>
  <c r="AL437" i="50" s="1"/>
  <c r="AM439" i="50"/>
  <c r="AM438" i="50" s="1"/>
  <c r="AM437" i="50" s="1"/>
  <c r="AN439" i="50"/>
  <c r="AN438" i="50" s="1"/>
  <c r="AN437" i="50" s="1"/>
  <c r="AO439" i="50"/>
  <c r="AO438" i="50" s="1"/>
  <c r="AO437" i="50" s="1"/>
  <c r="V442" i="50"/>
  <c r="V441" i="50" s="1"/>
  <c r="V440" i="50" s="1"/>
  <c r="X442" i="50"/>
  <c r="X441" i="50" s="1"/>
  <c r="X440" i="50" s="1"/>
  <c r="Y442" i="50"/>
  <c r="Y441" i="50" s="1"/>
  <c r="Y440" i="50" s="1"/>
  <c r="Z442" i="50"/>
  <c r="Z441" i="50" s="1"/>
  <c r="Z440" i="50" s="1"/>
  <c r="AA442" i="50"/>
  <c r="AA441" i="50" s="1"/>
  <c r="AA440" i="50" s="1"/>
  <c r="AB442" i="50"/>
  <c r="AB441" i="50" s="1"/>
  <c r="AB440" i="50" s="1"/>
  <c r="AC442" i="50"/>
  <c r="AC441" i="50" s="1"/>
  <c r="AC440" i="50" s="1"/>
  <c r="AH442" i="50"/>
  <c r="AH441" i="50" s="1"/>
  <c r="AH440" i="50" s="1"/>
  <c r="AJ442" i="50"/>
  <c r="AJ441" i="50" s="1"/>
  <c r="AJ440" i="50" s="1"/>
  <c r="AK442" i="50"/>
  <c r="AK441" i="50" s="1"/>
  <c r="AK440" i="50" s="1"/>
  <c r="AL442" i="50"/>
  <c r="AL441" i="50" s="1"/>
  <c r="AL440" i="50" s="1"/>
  <c r="AM442" i="50"/>
  <c r="AM441" i="50" s="1"/>
  <c r="AM440" i="50" s="1"/>
  <c r="AN442" i="50"/>
  <c r="AN441" i="50" s="1"/>
  <c r="AN440" i="50" s="1"/>
  <c r="AO442" i="50"/>
  <c r="AO441" i="50" s="1"/>
  <c r="AO440" i="50" s="1"/>
  <c r="V445" i="50"/>
  <c r="V444" i="50" s="1"/>
  <c r="V443" i="50" s="1"/>
  <c r="X445" i="50"/>
  <c r="X444" i="50" s="1"/>
  <c r="X443" i="50" s="1"/>
  <c r="Y445" i="50"/>
  <c r="Y444" i="50" s="1"/>
  <c r="Y443" i="50" s="1"/>
  <c r="Z445" i="50"/>
  <c r="Z444" i="50" s="1"/>
  <c r="Z443" i="50" s="1"/>
  <c r="AA445" i="50"/>
  <c r="AA444" i="50" s="1"/>
  <c r="AA443" i="50" s="1"/>
  <c r="AB445" i="50"/>
  <c r="AB444" i="50" s="1"/>
  <c r="AB443" i="50" s="1"/>
  <c r="AC445" i="50"/>
  <c r="AC444" i="50" s="1"/>
  <c r="AC443" i="50" s="1"/>
  <c r="AH445" i="50"/>
  <c r="AH444" i="50" s="1"/>
  <c r="AH443" i="50" s="1"/>
  <c r="AJ445" i="50"/>
  <c r="AJ444" i="50" s="1"/>
  <c r="AJ443" i="50" s="1"/>
  <c r="AK445" i="50"/>
  <c r="AK444" i="50" s="1"/>
  <c r="AK443" i="50" s="1"/>
  <c r="AL445" i="50"/>
  <c r="AL444" i="50" s="1"/>
  <c r="AL443" i="50" s="1"/>
  <c r="AM445" i="50"/>
  <c r="AM444" i="50" s="1"/>
  <c r="AM443" i="50" s="1"/>
  <c r="AN445" i="50"/>
  <c r="AN444" i="50" s="1"/>
  <c r="AN443" i="50" s="1"/>
  <c r="AO445" i="50"/>
  <c r="AO444" i="50" s="1"/>
  <c r="AO443" i="50" s="1"/>
  <c r="V450" i="50"/>
  <c r="V449" i="50" s="1"/>
  <c r="V448" i="50" s="1"/>
  <c r="V447" i="50" s="1"/>
  <c r="X450" i="50"/>
  <c r="X449" i="50" s="1"/>
  <c r="X448" i="50" s="1"/>
  <c r="X447" i="50" s="1"/>
  <c r="Y450" i="50"/>
  <c r="Y449" i="50" s="1"/>
  <c r="Y448" i="50" s="1"/>
  <c r="Y447" i="50" s="1"/>
  <c r="Z450" i="50"/>
  <c r="Z449" i="50" s="1"/>
  <c r="Z448" i="50" s="1"/>
  <c r="Z447" i="50" s="1"/>
  <c r="AA450" i="50"/>
  <c r="AA449" i="50" s="1"/>
  <c r="AA448" i="50" s="1"/>
  <c r="AA447" i="50" s="1"/>
  <c r="AB450" i="50"/>
  <c r="AB449" i="50" s="1"/>
  <c r="AB448" i="50" s="1"/>
  <c r="AB447" i="50" s="1"/>
  <c r="AC450" i="50"/>
  <c r="AC449" i="50" s="1"/>
  <c r="AC448" i="50" s="1"/>
  <c r="AC447" i="50" s="1"/>
  <c r="AH450" i="50"/>
  <c r="AH449" i="50" s="1"/>
  <c r="AH448" i="50" s="1"/>
  <c r="AH447" i="50" s="1"/>
  <c r="AJ450" i="50"/>
  <c r="AJ449" i="50" s="1"/>
  <c r="AJ448" i="50" s="1"/>
  <c r="AJ447" i="50" s="1"/>
  <c r="AK450" i="50"/>
  <c r="AK449" i="50" s="1"/>
  <c r="AK448" i="50" s="1"/>
  <c r="AK447" i="50" s="1"/>
  <c r="AL450" i="50"/>
  <c r="AL449" i="50" s="1"/>
  <c r="AL448" i="50" s="1"/>
  <c r="AL447" i="50" s="1"/>
  <c r="AM450" i="50"/>
  <c r="AM449" i="50" s="1"/>
  <c r="AM448" i="50" s="1"/>
  <c r="AM447" i="50" s="1"/>
  <c r="AN450" i="50"/>
  <c r="AN449" i="50" s="1"/>
  <c r="AN448" i="50" s="1"/>
  <c r="AN447" i="50" s="1"/>
  <c r="AO450" i="50"/>
  <c r="AO449" i="50" s="1"/>
  <c r="AO448" i="50" s="1"/>
  <c r="AO447" i="50" s="1"/>
  <c r="V454" i="50"/>
  <c r="V453" i="50" s="1"/>
  <c r="V452" i="50" s="1"/>
  <c r="V451" i="50" s="1"/>
  <c r="W454" i="50"/>
  <c r="W453" i="50" s="1"/>
  <c r="W452" i="50" s="1"/>
  <c r="W451" i="50" s="1"/>
  <c r="Y454" i="50"/>
  <c r="Y453" i="50" s="1"/>
  <c r="Y452" i="50" s="1"/>
  <c r="Y451" i="50" s="1"/>
  <c r="Z454" i="50"/>
  <c r="Z453" i="50" s="1"/>
  <c r="Z452" i="50" s="1"/>
  <c r="Z451" i="50" s="1"/>
  <c r="AA454" i="50"/>
  <c r="AA453" i="50" s="1"/>
  <c r="AA452" i="50" s="1"/>
  <c r="AA451" i="50" s="1"/>
  <c r="AB454" i="50"/>
  <c r="AB453" i="50" s="1"/>
  <c r="AB452" i="50" s="1"/>
  <c r="AB451" i="50" s="1"/>
  <c r="AC454" i="50"/>
  <c r="AC453" i="50" s="1"/>
  <c r="AC452" i="50" s="1"/>
  <c r="AC451" i="50" s="1"/>
  <c r="AH454" i="50"/>
  <c r="AH453" i="50" s="1"/>
  <c r="AH452" i="50" s="1"/>
  <c r="AH451" i="50" s="1"/>
  <c r="AI454" i="50"/>
  <c r="AI453" i="50" s="1"/>
  <c r="AI452" i="50" s="1"/>
  <c r="AI451" i="50" s="1"/>
  <c r="AK454" i="50"/>
  <c r="AK453" i="50" s="1"/>
  <c r="AK452" i="50" s="1"/>
  <c r="AK451" i="50" s="1"/>
  <c r="AL454" i="50"/>
  <c r="AL453" i="50" s="1"/>
  <c r="AL452" i="50" s="1"/>
  <c r="AL451" i="50" s="1"/>
  <c r="AM454" i="50"/>
  <c r="AM453" i="50" s="1"/>
  <c r="AM452" i="50" s="1"/>
  <c r="AM451" i="50" s="1"/>
  <c r="AN454" i="50"/>
  <c r="AN453" i="50" s="1"/>
  <c r="AN452" i="50" s="1"/>
  <c r="AN451" i="50" s="1"/>
  <c r="AO454" i="50"/>
  <c r="AO453" i="50" s="1"/>
  <c r="AO452" i="50" s="1"/>
  <c r="AO451" i="50" s="1"/>
  <c r="O411" i="50"/>
  <c r="P411" i="50"/>
  <c r="Q411" i="50"/>
  <c r="AL393" i="50" l="1"/>
  <c r="AL392" i="50" s="1"/>
  <c r="AA303" i="50"/>
  <c r="AB393" i="50"/>
  <c r="AB392" i="50" s="1"/>
  <c r="X393" i="50"/>
  <c r="X392" i="50" s="1"/>
  <c r="AO373" i="50"/>
  <c r="AK373" i="50"/>
  <c r="AC408" i="50"/>
  <c r="AO21" i="50"/>
  <c r="X21" i="50"/>
  <c r="AN21" i="50"/>
  <c r="AL167" i="50"/>
  <c r="V167" i="50"/>
  <c r="AO167" i="50"/>
  <c r="AK167" i="50"/>
  <c r="AC167" i="50"/>
  <c r="Y167" i="50"/>
  <c r="Z167" i="50"/>
  <c r="AN167" i="50"/>
  <c r="AJ167" i="50"/>
  <c r="AB167" i="50"/>
  <c r="X167" i="50"/>
  <c r="AH167" i="50"/>
  <c r="AM167" i="50"/>
  <c r="AI167" i="50"/>
  <c r="AA167" i="50"/>
  <c r="W167" i="50"/>
  <c r="AN393" i="50"/>
  <c r="AN392" i="50" s="1"/>
  <c r="AJ393" i="50"/>
  <c r="AJ392" i="50" s="1"/>
  <c r="V393" i="50"/>
  <c r="V392" i="50" s="1"/>
  <c r="Y21" i="50"/>
  <c r="Z349" i="50"/>
  <c r="V10" i="50"/>
  <c r="V9" i="50" s="1"/>
  <c r="AK396" i="50"/>
  <c r="AC396" i="50"/>
  <c r="Y396" i="50"/>
  <c r="AN237" i="50"/>
  <c r="AB237" i="50"/>
  <c r="AA26" i="50"/>
  <c r="AO194" i="50"/>
  <c r="AL26" i="50"/>
  <c r="AH26" i="50"/>
  <c r="Z26" i="50"/>
  <c r="V26" i="50"/>
  <c r="AM373" i="50"/>
  <c r="AA373" i="50"/>
  <c r="AN349" i="50"/>
  <c r="AL237" i="50"/>
  <c r="AH237" i="50"/>
  <c r="Z237" i="50"/>
  <c r="V237" i="50"/>
  <c r="AL138" i="50"/>
  <c r="AL137" i="50" s="1"/>
  <c r="AL136" i="50" s="1"/>
  <c r="V138" i="50"/>
  <c r="V137" i="50" s="1"/>
  <c r="V136" i="50" s="1"/>
  <c r="AM138" i="50"/>
  <c r="AM137" i="50" s="1"/>
  <c r="AM136" i="50" s="1"/>
  <c r="AH124" i="50"/>
  <c r="AH111" i="50" s="1"/>
  <c r="AL10" i="50"/>
  <c r="AL9" i="50" s="1"/>
  <c r="Z373" i="50"/>
  <c r="AO237" i="50"/>
  <c r="AK237" i="50"/>
  <c r="AC237" i="50"/>
  <c r="Y237" i="50"/>
  <c r="Y44" i="50"/>
  <c r="AB31" i="50"/>
  <c r="AA393" i="50"/>
  <c r="AA392" i="50" s="1"/>
  <c r="AN408" i="50"/>
  <c r="AB408" i="50"/>
  <c r="AJ349" i="50"/>
  <c r="AB349" i="50"/>
  <c r="AI341" i="50"/>
  <c r="AA341" i="50"/>
  <c r="AB208" i="50"/>
  <c r="AI311" i="50"/>
  <c r="AN303" i="50"/>
  <c r="X303" i="50"/>
  <c r="AM393" i="50"/>
  <c r="AM392" i="50" s="1"/>
  <c r="AO341" i="50"/>
  <c r="Y341" i="50"/>
  <c r="V373" i="50"/>
  <c r="AH303" i="50"/>
  <c r="Z303" i="50"/>
  <c r="W138" i="50"/>
  <c r="W137" i="50" s="1"/>
  <c r="W136" i="50" s="1"/>
  <c r="AL129" i="50"/>
  <c r="AL128" i="50" s="1"/>
  <c r="AL127" i="50" s="1"/>
  <c r="Z129" i="50"/>
  <c r="Z128" i="50" s="1"/>
  <c r="Z127" i="50" s="1"/>
  <c r="AN83" i="50"/>
  <c r="AN82" i="50" s="1"/>
  <c r="AB83" i="50"/>
  <c r="AB82" i="50" s="1"/>
  <c r="AJ31" i="50"/>
  <c r="Z10" i="50"/>
  <c r="Z9" i="50" s="1"/>
  <c r="Y194" i="50"/>
  <c r="X208" i="50"/>
  <c r="V124" i="50"/>
  <c r="V111" i="50" s="1"/>
  <c r="AB111" i="50"/>
  <c r="AM36" i="50"/>
  <c r="AL31" i="50"/>
  <c r="AH31" i="50"/>
  <c r="Z31" i="50"/>
  <c r="AL21" i="50"/>
  <c r="AO16" i="50"/>
  <c r="AB184" i="50"/>
  <c r="AN44" i="50"/>
  <c r="AB44" i="50"/>
  <c r="AB446" i="50"/>
  <c r="AN446" i="50"/>
  <c r="V408" i="50"/>
  <c r="AA446" i="50"/>
  <c r="AL373" i="50"/>
  <c r="AC341" i="50"/>
  <c r="AH396" i="50"/>
  <c r="Z396" i="50"/>
  <c r="AH393" i="50"/>
  <c r="AH392" i="50" s="1"/>
  <c r="Z393" i="50"/>
  <c r="Z392" i="50" s="1"/>
  <c r="AN311" i="50"/>
  <c r="AB311" i="50"/>
  <c r="AN297" i="50"/>
  <c r="AN296" i="50" s="1"/>
  <c r="AA194" i="50"/>
  <c r="AO393" i="50"/>
  <c r="AO392" i="50" s="1"/>
  <c r="AK393" i="50"/>
  <c r="AK392" i="50" s="1"/>
  <c r="AC393" i="50"/>
  <c r="AC392" i="50" s="1"/>
  <c r="AC372" i="50" s="1"/>
  <c r="Y393" i="50"/>
  <c r="Y392" i="50" s="1"/>
  <c r="Y372" i="50" s="1"/>
  <c r="AK303" i="50"/>
  <c r="AH408" i="50"/>
  <c r="AB373" i="50"/>
  <c r="AK341" i="50"/>
  <c r="AO446" i="50"/>
  <c r="AK446" i="50"/>
  <c r="AC446" i="50"/>
  <c r="Y446" i="50"/>
  <c r="AN373" i="50"/>
  <c r="AJ373" i="50"/>
  <c r="X373" i="50"/>
  <c r="AL349" i="50"/>
  <c r="AH349" i="50"/>
  <c r="V349" i="50"/>
  <c r="X349" i="50"/>
  <c r="AB303" i="50"/>
  <c r="AM349" i="50"/>
  <c r="AI349" i="50"/>
  <c r="AA349" i="50"/>
  <c r="W349" i="50"/>
  <c r="AN341" i="50"/>
  <c r="AB341" i="50"/>
  <c r="AB325" i="50" s="1"/>
  <c r="AB324" i="50" s="1"/>
  <c r="AO303" i="50"/>
  <c r="AC303" i="50"/>
  <c r="Y303" i="50"/>
  <c r="AM297" i="50"/>
  <c r="AM296" i="50" s="1"/>
  <c r="AI297" i="50"/>
  <c r="AI296" i="50" s="1"/>
  <c r="AA297" i="50"/>
  <c r="AA296" i="50" s="1"/>
  <c r="W297" i="50"/>
  <c r="W296" i="50" s="1"/>
  <c r="AN208" i="50"/>
  <c r="AC208" i="50"/>
  <c r="AO349" i="50"/>
  <c r="AC349" i="50"/>
  <c r="AL341" i="50"/>
  <c r="AH341" i="50"/>
  <c r="Z341" i="50"/>
  <c r="V341" i="50"/>
  <c r="AM311" i="50"/>
  <c r="AM302" i="50" s="1"/>
  <c r="AA311" i="50"/>
  <c r="AA302" i="50" s="1"/>
  <c r="W311" i="50"/>
  <c r="AH221" i="50"/>
  <c r="Z221" i="50"/>
  <c r="AL208" i="50"/>
  <c r="AO208" i="50"/>
  <c r="Y208" i="50"/>
  <c r="AJ208" i="50"/>
  <c r="AK194" i="50"/>
  <c r="AB153" i="50"/>
  <c r="AO138" i="50"/>
  <c r="AO137" i="50" s="1"/>
  <c r="AO136" i="50" s="1"/>
  <c r="AC138" i="50"/>
  <c r="AC137" i="50" s="1"/>
  <c r="AC136" i="50" s="1"/>
  <c r="Y138" i="50"/>
  <c r="Y137" i="50" s="1"/>
  <c r="Y136" i="50" s="1"/>
  <c r="AA138" i="50"/>
  <c r="AA137" i="50" s="1"/>
  <c r="AA136" i="50" s="1"/>
  <c r="AN184" i="50"/>
  <c r="AA129" i="50"/>
  <c r="AA128" i="50" s="1"/>
  <c r="AA127" i="50" s="1"/>
  <c r="V31" i="50"/>
  <c r="AA184" i="50"/>
  <c r="W184" i="50"/>
  <c r="AN138" i="50"/>
  <c r="AN137" i="50" s="1"/>
  <c r="AN136" i="50" s="1"/>
  <c r="AB138" i="50"/>
  <c r="AB137" i="50" s="1"/>
  <c r="AB136" i="50" s="1"/>
  <c r="AH138" i="50"/>
  <c r="AH137" i="50" s="1"/>
  <c r="AH136" i="50" s="1"/>
  <c r="Z138" i="50"/>
  <c r="Z137" i="50" s="1"/>
  <c r="Z136" i="50" s="1"/>
  <c r="AC83" i="50"/>
  <c r="Z125" i="50"/>
  <c r="AE124" i="50"/>
  <c r="U124" i="50"/>
  <c r="AM129" i="50"/>
  <c r="AM128" i="50" s="1"/>
  <c r="AM127" i="50" s="1"/>
  <c r="AL83" i="50"/>
  <c r="AL82" i="50" s="1"/>
  <c r="AH83" i="50"/>
  <c r="AH82" i="50" s="1"/>
  <c r="Z83" i="50"/>
  <c r="Z82" i="50" s="1"/>
  <c r="V83" i="50"/>
  <c r="AO44" i="50"/>
  <c r="AK44" i="50"/>
  <c r="AC44" i="50"/>
  <c r="AK124" i="50"/>
  <c r="AK111" i="50" s="1"/>
  <c r="AO26" i="50"/>
  <c r="AK26" i="50"/>
  <c r="AC26" i="50"/>
  <c r="Y26" i="50"/>
  <c r="AN10" i="50"/>
  <c r="AN9" i="50" s="1"/>
  <c r="AB10" i="50"/>
  <c r="AB9" i="50" s="1"/>
  <c r="AL44" i="50"/>
  <c r="AH44" i="50"/>
  <c r="Z44" i="50"/>
  <c r="V44" i="50"/>
  <c r="AJ21" i="50"/>
  <c r="AB21" i="50"/>
  <c r="AK21" i="50"/>
  <c r="AC21" i="50"/>
  <c r="AM21" i="50"/>
  <c r="AA21" i="50"/>
  <c r="AL124" i="50"/>
  <c r="AL111" i="50" s="1"/>
  <c r="AL446" i="50"/>
  <c r="AH446" i="50"/>
  <c r="Z446" i="50"/>
  <c r="V446" i="50"/>
  <c r="AM446" i="50"/>
  <c r="Z430" i="50"/>
  <c r="AN430" i="50"/>
  <c r="AM430" i="50"/>
  <c r="AA430" i="50"/>
  <c r="AL430" i="50"/>
  <c r="V430" i="50"/>
  <c r="AM408" i="50"/>
  <c r="AI408" i="50"/>
  <c r="AA408" i="50"/>
  <c r="W408" i="50"/>
  <c r="AO396" i="50"/>
  <c r="AB430" i="50"/>
  <c r="AL408" i="50"/>
  <c r="AN396" i="50"/>
  <c r="AB396" i="50"/>
  <c r="AM396" i="50"/>
  <c r="AK430" i="50"/>
  <c r="Y430" i="50"/>
  <c r="AH430" i="50"/>
  <c r="AO408" i="50"/>
  <c r="AA396" i="50"/>
  <c r="AO430" i="50"/>
  <c r="AC430" i="50"/>
  <c r="AL396" i="50"/>
  <c r="V396" i="50"/>
  <c r="AH373" i="50"/>
  <c r="AH372" i="50" s="1"/>
  <c r="AM341" i="50"/>
  <c r="W341" i="50"/>
  <c r="AO311" i="50"/>
  <c r="AC311" i="50"/>
  <c r="AJ303" i="50"/>
  <c r="AL311" i="50"/>
  <c r="AH311" i="50"/>
  <c r="Z311" i="50"/>
  <c r="Z302" i="50" s="1"/>
  <c r="V311" i="50"/>
  <c r="Y311" i="50"/>
  <c r="AK311" i="50"/>
  <c r="AO297" i="50"/>
  <c r="AO296" i="50" s="1"/>
  <c r="AK297" i="50"/>
  <c r="AK296" i="50" s="1"/>
  <c r="AC297" i="50"/>
  <c r="AC296" i="50" s="1"/>
  <c r="Y297" i="50"/>
  <c r="Y296" i="50" s="1"/>
  <c r="AL297" i="50"/>
  <c r="AL296" i="50" s="1"/>
  <c r="AO283" i="50"/>
  <c r="Y283" i="50"/>
  <c r="AL303" i="50"/>
  <c r="V303" i="50"/>
  <c r="AB297" i="50"/>
  <c r="AB296" i="50" s="1"/>
  <c r="Z297" i="50"/>
  <c r="Z296" i="50" s="1"/>
  <c r="AN283" i="50"/>
  <c r="AB283" i="50"/>
  <c r="AK283" i="50"/>
  <c r="V297" i="50"/>
  <c r="V296" i="50" s="1"/>
  <c r="AM283" i="50"/>
  <c r="AA283" i="50"/>
  <c r="AH297" i="50"/>
  <c r="AH296" i="50" s="1"/>
  <c r="AL283" i="50"/>
  <c r="AH283" i="50"/>
  <c r="Z283" i="50"/>
  <c r="V283" i="50"/>
  <c r="AC283" i="50"/>
  <c r="AB221" i="50"/>
  <c r="AA221" i="50"/>
  <c r="AK208" i="50"/>
  <c r="AI208" i="50"/>
  <c r="AA208" i="50"/>
  <c r="AI194" i="50"/>
  <c r="AM194" i="50"/>
  <c r="AC194" i="50"/>
  <c r="AO221" i="50"/>
  <c r="AK221" i="50"/>
  <c r="AC221" i="50"/>
  <c r="Y221" i="50"/>
  <c r="AL194" i="50"/>
  <c r="Z194" i="50"/>
  <c r="AL221" i="50"/>
  <c r="AM221" i="50"/>
  <c r="W208" i="50"/>
  <c r="AN194" i="50"/>
  <c r="V221" i="50"/>
  <c r="AN221" i="50"/>
  <c r="AH208" i="50"/>
  <c r="Z208" i="50"/>
  <c r="V208" i="50"/>
  <c r="AM208" i="50"/>
  <c r="W194" i="50"/>
  <c r="AB194" i="50"/>
  <c r="AO184" i="50"/>
  <c r="Y184" i="50"/>
  <c r="AO153" i="50"/>
  <c r="AL153" i="50"/>
  <c r="AH153" i="50"/>
  <c r="Z153" i="50"/>
  <c r="V153" i="50"/>
  <c r="AN153" i="50"/>
  <c r="AI138" i="50"/>
  <c r="AI137" i="50" s="1"/>
  <c r="AI136" i="50" s="1"/>
  <c r="AM184" i="50"/>
  <c r="AI184" i="50"/>
  <c r="AL184" i="50"/>
  <c r="V184" i="50"/>
  <c r="AK184" i="50"/>
  <c r="AK153" i="50"/>
  <c r="AM153" i="50"/>
  <c r="AC153" i="50"/>
  <c r="W153" i="50"/>
  <c r="AH184" i="50"/>
  <c r="Z184" i="50"/>
  <c r="AC184" i="50"/>
  <c r="Y153" i="50"/>
  <c r="AI153" i="50"/>
  <c r="AA153" i="50"/>
  <c r="AN129" i="50"/>
  <c r="AN128" i="50" s="1"/>
  <c r="AN127" i="50" s="1"/>
  <c r="AJ129" i="50"/>
  <c r="AJ128" i="50" s="1"/>
  <c r="AJ127" i="50" s="1"/>
  <c r="AB129" i="50"/>
  <c r="AB128" i="50" s="1"/>
  <c r="AB127" i="50" s="1"/>
  <c r="X129" i="50"/>
  <c r="X128" i="50" s="1"/>
  <c r="X127" i="50" s="1"/>
  <c r="AM111" i="50"/>
  <c r="AI111" i="50"/>
  <c r="AA111" i="50"/>
  <c r="W111" i="50"/>
  <c r="AN111" i="50"/>
  <c r="Z111" i="50"/>
  <c r="AK138" i="50"/>
  <c r="AK137" i="50" s="1"/>
  <c r="AK136" i="50" s="1"/>
  <c r="AO129" i="50"/>
  <c r="AO128" i="50" s="1"/>
  <c r="AO127" i="50" s="1"/>
  <c r="AC129" i="50"/>
  <c r="AC128" i="50" s="1"/>
  <c r="AC127" i="50" s="1"/>
  <c r="AM125" i="50"/>
  <c r="AB125" i="50"/>
  <c r="W125" i="50"/>
  <c r="AS124" i="50"/>
  <c r="AC124" i="50"/>
  <c r="AC111" i="50" s="1"/>
  <c r="AA83" i="50"/>
  <c r="AA82" i="50" s="1"/>
  <c r="AQ125" i="50"/>
  <c r="AA125" i="50"/>
  <c r="AG124" i="50"/>
  <c r="AI83" i="50"/>
  <c r="AI82" i="50" s="1"/>
  <c r="T125" i="50"/>
  <c r="V82" i="50"/>
  <c r="AM83" i="50"/>
  <c r="AM82" i="50" s="1"/>
  <c r="AN125" i="50"/>
  <c r="AI125" i="50"/>
  <c r="S125" i="50"/>
  <c r="AO124" i="50"/>
  <c r="AO111" i="50" s="1"/>
  <c r="Y124" i="50"/>
  <c r="Y111" i="50" s="1"/>
  <c r="AC82" i="50"/>
  <c r="W83" i="50"/>
  <c r="W82" i="50" s="1"/>
  <c r="AI44" i="50"/>
  <c r="AA44" i="50"/>
  <c r="AK83" i="50"/>
  <c r="AO83" i="50"/>
  <c r="AO82" i="50" s="1"/>
  <c r="Y83" i="50"/>
  <c r="AL36" i="50"/>
  <c r="AH36" i="50"/>
  <c r="Z36" i="50"/>
  <c r="V36" i="50"/>
  <c r="AC36" i="50"/>
  <c r="AO31" i="50"/>
  <c r="AK31" i="50"/>
  <c r="AC31" i="50"/>
  <c r="Y31" i="50"/>
  <c r="AN31" i="50"/>
  <c r="X31" i="50"/>
  <c r="AM26" i="50"/>
  <c r="AO36" i="50"/>
  <c r="Y36" i="50"/>
  <c r="AN26" i="50"/>
  <c r="AJ26" i="50"/>
  <c r="AB26" i="50"/>
  <c r="X26" i="50"/>
  <c r="AN36" i="50"/>
  <c r="AJ36" i="50"/>
  <c r="AB36" i="50"/>
  <c r="X36" i="50"/>
  <c r="AK36" i="50"/>
  <c r="AM31" i="50"/>
  <c r="AA31" i="50"/>
  <c r="AM44" i="50"/>
  <c r="W44" i="50"/>
  <c r="AA36" i="50"/>
  <c r="AL16" i="50"/>
  <c r="AH16" i="50"/>
  <c r="Z16" i="50"/>
  <c r="V16" i="50"/>
  <c r="AJ16" i="50"/>
  <c r="AH10" i="50"/>
  <c r="AH9" i="50" s="1"/>
  <c r="V21" i="50"/>
  <c r="AK16" i="50"/>
  <c r="AC16" i="50"/>
  <c r="Y16" i="50"/>
  <c r="AM10" i="50"/>
  <c r="AM9" i="50" s="1"/>
  <c r="AI10" i="50"/>
  <c r="AI9" i="50" s="1"/>
  <c r="AA10" i="50"/>
  <c r="AA9" i="50" s="1"/>
  <c r="W10" i="50"/>
  <c r="W9" i="50" s="1"/>
  <c r="AB16" i="50"/>
  <c r="AH21" i="50"/>
  <c r="Z21" i="50"/>
  <c r="AM16" i="50"/>
  <c r="AA16" i="50"/>
  <c r="AN16" i="50"/>
  <c r="X16" i="50"/>
  <c r="AO10" i="50"/>
  <c r="AO9" i="50" s="1"/>
  <c r="AK10" i="50"/>
  <c r="AK9" i="50" s="1"/>
  <c r="AC10" i="50"/>
  <c r="AC9" i="50" s="1"/>
  <c r="Y10" i="50"/>
  <c r="Y9" i="50" s="1"/>
  <c r="Z13" i="2"/>
  <c r="Z12" i="2" s="1"/>
  <c r="Z11" i="2" s="1"/>
  <c r="AA13" i="2"/>
  <c r="AA12" i="2" s="1"/>
  <c r="AA11" i="2" s="1"/>
  <c r="AB13" i="2"/>
  <c r="AB12" i="2" s="1"/>
  <c r="AB11" i="2" s="1"/>
  <c r="AC13" i="2"/>
  <c r="AC12" i="2" s="1"/>
  <c r="AC11" i="2" s="1"/>
  <c r="AH13" i="2"/>
  <c r="AH12" i="2" s="1"/>
  <c r="AH11" i="2" s="1"/>
  <c r="AI13" i="2"/>
  <c r="AI12" i="2" s="1"/>
  <c r="AI11" i="2" s="1"/>
  <c r="AJ13" i="2"/>
  <c r="AJ12" i="2" s="1"/>
  <c r="AJ11" i="2" s="1"/>
  <c r="AK13" i="2"/>
  <c r="AK12" i="2" s="1"/>
  <c r="AK11" i="2" s="1"/>
  <c r="AL13" i="2"/>
  <c r="AL12" i="2" s="1"/>
  <c r="AL11" i="2" s="1"/>
  <c r="AM13" i="2"/>
  <c r="AM12" i="2" s="1"/>
  <c r="AM11" i="2" s="1"/>
  <c r="AN13" i="2"/>
  <c r="AN12" i="2" s="1"/>
  <c r="AN11" i="2" s="1"/>
  <c r="AO13" i="2"/>
  <c r="AO12" i="2" s="1"/>
  <c r="AO11" i="2" s="1"/>
  <c r="Z16" i="2"/>
  <c r="Z15" i="2" s="1"/>
  <c r="Z14" i="2" s="1"/>
  <c r="AA16" i="2"/>
  <c r="AA15" i="2" s="1"/>
  <c r="AA14" i="2" s="1"/>
  <c r="AB16" i="2"/>
  <c r="AB15" i="2" s="1"/>
  <c r="AB14" i="2" s="1"/>
  <c r="AC16" i="2"/>
  <c r="AC15" i="2" s="1"/>
  <c r="AC14" i="2" s="1"/>
  <c r="AH16" i="2"/>
  <c r="AH15" i="2" s="1"/>
  <c r="AH14" i="2" s="1"/>
  <c r="AI16" i="2"/>
  <c r="AI15" i="2" s="1"/>
  <c r="AI14" i="2" s="1"/>
  <c r="AJ16" i="2"/>
  <c r="AJ15" i="2" s="1"/>
  <c r="AJ14" i="2" s="1"/>
  <c r="AK16" i="2"/>
  <c r="AK15" i="2" s="1"/>
  <c r="AK14" i="2" s="1"/>
  <c r="AL16" i="2"/>
  <c r="AL15" i="2" s="1"/>
  <c r="AL14" i="2" s="1"/>
  <c r="AM16" i="2"/>
  <c r="AM15" i="2" s="1"/>
  <c r="AM14" i="2" s="1"/>
  <c r="AN16" i="2"/>
  <c r="AN15" i="2" s="1"/>
  <c r="AN14" i="2" s="1"/>
  <c r="AO16" i="2"/>
  <c r="AO15" i="2" s="1"/>
  <c r="AO14" i="2" s="1"/>
  <c r="AA21" i="2"/>
  <c r="AA20" i="2" s="1"/>
  <c r="AA19" i="2" s="1"/>
  <c r="AA18" i="2" s="1"/>
  <c r="AA17" i="2" s="1"/>
  <c r="AB21" i="2"/>
  <c r="AB20" i="2" s="1"/>
  <c r="AB19" i="2" s="1"/>
  <c r="AB18" i="2" s="1"/>
  <c r="AB17" i="2" s="1"/>
  <c r="AC21" i="2"/>
  <c r="AC20" i="2" s="1"/>
  <c r="AC19" i="2" s="1"/>
  <c r="AC18" i="2" s="1"/>
  <c r="AC17" i="2" s="1"/>
  <c r="AH21" i="2"/>
  <c r="AH20" i="2" s="1"/>
  <c r="AH19" i="2" s="1"/>
  <c r="AH18" i="2" s="1"/>
  <c r="AH17" i="2" s="1"/>
  <c r="AI21" i="2"/>
  <c r="AI20" i="2" s="1"/>
  <c r="AI19" i="2" s="1"/>
  <c r="AI18" i="2" s="1"/>
  <c r="AI17" i="2" s="1"/>
  <c r="AJ21" i="2"/>
  <c r="AJ20" i="2" s="1"/>
  <c r="AJ19" i="2" s="1"/>
  <c r="AJ18" i="2" s="1"/>
  <c r="AJ17" i="2" s="1"/>
  <c r="AK21" i="2"/>
  <c r="AK20" i="2" s="1"/>
  <c r="AK19" i="2" s="1"/>
  <c r="AK18" i="2" s="1"/>
  <c r="AK17" i="2" s="1"/>
  <c r="AL21" i="2"/>
  <c r="AL20" i="2" s="1"/>
  <c r="AL19" i="2" s="1"/>
  <c r="AL18" i="2" s="1"/>
  <c r="AL17" i="2" s="1"/>
  <c r="AM21" i="2"/>
  <c r="AM20" i="2" s="1"/>
  <c r="AM19" i="2" s="1"/>
  <c r="AM18" i="2" s="1"/>
  <c r="AM17" i="2" s="1"/>
  <c r="AN21" i="2"/>
  <c r="AN20" i="2" s="1"/>
  <c r="AN19" i="2" s="1"/>
  <c r="AN18" i="2" s="1"/>
  <c r="AN17" i="2" s="1"/>
  <c r="AO21" i="2"/>
  <c r="AO20" i="2" s="1"/>
  <c r="AO19" i="2" s="1"/>
  <c r="AO18" i="2" s="1"/>
  <c r="AO17" i="2" s="1"/>
  <c r="Z26" i="2"/>
  <c r="Z25" i="2" s="1"/>
  <c r="AA26" i="2"/>
  <c r="AA25" i="2" s="1"/>
  <c r="AB26" i="2"/>
  <c r="AB25" i="2" s="1"/>
  <c r="AC26" i="2"/>
  <c r="AC25" i="2" s="1"/>
  <c r="AH26" i="2"/>
  <c r="AH25" i="2" s="1"/>
  <c r="AJ26" i="2"/>
  <c r="AJ25" i="2" s="1"/>
  <c r="AK26" i="2"/>
  <c r="AK25" i="2" s="1"/>
  <c r="AL26" i="2"/>
  <c r="AL25" i="2" s="1"/>
  <c r="AM26" i="2"/>
  <c r="AM25" i="2" s="1"/>
  <c r="AN26" i="2"/>
  <c r="AN25" i="2" s="1"/>
  <c r="AO26" i="2"/>
  <c r="AO25" i="2" s="1"/>
  <c r="Z28" i="2"/>
  <c r="Z27" i="2" s="1"/>
  <c r="AA28" i="2"/>
  <c r="AA27" i="2" s="1"/>
  <c r="AB28" i="2"/>
  <c r="AB27" i="2" s="1"/>
  <c r="AC28" i="2"/>
  <c r="AC27" i="2" s="1"/>
  <c r="AH28" i="2"/>
  <c r="AH27" i="2" s="1"/>
  <c r="AJ28" i="2"/>
  <c r="AJ27" i="2" s="1"/>
  <c r="AK28" i="2"/>
  <c r="AK27" i="2" s="1"/>
  <c r="AL28" i="2"/>
  <c r="AL27" i="2" s="1"/>
  <c r="AM28" i="2"/>
  <c r="AM27" i="2" s="1"/>
  <c r="AN28" i="2"/>
  <c r="AN27" i="2" s="1"/>
  <c r="AO28" i="2"/>
  <c r="AO27" i="2" s="1"/>
  <c r="Z31" i="2"/>
  <c r="Z30" i="2" s="1"/>
  <c r="AA31" i="2"/>
  <c r="AA30" i="2" s="1"/>
  <c r="AB31" i="2"/>
  <c r="AB30" i="2" s="1"/>
  <c r="AC31" i="2"/>
  <c r="AC30" i="2" s="1"/>
  <c r="AH31" i="2"/>
  <c r="AH30" i="2" s="1"/>
  <c r="AJ31" i="2"/>
  <c r="AJ30" i="2" s="1"/>
  <c r="AK31" i="2"/>
  <c r="AK30" i="2" s="1"/>
  <c r="AL31" i="2"/>
  <c r="AL30" i="2" s="1"/>
  <c r="AM31" i="2"/>
  <c r="AM30" i="2" s="1"/>
  <c r="AN31" i="2"/>
  <c r="AN30" i="2" s="1"/>
  <c r="AO31" i="2"/>
  <c r="AO30" i="2" s="1"/>
  <c r="Z33" i="2"/>
  <c r="Z32" i="2" s="1"/>
  <c r="AA33" i="2"/>
  <c r="AA32" i="2" s="1"/>
  <c r="AB33" i="2"/>
  <c r="AB32" i="2" s="1"/>
  <c r="AC33" i="2"/>
  <c r="AC32" i="2" s="1"/>
  <c r="AH33" i="2"/>
  <c r="AH32" i="2" s="1"/>
  <c r="AJ33" i="2"/>
  <c r="AJ32" i="2" s="1"/>
  <c r="AK33" i="2"/>
  <c r="AK32" i="2" s="1"/>
  <c r="AL33" i="2"/>
  <c r="AL32" i="2" s="1"/>
  <c r="AM33" i="2"/>
  <c r="AM32" i="2" s="1"/>
  <c r="AN33" i="2"/>
  <c r="AN32" i="2" s="1"/>
  <c r="AO33" i="2"/>
  <c r="AO32" i="2" s="1"/>
  <c r="Z36" i="2"/>
  <c r="Z35" i="2" s="1"/>
  <c r="AA36" i="2"/>
  <c r="AA35" i="2" s="1"/>
  <c r="AB36" i="2"/>
  <c r="AB35" i="2" s="1"/>
  <c r="AC36" i="2"/>
  <c r="AC35" i="2" s="1"/>
  <c r="AH36" i="2"/>
  <c r="AH35" i="2" s="1"/>
  <c r="AI36" i="2"/>
  <c r="AI35" i="2" s="1"/>
  <c r="AJ36" i="2"/>
  <c r="AJ35" i="2" s="1"/>
  <c r="AK36" i="2"/>
  <c r="AK35" i="2" s="1"/>
  <c r="AL36" i="2"/>
  <c r="AL35" i="2" s="1"/>
  <c r="AM36" i="2"/>
  <c r="AM35" i="2" s="1"/>
  <c r="AN36" i="2"/>
  <c r="AN35" i="2" s="1"/>
  <c r="AO36" i="2"/>
  <c r="AO35" i="2" s="1"/>
  <c r="Z38" i="2"/>
  <c r="Z37" i="2" s="1"/>
  <c r="AA38" i="2"/>
  <c r="AA37" i="2" s="1"/>
  <c r="AB38" i="2"/>
  <c r="AB37" i="2" s="1"/>
  <c r="AC38" i="2"/>
  <c r="AC37" i="2" s="1"/>
  <c r="AH38" i="2"/>
  <c r="AH37" i="2" s="1"/>
  <c r="AJ38" i="2"/>
  <c r="AJ37" i="2" s="1"/>
  <c r="AK38" i="2"/>
  <c r="AK37" i="2" s="1"/>
  <c r="AL38" i="2"/>
  <c r="AL37" i="2" s="1"/>
  <c r="AM38" i="2"/>
  <c r="AM37" i="2" s="1"/>
  <c r="AN38" i="2"/>
  <c r="AN37" i="2" s="1"/>
  <c r="AO38" i="2"/>
  <c r="AO37" i="2" s="1"/>
  <c r="Z41" i="2"/>
  <c r="Z40" i="2" s="1"/>
  <c r="AA41" i="2"/>
  <c r="AA40" i="2" s="1"/>
  <c r="AB41" i="2"/>
  <c r="AB40" i="2" s="1"/>
  <c r="AC41" i="2"/>
  <c r="AC40" i="2" s="1"/>
  <c r="AH41" i="2"/>
  <c r="AH40" i="2" s="1"/>
  <c r="AJ41" i="2"/>
  <c r="AJ40" i="2" s="1"/>
  <c r="AK41" i="2"/>
  <c r="AK40" i="2" s="1"/>
  <c r="AL41" i="2"/>
  <c r="AL40" i="2" s="1"/>
  <c r="AM41" i="2"/>
  <c r="AM40" i="2" s="1"/>
  <c r="AN41" i="2"/>
  <c r="AN40" i="2" s="1"/>
  <c r="AO41" i="2"/>
  <c r="AO40" i="2" s="1"/>
  <c r="Z43" i="2"/>
  <c r="Z42" i="2" s="1"/>
  <c r="AA43" i="2"/>
  <c r="AA42" i="2" s="1"/>
  <c r="AB43" i="2"/>
  <c r="AB42" i="2" s="1"/>
  <c r="AC43" i="2"/>
  <c r="AC42" i="2" s="1"/>
  <c r="AH43" i="2"/>
  <c r="AH42" i="2" s="1"/>
  <c r="AJ43" i="2"/>
  <c r="AJ42" i="2" s="1"/>
  <c r="AK43" i="2"/>
  <c r="AK42" i="2" s="1"/>
  <c r="AL43" i="2"/>
  <c r="AL42" i="2" s="1"/>
  <c r="AM43" i="2"/>
  <c r="AM42" i="2" s="1"/>
  <c r="AN43" i="2"/>
  <c r="AN42" i="2" s="1"/>
  <c r="AO43" i="2"/>
  <c r="AO42" i="2" s="1"/>
  <c r="Z46" i="2"/>
  <c r="Z45" i="2" s="1"/>
  <c r="AA46" i="2"/>
  <c r="AA45" i="2" s="1"/>
  <c r="AB46" i="2"/>
  <c r="AB45" i="2" s="1"/>
  <c r="AC46" i="2"/>
  <c r="AC45" i="2" s="1"/>
  <c r="AH46" i="2"/>
  <c r="AH45" i="2" s="1"/>
  <c r="AJ46" i="2"/>
  <c r="AJ45" i="2" s="1"/>
  <c r="AK46" i="2"/>
  <c r="AK45" i="2" s="1"/>
  <c r="AL46" i="2"/>
  <c r="AL45" i="2" s="1"/>
  <c r="AM46" i="2"/>
  <c r="AM45" i="2" s="1"/>
  <c r="AN46" i="2"/>
  <c r="AN45" i="2" s="1"/>
  <c r="AO46" i="2"/>
  <c r="AO45" i="2" s="1"/>
  <c r="Z48" i="2"/>
  <c r="Z47" i="2" s="1"/>
  <c r="AA48" i="2"/>
  <c r="AA47" i="2" s="1"/>
  <c r="AB48" i="2"/>
  <c r="AB47" i="2" s="1"/>
  <c r="AC48" i="2"/>
  <c r="AC47" i="2" s="1"/>
  <c r="AH48" i="2"/>
  <c r="AH47" i="2" s="1"/>
  <c r="AJ48" i="2"/>
  <c r="AJ47" i="2" s="1"/>
  <c r="AK48" i="2"/>
  <c r="AK47" i="2" s="1"/>
  <c r="AL48" i="2"/>
  <c r="AL47" i="2" s="1"/>
  <c r="AM48" i="2"/>
  <c r="AM47" i="2" s="1"/>
  <c r="AN48" i="2"/>
  <c r="AN47" i="2" s="1"/>
  <c r="AO48" i="2"/>
  <c r="AO47" i="2" s="1"/>
  <c r="Z51" i="2"/>
  <c r="Z50" i="2" s="1"/>
  <c r="Z49" i="2" s="1"/>
  <c r="AA51" i="2"/>
  <c r="AA50" i="2" s="1"/>
  <c r="AA49" i="2" s="1"/>
  <c r="AB51" i="2"/>
  <c r="AB50" i="2" s="1"/>
  <c r="AB49" i="2" s="1"/>
  <c r="AC51" i="2"/>
  <c r="AC50" i="2" s="1"/>
  <c r="AC49" i="2" s="1"/>
  <c r="AH51" i="2"/>
  <c r="AH50" i="2" s="1"/>
  <c r="AH49" i="2" s="1"/>
  <c r="AI51" i="2"/>
  <c r="AI50" i="2" s="1"/>
  <c r="AI49" i="2" s="1"/>
  <c r="AK51" i="2"/>
  <c r="AK50" i="2" s="1"/>
  <c r="AK49" i="2" s="1"/>
  <c r="AL51" i="2"/>
  <c r="AL50" i="2" s="1"/>
  <c r="AL49" i="2" s="1"/>
  <c r="AM51" i="2"/>
  <c r="AM50" i="2" s="1"/>
  <c r="AM49" i="2" s="1"/>
  <c r="AN51" i="2"/>
  <c r="AN50" i="2" s="1"/>
  <c r="AN49" i="2" s="1"/>
  <c r="AO51" i="2"/>
  <c r="AO50" i="2" s="1"/>
  <c r="AO49" i="2" s="1"/>
  <c r="Z54" i="2"/>
  <c r="Z53" i="2" s="1"/>
  <c r="AA54" i="2"/>
  <c r="AA53" i="2" s="1"/>
  <c r="AB54" i="2"/>
  <c r="AB53" i="2" s="1"/>
  <c r="AC54" i="2"/>
  <c r="AC53" i="2" s="1"/>
  <c r="AH54" i="2"/>
  <c r="AH53" i="2" s="1"/>
  <c r="AI54" i="2"/>
  <c r="AI53" i="2" s="1"/>
  <c r="AK54" i="2"/>
  <c r="AK53" i="2" s="1"/>
  <c r="AL54" i="2"/>
  <c r="AL53" i="2" s="1"/>
  <c r="AM54" i="2"/>
  <c r="AM53" i="2" s="1"/>
  <c r="AN54" i="2"/>
  <c r="AN53" i="2" s="1"/>
  <c r="AO54" i="2"/>
  <c r="AO53" i="2" s="1"/>
  <c r="Z56" i="2"/>
  <c r="Z55" i="2" s="1"/>
  <c r="AA56" i="2"/>
  <c r="AA55" i="2" s="1"/>
  <c r="AB56" i="2"/>
  <c r="AB55" i="2" s="1"/>
  <c r="AC56" i="2"/>
  <c r="AC55" i="2" s="1"/>
  <c r="AH56" i="2"/>
  <c r="AH55" i="2" s="1"/>
  <c r="AI56" i="2"/>
  <c r="AI55" i="2" s="1"/>
  <c r="AK56" i="2"/>
  <c r="AK55" i="2" s="1"/>
  <c r="AL56" i="2"/>
  <c r="AL55" i="2" s="1"/>
  <c r="AM56" i="2"/>
  <c r="AM55" i="2" s="1"/>
  <c r="AN56" i="2"/>
  <c r="AN55" i="2" s="1"/>
  <c r="AO56" i="2"/>
  <c r="AO55" i="2" s="1"/>
  <c r="Z58" i="2"/>
  <c r="Z57" i="2" s="1"/>
  <c r="AA58" i="2"/>
  <c r="AA57" i="2" s="1"/>
  <c r="AB58" i="2"/>
  <c r="AB57" i="2" s="1"/>
  <c r="AC58" i="2"/>
  <c r="AC57" i="2" s="1"/>
  <c r="AH58" i="2"/>
  <c r="AH57" i="2" s="1"/>
  <c r="AI58" i="2"/>
  <c r="AI57" i="2" s="1"/>
  <c r="AK58" i="2"/>
  <c r="AK57" i="2" s="1"/>
  <c r="AL58" i="2"/>
  <c r="AL57" i="2" s="1"/>
  <c r="AM58" i="2"/>
  <c r="AM57" i="2" s="1"/>
  <c r="AN58" i="2"/>
  <c r="AN57" i="2" s="1"/>
  <c r="AO58" i="2"/>
  <c r="AO57" i="2" s="1"/>
  <c r="Z61" i="2"/>
  <c r="Z60" i="2" s="1"/>
  <c r="Z59" i="2" s="1"/>
  <c r="AA61" i="2"/>
  <c r="AA60" i="2" s="1"/>
  <c r="AA59" i="2" s="1"/>
  <c r="AB61" i="2"/>
  <c r="AB60" i="2" s="1"/>
  <c r="AB59" i="2" s="1"/>
  <c r="AC61" i="2"/>
  <c r="AC60" i="2" s="1"/>
  <c r="AC59" i="2" s="1"/>
  <c r="AH61" i="2"/>
  <c r="AH60" i="2" s="1"/>
  <c r="AH59" i="2" s="1"/>
  <c r="AI61" i="2"/>
  <c r="AI60" i="2" s="1"/>
  <c r="AI59" i="2" s="1"/>
  <c r="AK61" i="2"/>
  <c r="AK60" i="2" s="1"/>
  <c r="AK59" i="2" s="1"/>
  <c r="AL61" i="2"/>
  <c r="AL60" i="2" s="1"/>
  <c r="AL59" i="2" s="1"/>
  <c r="AM61" i="2"/>
  <c r="AM60" i="2" s="1"/>
  <c r="AM59" i="2" s="1"/>
  <c r="AN61" i="2"/>
  <c r="AN60" i="2" s="1"/>
  <c r="AN59" i="2" s="1"/>
  <c r="AO61" i="2"/>
  <c r="AO60" i="2" s="1"/>
  <c r="AO59" i="2" s="1"/>
  <c r="Z64" i="2"/>
  <c r="Z63" i="2" s="1"/>
  <c r="Z62" i="2" s="1"/>
  <c r="AA64" i="2"/>
  <c r="AA63" i="2" s="1"/>
  <c r="AA62" i="2" s="1"/>
  <c r="AB64" i="2"/>
  <c r="AB63" i="2" s="1"/>
  <c r="AB62" i="2" s="1"/>
  <c r="AC64" i="2"/>
  <c r="AC63" i="2" s="1"/>
  <c r="AC62" i="2" s="1"/>
  <c r="AH64" i="2"/>
  <c r="AH63" i="2" s="1"/>
  <c r="AH62" i="2" s="1"/>
  <c r="AI64" i="2"/>
  <c r="AI63" i="2" s="1"/>
  <c r="AI62" i="2" s="1"/>
  <c r="AK64" i="2"/>
  <c r="AK63" i="2" s="1"/>
  <c r="AK62" i="2" s="1"/>
  <c r="AL64" i="2"/>
  <c r="AL63" i="2" s="1"/>
  <c r="AL62" i="2" s="1"/>
  <c r="AM64" i="2"/>
  <c r="AM63" i="2" s="1"/>
  <c r="AM62" i="2" s="1"/>
  <c r="AN64" i="2"/>
  <c r="AN63" i="2" s="1"/>
  <c r="AN62" i="2" s="1"/>
  <c r="AO64" i="2"/>
  <c r="AO63" i="2" s="1"/>
  <c r="AO62" i="2" s="1"/>
  <c r="Z67" i="2"/>
  <c r="Z66" i="2" s="1"/>
  <c r="Z65" i="2" s="1"/>
  <c r="AA67" i="2"/>
  <c r="AA66" i="2" s="1"/>
  <c r="AA65" i="2" s="1"/>
  <c r="AB67" i="2"/>
  <c r="AB66" i="2" s="1"/>
  <c r="AB65" i="2" s="1"/>
  <c r="AC67" i="2"/>
  <c r="AC66" i="2" s="1"/>
  <c r="AC65" i="2" s="1"/>
  <c r="AH67" i="2"/>
  <c r="AH66" i="2" s="1"/>
  <c r="AH65" i="2" s="1"/>
  <c r="AI67" i="2"/>
  <c r="AI66" i="2" s="1"/>
  <c r="AI65" i="2" s="1"/>
  <c r="AK67" i="2"/>
  <c r="AK66" i="2" s="1"/>
  <c r="AK65" i="2" s="1"/>
  <c r="AL67" i="2"/>
  <c r="AL66" i="2" s="1"/>
  <c r="AL65" i="2" s="1"/>
  <c r="AM67" i="2"/>
  <c r="AM66" i="2" s="1"/>
  <c r="AM65" i="2" s="1"/>
  <c r="AN67" i="2"/>
  <c r="AN66" i="2" s="1"/>
  <c r="AN65" i="2" s="1"/>
  <c r="AO67" i="2"/>
  <c r="AO66" i="2" s="1"/>
  <c r="AO65" i="2" s="1"/>
  <c r="Z70" i="2"/>
  <c r="Z69" i="2" s="1"/>
  <c r="Z68" i="2" s="1"/>
  <c r="AA70" i="2"/>
  <c r="AA69" i="2" s="1"/>
  <c r="AA68" i="2" s="1"/>
  <c r="AB70" i="2"/>
  <c r="AB69" i="2" s="1"/>
  <c r="AB68" i="2" s="1"/>
  <c r="AC70" i="2"/>
  <c r="AC69" i="2" s="1"/>
  <c r="AC68" i="2" s="1"/>
  <c r="AH70" i="2"/>
  <c r="AH69" i="2" s="1"/>
  <c r="AH68" i="2" s="1"/>
  <c r="AI70" i="2"/>
  <c r="AI69" i="2" s="1"/>
  <c r="AI68" i="2" s="1"/>
  <c r="AK70" i="2"/>
  <c r="AK69" i="2" s="1"/>
  <c r="AK68" i="2" s="1"/>
  <c r="AL70" i="2"/>
  <c r="AL69" i="2" s="1"/>
  <c r="AL68" i="2" s="1"/>
  <c r="AM70" i="2"/>
  <c r="AM69" i="2" s="1"/>
  <c r="AM68" i="2" s="1"/>
  <c r="AN70" i="2"/>
  <c r="AN69" i="2" s="1"/>
  <c r="AN68" i="2" s="1"/>
  <c r="AO70" i="2"/>
  <c r="AO69" i="2" s="1"/>
  <c r="AO68" i="2" s="1"/>
  <c r="Z73" i="2"/>
  <c r="Z72" i="2" s="1"/>
  <c r="Z71" i="2" s="1"/>
  <c r="AA73" i="2"/>
  <c r="AA72" i="2" s="1"/>
  <c r="AA71" i="2" s="1"/>
  <c r="AB73" i="2"/>
  <c r="AB72" i="2" s="1"/>
  <c r="AB71" i="2" s="1"/>
  <c r="AC73" i="2"/>
  <c r="AC72" i="2" s="1"/>
  <c r="AC71" i="2" s="1"/>
  <c r="AH73" i="2"/>
  <c r="AH72" i="2" s="1"/>
  <c r="AH71" i="2" s="1"/>
  <c r="AI73" i="2"/>
  <c r="AI72" i="2" s="1"/>
  <c r="AI71" i="2" s="1"/>
  <c r="AJ73" i="2"/>
  <c r="AJ72" i="2" s="1"/>
  <c r="AJ71" i="2" s="1"/>
  <c r="AL73" i="2"/>
  <c r="AL72" i="2" s="1"/>
  <c r="AL71" i="2" s="1"/>
  <c r="AM73" i="2"/>
  <c r="AM72" i="2" s="1"/>
  <c r="AM71" i="2" s="1"/>
  <c r="AN73" i="2"/>
  <c r="AN72" i="2" s="1"/>
  <c r="AN71" i="2" s="1"/>
  <c r="AO73" i="2"/>
  <c r="AO72" i="2" s="1"/>
  <c r="AO71" i="2" s="1"/>
  <c r="Z76" i="2"/>
  <c r="Z75" i="2" s="1"/>
  <c r="Z74" i="2" s="1"/>
  <c r="AA76" i="2"/>
  <c r="AA75" i="2" s="1"/>
  <c r="AA74" i="2" s="1"/>
  <c r="AB76" i="2"/>
  <c r="AB75" i="2" s="1"/>
  <c r="AB74" i="2" s="1"/>
  <c r="AC76" i="2"/>
  <c r="AC75" i="2" s="1"/>
  <c r="AC74" i="2" s="1"/>
  <c r="AH76" i="2"/>
  <c r="AH75" i="2" s="1"/>
  <c r="AH74" i="2" s="1"/>
  <c r="AI76" i="2"/>
  <c r="AI75" i="2" s="1"/>
  <c r="AI74" i="2" s="1"/>
  <c r="AJ76" i="2"/>
  <c r="AJ75" i="2" s="1"/>
  <c r="AJ74" i="2" s="1"/>
  <c r="AL76" i="2"/>
  <c r="AL75" i="2" s="1"/>
  <c r="AL74" i="2" s="1"/>
  <c r="AM76" i="2"/>
  <c r="AM75" i="2" s="1"/>
  <c r="AM74" i="2" s="1"/>
  <c r="AN76" i="2"/>
  <c r="AN75" i="2" s="1"/>
  <c r="AN74" i="2" s="1"/>
  <c r="AO76" i="2"/>
  <c r="AO75" i="2" s="1"/>
  <c r="AO74" i="2" s="1"/>
  <c r="Z79" i="2"/>
  <c r="Z78" i="2" s="1"/>
  <c r="Z77" i="2" s="1"/>
  <c r="AA79" i="2"/>
  <c r="AA78" i="2" s="1"/>
  <c r="AA77" i="2" s="1"/>
  <c r="AB79" i="2"/>
  <c r="AB78" i="2" s="1"/>
  <c r="AB77" i="2" s="1"/>
  <c r="AC79" i="2"/>
  <c r="AC78" i="2" s="1"/>
  <c r="AC77" i="2" s="1"/>
  <c r="AH79" i="2"/>
  <c r="AH78" i="2" s="1"/>
  <c r="AH77" i="2" s="1"/>
  <c r="AI79" i="2"/>
  <c r="AI78" i="2" s="1"/>
  <c r="AI77" i="2" s="1"/>
  <c r="AJ79" i="2"/>
  <c r="AJ78" i="2" s="1"/>
  <c r="AJ77" i="2" s="1"/>
  <c r="AL79" i="2"/>
  <c r="AL78" i="2" s="1"/>
  <c r="AL77" i="2" s="1"/>
  <c r="AM79" i="2"/>
  <c r="AM78" i="2" s="1"/>
  <c r="AM77" i="2" s="1"/>
  <c r="AN79" i="2"/>
  <c r="AN78" i="2" s="1"/>
  <c r="AN77" i="2" s="1"/>
  <c r="AO79" i="2"/>
  <c r="AO78" i="2" s="1"/>
  <c r="AO77" i="2" s="1"/>
  <c r="Z82" i="2"/>
  <c r="Z81" i="2" s="1"/>
  <c r="Z80" i="2" s="1"/>
  <c r="AA82" i="2"/>
  <c r="AA81" i="2" s="1"/>
  <c r="AA80" i="2" s="1"/>
  <c r="AB82" i="2"/>
  <c r="AB81" i="2" s="1"/>
  <c r="AB80" i="2" s="1"/>
  <c r="AC82" i="2"/>
  <c r="AC81" i="2" s="1"/>
  <c r="AC80" i="2" s="1"/>
  <c r="AH82" i="2"/>
  <c r="AH81" i="2" s="1"/>
  <c r="AH80" i="2" s="1"/>
  <c r="AI82" i="2"/>
  <c r="AI81" i="2" s="1"/>
  <c r="AI80" i="2" s="1"/>
  <c r="AJ82" i="2"/>
  <c r="AJ81" i="2" s="1"/>
  <c r="AJ80" i="2" s="1"/>
  <c r="AL82" i="2"/>
  <c r="AL81" i="2" s="1"/>
  <c r="AL80" i="2" s="1"/>
  <c r="AM82" i="2"/>
  <c r="AM81" i="2" s="1"/>
  <c r="AM80" i="2" s="1"/>
  <c r="AN82" i="2"/>
  <c r="AN81" i="2" s="1"/>
  <c r="AN80" i="2" s="1"/>
  <c r="AO82" i="2"/>
  <c r="AO81" i="2" s="1"/>
  <c r="AO80" i="2" s="1"/>
  <c r="Z85" i="2"/>
  <c r="Z84" i="2" s="1"/>
  <c r="Z83" i="2" s="1"/>
  <c r="AA85" i="2"/>
  <c r="AA84" i="2" s="1"/>
  <c r="AA83" i="2" s="1"/>
  <c r="AB85" i="2"/>
  <c r="AB84" i="2" s="1"/>
  <c r="AB83" i="2" s="1"/>
  <c r="AC85" i="2"/>
  <c r="AC84" i="2" s="1"/>
  <c r="AC83" i="2" s="1"/>
  <c r="AH85" i="2"/>
  <c r="AH84" i="2" s="1"/>
  <c r="AH83" i="2" s="1"/>
  <c r="AI85" i="2"/>
  <c r="AI84" i="2" s="1"/>
  <c r="AI83" i="2" s="1"/>
  <c r="AJ85" i="2"/>
  <c r="AJ84" i="2" s="1"/>
  <c r="AJ83" i="2" s="1"/>
  <c r="AL85" i="2"/>
  <c r="AL84" i="2" s="1"/>
  <c r="AL83" i="2" s="1"/>
  <c r="AM85" i="2"/>
  <c r="AM84" i="2" s="1"/>
  <c r="AM83" i="2" s="1"/>
  <c r="AN85" i="2"/>
  <c r="AN84" i="2" s="1"/>
  <c r="AN83" i="2" s="1"/>
  <c r="AO85" i="2"/>
  <c r="AO84" i="2" s="1"/>
  <c r="AO83" i="2" s="1"/>
  <c r="Z90" i="2"/>
  <c r="Z89" i="2" s="1"/>
  <c r="Z88" i="2" s="1"/>
  <c r="AA90" i="2"/>
  <c r="AA89" i="2" s="1"/>
  <c r="AA88" i="2" s="1"/>
  <c r="AB90" i="2"/>
  <c r="AB89" i="2" s="1"/>
  <c r="AB88" i="2" s="1"/>
  <c r="AC90" i="2"/>
  <c r="AC89" i="2" s="1"/>
  <c r="AC88" i="2" s="1"/>
  <c r="AH90" i="2"/>
  <c r="AH89" i="2" s="1"/>
  <c r="AH88" i="2" s="1"/>
  <c r="AI90" i="2"/>
  <c r="AI89" i="2" s="1"/>
  <c r="AI88" i="2" s="1"/>
  <c r="AK90" i="2"/>
  <c r="AK89" i="2" s="1"/>
  <c r="AK88" i="2" s="1"/>
  <c r="AL90" i="2"/>
  <c r="AL89" i="2" s="1"/>
  <c r="AL88" i="2" s="1"/>
  <c r="AM90" i="2"/>
  <c r="AM89" i="2" s="1"/>
  <c r="AM88" i="2" s="1"/>
  <c r="AN90" i="2"/>
  <c r="AN89" i="2" s="1"/>
  <c r="AN88" i="2" s="1"/>
  <c r="AO90" i="2"/>
  <c r="AO89" i="2" s="1"/>
  <c r="AO88" i="2" s="1"/>
  <c r="Z93" i="2"/>
  <c r="Z92" i="2" s="1"/>
  <c r="Z91" i="2" s="1"/>
  <c r="AA93" i="2"/>
  <c r="AA92" i="2" s="1"/>
  <c r="AA91" i="2" s="1"/>
  <c r="AB93" i="2"/>
  <c r="AB92" i="2" s="1"/>
  <c r="AB91" i="2" s="1"/>
  <c r="AC93" i="2"/>
  <c r="AC92" i="2" s="1"/>
  <c r="AC91" i="2" s="1"/>
  <c r="AH93" i="2"/>
  <c r="AH92" i="2" s="1"/>
  <c r="AH91" i="2" s="1"/>
  <c r="AI93" i="2"/>
  <c r="AI92" i="2" s="1"/>
  <c r="AI91" i="2" s="1"/>
  <c r="AJ93" i="2"/>
  <c r="AJ92" i="2" s="1"/>
  <c r="AJ91" i="2" s="1"/>
  <c r="AK93" i="2"/>
  <c r="AK92" i="2" s="1"/>
  <c r="AK91" i="2" s="1"/>
  <c r="AL93" i="2"/>
  <c r="AL92" i="2" s="1"/>
  <c r="AL91" i="2" s="1"/>
  <c r="AM93" i="2"/>
  <c r="AM92" i="2" s="1"/>
  <c r="AM91" i="2" s="1"/>
  <c r="AN93" i="2"/>
  <c r="AN92" i="2" s="1"/>
  <c r="AN91" i="2" s="1"/>
  <c r="AO93" i="2"/>
  <c r="AO92" i="2" s="1"/>
  <c r="AO91" i="2" s="1"/>
  <c r="Z96" i="2"/>
  <c r="Z95" i="2" s="1"/>
  <c r="Z94" i="2" s="1"/>
  <c r="AA96" i="2"/>
  <c r="AA95" i="2" s="1"/>
  <c r="AA94" i="2" s="1"/>
  <c r="AB96" i="2"/>
  <c r="AB95" i="2" s="1"/>
  <c r="AB94" i="2" s="1"/>
  <c r="AC96" i="2"/>
  <c r="AC95" i="2" s="1"/>
  <c r="AC94" i="2" s="1"/>
  <c r="AH96" i="2"/>
  <c r="AH95" i="2" s="1"/>
  <c r="AH94" i="2" s="1"/>
  <c r="AI96" i="2"/>
  <c r="AI95" i="2" s="1"/>
  <c r="AI94" i="2" s="1"/>
  <c r="AK96" i="2"/>
  <c r="AK95" i="2" s="1"/>
  <c r="AK94" i="2" s="1"/>
  <c r="AL96" i="2"/>
  <c r="AL95" i="2" s="1"/>
  <c r="AL94" i="2" s="1"/>
  <c r="AM96" i="2"/>
  <c r="AM95" i="2" s="1"/>
  <c r="AM94" i="2" s="1"/>
  <c r="AN96" i="2"/>
  <c r="AN95" i="2" s="1"/>
  <c r="AN94" i="2" s="1"/>
  <c r="AO96" i="2"/>
  <c r="AO95" i="2" s="1"/>
  <c r="AO94" i="2" s="1"/>
  <c r="Z99" i="2"/>
  <c r="Z98" i="2" s="1"/>
  <c r="Z97" i="2" s="1"/>
  <c r="AA99" i="2"/>
  <c r="AA98" i="2" s="1"/>
  <c r="AA97" i="2" s="1"/>
  <c r="AB99" i="2"/>
  <c r="AB98" i="2" s="1"/>
  <c r="AB97" i="2" s="1"/>
  <c r="AC99" i="2"/>
  <c r="AC98" i="2" s="1"/>
  <c r="AC97" i="2" s="1"/>
  <c r="AH99" i="2"/>
  <c r="AH98" i="2" s="1"/>
  <c r="AH97" i="2" s="1"/>
  <c r="AI99" i="2"/>
  <c r="AI98" i="2" s="1"/>
  <c r="AI97" i="2" s="1"/>
  <c r="AJ99" i="2"/>
  <c r="AJ98" i="2" s="1"/>
  <c r="AJ97" i="2" s="1"/>
  <c r="AK99" i="2"/>
  <c r="AK98" i="2" s="1"/>
  <c r="AK97" i="2" s="1"/>
  <c r="AL99" i="2"/>
  <c r="AL98" i="2" s="1"/>
  <c r="AL97" i="2" s="1"/>
  <c r="AM99" i="2"/>
  <c r="AM98" i="2" s="1"/>
  <c r="AM97" i="2" s="1"/>
  <c r="AN99" i="2"/>
  <c r="AN98" i="2" s="1"/>
  <c r="AN97" i="2" s="1"/>
  <c r="AO99" i="2"/>
  <c r="AO98" i="2" s="1"/>
  <c r="AO97" i="2" s="1"/>
  <c r="Z102" i="2"/>
  <c r="Z101" i="2" s="1"/>
  <c r="Z100" i="2" s="1"/>
  <c r="AA102" i="2"/>
  <c r="AA101" i="2" s="1"/>
  <c r="AA100" i="2" s="1"/>
  <c r="AB102" i="2"/>
  <c r="AB101" i="2" s="1"/>
  <c r="AB100" i="2" s="1"/>
  <c r="AC102" i="2"/>
  <c r="AC101" i="2" s="1"/>
  <c r="AC100" i="2" s="1"/>
  <c r="AH102" i="2"/>
  <c r="AH101" i="2" s="1"/>
  <c r="AH100" i="2" s="1"/>
  <c r="AI102" i="2"/>
  <c r="AI101" i="2" s="1"/>
  <c r="AI100" i="2" s="1"/>
  <c r="AJ102" i="2"/>
  <c r="AJ101" i="2" s="1"/>
  <c r="AJ100" i="2" s="1"/>
  <c r="AK102" i="2"/>
  <c r="AK101" i="2" s="1"/>
  <c r="AK100" i="2" s="1"/>
  <c r="AL102" i="2"/>
  <c r="AL101" i="2" s="1"/>
  <c r="AL100" i="2" s="1"/>
  <c r="AM102" i="2"/>
  <c r="AM101" i="2" s="1"/>
  <c r="AM100" i="2" s="1"/>
  <c r="AN102" i="2"/>
  <c r="AN101" i="2" s="1"/>
  <c r="AN100" i="2" s="1"/>
  <c r="AO102" i="2"/>
  <c r="AO101" i="2" s="1"/>
  <c r="AO100" i="2" s="1"/>
  <c r="Z105" i="2"/>
  <c r="Z104" i="2" s="1"/>
  <c r="Z103" i="2" s="1"/>
  <c r="AA105" i="2"/>
  <c r="AA104" i="2" s="1"/>
  <c r="AA103" i="2" s="1"/>
  <c r="AB105" i="2"/>
  <c r="AB104" i="2" s="1"/>
  <c r="AB103" i="2" s="1"/>
  <c r="AC105" i="2"/>
  <c r="AC104" i="2" s="1"/>
  <c r="AC103" i="2" s="1"/>
  <c r="AH105" i="2"/>
  <c r="AH104" i="2" s="1"/>
  <c r="AH103" i="2" s="1"/>
  <c r="AI105" i="2"/>
  <c r="AI104" i="2" s="1"/>
  <c r="AI103" i="2" s="1"/>
  <c r="AJ105" i="2"/>
  <c r="AJ104" i="2" s="1"/>
  <c r="AJ103" i="2" s="1"/>
  <c r="AK105" i="2"/>
  <c r="AK104" i="2" s="1"/>
  <c r="AK103" i="2" s="1"/>
  <c r="AL105" i="2"/>
  <c r="AL104" i="2" s="1"/>
  <c r="AL103" i="2" s="1"/>
  <c r="AM105" i="2"/>
  <c r="AM104" i="2" s="1"/>
  <c r="AM103" i="2" s="1"/>
  <c r="AN105" i="2"/>
  <c r="AN104" i="2" s="1"/>
  <c r="AN103" i="2" s="1"/>
  <c r="AO105" i="2"/>
  <c r="AO104" i="2" s="1"/>
  <c r="AO103" i="2" s="1"/>
  <c r="Z110" i="2"/>
  <c r="Z109" i="2" s="1"/>
  <c r="Z108" i="2" s="1"/>
  <c r="Z107" i="2" s="1"/>
  <c r="Z106" i="2" s="1"/>
  <c r="AA110" i="2"/>
  <c r="AA109" i="2" s="1"/>
  <c r="AA108" i="2" s="1"/>
  <c r="AA107" i="2" s="1"/>
  <c r="AA106" i="2" s="1"/>
  <c r="AB110" i="2"/>
  <c r="AB109" i="2" s="1"/>
  <c r="AB108" i="2" s="1"/>
  <c r="AB107" i="2" s="1"/>
  <c r="AB106" i="2" s="1"/>
  <c r="AC110" i="2"/>
  <c r="AC109" i="2" s="1"/>
  <c r="AC108" i="2" s="1"/>
  <c r="AC107" i="2" s="1"/>
  <c r="AC106" i="2" s="1"/>
  <c r="AH110" i="2"/>
  <c r="AH109" i="2" s="1"/>
  <c r="AH108" i="2" s="1"/>
  <c r="AH107" i="2" s="1"/>
  <c r="AH106" i="2" s="1"/>
  <c r="AI110" i="2"/>
  <c r="AI109" i="2" s="1"/>
  <c r="AI108" i="2" s="1"/>
  <c r="AI107" i="2" s="1"/>
  <c r="AI106" i="2" s="1"/>
  <c r="AK110" i="2"/>
  <c r="AK109" i="2" s="1"/>
  <c r="AK108" i="2" s="1"/>
  <c r="AK107" i="2" s="1"/>
  <c r="AK106" i="2" s="1"/>
  <c r="AL110" i="2"/>
  <c r="AL109" i="2" s="1"/>
  <c r="AL108" i="2" s="1"/>
  <c r="AL107" i="2" s="1"/>
  <c r="AL106" i="2" s="1"/>
  <c r="AM110" i="2"/>
  <c r="AM109" i="2" s="1"/>
  <c r="AM108" i="2" s="1"/>
  <c r="AM107" i="2" s="1"/>
  <c r="AM106" i="2" s="1"/>
  <c r="AN110" i="2"/>
  <c r="AN109" i="2" s="1"/>
  <c r="AN108" i="2" s="1"/>
  <c r="AN107" i="2" s="1"/>
  <c r="AN106" i="2" s="1"/>
  <c r="AO110" i="2"/>
  <c r="AO109" i="2" s="1"/>
  <c r="AO108" i="2" s="1"/>
  <c r="AO107" i="2" s="1"/>
  <c r="AO106" i="2" s="1"/>
  <c r="Z115" i="2"/>
  <c r="Z114" i="2" s="1"/>
  <c r="AA115" i="2"/>
  <c r="AA114" i="2" s="1"/>
  <c r="AB115" i="2"/>
  <c r="AB114" i="2" s="1"/>
  <c r="AC115" i="2"/>
  <c r="AC114" i="2" s="1"/>
  <c r="AI115" i="2"/>
  <c r="AI114" i="2" s="1"/>
  <c r="AJ115" i="2"/>
  <c r="AJ114" i="2" s="1"/>
  <c r="AL115" i="2"/>
  <c r="AL114" i="2" s="1"/>
  <c r="AM115" i="2"/>
  <c r="AM114" i="2" s="1"/>
  <c r="AN115" i="2"/>
  <c r="AN114" i="2" s="1"/>
  <c r="AO115" i="2"/>
  <c r="AO114" i="2" s="1"/>
  <c r="Z117" i="2"/>
  <c r="Z116" i="2" s="1"/>
  <c r="AA117" i="2"/>
  <c r="AA116" i="2" s="1"/>
  <c r="AB117" i="2"/>
  <c r="AB116" i="2" s="1"/>
  <c r="AC117" i="2"/>
  <c r="AC116" i="2" s="1"/>
  <c r="AH117" i="2"/>
  <c r="AH116" i="2" s="1"/>
  <c r="AI117" i="2"/>
  <c r="AI116" i="2" s="1"/>
  <c r="AJ117" i="2"/>
  <c r="AJ116" i="2" s="1"/>
  <c r="AL117" i="2"/>
  <c r="AL116" i="2" s="1"/>
  <c r="AM117" i="2"/>
  <c r="AM116" i="2" s="1"/>
  <c r="AN117" i="2"/>
  <c r="AN116" i="2" s="1"/>
  <c r="AO117" i="2"/>
  <c r="AO116" i="2" s="1"/>
  <c r="Z119" i="2"/>
  <c r="Z118" i="2" s="1"/>
  <c r="AA119" i="2"/>
  <c r="AA118" i="2" s="1"/>
  <c r="AB119" i="2"/>
  <c r="AB118" i="2" s="1"/>
  <c r="AC119" i="2"/>
  <c r="AC118" i="2" s="1"/>
  <c r="AH119" i="2"/>
  <c r="AH118" i="2" s="1"/>
  <c r="AJ119" i="2"/>
  <c r="AJ118" i="2" s="1"/>
  <c r="AK119" i="2"/>
  <c r="AK118" i="2" s="1"/>
  <c r="AL119" i="2"/>
  <c r="AL118" i="2" s="1"/>
  <c r="AM119" i="2"/>
  <c r="AM118" i="2" s="1"/>
  <c r="AN119" i="2"/>
  <c r="AN118" i="2" s="1"/>
  <c r="AO119" i="2"/>
  <c r="AO118" i="2" s="1"/>
  <c r="Z122" i="2"/>
  <c r="Z121" i="2" s="1"/>
  <c r="Z120" i="2" s="1"/>
  <c r="AA122" i="2"/>
  <c r="AA121" i="2" s="1"/>
  <c r="AA120" i="2" s="1"/>
  <c r="AB122" i="2"/>
  <c r="AB121" i="2" s="1"/>
  <c r="AB120" i="2" s="1"/>
  <c r="AC122" i="2"/>
  <c r="AC121" i="2" s="1"/>
  <c r="AC120" i="2" s="1"/>
  <c r="AH122" i="2"/>
  <c r="AH121" i="2" s="1"/>
  <c r="AH120" i="2" s="1"/>
  <c r="AJ122" i="2"/>
  <c r="AJ121" i="2" s="1"/>
  <c r="AJ120" i="2" s="1"/>
  <c r="AK122" i="2"/>
  <c r="AK121" i="2" s="1"/>
  <c r="AK120" i="2" s="1"/>
  <c r="AL122" i="2"/>
  <c r="AL121" i="2" s="1"/>
  <c r="AL120" i="2" s="1"/>
  <c r="AM122" i="2"/>
  <c r="AM121" i="2" s="1"/>
  <c r="AM120" i="2" s="1"/>
  <c r="AN122" i="2"/>
  <c r="AN121" i="2" s="1"/>
  <c r="AN120" i="2" s="1"/>
  <c r="AO122" i="2"/>
  <c r="AO121" i="2" s="1"/>
  <c r="AO120" i="2" s="1"/>
  <c r="Z127" i="2"/>
  <c r="Z126" i="2" s="1"/>
  <c r="AA127" i="2"/>
  <c r="AA126" i="2" s="1"/>
  <c r="AB127" i="2"/>
  <c r="AB126" i="2" s="1"/>
  <c r="AC127" i="2"/>
  <c r="AC126" i="2" s="1"/>
  <c r="AH127" i="2"/>
  <c r="AH126" i="2" s="1"/>
  <c r="AI127" i="2"/>
  <c r="AI126" i="2" s="1"/>
  <c r="AK127" i="2"/>
  <c r="AK126" i="2" s="1"/>
  <c r="AL127" i="2"/>
  <c r="AL126" i="2" s="1"/>
  <c r="AM127" i="2"/>
  <c r="AM126" i="2" s="1"/>
  <c r="AN127" i="2"/>
  <c r="AN126" i="2" s="1"/>
  <c r="AO127" i="2"/>
  <c r="AO126" i="2" s="1"/>
  <c r="Z129" i="2"/>
  <c r="Z128" i="2" s="1"/>
  <c r="AA129" i="2"/>
  <c r="AA128" i="2" s="1"/>
  <c r="AB129" i="2"/>
  <c r="AB128" i="2" s="1"/>
  <c r="AC129" i="2"/>
  <c r="AC128" i="2" s="1"/>
  <c r="AH129" i="2"/>
  <c r="AH128" i="2" s="1"/>
  <c r="AI129" i="2"/>
  <c r="AI128" i="2" s="1"/>
  <c r="AK129" i="2"/>
  <c r="AK128" i="2" s="1"/>
  <c r="AL129" i="2"/>
  <c r="AL128" i="2" s="1"/>
  <c r="AM129" i="2"/>
  <c r="AM128" i="2" s="1"/>
  <c r="AN129" i="2"/>
  <c r="AN128" i="2" s="1"/>
  <c r="AO129" i="2"/>
  <c r="AO128" i="2" s="1"/>
  <c r="Z131" i="2"/>
  <c r="Z130" i="2" s="1"/>
  <c r="AA131" i="2"/>
  <c r="AA130" i="2" s="1"/>
  <c r="AB131" i="2"/>
  <c r="AB130" i="2" s="1"/>
  <c r="AC131" i="2"/>
  <c r="AC130" i="2" s="1"/>
  <c r="AH131" i="2"/>
  <c r="AH130" i="2" s="1"/>
  <c r="AI131" i="2"/>
  <c r="AI130" i="2" s="1"/>
  <c r="AK131" i="2"/>
  <c r="AK130" i="2" s="1"/>
  <c r="AL131" i="2"/>
  <c r="AL130" i="2" s="1"/>
  <c r="AM131" i="2"/>
  <c r="AM130" i="2" s="1"/>
  <c r="AN131" i="2"/>
  <c r="AN130" i="2" s="1"/>
  <c r="AO131" i="2"/>
  <c r="AO130" i="2" s="1"/>
  <c r="Z134" i="2"/>
  <c r="Z133" i="2" s="1"/>
  <c r="Z132" i="2" s="1"/>
  <c r="AA134" i="2"/>
  <c r="AA133" i="2" s="1"/>
  <c r="AA132" i="2" s="1"/>
  <c r="AB134" i="2"/>
  <c r="AB133" i="2" s="1"/>
  <c r="AB132" i="2" s="1"/>
  <c r="AC134" i="2"/>
  <c r="AC133" i="2" s="1"/>
  <c r="AC132" i="2" s="1"/>
  <c r="AH134" i="2"/>
  <c r="AH133" i="2" s="1"/>
  <c r="AH132" i="2" s="1"/>
  <c r="AI134" i="2"/>
  <c r="AI133" i="2" s="1"/>
  <c r="AI132" i="2" s="1"/>
  <c r="AK134" i="2"/>
  <c r="AK133" i="2" s="1"/>
  <c r="AK132" i="2" s="1"/>
  <c r="AL134" i="2"/>
  <c r="AL133" i="2" s="1"/>
  <c r="AL132" i="2" s="1"/>
  <c r="AM134" i="2"/>
  <c r="AM133" i="2" s="1"/>
  <c r="AM132" i="2" s="1"/>
  <c r="AN134" i="2"/>
  <c r="AN133" i="2" s="1"/>
  <c r="AN132" i="2" s="1"/>
  <c r="AO134" i="2"/>
  <c r="AO133" i="2" s="1"/>
  <c r="AO132" i="2" s="1"/>
  <c r="Z139" i="2"/>
  <c r="Z138" i="2" s="1"/>
  <c r="Z137" i="2" s="1"/>
  <c r="Z136" i="2" s="1"/>
  <c r="Z135" i="2" s="1"/>
  <c r="AA139" i="2"/>
  <c r="AA138" i="2" s="1"/>
  <c r="AA137" i="2" s="1"/>
  <c r="AA136" i="2" s="1"/>
  <c r="AA135" i="2" s="1"/>
  <c r="AB139" i="2"/>
  <c r="AB138" i="2" s="1"/>
  <c r="AB137" i="2" s="1"/>
  <c r="AB136" i="2" s="1"/>
  <c r="AB135" i="2" s="1"/>
  <c r="AC139" i="2"/>
  <c r="AC138" i="2" s="1"/>
  <c r="AC137" i="2" s="1"/>
  <c r="AC136" i="2" s="1"/>
  <c r="AC135" i="2" s="1"/>
  <c r="AH139" i="2"/>
  <c r="AH138" i="2" s="1"/>
  <c r="AH137" i="2" s="1"/>
  <c r="AH136" i="2" s="1"/>
  <c r="AH135" i="2" s="1"/>
  <c r="AJ139" i="2"/>
  <c r="AJ138" i="2" s="1"/>
  <c r="AJ137" i="2" s="1"/>
  <c r="AJ136" i="2" s="1"/>
  <c r="AJ135" i="2" s="1"/>
  <c r="AK139" i="2"/>
  <c r="AK138" i="2" s="1"/>
  <c r="AK137" i="2" s="1"/>
  <c r="AK136" i="2" s="1"/>
  <c r="AK135" i="2" s="1"/>
  <c r="AL139" i="2"/>
  <c r="AL138" i="2" s="1"/>
  <c r="AL137" i="2" s="1"/>
  <c r="AL136" i="2" s="1"/>
  <c r="AL135" i="2" s="1"/>
  <c r="AM139" i="2"/>
  <c r="AM138" i="2" s="1"/>
  <c r="AM137" i="2" s="1"/>
  <c r="AM136" i="2" s="1"/>
  <c r="AM135" i="2" s="1"/>
  <c r="AN139" i="2"/>
  <c r="AN138" i="2" s="1"/>
  <c r="AN137" i="2" s="1"/>
  <c r="AN136" i="2" s="1"/>
  <c r="AN135" i="2" s="1"/>
  <c r="AO139" i="2"/>
  <c r="AO138" i="2" s="1"/>
  <c r="AO137" i="2" s="1"/>
  <c r="AO136" i="2" s="1"/>
  <c r="AO135" i="2" s="1"/>
  <c r="Z144" i="2"/>
  <c r="Z143" i="2" s="1"/>
  <c r="Z142" i="2" s="1"/>
  <c r="AA144" i="2"/>
  <c r="AA143" i="2" s="1"/>
  <c r="AA142" i="2" s="1"/>
  <c r="AB144" i="2"/>
  <c r="AB143" i="2" s="1"/>
  <c r="AB142" i="2" s="1"/>
  <c r="AC144" i="2"/>
  <c r="AC143" i="2" s="1"/>
  <c r="AC142" i="2" s="1"/>
  <c r="AH144" i="2"/>
  <c r="AH143" i="2" s="1"/>
  <c r="AH142" i="2" s="1"/>
  <c r="AI144" i="2"/>
  <c r="AI143" i="2" s="1"/>
  <c r="AI142" i="2" s="1"/>
  <c r="AJ144" i="2"/>
  <c r="AJ143" i="2" s="1"/>
  <c r="AJ142" i="2" s="1"/>
  <c r="AK144" i="2"/>
  <c r="AK143" i="2" s="1"/>
  <c r="AK142" i="2" s="1"/>
  <c r="AL144" i="2"/>
  <c r="AL143" i="2" s="1"/>
  <c r="AL142" i="2" s="1"/>
  <c r="AM144" i="2"/>
  <c r="AM143" i="2" s="1"/>
  <c r="AM142" i="2" s="1"/>
  <c r="AN144" i="2"/>
  <c r="AN143" i="2" s="1"/>
  <c r="AN142" i="2" s="1"/>
  <c r="AO144" i="2"/>
  <c r="AO143" i="2" s="1"/>
  <c r="AO142" i="2" s="1"/>
  <c r="Z147" i="2"/>
  <c r="Z146" i="2" s="1"/>
  <c r="Z145" i="2" s="1"/>
  <c r="AA147" i="2"/>
  <c r="AA146" i="2" s="1"/>
  <c r="AA145" i="2" s="1"/>
  <c r="AB147" i="2"/>
  <c r="AB146" i="2" s="1"/>
  <c r="AB145" i="2" s="1"/>
  <c r="AC147" i="2"/>
  <c r="AC146" i="2" s="1"/>
  <c r="AC145" i="2" s="1"/>
  <c r="AH147" i="2"/>
  <c r="AH146" i="2" s="1"/>
  <c r="AH145" i="2" s="1"/>
  <c r="AI147" i="2"/>
  <c r="AI146" i="2" s="1"/>
  <c r="AI145" i="2" s="1"/>
  <c r="AK147" i="2"/>
  <c r="AK146" i="2" s="1"/>
  <c r="AK145" i="2" s="1"/>
  <c r="AL147" i="2"/>
  <c r="AL146" i="2" s="1"/>
  <c r="AL145" i="2" s="1"/>
  <c r="AM147" i="2"/>
  <c r="AM146" i="2" s="1"/>
  <c r="AM145" i="2" s="1"/>
  <c r="AN147" i="2"/>
  <c r="AN146" i="2" s="1"/>
  <c r="AN145" i="2" s="1"/>
  <c r="AO147" i="2"/>
  <c r="AO146" i="2" s="1"/>
  <c r="AO145" i="2" s="1"/>
  <c r="Z150" i="2"/>
  <c r="Z149" i="2" s="1"/>
  <c r="Z148" i="2" s="1"/>
  <c r="AA150" i="2"/>
  <c r="AA149" i="2" s="1"/>
  <c r="AA148" i="2" s="1"/>
  <c r="AB150" i="2"/>
  <c r="AB149" i="2" s="1"/>
  <c r="AB148" i="2" s="1"/>
  <c r="AC150" i="2"/>
  <c r="AC149" i="2" s="1"/>
  <c r="AC148" i="2" s="1"/>
  <c r="AH150" i="2"/>
  <c r="AH149" i="2" s="1"/>
  <c r="AH148" i="2" s="1"/>
  <c r="AI150" i="2"/>
  <c r="AI149" i="2" s="1"/>
  <c r="AI148" i="2" s="1"/>
  <c r="AK150" i="2"/>
  <c r="AK149" i="2" s="1"/>
  <c r="AK148" i="2" s="1"/>
  <c r="AL150" i="2"/>
  <c r="AL149" i="2" s="1"/>
  <c r="AL148" i="2" s="1"/>
  <c r="AM150" i="2"/>
  <c r="AM149" i="2" s="1"/>
  <c r="AM148" i="2" s="1"/>
  <c r="AN150" i="2"/>
  <c r="AN149" i="2" s="1"/>
  <c r="AN148" i="2" s="1"/>
  <c r="AO150" i="2"/>
  <c r="AO149" i="2" s="1"/>
  <c r="AO148" i="2" s="1"/>
  <c r="Z155" i="2"/>
  <c r="Z154" i="2" s="1"/>
  <c r="Z153" i="2" s="1"/>
  <c r="Z152" i="2" s="1"/>
  <c r="Z151" i="2" s="1"/>
  <c r="AA155" i="2"/>
  <c r="AA154" i="2" s="1"/>
  <c r="AA153" i="2" s="1"/>
  <c r="AA152" i="2" s="1"/>
  <c r="AA151" i="2" s="1"/>
  <c r="AB155" i="2"/>
  <c r="AB154" i="2" s="1"/>
  <c r="AB153" i="2" s="1"/>
  <c r="AB152" i="2" s="1"/>
  <c r="AB151" i="2" s="1"/>
  <c r="AC155" i="2"/>
  <c r="AC154" i="2" s="1"/>
  <c r="AC153" i="2" s="1"/>
  <c r="AC152" i="2" s="1"/>
  <c r="AC151" i="2" s="1"/>
  <c r="AH155" i="2"/>
  <c r="AH154" i="2" s="1"/>
  <c r="AH153" i="2" s="1"/>
  <c r="AH152" i="2" s="1"/>
  <c r="AH151" i="2" s="1"/>
  <c r="AI155" i="2"/>
  <c r="AI154" i="2" s="1"/>
  <c r="AI153" i="2" s="1"/>
  <c r="AI152" i="2" s="1"/>
  <c r="AI151" i="2" s="1"/>
  <c r="AK155" i="2"/>
  <c r="AK154" i="2" s="1"/>
  <c r="AK153" i="2" s="1"/>
  <c r="AK152" i="2" s="1"/>
  <c r="AK151" i="2" s="1"/>
  <c r="AL155" i="2"/>
  <c r="AL154" i="2" s="1"/>
  <c r="AL153" i="2" s="1"/>
  <c r="AL152" i="2" s="1"/>
  <c r="AL151" i="2" s="1"/>
  <c r="AM155" i="2"/>
  <c r="AM154" i="2" s="1"/>
  <c r="AM153" i="2" s="1"/>
  <c r="AM152" i="2" s="1"/>
  <c r="AM151" i="2" s="1"/>
  <c r="AN155" i="2"/>
  <c r="AN154" i="2" s="1"/>
  <c r="AN153" i="2" s="1"/>
  <c r="AN152" i="2" s="1"/>
  <c r="AN151" i="2" s="1"/>
  <c r="AO155" i="2"/>
  <c r="AO154" i="2" s="1"/>
  <c r="AO153" i="2" s="1"/>
  <c r="AO152" i="2" s="1"/>
  <c r="AO151" i="2" s="1"/>
  <c r="Z160" i="2"/>
  <c r="Z159" i="2" s="1"/>
  <c r="Z158" i="2" s="1"/>
  <c r="AA160" i="2"/>
  <c r="AA159" i="2" s="1"/>
  <c r="AA158" i="2" s="1"/>
  <c r="AB160" i="2"/>
  <c r="AB159" i="2" s="1"/>
  <c r="AB158" i="2" s="1"/>
  <c r="AC160" i="2"/>
  <c r="AC159" i="2" s="1"/>
  <c r="AC158" i="2" s="1"/>
  <c r="AH160" i="2"/>
  <c r="AH159" i="2" s="1"/>
  <c r="AH158" i="2" s="1"/>
  <c r="AI160" i="2"/>
  <c r="AI159" i="2" s="1"/>
  <c r="AI158" i="2" s="1"/>
  <c r="AK160" i="2"/>
  <c r="AK159" i="2" s="1"/>
  <c r="AK158" i="2" s="1"/>
  <c r="AL160" i="2"/>
  <c r="AL159" i="2" s="1"/>
  <c r="AL158" i="2" s="1"/>
  <c r="AM160" i="2"/>
  <c r="AM159" i="2" s="1"/>
  <c r="AM158" i="2" s="1"/>
  <c r="AN160" i="2"/>
  <c r="AN159" i="2" s="1"/>
  <c r="AN158" i="2" s="1"/>
  <c r="AO160" i="2"/>
  <c r="AO159" i="2" s="1"/>
  <c r="AO158" i="2" s="1"/>
  <c r="Z163" i="2"/>
  <c r="Z162" i="2" s="1"/>
  <c r="Z161" i="2" s="1"/>
  <c r="AA163" i="2"/>
  <c r="AA162" i="2" s="1"/>
  <c r="AA161" i="2" s="1"/>
  <c r="AB163" i="2"/>
  <c r="AB162" i="2" s="1"/>
  <c r="AB161" i="2" s="1"/>
  <c r="AC163" i="2"/>
  <c r="AC162" i="2" s="1"/>
  <c r="AC161" i="2" s="1"/>
  <c r="AH163" i="2"/>
  <c r="AH162" i="2" s="1"/>
  <c r="AH161" i="2" s="1"/>
  <c r="AI163" i="2"/>
  <c r="AI162" i="2" s="1"/>
  <c r="AI161" i="2" s="1"/>
  <c r="AK163" i="2"/>
  <c r="AK162" i="2" s="1"/>
  <c r="AK161" i="2" s="1"/>
  <c r="AL163" i="2"/>
  <c r="AL162" i="2" s="1"/>
  <c r="AL161" i="2" s="1"/>
  <c r="AM163" i="2"/>
  <c r="AM162" i="2" s="1"/>
  <c r="AM161" i="2" s="1"/>
  <c r="AN163" i="2"/>
  <c r="AN162" i="2" s="1"/>
  <c r="AN161" i="2" s="1"/>
  <c r="AO163" i="2"/>
  <c r="AO162" i="2" s="1"/>
  <c r="AO161" i="2" s="1"/>
  <c r="Z166" i="2"/>
  <c r="Z165" i="2" s="1"/>
  <c r="Z164" i="2" s="1"/>
  <c r="AA166" i="2"/>
  <c r="AA165" i="2" s="1"/>
  <c r="AA164" i="2" s="1"/>
  <c r="AB166" i="2"/>
  <c r="AB165" i="2" s="1"/>
  <c r="AB164" i="2" s="1"/>
  <c r="AC166" i="2"/>
  <c r="AC165" i="2" s="1"/>
  <c r="AC164" i="2" s="1"/>
  <c r="AH166" i="2"/>
  <c r="AH165" i="2" s="1"/>
  <c r="AH164" i="2" s="1"/>
  <c r="AI166" i="2"/>
  <c r="AI165" i="2" s="1"/>
  <c r="AI164" i="2" s="1"/>
  <c r="AJ166" i="2"/>
  <c r="AJ165" i="2" s="1"/>
  <c r="AJ164" i="2" s="1"/>
  <c r="AK166" i="2"/>
  <c r="AK165" i="2" s="1"/>
  <c r="AK164" i="2" s="1"/>
  <c r="AL166" i="2"/>
  <c r="AL165" i="2" s="1"/>
  <c r="AL164" i="2" s="1"/>
  <c r="AM166" i="2"/>
  <c r="AM165" i="2" s="1"/>
  <c r="AM164" i="2" s="1"/>
  <c r="AN166" i="2"/>
  <c r="AN165" i="2" s="1"/>
  <c r="AN164" i="2" s="1"/>
  <c r="AO166" i="2"/>
  <c r="AO165" i="2" s="1"/>
  <c r="AO164" i="2" s="1"/>
  <c r="Z169" i="2"/>
  <c r="Z168" i="2" s="1"/>
  <c r="Z167" i="2" s="1"/>
  <c r="AA169" i="2"/>
  <c r="AA168" i="2" s="1"/>
  <c r="AA167" i="2" s="1"/>
  <c r="AB169" i="2"/>
  <c r="AB168" i="2" s="1"/>
  <c r="AB167" i="2" s="1"/>
  <c r="AC169" i="2"/>
  <c r="AC168" i="2" s="1"/>
  <c r="AC167" i="2" s="1"/>
  <c r="AH169" i="2"/>
  <c r="AH168" i="2" s="1"/>
  <c r="AH167" i="2" s="1"/>
  <c r="AI169" i="2"/>
  <c r="AI168" i="2" s="1"/>
  <c r="AI167" i="2" s="1"/>
  <c r="AK169" i="2"/>
  <c r="AK168" i="2" s="1"/>
  <c r="AK167" i="2" s="1"/>
  <c r="AL169" i="2"/>
  <c r="AL168" i="2" s="1"/>
  <c r="AL167" i="2" s="1"/>
  <c r="AM169" i="2"/>
  <c r="AM168" i="2" s="1"/>
  <c r="AM167" i="2" s="1"/>
  <c r="AN169" i="2"/>
  <c r="AN168" i="2" s="1"/>
  <c r="AN167" i="2" s="1"/>
  <c r="AO169" i="2"/>
  <c r="AO168" i="2" s="1"/>
  <c r="AO167" i="2" s="1"/>
  <c r="Z172" i="2"/>
  <c r="Z171" i="2" s="1"/>
  <c r="Z170" i="2" s="1"/>
  <c r="AA172" i="2"/>
  <c r="AA171" i="2" s="1"/>
  <c r="AA170" i="2" s="1"/>
  <c r="AB172" i="2"/>
  <c r="AB171" i="2" s="1"/>
  <c r="AB170" i="2" s="1"/>
  <c r="AC172" i="2"/>
  <c r="AC171" i="2" s="1"/>
  <c r="AC170" i="2" s="1"/>
  <c r="AI172" i="2"/>
  <c r="AI171" i="2" s="1"/>
  <c r="AI170" i="2" s="1"/>
  <c r="AJ172" i="2"/>
  <c r="AJ171" i="2" s="1"/>
  <c r="AJ170" i="2" s="1"/>
  <c r="AK172" i="2"/>
  <c r="AK171" i="2" s="1"/>
  <c r="AK170" i="2" s="1"/>
  <c r="AL172" i="2"/>
  <c r="AL171" i="2" s="1"/>
  <c r="AL170" i="2" s="1"/>
  <c r="AM172" i="2"/>
  <c r="AM171" i="2" s="1"/>
  <c r="AM170" i="2" s="1"/>
  <c r="AN172" i="2"/>
  <c r="AN171" i="2" s="1"/>
  <c r="AN170" i="2" s="1"/>
  <c r="AO172" i="2"/>
  <c r="AO171" i="2" s="1"/>
  <c r="AO170" i="2" s="1"/>
  <c r="Z177" i="2"/>
  <c r="Z176" i="2" s="1"/>
  <c r="Z175" i="2" s="1"/>
  <c r="Z174" i="2" s="1"/>
  <c r="Z173" i="2" s="1"/>
  <c r="AA177" i="2"/>
  <c r="AA176" i="2" s="1"/>
  <c r="AA175" i="2" s="1"/>
  <c r="AA174" i="2" s="1"/>
  <c r="AA173" i="2" s="1"/>
  <c r="AB177" i="2"/>
  <c r="AB176" i="2" s="1"/>
  <c r="AB175" i="2" s="1"/>
  <c r="AB174" i="2" s="1"/>
  <c r="AB173" i="2" s="1"/>
  <c r="AC177" i="2"/>
  <c r="AC176" i="2" s="1"/>
  <c r="AC175" i="2" s="1"/>
  <c r="AC174" i="2" s="1"/>
  <c r="AC173" i="2" s="1"/>
  <c r="AI177" i="2"/>
  <c r="AI176" i="2" s="1"/>
  <c r="AI175" i="2" s="1"/>
  <c r="AI174" i="2" s="1"/>
  <c r="AI173" i="2" s="1"/>
  <c r="AJ177" i="2"/>
  <c r="AJ176" i="2" s="1"/>
  <c r="AJ175" i="2" s="1"/>
  <c r="AJ174" i="2" s="1"/>
  <c r="AJ173" i="2" s="1"/>
  <c r="AK177" i="2"/>
  <c r="AK176" i="2" s="1"/>
  <c r="AK175" i="2" s="1"/>
  <c r="AK174" i="2" s="1"/>
  <c r="AK173" i="2" s="1"/>
  <c r="AL177" i="2"/>
  <c r="AL176" i="2" s="1"/>
  <c r="AL175" i="2" s="1"/>
  <c r="AL174" i="2" s="1"/>
  <c r="AL173" i="2" s="1"/>
  <c r="AM177" i="2"/>
  <c r="AM176" i="2" s="1"/>
  <c r="AM175" i="2" s="1"/>
  <c r="AM174" i="2" s="1"/>
  <c r="AM173" i="2" s="1"/>
  <c r="AN177" i="2"/>
  <c r="AN176" i="2" s="1"/>
  <c r="AN175" i="2" s="1"/>
  <c r="AN174" i="2" s="1"/>
  <c r="AN173" i="2" s="1"/>
  <c r="AO177" i="2"/>
  <c r="AO176" i="2" s="1"/>
  <c r="AO175" i="2" s="1"/>
  <c r="AO174" i="2" s="1"/>
  <c r="AO173" i="2" s="1"/>
  <c r="Z182" i="2"/>
  <c r="Z181" i="2" s="1"/>
  <c r="Z180" i="2" s="1"/>
  <c r="AA182" i="2"/>
  <c r="AA181" i="2" s="1"/>
  <c r="AA180" i="2" s="1"/>
  <c r="AB182" i="2"/>
  <c r="AB181" i="2" s="1"/>
  <c r="AB180" i="2" s="1"/>
  <c r="AC182" i="2"/>
  <c r="AC181" i="2" s="1"/>
  <c r="AC180" i="2" s="1"/>
  <c r="AH182" i="2"/>
  <c r="AH181" i="2" s="1"/>
  <c r="AH180" i="2" s="1"/>
  <c r="AI182" i="2"/>
  <c r="AI181" i="2" s="1"/>
  <c r="AI180" i="2" s="1"/>
  <c r="AK182" i="2"/>
  <c r="AK181" i="2" s="1"/>
  <c r="AK180" i="2" s="1"/>
  <c r="AL182" i="2"/>
  <c r="AL181" i="2" s="1"/>
  <c r="AL180" i="2" s="1"/>
  <c r="AM182" i="2"/>
  <c r="AM181" i="2" s="1"/>
  <c r="AM180" i="2" s="1"/>
  <c r="AN182" i="2"/>
  <c r="AN181" i="2" s="1"/>
  <c r="AN180" i="2" s="1"/>
  <c r="AO182" i="2"/>
  <c r="AO181" i="2" s="1"/>
  <c r="AO180" i="2" s="1"/>
  <c r="Z185" i="2"/>
  <c r="Z184" i="2" s="1"/>
  <c r="Z183" i="2" s="1"/>
  <c r="AA185" i="2"/>
  <c r="AA184" i="2" s="1"/>
  <c r="AA183" i="2" s="1"/>
  <c r="AB185" i="2"/>
  <c r="AB184" i="2" s="1"/>
  <c r="AB183" i="2" s="1"/>
  <c r="AC185" i="2"/>
  <c r="AC184" i="2" s="1"/>
  <c r="AC183" i="2" s="1"/>
  <c r="AH185" i="2"/>
  <c r="AH184" i="2" s="1"/>
  <c r="AH183" i="2" s="1"/>
  <c r="AI185" i="2"/>
  <c r="AI184" i="2" s="1"/>
  <c r="AI183" i="2" s="1"/>
  <c r="AK185" i="2"/>
  <c r="AK184" i="2" s="1"/>
  <c r="AK183" i="2" s="1"/>
  <c r="AL185" i="2"/>
  <c r="AL184" i="2" s="1"/>
  <c r="AL183" i="2" s="1"/>
  <c r="AM185" i="2"/>
  <c r="AM184" i="2" s="1"/>
  <c r="AM183" i="2" s="1"/>
  <c r="AN185" i="2"/>
  <c r="AN184" i="2" s="1"/>
  <c r="AN183" i="2" s="1"/>
  <c r="AO185" i="2"/>
  <c r="AO184" i="2" s="1"/>
  <c r="AO183" i="2" s="1"/>
  <c r="Z188" i="2"/>
  <c r="Z187" i="2" s="1"/>
  <c r="Z186" i="2" s="1"/>
  <c r="AA188" i="2"/>
  <c r="AA187" i="2" s="1"/>
  <c r="AA186" i="2" s="1"/>
  <c r="AB188" i="2"/>
  <c r="AB187" i="2" s="1"/>
  <c r="AB186" i="2" s="1"/>
  <c r="AC188" i="2"/>
  <c r="AC187" i="2" s="1"/>
  <c r="AC186" i="2" s="1"/>
  <c r="AH188" i="2"/>
  <c r="AH187" i="2" s="1"/>
  <c r="AH186" i="2" s="1"/>
  <c r="AI188" i="2"/>
  <c r="AI187" i="2" s="1"/>
  <c r="AI186" i="2" s="1"/>
  <c r="AK188" i="2"/>
  <c r="AK187" i="2" s="1"/>
  <c r="AK186" i="2" s="1"/>
  <c r="AL188" i="2"/>
  <c r="AL187" i="2" s="1"/>
  <c r="AL186" i="2" s="1"/>
  <c r="AM188" i="2"/>
  <c r="AM187" i="2" s="1"/>
  <c r="AM186" i="2" s="1"/>
  <c r="AN188" i="2"/>
  <c r="AN187" i="2" s="1"/>
  <c r="AN186" i="2" s="1"/>
  <c r="AO188" i="2"/>
  <c r="AO187" i="2" s="1"/>
  <c r="AO186" i="2" s="1"/>
  <c r="Z193" i="2"/>
  <c r="Z192" i="2" s="1"/>
  <c r="Z191" i="2" s="1"/>
  <c r="Z190" i="2" s="1"/>
  <c r="Z189" i="2" s="1"/>
  <c r="AA193" i="2"/>
  <c r="AA192" i="2" s="1"/>
  <c r="AA191" i="2" s="1"/>
  <c r="AA190" i="2" s="1"/>
  <c r="AA189" i="2" s="1"/>
  <c r="AB193" i="2"/>
  <c r="AB192" i="2" s="1"/>
  <c r="AB191" i="2" s="1"/>
  <c r="AB190" i="2" s="1"/>
  <c r="AB189" i="2" s="1"/>
  <c r="AC193" i="2"/>
  <c r="AC192" i="2" s="1"/>
  <c r="AC191" i="2" s="1"/>
  <c r="AC190" i="2" s="1"/>
  <c r="AC189" i="2" s="1"/>
  <c r="AH193" i="2"/>
  <c r="AH192" i="2" s="1"/>
  <c r="AH191" i="2" s="1"/>
  <c r="AH190" i="2" s="1"/>
  <c r="AH189" i="2" s="1"/>
  <c r="AJ193" i="2"/>
  <c r="AJ192" i="2" s="1"/>
  <c r="AJ191" i="2" s="1"/>
  <c r="AJ190" i="2" s="1"/>
  <c r="AJ189" i="2" s="1"/>
  <c r="AK193" i="2"/>
  <c r="AK192" i="2" s="1"/>
  <c r="AK191" i="2" s="1"/>
  <c r="AK190" i="2" s="1"/>
  <c r="AK189" i="2" s="1"/>
  <c r="AL193" i="2"/>
  <c r="AL192" i="2" s="1"/>
  <c r="AL191" i="2" s="1"/>
  <c r="AL190" i="2" s="1"/>
  <c r="AL189" i="2" s="1"/>
  <c r="AM193" i="2"/>
  <c r="AM192" i="2" s="1"/>
  <c r="AM191" i="2" s="1"/>
  <c r="AM190" i="2" s="1"/>
  <c r="AM189" i="2" s="1"/>
  <c r="AN193" i="2"/>
  <c r="AN192" i="2" s="1"/>
  <c r="AN191" i="2" s="1"/>
  <c r="AN190" i="2" s="1"/>
  <c r="AN189" i="2" s="1"/>
  <c r="AO193" i="2"/>
  <c r="AO192" i="2" s="1"/>
  <c r="AO191" i="2" s="1"/>
  <c r="AO190" i="2" s="1"/>
  <c r="AO189" i="2" s="1"/>
  <c r="Z198" i="2"/>
  <c r="Z197" i="2" s="1"/>
  <c r="Z196" i="2" s="1"/>
  <c r="Z195" i="2" s="1"/>
  <c r="Z194" i="2" s="1"/>
  <c r="AA198" i="2"/>
  <c r="AA197" i="2" s="1"/>
  <c r="AA196" i="2" s="1"/>
  <c r="AA195" i="2" s="1"/>
  <c r="AA194" i="2" s="1"/>
  <c r="AB198" i="2"/>
  <c r="AB197" i="2" s="1"/>
  <c r="AB196" i="2" s="1"/>
  <c r="AB195" i="2" s="1"/>
  <c r="AB194" i="2" s="1"/>
  <c r="AC198" i="2"/>
  <c r="AC197" i="2" s="1"/>
  <c r="AC196" i="2" s="1"/>
  <c r="AC195" i="2" s="1"/>
  <c r="AC194" i="2" s="1"/>
  <c r="AH198" i="2"/>
  <c r="AH197" i="2" s="1"/>
  <c r="AH196" i="2" s="1"/>
  <c r="AH195" i="2" s="1"/>
  <c r="AH194" i="2" s="1"/>
  <c r="AI198" i="2"/>
  <c r="AI197" i="2" s="1"/>
  <c r="AI196" i="2" s="1"/>
  <c r="AI195" i="2" s="1"/>
  <c r="AI194" i="2" s="1"/>
  <c r="AK198" i="2"/>
  <c r="AK197" i="2" s="1"/>
  <c r="AK196" i="2" s="1"/>
  <c r="AK195" i="2" s="1"/>
  <c r="AK194" i="2" s="1"/>
  <c r="AL198" i="2"/>
  <c r="AL197" i="2" s="1"/>
  <c r="AL196" i="2" s="1"/>
  <c r="AL195" i="2" s="1"/>
  <c r="AL194" i="2" s="1"/>
  <c r="AM198" i="2"/>
  <c r="AM197" i="2" s="1"/>
  <c r="AM196" i="2" s="1"/>
  <c r="AM195" i="2" s="1"/>
  <c r="AM194" i="2" s="1"/>
  <c r="AN198" i="2"/>
  <c r="AN197" i="2" s="1"/>
  <c r="AN196" i="2" s="1"/>
  <c r="AN195" i="2" s="1"/>
  <c r="AN194" i="2" s="1"/>
  <c r="AO198" i="2"/>
  <c r="AO197" i="2" s="1"/>
  <c r="AO196" i="2" s="1"/>
  <c r="AO195" i="2" s="1"/>
  <c r="AO194" i="2" s="1"/>
  <c r="Z212" i="2"/>
  <c r="Z211" i="2" s="1"/>
  <c r="Z210" i="2" s="1"/>
  <c r="Z209" i="2" s="1"/>
  <c r="Z208" i="2" s="1"/>
  <c r="AA212" i="2"/>
  <c r="AA211" i="2" s="1"/>
  <c r="AA210" i="2" s="1"/>
  <c r="AA209" i="2" s="1"/>
  <c r="AA208" i="2" s="1"/>
  <c r="AB212" i="2"/>
  <c r="AB211" i="2" s="1"/>
  <c r="AB210" i="2" s="1"/>
  <c r="AB209" i="2" s="1"/>
  <c r="AB208" i="2" s="1"/>
  <c r="AC212" i="2"/>
  <c r="AC211" i="2" s="1"/>
  <c r="AC210" i="2" s="1"/>
  <c r="AC209" i="2" s="1"/>
  <c r="AC208" i="2" s="1"/>
  <c r="AI212" i="2"/>
  <c r="AI211" i="2" s="1"/>
  <c r="AI210" i="2" s="1"/>
  <c r="AI209" i="2" s="1"/>
  <c r="AI208" i="2" s="1"/>
  <c r="AK212" i="2"/>
  <c r="AK211" i="2" s="1"/>
  <c r="AK210" i="2" s="1"/>
  <c r="AK209" i="2" s="1"/>
  <c r="AK208" i="2" s="1"/>
  <c r="AL212" i="2"/>
  <c r="AL211" i="2" s="1"/>
  <c r="AL210" i="2" s="1"/>
  <c r="AL209" i="2" s="1"/>
  <c r="AL208" i="2" s="1"/>
  <c r="AM212" i="2"/>
  <c r="AM211" i="2" s="1"/>
  <c r="AM210" i="2" s="1"/>
  <c r="AM209" i="2" s="1"/>
  <c r="AM208" i="2" s="1"/>
  <c r="AN212" i="2"/>
  <c r="AN211" i="2" s="1"/>
  <c r="AN210" i="2" s="1"/>
  <c r="AN209" i="2" s="1"/>
  <c r="AN208" i="2" s="1"/>
  <c r="AO212" i="2"/>
  <c r="AO211" i="2" s="1"/>
  <c r="AO210" i="2" s="1"/>
  <c r="AO209" i="2" s="1"/>
  <c r="AO208" i="2" s="1"/>
  <c r="Z217" i="2"/>
  <c r="Z216" i="2" s="1"/>
  <c r="Z215" i="2" s="1"/>
  <c r="Z214" i="2" s="1"/>
  <c r="Z213" i="2" s="1"/>
  <c r="AA217" i="2"/>
  <c r="AA216" i="2" s="1"/>
  <c r="AA215" i="2" s="1"/>
  <c r="AA214" i="2" s="1"/>
  <c r="AA213" i="2" s="1"/>
  <c r="AB217" i="2"/>
  <c r="AB216" i="2" s="1"/>
  <c r="AB215" i="2" s="1"/>
  <c r="AB214" i="2" s="1"/>
  <c r="AB213" i="2" s="1"/>
  <c r="AC217" i="2"/>
  <c r="AC216" i="2" s="1"/>
  <c r="AC215" i="2" s="1"/>
  <c r="AC214" i="2" s="1"/>
  <c r="AC213" i="2" s="1"/>
  <c r="AH217" i="2"/>
  <c r="AH216" i="2" s="1"/>
  <c r="AH215" i="2" s="1"/>
  <c r="AH214" i="2" s="1"/>
  <c r="AH213" i="2" s="1"/>
  <c r="AI217" i="2"/>
  <c r="AI216" i="2" s="1"/>
  <c r="AI215" i="2" s="1"/>
  <c r="AI214" i="2" s="1"/>
  <c r="AI213" i="2" s="1"/>
  <c r="AJ217" i="2"/>
  <c r="AJ216" i="2" s="1"/>
  <c r="AJ215" i="2" s="1"/>
  <c r="AJ214" i="2" s="1"/>
  <c r="AJ213" i="2" s="1"/>
  <c r="AK217" i="2"/>
  <c r="AK216" i="2" s="1"/>
  <c r="AK215" i="2" s="1"/>
  <c r="AK214" i="2" s="1"/>
  <c r="AK213" i="2" s="1"/>
  <c r="AL217" i="2"/>
  <c r="AL216" i="2" s="1"/>
  <c r="AL215" i="2" s="1"/>
  <c r="AL214" i="2" s="1"/>
  <c r="AL213" i="2" s="1"/>
  <c r="AM217" i="2"/>
  <c r="AM216" i="2" s="1"/>
  <c r="AM215" i="2" s="1"/>
  <c r="AM214" i="2" s="1"/>
  <c r="AM213" i="2" s="1"/>
  <c r="AN217" i="2"/>
  <c r="AN216" i="2" s="1"/>
  <c r="AN215" i="2" s="1"/>
  <c r="AN214" i="2" s="1"/>
  <c r="AN213" i="2" s="1"/>
  <c r="AO217" i="2"/>
  <c r="AO216" i="2" s="1"/>
  <c r="AO215" i="2" s="1"/>
  <c r="AO214" i="2" s="1"/>
  <c r="AO213" i="2" s="1"/>
  <c r="Z222" i="2"/>
  <c r="Z221" i="2" s="1"/>
  <c r="Z220" i="2" s="1"/>
  <c r="Z219" i="2" s="1"/>
  <c r="Z218" i="2" s="1"/>
  <c r="AA222" i="2"/>
  <c r="AA221" i="2" s="1"/>
  <c r="AA220" i="2" s="1"/>
  <c r="AA219" i="2" s="1"/>
  <c r="AA218" i="2" s="1"/>
  <c r="AB222" i="2"/>
  <c r="AB221" i="2" s="1"/>
  <c r="AB220" i="2" s="1"/>
  <c r="AB219" i="2" s="1"/>
  <c r="AB218" i="2" s="1"/>
  <c r="AC222" i="2"/>
  <c r="AC221" i="2" s="1"/>
  <c r="AC220" i="2" s="1"/>
  <c r="AC219" i="2" s="1"/>
  <c r="AC218" i="2" s="1"/>
  <c r="AH222" i="2"/>
  <c r="AH221" i="2" s="1"/>
  <c r="AH220" i="2" s="1"/>
  <c r="AH219" i="2" s="1"/>
  <c r="AH218" i="2" s="1"/>
  <c r="AJ222" i="2"/>
  <c r="AJ221" i="2" s="1"/>
  <c r="AJ220" i="2" s="1"/>
  <c r="AJ219" i="2" s="1"/>
  <c r="AJ218" i="2" s="1"/>
  <c r="AK222" i="2"/>
  <c r="AK221" i="2" s="1"/>
  <c r="AK220" i="2" s="1"/>
  <c r="AK219" i="2" s="1"/>
  <c r="AK218" i="2" s="1"/>
  <c r="AL222" i="2"/>
  <c r="AL221" i="2" s="1"/>
  <c r="AL220" i="2" s="1"/>
  <c r="AL219" i="2" s="1"/>
  <c r="AL218" i="2" s="1"/>
  <c r="AM222" i="2"/>
  <c r="AM221" i="2" s="1"/>
  <c r="AM220" i="2" s="1"/>
  <c r="AM219" i="2" s="1"/>
  <c r="AM218" i="2" s="1"/>
  <c r="AN222" i="2"/>
  <c r="AN221" i="2" s="1"/>
  <c r="AN220" i="2" s="1"/>
  <c r="AN219" i="2" s="1"/>
  <c r="AN218" i="2" s="1"/>
  <c r="AO222" i="2"/>
  <c r="AO221" i="2" s="1"/>
  <c r="AO220" i="2" s="1"/>
  <c r="AO219" i="2" s="1"/>
  <c r="AO218" i="2" s="1"/>
  <c r="Z227" i="2"/>
  <c r="Z226" i="2" s="1"/>
  <c r="Z225" i="2" s="1"/>
  <c r="AA227" i="2"/>
  <c r="AA226" i="2" s="1"/>
  <c r="AA225" i="2" s="1"/>
  <c r="AB227" i="2"/>
  <c r="AB226" i="2" s="1"/>
  <c r="AB225" i="2" s="1"/>
  <c r="AC227" i="2"/>
  <c r="AC226" i="2" s="1"/>
  <c r="AC225" i="2" s="1"/>
  <c r="AH227" i="2"/>
  <c r="AH226" i="2" s="1"/>
  <c r="AH225" i="2" s="1"/>
  <c r="AI227" i="2"/>
  <c r="AI226" i="2" s="1"/>
  <c r="AI225" i="2" s="1"/>
  <c r="AK227" i="2"/>
  <c r="AK226" i="2" s="1"/>
  <c r="AK225" i="2" s="1"/>
  <c r="AL227" i="2"/>
  <c r="AL226" i="2" s="1"/>
  <c r="AL225" i="2" s="1"/>
  <c r="AM227" i="2"/>
  <c r="AM226" i="2" s="1"/>
  <c r="AM225" i="2" s="1"/>
  <c r="AN227" i="2"/>
  <c r="AN226" i="2" s="1"/>
  <c r="AN225" i="2" s="1"/>
  <c r="AO227" i="2"/>
  <c r="AO226" i="2" s="1"/>
  <c r="AO225" i="2" s="1"/>
  <c r="Z230" i="2"/>
  <c r="Z229" i="2" s="1"/>
  <c r="Z228" i="2" s="1"/>
  <c r="AA230" i="2"/>
  <c r="AA229" i="2" s="1"/>
  <c r="AA228" i="2" s="1"/>
  <c r="AB230" i="2"/>
  <c r="AB229" i="2" s="1"/>
  <c r="AB228" i="2" s="1"/>
  <c r="AC230" i="2"/>
  <c r="AC229" i="2" s="1"/>
  <c r="AC228" i="2" s="1"/>
  <c r="AH230" i="2"/>
  <c r="AH229" i="2" s="1"/>
  <c r="AH228" i="2" s="1"/>
  <c r="AI230" i="2"/>
  <c r="AI229" i="2" s="1"/>
  <c r="AI228" i="2" s="1"/>
  <c r="AK230" i="2"/>
  <c r="AK229" i="2" s="1"/>
  <c r="AK228" i="2" s="1"/>
  <c r="AL230" i="2"/>
  <c r="AL229" i="2" s="1"/>
  <c r="AL228" i="2" s="1"/>
  <c r="AM230" i="2"/>
  <c r="AM229" i="2" s="1"/>
  <c r="AM228" i="2" s="1"/>
  <c r="AN230" i="2"/>
  <c r="AN229" i="2" s="1"/>
  <c r="AN228" i="2" s="1"/>
  <c r="AO230" i="2"/>
  <c r="AO229" i="2" s="1"/>
  <c r="AO228" i="2" s="1"/>
  <c r="Z233" i="2"/>
  <c r="Z232" i="2" s="1"/>
  <c r="AA233" i="2"/>
  <c r="AA232" i="2" s="1"/>
  <c r="AB233" i="2"/>
  <c r="AB232" i="2" s="1"/>
  <c r="AC233" i="2"/>
  <c r="AC232" i="2" s="1"/>
  <c r="AH233" i="2"/>
  <c r="AH232" i="2" s="1"/>
  <c r="AI233" i="2"/>
  <c r="AI232" i="2" s="1"/>
  <c r="AK233" i="2"/>
  <c r="AK232" i="2" s="1"/>
  <c r="AL233" i="2"/>
  <c r="AL232" i="2" s="1"/>
  <c r="AM233" i="2"/>
  <c r="AM232" i="2" s="1"/>
  <c r="AN233" i="2"/>
  <c r="AN232" i="2" s="1"/>
  <c r="AO233" i="2"/>
  <c r="AO232" i="2" s="1"/>
  <c r="Z235" i="2"/>
  <c r="Z234" i="2" s="1"/>
  <c r="AA235" i="2"/>
  <c r="AA234" i="2" s="1"/>
  <c r="AB235" i="2"/>
  <c r="AB234" i="2" s="1"/>
  <c r="AC235" i="2"/>
  <c r="AC234" i="2" s="1"/>
  <c r="AH235" i="2"/>
  <c r="AH234" i="2" s="1"/>
  <c r="AI235" i="2"/>
  <c r="AI234" i="2" s="1"/>
  <c r="AK235" i="2"/>
  <c r="AK234" i="2" s="1"/>
  <c r="AL235" i="2"/>
  <c r="AL234" i="2" s="1"/>
  <c r="AM235" i="2"/>
  <c r="AM234" i="2" s="1"/>
  <c r="AN235" i="2"/>
  <c r="AN234" i="2" s="1"/>
  <c r="AO235" i="2"/>
  <c r="AO234" i="2" s="1"/>
  <c r="Z238" i="2"/>
  <c r="Z237" i="2" s="1"/>
  <c r="Z236" i="2" s="1"/>
  <c r="AA238" i="2"/>
  <c r="AA237" i="2" s="1"/>
  <c r="AA236" i="2" s="1"/>
  <c r="AB238" i="2"/>
  <c r="AB237" i="2" s="1"/>
  <c r="AB236" i="2" s="1"/>
  <c r="AC238" i="2"/>
  <c r="AC237" i="2" s="1"/>
  <c r="AC236" i="2" s="1"/>
  <c r="AH238" i="2"/>
  <c r="AH237" i="2" s="1"/>
  <c r="AH236" i="2" s="1"/>
  <c r="AI238" i="2"/>
  <c r="AI237" i="2" s="1"/>
  <c r="AI236" i="2" s="1"/>
  <c r="AK238" i="2"/>
  <c r="AK237" i="2" s="1"/>
  <c r="AK236" i="2" s="1"/>
  <c r="AL238" i="2"/>
  <c r="AL237" i="2" s="1"/>
  <c r="AL236" i="2" s="1"/>
  <c r="AM238" i="2"/>
  <c r="AM237" i="2" s="1"/>
  <c r="AM236" i="2" s="1"/>
  <c r="AN238" i="2"/>
  <c r="AN237" i="2" s="1"/>
  <c r="AN236" i="2" s="1"/>
  <c r="AO238" i="2"/>
  <c r="AO237" i="2" s="1"/>
  <c r="AO236" i="2" s="1"/>
  <c r="Z241" i="2"/>
  <c r="Z240" i="2" s="1"/>
  <c r="AA241" i="2"/>
  <c r="AA240" i="2" s="1"/>
  <c r="AB241" i="2"/>
  <c r="AB240" i="2" s="1"/>
  <c r="AC241" i="2"/>
  <c r="AC240" i="2" s="1"/>
  <c r="AH241" i="2"/>
  <c r="AH240" i="2" s="1"/>
  <c r="AI241" i="2"/>
  <c r="AI240" i="2" s="1"/>
  <c r="AJ241" i="2"/>
  <c r="AJ240" i="2" s="1"/>
  <c r="AL241" i="2"/>
  <c r="AL240" i="2" s="1"/>
  <c r="AM241" i="2"/>
  <c r="AM240" i="2" s="1"/>
  <c r="AN241" i="2"/>
  <c r="AN240" i="2" s="1"/>
  <c r="AO241" i="2"/>
  <c r="AO240" i="2" s="1"/>
  <c r="Z243" i="2"/>
  <c r="Z242" i="2" s="1"/>
  <c r="AA243" i="2"/>
  <c r="AA242" i="2" s="1"/>
  <c r="AB243" i="2"/>
  <c r="AB242" i="2" s="1"/>
  <c r="AC243" i="2"/>
  <c r="AC242" i="2" s="1"/>
  <c r="AH243" i="2"/>
  <c r="AH242" i="2" s="1"/>
  <c r="AI243" i="2"/>
  <c r="AI242" i="2" s="1"/>
  <c r="AJ243" i="2"/>
  <c r="AJ242" i="2" s="1"/>
  <c r="AL243" i="2"/>
  <c r="AL242" i="2" s="1"/>
  <c r="AM243" i="2"/>
  <c r="AM242" i="2" s="1"/>
  <c r="AN243" i="2"/>
  <c r="AN242" i="2" s="1"/>
  <c r="AO243" i="2"/>
  <c r="AO242" i="2" s="1"/>
  <c r="Z246" i="2"/>
  <c r="Z245" i="2" s="1"/>
  <c r="Z244" i="2" s="1"/>
  <c r="AA246" i="2"/>
  <c r="AA245" i="2" s="1"/>
  <c r="AA244" i="2" s="1"/>
  <c r="AB246" i="2"/>
  <c r="AB245" i="2" s="1"/>
  <c r="AB244" i="2" s="1"/>
  <c r="AC246" i="2"/>
  <c r="AC245" i="2" s="1"/>
  <c r="AC244" i="2" s="1"/>
  <c r="AH246" i="2"/>
  <c r="AH245" i="2" s="1"/>
  <c r="AH244" i="2" s="1"/>
  <c r="AI246" i="2"/>
  <c r="AI245" i="2" s="1"/>
  <c r="AI244" i="2" s="1"/>
  <c r="AJ246" i="2"/>
  <c r="AJ245" i="2" s="1"/>
  <c r="AJ244" i="2" s="1"/>
  <c r="AK246" i="2"/>
  <c r="AK245" i="2" s="1"/>
  <c r="AK244" i="2" s="1"/>
  <c r="AL246" i="2"/>
  <c r="AL245" i="2" s="1"/>
  <c r="AL244" i="2" s="1"/>
  <c r="AM246" i="2"/>
  <c r="AM245" i="2" s="1"/>
  <c r="AM244" i="2" s="1"/>
  <c r="AN246" i="2"/>
  <c r="AN245" i="2" s="1"/>
  <c r="AN244" i="2" s="1"/>
  <c r="AO246" i="2"/>
  <c r="AO245" i="2" s="1"/>
  <c r="AO244" i="2" s="1"/>
  <c r="Z249" i="2"/>
  <c r="Z248" i="2" s="1"/>
  <c r="Z247" i="2" s="1"/>
  <c r="AA249" i="2"/>
  <c r="AA248" i="2" s="1"/>
  <c r="AA247" i="2" s="1"/>
  <c r="AB249" i="2"/>
  <c r="AB248" i="2" s="1"/>
  <c r="AB247" i="2" s="1"/>
  <c r="AC249" i="2"/>
  <c r="AC248" i="2" s="1"/>
  <c r="AC247" i="2" s="1"/>
  <c r="AH249" i="2"/>
  <c r="AH248" i="2" s="1"/>
  <c r="AH247" i="2" s="1"/>
  <c r="AI249" i="2"/>
  <c r="AI248" i="2" s="1"/>
  <c r="AI247" i="2" s="1"/>
  <c r="AJ249" i="2"/>
  <c r="AJ248" i="2" s="1"/>
  <c r="AJ247" i="2" s="1"/>
  <c r="AK249" i="2"/>
  <c r="AK248" i="2" s="1"/>
  <c r="AK247" i="2" s="1"/>
  <c r="AL249" i="2"/>
  <c r="AL248" i="2" s="1"/>
  <c r="AL247" i="2" s="1"/>
  <c r="AM249" i="2"/>
  <c r="AM248" i="2" s="1"/>
  <c r="AM247" i="2" s="1"/>
  <c r="AN249" i="2"/>
  <c r="AN248" i="2" s="1"/>
  <c r="AN247" i="2" s="1"/>
  <c r="AO249" i="2"/>
  <c r="AO248" i="2" s="1"/>
  <c r="AO247" i="2" s="1"/>
  <c r="Z254" i="2"/>
  <c r="Z253" i="2" s="1"/>
  <c r="Z252" i="2" s="1"/>
  <c r="Z251" i="2" s="1"/>
  <c r="Z250" i="2" s="1"/>
  <c r="AA254" i="2"/>
  <c r="AA253" i="2" s="1"/>
  <c r="AA252" i="2" s="1"/>
  <c r="AA251" i="2" s="1"/>
  <c r="AA250" i="2" s="1"/>
  <c r="AB254" i="2"/>
  <c r="AB253" i="2" s="1"/>
  <c r="AB252" i="2" s="1"/>
  <c r="AB251" i="2" s="1"/>
  <c r="AB250" i="2" s="1"/>
  <c r="AC254" i="2"/>
  <c r="AC253" i="2" s="1"/>
  <c r="AC252" i="2" s="1"/>
  <c r="AC251" i="2" s="1"/>
  <c r="AC250" i="2" s="1"/>
  <c r="AH254" i="2"/>
  <c r="AH253" i="2" s="1"/>
  <c r="AH252" i="2" s="1"/>
  <c r="AH251" i="2" s="1"/>
  <c r="AH250" i="2" s="1"/>
  <c r="AI254" i="2"/>
  <c r="AI253" i="2" s="1"/>
  <c r="AI252" i="2" s="1"/>
  <c r="AI251" i="2" s="1"/>
  <c r="AI250" i="2" s="1"/>
  <c r="AK254" i="2"/>
  <c r="AK253" i="2" s="1"/>
  <c r="AK252" i="2" s="1"/>
  <c r="AK251" i="2" s="1"/>
  <c r="AK250" i="2" s="1"/>
  <c r="AL254" i="2"/>
  <c r="AL253" i="2" s="1"/>
  <c r="AL252" i="2" s="1"/>
  <c r="AL251" i="2" s="1"/>
  <c r="AL250" i="2" s="1"/>
  <c r="AM254" i="2"/>
  <c r="AM253" i="2" s="1"/>
  <c r="AM252" i="2" s="1"/>
  <c r="AM251" i="2" s="1"/>
  <c r="AM250" i="2" s="1"/>
  <c r="AN254" i="2"/>
  <c r="AN253" i="2" s="1"/>
  <c r="AN252" i="2" s="1"/>
  <c r="AN251" i="2" s="1"/>
  <c r="AN250" i="2" s="1"/>
  <c r="AO254" i="2"/>
  <c r="AO253" i="2" s="1"/>
  <c r="AO252" i="2" s="1"/>
  <c r="AO251" i="2" s="1"/>
  <c r="AO250" i="2" s="1"/>
  <c r="Z260" i="2"/>
  <c r="Z259" i="2" s="1"/>
  <c r="Z258" i="2" s="1"/>
  <c r="Z257" i="2" s="1"/>
  <c r="AA260" i="2"/>
  <c r="AA259" i="2" s="1"/>
  <c r="AA258" i="2" s="1"/>
  <c r="AA257" i="2" s="1"/>
  <c r="AB260" i="2"/>
  <c r="AB259" i="2" s="1"/>
  <c r="AB258" i="2" s="1"/>
  <c r="AB257" i="2" s="1"/>
  <c r="AC260" i="2"/>
  <c r="AC259" i="2" s="1"/>
  <c r="AC258" i="2" s="1"/>
  <c r="AC257" i="2" s="1"/>
  <c r="AH260" i="2"/>
  <c r="AH259" i="2" s="1"/>
  <c r="AH258" i="2" s="1"/>
  <c r="AH257" i="2" s="1"/>
  <c r="AI260" i="2"/>
  <c r="AI259" i="2" s="1"/>
  <c r="AI258" i="2" s="1"/>
  <c r="AI257" i="2" s="1"/>
  <c r="AK260" i="2"/>
  <c r="AK259" i="2" s="1"/>
  <c r="AK258" i="2" s="1"/>
  <c r="AK257" i="2" s="1"/>
  <c r="AL260" i="2"/>
  <c r="AL259" i="2" s="1"/>
  <c r="AL258" i="2" s="1"/>
  <c r="AL257" i="2" s="1"/>
  <c r="AM260" i="2"/>
  <c r="AM259" i="2" s="1"/>
  <c r="AM258" i="2" s="1"/>
  <c r="AM257" i="2" s="1"/>
  <c r="AN260" i="2"/>
  <c r="AN259" i="2" s="1"/>
  <c r="AN258" i="2" s="1"/>
  <c r="AN257" i="2" s="1"/>
  <c r="AO260" i="2"/>
  <c r="AO259" i="2" s="1"/>
  <c r="AO258" i="2" s="1"/>
  <c r="AO257" i="2" s="1"/>
  <c r="Z269" i="2"/>
  <c r="Z268" i="2" s="1"/>
  <c r="Z267" i="2" s="1"/>
  <c r="AA269" i="2"/>
  <c r="AA268" i="2" s="1"/>
  <c r="AA267" i="2" s="1"/>
  <c r="AB269" i="2"/>
  <c r="AB268" i="2" s="1"/>
  <c r="AB267" i="2" s="1"/>
  <c r="AC269" i="2"/>
  <c r="AC268" i="2" s="1"/>
  <c r="AC267" i="2" s="1"/>
  <c r="AH269" i="2"/>
  <c r="AH268" i="2" s="1"/>
  <c r="AH267" i="2" s="1"/>
  <c r="AI269" i="2"/>
  <c r="AI268" i="2" s="1"/>
  <c r="AI267" i="2" s="1"/>
  <c r="AK269" i="2"/>
  <c r="AK268" i="2" s="1"/>
  <c r="AK267" i="2" s="1"/>
  <c r="AL269" i="2"/>
  <c r="AL268" i="2" s="1"/>
  <c r="AL267" i="2" s="1"/>
  <c r="AM269" i="2"/>
  <c r="AM268" i="2" s="1"/>
  <c r="AM267" i="2" s="1"/>
  <c r="AN269" i="2"/>
  <c r="AN268" i="2" s="1"/>
  <c r="AN267" i="2" s="1"/>
  <c r="AO269" i="2"/>
  <c r="AO268" i="2" s="1"/>
  <c r="AO267" i="2" s="1"/>
  <c r="Z272" i="2"/>
  <c r="Z271" i="2" s="1"/>
  <c r="Z270" i="2" s="1"/>
  <c r="AA272" i="2"/>
  <c r="AA271" i="2" s="1"/>
  <c r="AA270" i="2" s="1"/>
  <c r="AB272" i="2"/>
  <c r="AB271" i="2" s="1"/>
  <c r="AB270" i="2" s="1"/>
  <c r="AC272" i="2"/>
  <c r="AC271" i="2" s="1"/>
  <c r="AC270" i="2" s="1"/>
  <c r="AH272" i="2"/>
  <c r="AH271" i="2" s="1"/>
  <c r="AH270" i="2" s="1"/>
  <c r="AI272" i="2"/>
  <c r="AI271" i="2" s="1"/>
  <c r="AI270" i="2" s="1"/>
  <c r="AK272" i="2"/>
  <c r="AK271" i="2" s="1"/>
  <c r="AK270" i="2" s="1"/>
  <c r="AL272" i="2"/>
  <c r="AL271" i="2" s="1"/>
  <c r="AL270" i="2" s="1"/>
  <c r="AM272" i="2"/>
  <c r="AM271" i="2" s="1"/>
  <c r="AM270" i="2" s="1"/>
  <c r="AN272" i="2"/>
  <c r="AN271" i="2" s="1"/>
  <c r="AN270" i="2" s="1"/>
  <c r="AO272" i="2"/>
  <c r="AO271" i="2" s="1"/>
  <c r="AO270" i="2" s="1"/>
  <c r="Z275" i="2"/>
  <c r="Z274" i="2" s="1"/>
  <c r="Z273" i="2" s="1"/>
  <c r="AA275" i="2"/>
  <c r="AA274" i="2" s="1"/>
  <c r="AA273" i="2" s="1"/>
  <c r="AB275" i="2"/>
  <c r="AB274" i="2" s="1"/>
  <c r="AB273" i="2" s="1"/>
  <c r="AC275" i="2"/>
  <c r="AC274" i="2" s="1"/>
  <c r="AC273" i="2" s="1"/>
  <c r="AH275" i="2"/>
  <c r="AH274" i="2" s="1"/>
  <c r="AH273" i="2" s="1"/>
  <c r="AI275" i="2"/>
  <c r="AI274" i="2" s="1"/>
  <c r="AI273" i="2" s="1"/>
  <c r="AK275" i="2"/>
  <c r="AK274" i="2" s="1"/>
  <c r="AK273" i="2" s="1"/>
  <c r="AL275" i="2"/>
  <c r="AL274" i="2" s="1"/>
  <c r="AL273" i="2" s="1"/>
  <c r="AM275" i="2"/>
  <c r="AM274" i="2" s="1"/>
  <c r="AM273" i="2" s="1"/>
  <c r="AN275" i="2"/>
  <c r="AN274" i="2" s="1"/>
  <c r="AN273" i="2" s="1"/>
  <c r="AO275" i="2"/>
  <c r="AO274" i="2" s="1"/>
  <c r="AO273" i="2" s="1"/>
  <c r="Z278" i="2"/>
  <c r="Z277" i="2" s="1"/>
  <c r="Z276" i="2" s="1"/>
  <c r="AA278" i="2"/>
  <c r="AA277" i="2" s="1"/>
  <c r="AA276" i="2" s="1"/>
  <c r="AB278" i="2"/>
  <c r="AB277" i="2" s="1"/>
  <c r="AB276" i="2" s="1"/>
  <c r="AC278" i="2"/>
  <c r="AC277" i="2" s="1"/>
  <c r="AC276" i="2" s="1"/>
  <c r="AH278" i="2"/>
  <c r="AH277" i="2" s="1"/>
  <c r="AH276" i="2" s="1"/>
  <c r="AI278" i="2"/>
  <c r="AI277" i="2" s="1"/>
  <c r="AI276" i="2" s="1"/>
  <c r="AJ278" i="2"/>
  <c r="AJ277" i="2" s="1"/>
  <c r="AJ276" i="2" s="1"/>
  <c r="AL278" i="2"/>
  <c r="AL277" i="2" s="1"/>
  <c r="AL276" i="2" s="1"/>
  <c r="AM278" i="2"/>
  <c r="AM277" i="2" s="1"/>
  <c r="AM276" i="2" s="1"/>
  <c r="AN278" i="2"/>
  <c r="AN277" i="2" s="1"/>
  <c r="AN276" i="2" s="1"/>
  <c r="AO278" i="2"/>
  <c r="AO277" i="2" s="1"/>
  <c r="AO276" i="2" s="1"/>
  <c r="Z284" i="2"/>
  <c r="Z283" i="2" s="1"/>
  <c r="Z282" i="2" s="1"/>
  <c r="Z281" i="2" s="1"/>
  <c r="Z280" i="2" s="1"/>
  <c r="AA284" i="2"/>
  <c r="AA283" i="2" s="1"/>
  <c r="AA282" i="2" s="1"/>
  <c r="AA281" i="2" s="1"/>
  <c r="AA280" i="2" s="1"/>
  <c r="AB284" i="2"/>
  <c r="AB283" i="2" s="1"/>
  <c r="AB282" i="2" s="1"/>
  <c r="AB281" i="2" s="1"/>
  <c r="AB280" i="2" s="1"/>
  <c r="AC284" i="2"/>
  <c r="AC283" i="2" s="1"/>
  <c r="AC282" i="2" s="1"/>
  <c r="AC281" i="2" s="1"/>
  <c r="AC280" i="2" s="1"/>
  <c r="AH284" i="2"/>
  <c r="AH283" i="2" s="1"/>
  <c r="AH282" i="2" s="1"/>
  <c r="AH281" i="2" s="1"/>
  <c r="AH280" i="2" s="1"/>
  <c r="AI284" i="2"/>
  <c r="AI283" i="2" s="1"/>
  <c r="AI282" i="2" s="1"/>
  <c r="AI281" i="2" s="1"/>
  <c r="AI280" i="2" s="1"/>
  <c r="AK284" i="2"/>
  <c r="AK283" i="2" s="1"/>
  <c r="AK282" i="2" s="1"/>
  <c r="AK281" i="2" s="1"/>
  <c r="AK280" i="2" s="1"/>
  <c r="AL284" i="2"/>
  <c r="AL283" i="2" s="1"/>
  <c r="AL282" i="2" s="1"/>
  <c r="AL281" i="2" s="1"/>
  <c r="AL280" i="2" s="1"/>
  <c r="AM284" i="2"/>
  <c r="AM283" i="2" s="1"/>
  <c r="AM282" i="2" s="1"/>
  <c r="AM281" i="2" s="1"/>
  <c r="AM280" i="2" s="1"/>
  <c r="AN284" i="2"/>
  <c r="AN283" i="2" s="1"/>
  <c r="AN282" i="2" s="1"/>
  <c r="AN281" i="2" s="1"/>
  <c r="AN280" i="2" s="1"/>
  <c r="AO284" i="2"/>
  <c r="AO283" i="2" s="1"/>
  <c r="AO282" i="2" s="1"/>
  <c r="AO281" i="2" s="1"/>
  <c r="AO280" i="2" s="1"/>
  <c r="Z289" i="2"/>
  <c r="Z288" i="2" s="1"/>
  <c r="AA289" i="2"/>
  <c r="AA288" i="2" s="1"/>
  <c r="AB289" i="2"/>
  <c r="AB288" i="2" s="1"/>
  <c r="AC289" i="2"/>
  <c r="AC288" i="2" s="1"/>
  <c r="AH289" i="2"/>
  <c r="AH288" i="2" s="1"/>
  <c r="AI289" i="2"/>
  <c r="AI288" i="2" s="1"/>
  <c r="AJ289" i="2"/>
  <c r="AJ288" i="2" s="1"/>
  <c r="AK289" i="2"/>
  <c r="AK288" i="2" s="1"/>
  <c r="AL289" i="2"/>
  <c r="AL288" i="2" s="1"/>
  <c r="AM289" i="2"/>
  <c r="AM288" i="2" s="1"/>
  <c r="AN289" i="2"/>
  <c r="AN288" i="2" s="1"/>
  <c r="AO289" i="2"/>
  <c r="AO288" i="2" s="1"/>
  <c r="Z291" i="2"/>
  <c r="Z290" i="2" s="1"/>
  <c r="AA291" i="2"/>
  <c r="AA290" i="2" s="1"/>
  <c r="AB291" i="2"/>
  <c r="AB290" i="2" s="1"/>
  <c r="AC291" i="2"/>
  <c r="AC290" i="2" s="1"/>
  <c r="AH291" i="2"/>
  <c r="AH290" i="2" s="1"/>
  <c r="AJ291" i="2"/>
  <c r="AJ290" i="2" s="1"/>
  <c r="AK291" i="2"/>
  <c r="AK290" i="2" s="1"/>
  <c r="AL291" i="2"/>
  <c r="AL290" i="2" s="1"/>
  <c r="AM291" i="2"/>
  <c r="AM290" i="2" s="1"/>
  <c r="AN291" i="2"/>
  <c r="AN290" i="2" s="1"/>
  <c r="AO291" i="2"/>
  <c r="AO290" i="2" s="1"/>
  <c r="Z302" i="2"/>
  <c r="Z301" i="2" s="1"/>
  <c r="Z300" i="2" s="1"/>
  <c r="Z299" i="2" s="1"/>
  <c r="Z297" i="2" s="1"/>
  <c r="AA302" i="2"/>
  <c r="AA301" i="2" s="1"/>
  <c r="AA300" i="2" s="1"/>
  <c r="AA299" i="2" s="1"/>
  <c r="AA297" i="2" s="1"/>
  <c r="AB302" i="2"/>
  <c r="AB301" i="2" s="1"/>
  <c r="AB300" i="2" s="1"/>
  <c r="AB299" i="2" s="1"/>
  <c r="AB297" i="2" s="1"/>
  <c r="AC302" i="2"/>
  <c r="AC301" i="2" s="1"/>
  <c r="AC300" i="2" s="1"/>
  <c r="AC299" i="2" s="1"/>
  <c r="AC297" i="2" s="1"/>
  <c r="AH302" i="2"/>
  <c r="AH301" i="2" s="1"/>
  <c r="AH300" i="2" s="1"/>
  <c r="AH299" i="2" s="1"/>
  <c r="AH297" i="2" s="1"/>
  <c r="AI302" i="2"/>
  <c r="AI301" i="2" s="1"/>
  <c r="AI300" i="2" s="1"/>
  <c r="AI299" i="2" s="1"/>
  <c r="AI297" i="2" s="1"/>
  <c r="AJ302" i="2"/>
  <c r="AJ301" i="2" s="1"/>
  <c r="AJ300" i="2" s="1"/>
  <c r="AJ299" i="2" s="1"/>
  <c r="AJ297" i="2" s="1"/>
  <c r="AK302" i="2"/>
  <c r="AK301" i="2" s="1"/>
  <c r="AK300" i="2" s="1"/>
  <c r="AK299" i="2" s="1"/>
  <c r="AK297" i="2" s="1"/>
  <c r="AL302" i="2"/>
  <c r="AL301" i="2" s="1"/>
  <c r="AL300" i="2" s="1"/>
  <c r="AL299" i="2" s="1"/>
  <c r="AL297" i="2" s="1"/>
  <c r="AM302" i="2"/>
  <c r="AM301" i="2" s="1"/>
  <c r="AM300" i="2" s="1"/>
  <c r="AM299" i="2" s="1"/>
  <c r="AM297" i="2" s="1"/>
  <c r="AN302" i="2"/>
  <c r="AN301" i="2" s="1"/>
  <c r="AN300" i="2" s="1"/>
  <c r="AN299" i="2" s="1"/>
  <c r="AN297" i="2" s="1"/>
  <c r="AO302" i="2"/>
  <c r="AO301" i="2" s="1"/>
  <c r="AO300" i="2" s="1"/>
  <c r="AO299" i="2" s="1"/>
  <c r="AO297" i="2" s="1"/>
  <c r="Z308" i="2"/>
  <c r="Z307" i="2" s="1"/>
  <c r="Z306" i="2" s="1"/>
  <c r="Z305" i="2" s="1"/>
  <c r="Z304" i="2" s="1"/>
  <c r="Z303" i="2" s="1"/>
  <c r="AA308" i="2"/>
  <c r="AA307" i="2" s="1"/>
  <c r="AA306" i="2" s="1"/>
  <c r="AA305" i="2" s="1"/>
  <c r="AA304" i="2" s="1"/>
  <c r="AA303" i="2" s="1"/>
  <c r="AB308" i="2"/>
  <c r="AB307" i="2" s="1"/>
  <c r="AB306" i="2" s="1"/>
  <c r="AB305" i="2" s="1"/>
  <c r="AB304" i="2" s="1"/>
  <c r="AB303" i="2" s="1"/>
  <c r="AC308" i="2"/>
  <c r="AC307" i="2" s="1"/>
  <c r="AC306" i="2" s="1"/>
  <c r="AC305" i="2" s="1"/>
  <c r="AC304" i="2" s="1"/>
  <c r="AC303" i="2" s="1"/>
  <c r="AH308" i="2"/>
  <c r="AH307" i="2" s="1"/>
  <c r="AH306" i="2" s="1"/>
  <c r="AH305" i="2" s="1"/>
  <c r="AH304" i="2" s="1"/>
  <c r="AH303" i="2" s="1"/>
  <c r="AI308" i="2"/>
  <c r="AI307" i="2" s="1"/>
  <c r="AI306" i="2" s="1"/>
  <c r="AI305" i="2" s="1"/>
  <c r="AI304" i="2" s="1"/>
  <c r="AI303" i="2" s="1"/>
  <c r="AJ308" i="2"/>
  <c r="AJ307" i="2" s="1"/>
  <c r="AJ306" i="2" s="1"/>
  <c r="AJ305" i="2" s="1"/>
  <c r="AJ304" i="2" s="1"/>
  <c r="AJ303" i="2" s="1"/>
  <c r="AK308" i="2"/>
  <c r="AK307" i="2" s="1"/>
  <c r="AK306" i="2" s="1"/>
  <c r="AK305" i="2" s="1"/>
  <c r="AK304" i="2" s="1"/>
  <c r="AK303" i="2" s="1"/>
  <c r="AL308" i="2"/>
  <c r="AL307" i="2" s="1"/>
  <c r="AL306" i="2" s="1"/>
  <c r="AL305" i="2" s="1"/>
  <c r="AL304" i="2" s="1"/>
  <c r="AL303" i="2" s="1"/>
  <c r="AM308" i="2"/>
  <c r="AM307" i="2" s="1"/>
  <c r="AM306" i="2" s="1"/>
  <c r="AM305" i="2" s="1"/>
  <c r="AM304" i="2" s="1"/>
  <c r="AM303" i="2" s="1"/>
  <c r="AN308" i="2"/>
  <c r="AN307" i="2" s="1"/>
  <c r="AN306" i="2" s="1"/>
  <c r="AN305" i="2" s="1"/>
  <c r="AN304" i="2" s="1"/>
  <c r="AN303" i="2" s="1"/>
  <c r="AO308" i="2"/>
  <c r="AO307" i="2" s="1"/>
  <c r="AO306" i="2" s="1"/>
  <c r="AO305" i="2" s="1"/>
  <c r="AO304" i="2" s="1"/>
  <c r="AO303" i="2" s="1"/>
  <c r="Z324" i="2"/>
  <c r="Z323" i="2" s="1"/>
  <c r="Z322" i="2" s="1"/>
  <c r="Z321" i="2" s="1"/>
  <c r="Z320" i="2" s="1"/>
  <c r="AA324" i="2"/>
  <c r="AA323" i="2" s="1"/>
  <c r="AA322" i="2" s="1"/>
  <c r="AA321" i="2" s="1"/>
  <c r="AA320" i="2" s="1"/>
  <c r="AB324" i="2"/>
  <c r="AB323" i="2" s="1"/>
  <c r="AB322" i="2" s="1"/>
  <c r="AB321" i="2" s="1"/>
  <c r="AB320" i="2" s="1"/>
  <c r="AC324" i="2"/>
  <c r="AC323" i="2" s="1"/>
  <c r="AC322" i="2" s="1"/>
  <c r="AC321" i="2" s="1"/>
  <c r="AC320" i="2" s="1"/>
  <c r="AH324" i="2"/>
  <c r="AH323" i="2" s="1"/>
  <c r="AH322" i="2" s="1"/>
  <c r="AH321" i="2" s="1"/>
  <c r="AH320" i="2" s="1"/>
  <c r="AJ324" i="2"/>
  <c r="AJ323" i="2" s="1"/>
  <c r="AJ322" i="2" s="1"/>
  <c r="AJ321" i="2" s="1"/>
  <c r="AJ320" i="2" s="1"/>
  <c r="AK324" i="2"/>
  <c r="AK323" i="2" s="1"/>
  <c r="AK322" i="2" s="1"/>
  <c r="AK321" i="2" s="1"/>
  <c r="AK320" i="2" s="1"/>
  <c r="AL324" i="2"/>
  <c r="AL323" i="2" s="1"/>
  <c r="AL322" i="2" s="1"/>
  <c r="AL321" i="2" s="1"/>
  <c r="AL320" i="2" s="1"/>
  <c r="AM324" i="2"/>
  <c r="AM323" i="2" s="1"/>
  <c r="AM322" i="2" s="1"/>
  <c r="AM321" i="2" s="1"/>
  <c r="AM320" i="2" s="1"/>
  <c r="AN324" i="2"/>
  <c r="AN323" i="2" s="1"/>
  <c r="AN322" i="2" s="1"/>
  <c r="AN321" i="2" s="1"/>
  <c r="AN320" i="2" s="1"/>
  <c r="AO324" i="2"/>
  <c r="AO323" i="2" s="1"/>
  <c r="AO322" i="2" s="1"/>
  <c r="AO321" i="2" s="1"/>
  <c r="AO320" i="2" s="1"/>
  <c r="Z329" i="2"/>
  <c r="Z328" i="2" s="1"/>
  <c r="AA329" i="2"/>
  <c r="AA328" i="2" s="1"/>
  <c r="AB329" i="2"/>
  <c r="AB328" i="2" s="1"/>
  <c r="AC329" i="2"/>
  <c r="AC328" i="2" s="1"/>
  <c r="AH329" i="2"/>
  <c r="AH328" i="2" s="1"/>
  <c r="AJ329" i="2"/>
  <c r="AJ328" i="2" s="1"/>
  <c r="AK329" i="2"/>
  <c r="AK328" i="2" s="1"/>
  <c r="AL329" i="2"/>
  <c r="AL328" i="2" s="1"/>
  <c r="AM329" i="2"/>
  <c r="AM328" i="2" s="1"/>
  <c r="AN329" i="2"/>
  <c r="AN328" i="2" s="1"/>
  <c r="AO329" i="2"/>
  <c r="AO328" i="2" s="1"/>
  <c r="Z331" i="2"/>
  <c r="Z330" i="2" s="1"/>
  <c r="AA331" i="2"/>
  <c r="AA330" i="2" s="1"/>
  <c r="AB331" i="2"/>
  <c r="AB330" i="2" s="1"/>
  <c r="AC331" i="2"/>
  <c r="AC330" i="2" s="1"/>
  <c r="AH331" i="2"/>
  <c r="AH330" i="2" s="1"/>
  <c r="AJ331" i="2"/>
  <c r="AJ330" i="2" s="1"/>
  <c r="AK331" i="2"/>
  <c r="AK330" i="2" s="1"/>
  <c r="AL331" i="2"/>
  <c r="AL330" i="2" s="1"/>
  <c r="AM331" i="2"/>
  <c r="AM330" i="2" s="1"/>
  <c r="AN331" i="2"/>
  <c r="AN330" i="2" s="1"/>
  <c r="AO331" i="2"/>
  <c r="AO330" i="2" s="1"/>
  <c r="Z334" i="2"/>
  <c r="Z333" i="2" s="1"/>
  <c r="Z332" i="2" s="1"/>
  <c r="AA334" i="2"/>
  <c r="AA333" i="2" s="1"/>
  <c r="AA332" i="2" s="1"/>
  <c r="AB334" i="2"/>
  <c r="AB333" i="2" s="1"/>
  <c r="AB332" i="2" s="1"/>
  <c r="AC334" i="2"/>
  <c r="AC333" i="2" s="1"/>
  <c r="AC332" i="2" s="1"/>
  <c r="AH334" i="2"/>
  <c r="AH333" i="2" s="1"/>
  <c r="AH332" i="2" s="1"/>
  <c r="AI334" i="2"/>
  <c r="AI333" i="2" s="1"/>
  <c r="AI332" i="2" s="1"/>
  <c r="AK334" i="2"/>
  <c r="AK333" i="2" s="1"/>
  <c r="AK332" i="2" s="1"/>
  <c r="AL334" i="2"/>
  <c r="AL333" i="2" s="1"/>
  <c r="AL332" i="2" s="1"/>
  <c r="AM334" i="2"/>
  <c r="AM333" i="2" s="1"/>
  <c r="AM332" i="2" s="1"/>
  <c r="AN334" i="2"/>
  <c r="AN333" i="2" s="1"/>
  <c r="AN332" i="2" s="1"/>
  <c r="AO334" i="2"/>
  <c r="AO333" i="2" s="1"/>
  <c r="AO332" i="2" s="1"/>
  <c r="Z337" i="2"/>
  <c r="Z336" i="2" s="1"/>
  <c r="AA337" i="2"/>
  <c r="AA336" i="2" s="1"/>
  <c r="AB337" i="2"/>
  <c r="AB336" i="2" s="1"/>
  <c r="AC337" i="2"/>
  <c r="AC336" i="2" s="1"/>
  <c r="AH337" i="2"/>
  <c r="AH336" i="2" s="1"/>
  <c r="AI337" i="2"/>
  <c r="AI336" i="2" s="1"/>
  <c r="AK337" i="2"/>
  <c r="AK336" i="2" s="1"/>
  <c r="AL337" i="2"/>
  <c r="AL336" i="2" s="1"/>
  <c r="AM337" i="2"/>
  <c r="AM336" i="2" s="1"/>
  <c r="AN337" i="2"/>
  <c r="AN336" i="2" s="1"/>
  <c r="AO337" i="2"/>
  <c r="AO336" i="2" s="1"/>
  <c r="Z339" i="2"/>
  <c r="Z338" i="2" s="1"/>
  <c r="AA339" i="2"/>
  <c r="AA338" i="2" s="1"/>
  <c r="AB339" i="2"/>
  <c r="AB338" i="2" s="1"/>
  <c r="AC339" i="2"/>
  <c r="AC338" i="2" s="1"/>
  <c r="AH339" i="2"/>
  <c r="AH338" i="2" s="1"/>
  <c r="AI339" i="2"/>
  <c r="AI338" i="2" s="1"/>
  <c r="AK339" i="2"/>
  <c r="AK338" i="2" s="1"/>
  <c r="AL339" i="2"/>
  <c r="AL338" i="2" s="1"/>
  <c r="AM339" i="2"/>
  <c r="AM338" i="2" s="1"/>
  <c r="AN339" i="2"/>
  <c r="AN338" i="2" s="1"/>
  <c r="AO339" i="2"/>
  <c r="AO338" i="2" s="1"/>
  <c r="Z341" i="2"/>
  <c r="Z340" i="2" s="1"/>
  <c r="AA341" i="2"/>
  <c r="AA340" i="2" s="1"/>
  <c r="AB341" i="2"/>
  <c r="AB340" i="2" s="1"/>
  <c r="AC341" i="2"/>
  <c r="AC340" i="2" s="1"/>
  <c r="AH341" i="2"/>
  <c r="AH340" i="2" s="1"/>
  <c r="AI341" i="2"/>
  <c r="AI340" i="2" s="1"/>
  <c r="AK341" i="2"/>
  <c r="AK340" i="2" s="1"/>
  <c r="AL341" i="2"/>
  <c r="AL340" i="2" s="1"/>
  <c r="AM341" i="2"/>
  <c r="AM340" i="2" s="1"/>
  <c r="AN341" i="2"/>
  <c r="AN340" i="2" s="1"/>
  <c r="AO341" i="2"/>
  <c r="AO340" i="2" s="1"/>
  <c r="Z346" i="2"/>
  <c r="Z345" i="2" s="1"/>
  <c r="Z344" i="2" s="1"/>
  <c r="AA346" i="2"/>
  <c r="AA345" i="2" s="1"/>
  <c r="AA344" i="2" s="1"/>
  <c r="AB346" i="2"/>
  <c r="AB345" i="2" s="1"/>
  <c r="AB344" i="2" s="1"/>
  <c r="AC346" i="2"/>
  <c r="AC345" i="2" s="1"/>
  <c r="AC344" i="2" s="1"/>
  <c r="AH346" i="2"/>
  <c r="AH345" i="2" s="1"/>
  <c r="AH344" i="2" s="1"/>
  <c r="AJ346" i="2"/>
  <c r="AJ345" i="2" s="1"/>
  <c r="AJ344" i="2" s="1"/>
  <c r="AK346" i="2"/>
  <c r="AK345" i="2" s="1"/>
  <c r="AK344" i="2" s="1"/>
  <c r="AL346" i="2"/>
  <c r="AL345" i="2" s="1"/>
  <c r="AL344" i="2" s="1"/>
  <c r="AM346" i="2"/>
  <c r="AM345" i="2" s="1"/>
  <c r="AM344" i="2" s="1"/>
  <c r="AN346" i="2"/>
  <c r="AN345" i="2" s="1"/>
  <c r="AN344" i="2" s="1"/>
  <c r="AO346" i="2"/>
  <c r="AO345" i="2" s="1"/>
  <c r="AO344" i="2" s="1"/>
  <c r="Z349" i="2"/>
  <c r="Z348" i="2" s="1"/>
  <c r="Z347" i="2" s="1"/>
  <c r="AA349" i="2"/>
  <c r="AA348" i="2" s="1"/>
  <c r="AA347" i="2" s="1"/>
  <c r="AB349" i="2"/>
  <c r="AB348" i="2" s="1"/>
  <c r="AB347" i="2" s="1"/>
  <c r="AC349" i="2"/>
  <c r="AC348" i="2" s="1"/>
  <c r="AC347" i="2" s="1"/>
  <c r="AH349" i="2"/>
  <c r="AH348" i="2" s="1"/>
  <c r="AH347" i="2" s="1"/>
  <c r="AJ349" i="2"/>
  <c r="AJ348" i="2" s="1"/>
  <c r="AJ347" i="2" s="1"/>
  <c r="AK349" i="2"/>
  <c r="AK348" i="2" s="1"/>
  <c r="AK347" i="2" s="1"/>
  <c r="AL349" i="2"/>
  <c r="AL348" i="2" s="1"/>
  <c r="AL347" i="2" s="1"/>
  <c r="AM349" i="2"/>
  <c r="AM348" i="2" s="1"/>
  <c r="AM347" i="2" s="1"/>
  <c r="AN349" i="2"/>
  <c r="AN348" i="2" s="1"/>
  <c r="AN347" i="2" s="1"/>
  <c r="AO349" i="2"/>
  <c r="AO348" i="2" s="1"/>
  <c r="AO347" i="2" s="1"/>
  <c r="Z352" i="2"/>
  <c r="Z351" i="2" s="1"/>
  <c r="Z350" i="2" s="1"/>
  <c r="AA352" i="2"/>
  <c r="AA351" i="2" s="1"/>
  <c r="AA350" i="2" s="1"/>
  <c r="AB352" i="2"/>
  <c r="AB351" i="2" s="1"/>
  <c r="AB350" i="2" s="1"/>
  <c r="AC352" i="2"/>
  <c r="AC351" i="2" s="1"/>
  <c r="AC350" i="2" s="1"/>
  <c r="AH352" i="2"/>
  <c r="AH351" i="2" s="1"/>
  <c r="AH350" i="2" s="1"/>
  <c r="AJ352" i="2"/>
  <c r="AJ351" i="2" s="1"/>
  <c r="AJ350" i="2" s="1"/>
  <c r="AK352" i="2"/>
  <c r="AK351" i="2" s="1"/>
  <c r="AK350" i="2" s="1"/>
  <c r="AL352" i="2"/>
  <c r="AL351" i="2" s="1"/>
  <c r="AL350" i="2" s="1"/>
  <c r="AM352" i="2"/>
  <c r="AM351" i="2" s="1"/>
  <c r="AM350" i="2" s="1"/>
  <c r="AN352" i="2"/>
  <c r="AN351" i="2" s="1"/>
  <c r="AN350" i="2" s="1"/>
  <c r="AO352" i="2"/>
  <c r="AO351" i="2" s="1"/>
  <c r="AO350" i="2" s="1"/>
  <c r="Z355" i="2"/>
  <c r="Z354" i="2" s="1"/>
  <c r="Z353" i="2" s="1"/>
  <c r="AA355" i="2"/>
  <c r="AA354" i="2" s="1"/>
  <c r="AA353" i="2" s="1"/>
  <c r="AB355" i="2"/>
  <c r="AB354" i="2" s="1"/>
  <c r="AB353" i="2" s="1"/>
  <c r="AC355" i="2"/>
  <c r="AC354" i="2" s="1"/>
  <c r="AC353" i="2" s="1"/>
  <c r="AH355" i="2"/>
  <c r="AH354" i="2" s="1"/>
  <c r="AH353" i="2" s="1"/>
  <c r="AI355" i="2"/>
  <c r="AI354" i="2" s="1"/>
  <c r="AI353" i="2" s="1"/>
  <c r="AK355" i="2"/>
  <c r="AK354" i="2" s="1"/>
  <c r="AK353" i="2" s="1"/>
  <c r="AL355" i="2"/>
  <c r="AL354" i="2" s="1"/>
  <c r="AL353" i="2" s="1"/>
  <c r="AM355" i="2"/>
  <c r="AM354" i="2" s="1"/>
  <c r="AM353" i="2" s="1"/>
  <c r="AN355" i="2"/>
  <c r="AN354" i="2" s="1"/>
  <c r="AN353" i="2" s="1"/>
  <c r="AO355" i="2"/>
  <c r="AO354" i="2" s="1"/>
  <c r="AO353" i="2" s="1"/>
  <c r="Z358" i="2"/>
  <c r="Z357" i="2" s="1"/>
  <c r="Z356" i="2" s="1"/>
  <c r="AA358" i="2"/>
  <c r="AA357" i="2" s="1"/>
  <c r="AA356" i="2" s="1"/>
  <c r="AB358" i="2"/>
  <c r="AB357" i="2" s="1"/>
  <c r="AB356" i="2" s="1"/>
  <c r="AC358" i="2"/>
  <c r="AC357" i="2" s="1"/>
  <c r="AC356" i="2" s="1"/>
  <c r="AH358" i="2"/>
  <c r="AH357" i="2" s="1"/>
  <c r="AH356" i="2" s="1"/>
  <c r="AI358" i="2"/>
  <c r="AI357" i="2" s="1"/>
  <c r="AI356" i="2" s="1"/>
  <c r="AK358" i="2"/>
  <c r="AK357" i="2" s="1"/>
  <c r="AK356" i="2" s="1"/>
  <c r="AL358" i="2"/>
  <c r="AL357" i="2" s="1"/>
  <c r="AL356" i="2" s="1"/>
  <c r="AM358" i="2"/>
  <c r="AM357" i="2" s="1"/>
  <c r="AM356" i="2" s="1"/>
  <c r="AN358" i="2"/>
  <c r="AN357" i="2" s="1"/>
  <c r="AN356" i="2" s="1"/>
  <c r="AO358" i="2"/>
  <c r="AO357" i="2" s="1"/>
  <c r="AO356" i="2" s="1"/>
  <c r="Z361" i="2"/>
  <c r="Z360" i="2" s="1"/>
  <c r="Z359" i="2" s="1"/>
  <c r="AA361" i="2"/>
  <c r="AA360" i="2" s="1"/>
  <c r="AA359" i="2" s="1"/>
  <c r="AB361" i="2"/>
  <c r="AB360" i="2" s="1"/>
  <c r="AB359" i="2" s="1"/>
  <c r="AC361" i="2"/>
  <c r="AC360" i="2" s="1"/>
  <c r="AC359" i="2" s="1"/>
  <c r="AH361" i="2"/>
  <c r="AH360" i="2" s="1"/>
  <c r="AH359" i="2" s="1"/>
  <c r="AI361" i="2"/>
  <c r="AI360" i="2" s="1"/>
  <c r="AI359" i="2" s="1"/>
  <c r="AK361" i="2"/>
  <c r="AK360" i="2" s="1"/>
  <c r="AK359" i="2" s="1"/>
  <c r="AL361" i="2"/>
  <c r="AL360" i="2" s="1"/>
  <c r="AL359" i="2" s="1"/>
  <c r="AM361" i="2"/>
  <c r="AM360" i="2" s="1"/>
  <c r="AM359" i="2" s="1"/>
  <c r="AN361" i="2"/>
  <c r="AN360" i="2" s="1"/>
  <c r="AN359" i="2" s="1"/>
  <c r="AO361" i="2"/>
  <c r="AO360" i="2" s="1"/>
  <c r="AO359" i="2" s="1"/>
  <c r="Z364" i="2"/>
  <c r="Z363" i="2" s="1"/>
  <c r="Z362" i="2" s="1"/>
  <c r="AA364" i="2"/>
  <c r="AA363" i="2" s="1"/>
  <c r="AA362" i="2" s="1"/>
  <c r="AB364" i="2"/>
  <c r="AB363" i="2" s="1"/>
  <c r="AB362" i="2" s="1"/>
  <c r="AC364" i="2"/>
  <c r="AC363" i="2" s="1"/>
  <c r="AC362" i="2" s="1"/>
  <c r="AH364" i="2"/>
  <c r="AH363" i="2" s="1"/>
  <c r="AH362" i="2" s="1"/>
  <c r="AK364" i="2"/>
  <c r="AK363" i="2" s="1"/>
  <c r="AK362" i="2" s="1"/>
  <c r="AL364" i="2"/>
  <c r="AL363" i="2" s="1"/>
  <c r="AL362" i="2" s="1"/>
  <c r="AM364" i="2"/>
  <c r="AM363" i="2" s="1"/>
  <c r="AM362" i="2" s="1"/>
  <c r="AN364" i="2"/>
  <c r="AN363" i="2" s="1"/>
  <c r="AN362" i="2" s="1"/>
  <c r="AO364" i="2"/>
  <c r="AO363" i="2" s="1"/>
  <c r="AO362" i="2" s="1"/>
  <c r="Z367" i="2"/>
  <c r="Z366" i="2" s="1"/>
  <c r="Z365" i="2" s="1"/>
  <c r="AA367" i="2"/>
  <c r="AA366" i="2" s="1"/>
  <c r="AA365" i="2" s="1"/>
  <c r="AB367" i="2"/>
  <c r="AB366" i="2" s="1"/>
  <c r="AB365" i="2" s="1"/>
  <c r="AC367" i="2"/>
  <c r="AC366" i="2" s="1"/>
  <c r="AC365" i="2" s="1"/>
  <c r="AH367" i="2"/>
  <c r="AH366" i="2" s="1"/>
  <c r="AH365" i="2" s="1"/>
  <c r="AK367" i="2"/>
  <c r="AK366" i="2" s="1"/>
  <c r="AK365" i="2" s="1"/>
  <c r="AL367" i="2"/>
  <c r="AL366" i="2" s="1"/>
  <c r="AL365" i="2" s="1"/>
  <c r="AM367" i="2"/>
  <c r="AM366" i="2" s="1"/>
  <c r="AM365" i="2" s="1"/>
  <c r="AN367" i="2"/>
  <c r="AN366" i="2" s="1"/>
  <c r="AN365" i="2" s="1"/>
  <c r="AO367" i="2"/>
  <c r="AO366" i="2" s="1"/>
  <c r="AO365" i="2" s="1"/>
  <c r="Z370" i="2"/>
  <c r="Z369" i="2" s="1"/>
  <c r="Z368" i="2" s="1"/>
  <c r="AA370" i="2"/>
  <c r="AA369" i="2" s="1"/>
  <c r="AA368" i="2" s="1"/>
  <c r="AB370" i="2"/>
  <c r="AB369" i="2" s="1"/>
  <c r="AB368" i="2" s="1"/>
  <c r="AC370" i="2"/>
  <c r="AC369" i="2" s="1"/>
  <c r="AC368" i="2" s="1"/>
  <c r="AH370" i="2"/>
  <c r="AH369" i="2" s="1"/>
  <c r="AH368" i="2" s="1"/>
  <c r="AI370" i="2"/>
  <c r="AI369" i="2" s="1"/>
  <c r="AI368" i="2" s="1"/>
  <c r="AJ370" i="2"/>
  <c r="AJ369" i="2" s="1"/>
  <c r="AJ368" i="2" s="1"/>
  <c r="AK370" i="2"/>
  <c r="AK369" i="2" s="1"/>
  <c r="AK368" i="2" s="1"/>
  <c r="AL370" i="2"/>
  <c r="AL369" i="2" s="1"/>
  <c r="AL368" i="2" s="1"/>
  <c r="AM370" i="2"/>
  <c r="AM369" i="2" s="1"/>
  <c r="AM368" i="2" s="1"/>
  <c r="AN370" i="2"/>
  <c r="AN369" i="2" s="1"/>
  <c r="AN368" i="2" s="1"/>
  <c r="AO370" i="2"/>
  <c r="AO369" i="2" s="1"/>
  <c r="AO368" i="2" s="1"/>
  <c r="Z373" i="2"/>
  <c r="Z372" i="2" s="1"/>
  <c r="Z371" i="2" s="1"/>
  <c r="AA373" i="2"/>
  <c r="AA372" i="2" s="1"/>
  <c r="AA371" i="2" s="1"/>
  <c r="AB373" i="2"/>
  <c r="AB372" i="2" s="1"/>
  <c r="AB371" i="2" s="1"/>
  <c r="AC373" i="2"/>
  <c r="AC372" i="2" s="1"/>
  <c r="AC371" i="2" s="1"/>
  <c r="AH373" i="2"/>
  <c r="AH372" i="2" s="1"/>
  <c r="AH371" i="2" s="1"/>
  <c r="AI373" i="2"/>
  <c r="AI372" i="2" s="1"/>
  <c r="AI371" i="2" s="1"/>
  <c r="AJ373" i="2"/>
  <c r="AJ372" i="2" s="1"/>
  <c r="AJ371" i="2" s="1"/>
  <c r="AK373" i="2"/>
  <c r="AK372" i="2" s="1"/>
  <c r="AK371" i="2" s="1"/>
  <c r="AL373" i="2"/>
  <c r="AL372" i="2" s="1"/>
  <c r="AL371" i="2" s="1"/>
  <c r="AM373" i="2"/>
  <c r="AM372" i="2" s="1"/>
  <c r="AM371" i="2" s="1"/>
  <c r="AN373" i="2"/>
  <c r="AN372" i="2" s="1"/>
  <c r="AN371" i="2" s="1"/>
  <c r="AO373" i="2"/>
  <c r="AO372" i="2" s="1"/>
  <c r="AO371" i="2" s="1"/>
  <c r="Z376" i="2"/>
  <c r="Z375" i="2" s="1"/>
  <c r="Z374" i="2" s="1"/>
  <c r="AA376" i="2"/>
  <c r="AA375" i="2" s="1"/>
  <c r="AA374" i="2" s="1"/>
  <c r="AB376" i="2"/>
  <c r="AB375" i="2" s="1"/>
  <c r="AB374" i="2" s="1"/>
  <c r="AC376" i="2"/>
  <c r="AC375" i="2" s="1"/>
  <c r="AC374" i="2" s="1"/>
  <c r="AH376" i="2"/>
  <c r="AH375" i="2" s="1"/>
  <c r="AH374" i="2" s="1"/>
  <c r="AI376" i="2"/>
  <c r="AI375" i="2" s="1"/>
  <c r="AI374" i="2" s="1"/>
  <c r="AJ376" i="2"/>
  <c r="AJ375" i="2" s="1"/>
  <c r="AJ374" i="2" s="1"/>
  <c r="AK376" i="2"/>
  <c r="AK375" i="2" s="1"/>
  <c r="AK374" i="2" s="1"/>
  <c r="AL376" i="2"/>
  <c r="AL375" i="2" s="1"/>
  <c r="AL374" i="2" s="1"/>
  <c r="AM376" i="2"/>
  <c r="AM375" i="2" s="1"/>
  <c r="AM374" i="2" s="1"/>
  <c r="AN376" i="2"/>
  <c r="AN375" i="2" s="1"/>
  <c r="AN374" i="2" s="1"/>
  <c r="AO376" i="2"/>
  <c r="AO375" i="2" s="1"/>
  <c r="AO374" i="2" s="1"/>
  <c r="Z379" i="2"/>
  <c r="Z378" i="2" s="1"/>
  <c r="Z377" i="2" s="1"/>
  <c r="AA379" i="2"/>
  <c r="AA378" i="2" s="1"/>
  <c r="AA377" i="2" s="1"/>
  <c r="AB379" i="2"/>
  <c r="AB378" i="2" s="1"/>
  <c r="AB377" i="2" s="1"/>
  <c r="AC379" i="2"/>
  <c r="AC378" i="2" s="1"/>
  <c r="AC377" i="2" s="1"/>
  <c r="AH379" i="2"/>
  <c r="AH378" i="2" s="1"/>
  <c r="AH377" i="2" s="1"/>
  <c r="AJ379" i="2"/>
  <c r="AJ378" i="2" s="1"/>
  <c r="AJ377" i="2" s="1"/>
  <c r="AK379" i="2"/>
  <c r="AK378" i="2" s="1"/>
  <c r="AK377" i="2" s="1"/>
  <c r="AL379" i="2"/>
  <c r="AL378" i="2" s="1"/>
  <c r="AL377" i="2" s="1"/>
  <c r="AM379" i="2"/>
  <c r="AM378" i="2" s="1"/>
  <c r="AM377" i="2" s="1"/>
  <c r="AN379" i="2"/>
  <c r="AN378" i="2" s="1"/>
  <c r="AN377" i="2" s="1"/>
  <c r="AO379" i="2"/>
  <c r="AO378" i="2" s="1"/>
  <c r="AO377" i="2" s="1"/>
  <c r="Z384" i="2"/>
  <c r="Z383" i="2" s="1"/>
  <c r="AA384" i="2"/>
  <c r="AA383" i="2" s="1"/>
  <c r="AB384" i="2"/>
  <c r="AB383" i="2" s="1"/>
  <c r="AC384" i="2"/>
  <c r="AC383" i="2" s="1"/>
  <c r="AH384" i="2"/>
  <c r="AH383" i="2" s="1"/>
  <c r="AJ384" i="2"/>
  <c r="AJ383" i="2" s="1"/>
  <c r="AK384" i="2"/>
  <c r="AK383" i="2" s="1"/>
  <c r="AL384" i="2"/>
  <c r="AL383" i="2" s="1"/>
  <c r="AM384" i="2"/>
  <c r="AM383" i="2" s="1"/>
  <c r="AN384" i="2"/>
  <c r="AN383" i="2" s="1"/>
  <c r="AO384" i="2"/>
  <c r="AO383" i="2" s="1"/>
  <c r="Z386" i="2"/>
  <c r="Z385" i="2" s="1"/>
  <c r="AA386" i="2"/>
  <c r="AA385" i="2" s="1"/>
  <c r="AB386" i="2"/>
  <c r="AB385" i="2" s="1"/>
  <c r="AC386" i="2"/>
  <c r="AC385" i="2" s="1"/>
  <c r="AH386" i="2"/>
  <c r="AH385" i="2" s="1"/>
  <c r="AJ386" i="2"/>
  <c r="AJ385" i="2" s="1"/>
  <c r="AK386" i="2"/>
  <c r="AK385" i="2" s="1"/>
  <c r="AL386" i="2"/>
  <c r="AL385" i="2" s="1"/>
  <c r="AM386" i="2"/>
  <c r="AM385" i="2" s="1"/>
  <c r="AN386" i="2"/>
  <c r="AN385" i="2" s="1"/>
  <c r="AO386" i="2"/>
  <c r="AO385" i="2" s="1"/>
  <c r="Z391" i="2"/>
  <c r="Z390" i="2" s="1"/>
  <c r="Z389" i="2" s="1"/>
  <c r="AB391" i="2"/>
  <c r="AB390" i="2" s="1"/>
  <c r="AB389" i="2" s="1"/>
  <c r="AC391" i="2"/>
  <c r="AC390" i="2" s="1"/>
  <c r="AC389" i="2" s="1"/>
  <c r="AH391" i="2"/>
  <c r="AH390" i="2" s="1"/>
  <c r="AH389" i="2" s="1"/>
  <c r="AJ391" i="2"/>
  <c r="AJ390" i="2" s="1"/>
  <c r="AJ389" i="2" s="1"/>
  <c r="AK391" i="2"/>
  <c r="AK390" i="2" s="1"/>
  <c r="AK389" i="2" s="1"/>
  <c r="AL391" i="2"/>
  <c r="AL390" i="2" s="1"/>
  <c r="AL389" i="2" s="1"/>
  <c r="AN391" i="2"/>
  <c r="AN390" i="2" s="1"/>
  <c r="AN389" i="2" s="1"/>
  <c r="AO391" i="2"/>
  <c r="AO390" i="2" s="1"/>
  <c r="AO389" i="2" s="1"/>
  <c r="Z394" i="2"/>
  <c r="Z393" i="2" s="1"/>
  <c r="Z392" i="2" s="1"/>
  <c r="AB394" i="2"/>
  <c r="AB393" i="2" s="1"/>
  <c r="AB392" i="2" s="1"/>
  <c r="AC394" i="2"/>
  <c r="AC393" i="2" s="1"/>
  <c r="AC392" i="2" s="1"/>
  <c r="AH394" i="2"/>
  <c r="AH393" i="2" s="1"/>
  <c r="AH392" i="2" s="1"/>
  <c r="AI394" i="2"/>
  <c r="AI393" i="2" s="1"/>
  <c r="AI392" i="2" s="1"/>
  <c r="AJ394" i="2"/>
  <c r="AJ393" i="2" s="1"/>
  <c r="AJ392" i="2" s="1"/>
  <c r="AK394" i="2"/>
  <c r="AK393" i="2" s="1"/>
  <c r="AK392" i="2" s="1"/>
  <c r="AL394" i="2"/>
  <c r="AL393" i="2" s="1"/>
  <c r="AL392" i="2" s="1"/>
  <c r="AN394" i="2"/>
  <c r="AN393" i="2" s="1"/>
  <c r="AN392" i="2" s="1"/>
  <c r="AO394" i="2"/>
  <c r="AO393" i="2" s="1"/>
  <c r="AO392" i="2" s="1"/>
  <c r="Z404" i="2"/>
  <c r="Z403" i="2" s="1"/>
  <c r="Z402" i="2" s="1"/>
  <c r="Z401" i="2" s="1"/>
  <c r="Z400" i="2" s="1"/>
  <c r="AA404" i="2"/>
  <c r="AA403" i="2" s="1"/>
  <c r="AA402" i="2" s="1"/>
  <c r="AA401" i="2" s="1"/>
  <c r="AA400" i="2" s="1"/>
  <c r="AB404" i="2"/>
  <c r="AB403" i="2" s="1"/>
  <c r="AB402" i="2" s="1"/>
  <c r="AB401" i="2" s="1"/>
  <c r="AB400" i="2" s="1"/>
  <c r="AC404" i="2"/>
  <c r="AC403" i="2" s="1"/>
  <c r="AC402" i="2" s="1"/>
  <c r="AC401" i="2" s="1"/>
  <c r="AC400" i="2" s="1"/>
  <c r="AH404" i="2"/>
  <c r="AH403" i="2" s="1"/>
  <c r="AH402" i="2" s="1"/>
  <c r="AH401" i="2" s="1"/>
  <c r="AH400" i="2" s="1"/>
  <c r="AI404" i="2"/>
  <c r="AI403" i="2" s="1"/>
  <c r="AI402" i="2" s="1"/>
  <c r="AI401" i="2" s="1"/>
  <c r="AI400" i="2" s="1"/>
  <c r="AJ404" i="2"/>
  <c r="AJ403" i="2" s="1"/>
  <c r="AJ402" i="2" s="1"/>
  <c r="AJ401" i="2" s="1"/>
  <c r="AJ400" i="2" s="1"/>
  <c r="AK404" i="2"/>
  <c r="AK403" i="2" s="1"/>
  <c r="AK402" i="2" s="1"/>
  <c r="AK401" i="2" s="1"/>
  <c r="AK400" i="2" s="1"/>
  <c r="AL404" i="2"/>
  <c r="AL403" i="2" s="1"/>
  <c r="AL402" i="2" s="1"/>
  <c r="AL401" i="2" s="1"/>
  <c r="AL400" i="2" s="1"/>
  <c r="AM404" i="2"/>
  <c r="AM403" i="2" s="1"/>
  <c r="AM402" i="2" s="1"/>
  <c r="AM401" i="2" s="1"/>
  <c r="AM400" i="2" s="1"/>
  <c r="AN404" i="2"/>
  <c r="AN403" i="2" s="1"/>
  <c r="AN402" i="2" s="1"/>
  <c r="AN401" i="2" s="1"/>
  <c r="AN400" i="2" s="1"/>
  <c r="AO404" i="2"/>
  <c r="AO403" i="2" s="1"/>
  <c r="AO402" i="2" s="1"/>
  <c r="AO401" i="2" s="1"/>
  <c r="AO400" i="2" s="1"/>
  <c r="Z409" i="2"/>
  <c r="Z408" i="2" s="1"/>
  <c r="Z407" i="2" s="1"/>
  <c r="AA409" i="2"/>
  <c r="AA408" i="2" s="1"/>
  <c r="AA407" i="2" s="1"/>
  <c r="AB409" i="2"/>
  <c r="AB408" i="2" s="1"/>
  <c r="AB407" i="2" s="1"/>
  <c r="AC409" i="2"/>
  <c r="AC408" i="2" s="1"/>
  <c r="AC407" i="2" s="1"/>
  <c r="AH409" i="2"/>
  <c r="AH408" i="2" s="1"/>
  <c r="AH407" i="2" s="1"/>
  <c r="AI409" i="2"/>
  <c r="AI408" i="2" s="1"/>
  <c r="AI407" i="2" s="1"/>
  <c r="AJ409" i="2"/>
  <c r="AJ408" i="2" s="1"/>
  <c r="AJ407" i="2" s="1"/>
  <c r="AK409" i="2"/>
  <c r="AK408" i="2" s="1"/>
  <c r="AK407" i="2" s="1"/>
  <c r="AL409" i="2"/>
  <c r="AL408" i="2" s="1"/>
  <c r="AL407" i="2" s="1"/>
  <c r="AM409" i="2"/>
  <c r="AM408" i="2" s="1"/>
  <c r="AM407" i="2" s="1"/>
  <c r="AN409" i="2"/>
  <c r="AN408" i="2" s="1"/>
  <c r="AN407" i="2" s="1"/>
  <c r="AO409" i="2"/>
  <c r="AO408" i="2" s="1"/>
  <c r="AO407" i="2" s="1"/>
  <c r="Z412" i="2"/>
  <c r="Z411" i="2" s="1"/>
  <c r="AA412" i="2"/>
  <c r="AA411" i="2" s="1"/>
  <c r="AB412" i="2"/>
  <c r="AB411" i="2" s="1"/>
  <c r="AC412" i="2"/>
  <c r="AC411" i="2" s="1"/>
  <c r="AH412" i="2"/>
  <c r="AH411" i="2" s="1"/>
  <c r="AI412" i="2"/>
  <c r="AI411" i="2" s="1"/>
  <c r="AK412" i="2"/>
  <c r="AK411" i="2" s="1"/>
  <c r="AL412" i="2"/>
  <c r="AL411" i="2" s="1"/>
  <c r="AM412" i="2"/>
  <c r="AM411" i="2" s="1"/>
  <c r="AN412" i="2"/>
  <c r="AN411" i="2" s="1"/>
  <c r="AO412" i="2"/>
  <c r="AO411" i="2" s="1"/>
  <c r="Z414" i="2"/>
  <c r="Z413" i="2" s="1"/>
  <c r="AA414" i="2"/>
  <c r="AA413" i="2" s="1"/>
  <c r="AB414" i="2"/>
  <c r="AB413" i="2" s="1"/>
  <c r="AC414" i="2"/>
  <c r="AC413" i="2" s="1"/>
  <c r="AH414" i="2"/>
  <c r="AH413" i="2" s="1"/>
  <c r="AI414" i="2"/>
  <c r="AI413" i="2" s="1"/>
  <c r="AK414" i="2"/>
  <c r="AK413" i="2" s="1"/>
  <c r="AL414" i="2"/>
  <c r="AL413" i="2" s="1"/>
  <c r="AM414" i="2"/>
  <c r="AM413" i="2" s="1"/>
  <c r="AN414" i="2"/>
  <c r="AN413" i="2" s="1"/>
  <c r="AO414" i="2"/>
  <c r="AO413" i="2" s="1"/>
  <c r="Z419" i="2"/>
  <c r="Z418" i="2" s="1"/>
  <c r="Z417" i="2" s="1"/>
  <c r="AA419" i="2"/>
  <c r="AA418" i="2" s="1"/>
  <c r="AA417" i="2" s="1"/>
  <c r="AB419" i="2"/>
  <c r="AB418" i="2" s="1"/>
  <c r="AB417" i="2" s="1"/>
  <c r="AC419" i="2"/>
  <c r="AC418" i="2" s="1"/>
  <c r="AC417" i="2" s="1"/>
  <c r="AH419" i="2"/>
  <c r="AH418" i="2" s="1"/>
  <c r="AH417" i="2" s="1"/>
  <c r="AJ419" i="2"/>
  <c r="AJ418" i="2" s="1"/>
  <c r="AJ417" i="2" s="1"/>
  <c r="AK419" i="2"/>
  <c r="AK418" i="2" s="1"/>
  <c r="AK417" i="2" s="1"/>
  <c r="AL419" i="2"/>
  <c r="AL418" i="2" s="1"/>
  <c r="AL417" i="2" s="1"/>
  <c r="AM419" i="2"/>
  <c r="AM418" i="2" s="1"/>
  <c r="AM417" i="2" s="1"/>
  <c r="AN419" i="2"/>
  <c r="AN418" i="2" s="1"/>
  <c r="AN417" i="2" s="1"/>
  <c r="AO419" i="2"/>
  <c r="AO418" i="2" s="1"/>
  <c r="AO417" i="2" s="1"/>
  <c r="Z422" i="2"/>
  <c r="Z421" i="2" s="1"/>
  <c r="Z420" i="2" s="1"/>
  <c r="AA422" i="2"/>
  <c r="AA421" i="2" s="1"/>
  <c r="AA420" i="2" s="1"/>
  <c r="AB422" i="2"/>
  <c r="AB421" i="2" s="1"/>
  <c r="AB420" i="2" s="1"/>
  <c r="AC422" i="2"/>
  <c r="AC421" i="2" s="1"/>
  <c r="AC420" i="2" s="1"/>
  <c r="AH422" i="2"/>
  <c r="AH421" i="2" s="1"/>
  <c r="AH420" i="2" s="1"/>
  <c r="AJ422" i="2"/>
  <c r="AJ421" i="2" s="1"/>
  <c r="AJ420" i="2" s="1"/>
  <c r="AK422" i="2"/>
  <c r="AK421" i="2" s="1"/>
  <c r="AK420" i="2" s="1"/>
  <c r="AL422" i="2"/>
  <c r="AL421" i="2" s="1"/>
  <c r="AL420" i="2" s="1"/>
  <c r="AM422" i="2"/>
  <c r="AM421" i="2" s="1"/>
  <c r="AM420" i="2" s="1"/>
  <c r="AN422" i="2"/>
  <c r="AN421" i="2" s="1"/>
  <c r="AN420" i="2" s="1"/>
  <c r="AO422" i="2"/>
  <c r="AO421" i="2" s="1"/>
  <c r="AO420" i="2" s="1"/>
  <c r="Z425" i="2"/>
  <c r="AA425" i="2"/>
  <c r="AB425" i="2"/>
  <c r="AC425" i="2"/>
  <c r="AH425" i="2"/>
  <c r="AJ425" i="2"/>
  <c r="AK425" i="2"/>
  <c r="AL425" i="2"/>
  <c r="AM425" i="2"/>
  <c r="AN425" i="2"/>
  <c r="AO425" i="2"/>
  <c r="Z426" i="2"/>
  <c r="AA426" i="2"/>
  <c r="AB426" i="2"/>
  <c r="AC426" i="2"/>
  <c r="AH426" i="2"/>
  <c r="AJ426" i="2"/>
  <c r="AK426" i="2"/>
  <c r="AL426" i="2"/>
  <c r="AM426" i="2"/>
  <c r="AN426" i="2"/>
  <c r="AO426" i="2"/>
  <c r="Z432" i="2"/>
  <c r="Z431" i="2" s="1"/>
  <c r="AA432" i="2"/>
  <c r="AA431" i="2" s="1"/>
  <c r="AB432" i="2"/>
  <c r="AB431" i="2" s="1"/>
  <c r="AC432" i="2"/>
  <c r="AC431" i="2" s="1"/>
  <c r="AH432" i="2"/>
  <c r="AH431" i="2" s="1"/>
  <c r="AI432" i="2"/>
  <c r="AI431" i="2" s="1"/>
  <c r="AK432" i="2"/>
  <c r="AK431" i="2" s="1"/>
  <c r="AL432" i="2"/>
  <c r="AL431" i="2" s="1"/>
  <c r="AM432" i="2"/>
  <c r="AM431" i="2" s="1"/>
  <c r="AN432" i="2"/>
  <c r="AN431" i="2" s="1"/>
  <c r="AO432" i="2"/>
  <c r="AO431" i="2" s="1"/>
  <c r="Z434" i="2"/>
  <c r="Z433" i="2" s="1"/>
  <c r="AA434" i="2"/>
  <c r="AA433" i="2" s="1"/>
  <c r="AB434" i="2"/>
  <c r="AB433" i="2" s="1"/>
  <c r="AC434" i="2"/>
  <c r="AC433" i="2" s="1"/>
  <c r="AH434" i="2"/>
  <c r="AH433" i="2" s="1"/>
  <c r="AI434" i="2"/>
  <c r="AI433" i="2" s="1"/>
  <c r="AK434" i="2"/>
  <c r="AK433" i="2" s="1"/>
  <c r="AL434" i="2"/>
  <c r="AL433" i="2" s="1"/>
  <c r="AM434" i="2"/>
  <c r="AM433" i="2" s="1"/>
  <c r="AN434" i="2"/>
  <c r="AN433" i="2" s="1"/>
  <c r="AO434" i="2"/>
  <c r="AO433" i="2" s="1"/>
  <c r="Z437" i="2"/>
  <c r="Z436" i="2" s="1"/>
  <c r="Z435" i="2" s="1"/>
  <c r="AA437" i="2"/>
  <c r="AA436" i="2" s="1"/>
  <c r="AA435" i="2" s="1"/>
  <c r="AB437" i="2"/>
  <c r="AB436" i="2" s="1"/>
  <c r="AB435" i="2" s="1"/>
  <c r="AC437" i="2"/>
  <c r="AC436" i="2" s="1"/>
  <c r="AC435" i="2" s="1"/>
  <c r="AH437" i="2"/>
  <c r="AH436" i="2" s="1"/>
  <c r="AH435" i="2" s="1"/>
  <c r="AI437" i="2"/>
  <c r="AI436" i="2" s="1"/>
  <c r="AI435" i="2" s="1"/>
  <c r="AJ437" i="2"/>
  <c r="AJ436" i="2" s="1"/>
  <c r="AJ435" i="2" s="1"/>
  <c r="AL437" i="2"/>
  <c r="AL436" i="2" s="1"/>
  <c r="AL435" i="2" s="1"/>
  <c r="AM437" i="2"/>
  <c r="AM436" i="2" s="1"/>
  <c r="AM435" i="2" s="1"/>
  <c r="AN437" i="2"/>
  <c r="AN436" i="2" s="1"/>
  <c r="AN435" i="2" s="1"/>
  <c r="AO437" i="2"/>
  <c r="AO436" i="2" s="1"/>
  <c r="AO435" i="2" s="1"/>
  <c r="Z442" i="2"/>
  <c r="Z441" i="2" s="1"/>
  <c r="Z440" i="2" s="1"/>
  <c r="AA442" i="2"/>
  <c r="AA441" i="2" s="1"/>
  <c r="AA440" i="2" s="1"/>
  <c r="AB442" i="2"/>
  <c r="AB441" i="2" s="1"/>
  <c r="AB440" i="2" s="1"/>
  <c r="AC442" i="2"/>
  <c r="AC441" i="2" s="1"/>
  <c r="AC440" i="2" s="1"/>
  <c r="AH442" i="2"/>
  <c r="AH441" i="2" s="1"/>
  <c r="AH440" i="2" s="1"/>
  <c r="AJ442" i="2"/>
  <c r="AJ441" i="2" s="1"/>
  <c r="AJ440" i="2" s="1"/>
  <c r="AK442" i="2"/>
  <c r="AK441" i="2" s="1"/>
  <c r="AK440" i="2" s="1"/>
  <c r="AL442" i="2"/>
  <c r="AL441" i="2" s="1"/>
  <c r="AL440" i="2" s="1"/>
  <c r="AM442" i="2"/>
  <c r="AM441" i="2" s="1"/>
  <c r="AM440" i="2" s="1"/>
  <c r="AN442" i="2"/>
  <c r="AN441" i="2" s="1"/>
  <c r="AN440" i="2" s="1"/>
  <c r="AO442" i="2"/>
  <c r="AO441" i="2" s="1"/>
  <c r="AO440" i="2" s="1"/>
  <c r="Z445" i="2"/>
  <c r="Z444" i="2" s="1"/>
  <c r="Z443" i="2" s="1"/>
  <c r="AA445" i="2"/>
  <c r="AA444" i="2" s="1"/>
  <c r="AA443" i="2" s="1"/>
  <c r="AB445" i="2"/>
  <c r="AB444" i="2" s="1"/>
  <c r="AB443" i="2" s="1"/>
  <c r="AC445" i="2"/>
  <c r="AC444" i="2" s="1"/>
  <c r="AC443" i="2" s="1"/>
  <c r="AH445" i="2"/>
  <c r="AH444" i="2" s="1"/>
  <c r="AH443" i="2" s="1"/>
  <c r="AI445" i="2"/>
  <c r="AI444" i="2" s="1"/>
  <c r="AI443" i="2" s="1"/>
  <c r="AK445" i="2"/>
  <c r="AK444" i="2" s="1"/>
  <c r="AK443" i="2" s="1"/>
  <c r="AL445" i="2"/>
  <c r="AL444" i="2" s="1"/>
  <c r="AL443" i="2" s="1"/>
  <c r="AM445" i="2"/>
  <c r="AM444" i="2" s="1"/>
  <c r="AM443" i="2" s="1"/>
  <c r="AN445" i="2"/>
  <c r="AN444" i="2" s="1"/>
  <c r="AN443" i="2" s="1"/>
  <c r="AO445" i="2"/>
  <c r="AO444" i="2" s="1"/>
  <c r="AO443" i="2" s="1"/>
  <c r="Z450" i="2"/>
  <c r="Z449" i="2" s="1"/>
  <c r="Z448" i="2" s="1"/>
  <c r="AA450" i="2"/>
  <c r="AA449" i="2" s="1"/>
  <c r="AA448" i="2" s="1"/>
  <c r="AB450" i="2"/>
  <c r="AB449" i="2" s="1"/>
  <c r="AB448" i="2" s="1"/>
  <c r="AC450" i="2"/>
  <c r="AC449" i="2" s="1"/>
  <c r="AC448" i="2" s="1"/>
  <c r="AH450" i="2"/>
  <c r="AH449" i="2" s="1"/>
  <c r="AH448" i="2" s="1"/>
  <c r="AI450" i="2"/>
  <c r="AI449" i="2" s="1"/>
  <c r="AI448" i="2" s="1"/>
  <c r="AJ450" i="2"/>
  <c r="AJ449" i="2" s="1"/>
  <c r="AJ448" i="2" s="1"/>
  <c r="AK450" i="2"/>
  <c r="AK449" i="2" s="1"/>
  <c r="AK448" i="2" s="1"/>
  <c r="AL450" i="2"/>
  <c r="AL449" i="2" s="1"/>
  <c r="AL448" i="2" s="1"/>
  <c r="AM450" i="2"/>
  <c r="AM449" i="2" s="1"/>
  <c r="AM448" i="2" s="1"/>
  <c r="AN450" i="2"/>
  <c r="AN449" i="2" s="1"/>
  <c r="AN448" i="2" s="1"/>
  <c r="AO450" i="2"/>
  <c r="AO449" i="2" s="1"/>
  <c r="AO448" i="2" s="1"/>
  <c r="Z456" i="2"/>
  <c r="Z455" i="2" s="1"/>
  <c r="Z454" i="2" s="1"/>
  <c r="AA456" i="2"/>
  <c r="AA455" i="2" s="1"/>
  <c r="AA454" i="2" s="1"/>
  <c r="AB456" i="2"/>
  <c r="AB455" i="2" s="1"/>
  <c r="AB454" i="2" s="1"/>
  <c r="AC456" i="2"/>
  <c r="AC455" i="2" s="1"/>
  <c r="AC454" i="2" s="1"/>
  <c r="AH456" i="2"/>
  <c r="AH455" i="2" s="1"/>
  <c r="AH454" i="2" s="1"/>
  <c r="AI456" i="2"/>
  <c r="AI455" i="2" s="1"/>
  <c r="AI454" i="2" s="1"/>
  <c r="AK456" i="2"/>
  <c r="AK455" i="2" s="1"/>
  <c r="AK454" i="2" s="1"/>
  <c r="AL456" i="2"/>
  <c r="AL455" i="2" s="1"/>
  <c r="AL454" i="2" s="1"/>
  <c r="AM456" i="2"/>
  <c r="AM455" i="2" s="1"/>
  <c r="AM454" i="2" s="1"/>
  <c r="AN456" i="2"/>
  <c r="AN455" i="2" s="1"/>
  <c r="AN454" i="2" s="1"/>
  <c r="AO456" i="2"/>
  <c r="AO455" i="2" s="1"/>
  <c r="AO454" i="2" s="1"/>
  <c r="Z460" i="2"/>
  <c r="Z459" i="2" s="1"/>
  <c r="Z458" i="2" s="1"/>
  <c r="Z457" i="2" s="1"/>
  <c r="AA460" i="2"/>
  <c r="AA459" i="2" s="1"/>
  <c r="AA458" i="2" s="1"/>
  <c r="AA457" i="2" s="1"/>
  <c r="AB460" i="2"/>
  <c r="AB459" i="2" s="1"/>
  <c r="AB458" i="2" s="1"/>
  <c r="AB457" i="2" s="1"/>
  <c r="AC460" i="2"/>
  <c r="AC459" i="2" s="1"/>
  <c r="AC458" i="2" s="1"/>
  <c r="AC457" i="2" s="1"/>
  <c r="AH460" i="2"/>
  <c r="AH459" i="2" s="1"/>
  <c r="AH458" i="2" s="1"/>
  <c r="AH457" i="2" s="1"/>
  <c r="AI460" i="2"/>
  <c r="AI459" i="2" s="1"/>
  <c r="AI458" i="2" s="1"/>
  <c r="AI457" i="2" s="1"/>
  <c r="AJ460" i="2"/>
  <c r="AJ459" i="2" s="1"/>
  <c r="AJ458" i="2" s="1"/>
  <c r="AJ457" i="2" s="1"/>
  <c r="AK460" i="2"/>
  <c r="AK459" i="2" s="1"/>
  <c r="AK458" i="2" s="1"/>
  <c r="AK457" i="2" s="1"/>
  <c r="AL460" i="2"/>
  <c r="AL459" i="2" s="1"/>
  <c r="AL458" i="2" s="1"/>
  <c r="AL457" i="2" s="1"/>
  <c r="AM460" i="2"/>
  <c r="AM459" i="2" s="1"/>
  <c r="AM458" i="2" s="1"/>
  <c r="AM457" i="2" s="1"/>
  <c r="AN460" i="2"/>
  <c r="AN459" i="2" s="1"/>
  <c r="AN458" i="2" s="1"/>
  <c r="AN457" i="2" s="1"/>
  <c r="AO460" i="2"/>
  <c r="AO459" i="2" s="1"/>
  <c r="AO458" i="2" s="1"/>
  <c r="AO457" i="2" s="1"/>
  <c r="Z464" i="2"/>
  <c r="Z463" i="2" s="1"/>
  <c r="Z462" i="2" s="1"/>
  <c r="AA464" i="2"/>
  <c r="AA463" i="2" s="1"/>
  <c r="AA462" i="2" s="1"/>
  <c r="AB464" i="2"/>
  <c r="AB463" i="2" s="1"/>
  <c r="AB462" i="2" s="1"/>
  <c r="AC464" i="2"/>
  <c r="AC463" i="2" s="1"/>
  <c r="AC462" i="2" s="1"/>
  <c r="AH464" i="2"/>
  <c r="AH463" i="2" s="1"/>
  <c r="AH462" i="2" s="1"/>
  <c r="AI464" i="2"/>
  <c r="AI463" i="2" s="1"/>
  <c r="AI462" i="2" s="1"/>
  <c r="AJ464" i="2"/>
  <c r="AJ463" i="2" s="1"/>
  <c r="AJ462" i="2" s="1"/>
  <c r="AK464" i="2"/>
  <c r="AK463" i="2" s="1"/>
  <c r="AK462" i="2" s="1"/>
  <c r="AL464" i="2"/>
  <c r="AL463" i="2" s="1"/>
  <c r="AL462" i="2" s="1"/>
  <c r="AM464" i="2"/>
  <c r="AM463" i="2" s="1"/>
  <c r="AM462" i="2" s="1"/>
  <c r="AN464" i="2"/>
  <c r="AN463" i="2" s="1"/>
  <c r="AN462" i="2" s="1"/>
  <c r="AO464" i="2"/>
  <c r="AO463" i="2" s="1"/>
  <c r="AO462" i="2" s="1"/>
  <c r="Z466" i="2"/>
  <c r="Z465" i="2" s="1"/>
  <c r="AA466" i="2"/>
  <c r="AA465" i="2" s="1"/>
  <c r="AB466" i="2"/>
  <c r="AB465" i="2" s="1"/>
  <c r="AC466" i="2"/>
  <c r="AC465" i="2" s="1"/>
  <c r="AE466" i="2"/>
  <c r="AE465" i="2" s="1"/>
  <c r="AG466" i="2"/>
  <c r="AG465" i="2" s="1"/>
  <c r="AH466" i="2"/>
  <c r="AH465" i="2" s="1"/>
  <c r="AI466" i="2"/>
  <c r="AI465" i="2" s="1"/>
  <c r="AK466" i="2"/>
  <c r="AK465" i="2" s="1"/>
  <c r="AL466" i="2"/>
  <c r="AL465" i="2" s="1"/>
  <c r="AM466" i="2"/>
  <c r="AM465" i="2" s="1"/>
  <c r="AN466" i="2"/>
  <c r="AN465" i="2" s="1"/>
  <c r="AO466" i="2"/>
  <c r="AO465" i="2" s="1"/>
  <c r="AQ466" i="2"/>
  <c r="AQ465" i="2" s="1"/>
  <c r="AS466" i="2"/>
  <c r="AS465" i="2" s="1"/>
  <c r="Z469" i="2"/>
  <c r="Z468" i="2" s="1"/>
  <c r="Z467" i="2" s="1"/>
  <c r="AA469" i="2"/>
  <c r="AA468" i="2" s="1"/>
  <c r="AA467" i="2" s="1"/>
  <c r="AB469" i="2"/>
  <c r="AB468" i="2" s="1"/>
  <c r="AB467" i="2" s="1"/>
  <c r="AC469" i="2"/>
  <c r="AC468" i="2" s="1"/>
  <c r="AC467" i="2" s="1"/>
  <c r="AE469" i="2"/>
  <c r="AE468" i="2" s="1"/>
  <c r="AE467" i="2" s="1"/>
  <c r="AF469" i="2"/>
  <c r="AF468" i="2" s="1"/>
  <c r="AF467" i="2" s="1"/>
  <c r="AG469" i="2"/>
  <c r="AG468" i="2" s="1"/>
  <c r="AG467" i="2" s="1"/>
  <c r="AH469" i="2"/>
  <c r="AH468" i="2" s="1"/>
  <c r="AH467" i="2" s="1"/>
  <c r="AI469" i="2"/>
  <c r="AI468" i="2" s="1"/>
  <c r="AI467" i="2" s="1"/>
  <c r="AK469" i="2"/>
  <c r="AK468" i="2" s="1"/>
  <c r="AK467" i="2" s="1"/>
  <c r="AL469" i="2"/>
  <c r="AL468" i="2" s="1"/>
  <c r="AL467" i="2" s="1"/>
  <c r="AM469" i="2"/>
  <c r="AM468" i="2" s="1"/>
  <c r="AM467" i="2" s="1"/>
  <c r="AN469" i="2"/>
  <c r="AN468" i="2" s="1"/>
  <c r="AN467" i="2" s="1"/>
  <c r="AO469" i="2"/>
  <c r="AO468" i="2" s="1"/>
  <c r="AO467" i="2" s="1"/>
  <c r="AQ469" i="2"/>
  <c r="AQ468" i="2" s="1"/>
  <c r="AQ467" i="2" s="1"/>
  <c r="AR469" i="2"/>
  <c r="AR468" i="2" s="1"/>
  <c r="AR467" i="2" s="1"/>
  <c r="AS469" i="2"/>
  <c r="AS468" i="2" s="1"/>
  <c r="AS467" i="2" s="1"/>
  <c r="Z473" i="2"/>
  <c r="Z472" i="2" s="1"/>
  <c r="AA473" i="2"/>
  <c r="AA472" i="2" s="1"/>
  <c r="AB473" i="2"/>
  <c r="AB472" i="2" s="1"/>
  <c r="AC473" i="2"/>
  <c r="AC472" i="2" s="1"/>
  <c r="AH473" i="2"/>
  <c r="AH472" i="2" s="1"/>
  <c r="AI473" i="2"/>
  <c r="AI472" i="2" s="1"/>
  <c r="AK473" i="2"/>
  <c r="AK472" i="2" s="1"/>
  <c r="AL473" i="2"/>
  <c r="AL472" i="2" s="1"/>
  <c r="AM473" i="2"/>
  <c r="AM472" i="2" s="1"/>
  <c r="AN473" i="2"/>
  <c r="AN472" i="2" s="1"/>
  <c r="AO473" i="2"/>
  <c r="AO472" i="2" s="1"/>
  <c r="Z475" i="2"/>
  <c r="Z474" i="2" s="1"/>
  <c r="AA475" i="2"/>
  <c r="AA474" i="2" s="1"/>
  <c r="AB475" i="2"/>
  <c r="AB474" i="2" s="1"/>
  <c r="AC475" i="2"/>
  <c r="AC474" i="2" s="1"/>
  <c r="AH475" i="2"/>
  <c r="AH474" i="2" s="1"/>
  <c r="AI475" i="2"/>
  <c r="AI474" i="2" s="1"/>
  <c r="AK475" i="2"/>
  <c r="AK474" i="2" s="1"/>
  <c r="AL475" i="2"/>
  <c r="AL474" i="2" s="1"/>
  <c r="AM475" i="2"/>
  <c r="AM474" i="2" s="1"/>
  <c r="AN475" i="2"/>
  <c r="AN474" i="2" s="1"/>
  <c r="AO475" i="2"/>
  <c r="AO474" i="2" s="1"/>
  <c r="Z479" i="2"/>
  <c r="Z478" i="2" s="1"/>
  <c r="Z477" i="2" s="1"/>
  <c r="AA479" i="2"/>
  <c r="AA478" i="2" s="1"/>
  <c r="AA477" i="2" s="1"/>
  <c r="AB479" i="2"/>
  <c r="AB478" i="2" s="1"/>
  <c r="AB477" i="2" s="1"/>
  <c r="AC479" i="2"/>
  <c r="AC478" i="2" s="1"/>
  <c r="AC477" i="2" s="1"/>
  <c r="AH479" i="2"/>
  <c r="AH478" i="2" s="1"/>
  <c r="AH477" i="2" s="1"/>
  <c r="AI479" i="2"/>
  <c r="AI478" i="2" s="1"/>
  <c r="AI477" i="2" s="1"/>
  <c r="AK479" i="2"/>
  <c r="AK478" i="2" s="1"/>
  <c r="AK477" i="2" s="1"/>
  <c r="AL479" i="2"/>
  <c r="AL478" i="2" s="1"/>
  <c r="AL477" i="2" s="1"/>
  <c r="AM479" i="2"/>
  <c r="AM478" i="2" s="1"/>
  <c r="AM477" i="2" s="1"/>
  <c r="AN479" i="2"/>
  <c r="AN478" i="2" s="1"/>
  <c r="AN477" i="2" s="1"/>
  <c r="AO479" i="2"/>
  <c r="AO478" i="2" s="1"/>
  <c r="AO477" i="2" s="1"/>
  <c r="Z482" i="2"/>
  <c r="Z481" i="2" s="1"/>
  <c r="Z480" i="2" s="1"/>
  <c r="AA482" i="2"/>
  <c r="AA481" i="2" s="1"/>
  <c r="AA480" i="2" s="1"/>
  <c r="AB482" i="2"/>
  <c r="AB481" i="2" s="1"/>
  <c r="AB480" i="2" s="1"/>
  <c r="AC482" i="2"/>
  <c r="AC481" i="2" s="1"/>
  <c r="AC480" i="2" s="1"/>
  <c r="AH482" i="2"/>
  <c r="AH481" i="2" s="1"/>
  <c r="AH480" i="2" s="1"/>
  <c r="AI482" i="2"/>
  <c r="AI481" i="2" s="1"/>
  <c r="AI480" i="2" s="1"/>
  <c r="AK482" i="2"/>
  <c r="AK481" i="2" s="1"/>
  <c r="AK480" i="2" s="1"/>
  <c r="AL482" i="2"/>
  <c r="AL481" i="2" s="1"/>
  <c r="AL480" i="2" s="1"/>
  <c r="AM482" i="2"/>
  <c r="AM481" i="2" s="1"/>
  <c r="AM480" i="2" s="1"/>
  <c r="AN482" i="2"/>
  <c r="AN481" i="2" s="1"/>
  <c r="AN480" i="2" s="1"/>
  <c r="AO482" i="2"/>
  <c r="AO481" i="2" s="1"/>
  <c r="AO480" i="2" s="1"/>
  <c r="Z485" i="2"/>
  <c r="Z484" i="2" s="1"/>
  <c r="Z483" i="2" s="1"/>
  <c r="AA485" i="2"/>
  <c r="AA484" i="2" s="1"/>
  <c r="AA483" i="2" s="1"/>
  <c r="AB485" i="2"/>
  <c r="AB484" i="2" s="1"/>
  <c r="AB483" i="2" s="1"/>
  <c r="AC485" i="2"/>
  <c r="AC484" i="2" s="1"/>
  <c r="AC483" i="2" s="1"/>
  <c r="AH485" i="2"/>
  <c r="AH484" i="2" s="1"/>
  <c r="AH483" i="2" s="1"/>
  <c r="AI485" i="2"/>
  <c r="AI484" i="2" s="1"/>
  <c r="AI483" i="2" s="1"/>
  <c r="AJ485" i="2"/>
  <c r="AJ484" i="2" s="1"/>
  <c r="AJ483" i="2" s="1"/>
  <c r="AL485" i="2"/>
  <c r="AL484" i="2" s="1"/>
  <c r="AL483" i="2" s="1"/>
  <c r="AM485" i="2"/>
  <c r="AM484" i="2" s="1"/>
  <c r="AM483" i="2" s="1"/>
  <c r="AN485" i="2"/>
  <c r="AN484" i="2" s="1"/>
  <c r="AN483" i="2" s="1"/>
  <c r="AO485" i="2"/>
  <c r="AO484" i="2" s="1"/>
  <c r="AO483" i="2" s="1"/>
  <c r="K21" i="2"/>
  <c r="K20" i="2" s="1"/>
  <c r="K19" i="2" s="1"/>
  <c r="K18" i="2" s="1"/>
  <c r="M21" i="2"/>
  <c r="M20" i="2" s="1"/>
  <c r="M19" i="2" s="1"/>
  <c r="M18" i="2" s="1"/>
  <c r="O21" i="2"/>
  <c r="O20" i="2" s="1"/>
  <c r="O19" i="2" s="1"/>
  <c r="O18" i="2" s="1"/>
  <c r="P21" i="2"/>
  <c r="P20" i="2" s="1"/>
  <c r="P19" i="2" s="1"/>
  <c r="P18" i="2" s="1"/>
  <c r="Q21" i="2"/>
  <c r="Q20" i="2" s="1"/>
  <c r="Q19" i="2" s="1"/>
  <c r="Q18" i="2" s="1"/>
  <c r="V21" i="2"/>
  <c r="V20" i="2" s="1"/>
  <c r="V19" i="2" s="1"/>
  <c r="V18" i="2" s="1"/>
  <c r="W21" i="2"/>
  <c r="W20" i="2" s="1"/>
  <c r="W19" i="2" s="1"/>
  <c r="W18" i="2" s="1"/>
  <c r="X21" i="2"/>
  <c r="X20" i="2" s="1"/>
  <c r="X19" i="2" s="1"/>
  <c r="X18" i="2" s="1"/>
  <c r="Y21" i="2"/>
  <c r="Y20" i="2" s="1"/>
  <c r="Y19" i="2" s="1"/>
  <c r="Y18" i="2" s="1"/>
  <c r="J21" i="2"/>
  <c r="J20" i="2" s="1"/>
  <c r="J19" i="2" s="1"/>
  <c r="J18" i="2" s="1"/>
  <c r="J17" i="2" s="1"/>
  <c r="K411" i="50"/>
  <c r="K410" i="50" s="1"/>
  <c r="K409" i="50" s="1"/>
  <c r="M411" i="50"/>
  <c r="M410" i="50" s="1"/>
  <c r="M409" i="50" s="1"/>
  <c r="P410" i="50"/>
  <c r="P409" i="50" s="1"/>
  <c r="Q410" i="50"/>
  <c r="Q409" i="50" s="1"/>
  <c r="J411" i="50"/>
  <c r="J410" i="50" s="1"/>
  <c r="J409" i="50" s="1"/>
  <c r="O410" i="50"/>
  <c r="O409" i="50" s="1"/>
  <c r="Z276" i="47"/>
  <c r="AS276" i="47"/>
  <c r="AR276" i="47"/>
  <c r="AQ276" i="47"/>
  <c r="AP276" i="47"/>
  <c r="AP275" i="47" s="1"/>
  <c r="AP274" i="47" s="1"/>
  <c r="AG276" i="47"/>
  <c r="AF276" i="47"/>
  <c r="AE276" i="47"/>
  <c r="AD276" i="47"/>
  <c r="AS275" i="47"/>
  <c r="AR275" i="47"/>
  <c r="AQ275" i="47"/>
  <c r="AO275" i="47"/>
  <c r="AN275" i="47"/>
  <c r="AM275" i="47"/>
  <c r="AL275" i="47"/>
  <c r="AK275" i="47"/>
  <c r="AJ275" i="47"/>
  <c r="AI275" i="47"/>
  <c r="AH275" i="47"/>
  <c r="AG275" i="47"/>
  <c r="AF275" i="47"/>
  <c r="AF274" i="47" s="1"/>
  <c r="AE275" i="47"/>
  <c r="AE274" i="47" s="1"/>
  <c r="AD275" i="47"/>
  <c r="AD274" i="47" s="1"/>
  <c r="AC275" i="47"/>
  <c r="AB275" i="47"/>
  <c r="AB274" i="47" s="1"/>
  <c r="AA275" i="47"/>
  <c r="AA274" i="47" s="1"/>
  <c r="Z275" i="47"/>
  <c r="Z274" i="47" s="1"/>
  <c r="Y275" i="47"/>
  <c r="Y274" i="47" s="1"/>
  <c r="X275" i="47"/>
  <c r="W275" i="47"/>
  <c r="W274" i="47" s="1"/>
  <c r="V275" i="47"/>
  <c r="V274" i="47" s="1"/>
  <c r="AS274" i="47"/>
  <c r="AR274" i="47"/>
  <c r="AQ274" i="47"/>
  <c r="AO274" i="47"/>
  <c r="AN274" i="47"/>
  <c r="AM274" i="47"/>
  <c r="AL274" i="47"/>
  <c r="AK274" i="47"/>
  <c r="AJ274" i="47"/>
  <c r="AI274" i="47"/>
  <c r="AH274" i="47"/>
  <c r="AG274" i="47"/>
  <c r="AC274" i="47"/>
  <c r="X274" i="47"/>
  <c r="N276" i="47"/>
  <c r="N21" i="2" s="1"/>
  <c r="N20" i="2" s="1"/>
  <c r="N19" i="2" s="1"/>
  <c r="N18" i="2" s="1"/>
  <c r="U276" i="47"/>
  <c r="U411" i="50" s="1"/>
  <c r="U410" i="50" s="1"/>
  <c r="U409" i="50" s="1"/>
  <c r="S276" i="47"/>
  <c r="S411" i="50" s="1"/>
  <c r="S410" i="50" s="1"/>
  <c r="S409" i="50" s="1"/>
  <c r="L276" i="47"/>
  <c r="L275" i="47" s="1"/>
  <c r="L274" i="47" s="1"/>
  <c r="Q275" i="47"/>
  <c r="Q274" i="47" s="1"/>
  <c r="P275" i="47"/>
  <c r="P274" i="47" s="1"/>
  <c r="O275" i="47"/>
  <c r="O274" i="47" s="1"/>
  <c r="M275" i="47"/>
  <c r="M274" i="47" s="1"/>
  <c r="K275" i="47"/>
  <c r="K274" i="47" s="1"/>
  <c r="J275" i="47"/>
  <c r="J274" i="47" s="1"/>
  <c r="AO263" i="2" l="1"/>
  <c r="AB263" i="2"/>
  <c r="AN263" i="2"/>
  <c r="AI263" i="2"/>
  <c r="AA263" i="2"/>
  <c r="AM263" i="2"/>
  <c r="AH263" i="2"/>
  <c r="Z263" i="2"/>
  <c r="AL263" i="2"/>
  <c r="AC263" i="2"/>
  <c r="X372" i="50"/>
  <c r="AL372" i="50"/>
  <c r="AJ372" i="50"/>
  <c r="AL325" i="50"/>
  <c r="AL324" i="50" s="1"/>
  <c r="AN372" i="50"/>
  <c r="AN367" i="50" s="1"/>
  <c r="Z372" i="50"/>
  <c r="V372" i="50"/>
  <c r="V367" i="50" s="1"/>
  <c r="AK372" i="50"/>
  <c r="AK367" i="50" s="1"/>
  <c r="AB372" i="50"/>
  <c r="AB367" i="50" s="1"/>
  <c r="AA372" i="50"/>
  <c r="AA367" i="50" s="1"/>
  <c r="AO372" i="50"/>
  <c r="AO367" i="50" s="1"/>
  <c r="AM372" i="50"/>
  <c r="AM367" i="50" s="1"/>
  <c r="Y367" i="50"/>
  <c r="AC367" i="50"/>
  <c r="AN325" i="50"/>
  <c r="AN324" i="50" s="1"/>
  <c r="U275" i="47"/>
  <c r="U274" i="47" s="1"/>
  <c r="AN403" i="50"/>
  <c r="Z325" i="50"/>
  <c r="Z324" i="50" s="1"/>
  <c r="AO325" i="50"/>
  <c r="AO324" i="50" s="1"/>
  <c r="W183" i="50"/>
  <c r="AL302" i="50"/>
  <c r="AL220" i="50" s="1"/>
  <c r="AH302" i="50"/>
  <c r="AH220" i="50" s="1"/>
  <c r="AA325" i="50"/>
  <c r="AA324" i="50" s="1"/>
  <c r="AB302" i="50"/>
  <c r="AB220" i="50" s="1"/>
  <c r="AH367" i="50"/>
  <c r="AI183" i="50"/>
  <c r="AO302" i="50"/>
  <c r="AN302" i="50"/>
  <c r="AN220" i="50" s="1"/>
  <c r="V403" i="50"/>
  <c r="AM325" i="50"/>
  <c r="AM324" i="50" s="1"/>
  <c r="Z367" i="50"/>
  <c r="AB148" i="50"/>
  <c r="AM148" i="50"/>
  <c r="AB403" i="50"/>
  <c r="AK148" i="50"/>
  <c r="AL403" i="50"/>
  <c r="AG411" i="50"/>
  <c r="AG410" i="50" s="1"/>
  <c r="AG409" i="50" s="1"/>
  <c r="AG21" i="2"/>
  <c r="AG20" i="2" s="1"/>
  <c r="AG19" i="2" s="1"/>
  <c r="AG18" i="2" s="1"/>
  <c r="AG17" i="2" s="1"/>
  <c r="AS411" i="50"/>
  <c r="AS410" i="50" s="1"/>
  <c r="AS409" i="50" s="1"/>
  <c r="AS21" i="2"/>
  <c r="AS20" i="2" s="1"/>
  <c r="AS19" i="2" s="1"/>
  <c r="AS18" i="2" s="1"/>
  <c r="AS17" i="2" s="1"/>
  <c r="S21" i="2"/>
  <c r="S20" i="2" s="1"/>
  <c r="S19" i="2" s="1"/>
  <c r="S18" i="2" s="1"/>
  <c r="AD411" i="50"/>
  <c r="AD410" i="50" s="1"/>
  <c r="AD409" i="50" s="1"/>
  <c r="AD21" i="2"/>
  <c r="AD20" i="2" s="1"/>
  <c r="AD19" i="2" s="1"/>
  <c r="AD18" i="2" s="1"/>
  <c r="AD17" i="2" s="1"/>
  <c r="AP411" i="50"/>
  <c r="AP410" i="50" s="1"/>
  <c r="AP409" i="50" s="1"/>
  <c r="AP21" i="2"/>
  <c r="AP20" i="2" s="1"/>
  <c r="AP19" i="2" s="1"/>
  <c r="AP18" i="2" s="1"/>
  <c r="AP17" i="2" s="1"/>
  <c r="Z411" i="50"/>
  <c r="Z410" i="50" s="1"/>
  <c r="Z409" i="50" s="1"/>
  <c r="Z21" i="2"/>
  <c r="Z20" i="2" s="1"/>
  <c r="Z19" i="2" s="1"/>
  <c r="Z18" i="2" s="1"/>
  <c r="Z17" i="2" s="1"/>
  <c r="L21" i="2"/>
  <c r="L20" i="2" s="1"/>
  <c r="L19" i="2" s="1"/>
  <c r="L18" i="2" s="1"/>
  <c r="S275" i="47"/>
  <c r="S274" i="47" s="1"/>
  <c r="T276" i="47"/>
  <c r="T275" i="47" s="1"/>
  <c r="T274" i="47" s="1"/>
  <c r="AE411" i="50"/>
  <c r="AE410" i="50" s="1"/>
  <c r="AE409" i="50" s="1"/>
  <c r="AE21" i="2"/>
  <c r="AE20" i="2" s="1"/>
  <c r="AE19" i="2" s="1"/>
  <c r="AE18" i="2" s="1"/>
  <c r="AE17" i="2" s="1"/>
  <c r="AQ411" i="50"/>
  <c r="AQ410" i="50" s="1"/>
  <c r="AQ409" i="50" s="1"/>
  <c r="AQ21" i="2"/>
  <c r="AQ20" i="2" s="1"/>
  <c r="AQ19" i="2" s="1"/>
  <c r="AQ18" i="2" s="1"/>
  <c r="AQ17" i="2" s="1"/>
  <c r="AF411" i="50"/>
  <c r="AF410" i="50" s="1"/>
  <c r="AF409" i="50" s="1"/>
  <c r="AF21" i="2"/>
  <c r="AF20" i="2" s="1"/>
  <c r="AF19" i="2" s="1"/>
  <c r="AF18" i="2" s="1"/>
  <c r="AF17" i="2" s="1"/>
  <c r="AR411" i="50"/>
  <c r="AR410" i="50" s="1"/>
  <c r="AR409" i="50" s="1"/>
  <c r="AR21" i="2"/>
  <c r="AR20" i="2" s="1"/>
  <c r="AR19" i="2" s="1"/>
  <c r="AR18" i="2" s="1"/>
  <c r="AR17" i="2" s="1"/>
  <c r="L411" i="50"/>
  <c r="L410" i="50" s="1"/>
  <c r="L409" i="50" s="1"/>
  <c r="U21" i="2"/>
  <c r="U20" i="2" s="1"/>
  <c r="U19" i="2" s="1"/>
  <c r="U18" i="2" s="1"/>
  <c r="AB183" i="50"/>
  <c r="AC403" i="50"/>
  <c r="AM447" i="2"/>
  <c r="AI447" i="2"/>
  <c r="AA447" i="2"/>
  <c r="AN447" i="2"/>
  <c r="AB447" i="2"/>
  <c r="AL447" i="2"/>
  <c r="AH447" i="2"/>
  <c r="Z447" i="2"/>
  <c r="AA183" i="50"/>
  <c r="AO447" i="2"/>
  <c r="AK447" i="2"/>
  <c r="AC447" i="2"/>
  <c r="Y302" i="50"/>
  <c r="Y220" i="50" s="1"/>
  <c r="AC325" i="50"/>
  <c r="AC324" i="50" s="1"/>
  <c r="AO148" i="50"/>
  <c r="AO15" i="50"/>
  <c r="AO8" i="50" s="1"/>
  <c r="Z148" i="50"/>
  <c r="AK302" i="50"/>
  <c r="AK220" i="50" s="1"/>
  <c r="N275" i="47"/>
  <c r="N274" i="47" s="1"/>
  <c r="R276" i="47"/>
  <c r="T411" i="50"/>
  <c r="T410" i="50" s="1"/>
  <c r="T409" i="50" s="1"/>
  <c r="N411" i="50"/>
  <c r="N410" i="50" s="1"/>
  <c r="N409" i="50" s="1"/>
  <c r="T21" i="2"/>
  <c r="T20" i="2" s="1"/>
  <c r="T19" i="2" s="1"/>
  <c r="T18" i="2" s="1"/>
  <c r="AA403" i="50"/>
  <c r="AN15" i="50"/>
  <c r="AN8" i="50" s="1"/>
  <c r="AL15" i="50"/>
  <c r="AL8" i="50" s="1"/>
  <c r="Y148" i="50"/>
  <c r="AM15" i="50"/>
  <c r="AM8" i="50" s="1"/>
  <c r="AA148" i="50"/>
  <c r="AC148" i="50"/>
  <c r="AM183" i="50"/>
  <c r="AO183" i="50"/>
  <c r="AL367" i="50"/>
  <c r="AM403" i="50"/>
  <c r="AA15" i="50"/>
  <c r="AA8" i="50" s="1"/>
  <c r="AH148" i="50"/>
  <c r="AN183" i="50"/>
  <c r="AC302" i="50"/>
  <c r="AC220" i="50" s="1"/>
  <c r="AL231" i="2"/>
  <c r="Z231" i="2"/>
  <c r="AC15" i="50"/>
  <c r="AC8" i="50" s="1"/>
  <c r="V148" i="50"/>
  <c r="AO231" i="2"/>
  <c r="AA24" i="2"/>
  <c r="AN471" i="2"/>
  <c r="AN470" i="2" s="1"/>
  <c r="AB471" i="2"/>
  <c r="AB470" i="2" s="1"/>
  <c r="V15" i="50"/>
  <c r="V8" i="50" s="1"/>
  <c r="AL183" i="50"/>
  <c r="AN148" i="50"/>
  <c r="Z220" i="50"/>
  <c r="AO403" i="50"/>
  <c r="AM24" i="2"/>
  <c r="AC183" i="50"/>
  <c r="AK183" i="50"/>
  <c r="AL148" i="50"/>
  <c r="Y183" i="50"/>
  <c r="AH403" i="50"/>
  <c r="AM424" i="2"/>
  <c r="AM423" i="2" s="1"/>
  <c r="AM416" i="2" s="1"/>
  <c r="AM415" i="2" s="1"/>
  <c r="AA424" i="2"/>
  <c r="AA423" i="2" s="1"/>
  <c r="AA416" i="2" s="1"/>
  <c r="AA415" i="2" s="1"/>
  <c r="AC410" i="2"/>
  <c r="AC406" i="2" s="1"/>
  <c r="AC405" i="2" s="1"/>
  <c r="Z410" i="2"/>
  <c r="Z406" i="2" s="1"/>
  <c r="Z405" i="2" s="1"/>
  <c r="AM335" i="2"/>
  <c r="AI335" i="2"/>
  <c r="AA335" i="2"/>
  <c r="AC231" i="2"/>
  <c r="AM471" i="2"/>
  <c r="AM470" i="2" s="1"/>
  <c r="AI471" i="2"/>
  <c r="AI470" i="2" s="1"/>
  <c r="AA471" i="2"/>
  <c r="AA470" i="2" s="1"/>
  <c r="AL424" i="2"/>
  <c r="AL423" i="2" s="1"/>
  <c r="AL416" i="2" s="1"/>
  <c r="AL415" i="2" s="1"/>
  <c r="AH424" i="2"/>
  <c r="AH423" i="2" s="1"/>
  <c r="AH416" i="2" s="1"/>
  <c r="AH415" i="2" s="1"/>
  <c r="Z424" i="2"/>
  <c r="Z423" i="2" s="1"/>
  <c r="Z416" i="2" s="1"/>
  <c r="Z415" i="2" s="1"/>
  <c r="AO410" i="2"/>
  <c r="AO406" i="2" s="1"/>
  <c r="AO405" i="2" s="1"/>
  <c r="AB231" i="2"/>
  <c r="AJ24" i="2"/>
  <c r="AB24" i="2"/>
  <c r="AL471" i="2"/>
  <c r="AL470" i="2" s="1"/>
  <c r="AH471" i="2"/>
  <c r="AH470" i="2" s="1"/>
  <c r="Z471" i="2"/>
  <c r="Z470" i="2" s="1"/>
  <c r="AO424" i="2"/>
  <c r="AO423" i="2" s="1"/>
  <c r="AO416" i="2" s="1"/>
  <c r="AO415" i="2" s="1"/>
  <c r="AK424" i="2"/>
  <c r="AK423" i="2" s="1"/>
  <c r="AK416" i="2" s="1"/>
  <c r="AK415" i="2" s="1"/>
  <c r="AC424" i="2"/>
  <c r="AC423" i="2" s="1"/>
  <c r="AC416" i="2" s="1"/>
  <c r="AC415" i="2" s="1"/>
  <c r="AM410" i="2"/>
  <c r="AM406" i="2" s="1"/>
  <c r="AM405" i="2" s="1"/>
  <c r="AI410" i="2"/>
  <c r="AI406" i="2" s="1"/>
  <c r="AI405" i="2" s="1"/>
  <c r="AA410" i="2"/>
  <c r="AA406" i="2" s="1"/>
  <c r="AA405" i="2" s="1"/>
  <c r="AI231" i="2"/>
  <c r="AA231" i="2"/>
  <c r="AO471" i="2"/>
  <c r="AO470" i="2" s="1"/>
  <c r="AK471" i="2"/>
  <c r="AK470" i="2" s="1"/>
  <c r="AC471" i="2"/>
  <c r="AC470" i="2" s="1"/>
  <c r="AN424" i="2"/>
  <c r="AN423" i="2" s="1"/>
  <c r="AN416" i="2" s="1"/>
  <c r="AN415" i="2" s="1"/>
  <c r="AJ424" i="2"/>
  <c r="AJ423" i="2" s="1"/>
  <c r="AJ416" i="2" s="1"/>
  <c r="AJ415" i="2" s="1"/>
  <c r="AB424" i="2"/>
  <c r="AB423" i="2" s="1"/>
  <c r="AB416" i="2" s="1"/>
  <c r="AB415" i="2" s="1"/>
  <c r="AL410" i="2"/>
  <c r="AL406" i="2" s="1"/>
  <c r="AL405" i="2" s="1"/>
  <c r="AH410" i="2"/>
  <c r="AH406" i="2" s="1"/>
  <c r="AH405" i="2" s="1"/>
  <c r="AN327" i="2"/>
  <c r="AJ327" i="2"/>
  <c r="AB327" i="2"/>
  <c r="AO113" i="2"/>
  <c r="AO112" i="2" s="1"/>
  <c r="AO111" i="2" s="1"/>
  <c r="AM52" i="2"/>
  <c r="AA52" i="2"/>
  <c r="AL44" i="2"/>
  <c r="AH44" i="2"/>
  <c r="Z44" i="2"/>
  <c r="AN24" i="2"/>
  <c r="AN141" i="2"/>
  <c r="AN140" i="2" s="1"/>
  <c r="AB141" i="2"/>
  <c r="AB140" i="2" s="1"/>
  <c r="AL125" i="2"/>
  <c r="AL124" i="2" s="1"/>
  <c r="AL123" i="2" s="1"/>
  <c r="Z125" i="2"/>
  <c r="Z124" i="2" s="1"/>
  <c r="Z123" i="2" s="1"/>
  <c r="AH52" i="2"/>
  <c r="AO44" i="2"/>
  <c r="AK44" i="2"/>
  <c r="AC44" i="2"/>
  <c r="AA141" i="2"/>
  <c r="AA140" i="2" s="1"/>
  <c r="AA125" i="2"/>
  <c r="AA124" i="2" s="1"/>
  <c r="AA123" i="2" s="1"/>
  <c r="AO125" i="2"/>
  <c r="AO124" i="2" s="1"/>
  <c r="AO123" i="2" s="1"/>
  <c r="AK125" i="2"/>
  <c r="AK124" i="2" s="1"/>
  <c r="AK123" i="2" s="1"/>
  <c r="AN52" i="2"/>
  <c r="AB52" i="2"/>
  <c r="AO24" i="2"/>
  <c r="AK24" i="2"/>
  <c r="AC24" i="2"/>
  <c r="AB15" i="50"/>
  <c r="AB8" i="50" s="1"/>
  <c r="AH15" i="50"/>
  <c r="AH8" i="50" s="1"/>
  <c r="Z183" i="50"/>
  <c r="AO220" i="50"/>
  <c r="V302" i="50"/>
  <c r="V220" i="50" s="1"/>
  <c r="Z15" i="50"/>
  <c r="Z8" i="50" s="1"/>
  <c r="AM476" i="2"/>
  <c r="AI476" i="2"/>
  <c r="AA476" i="2"/>
  <c r="AN461" i="2"/>
  <c r="AB461" i="2"/>
  <c r="AN439" i="2"/>
  <c r="AN438" i="2" s="1"/>
  <c r="AB439" i="2"/>
  <c r="AB438" i="2" s="1"/>
  <c r="AN430" i="2"/>
  <c r="AN429" i="2" s="1"/>
  <c r="AN428" i="2" s="1"/>
  <c r="AB430" i="2"/>
  <c r="AB429" i="2" s="1"/>
  <c r="AB428" i="2" s="1"/>
  <c r="AL476" i="2"/>
  <c r="AH476" i="2"/>
  <c r="Z476" i="2"/>
  <c r="AM461" i="2"/>
  <c r="AI461" i="2"/>
  <c r="AA461" i="2"/>
  <c r="AM439" i="2"/>
  <c r="AM438" i="2" s="1"/>
  <c r="AA439" i="2"/>
  <c r="AA438" i="2" s="1"/>
  <c r="AM430" i="2"/>
  <c r="AM429" i="2" s="1"/>
  <c r="AM428" i="2" s="1"/>
  <c r="AI430" i="2"/>
  <c r="AI429" i="2" s="1"/>
  <c r="AI428" i="2" s="1"/>
  <c r="AA430" i="2"/>
  <c r="AA429" i="2" s="1"/>
  <c r="AA428" i="2" s="1"/>
  <c r="AO476" i="2"/>
  <c r="AC476" i="2"/>
  <c r="AL461" i="2"/>
  <c r="AH461" i="2"/>
  <c r="Z461" i="2"/>
  <c r="AL439" i="2"/>
  <c r="AL438" i="2" s="1"/>
  <c r="AH439" i="2"/>
  <c r="AH438" i="2" s="1"/>
  <c r="Z439" i="2"/>
  <c r="Z438" i="2" s="1"/>
  <c r="AL430" i="2"/>
  <c r="AL429" i="2" s="1"/>
  <c r="AL428" i="2" s="1"/>
  <c r="AH430" i="2"/>
  <c r="AH429" i="2" s="1"/>
  <c r="AH428" i="2" s="1"/>
  <c r="Z430" i="2"/>
  <c r="Z429" i="2" s="1"/>
  <c r="Z428" i="2" s="1"/>
  <c r="AN476" i="2"/>
  <c r="AB476" i="2"/>
  <c r="AO461" i="2"/>
  <c r="AK461" i="2"/>
  <c r="AC461" i="2"/>
  <c r="AO439" i="2"/>
  <c r="AO438" i="2" s="1"/>
  <c r="AK439" i="2"/>
  <c r="AK438" i="2" s="1"/>
  <c r="AC439" i="2"/>
  <c r="AC438" i="2" s="1"/>
  <c r="AO430" i="2"/>
  <c r="AO429" i="2" s="1"/>
  <c r="AO428" i="2" s="1"/>
  <c r="AK430" i="2"/>
  <c r="AC430" i="2"/>
  <c r="AC429" i="2" s="1"/>
  <c r="AC428" i="2" s="1"/>
  <c r="AK410" i="2"/>
  <c r="AK406" i="2" s="1"/>
  <c r="AK405" i="2" s="1"/>
  <c r="AM382" i="2"/>
  <c r="AM381" i="2" s="1"/>
  <c r="AM380" i="2" s="1"/>
  <c r="AA382" i="2"/>
  <c r="AA381" i="2" s="1"/>
  <c r="AA380" i="2" s="1"/>
  <c r="AL343" i="2"/>
  <c r="AL342" i="2" s="1"/>
  <c r="AH327" i="2"/>
  <c r="AN410" i="2"/>
  <c r="AN406" i="2" s="1"/>
  <c r="AN405" i="2" s="1"/>
  <c r="AB410" i="2"/>
  <c r="AB406" i="2" s="1"/>
  <c r="AB405" i="2" s="1"/>
  <c r="AL388" i="2"/>
  <c r="AL387" i="2" s="1"/>
  <c r="AH388" i="2"/>
  <c r="AH387" i="2" s="1"/>
  <c r="Z388" i="2"/>
  <c r="Z387" i="2" s="1"/>
  <c r="AL382" i="2"/>
  <c r="AL381" i="2" s="1"/>
  <c r="AL380" i="2" s="1"/>
  <c r="AH382" i="2"/>
  <c r="AH381" i="2" s="1"/>
  <c r="AH380" i="2" s="1"/>
  <c r="Z382" i="2"/>
  <c r="Z381" i="2" s="1"/>
  <c r="Z380" i="2" s="1"/>
  <c r="AH343" i="2"/>
  <c r="AH342" i="2" s="1"/>
  <c r="AO388" i="2"/>
  <c r="AO387" i="2" s="1"/>
  <c r="AK388" i="2"/>
  <c r="AK387" i="2" s="1"/>
  <c r="AC388" i="2"/>
  <c r="AC387" i="2" s="1"/>
  <c r="AO382" i="2"/>
  <c r="AO381" i="2" s="1"/>
  <c r="AO380" i="2" s="1"/>
  <c r="AK382" i="2"/>
  <c r="AK381" i="2" s="1"/>
  <c r="AK380" i="2" s="1"/>
  <c r="AC382" i="2"/>
  <c r="AC381" i="2" s="1"/>
  <c r="AC380" i="2" s="1"/>
  <c r="Z343" i="2"/>
  <c r="Z342" i="2" s="1"/>
  <c r="AL335" i="2"/>
  <c r="AH335" i="2"/>
  <c r="Z335" i="2"/>
  <c r="Z327" i="2"/>
  <c r="AN388" i="2"/>
  <c r="AN387" i="2" s="1"/>
  <c r="AJ388" i="2"/>
  <c r="AJ387" i="2" s="1"/>
  <c r="AB388" i="2"/>
  <c r="AB387" i="2" s="1"/>
  <c r="AN382" i="2"/>
  <c r="AN381" i="2" s="1"/>
  <c r="AN380" i="2" s="1"/>
  <c r="AJ382" i="2"/>
  <c r="AJ381" i="2" s="1"/>
  <c r="AJ380" i="2" s="1"/>
  <c r="AB382" i="2"/>
  <c r="AB381" i="2" s="1"/>
  <c r="AB380" i="2" s="1"/>
  <c r="AL327" i="2"/>
  <c r="AN335" i="2"/>
  <c r="AB335" i="2"/>
  <c r="AO327" i="2"/>
  <c r="AK327" i="2"/>
  <c r="AC327" i="2"/>
  <c r="AN298" i="2"/>
  <c r="AJ298" i="2"/>
  <c r="AB298" i="2"/>
  <c r="AN287" i="2"/>
  <c r="AJ287" i="2"/>
  <c r="AB287" i="2"/>
  <c r="AO343" i="2"/>
  <c r="AO342" i="2" s="1"/>
  <c r="AK343" i="2"/>
  <c r="AK342" i="2" s="1"/>
  <c r="AC343" i="2"/>
  <c r="AC342" i="2" s="1"/>
  <c r="AM298" i="2"/>
  <c r="AI298" i="2"/>
  <c r="AA298" i="2"/>
  <c r="AM287" i="2"/>
  <c r="AA287" i="2"/>
  <c r="AN343" i="2"/>
  <c r="AN342" i="2" s="1"/>
  <c r="AB343" i="2"/>
  <c r="AB342" i="2" s="1"/>
  <c r="AM327" i="2"/>
  <c r="AA327" i="2"/>
  <c r="AL298" i="2"/>
  <c r="AH298" i="2"/>
  <c r="Z298" i="2"/>
  <c r="AL287" i="2"/>
  <c r="AH287" i="2"/>
  <c r="Z287" i="2"/>
  <c r="AL256" i="2"/>
  <c r="AL255" i="2"/>
  <c r="AH255" i="2"/>
  <c r="AH256" i="2"/>
  <c r="Z255" i="2"/>
  <c r="Z256" i="2"/>
  <c r="AM343" i="2"/>
  <c r="AM342" i="2" s="1"/>
  <c r="AA343" i="2"/>
  <c r="AA342" i="2" s="1"/>
  <c r="AO335" i="2"/>
  <c r="AK335" i="2"/>
  <c r="AC335" i="2"/>
  <c r="AO298" i="2"/>
  <c r="AK298" i="2"/>
  <c r="AC298" i="2"/>
  <c r="AO287" i="2"/>
  <c r="AK287" i="2"/>
  <c r="AC287" i="2"/>
  <c r="AM255" i="2"/>
  <c r="AM256" i="2"/>
  <c r="AI255" i="2"/>
  <c r="AI256" i="2"/>
  <c r="AA255" i="2"/>
  <c r="AA256" i="2"/>
  <c r="AL239" i="2"/>
  <c r="AH239" i="2"/>
  <c r="Z239" i="2"/>
  <c r="AH231" i="2"/>
  <c r="AK231" i="2"/>
  <c r="AO239" i="2"/>
  <c r="AC239" i="2"/>
  <c r="AO255" i="2"/>
  <c r="AO256" i="2"/>
  <c r="AK255" i="2"/>
  <c r="AK256" i="2"/>
  <c r="AC255" i="2"/>
  <c r="AC256" i="2"/>
  <c r="AN239" i="2"/>
  <c r="AJ239" i="2"/>
  <c r="AB239" i="2"/>
  <c r="AN231" i="2"/>
  <c r="AN255" i="2"/>
  <c r="AN256" i="2"/>
  <c r="AB255" i="2"/>
  <c r="AB256" i="2"/>
  <c r="AM239" i="2"/>
  <c r="AI239" i="2"/>
  <c r="AA239" i="2"/>
  <c r="AN179" i="2"/>
  <c r="AN178" i="2" s="1"/>
  <c r="AB179" i="2"/>
  <c r="AB178" i="2" s="1"/>
  <c r="AM157" i="2"/>
  <c r="AM156" i="2" s="1"/>
  <c r="AI157" i="2"/>
  <c r="AI156" i="2" s="1"/>
  <c r="AA157" i="2"/>
  <c r="AA156" i="2" s="1"/>
  <c r="AL179" i="2"/>
  <c r="AL178" i="2" s="1"/>
  <c r="Z179" i="2"/>
  <c r="Z178" i="2" s="1"/>
  <c r="AM179" i="2"/>
  <c r="AM178" i="2" s="1"/>
  <c r="Z157" i="2"/>
  <c r="Z156" i="2" s="1"/>
  <c r="AL141" i="2"/>
  <c r="AL140" i="2" s="1"/>
  <c r="AM231" i="2"/>
  <c r="AI179" i="2"/>
  <c r="AI178" i="2" s="1"/>
  <c r="AM141" i="2"/>
  <c r="AM140" i="2" s="1"/>
  <c r="AI141" i="2"/>
  <c r="AI140" i="2" s="1"/>
  <c r="AH179" i="2"/>
  <c r="AH178" i="2" s="1"/>
  <c r="AA179" i="2"/>
  <c r="AA178" i="2" s="1"/>
  <c r="AN157" i="2"/>
  <c r="AN156" i="2" s="1"/>
  <c r="AB157" i="2"/>
  <c r="AB156" i="2" s="1"/>
  <c r="AL157" i="2"/>
  <c r="AL156" i="2" s="1"/>
  <c r="AH141" i="2"/>
  <c r="AH140" i="2" s="1"/>
  <c r="Z141" i="2"/>
  <c r="Z140" i="2" s="1"/>
  <c r="AO157" i="2"/>
  <c r="AO156" i="2" s="1"/>
  <c r="AK157" i="2"/>
  <c r="AK156" i="2" s="1"/>
  <c r="AC157" i="2"/>
  <c r="AC156" i="2" s="1"/>
  <c r="AO141" i="2"/>
  <c r="AO140" i="2" s="1"/>
  <c r="AK141" i="2"/>
  <c r="AK140" i="2" s="1"/>
  <c r="AC141" i="2"/>
  <c r="AC140" i="2" s="1"/>
  <c r="AI125" i="2"/>
  <c r="AI124" i="2" s="1"/>
  <c r="AI123" i="2" s="1"/>
  <c r="AA113" i="2"/>
  <c r="AA112" i="2" s="1"/>
  <c r="AA111" i="2" s="1"/>
  <c r="AC113" i="2"/>
  <c r="AC112" i="2" s="1"/>
  <c r="AC111" i="2" s="1"/>
  <c r="AH125" i="2"/>
  <c r="AH124" i="2" s="1"/>
  <c r="AH123" i="2" s="1"/>
  <c r="AM113" i="2"/>
  <c r="AM112" i="2" s="1"/>
  <c r="AM111" i="2" s="1"/>
  <c r="AO179" i="2"/>
  <c r="AO178" i="2" s="1"/>
  <c r="AK179" i="2"/>
  <c r="AK178" i="2" s="1"/>
  <c r="AC179" i="2"/>
  <c r="AC178" i="2" s="1"/>
  <c r="AC125" i="2"/>
  <c r="AC124" i="2" s="1"/>
  <c r="AC123" i="2" s="1"/>
  <c r="AM125" i="2"/>
  <c r="AM124" i="2" s="1"/>
  <c r="AM123" i="2" s="1"/>
  <c r="AL113" i="2"/>
  <c r="AL112" i="2" s="1"/>
  <c r="AL111" i="2" s="1"/>
  <c r="Z113" i="2"/>
  <c r="Z112" i="2" s="1"/>
  <c r="Z111" i="2" s="1"/>
  <c r="AC87" i="2"/>
  <c r="AC86" i="2" s="1"/>
  <c r="AO87" i="2"/>
  <c r="AO86" i="2" s="1"/>
  <c r="AB87" i="2"/>
  <c r="AB86" i="2" s="1"/>
  <c r="AN87" i="2"/>
  <c r="AN86" i="2" s="1"/>
  <c r="AK87" i="2"/>
  <c r="AK86" i="2" s="1"/>
  <c r="AN125" i="2"/>
  <c r="AN124" i="2" s="1"/>
  <c r="AN123" i="2" s="1"/>
  <c r="AB125" i="2"/>
  <c r="AB124" i="2" s="1"/>
  <c r="AB123" i="2" s="1"/>
  <c r="AN113" i="2"/>
  <c r="AN112" i="2" s="1"/>
  <c r="AN111" i="2" s="1"/>
  <c r="AJ113" i="2"/>
  <c r="AJ112" i="2" s="1"/>
  <c r="AJ111" i="2" s="1"/>
  <c r="AB113" i="2"/>
  <c r="AB112" i="2" s="1"/>
  <c r="AB111" i="2" s="1"/>
  <c r="AL87" i="2"/>
  <c r="AL86" i="2" s="1"/>
  <c r="AH87" i="2"/>
  <c r="AH86" i="2" s="1"/>
  <c r="Z87" i="2"/>
  <c r="Z86" i="2" s="1"/>
  <c r="AI52" i="2"/>
  <c r="AM87" i="2"/>
  <c r="AM86" i="2" s="1"/>
  <c r="AI87" i="2"/>
  <c r="AI86" i="2" s="1"/>
  <c r="AA87" i="2"/>
  <c r="AA86" i="2" s="1"/>
  <c r="AL52" i="2"/>
  <c r="AM44" i="2"/>
  <c r="AO52" i="2"/>
  <c r="AK52" i="2"/>
  <c r="AC52" i="2"/>
  <c r="AM39" i="2"/>
  <c r="AA39" i="2"/>
  <c r="AM34" i="2"/>
  <c r="AA34" i="2"/>
  <c r="AM29" i="2"/>
  <c r="AA29" i="2"/>
  <c r="AL39" i="2"/>
  <c r="AH39" i="2"/>
  <c r="Z39" i="2"/>
  <c r="AL34" i="2"/>
  <c r="AH34" i="2"/>
  <c r="Z34" i="2"/>
  <c r="AL29" i="2"/>
  <c r="AH29" i="2"/>
  <c r="Z29" i="2"/>
  <c r="Z52" i="2"/>
  <c r="AO39" i="2"/>
  <c r="AK39" i="2"/>
  <c r="AC39" i="2"/>
  <c r="AO34" i="2"/>
  <c r="AK34" i="2"/>
  <c r="AC34" i="2"/>
  <c r="AO29" i="2"/>
  <c r="AK29" i="2"/>
  <c r="AC29" i="2"/>
  <c r="AN44" i="2"/>
  <c r="AJ44" i="2"/>
  <c r="AB44" i="2"/>
  <c r="AA44" i="2"/>
  <c r="AN39" i="2"/>
  <c r="AJ39" i="2"/>
  <c r="AB39" i="2"/>
  <c r="AN34" i="2"/>
  <c r="AJ34" i="2"/>
  <c r="AB34" i="2"/>
  <c r="AN29" i="2"/>
  <c r="AJ29" i="2"/>
  <c r="AB29" i="2"/>
  <c r="AO10" i="2"/>
  <c r="AO9" i="2" s="1"/>
  <c r="AK10" i="2"/>
  <c r="AK9" i="2" s="1"/>
  <c r="AC10" i="2"/>
  <c r="AC9" i="2" s="1"/>
  <c r="AL24" i="2"/>
  <c r="AH24" i="2"/>
  <c r="Z24" i="2"/>
  <c r="AN10" i="2"/>
  <c r="AN9" i="2" s="1"/>
  <c r="AJ10" i="2"/>
  <c r="AJ9" i="2" s="1"/>
  <c r="AB10" i="2"/>
  <c r="AB9" i="2" s="1"/>
  <c r="AM10" i="2"/>
  <c r="AM9" i="2" s="1"/>
  <c r="AI10" i="2"/>
  <c r="AI9" i="2" s="1"/>
  <c r="AA10" i="2"/>
  <c r="AA9" i="2" s="1"/>
  <c r="AL10" i="2"/>
  <c r="AL9" i="2" s="1"/>
  <c r="AH10" i="2"/>
  <c r="AH9" i="2" s="1"/>
  <c r="Z10" i="2"/>
  <c r="Z9" i="2" s="1"/>
  <c r="AK286" i="2" l="1"/>
  <c r="AK285" i="2" s="1"/>
  <c r="AK279" i="2" s="1"/>
  <c r="Z286" i="2"/>
  <c r="Z285" i="2" s="1"/>
  <c r="Z279" i="2" s="1"/>
  <c r="AN286" i="2"/>
  <c r="AN285" i="2" s="1"/>
  <c r="AN279" i="2" s="1"/>
  <c r="AO286" i="2"/>
  <c r="AO285" i="2" s="1"/>
  <c r="AO279" i="2" s="1"/>
  <c r="AH285" i="2"/>
  <c r="AH279" i="2" s="1"/>
  <c r="AH286" i="2"/>
  <c r="AL286" i="2"/>
  <c r="AL285" i="2" s="1"/>
  <c r="AL279" i="2" s="1"/>
  <c r="AA286" i="2"/>
  <c r="AA285" i="2" s="1"/>
  <c r="AA279" i="2" s="1"/>
  <c r="AB286" i="2"/>
  <c r="AB285" i="2" s="1"/>
  <c r="AB279" i="2" s="1"/>
  <c r="AC286" i="2"/>
  <c r="AC285" i="2" s="1"/>
  <c r="AC279" i="2" s="1"/>
  <c r="AM286" i="2"/>
  <c r="AM285" i="2" s="1"/>
  <c r="AM279" i="2" s="1"/>
  <c r="AJ286" i="2"/>
  <c r="AJ285" i="2" s="1"/>
  <c r="AC224" i="2"/>
  <c r="AC223" i="2" s="1"/>
  <c r="AC207" i="2" s="1"/>
  <c r="Z408" i="50"/>
  <c r="Z403" i="50" s="1"/>
  <c r="Z455" i="50" s="1"/>
  <c r="AH427" i="2"/>
  <c r="AB326" i="2"/>
  <c r="AB325" i="2" s="1"/>
  <c r="AB309" i="2" s="1"/>
  <c r="AO262" i="2"/>
  <c r="AO261" i="2" s="1"/>
  <c r="AB427" i="2"/>
  <c r="AA262" i="2"/>
  <c r="AA261" i="2" s="1"/>
  <c r="AH262" i="2"/>
  <c r="AH261" i="2" s="1"/>
  <c r="AN224" i="2"/>
  <c r="AN223" i="2" s="1"/>
  <c r="AN207" i="2" s="1"/>
  <c r="AH224" i="2"/>
  <c r="AH223" i="2" s="1"/>
  <c r="AM427" i="2"/>
  <c r="AC23" i="2"/>
  <c r="AC22" i="2" s="1"/>
  <c r="AO224" i="2"/>
  <c r="AO223" i="2" s="1"/>
  <c r="AO207" i="2" s="1"/>
  <c r="Z224" i="2"/>
  <c r="Z223" i="2" s="1"/>
  <c r="Z207" i="2" s="1"/>
  <c r="AM326" i="2"/>
  <c r="AM325" i="2" s="1"/>
  <c r="AO23" i="2"/>
  <c r="AO22" i="2" s="1"/>
  <c r="AI262" i="2"/>
  <c r="AI261" i="2" s="1"/>
  <c r="AB262" i="2"/>
  <c r="AB261" i="2" s="1"/>
  <c r="AN262" i="2"/>
  <c r="AN261" i="2" s="1"/>
  <c r="AL455" i="50"/>
  <c r="R411" i="50"/>
  <c r="R410" i="50" s="1"/>
  <c r="R409" i="50" s="1"/>
  <c r="R21" i="2"/>
  <c r="R20" i="2" s="1"/>
  <c r="R19" i="2" s="1"/>
  <c r="R18" i="2" s="1"/>
  <c r="R275" i="47"/>
  <c r="R274" i="47" s="1"/>
  <c r="AL224" i="2"/>
  <c r="AL223" i="2" s="1"/>
  <c r="AL207" i="2" s="1"/>
  <c r="AA427" i="2"/>
  <c r="AB224" i="2"/>
  <c r="AB223" i="2" s="1"/>
  <c r="AB207" i="2" s="1"/>
  <c r="AM262" i="2"/>
  <c r="AM261" i="2" s="1"/>
  <c r="Z446" i="2"/>
  <c r="AN326" i="2"/>
  <c r="AN325" i="2" s="1"/>
  <c r="AN309" i="2" s="1"/>
  <c r="AI224" i="2"/>
  <c r="AI223" i="2" s="1"/>
  <c r="AL262" i="2"/>
  <c r="AL261" i="2" s="1"/>
  <c r="Z262" i="2"/>
  <c r="Z261" i="2" s="1"/>
  <c r="AA23" i="2"/>
  <c r="AA22" i="2" s="1"/>
  <c r="AM23" i="2"/>
  <c r="AM22" i="2" s="1"/>
  <c r="AM224" i="2"/>
  <c r="AM223" i="2" s="1"/>
  <c r="AM207" i="2" s="1"/>
  <c r="AA224" i="2"/>
  <c r="AA223" i="2" s="1"/>
  <c r="AA207" i="2" s="1"/>
  <c r="AC427" i="2"/>
  <c r="AN427" i="2"/>
  <c r="AN455" i="50"/>
  <c r="Z23" i="2"/>
  <c r="Z22" i="2" s="1"/>
  <c r="AC262" i="2"/>
  <c r="AC261" i="2" s="1"/>
  <c r="AN23" i="2"/>
  <c r="AN22" i="2" s="1"/>
  <c r="AA326" i="2"/>
  <c r="AA325" i="2" s="1"/>
  <c r="AB23" i="2"/>
  <c r="AB22" i="2" s="1"/>
  <c r="AO446" i="2"/>
  <c r="AL427" i="2"/>
  <c r="AC455" i="50"/>
  <c r="AB455" i="50"/>
  <c r="AO455" i="50"/>
  <c r="AL23" i="2"/>
  <c r="AL22" i="2" s="1"/>
  <c r="AO326" i="2"/>
  <c r="AO325" i="2" s="1"/>
  <c r="AO309" i="2" s="1"/>
  <c r="Z326" i="2"/>
  <c r="Z325" i="2" s="1"/>
  <c r="Z309" i="2" s="1"/>
  <c r="AC446" i="2"/>
  <c r="Z427" i="2"/>
  <c r="AH446" i="2"/>
  <c r="AM446" i="2"/>
  <c r="AN446" i="2"/>
  <c r="AC326" i="2"/>
  <c r="AC325" i="2" s="1"/>
  <c r="AC309" i="2" s="1"/>
  <c r="AH326" i="2"/>
  <c r="AH325" i="2" s="1"/>
  <c r="AH309" i="2" s="1"/>
  <c r="AO427" i="2"/>
  <c r="AL446" i="2"/>
  <c r="AA446" i="2"/>
  <c r="AB446" i="2"/>
  <c r="AH23" i="2"/>
  <c r="AH22" i="2" s="1"/>
  <c r="AK326" i="2"/>
  <c r="AK325" i="2" s="1"/>
  <c r="AK309" i="2" s="1"/>
  <c r="AL326" i="2"/>
  <c r="AL325" i="2" s="1"/>
  <c r="AL309" i="2" s="1"/>
  <c r="AI446" i="2"/>
  <c r="Z8" i="2" l="1"/>
  <c r="Z486" i="2" s="1"/>
  <c r="AA8" i="2"/>
  <c r="AL8" i="2"/>
  <c r="AL486" i="2" s="1"/>
  <c r="AN8" i="2"/>
  <c r="AN486" i="2" s="1"/>
  <c r="AO8" i="2"/>
  <c r="AO486" i="2" s="1"/>
  <c r="AM8" i="2"/>
  <c r="AB8" i="2"/>
  <c r="AB486" i="2" s="1"/>
  <c r="AC8" i="2"/>
  <c r="AC486" i="2" s="1"/>
  <c r="M13" i="2" l="1"/>
  <c r="M12" i="2" s="1"/>
  <c r="M11" i="2" s="1"/>
  <c r="M16" i="2"/>
  <c r="M15" i="2" s="1"/>
  <c r="M14" i="2" s="1"/>
  <c r="M26" i="2"/>
  <c r="M25" i="2" s="1"/>
  <c r="M28" i="2"/>
  <c r="M27" i="2" s="1"/>
  <c r="M31" i="2"/>
  <c r="M30" i="2" s="1"/>
  <c r="M33" i="2"/>
  <c r="M32" i="2" s="1"/>
  <c r="M36" i="2"/>
  <c r="M35" i="2" s="1"/>
  <c r="M38" i="2"/>
  <c r="M37" i="2" s="1"/>
  <c r="M41" i="2"/>
  <c r="M40" i="2" s="1"/>
  <c r="M43" i="2"/>
  <c r="M42" i="2" s="1"/>
  <c r="M46" i="2"/>
  <c r="M45" i="2" s="1"/>
  <c r="M48" i="2"/>
  <c r="M47" i="2" s="1"/>
  <c r="M51" i="2"/>
  <c r="M50" i="2" s="1"/>
  <c r="M49" i="2" s="1"/>
  <c r="M54" i="2"/>
  <c r="M53" i="2" s="1"/>
  <c r="M56" i="2"/>
  <c r="M55" i="2" s="1"/>
  <c r="M58" i="2"/>
  <c r="M57" i="2" s="1"/>
  <c r="M61" i="2"/>
  <c r="M60" i="2" s="1"/>
  <c r="M59" i="2" s="1"/>
  <c r="M64" i="2"/>
  <c r="M63" i="2" s="1"/>
  <c r="M62" i="2" s="1"/>
  <c r="M67" i="2"/>
  <c r="M66" i="2" s="1"/>
  <c r="M65" i="2" s="1"/>
  <c r="M70" i="2"/>
  <c r="M69" i="2" s="1"/>
  <c r="M68" i="2" s="1"/>
  <c r="M90" i="2"/>
  <c r="M89" i="2" s="1"/>
  <c r="M88" i="2" s="1"/>
  <c r="M93" i="2"/>
  <c r="M92" i="2" s="1"/>
  <c r="M91" i="2" s="1"/>
  <c r="M96" i="2"/>
  <c r="M95" i="2" s="1"/>
  <c r="M94" i="2" s="1"/>
  <c r="M99" i="2"/>
  <c r="M98" i="2" s="1"/>
  <c r="M97" i="2" s="1"/>
  <c r="M102" i="2"/>
  <c r="M101" i="2" s="1"/>
  <c r="M100" i="2" s="1"/>
  <c r="M105" i="2"/>
  <c r="M104" i="2" s="1"/>
  <c r="M103" i="2" s="1"/>
  <c r="M110" i="2"/>
  <c r="M109" i="2" s="1"/>
  <c r="M108" i="2" s="1"/>
  <c r="M107" i="2" s="1"/>
  <c r="M106" i="2" s="1"/>
  <c r="M119" i="2"/>
  <c r="M118" i="2" s="1"/>
  <c r="M122" i="2"/>
  <c r="M121" i="2" s="1"/>
  <c r="M120" i="2" s="1"/>
  <c r="M127" i="2"/>
  <c r="M126" i="2" s="1"/>
  <c r="M129" i="2"/>
  <c r="M128" i="2" s="1"/>
  <c r="M131" i="2"/>
  <c r="M130" i="2" s="1"/>
  <c r="M134" i="2"/>
  <c r="M133" i="2" s="1"/>
  <c r="M132" i="2" s="1"/>
  <c r="M139" i="2"/>
  <c r="M138" i="2" s="1"/>
  <c r="M137" i="2" s="1"/>
  <c r="M136" i="2" s="1"/>
  <c r="M135" i="2" s="1"/>
  <c r="M144" i="2"/>
  <c r="M143" i="2" s="1"/>
  <c r="M142" i="2" s="1"/>
  <c r="M147" i="2"/>
  <c r="M146" i="2" s="1"/>
  <c r="M145" i="2" s="1"/>
  <c r="M150" i="2"/>
  <c r="M149" i="2" s="1"/>
  <c r="M148" i="2" s="1"/>
  <c r="M155" i="2"/>
  <c r="M154" i="2" s="1"/>
  <c r="M153" i="2" s="1"/>
  <c r="M152" i="2" s="1"/>
  <c r="M151" i="2" s="1"/>
  <c r="M160" i="2"/>
  <c r="M159" i="2" s="1"/>
  <c r="M158" i="2" s="1"/>
  <c r="M163" i="2"/>
  <c r="M162" i="2" s="1"/>
  <c r="M161" i="2" s="1"/>
  <c r="M166" i="2"/>
  <c r="M165" i="2" s="1"/>
  <c r="M164" i="2" s="1"/>
  <c r="M169" i="2"/>
  <c r="M168" i="2" s="1"/>
  <c r="M167" i="2" s="1"/>
  <c r="M172" i="2"/>
  <c r="M171" i="2" s="1"/>
  <c r="M170" i="2" s="1"/>
  <c r="M177" i="2"/>
  <c r="M176" i="2" s="1"/>
  <c r="M175" i="2" s="1"/>
  <c r="M174" i="2" s="1"/>
  <c r="M173" i="2" s="1"/>
  <c r="M182" i="2"/>
  <c r="M181" i="2" s="1"/>
  <c r="M180" i="2" s="1"/>
  <c r="M185" i="2"/>
  <c r="M184" i="2" s="1"/>
  <c r="M183" i="2" s="1"/>
  <c r="M188" i="2"/>
  <c r="M187" i="2" s="1"/>
  <c r="M186" i="2" s="1"/>
  <c r="M193" i="2"/>
  <c r="M192" i="2" s="1"/>
  <c r="M191" i="2" s="1"/>
  <c r="M190" i="2" s="1"/>
  <c r="M189" i="2" s="1"/>
  <c r="M198" i="2"/>
  <c r="M197" i="2" s="1"/>
  <c r="M196" i="2" s="1"/>
  <c r="M195" i="2" s="1"/>
  <c r="M194" i="2" s="1"/>
  <c r="M212" i="2"/>
  <c r="M211" i="2" s="1"/>
  <c r="M210" i="2" s="1"/>
  <c r="M209" i="2" s="1"/>
  <c r="M208" i="2" s="1"/>
  <c r="M217" i="2"/>
  <c r="M216" i="2" s="1"/>
  <c r="M215" i="2" s="1"/>
  <c r="M214" i="2" s="1"/>
  <c r="M213" i="2" s="1"/>
  <c r="M222" i="2"/>
  <c r="M221" i="2" s="1"/>
  <c r="M220" i="2" s="1"/>
  <c r="M219" i="2" s="1"/>
  <c r="M218" i="2" s="1"/>
  <c r="M227" i="2"/>
  <c r="M226" i="2" s="1"/>
  <c r="M225" i="2" s="1"/>
  <c r="M230" i="2"/>
  <c r="M229" i="2" s="1"/>
  <c r="M228" i="2" s="1"/>
  <c r="M233" i="2"/>
  <c r="M232" i="2" s="1"/>
  <c r="M235" i="2"/>
  <c r="M234" i="2" s="1"/>
  <c r="M238" i="2"/>
  <c r="M237" i="2" s="1"/>
  <c r="M236" i="2" s="1"/>
  <c r="M246" i="2"/>
  <c r="M245" i="2" s="1"/>
  <c r="M244" i="2" s="1"/>
  <c r="M249" i="2"/>
  <c r="M248" i="2" s="1"/>
  <c r="M247" i="2" s="1"/>
  <c r="M254" i="2"/>
  <c r="M253" i="2" s="1"/>
  <c r="M252" i="2" s="1"/>
  <c r="M251" i="2" s="1"/>
  <c r="M250" i="2" s="1"/>
  <c r="M260" i="2"/>
  <c r="M259" i="2" s="1"/>
  <c r="M258" i="2" s="1"/>
  <c r="M257" i="2" s="1"/>
  <c r="M269" i="2"/>
  <c r="M268" i="2" s="1"/>
  <c r="M267" i="2" s="1"/>
  <c r="M272" i="2"/>
  <c r="M271" i="2" s="1"/>
  <c r="M270" i="2" s="1"/>
  <c r="M275" i="2"/>
  <c r="M274" i="2" s="1"/>
  <c r="M273" i="2" s="1"/>
  <c r="M284" i="2"/>
  <c r="M283" i="2" s="1"/>
  <c r="M282" i="2" s="1"/>
  <c r="M281" i="2" s="1"/>
  <c r="M280" i="2" s="1"/>
  <c r="M289" i="2"/>
  <c r="M288" i="2" s="1"/>
  <c r="M291" i="2"/>
  <c r="M290" i="2" s="1"/>
  <c r="M302" i="2"/>
  <c r="M301" i="2" s="1"/>
  <c r="M300" i="2" s="1"/>
  <c r="M299" i="2" s="1"/>
  <c r="M297" i="2" s="1"/>
  <c r="M308" i="2"/>
  <c r="M307" i="2" s="1"/>
  <c r="M306" i="2" s="1"/>
  <c r="M305" i="2" s="1"/>
  <c r="M304" i="2" s="1"/>
  <c r="M303" i="2" s="1"/>
  <c r="M314" i="2"/>
  <c r="M313" i="2" s="1"/>
  <c r="M312" i="2" s="1"/>
  <c r="M311" i="2" s="1"/>
  <c r="M310" i="2" s="1"/>
  <c r="M319" i="2"/>
  <c r="M318" i="2" s="1"/>
  <c r="M317" i="2" s="1"/>
  <c r="M316" i="2" s="1"/>
  <c r="M315" i="2" s="1"/>
  <c r="M324" i="2"/>
  <c r="M323" i="2" s="1"/>
  <c r="M322" i="2" s="1"/>
  <c r="M321" i="2" s="1"/>
  <c r="M320" i="2" s="1"/>
  <c r="M329" i="2"/>
  <c r="M328" i="2" s="1"/>
  <c r="M331" i="2"/>
  <c r="M330" i="2" s="1"/>
  <c r="M334" i="2"/>
  <c r="M333" i="2" s="1"/>
  <c r="M332" i="2" s="1"/>
  <c r="M337" i="2"/>
  <c r="M336" i="2" s="1"/>
  <c r="M339" i="2"/>
  <c r="M338" i="2" s="1"/>
  <c r="M341" i="2"/>
  <c r="M340" i="2" s="1"/>
  <c r="M346" i="2"/>
  <c r="M345" i="2" s="1"/>
  <c r="M344" i="2" s="1"/>
  <c r="M349" i="2"/>
  <c r="M348" i="2" s="1"/>
  <c r="M347" i="2" s="1"/>
  <c r="M352" i="2"/>
  <c r="M351" i="2" s="1"/>
  <c r="M350" i="2" s="1"/>
  <c r="M355" i="2"/>
  <c r="M354" i="2" s="1"/>
  <c r="M353" i="2" s="1"/>
  <c r="M358" i="2"/>
  <c r="M357" i="2" s="1"/>
  <c r="M356" i="2" s="1"/>
  <c r="M361" i="2"/>
  <c r="M360" i="2" s="1"/>
  <c r="M359" i="2" s="1"/>
  <c r="M364" i="2"/>
  <c r="M363" i="2" s="1"/>
  <c r="M362" i="2" s="1"/>
  <c r="M367" i="2"/>
  <c r="M366" i="2" s="1"/>
  <c r="M365" i="2" s="1"/>
  <c r="M370" i="2"/>
  <c r="M369" i="2" s="1"/>
  <c r="M368" i="2" s="1"/>
  <c r="M373" i="2"/>
  <c r="M372" i="2" s="1"/>
  <c r="M371" i="2" s="1"/>
  <c r="M376" i="2"/>
  <c r="M375" i="2" s="1"/>
  <c r="M374" i="2" s="1"/>
  <c r="M379" i="2"/>
  <c r="M378" i="2" s="1"/>
  <c r="M377" i="2" s="1"/>
  <c r="M384" i="2"/>
  <c r="M383" i="2" s="1"/>
  <c r="K394" i="2"/>
  <c r="K393" i="2" s="1"/>
  <c r="K392" i="2" s="1"/>
  <c r="L394" i="2"/>
  <c r="L393" i="2" s="1"/>
  <c r="L392" i="2" s="1"/>
  <c r="M394" i="2"/>
  <c r="M393" i="2" s="1"/>
  <c r="M392" i="2" s="1"/>
  <c r="N394" i="2"/>
  <c r="N393" i="2" s="1"/>
  <c r="N392" i="2" s="1"/>
  <c r="P394" i="2"/>
  <c r="P393" i="2" s="1"/>
  <c r="P392" i="2" s="1"/>
  <c r="Q394" i="2"/>
  <c r="Q393" i="2" s="1"/>
  <c r="Q392" i="2" s="1"/>
  <c r="V394" i="2"/>
  <c r="V393" i="2" s="1"/>
  <c r="V392" i="2" s="1"/>
  <c r="W394" i="2"/>
  <c r="W393" i="2" s="1"/>
  <c r="W392" i="2" s="1"/>
  <c r="X394" i="2"/>
  <c r="X393" i="2" s="1"/>
  <c r="X392" i="2" s="1"/>
  <c r="Y394" i="2"/>
  <c r="Y393" i="2" s="1"/>
  <c r="Y392" i="2" s="1"/>
  <c r="J394" i="2"/>
  <c r="J393" i="2" s="1"/>
  <c r="J392" i="2" s="1"/>
  <c r="L384" i="2"/>
  <c r="N384" i="2"/>
  <c r="O384" i="2"/>
  <c r="P384" i="2"/>
  <c r="Q384" i="2"/>
  <c r="V384" i="2"/>
  <c r="X384" i="2"/>
  <c r="Y384" i="2"/>
  <c r="J384" i="2"/>
  <c r="K367" i="2"/>
  <c r="K366" i="2" s="1"/>
  <c r="K365" i="2" s="1"/>
  <c r="N367" i="2"/>
  <c r="N366" i="2" s="1"/>
  <c r="N365" i="2" s="1"/>
  <c r="O367" i="2"/>
  <c r="O366" i="2" s="1"/>
  <c r="O365" i="2" s="1"/>
  <c r="P367" i="2"/>
  <c r="P366" i="2" s="1"/>
  <c r="P365" i="2" s="1"/>
  <c r="Q367" i="2"/>
  <c r="Q366" i="2" s="1"/>
  <c r="Q365" i="2" s="1"/>
  <c r="V367" i="2"/>
  <c r="V366" i="2" s="1"/>
  <c r="V365" i="2" s="1"/>
  <c r="Y367" i="2"/>
  <c r="Y366" i="2" s="1"/>
  <c r="Y365" i="2" s="1"/>
  <c r="J367" i="2"/>
  <c r="J366" i="2" s="1"/>
  <c r="J365" i="2" s="1"/>
  <c r="K364" i="2"/>
  <c r="K363" i="2" s="1"/>
  <c r="K362" i="2" s="1"/>
  <c r="N364" i="2"/>
  <c r="N363" i="2" s="1"/>
  <c r="N362" i="2" s="1"/>
  <c r="O364" i="2"/>
  <c r="O363" i="2" s="1"/>
  <c r="O362" i="2" s="1"/>
  <c r="P364" i="2"/>
  <c r="P363" i="2" s="1"/>
  <c r="P362" i="2" s="1"/>
  <c r="Q364" i="2"/>
  <c r="Q363" i="2" s="1"/>
  <c r="Q362" i="2" s="1"/>
  <c r="V364" i="2"/>
  <c r="V363" i="2" s="1"/>
  <c r="V362" i="2" s="1"/>
  <c r="Y364" i="2"/>
  <c r="Y363" i="2" s="1"/>
  <c r="Y362" i="2" s="1"/>
  <c r="K361" i="2"/>
  <c r="K360" i="2" s="1"/>
  <c r="K359" i="2" s="1"/>
  <c r="N361" i="2"/>
  <c r="N360" i="2" s="1"/>
  <c r="N359" i="2" s="1"/>
  <c r="O361" i="2"/>
  <c r="O360" i="2" s="1"/>
  <c r="O359" i="2" s="1"/>
  <c r="P361" i="2"/>
  <c r="P360" i="2" s="1"/>
  <c r="P359" i="2" s="1"/>
  <c r="Q361" i="2"/>
  <c r="Q360" i="2" s="1"/>
  <c r="Q359" i="2" s="1"/>
  <c r="V361" i="2"/>
  <c r="V360" i="2" s="1"/>
  <c r="V359" i="2" s="1"/>
  <c r="W361" i="2"/>
  <c r="W360" i="2" s="1"/>
  <c r="W359" i="2" s="1"/>
  <c r="Y361" i="2"/>
  <c r="Y360" i="2" s="1"/>
  <c r="Y359" i="2" s="1"/>
  <c r="J361" i="2"/>
  <c r="J360" i="2" s="1"/>
  <c r="J359" i="2" s="1"/>
  <c r="K379" i="2"/>
  <c r="L379" i="2"/>
  <c r="N379" i="2"/>
  <c r="O379" i="2"/>
  <c r="P379" i="2"/>
  <c r="Q379" i="2"/>
  <c r="V379" i="2"/>
  <c r="X379" i="2"/>
  <c r="Y379" i="2"/>
  <c r="J379" i="2"/>
  <c r="K276" i="50"/>
  <c r="K275" i="50" s="1"/>
  <c r="K274" i="50" s="1"/>
  <c r="L276" i="50"/>
  <c r="L275" i="50" s="1"/>
  <c r="L274" i="50" s="1"/>
  <c r="M276" i="50"/>
  <c r="M275" i="50" s="1"/>
  <c r="M274" i="50" s="1"/>
  <c r="N276" i="50"/>
  <c r="N275" i="50" s="1"/>
  <c r="N274" i="50" s="1"/>
  <c r="P276" i="50"/>
  <c r="P275" i="50" s="1"/>
  <c r="P274" i="50" s="1"/>
  <c r="Q276" i="50"/>
  <c r="Q275" i="50" s="1"/>
  <c r="Q274" i="50" s="1"/>
  <c r="J276" i="50"/>
  <c r="J275" i="50" s="1"/>
  <c r="J274" i="50" s="1"/>
  <c r="J286" i="50"/>
  <c r="J285" i="50" s="1"/>
  <c r="J284" i="50" s="1"/>
  <c r="K286" i="50"/>
  <c r="K285" i="50" s="1"/>
  <c r="K284" i="50" s="1"/>
  <c r="M286" i="50"/>
  <c r="M285" i="50" s="1"/>
  <c r="M284" i="50" s="1"/>
  <c r="N286" i="50"/>
  <c r="N285" i="50" s="1"/>
  <c r="N284" i="50" s="1"/>
  <c r="O286" i="50"/>
  <c r="O285" i="50" s="1"/>
  <c r="O284" i="50" s="1"/>
  <c r="P286" i="50"/>
  <c r="P285" i="50" s="1"/>
  <c r="P284" i="50" s="1"/>
  <c r="Q286" i="50"/>
  <c r="Q285" i="50" s="1"/>
  <c r="Q284" i="50" s="1"/>
  <c r="J289" i="50"/>
  <c r="J288" i="50" s="1"/>
  <c r="J287" i="50" s="1"/>
  <c r="K289" i="50"/>
  <c r="K288" i="50" s="1"/>
  <c r="K287" i="50" s="1"/>
  <c r="M289" i="50"/>
  <c r="M288" i="50" s="1"/>
  <c r="M287" i="50" s="1"/>
  <c r="N289" i="50"/>
  <c r="N288" i="50" s="1"/>
  <c r="N287" i="50" s="1"/>
  <c r="O289" i="50"/>
  <c r="O288" i="50" s="1"/>
  <c r="O287" i="50" s="1"/>
  <c r="P289" i="50"/>
  <c r="P288" i="50" s="1"/>
  <c r="P287" i="50" s="1"/>
  <c r="Q289" i="50"/>
  <c r="Q288" i="50" s="1"/>
  <c r="Q287" i="50" s="1"/>
  <c r="J292" i="50"/>
  <c r="J291" i="50" s="1"/>
  <c r="J290" i="50" s="1"/>
  <c r="K292" i="50"/>
  <c r="K291" i="50" s="1"/>
  <c r="K290" i="50" s="1"/>
  <c r="M292" i="50"/>
  <c r="M291" i="50" s="1"/>
  <c r="M290" i="50" s="1"/>
  <c r="N292" i="50"/>
  <c r="N291" i="50" s="1"/>
  <c r="N290" i="50" s="1"/>
  <c r="O292" i="50"/>
  <c r="O291" i="50" s="1"/>
  <c r="O290" i="50" s="1"/>
  <c r="P292" i="50"/>
  <c r="P291" i="50" s="1"/>
  <c r="P290" i="50" s="1"/>
  <c r="Q292" i="50"/>
  <c r="Q291" i="50" s="1"/>
  <c r="Q290" i="50" s="1"/>
  <c r="J295" i="50"/>
  <c r="J294" i="50" s="1"/>
  <c r="J293" i="50" s="1"/>
  <c r="L295" i="50"/>
  <c r="L294" i="50" s="1"/>
  <c r="L293" i="50" s="1"/>
  <c r="M295" i="50"/>
  <c r="M294" i="50" s="1"/>
  <c r="M293" i="50" s="1"/>
  <c r="N295" i="50"/>
  <c r="N294" i="50" s="1"/>
  <c r="N293" i="50" s="1"/>
  <c r="O295" i="50"/>
  <c r="O294" i="50" s="1"/>
  <c r="O293" i="50" s="1"/>
  <c r="P295" i="50"/>
  <c r="P294" i="50" s="1"/>
  <c r="P293" i="50" s="1"/>
  <c r="Q295" i="50"/>
  <c r="Q294" i="50" s="1"/>
  <c r="Q293" i="50" s="1"/>
  <c r="P316" i="47"/>
  <c r="N316" i="47" s="1"/>
  <c r="P313" i="47"/>
  <c r="N313" i="47" s="1"/>
  <c r="M29" i="2" l="1"/>
  <c r="M39" i="2"/>
  <c r="N283" i="50"/>
  <c r="J283" i="50"/>
  <c r="Q283" i="50"/>
  <c r="M283" i="50"/>
  <c r="P283" i="50"/>
  <c r="O283" i="50"/>
  <c r="M335" i="2"/>
  <c r="M44" i="2"/>
  <c r="M24" i="2"/>
  <c r="M231" i="2"/>
  <c r="M179" i="2"/>
  <c r="M178" i="2" s="1"/>
  <c r="M141" i="2"/>
  <c r="M140" i="2" s="1"/>
  <c r="M87" i="2"/>
  <c r="M86" i="2" s="1"/>
  <c r="M34" i="2"/>
  <c r="M10" i="2"/>
  <c r="M9" i="2" s="1"/>
  <c r="M327" i="2"/>
  <c r="M287" i="2"/>
  <c r="M255" i="2"/>
  <c r="M256" i="2"/>
  <c r="M125" i="2"/>
  <c r="M124" i="2" s="1"/>
  <c r="M123" i="2" s="1"/>
  <c r="M52" i="2"/>
  <c r="M343" i="2"/>
  <c r="M342" i="2" s="1"/>
  <c r="M298" i="2"/>
  <c r="M157" i="2"/>
  <c r="M156" i="2" s="1"/>
  <c r="M286" i="2" l="1"/>
  <c r="M285" i="2" s="1"/>
  <c r="M279" i="2" s="1"/>
  <c r="M326" i="2"/>
  <c r="M325" i="2" s="1"/>
  <c r="O346" i="47" l="1"/>
  <c r="O349" i="47"/>
  <c r="AA349" i="47"/>
  <c r="AA346" i="47"/>
  <c r="AA345" i="47" s="1"/>
  <c r="AA344" i="47" s="1"/>
  <c r="AM349" i="47"/>
  <c r="AM346" i="47"/>
  <c r="AR471" i="47"/>
  <c r="AR470" i="47" s="1"/>
  <c r="AR469" i="47" s="1"/>
  <c r="AQ471" i="47"/>
  <c r="AQ470" i="47" s="1"/>
  <c r="AQ469" i="47" s="1"/>
  <c r="AP471" i="47"/>
  <c r="AO470" i="47"/>
  <c r="AN470" i="47"/>
  <c r="AN469" i="47" s="1"/>
  <c r="AM470" i="47"/>
  <c r="AM469" i="47" s="1"/>
  <c r="AL470" i="47"/>
  <c r="AL469" i="47" s="1"/>
  <c r="AO469" i="47"/>
  <c r="AS468" i="47"/>
  <c r="AS467" i="47" s="1"/>
  <c r="AS466" i="47" s="1"/>
  <c r="AQ468" i="47"/>
  <c r="AQ467" i="47" s="1"/>
  <c r="AQ466" i="47" s="1"/>
  <c r="AP468" i="47"/>
  <c r="AO467" i="47"/>
  <c r="AO466" i="47" s="1"/>
  <c r="AN467" i="47"/>
  <c r="AN466" i="47" s="1"/>
  <c r="AM467" i="47"/>
  <c r="AM466" i="47" s="1"/>
  <c r="AL467" i="47"/>
  <c r="AL466" i="47" s="1"/>
  <c r="AS465" i="47"/>
  <c r="AS464" i="47" s="1"/>
  <c r="AS463" i="47" s="1"/>
  <c r="AQ465" i="47"/>
  <c r="AP465" i="47"/>
  <c r="AP464" i="47" s="1"/>
  <c r="AP463" i="47" s="1"/>
  <c r="AO464" i="47"/>
  <c r="AO463" i="47" s="1"/>
  <c r="AN464" i="47"/>
  <c r="AN463" i="47" s="1"/>
  <c r="AM464" i="47"/>
  <c r="AM463" i="47" s="1"/>
  <c r="AL464" i="47"/>
  <c r="AL463" i="47" s="1"/>
  <c r="AS459" i="47"/>
  <c r="AS458" i="47" s="1"/>
  <c r="AQ459" i="47"/>
  <c r="AQ458" i="47" s="1"/>
  <c r="AP459" i="47"/>
  <c r="AP458" i="47" s="1"/>
  <c r="AO458" i="47"/>
  <c r="AN458" i="47"/>
  <c r="AM458" i="47"/>
  <c r="AL458" i="47"/>
  <c r="AS457" i="47"/>
  <c r="AS456" i="47" s="1"/>
  <c r="AQ457" i="47"/>
  <c r="AQ456" i="47" s="1"/>
  <c r="AP457" i="47"/>
  <c r="AP456" i="47" s="1"/>
  <c r="AO456" i="47"/>
  <c r="AN456" i="47"/>
  <c r="AM456" i="47"/>
  <c r="AL456" i="47"/>
  <c r="AS451" i="47"/>
  <c r="AS450" i="47" s="1"/>
  <c r="AS449" i="47" s="1"/>
  <c r="AS448" i="47" s="1"/>
  <c r="AQ451" i="47"/>
  <c r="AQ450" i="47" s="1"/>
  <c r="AQ449" i="47" s="1"/>
  <c r="AQ448" i="47" s="1"/>
  <c r="AP451" i="47"/>
  <c r="AP450" i="47" s="1"/>
  <c r="AP449" i="47" s="1"/>
  <c r="AP448" i="47" s="1"/>
  <c r="AO450" i="47"/>
  <c r="AN450" i="47"/>
  <c r="AM450" i="47"/>
  <c r="AL450" i="47"/>
  <c r="AL449" i="47" s="1"/>
  <c r="AL448" i="47" s="1"/>
  <c r="AO449" i="47"/>
  <c r="AN449" i="47"/>
  <c r="AN448" i="47" s="1"/>
  <c r="AM449" i="47"/>
  <c r="AM448" i="47" s="1"/>
  <c r="AO448" i="47"/>
  <c r="AS447" i="47"/>
  <c r="AS446" i="47" s="1"/>
  <c r="AS445" i="47" s="1"/>
  <c r="AR447" i="47"/>
  <c r="AR446" i="47" s="1"/>
  <c r="AR445" i="47" s="1"/>
  <c r="AR444" i="47" s="1"/>
  <c r="AP447" i="47"/>
  <c r="AP446" i="47" s="1"/>
  <c r="AP445" i="47" s="1"/>
  <c r="AP444" i="47" s="1"/>
  <c r="AO446" i="47"/>
  <c r="AN446" i="47"/>
  <c r="AM446" i="47"/>
  <c r="AM445" i="47" s="1"/>
  <c r="AM444" i="47" s="1"/>
  <c r="AM443" i="47" s="1"/>
  <c r="AL446" i="47"/>
  <c r="AL445" i="47" s="1"/>
  <c r="AL444" i="47" s="1"/>
  <c r="AL443" i="47" s="1"/>
  <c r="AO445" i="47"/>
  <c r="AO444" i="47" s="1"/>
  <c r="AN445" i="47"/>
  <c r="AS444" i="47"/>
  <c r="AN444" i="47"/>
  <c r="AO443" i="47"/>
  <c r="AP442" i="47"/>
  <c r="AP438" i="47"/>
  <c r="AS437" i="47"/>
  <c r="AR437" i="47"/>
  <c r="AQ437" i="47"/>
  <c r="AP437" i="47"/>
  <c r="AO437" i="47"/>
  <c r="AN437" i="47"/>
  <c r="AM437" i="47"/>
  <c r="AL437" i="47"/>
  <c r="AS436" i="47"/>
  <c r="AR436" i="47"/>
  <c r="AQ436" i="47"/>
  <c r="AP436" i="47"/>
  <c r="AO436" i="47"/>
  <c r="AN436" i="47"/>
  <c r="AM436" i="47"/>
  <c r="AL436" i="47"/>
  <c r="AS435" i="47"/>
  <c r="AR435" i="47"/>
  <c r="AQ435" i="47"/>
  <c r="AP435" i="47"/>
  <c r="AO435" i="47"/>
  <c r="AN435" i="47"/>
  <c r="AM435" i="47"/>
  <c r="AL435" i="47"/>
  <c r="AS434" i="47"/>
  <c r="AR434" i="47"/>
  <c r="AQ434" i="47"/>
  <c r="AP434" i="47"/>
  <c r="AS433" i="47"/>
  <c r="AR433" i="47"/>
  <c r="AQ433" i="47"/>
  <c r="AP433" i="47"/>
  <c r="AP432" i="47" s="1"/>
  <c r="AO433" i="47"/>
  <c r="AN433" i="47"/>
  <c r="AM433" i="47"/>
  <c r="AL433" i="47"/>
  <c r="AL432" i="47" s="1"/>
  <c r="AS432" i="47"/>
  <c r="AR432" i="47"/>
  <c r="AQ432" i="47"/>
  <c r="AO432" i="47"/>
  <c r="AN432" i="47"/>
  <c r="AM432" i="47"/>
  <c r="AR431" i="47"/>
  <c r="AR430" i="47" s="1"/>
  <c r="AR429" i="47" s="1"/>
  <c r="AQ431" i="47"/>
  <c r="AQ430" i="47" s="1"/>
  <c r="AQ429" i="47" s="1"/>
  <c r="AP431" i="47"/>
  <c r="AP430" i="47" s="1"/>
  <c r="AP429" i="47" s="1"/>
  <c r="AO430" i="47"/>
  <c r="AN430" i="47"/>
  <c r="AM430" i="47"/>
  <c r="AM429" i="47" s="1"/>
  <c r="AL430" i="47"/>
  <c r="AL429" i="47" s="1"/>
  <c r="AO429" i="47"/>
  <c r="AN429" i="47"/>
  <c r="AS428" i="47"/>
  <c r="AS427" i="47" s="1"/>
  <c r="AQ428" i="47"/>
  <c r="AQ427" i="47" s="1"/>
  <c r="AP428" i="47"/>
  <c r="AP427" i="47" s="1"/>
  <c r="AO427" i="47"/>
  <c r="AN427" i="47"/>
  <c r="AN424" i="47" s="1"/>
  <c r="AM427" i="47"/>
  <c r="AL427" i="47"/>
  <c r="AS426" i="47"/>
  <c r="AQ426" i="47"/>
  <c r="AQ425" i="47" s="1"/>
  <c r="AP426" i="47"/>
  <c r="AP425" i="47" s="1"/>
  <c r="AO425" i="47"/>
  <c r="AN425" i="47"/>
  <c r="AM425" i="47"/>
  <c r="AM424" i="47" s="1"/>
  <c r="AM423" i="47" s="1"/>
  <c r="AM422" i="47" s="1"/>
  <c r="AL425" i="47"/>
  <c r="AS420" i="47"/>
  <c r="AS445" i="50" s="1"/>
  <c r="AS444" i="50" s="1"/>
  <c r="AS443" i="50" s="1"/>
  <c r="AR420" i="47"/>
  <c r="AR445" i="50" s="1"/>
  <c r="AR444" i="50" s="1"/>
  <c r="AR443" i="50" s="1"/>
  <c r="AP420" i="47"/>
  <c r="AP445" i="50" s="1"/>
  <c r="AP444" i="50" s="1"/>
  <c r="AP443" i="50" s="1"/>
  <c r="AO419" i="47"/>
  <c r="AO418" i="47" s="1"/>
  <c r="AN419" i="47"/>
  <c r="AN418" i="47" s="1"/>
  <c r="AM419" i="47"/>
  <c r="AM418" i="47" s="1"/>
  <c r="AL419" i="47"/>
  <c r="AL418" i="47" s="1"/>
  <c r="AS417" i="47"/>
  <c r="AR417" i="47"/>
  <c r="AP417" i="47"/>
  <c r="AP416" i="47" s="1"/>
  <c r="AP415" i="47" s="1"/>
  <c r="AO416" i="47"/>
  <c r="AN416" i="47"/>
  <c r="AM416" i="47"/>
  <c r="AL416" i="47"/>
  <c r="AO415" i="47"/>
  <c r="AN415" i="47"/>
  <c r="AM415" i="47"/>
  <c r="AL415" i="47"/>
  <c r="AS414" i="47"/>
  <c r="AS439" i="50" s="1"/>
  <c r="AS438" i="50" s="1"/>
  <c r="AS437" i="50" s="1"/>
  <c r="AR414" i="47"/>
  <c r="AR439" i="50" s="1"/>
  <c r="AR438" i="50" s="1"/>
  <c r="AR437" i="50" s="1"/>
  <c r="AP414" i="47"/>
  <c r="AP439" i="50" s="1"/>
  <c r="AP438" i="50" s="1"/>
  <c r="AP437" i="50" s="1"/>
  <c r="AO413" i="47"/>
  <c r="AN413" i="47"/>
  <c r="AM413" i="47"/>
  <c r="AM412" i="47" s="1"/>
  <c r="AL413" i="47"/>
  <c r="AL412" i="47" s="1"/>
  <c r="AO412" i="47"/>
  <c r="AN412" i="47"/>
  <c r="AS411" i="47"/>
  <c r="AS436" i="50" s="1"/>
  <c r="AS435" i="50" s="1"/>
  <c r="AS434" i="50" s="1"/>
  <c r="AR411" i="47"/>
  <c r="AR436" i="50" s="1"/>
  <c r="AR435" i="50" s="1"/>
  <c r="AR434" i="50" s="1"/>
  <c r="AP411" i="47"/>
  <c r="AP436" i="50" s="1"/>
  <c r="AP435" i="50" s="1"/>
  <c r="AP434" i="50" s="1"/>
  <c r="AO410" i="47"/>
  <c r="AN410" i="47"/>
  <c r="AM410" i="47"/>
  <c r="AM409" i="47" s="1"/>
  <c r="AL410" i="47"/>
  <c r="AL409" i="47" s="1"/>
  <c r="AO409" i="47"/>
  <c r="AN409" i="47"/>
  <c r="AS408" i="47"/>
  <c r="AS407" i="47" s="1"/>
  <c r="AS406" i="47" s="1"/>
  <c r="AQ408" i="47"/>
  <c r="AQ407" i="47" s="1"/>
  <c r="AQ406" i="47" s="1"/>
  <c r="AP408" i="47"/>
  <c r="AP407" i="47" s="1"/>
  <c r="AP406" i="47" s="1"/>
  <c r="AO407" i="47"/>
  <c r="AO406" i="47" s="1"/>
  <c r="AN407" i="47"/>
  <c r="AM407" i="47"/>
  <c r="AM406" i="47" s="1"/>
  <c r="AL407" i="47"/>
  <c r="AL406" i="47" s="1"/>
  <c r="AN406" i="47"/>
  <c r="AS404" i="47"/>
  <c r="AR404" i="47"/>
  <c r="AR403" i="47" s="1"/>
  <c r="AR402" i="47" s="1"/>
  <c r="AR401" i="47" s="1"/>
  <c r="AQ404" i="47"/>
  <c r="AP404" i="47"/>
  <c r="AP403" i="47" s="1"/>
  <c r="AP402" i="47" s="1"/>
  <c r="AP401" i="47" s="1"/>
  <c r="AS403" i="47"/>
  <c r="AS402" i="47" s="1"/>
  <c r="AS401" i="47" s="1"/>
  <c r="AQ403" i="47"/>
  <c r="AQ402" i="47" s="1"/>
  <c r="AQ401" i="47" s="1"/>
  <c r="AO403" i="47"/>
  <c r="AO402" i="47" s="1"/>
  <c r="AO401" i="47" s="1"/>
  <c r="AN403" i="47"/>
  <c r="AN402" i="47" s="1"/>
  <c r="AN401" i="47" s="1"/>
  <c r="AM403" i="47"/>
  <c r="AM402" i="47" s="1"/>
  <c r="AM401" i="47" s="1"/>
  <c r="AL403" i="47"/>
  <c r="AL402" i="47" s="1"/>
  <c r="AL401" i="47" s="1"/>
  <c r="AS399" i="47"/>
  <c r="AS398" i="47" s="1"/>
  <c r="AS397" i="47" s="1"/>
  <c r="AS396" i="47" s="1"/>
  <c r="AR399" i="47"/>
  <c r="AR398" i="47" s="1"/>
  <c r="AR397" i="47" s="1"/>
  <c r="AR396" i="47" s="1"/>
  <c r="AP399" i="47"/>
  <c r="AO398" i="47"/>
  <c r="AN398" i="47"/>
  <c r="AM398" i="47"/>
  <c r="AM397" i="47" s="1"/>
  <c r="AM396" i="47" s="1"/>
  <c r="AL398" i="47"/>
  <c r="AL397" i="47" s="1"/>
  <c r="AL396" i="47" s="1"/>
  <c r="AO397" i="47"/>
  <c r="AO396" i="47" s="1"/>
  <c r="AN397" i="47"/>
  <c r="AN396" i="47" s="1"/>
  <c r="AS395" i="47"/>
  <c r="AR395" i="47"/>
  <c r="AP395" i="47"/>
  <c r="AS394" i="47"/>
  <c r="AR394" i="47"/>
  <c r="AR393" i="47" s="1"/>
  <c r="AR392" i="47" s="1"/>
  <c r="AP394" i="47"/>
  <c r="AO393" i="47"/>
  <c r="AO392" i="47" s="1"/>
  <c r="AN393" i="47"/>
  <c r="AN392" i="47" s="1"/>
  <c r="AM393" i="47"/>
  <c r="AM392" i="47" s="1"/>
  <c r="AL393" i="47"/>
  <c r="AL392" i="47"/>
  <c r="AS391" i="47"/>
  <c r="AS390" i="47" s="1"/>
  <c r="AS389" i="47" s="1"/>
  <c r="AR391" i="47"/>
  <c r="AR390" i="47" s="1"/>
  <c r="AR389" i="47" s="1"/>
  <c r="AP391" i="47"/>
  <c r="AP390" i="47" s="1"/>
  <c r="AP389" i="47" s="1"/>
  <c r="AO390" i="47"/>
  <c r="AO389" i="47" s="1"/>
  <c r="AN390" i="47"/>
  <c r="AM390" i="47"/>
  <c r="AM389" i="47" s="1"/>
  <c r="AL390" i="47"/>
  <c r="AL389" i="47" s="1"/>
  <c r="AN389" i="47"/>
  <c r="AS388" i="47"/>
  <c r="AS387" i="47" s="1"/>
  <c r="AS386" i="47" s="1"/>
  <c r="AR388" i="47"/>
  <c r="AR387" i="47" s="1"/>
  <c r="AR386" i="47" s="1"/>
  <c r="AP388" i="47"/>
  <c r="AP387" i="47" s="1"/>
  <c r="AP386" i="47" s="1"/>
  <c r="AO387" i="47"/>
  <c r="AO386" i="47" s="1"/>
  <c r="AN387" i="47"/>
  <c r="AN386" i="47" s="1"/>
  <c r="AM387" i="47"/>
  <c r="AM386" i="47" s="1"/>
  <c r="AL387" i="47"/>
  <c r="AL386" i="47" s="1"/>
  <c r="AS383" i="47"/>
  <c r="AR383" i="47"/>
  <c r="AQ383" i="47"/>
  <c r="AP383" i="47"/>
  <c r="AS382" i="47"/>
  <c r="AR382" i="47"/>
  <c r="AQ382" i="47"/>
  <c r="AP382" i="47"/>
  <c r="AS381" i="47"/>
  <c r="AR381" i="47"/>
  <c r="AQ381" i="47"/>
  <c r="AP381" i="47"/>
  <c r="AS380" i="47"/>
  <c r="AS379" i="47" s="1"/>
  <c r="AS378" i="47" s="1"/>
  <c r="AR380" i="47"/>
  <c r="AR379" i="47" s="1"/>
  <c r="AR378" i="47" s="1"/>
  <c r="AP380" i="47"/>
  <c r="AP379" i="47" s="1"/>
  <c r="AP378" i="47" s="1"/>
  <c r="AO379" i="47"/>
  <c r="AO378" i="47" s="1"/>
  <c r="AN379" i="47"/>
  <c r="AN378" i="47" s="1"/>
  <c r="AM379" i="47"/>
  <c r="AL379" i="47"/>
  <c r="AL378" i="47" s="1"/>
  <c r="AM378" i="47"/>
  <c r="AS377" i="47"/>
  <c r="AS376" i="47" s="1"/>
  <c r="AQ377" i="47"/>
  <c r="AQ376" i="47" s="1"/>
  <c r="AP377" i="47"/>
  <c r="AP376" i="47" s="1"/>
  <c r="AO376" i="47"/>
  <c r="AN376" i="47"/>
  <c r="AM376" i="47"/>
  <c r="AL376" i="47"/>
  <c r="AS375" i="47"/>
  <c r="AS374" i="47" s="1"/>
  <c r="AQ375" i="47"/>
  <c r="AQ374" i="47" s="1"/>
  <c r="AP375" i="47"/>
  <c r="AP374" i="47" s="1"/>
  <c r="AO374" i="47"/>
  <c r="AN374" i="47"/>
  <c r="AM374" i="47"/>
  <c r="AL374" i="47"/>
  <c r="AS373" i="47"/>
  <c r="AS372" i="47" s="1"/>
  <c r="AQ373" i="47"/>
  <c r="AQ372" i="47" s="1"/>
  <c r="AP373" i="47"/>
  <c r="AP372" i="47" s="1"/>
  <c r="AO372" i="47"/>
  <c r="AN372" i="47"/>
  <c r="AM372" i="47"/>
  <c r="AL372" i="47"/>
  <c r="AS370" i="47"/>
  <c r="AS369" i="47" s="1"/>
  <c r="AS368" i="47" s="1"/>
  <c r="AQ370" i="47"/>
  <c r="AQ369" i="47" s="1"/>
  <c r="AQ368" i="47" s="1"/>
  <c r="AP370" i="47"/>
  <c r="AP369" i="47" s="1"/>
  <c r="AP368" i="47" s="1"/>
  <c r="AO369" i="47"/>
  <c r="AN369" i="47"/>
  <c r="AN368" i="47" s="1"/>
  <c r="AM369" i="47"/>
  <c r="AL369" i="47"/>
  <c r="AL368" i="47" s="1"/>
  <c r="AO368" i="47"/>
  <c r="AM368" i="47"/>
  <c r="AS367" i="47"/>
  <c r="AS366" i="47" s="1"/>
  <c r="AR367" i="47"/>
  <c r="AR366" i="47" s="1"/>
  <c r="AP367" i="47"/>
  <c r="AP366" i="47" s="1"/>
  <c r="AO366" i="47"/>
  <c r="AN366" i="47"/>
  <c r="AM366" i="47"/>
  <c r="AL366" i="47"/>
  <c r="AS365" i="47"/>
  <c r="AS364" i="47" s="1"/>
  <c r="AR365" i="47"/>
  <c r="AR364" i="47" s="1"/>
  <c r="AP365" i="47"/>
  <c r="AP364" i="47" s="1"/>
  <c r="AO364" i="47"/>
  <c r="AN364" i="47"/>
  <c r="AM364" i="47"/>
  <c r="AL364" i="47"/>
  <c r="AS361" i="47"/>
  <c r="AS360" i="47" s="1"/>
  <c r="AQ361" i="47"/>
  <c r="AQ360" i="47" s="1"/>
  <c r="AP361" i="47"/>
  <c r="AO360" i="47"/>
  <c r="AO357" i="47" s="1"/>
  <c r="AO356" i="47" s="1"/>
  <c r="AN360" i="47"/>
  <c r="AN357" i="47" s="1"/>
  <c r="AN356" i="47" s="1"/>
  <c r="AM360" i="47"/>
  <c r="AM357" i="47" s="1"/>
  <c r="AM356" i="47" s="1"/>
  <c r="AL360" i="47"/>
  <c r="AS359" i="47"/>
  <c r="AQ359" i="47"/>
  <c r="AP359" i="47"/>
  <c r="AL357" i="47"/>
  <c r="AL356" i="47" s="1"/>
  <c r="AS355" i="47"/>
  <c r="AR355" i="47"/>
  <c r="AR354" i="47" s="1"/>
  <c r="AR353" i="47" s="1"/>
  <c r="AQ355" i="47"/>
  <c r="AQ354" i="47" s="1"/>
  <c r="AQ353" i="47" s="1"/>
  <c r="AP355" i="47"/>
  <c r="AP354" i="47" s="1"/>
  <c r="AP353" i="47" s="1"/>
  <c r="AS354" i="47"/>
  <c r="AS353" i="47" s="1"/>
  <c r="AO354" i="47"/>
  <c r="AO353" i="47" s="1"/>
  <c r="AN354" i="47"/>
  <c r="AM354" i="47"/>
  <c r="AL354" i="47"/>
  <c r="AL353" i="47" s="1"/>
  <c r="AN353" i="47"/>
  <c r="AM353" i="47"/>
  <c r="AS349" i="47"/>
  <c r="AR349" i="47"/>
  <c r="AQ349" i="47"/>
  <c r="AP349" i="47"/>
  <c r="AS348" i="47"/>
  <c r="AR348" i="47"/>
  <c r="AQ348" i="47"/>
  <c r="AP348" i="47"/>
  <c r="AO348" i="47"/>
  <c r="AN348" i="47"/>
  <c r="AM348" i="47"/>
  <c r="AL348" i="47"/>
  <c r="AS347" i="47"/>
  <c r="AR347" i="47"/>
  <c r="AQ347" i="47"/>
  <c r="AP347" i="47"/>
  <c r="AO347" i="47"/>
  <c r="AN347" i="47"/>
  <c r="AM347" i="47"/>
  <c r="AL347" i="47"/>
  <c r="AS346" i="47"/>
  <c r="AR346" i="47"/>
  <c r="AP346" i="47"/>
  <c r="AP345" i="47" s="1"/>
  <c r="AP344" i="47" s="1"/>
  <c r="AO345" i="47"/>
  <c r="AO344" i="47" s="1"/>
  <c r="AN345" i="47"/>
  <c r="AN344" i="47" s="1"/>
  <c r="AL345" i="47"/>
  <c r="AL344" i="47"/>
  <c r="AS343" i="47"/>
  <c r="AR343" i="47"/>
  <c r="AR270" i="50" s="1"/>
  <c r="AR269" i="50" s="1"/>
  <c r="AR268" i="50" s="1"/>
  <c r="AP343" i="47"/>
  <c r="AP270" i="50" s="1"/>
  <c r="AP269" i="50" s="1"/>
  <c r="AP268" i="50" s="1"/>
  <c r="AO342" i="47"/>
  <c r="AO341" i="47" s="1"/>
  <c r="AN342" i="47"/>
  <c r="AN341" i="47" s="1"/>
  <c r="AM342" i="47"/>
  <c r="AM341" i="47" s="1"/>
  <c r="AL342" i="47"/>
  <c r="AL341" i="47" s="1"/>
  <c r="AS340" i="47"/>
  <c r="AR340" i="47"/>
  <c r="AQ340" i="47"/>
  <c r="AP340" i="47"/>
  <c r="AO339" i="47"/>
  <c r="AN339" i="47"/>
  <c r="AN338" i="47" s="1"/>
  <c r="AM339" i="47"/>
  <c r="AM338" i="47" s="1"/>
  <c r="AL339" i="47"/>
  <c r="AO338" i="47"/>
  <c r="AL338" i="47"/>
  <c r="AS337" i="47"/>
  <c r="AR337" i="47"/>
  <c r="AQ337" i="47"/>
  <c r="AP337" i="47"/>
  <c r="AO336" i="47"/>
  <c r="AN336" i="47"/>
  <c r="AM336" i="47"/>
  <c r="AL336" i="47"/>
  <c r="AO335" i="47"/>
  <c r="AN335" i="47"/>
  <c r="AM335" i="47"/>
  <c r="AL335" i="47"/>
  <c r="AS334" i="47"/>
  <c r="AR334" i="47"/>
  <c r="AR333" i="47" s="1"/>
  <c r="AR332" i="47" s="1"/>
  <c r="AQ334" i="47"/>
  <c r="AP334" i="47"/>
  <c r="AP333" i="47" s="1"/>
  <c r="AP332" i="47" s="1"/>
  <c r="AS333" i="47"/>
  <c r="AQ333" i="47"/>
  <c r="AO333" i="47"/>
  <c r="AO332" i="47" s="1"/>
  <c r="AN333" i="47"/>
  <c r="AM333" i="47"/>
  <c r="AL333" i="47"/>
  <c r="AS332" i="47"/>
  <c r="AQ332" i="47"/>
  <c r="AN332" i="47"/>
  <c r="AM332" i="47"/>
  <c r="AL332" i="47"/>
  <c r="AS331" i="47"/>
  <c r="AS330" i="47" s="1"/>
  <c r="AS329" i="47" s="1"/>
  <c r="AQ331" i="47"/>
  <c r="AP331" i="47"/>
  <c r="AP330" i="47" s="1"/>
  <c r="AP329" i="47" s="1"/>
  <c r="AO330" i="47"/>
  <c r="AO329" i="47" s="1"/>
  <c r="AN330" i="47"/>
  <c r="AN329" i="47" s="1"/>
  <c r="AM330" i="47"/>
  <c r="AL330" i="47"/>
  <c r="AM329" i="47"/>
  <c r="AL329" i="47"/>
  <c r="AS328" i="47"/>
  <c r="AS255" i="50" s="1"/>
  <c r="AS254" i="50" s="1"/>
  <c r="AS253" i="50" s="1"/>
  <c r="AQ328" i="47"/>
  <c r="AQ255" i="50" s="1"/>
  <c r="AQ254" i="50" s="1"/>
  <c r="AQ253" i="50" s="1"/>
  <c r="AP328" i="47"/>
  <c r="AP255" i="50" s="1"/>
  <c r="AP254" i="50" s="1"/>
  <c r="AP253" i="50" s="1"/>
  <c r="AO327" i="47"/>
  <c r="AO326" i="47" s="1"/>
  <c r="AN327" i="47"/>
  <c r="AM327" i="47"/>
  <c r="AM326" i="47" s="1"/>
  <c r="AL327" i="47"/>
  <c r="AL326" i="47" s="1"/>
  <c r="AN326" i="47"/>
  <c r="AS325" i="47"/>
  <c r="AS324" i="47" s="1"/>
  <c r="AS323" i="47" s="1"/>
  <c r="AQ325" i="47"/>
  <c r="AQ324" i="47" s="1"/>
  <c r="AP325" i="47"/>
  <c r="AP324" i="47" s="1"/>
  <c r="AP323" i="47" s="1"/>
  <c r="AO324" i="47"/>
  <c r="AO323" i="47" s="1"/>
  <c r="AN324" i="47"/>
  <c r="AN323" i="47" s="1"/>
  <c r="AM324" i="47"/>
  <c r="AL324" i="47"/>
  <c r="AL323" i="47" s="1"/>
  <c r="AQ323" i="47"/>
  <c r="AM323" i="47"/>
  <c r="AS322" i="47"/>
  <c r="AS321" i="47" s="1"/>
  <c r="AS320" i="47" s="1"/>
  <c r="AR322" i="47"/>
  <c r="AR321" i="47" s="1"/>
  <c r="AR320" i="47" s="1"/>
  <c r="AP322" i="47"/>
  <c r="AO321" i="47"/>
  <c r="AO320" i="47" s="1"/>
  <c r="AN321" i="47"/>
  <c r="AN320" i="47" s="1"/>
  <c r="AM321" i="47"/>
  <c r="AM320" i="47" s="1"/>
  <c r="AL321" i="47"/>
  <c r="AL320" i="47" s="1"/>
  <c r="AS319" i="47"/>
  <c r="AS318" i="47" s="1"/>
  <c r="AS317" i="47" s="1"/>
  <c r="AR319" i="47"/>
  <c r="AR318" i="47" s="1"/>
  <c r="AR317" i="47" s="1"/>
  <c r="AP319" i="47"/>
  <c r="AP318" i="47" s="1"/>
  <c r="AO318" i="47"/>
  <c r="AO317" i="47" s="1"/>
  <c r="AN318" i="47"/>
  <c r="AN317" i="47" s="1"/>
  <c r="AM318" i="47"/>
  <c r="AM317" i="47" s="1"/>
  <c r="AL318" i="47"/>
  <c r="AL317" i="47" s="1"/>
  <c r="AP317" i="47"/>
  <c r="AS316" i="47"/>
  <c r="AS243" i="50" s="1"/>
  <c r="AS242" i="50" s="1"/>
  <c r="AS241" i="50" s="1"/>
  <c r="AR316" i="47"/>
  <c r="AR243" i="50" s="1"/>
  <c r="AR242" i="50" s="1"/>
  <c r="AR241" i="50" s="1"/>
  <c r="AQ316" i="47"/>
  <c r="AQ243" i="50" s="1"/>
  <c r="AQ242" i="50" s="1"/>
  <c r="AQ241" i="50" s="1"/>
  <c r="AP316" i="47"/>
  <c r="AP243" i="50" s="1"/>
  <c r="AP242" i="50" s="1"/>
  <c r="AP241" i="50" s="1"/>
  <c r="AO315" i="47"/>
  <c r="AS315" i="47" s="1"/>
  <c r="AN315" i="47"/>
  <c r="AR315" i="47" s="1"/>
  <c r="AM315" i="47"/>
  <c r="AQ315" i="47" s="1"/>
  <c r="AL315" i="47"/>
  <c r="AP315" i="47" s="1"/>
  <c r="AO314" i="47"/>
  <c r="AS314" i="47" s="1"/>
  <c r="AN314" i="47"/>
  <c r="AR314" i="47" s="1"/>
  <c r="AM314" i="47"/>
  <c r="AQ314" i="47" s="1"/>
  <c r="AL314" i="47"/>
  <c r="AP314" i="47" s="1"/>
  <c r="AS313" i="47"/>
  <c r="AS240" i="50" s="1"/>
  <c r="AS239" i="50" s="1"/>
  <c r="AS238" i="50" s="1"/>
  <c r="AR313" i="47"/>
  <c r="AR240" i="50" s="1"/>
  <c r="AR239" i="50" s="1"/>
  <c r="AR238" i="50" s="1"/>
  <c r="AQ313" i="47"/>
  <c r="AQ240" i="50" s="1"/>
  <c r="AQ239" i="50" s="1"/>
  <c r="AQ238" i="50" s="1"/>
  <c r="AP313" i="47"/>
  <c r="AP240" i="50" s="1"/>
  <c r="AP239" i="50" s="1"/>
  <c r="AP238" i="50" s="1"/>
  <c r="AO312" i="47"/>
  <c r="AS312" i="47" s="1"/>
  <c r="AN312" i="47"/>
  <c r="AR312" i="47" s="1"/>
  <c r="AM312" i="47"/>
  <c r="AQ312" i="47" s="1"/>
  <c r="AL312" i="47"/>
  <c r="AP312" i="47" s="1"/>
  <c r="AO311" i="47"/>
  <c r="AN311" i="47"/>
  <c r="AM311" i="47"/>
  <c r="AL311" i="47"/>
  <c r="AS309" i="47"/>
  <c r="AS308" i="47" s="1"/>
  <c r="AS307" i="47" s="1"/>
  <c r="AR309" i="47"/>
  <c r="AR308" i="47" s="1"/>
  <c r="AR307" i="47" s="1"/>
  <c r="AP309" i="47"/>
  <c r="AO308" i="47"/>
  <c r="AO307" i="47" s="1"/>
  <c r="AN308" i="47"/>
  <c r="AN307" i="47" s="1"/>
  <c r="AM308" i="47"/>
  <c r="AM307" i="47" s="1"/>
  <c r="AL308" i="47"/>
  <c r="AL307" i="47"/>
  <c r="AS306" i="47"/>
  <c r="AQ306" i="47"/>
  <c r="AQ233" i="50" s="1"/>
  <c r="AQ232" i="50" s="1"/>
  <c r="AQ231" i="50" s="1"/>
  <c r="AP306" i="47"/>
  <c r="AP233" i="50" s="1"/>
  <c r="AP232" i="50" s="1"/>
  <c r="AP231" i="50" s="1"/>
  <c r="AQ305" i="47"/>
  <c r="AQ304" i="47" s="1"/>
  <c r="AP305" i="47"/>
  <c r="AP304" i="47" s="1"/>
  <c r="AO305" i="47"/>
  <c r="AO304" i="47" s="1"/>
  <c r="AN305" i="47"/>
  <c r="AM305" i="47"/>
  <c r="AM304" i="47" s="1"/>
  <c r="AL305" i="47"/>
  <c r="AL304" i="47" s="1"/>
  <c r="AN304" i="47"/>
  <c r="AS303" i="47"/>
  <c r="AQ303" i="47"/>
  <c r="AP303" i="47"/>
  <c r="AP302" i="47" s="1"/>
  <c r="AP301" i="47" s="1"/>
  <c r="AS302" i="47"/>
  <c r="AS301" i="47" s="1"/>
  <c r="AO302" i="47"/>
  <c r="AO301" i="47" s="1"/>
  <c r="AN302" i="47"/>
  <c r="AN301" i="47" s="1"/>
  <c r="AM302" i="47"/>
  <c r="AM301" i="47" s="1"/>
  <c r="AL302" i="47"/>
  <c r="AL301" i="47" s="1"/>
  <c r="AS300" i="47"/>
  <c r="AQ300" i="47"/>
  <c r="AP300" i="47"/>
  <c r="AP299" i="47" s="1"/>
  <c r="AP298" i="47" s="1"/>
  <c r="AS299" i="47"/>
  <c r="AS298" i="47" s="1"/>
  <c r="AQ299" i="47"/>
  <c r="AO299" i="47"/>
  <c r="AO298" i="47" s="1"/>
  <c r="AN299" i="47"/>
  <c r="AN298" i="47" s="1"/>
  <c r="AM299" i="47"/>
  <c r="AM298" i="47" s="1"/>
  <c r="AL299" i="47"/>
  <c r="AQ298" i="47"/>
  <c r="AL298" i="47"/>
  <c r="AS297" i="47"/>
  <c r="AS296" i="47" s="1"/>
  <c r="AS295" i="47" s="1"/>
  <c r="AR297" i="47"/>
  <c r="AR296" i="47" s="1"/>
  <c r="AR295" i="47" s="1"/>
  <c r="AP297" i="47"/>
  <c r="AO296" i="47"/>
  <c r="AO295" i="47" s="1"/>
  <c r="AN296" i="47"/>
  <c r="AN295" i="47" s="1"/>
  <c r="AM296" i="47"/>
  <c r="AM295" i="47" s="1"/>
  <c r="AL296" i="47"/>
  <c r="AL295" i="47"/>
  <c r="AR291" i="47"/>
  <c r="AR290" i="47" s="1"/>
  <c r="AR289" i="47" s="1"/>
  <c r="AQ291" i="47"/>
  <c r="AQ290" i="47" s="1"/>
  <c r="AQ289" i="47" s="1"/>
  <c r="AP291" i="47"/>
  <c r="AO290" i="47"/>
  <c r="AO289" i="47" s="1"/>
  <c r="AN290" i="47"/>
  <c r="AN289" i="47" s="1"/>
  <c r="AM290" i="47"/>
  <c r="AM289" i="47" s="1"/>
  <c r="AL290" i="47"/>
  <c r="AL289" i="47" s="1"/>
  <c r="AS288" i="47"/>
  <c r="AS287" i="47" s="1"/>
  <c r="AS286" i="47" s="1"/>
  <c r="AQ288" i="47"/>
  <c r="AQ287" i="47" s="1"/>
  <c r="AQ286" i="47" s="1"/>
  <c r="AP288" i="47"/>
  <c r="AP287" i="47" s="1"/>
  <c r="AP286" i="47" s="1"/>
  <c r="AO287" i="47"/>
  <c r="AO286" i="47" s="1"/>
  <c r="AN287" i="47"/>
  <c r="AN286" i="47" s="1"/>
  <c r="AM287" i="47"/>
  <c r="AM286" i="47" s="1"/>
  <c r="AL287" i="47"/>
  <c r="AL286" i="47" s="1"/>
  <c r="AS285" i="47"/>
  <c r="AS284" i="47" s="1"/>
  <c r="AS283" i="47" s="1"/>
  <c r="AQ285" i="47"/>
  <c r="AP285" i="47"/>
  <c r="AP284" i="47" s="1"/>
  <c r="AP283" i="47" s="1"/>
  <c r="AO284" i="47"/>
  <c r="AO283" i="47" s="1"/>
  <c r="AN284" i="47"/>
  <c r="AN283" i="47" s="1"/>
  <c r="AM284" i="47"/>
  <c r="AM283" i="47" s="1"/>
  <c r="AL284" i="47"/>
  <c r="AL283" i="47" s="1"/>
  <c r="AS282" i="47"/>
  <c r="AS281" i="47" s="1"/>
  <c r="AS280" i="47" s="1"/>
  <c r="AQ282" i="47"/>
  <c r="AQ281" i="47" s="1"/>
  <c r="AQ280" i="47" s="1"/>
  <c r="AP282" i="47"/>
  <c r="AP281" i="47" s="1"/>
  <c r="AP280" i="47" s="1"/>
  <c r="AO281" i="47"/>
  <c r="AO280" i="47" s="1"/>
  <c r="AN281" i="47"/>
  <c r="AN280" i="47" s="1"/>
  <c r="AM281" i="47"/>
  <c r="AM280" i="47" s="1"/>
  <c r="AM273" i="47" s="1"/>
  <c r="AL281" i="47"/>
  <c r="AL280" i="47" s="1"/>
  <c r="AS272" i="47"/>
  <c r="AR272" i="47"/>
  <c r="AQ272" i="47"/>
  <c r="AQ271" i="47" s="1"/>
  <c r="AQ270" i="47" s="1"/>
  <c r="AQ269" i="47" s="1"/>
  <c r="AP272" i="47"/>
  <c r="AS271" i="47"/>
  <c r="AR271" i="47"/>
  <c r="AP271" i="47"/>
  <c r="AP270" i="47" s="1"/>
  <c r="AP269" i="47" s="1"/>
  <c r="AO271" i="47"/>
  <c r="AN271" i="47"/>
  <c r="AM271" i="47"/>
  <c r="AL271" i="47"/>
  <c r="AL270" i="47" s="1"/>
  <c r="AL269" i="47" s="1"/>
  <c r="AS270" i="47"/>
  <c r="AR270" i="47"/>
  <c r="AO270" i="47"/>
  <c r="AO269" i="47" s="1"/>
  <c r="AN270" i="47"/>
  <c r="AM270" i="47"/>
  <c r="AS269" i="47"/>
  <c r="AR269" i="47"/>
  <c r="AN269" i="47"/>
  <c r="AM269" i="47"/>
  <c r="AS267" i="47"/>
  <c r="AS266" i="47" s="1"/>
  <c r="AS265" i="47" s="1"/>
  <c r="AS264" i="47" s="1"/>
  <c r="AQ267" i="47"/>
  <c r="AQ266" i="47" s="1"/>
  <c r="AQ265" i="47" s="1"/>
  <c r="AQ264" i="47" s="1"/>
  <c r="AP267" i="47"/>
  <c r="AP266" i="47" s="1"/>
  <c r="AP265" i="47" s="1"/>
  <c r="AP264" i="47" s="1"/>
  <c r="AO266" i="47"/>
  <c r="AO265" i="47" s="1"/>
  <c r="AO264" i="47" s="1"/>
  <c r="AN266" i="47"/>
  <c r="AN265" i="47" s="1"/>
  <c r="AN264" i="47" s="1"/>
  <c r="AM266" i="47"/>
  <c r="AM265" i="47" s="1"/>
  <c r="AM264" i="47" s="1"/>
  <c r="AL266" i="47"/>
  <c r="AL265" i="47" s="1"/>
  <c r="AL264" i="47" s="1"/>
  <c r="AS263" i="47"/>
  <c r="AS262" i="47" s="1"/>
  <c r="AS261" i="47" s="1"/>
  <c r="AR263" i="47"/>
  <c r="AR262" i="47" s="1"/>
  <c r="AR261" i="47" s="1"/>
  <c r="AQ263" i="47"/>
  <c r="AQ262" i="47" s="1"/>
  <c r="AQ261" i="47" s="1"/>
  <c r="AP263" i="47"/>
  <c r="AP262" i="47" s="1"/>
  <c r="AP261" i="47" s="1"/>
  <c r="AO262" i="47"/>
  <c r="AO261" i="47" s="1"/>
  <c r="AN262" i="47"/>
  <c r="AM262" i="47"/>
  <c r="AM261" i="47" s="1"/>
  <c r="AL262" i="47"/>
  <c r="AN261" i="47"/>
  <c r="AL261" i="47"/>
  <c r="AS255" i="47"/>
  <c r="AR255" i="47"/>
  <c r="AR254" i="47" s="1"/>
  <c r="AP255" i="47"/>
  <c r="AO254" i="47"/>
  <c r="AN254" i="47"/>
  <c r="AM254" i="47"/>
  <c r="AL254" i="47"/>
  <c r="AS253" i="47"/>
  <c r="AR253" i="47"/>
  <c r="AQ253" i="47"/>
  <c r="AQ252" i="47" s="1"/>
  <c r="AP253" i="47"/>
  <c r="AP252" i="47" s="1"/>
  <c r="AS252" i="47"/>
  <c r="AR252" i="47"/>
  <c r="AO252" i="47"/>
  <c r="AN252" i="47"/>
  <c r="AM252" i="47"/>
  <c r="AL252" i="47"/>
  <c r="AO251" i="47"/>
  <c r="AN251" i="47"/>
  <c r="AS249" i="47"/>
  <c r="AS248" i="47" s="1"/>
  <c r="AS247" i="47" s="1"/>
  <c r="AS246" i="47" s="1"/>
  <c r="AQ249" i="47"/>
  <c r="AQ248" i="47" s="1"/>
  <c r="AQ247" i="47" s="1"/>
  <c r="AQ246" i="47" s="1"/>
  <c r="AP249" i="47"/>
  <c r="AP248" i="47" s="1"/>
  <c r="AP247" i="47" s="1"/>
  <c r="AP246" i="47" s="1"/>
  <c r="AO248" i="47"/>
  <c r="AO247" i="47" s="1"/>
  <c r="AO246" i="47" s="1"/>
  <c r="AN248" i="47"/>
  <c r="AN247" i="47" s="1"/>
  <c r="AN246" i="47" s="1"/>
  <c r="AM248" i="47"/>
  <c r="AM247" i="47" s="1"/>
  <c r="AM246" i="47" s="1"/>
  <c r="AL248" i="47"/>
  <c r="AL247" i="47" s="1"/>
  <c r="AL246" i="47" s="1"/>
  <c r="AS244" i="47"/>
  <c r="AS243" i="47" s="1"/>
  <c r="AS242" i="47" s="1"/>
  <c r="AS241" i="47" s="1"/>
  <c r="AQ244" i="47"/>
  <c r="AQ243" i="47" s="1"/>
  <c r="AQ242" i="47" s="1"/>
  <c r="AQ241" i="47" s="1"/>
  <c r="AP244" i="47"/>
  <c r="AO243" i="47"/>
  <c r="AO242" i="47" s="1"/>
  <c r="AO241" i="47" s="1"/>
  <c r="AN243" i="47"/>
  <c r="AN242" i="47" s="1"/>
  <c r="AN241" i="47" s="1"/>
  <c r="AM243" i="47"/>
  <c r="AM242" i="47" s="1"/>
  <c r="AM241" i="47" s="1"/>
  <c r="AL243" i="47"/>
  <c r="AL242" i="47" s="1"/>
  <c r="AL241" i="47" s="1"/>
  <c r="AS240" i="47"/>
  <c r="AS239" i="47" s="1"/>
  <c r="AS238" i="47" s="1"/>
  <c r="AQ240" i="47"/>
  <c r="AP240" i="47"/>
  <c r="AP239" i="47" s="1"/>
  <c r="AP238" i="47" s="1"/>
  <c r="AO239" i="47"/>
  <c r="AO238" i="47" s="1"/>
  <c r="AN239" i="47"/>
  <c r="AN238" i="47" s="1"/>
  <c r="AM239" i="47"/>
  <c r="AM238" i="47" s="1"/>
  <c r="AL239" i="47"/>
  <c r="AL238" i="47" s="1"/>
  <c r="AS237" i="47"/>
  <c r="AR237" i="47"/>
  <c r="AQ237" i="47"/>
  <c r="AP237" i="47"/>
  <c r="AP236" i="47" s="1"/>
  <c r="AP235" i="47" s="1"/>
  <c r="AS236" i="47"/>
  <c r="AR236" i="47"/>
  <c r="AR235" i="47" s="1"/>
  <c r="AQ236" i="47"/>
  <c r="AO236" i="47"/>
  <c r="AN236" i="47"/>
  <c r="AN235" i="47" s="1"/>
  <c r="AM236" i="47"/>
  <c r="AM235" i="47" s="1"/>
  <c r="AL236" i="47"/>
  <c r="AL235" i="47" s="1"/>
  <c r="AS235" i="47"/>
  <c r="AQ235" i="47"/>
  <c r="AO235" i="47"/>
  <c r="AS234" i="47"/>
  <c r="AS233" i="47" s="1"/>
  <c r="AS232" i="47" s="1"/>
  <c r="AR234" i="47"/>
  <c r="AQ234" i="47"/>
  <c r="AP234" i="47"/>
  <c r="AR233" i="47"/>
  <c r="AR232" i="47" s="1"/>
  <c r="AQ233" i="47"/>
  <c r="AQ232" i="47" s="1"/>
  <c r="AP233" i="47"/>
  <c r="AO233" i="47"/>
  <c r="AN233" i="47"/>
  <c r="AN232" i="47" s="1"/>
  <c r="AM233" i="47"/>
  <c r="AM232" i="47" s="1"/>
  <c r="AL233" i="47"/>
  <c r="AP232" i="47"/>
  <c r="AO232" i="47"/>
  <c r="AL232" i="47"/>
  <c r="AR231" i="47"/>
  <c r="AR230" i="47" s="1"/>
  <c r="AQ231" i="47"/>
  <c r="AQ230" i="47" s="1"/>
  <c r="AP231" i="47"/>
  <c r="AP230" i="47" s="1"/>
  <c r="AO230" i="47"/>
  <c r="AN230" i="47"/>
  <c r="AM230" i="47"/>
  <c r="AL230" i="47"/>
  <c r="AR229" i="47"/>
  <c r="AR228" i="47" s="1"/>
  <c r="AQ229" i="47"/>
  <c r="AQ228" i="47" s="1"/>
  <c r="AP229" i="47"/>
  <c r="AP228" i="47" s="1"/>
  <c r="AP227" i="47" s="1"/>
  <c r="AO228" i="47"/>
  <c r="AN228" i="47"/>
  <c r="AM228" i="47"/>
  <c r="AM227" i="47" s="1"/>
  <c r="AL228" i="47"/>
  <c r="AL227" i="47" s="1"/>
  <c r="AS226" i="47"/>
  <c r="AS225" i="47" s="1"/>
  <c r="AS224" i="47" s="1"/>
  <c r="AQ226" i="47"/>
  <c r="AP226" i="47"/>
  <c r="AP225" i="47" s="1"/>
  <c r="AP224" i="47" s="1"/>
  <c r="AO225" i="47"/>
  <c r="AN225" i="47"/>
  <c r="AM225" i="47"/>
  <c r="AL225" i="47"/>
  <c r="AL224" i="47" s="1"/>
  <c r="AO224" i="47"/>
  <c r="AN224" i="47"/>
  <c r="AM224" i="47"/>
  <c r="AS223" i="47"/>
  <c r="AS222" i="47" s="1"/>
  <c r="AQ223" i="47"/>
  <c r="AQ222" i="47" s="1"/>
  <c r="AP223" i="47"/>
  <c r="AP222" i="47" s="1"/>
  <c r="AO222" i="47"/>
  <c r="AN222" i="47"/>
  <c r="AM222" i="47"/>
  <c r="AL222" i="47"/>
  <c r="AS221" i="47"/>
  <c r="AS220" i="47" s="1"/>
  <c r="AQ221" i="47"/>
  <c r="AQ220" i="47" s="1"/>
  <c r="AP221" i="47"/>
  <c r="AP220" i="47" s="1"/>
  <c r="AO220" i="47"/>
  <c r="AN220" i="47"/>
  <c r="AM220" i="47"/>
  <c r="AL220" i="47"/>
  <c r="AM219" i="47"/>
  <c r="AS218" i="47"/>
  <c r="AS217" i="47" s="1"/>
  <c r="AS216" i="47" s="1"/>
  <c r="AQ218" i="47"/>
  <c r="AQ217" i="47" s="1"/>
  <c r="AQ216" i="47" s="1"/>
  <c r="AP218" i="47"/>
  <c r="AP217" i="47" s="1"/>
  <c r="AP216" i="47" s="1"/>
  <c r="AO217" i="47"/>
  <c r="AO216" i="47" s="1"/>
  <c r="AN217" i="47"/>
  <c r="AN216" i="47" s="1"/>
  <c r="AM217" i="47"/>
  <c r="AM216" i="47" s="1"/>
  <c r="AL217" i="47"/>
  <c r="AL216" i="47" s="1"/>
  <c r="AS215" i="47"/>
  <c r="AQ215" i="47"/>
  <c r="AQ214" i="47" s="1"/>
  <c r="AQ213" i="47" s="1"/>
  <c r="AP215" i="47"/>
  <c r="AP214" i="47" s="1"/>
  <c r="AP213" i="47" s="1"/>
  <c r="AO214" i="47"/>
  <c r="AN214" i="47"/>
  <c r="AN213" i="47" s="1"/>
  <c r="AM214" i="47"/>
  <c r="AM213" i="47" s="1"/>
  <c r="AL214" i="47"/>
  <c r="AL213" i="47" s="1"/>
  <c r="AO213" i="47"/>
  <c r="AS212" i="47"/>
  <c r="AR212" i="47"/>
  <c r="AP212" i="47"/>
  <c r="AP211" i="47" s="1"/>
  <c r="AP210" i="47" s="1"/>
  <c r="AO211" i="47"/>
  <c r="AN211" i="47"/>
  <c r="AN210" i="47" s="1"/>
  <c r="AM211" i="47"/>
  <c r="AM210" i="47" s="1"/>
  <c r="AL211" i="47"/>
  <c r="AL210" i="47" s="1"/>
  <c r="AO210" i="47"/>
  <c r="AS209" i="47"/>
  <c r="AR209" i="47"/>
  <c r="AQ209" i="47"/>
  <c r="AQ208" i="47" s="1"/>
  <c r="AQ207" i="47" s="1"/>
  <c r="AP209" i="47"/>
  <c r="AS208" i="47"/>
  <c r="AR208" i="47"/>
  <c r="AP208" i="47"/>
  <c r="AO208" i="47"/>
  <c r="AO207" i="47" s="1"/>
  <c r="AN208" i="47"/>
  <c r="AM208" i="47"/>
  <c r="AM207" i="47" s="1"/>
  <c r="AL208" i="47"/>
  <c r="AS207" i="47"/>
  <c r="AR207" i="47"/>
  <c r="AP207" i="47"/>
  <c r="AN207" i="47"/>
  <c r="AL207" i="47"/>
  <c r="AS206" i="47"/>
  <c r="AQ206" i="47"/>
  <c r="AO205" i="47"/>
  <c r="AN205" i="47"/>
  <c r="AN204" i="47" s="1"/>
  <c r="AM205" i="47"/>
  <c r="AM204" i="47" s="1"/>
  <c r="AL205" i="47"/>
  <c r="AL204" i="47" s="1"/>
  <c r="AO204" i="47"/>
  <c r="AS201" i="47"/>
  <c r="AR201" i="47"/>
  <c r="AR200" i="47" s="1"/>
  <c r="AR199" i="47" s="1"/>
  <c r="AP201" i="47"/>
  <c r="AP200" i="47" s="1"/>
  <c r="AP199" i="47" s="1"/>
  <c r="AO200" i="47"/>
  <c r="AO199" i="47" s="1"/>
  <c r="AN200" i="47"/>
  <c r="AN199" i="47" s="1"/>
  <c r="AM200" i="47"/>
  <c r="AM199" i="47" s="1"/>
  <c r="AL200" i="47"/>
  <c r="AL199" i="47" s="1"/>
  <c r="AS198" i="47"/>
  <c r="AS197" i="47" s="1"/>
  <c r="AS196" i="47" s="1"/>
  <c r="AQ198" i="47"/>
  <c r="AQ197" i="47" s="1"/>
  <c r="AQ196" i="47" s="1"/>
  <c r="AP198" i="47"/>
  <c r="AP197" i="47" s="1"/>
  <c r="AP196" i="47" s="1"/>
  <c r="AO197" i="47"/>
  <c r="AO196" i="47" s="1"/>
  <c r="AN197" i="47"/>
  <c r="AN196" i="47" s="1"/>
  <c r="AM197" i="47"/>
  <c r="AM196" i="47" s="1"/>
  <c r="AL197" i="47"/>
  <c r="AL196" i="47" s="1"/>
  <c r="AS195" i="47"/>
  <c r="AS194" i="47" s="1"/>
  <c r="AS193" i="47" s="1"/>
  <c r="AQ195" i="47"/>
  <c r="AP195" i="47"/>
  <c r="AP194" i="47" s="1"/>
  <c r="AP193" i="47" s="1"/>
  <c r="AO194" i="47"/>
  <c r="AO193" i="47" s="1"/>
  <c r="AN194" i="47"/>
  <c r="AN193" i="47" s="1"/>
  <c r="AM194" i="47"/>
  <c r="AM193" i="47" s="1"/>
  <c r="AL194" i="47"/>
  <c r="AL193" i="47" s="1"/>
  <c r="AS192" i="47"/>
  <c r="AS191" i="47" s="1"/>
  <c r="AS190" i="47" s="1"/>
  <c r="AQ192" i="47"/>
  <c r="AP192" i="47"/>
  <c r="AP191" i="47" s="1"/>
  <c r="AP190" i="47" s="1"/>
  <c r="AO191" i="47"/>
  <c r="AO190" i="47" s="1"/>
  <c r="AN191" i="47"/>
  <c r="AN190" i="47" s="1"/>
  <c r="AM191" i="47"/>
  <c r="AM190" i="47" s="1"/>
  <c r="AL191" i="47"/>
  <c r="AL190" i="47"/>
  <c r="AS187" i="47"/>
  <c r="AQ187" i="47"/>
  <c r="AQ186" i="47" s="1"/>
  <c r="AQ185" i="47" s="1"/>
  <c r="AQ184" i="47" s="1"/>
  <c r="AQ183" i="47" s="1"/>
  <c r="AP187" i="47"/>
  <c r="AP186" i="47" s="1"/>
  <c r="AP185" i="47" s="1"/>
  <c r="AP184" i="47" s="1"/>
  <c r="AP183" i="47" s="1"/>
  <c r="AS186" i="47"/>
  <c r="AS185" i="47" s="1"/>
  <c r="AS184" i="47" s="1"/>
  <c r="AS183" i="47" s="1"/>
  <c r="AO186" i="47"/>
  <c r="AO185" i="47" s="1"/>
  <c r="AO184" i="47" s="1"/>
  <c r="AO183" i="47" s="1"/>
  <c r="AN186" i="47"/>
  <c r="AN185" i="47" s="1"/>
  <c r="AN184" i="47" s="1"/>
  <c r="AN183" i="47" s="1"/>
  <c r="AM186" i="47"/>
  <c r="AL186" i="47"/>
  <c r="AL185" i="47" s="1"/>
  <c r="AL184" i="47" s="1"/>
  <c r="AL183" i="47" s="1"/>
  <c r="AM185" i="47"/>
  <c r="AM184" i="47" s="1"/>
  <c r="AM183" i="47" s="1"/>
  <c r="AS182" i="47"/>
  <c r="AR182" i="47"/>
  <c r="AQ182" i="47"/>
  <c r="AP182" i="47"/>
  <c r="AS181" i="47"/>
  <c r="AR181" i="47"/>
  <c r="AQ181" i="47"/>
  <c r="AP181" i="47"/>
  <c r="AO181" i="47"/>
  <c r="AN181" i="47"/>
  <c r="AM181" i="47"/>
  <c r="AL181" i="47"/>
  <c r="AS180" i="47"/>
  <c r="AR180" i="47"/>
  <c r="AQ180" i="47"/>
  <c r="AP180" i="47"/>
  <c r="AO180" i="47"/>
  <c r="AO176" i="47" s="1"/>
  <c r="AN180" i="47"/>
  <c r="AN176" i="47" s="1"/>
  <c r="AM180" i="47"/>
  <c r="AL180" i="47"/>
  <c r="AS179" i="47"/>
  <c r="AR179" i="47"/>
  <c r="AQ179" i="47"/>
  <c r="AP179" i="47"/>
  <c r="AS178" i="47"/>
  <c r="AR178" i="47"/>
  <c r="AQ178" i="47"/>
  <c r="AP178" i="47"/>
  <c r="AS177" i="47"/>
  <c r="AS176" i="47" s="1"/>
  <c r="AR177" i="47"/>
  <c r="AQ177" i="47"/>
  <c r="AQ176" i="47" s="1"/>
  <c r="AP177" i="47"/>
  <c r="AR176" i="47"/>
  <c r="AP176" i="47"/>
  <c r="AM176" i="47"/>
  <c r="AL176" i="47"/>
  <c r="AS175" i="47"/>
  <c r="AS174" i="47" s="1"/>
  <c r="AS173" i="47" s="1"/>
  <c r="AS172" i="47" s="1"/>
  <c r="AR175" i="47"/>
  <c r="AR174" i="47" s="1"/>
  <c r="AR173" i="47" s="1"/>
  <c r="AR172" i="47" s="1"/>
  <c r="AQ175" i="47"/>
  <c r="AQ174" i="47" s="1"/>
  <c r="AQ173" i="47" s="1"/>
  <c r="AQ172" i="47" s="1"/>
  <c r="AO174" i="47"/>
  <c r="AO173" i="47" s="1"/>
  <c r="AO172" i="47" s="1"/>
  <c r="AN174" i="47"/>
  <c r="AN173" i="47" s="1"/>
  <c r="AN172" i="47" s="1"/>
  <c r="AM174" i="47"/>
  <c r="AM173" i="47" s="1"/>
  <c r="AM172" i="47" s="1"/>
  <c r="AL174" i="47"/>
  <c r="AL173" i="47" s="1"/>
  <c r="AL172" i="47" s="1"/>
  <c r="AS171" i="47"/>
  <c r="AR171" i="47"/>
  <c r="AR170" i="47" s="1"/>
  <c r="AR169" i="47" s="1"/>
  <c r="AQ171" i="47"/>
  <c r="AO170" i="47"/>
  <c r="AO169" i="47" s="1"/>
  <c r="AN170" i="47"/>
  <c r="AN169" i="47" s="1"/>
  <c r="AM170" i="47"/>
  <c r="AM169" i="47" s="1"/>
  <c r="AL170" i="47"/>
  <c r="AL169" i="47" s="1"/>
  <c r="AS168" i="47"/>
  <c r="AQ168" i="47"/>
  <c r="AQ167" i="47" s="1"/>
  <c r="AQ166" i="47" s="1"/>
  <c r="AP168" i="47"/>
  <c r="AO167" i="47"/>
  <c r="AO166" i="47" s="1"/>
  <c r="AN167" i="47"/>
  <c r="AN166" i="47" s="1"/>
  <c r="AM167" i="47"/>
  <c r="AM166" i="47" s="1"/>
  <c r="AL167" i="47"/>
  <c r="AL166" i="47" s="1"/>
  <c r="AS165" i="47"/>
  <c r="AQ165" i="47"/>
  <c r="AQ164" i="47" s="1"/>
  <c r="AQ163" i="47" s="1"/>
  <c r="AP165" i="47"/>
  <c r="AP164" i="47" s="1"/>
  <c r="AP163" i="47" s="1"/>
  <c r="AO164" i="47"/>
  <c r="AO163" i="47" s="1"/>
  <c r="AN164" i="47"/>
  <c r="AN163" i="47" s="1"/>
  <c r="AM164" i="47"/>
  <c r="AM163" i="47" s="1"/>
  <c r="AL164" i="47"/>
  <c r="AL163" i="47" s="1"/>
  <c r="AS161" i="47"/>
  <c r="AQ161" i="47"/>
  <c r="AQ160" i="47" s="1"/>
  <c r="AQ159" i="47" s="1"/>
  <c r="AP161" i="47"/>
  <c r="AP160" i="47" s="1"/>
  <c r="AP159" i="47" s="1"/>
  <c r="AO160" i="47"/>
  <c r="AN160" i="47"/>
  <c r="AN159" i="47" s="1"/>
  <c r="AM160" i="47"/>
  <c r="AM159" i="47" s="1"/>
  <c r="AL160" i="47"/>
  <c r="AL159" i="47" s="1"/>
  <c r="AO159" i="47"/>
  <c r="AS158" i="47"/>
  <c r="AS157" i="47" s="1"/>
  <c r="AS156" i="47" s="1"/>
  <c r="AR158" i="47"/>
  <c r="AQ158" i="47"/>
  <c r="AQ157" i="47" s="1"/>
  <c r="AQ156" i="47" s="1"/>
  <c r="AP158" i="47"/>
  <c r="AR157" i="47"/>
  <c r="AP157" i="47"/>
  <c r="AO157" i="47"/>
  <c r="AO156" i="47" s="1"/>
  <c r="AN157" i="47"/>
  <c r="AN156" i="47" s="1"/>
  <c r="AM157" i="47"/>
  <c r="AL157" i="47"/>
  <c r="AR156" i="47"/>
  <c r="AP156" i="47"/>
  <c r="AM156" i="47"/>
  <c r="AL156" i="47"/>
  <c r="AS155" i="47"/>
  <c r="AS154" i="47" s="1"/>
  <c r="AS153" i="47" s="1"/>
  <c r="AQ155" i="47"/>
  <c r="AQ154" i="47" s="1"/>
  <c r="AQ153" i="47" s="1"/>
  <c r="AP155" i="47"/>
  <c r="AP154" i="47" s="1"/>
  <c r="AP153" i="47" s="1"/>
  <c r="AO154" i="47"/>
  <c r="AO153" i="47" s="1"/>
  <c r="AN154" i="47"/>
  <c r="AN153" i="47" s="1"/>
  <c r="AM154" i="47"/>
  <c r="AM153" i="47" s="1"/>
  <c r="AL154" i="47"/>
  <c r="AL153" i="47" s="1"/>
  <c r="AS144" i="47"/>
  <c r="AR144" i="47"/>
  <c r="AQ144" i="47"/>
  <c r="AQ143" i="47" s="1"/>
  <c r="AQ142" i="47" s="1"/>
  <c r="AP144" i="47"/>
  <c r="AS143" i="47"/>
  <c r="AS142" i="47" s="1"/>
  <c r="AR143" i="47"/>
  <c r="AP143" i="47"/>
  <c r="AO143" i="47"/>
  <c r="AN143" i="47"/>
  <c r="AN142" i="47" s="1"/>
  <c r="AM143" i="47"/>
  <c r="AL143" i="47"/>
  <c r="AR142" i="47"/>
  <c r="AP142" i="47"/>
  <c r="AO142" i="47"/>
  <c r="AM142" i="47"/>
  <c r="AL142" i="47"/>
  <c r="AS141" i="47"/>
  <c r="AR141" i="47"/>
  <c r="AQ141" i="47"/>
  <c r="AQ140" i="47" s="1"/>
  <c r="AQ139" i="47" s="1"/>
  <c r="AP141" i="47"/>
  <c r="AS140" i="47"/>
  <c r="AR140" i="47"/>
  <c r="AP140" i="47"/>
  <c r="AP139" i="47" s="1"/>
  <c r="AO140" i="47"/>
  <c r="AN140" i="47"/>
  <c r="AM140" i="47"/>
  <c r="AL140" i="47"/>
  <c r="AL139" i="47" s="1"/>
  <c r="AS139" i="47"/>
  <c r="AR139" i="47"/>
  <c r="AO139" i="47"/>
  <c r="AN139" i="47"/>
  <c r="AM139" i="47"/>
  <c r="AS138" i="47"/>
  <c r="AR138" i="47"/>
  <c r="AQ138" i="47"/>
  <c r="AQ137" i="47" s="1"/>
  <c r="AQ136" i="47" s="1"/>
  <c r="AP138" i="47"/>
  <c r="AS137" i="47"/>
  <c r="AS136" i="47" s="1"/>
  <c r="AR137" i="47"/>
  <c r="AP137" i="47"/>
  <c r="AO137" i="47"/>
  <c r="AN137" i="47"/>
  <c r="AN136" i="47" s="1"/>
  <c r="AM137" i="47"/>
  <c r="AL137" i="47"/>
  <c r="AR136" i="47"/>
  <c r="AP136" i="47"/>
  <c r="AO136" i="47"/>
  <c r="AM136" i="47"/>
  <c r="AL136" i="47"/>
  <c r="AS134" i="47"/>
  <c r="AS133" i="47" s="1"/>
  <c r="AS132" i="47" s="1"/>
  <c r="AS131" i="47" s="1"/>
  <c r="AQ134" i="47"/>
  <c r="AQ133" i="47" s="1"/>
  <c r="AQ132" i="47" s="1"/>
  <c r="AQ131" i="47" s="1"/>
  <c r="AP134" i="47"/>
  <c r="AP133" i="47" s="1"/>
  <c r="AP132" i="47" s="1"/>
  <c r="AP131" i="47" s="1"/>
  <c r="AO133" i="47"/>
  <c r="AO132" i="47" s="1"/>
  <c r="AO131" i="47" s="1"/>
  <c r="AN133" i="47"/>
  <c r="AN132" i="47" s="1"/>
  <c r="AN131" i="47" s="1"/>
  <c r="AM133" i="47"/>
  <c r="AL133" i="47"/>
  <c r="AL132" i="47" s="1"/>
  <c r="AL131" i="47" s="1"/>
  <c r="AM132" i="47"/>
  <c r="AM131" i="47" s="1"/>
  <c r="AS130" i="47"/>
  <c r="AS129" i="47" s="1"/>
  <c r="AS128" i="47" s="1"/>
  <c r="AQ130" i="47"/>
  <c r="AQ129" i="47" s="1"/>
  <c r="AQ128" i="47" s="1"/>
  <c r="AP130" i="47"/>
  <c r="AO129" i="47"/>
  <c r="AO128" i="47" s="1"/>
  <c r="AN129" i="47"/>
  <c r="AN128" i="47" s="1"/>
  <c r="AM129" i="47"/>
  <c r="AM128" i="47" s="1"/>
  <c r="AL129" i="47"/>
  <c r="AL128" i="47" s="1"/>
  <c r="AS127" i="47"/>
  <c r="AQ127" i="47"/>
  <c r="AP127" i="47"/>
  <c r="AP126" i="47" s="1"/>
  <c r="AP125" i="47" s="1"/>
  <c r="AQ126" i="47"/>
  <c r="AQ125" i="47" s="1"/>
  <c r="AO126" i="47"/>
  <c r="AO125" i="47" s="1"/>
  <c r="AN126" i="47"/>
  <c r="AN125" i="47" s="1"/>
  <c r="AM126" i="47"/>
  <c r="AM125" i="47" s="1"/>
  <c r="AL126" i="47"/>
  <c r="AL125" i="47" s="1"/>
  <c r="AS124" i="47"/>
  <c r="AR124" i="47"/>
  <c r="AQ124" i="47"/>
  <c r="AQ123" i="47" s="1"/>
  <c r="AQ122" i="47" s="1"/>
  <c r="AP124" i="47"/>
  <c r="AP123" i="47" s="1"/>
  <c r="AP122" i="47" s="1"/>
  <c r="AS123" i="47"/>
  <c r="AR123" i="47"/>
  <c r="AR122" i="47" s="1"/>
  <c r="AO123" i="47"/>
  <c r="AO122" i="47" s="1"/>
  <c r="AN123" i="47"/>
  <c r="AM123" i="47"/>
  <c r="AM122" i="47" s="1"/>
  <c r="AL123" i="47"/>
  <c r="AL122" i="47" s="1"/>
  <c r="AS122" i="47"/>
  <c r="AN122" i="47"/>
  <c r="AN121" i="47" s="1"/>
  <c r="AS120" i="47"/>
  <c r="AR120" i="47"/>
  <c r="AR119" i="47" s="1"/>
  <c r="AR118" i="47" s="1"/>
  <c r="AR117" i="47" s="1"/>
  <c r="AP120" i="47"/>
  <c r="AP119" i="47" s="1"/>
  <c r="AP118" i="47" s="1"/>
  <c r="AP117" i="47" s="1"/>
  <c r="AO119" i="47"/>
  <c r="AN119" i="47"/>
  <c r="AN118" i="47" s="1"/>
  <c r="AN117" i="47" s="1"/>
  <c r="AM119" i="47"/>
  <c r="AM118" i="47" s="1"/>
  <c r="AM117" i="47" s="1"/>
  <c r="AL119" i="47"/>
  <c r="AL118" i="47" s="1"/>
  <c r="AL117" i="47" s="1"/>
  <c r="AO118" i="47"/>
  <c r="AO117" i="47" s="1"/>
  <c r="AS115" i="47"/>
  <c r="AS114" i="47" s="1"/>
  <c r="AS113" i="47" s="1"/>
  <c r="AQ115" i="47"/>
  <c r="AP115" i="47"/>
  <c r="AP114" i="47" s="1"/>
  <c r="AP113" i="47" s="1"/>
  <c r="AO114" i="47"/>
  <c r="AN114" i="47"/>
  <c r="AN113" i="47" s="1"/>
  <c r="AM114" i="47"/>
  <c r="AM113" i="47" s="1"/>
  <c r="AL114" i="47"/>
  <c r="AL113" i="47" s="1"/>
  <c r="AO113" i="47"/>
  <c r="AS112" i="47"/>
  <c r="AQ112" i="47"/>
  <c r="AQ111" i="47" s="1"/>
  <c r="AP112" i="47"/>
  <c r="AO111" i="47"/>
  <c r="AN111" i="47"/>
  <c r="AM111" i="47"/>
  <c r="AL111" i="47"/>
  <c r="AS110" i="47"/>
  <c r="AQ110" i="47"/>
  <c r="AQ109" i="47" s="1"/>
  <c r="AP110" i="47"/>
  <c r="AP109" i="47" s="1"/>
  <c r="AO109" i="47"/>
  <c r="AN109" i="47"/>
  <c r="AM109" i="47"/>
  <c r="AL109" i="47"/>
  <c r="AS108" i="47"/>
  <c r="AQ108" i="47"/>
  <c r="AQ107" i="47" s="1"/>
  <c r="AP108" i="47"/>
  <c r="AO107" i="47"/>
  <c r="AN107" i="47"/>
  <c r="AN106" i="47" s="1"/>
  <c r="AM107" i="47"/>
  <c r="AL107" i="47"/>
  <c r="AS103" i="47"/>
  <c r="AS102" i="47" s="1"/>
  <c r="AR103" i="47"/>
  <c r="AR102" i="47" s="1"/>
  <c r="AP103" i="47"/>
  <c r="AP102" i="47" s="1"/>
  <c r="AO102" i="47"/>
  <c r="AN102" i="47"/>
  <c r="AM102" i="47"/>
  <c r="AL102" i="47"/>
  <c r="AR101" i="47"/>
  <c r="AR100" i="47" s="1"/>
  <c r="AQ101" i="47"/>
  <c r="AQ100" i="47" s="1"/>
  <c r="AP101" i="47"/>
  <c r="AP100" i="47" s="1"/>
  <c r="AO100" i="47"/>
  <c r="AN100" i="47"/>
  <c r="AM100" i="47"/>
  <c r="AL100" i="47"/>
  <c r="AR99" i="47"/>
  <c r="AR98" i="47" s="1"/>
  <c r="AQ99" i="47"/>
  <c r="AQ98" i="47" s="1"/>
  <c r="AO98" i="47"/>
  <c r="AN98" i="47"/>
  <c r="AM98" i="47"/>
  <c r="AL98" i="47"/>
  <c r="AL97" i="47" s="1"/>
  <c r="AL96" i="47" s="1"/>
  <c r="AL95" i="47" s="1"/>
  <c r="AS94" i="47"/>
  <c r="AS93" i="47" s="1"/>
  <c r="AS92" i="47" s="1"/>
  <c r="AQ94" i="47"/>
  <c r="AQ93" i="47" s="1"/>
  <c r="AQ92" i="47" s="1"/>
  <c r="AP94" i="47"/>
  <c r="AP93" i="47" s="1"/>
  <c r="AP92" i="47" s="1"/>
  <c r="AO93" i="47"/>
  <c r="AO92" i="47" s="1"/>
  <c r="AN93" i="47"/>
  <c r="AN92" i="47" s="1"/>
  <c r="AM93" i="47"/>
  <c r="AM92" i="47" s="1"/>
  <c r="AL93" i="47"/>
  <c r="AL92" i="47" s="1"/>
  <c r="AS91" i="47"/>
  <c r="AR91" i="47"/>
  <c r="AQ91" i="47"/>
  <c r="AP91" i="47"/>
  <c r="AP90" i="47" s="1"/>
  <c r="AP89" i="47" s="1"/>
  <c r="AS90" i="47"/>
  <c r="AS89" i="47" s="1"/>
  <c r="AR90" i="47"/>
  <c r="AR89" i="47" s="1"/>
  <c r="AQ90" i="47"/>
  <c r="AQ89" i="47" s="1"/>
  <c r="AO90" i="47"/>
  <c r="AO89" i="47" s="1"/>
  <c r="AN90" i="47"/>
  <c r="AN89" i="47" s="1"/>
  <c r="AM90" i="47"/>
  <c r="AM89" i="47" s="1"/>
  <c r="AL90" i="47"/>
  <c r="AL89" i="47"/>
  <c r="AS88" i="47"/>
  <c r="AS87" i="47" s="1"/>
  <c r="AS86" i="47" s="1"/>
  <c r="AQ88" i="47"/>
  <c r="AQ87" i="47" s="1"/>
  <c r="AQ86" i="47" s="1"/>
  <c r="AP88" i="47"/>
  <c r="AP87" i="47" s="1"/>
  <c r="AP86" i="47" s="1"/>
  <c r="AO87" i="47"/>
  <c r="AO86" i="47" s="1"/>
  <c r="AN87" i="47"/>
  <c r="AN86" i="47" s="1"/>
  <c r="AM87" i="47"/>
  <c r="AM86" i="47" s="1"/>
  <c r="AL87" i="47"/>
  <c r="AL86" i="47" s="1"/>
  <c r="AS85" i="47"/>
  <c r="AS84" i="47" s="1"/>
  <c r="AS83" i="47" s="1"/>
  <c r="AQ85" i="47"/>
  <c r="AQ84" i="47" s="1"/>
  <c r="AQ83" i="47" s="1"/>
  <c r="AP85" i="47"/>
  <c r="AP84" i="47" s="1"/>
  <c r="AP83" i="47" s="1"/>
  <c r="AO84" i="47"/>
  <c r="AO83" i="47" s="1"/>
  <c r="AN84" i="47"/>
  <c r="AN83" i="47" s="1"/>
  <c r="AM84" i="47"/>
  <c r="AM83" i="47" s="1"/>
  <c r="AL84" i="47"/>
  <c r="AL83" i="47" s="1"/>
  <c r="AS77" i="47"/>
  <c r="AS76" i="47" s="1"/>
  <c r="AS75" i="47" s="1"/>
  <c r="AS74" i="47" s="1"/>
  <c r="AR77" i="47"/>
  <c r="AR76" i="47" s="1"/>
  <c r="AR75" i="47" s="1"/>
  <c r="AR74" i="47" s="1"/>
  <c r="AP77" i="47"/>
  <c r="AP76" i="47" s="1"/>
  <c r="AP75" i="47" s="1"/>
  <c r="AP74" i="47" s="1"/>
  <c r="AO76" i="47"/>
  <c r="AO75" i="47" s="1"/>
  <c r="AO74" i="47" s="1"/>
  <c r="AN76" i="47"/>
  <c r="AN75" i="47" s="1"/>
  <c r="AN74" i="47" s="1"/>
  <c r="AM76" i="47"/>
  <c r="AM75" i="47" s="1"/>
  <c r="AM74" i="47" s="1"/>
  <c r="AL76" i="47"/>
  <c r="AL75" i="47" s="1"/>
  <c r="AL74" i="47" s="1"/>
  <c r="AS73" i="47"/>
  <c r="AR73" i="47"/>
  <c r="AQ73" i="47"/>
  <c r="AQ72" i="47" s="1"/>
  <c r="AQ71" i="47" s="1"/>
  <c r="AP73" i="47"/>
  <c r="AP72" i="47" s="1"/>
  <c r="AP71" i="47" s="1"/>
  <c r="AS72" i="47"/>
  <c r="AS71" i="47" s="1"/>
  <c r="AR72" i="47"/>
  <c r="AO72" i="47"/>
  <c r="AO71" i="47" s="1"/>
  <c r="AN72" i="47"/>
  <c r="AM72" i="47"/>
  <c r="AM71" i="47" s="1"/>
  <c r="AL72" i="47"/>
  <c r="AR71" i="47"/>
  <c r="AN71" i="47"/>
  <c r="AL71" i="47"/>
  <c r="AR70" i="47"/>
  <c r="AR69" i="47" s="1"/>
  <c r="AR68" i="47" s="1"/>
  <c r="AQ70" i="47"/>
  <c r="AQ69" i="47" s="1"/>
  <c r="AQ68" i="47" s="1"/>
  <c r="AP70" i="47"/>
  <c r="AP69" i="47" s="1"/>
  <c r="AP68" i="47" s="1"/>
  <c r="AO69" i="47"/>
  <c r="AO68" i="47" s="1"/>
  <c r="AN69" i="47"/>
  <c r="AN68" i="47" s="1"/>
  <c r="AM69" i="47"/>
  <c r="AM68" i="47" s="1"/>
  <c r="AL69" i="47"/>
  <c r="AL68" i="47" s="1"/>
  <c r="AR67" i="47"/>
  <c r="AQ67" i="47"/>
  <c r="AQ66" i="47" s="1"/>
  <c r="AQ65" i="47" s="1"/>
  <c r="AP67" i="47"/>
  <c r="AP66" i="47" s="1"/>
  <c r="AP65" i="47" s="1"/>
  <c r="AO66" i="47"/>
  <c r="AO65" i="47" s="1"/>
  <c r="AN66" i="47"/>
  <c r="AM66" i="47"/>
  <c r="AM65" i="47" s="1"/>
  <c r="AL66" i="47"/>
  <c r="AL65" i="47" s="1"/>
  <c r="AN65" i="47"/>
  <c r="AR64" i="47"/>
  <c r="AR63" i="47" s="1"/>
  <c r="AR62" i="47" s="1"/>
  <c r="AQ64" i="47"/>
  <c r="AQ63" i="47" s="1"/>
  <c r="AQ62" i="47" s="1"/>
  <c r="AP64" i="47"/>
  <c r="AP63" i="47" s="1"/>
  <c r="AP62" i="47" s="1"/>
  <c r="AO63" i="47"/>
  <c r="AN63" i="47"/>
  <c r="AN62" i="47" s="1"/>
  <c r="AM63" i="47"/>
  <c r="AM62" i="47" s="1"/>
  <c r="AL63" i="47"/>
  <c r="AO62" i="47"/>
  <c r="AL62" i="47"/>
  <c r="AR61" i="47"/>
  <c r="AR60" i="47" s="1"/>
  <c r="AR59" i="47" s="1"/>
  <c r="AQ61" i="47"/>
  <c r="AQ60" i="47" s="1"/>
  <c r="AQ59" i="47" s="1"/>
  <c r="AP61" i="47"/>
  <c r="AP60" i="47" s="1"/>
  <c r="AP59" i="47" s="1"/>
  <c r="AO60" i="47"/>
  <c r="AN60" i="47"/>
  <c r="AN59" i="47" s="1"/>
  <c r="AM60" i="47"/>
  <c r="AM59" i="47" s="1"/>
  <c r="AL60" i="47"/>
  <c r="AL59" i="47" s="1"/>
  <c r="AO59" i="47"/>
  <c r="AR58" i="47"/>
  <c r="AQ58" i="47"/>
  <c r="AQ57" i="47" s="1"/>
  <c r="AQ56" i="47" s="1"/>
  <c r="AP58" i="47"/>
  <c r="AP57" i="47" s="1"/>
  <c r="AP56" i="47" s="1"/>
  <c r="AO57" i="47"/>
  <c r="AO56" i="47" s="1"/>
  <c r="AN57" i="47"/>
  <c r="AN56" i="47" s="1"/>
  <c r="AM57" i="47"/>
  <c r="AM56" i="47" s="1"/>
  <c r="AL57" i="47"/>
  <c r="AL56" i="47" s="1"/>
  <c r="AS55" i="47"/>
  <c r="AS54" i="47" s="1"/>
  <c r="AS53" i="47" s="1"/>
  <c r="AQ55" i="47"/>
  <c r="AQ54" i="47" s="1"/>
  <c r="AQ53" i="47" s="1"/>
  <c r="AP55" i="47"/>
  <c r="AP54" i="47" s="1"/>
  <c r="AP53" i="47" s="1"/>
  <c r="AO54" i="47"/>
  <c r="AO53" i="47" s="1"/>
  <c r="AN54" i="47"/>
  <c r="AM54" i="47"/>
  <c r="AM53" i="47" s="1"/>
  <c r="AL54" i="47"/>
  <c r="AL53" i="47" s="1"/>
  <c r="AN53" i="47"/>
  <c r="AS52" i="47"/>
  <c r="AQ52" i="47"/>
  <c r="AQ51" i="47" s="1"/>
  <c r="AQ50" i="47" s="1"/>
  <c r="AP52" i="47"/>
  <c r="AP51" i="47" s="1"/>
  <c r="AP50" i="47" s="1"/>
  <c r="AO51" i="47"/>
  <c r="AO50" i="47" s="1"/>
  <c r="AN51" i="47"/>
  <c r="AN50" i="47" s="1"/>
  <c r="AM51" i="47"/>
  <c r="AM50" i="47" s="1"/>
  <c r="AL51" i="47"/>
  <c r="AL50" i="47" s="1"/>
  <c r="AS49" i="47"/>
  <c r="AQ49" i="47"/>
  <c r="AQ48" i="47" s="1"/>
  <c r="AQ47" i="47" s="1"/>
  <c r="AP49" i="47"/>
  <c r="AS48" i="47"/>
  <c r="AS47" i="47" s="1"/>
  <c r="AO48" i="47"/>
  <c r="AO47" i="47" s="1"/>
  <c r="AN48" i="47"/>
  <c r="AN47" i="47" s="1"/>
  <c r="AM48" i="47"/>
  <c r="AL48" i="47"/>
  <c r="AL47" i="47" s="1"/>
  <c r="AM47" i="47"/>
  <c r="AS46" i="47"/>
  <c r="AS45" i="47" s="1"/>
  <c r="AQ46" i="47"/>
  <c r="AP46" i="47"/>
  <c r="AO45" i="47"/>
  <c r="AN45" i="47"/>
  <c r="AM45" i="47"/>
  <c r="AL45" i="47"/>
  <c r="AS44" i="47"/>
  <c r="AQ44" i="47"/>
  <c r="AQ43" i="47" s="1"/>
  <c r="AP44" i="47"/>
  <c r="AP43" i="47" s="1"/>
  <c r="AO43" i="47"/>
  <c r="AN43" i="47"/>
  <c r="AM43" i="47"/>
  <c r="AL43" i="47"/>
  <c r="AS42" i="47"/>
  <c r="AS41" i="47" s="1"/>
  <c r="AQ42" i="47"/>
  <c r="AQ41" i="47" s="1"/>
  <c r="AP42" i="47"/>
  <c r="AO41" i="47"/>
  <c r="AN41" i="47"/>
  <c r="AM41" i="47"/>
  <c r="AM40" i="47" s="1"/>
  <c r="AL41" i="47"/>
  <c r="AL40" i="47" s="1"/>
  <c r="AS39" i="47"/>
  <c r="AS38" i="47" s="1"/>
  <c r="AS37" i="47" s="1"/>
  <c r="AQ39" i="47"/>
  <c r="AP39" i="47"/>
  <c r="AP38" i="47" s="1"/>
  <c r="AP37" i="47" s="1"/>
  <c r="AO38" i="47"/>
  <c r="AN38" i="47"/>
  <c r="AN37" i="47" s="1"/>
  <c r="AM38" i="47"/>
  <c r="AM37" i="47" s="1"/>
  <c r="AL38" i="47"/>
  <c r="AL37" i="47" s="1"/>
  <c r="AO37" i="47"/>
  <c r="AS36" i="47"/>
  <c r="AS35" i="47" s="1"/>
  <c r="AR36" i="47"/>
  <c r="AR35" i="47" s="1"/>
  <c r="AP36" i="47"/>
  <c r="AO35" i="47"/>
  <c r="AN35" i="47"/>
  <c r="AM35" i="47"/>
  <c r="AL35" i="47"/>
  <c r="AS34" i="47"/>
  <c r="AR34" i="47"/>
  <c r="AR33" i="47" s="1"/>
  <c r="AP34" i="47"/>
  <c r="AP33" i="47" s="1"/>
  <c r="AO33" i="47"/>
  <c r="AN33" i="47"/>
  <c r="AM33" i="47"/>
  <c r="AM32" i="47" s="1"/>
  <c r="AL33" i="47"/>
  <c r="AL32" i="47" s="1"/>
  <c r="AS31" i="47"/>
  <c r="AS30" i="47" s="1"/>
  <c r="AR31" i="47"/>
  <c r="AR30" i="47" s="1"/>
  <c r="AP31" i="47"/>
  <c r="AP30" i="47" s="1"/>
  <c r="AO30" i="47"/>
  <c r="AN30" i="47"/>
  <c r="AM30" i="47"/>
  <c r="AL30" i="47"/>
  <c r="AS29" i="47"/>
  <c r="AS28" i="47" s="1"/>
  <c r="AR29" i="47"/>
  <c r="AR28" i="47" s="1"/>
  <c r="AP29" i="47"/>
  <c r="AP28" i="47" s="1"/>
  <c r="AO28" i="47"/>
  <c r="AN28" i="47"/>
  <c r="AM28" i="47"/>
  <c r="AL28" i="47"/>
  <c r="AO27" i="47"/>
  <c r="AS26" i="47"/>
  <c r="AS25" i="47" s="1"/>
  <c r="AR26" i="47"/>
  <c r="AR25" i="47" s="1"/>
  <c r="AP26" i="47"/>
  <c r="AP25" i="47" s="1"/>
  <c r="AO25" i="47"/>
  <c r="AN25" i="47"/>
  <c r="AM25" i="47"/>
  <c r="AL25" i="47"/>
  <c r="AS24" i="47"/>
  <c r="AS23" i="47" s="1"/>
  <c r="AR24" i="47"/>
  <c r="AR23" i="47" s="1"/>
  <c r="AQ24" i="47"/>
  <c r="AQ23" i="47" s="1"/>
  <c r="AP24" i="47"/>
  <c r="AP23" i="47" s="1"/>
  <c r="AO23" i="47"/>
  <c r="AN23" i="47"/>
  <c r="AM23" i="47"/>
  <c r="AL23" i="47"/>
  <c r="AS21" i="47"/>
  <c r="AS20" i="47" s="1"/>
  <c r="AR21" i="47"/>
  <c r="AR20" i="47" s="1"/>
  <c r="AP21" i="47"/>
  <c r="AP20" i="47" s="1"/>
  <c r="AO20" i="47"/>
  <c r="AN20" i="47"/>
  <c r="AM20" i="47"/>
  <c r="AL20" i="47"/>
  <c r="AS19" i="47"/>
  <c r="AS18" i="47" s="1"/>
  <c r="AR19" i="47"/>
  <c r="AR18" i="47" s="1"/>
  <c r="AP19" i="47"/>
  <c r="AP18" i="47" s="1"/>
  <c r="AO18" i="47"/>
  <c r="AN18" i="47"/>
  <c r="AM18" i="47"/>
  <c r="AL18" i="47"/>
  <c r="AO17" i="47"/>
  <c r="AS16" i="47"/>
  <c r="AS15" i="47" s="1"/>
  <c r="AR16" i="47"/>
  <c r="AR15" i="47" s="1"/>
  <c r="AP16" i="47"/>
  <c r="AP15" i="47" s="1"/>
  <c r="AO15" i="47"/>
  <c r="AN15" i="47"/>
  <c r="AM15" i="47"/>
  <c r="AL15" i="47"/>
  <c r="AS14" i="47"/>
  <c r="AS13" i="47" s="1"/>
  <c r="AR14" i="47"/>
  <c r="AR13" i="47" s="1"/>
  <c r="AP14" i="47"/>
  <c r="AP13" i="47" s="1"/>
  <c r="AO13" i="47"/>
  <c r="AN13" i="47"/>
  <c r="AM13" i="47"/>
  <c r="AL13" i="47"/>
  <c r="AF471" i="47"/>
  <c r="AE471" i="47"/>
  <c r="AD471" i="47"/>
  <c r="AD470" i="47" s="1"/>
  <c r="AD469" i="47" s="1"/>
  <c r="AC470" i="47"/>
  <c r="AC469" i="47" s="1"/>
  <c r="AB470" i="47"/>
  <c r="AB469" i="47" s="1"/>
  <c r="AA470" i="47"/>
  <c r="AA469" i="47" s="1"/>
  <c r="Z470" i="47"/>
  <c r="Z469" i="47" s="1"/>
  <c r="AG468" i="47"/>
  <c r="AG467" i="47" s="1"/>
  <c r="AG466" i="47" s="1"/>
  <c r="AE468" i="47"/>
  <c r="AD468" i="47"/>
  <c r="AD467" i="47" s="1"/>
  <c r="AD466" i="47" s="1"/>
  <c r="AC467" i="47"/>
  <c r="AC466" i="47" s="1"/>
  <c r="AB467" i="47"/>
  <c r="AB466" i="47" s="1"/>
  <c r="AA467" i="47"/>
  <c r="AA466" i="47" s="1"/>
  <c r="Z467" i="47"/>
  <c r="Z466" i="47" s="1"/>
  <c r="AG465" i="47"/>
  <c r="AE465" i="47"/>
  <c r="AE464" i="47" s="1"/>
  <c r="AE463" i="47" s="1"/>
  <c r="AD465" i="47"/>
  <c r="AD464" i="47" s="1"/>
  <c r="AD463" i="47" s="1"/>
  <c r="AC464" i="47"/>
  <c r="AC463" i="47" s="1"/>
  <c r="AB464" i="47"/>
  <c r="AB463" i="47" s="1"/>
  <c r="AA464" i="47"/>
  <c r="AA463" i="47" s="1"/>
  <c r="Z464" i="47"/>
  <c r="Z463" i="47" s="1"/>
  <c r="AG459" i="47"/>
  <c r="AE459" i="47"/>
  <c r="AE458" i="47" s="1"/>
  <c r="AD459" i="47"/>
  <c r="AD458" i="47" s="1"/>
  <c r="AC458" i="47"/>
  <c r="AB458" i="47"/>
  <c r="AA458" i="47"/>
  <c r="Z458" i="47"/>
  <c r="AG457" i="47"/>
  <c r="AG456" i="47" s="1"/>
  <c r="AE457" i="47"/>
  <c r="AD457" i="47"/>
  <c r="AD456" i="47" s="1"/>
  <c r="AC456" i="47"/>
  <c r="AB456" i="47"/>
  <c r="AA456" i="47"/>
  <c r="Z456" i="47"/>
  <c r="AG451" i="47"/>
  <c r="AG450" i="47" s="1"/>
  <c r="AG449" i="47" s="1"/>
  <c r="AG448" i="47" s="1"/>
  <c r="AE451" i="47"/>
  <c r="AE450" i="47" s="1"/>
  <c r="AE449" i="47" s="1"/>
  <c r="AE448" i="47" s="1"/>
  <c r="AD451" i="47"/>
  <c r="AD450" i="47" s="1"/>
  <c r="AD449" i="47" s="1"/>
  <c r="AD448" i="47" s="1"/>
  <c r="AC450" i="47"/>
  <c r="AB450" i="47"/>
  <c r="AB449" i="47" s="1"/>
  <c r="AB448" i="47" s="1"/>
  <c r="AA450" i="47"/>
  <c r="AA449" i="47" s="1"/>
  <c r="AA448" i="47" s="1"/>
  <c r="Z450" i="47"/>
  <c r="Z449" i="47" s="1"/>
  <c r="Z448" i="47" s="1"/>
  <c r="AC449" i="47"/>
  <c r="AC448" i="47" s="1"/>
  <c r="AG447" i="47"/>
  <c r="AF447" i="47"/>
  <c r="AF446" i="47" s="1"/>
  <c r="AF445" i="47" s="1"/>
  <c r="AF444" i="47" s="1"/>
  <c r="AD447" i="47"/>
  <c r="AD446" i="47" s="1"/>
  <c r="AD445" i="47" s="1"/>
  <c r="AD444" i="47" s="1"/>
  <c r="AC446" i="47"/>
  <c r="AB446" i="47"/>
  <c r="AB445" i="47" s="1"/>
  <c r="AB444" i="47" s="1"/>
  <c r="AB443" i="47" s="1"/>
  <c r="AA446" i="47"/>
  <c r="AA445" i="47" s="1"/>
  <c r="AA444" i="47" s="1"/>
  <c r="Z446" i="47"/>
  <c r="Z445" i="47" s="1"/>
  <c r="Z444" i="47" s="1"/>
  <c r="AC445" i="47"/>
  <c r="AC444" i="47" s="1"/>
  <c r="AD442" i="47"/>
  <c r="AD438" i="47"/>
  <c r="AG437" i="47"/>
  <c r="AF437" i="47"/>
  <c r="AE437" i="47"/>
  <c r="AD437" i="47"/>
  <c r="AC437" i="47"/>
  <c r="AB437" i="47"/>
  <c r="AA437" i="47"/>
  <c r="Z437" i="47"/>
  <c r="AG436" i="47"/>
  <c r="AF436" i="47"/>
  <c r="AE436" i="47"/>
  <c r="AD436" i="47"/>
  <c r="AC436" i="47"/>
  <c r="AB436" i="47"/>
  <c r="AA436" i="47"/>
  <c r="Z436" i="47"/>
  <c r="AG435" i="47"/>
  <c r="AF435" i="47"/>
  <c r="AE435" i="47"/>
  <c r="AD435" i="47"/>
  <c r="AC435" i="47"/>
  <c r="AB435" i="47"/>
  <c r="AA435" i="47"/>
  <c r="Z435" i="47"/>
  <c r="AG434" i="47"/>
  <c r="AF434" i="47"/>
  <c r="AF433" i="47" s="1"/>
  <c r="AF432" i="47" s="1"/>
  <c r="AE434" i="47"/>
  <c r="AE433" i="47" s="1"/>
  <c r="AE432" i="47" s="1"/>
  <c r="AD434" i="47"/>
  <c r="AD433" i="47" s="1"/>
  <c r="AD432" i="47" s="1"/>
  <c r="AG433" i="47"/>
  <c r="AG432" i="47" s="1"/>
  <c r="AC433" i="47"/>
  <c r="AC432" i="47" s="1"/>
  <c r="AB433" i="47"/>
  <c r="AB432" i="47" s="1"/>
  <c r="AA433" i="47"/>
  <c r="AA432" i="47" s="1"/>
  <c r="Z433" i="47"/>
  <c r="Z432" i="47" s="1"/>
  <c r="AF431" i="47"/>
  <c r="AE431" i="47"/>
  <c r="AE430" i="47" s="1"/>
  <c r="AE429" i="47" s="1"/>
  <c r="AD431" i="47"/>
  <c r="AD430" i="47" s="1"/>
  <c r="AD429" i="47" s="1"/>
  <c r="AC430" i="47"/>
  <c r="AC429" i="47" s="1"/>
  <c r="AB430" i="47"/>
  <c r="AB429" i="47" s="1"/>
  <c r="AA430" i="47"/>
  <c r="AA429" i="47" s="1"/>
  <c r="Z430" i="47"/>
  <c r="Z429" i="47" s="1"/>
  <c r="AG428" i="47"/>
  <c r="AE428" i="47"/>
  <c r="AE427" i="47" s="1"/>
  <c r="AD428" i="47"/>
  <c r="AD427" i="47" s="1"/>
  <c r="AC427" i="47"/>
  <c r="AB427" i="47"/>
  <c r="AA427" i="47"/>
  <c r="Z427" i="47"/>
  <c r="AG426" i="47"/>
  <c r="AE426" i="47"/>
  <c r="AE425" i="47" s="1"/>
  <c r="AD426" i="47"/>
  <c r="AC425" i="47"/>
  <c r="AB425" i="47"/>
  <c r="AA425" i="47"/>
  <c r="Z425" i="47"/>
  <c r="AG420" i="47"/>
  <c r="AG445" i="50" s="1"/>
  <c r="AG444" i="50" s="1"/>
  <c r="AG443" i="50" s="1"/>
  <c r="AF420" i="47"/>
  <c r="AF445" i="50" s="1"/>
  <c r="AF444" i="50" s="1"/>
  <c r="AF443" i="50" s="1"/>
  <c r="AD420" i="47"/>
  <c r="AD445" i="50" s="1"/>
  <c r="AD444" i="50" s="1"/>
  <c r="AD443" i="50" s="1"/>
  <c r="AC419" i="47"/>
  <c r="AB419" i="47"/>
  <c r="AA419" i="47"/>
  <c r="AA418" i="47" s="1"/>
  <c r="Z419" i="47"/>
  <c r="Z418" i="47" s="1"/>
  <c r="AC418" i="47"/>
  <c r="AB418" i="47"/>
  <c r="AG417" i="47"/>
  <c r="AG416" i="47" s="1"/>
  <c r="AG415" i="47" s="1"/>
  <c r="AF417" i="47"/>
  <c r="AF416" i="47" s="1"/>
  <c r="AF415" i="47" s="1"/>
  <c r="AD417" i="47"/>
  <c r="AD416" i="47" s="1"/>
  <c r="AD415" i="47" s="1"/>
  <c r="AC416" i="47"/>
  <c r="AB416" i="47"/>
  <c r="AB415" i="47" s="1"/>
  <c r="AA416" i="47"/>
  <c r="AA415" i="47" s="1"/>
  <c r="Z416" i="47"/>
  <c r="Z415" i="47" s="1"/>
  <c r="AC415" i="47"/>
  <c r="AG414" i="47"/>
  <c r="AG439" i="50" s="1"/>
  <c r="AG438" i="50" s="1"/>
  <c r="AG437" i="50" s="1"/>
  <c r="AF414" i="47"/>
  <c r="AF439" i="50" s="1"/>
  <c r="AF438" i="50" s="1"/>
  <c r="AF437" i="50" s="1"/>
  <c r="AD414" i="47"/>
  <c r="AD439" i="50" s="1"/>
  <c r="AD438" i="50" s="1"/>
  <c r="AD437" i="50" s="1"/>
  <c r="AC413" i="47"/>
  <c r="AB413" i="47"/>
  <c r="AA413" i="47"/>
  <c r="AA412" i="47" s="1"/>
  <c r="Z413" i="47"/>
  <c r="Z412" i="47" s="1"/>
  <c r="AC412" i="47"/>
  <c r="AB412" i="47"/>
  <c r="AG411" i="47"/>
  <c r="AG436" i="50" s="1"/>
  <c r="AG435" i="50" s="1"/>
  <c r="AG434" i="50" s="1"/>
  <c r="AF411" i="47"/>
  <c r="AF436" i="50" s="1"/>
  <c r="AF435" i="50" s="1"/>
  <c r="AF434" i="50" s="1"/>
  <c r="AD411" i="47"/>
  <c r="AD436" i="50" s="1"/>
  <c r="AD435" i="50" s="1"/>
  <c r="AD434" i="50" s="1"/>
  <c r="AC410" i="47"/>
  <c r="AB410" i="47"/>
  <c r="AA410" i="47"/>
  <c r="AA409" i="47" s="1"/>
  <c r="Z410" i="47"/>
  <c r="Z409" i="47" s="1"/>
  <c r="AC409" i="47"/>
  <c r="AB409" i="47"/>
  <c r="AG408" i="47"/>
  <c r="AG407" i="47" s="1"/>
  <c r="AG406" i="47" s="1"/>
  <c r="AE408" i="47"/>
  <c r="AE407" i="47" s="1"/>
  <c r="AE406" i="47" s="1"/>
  <c r="AD408" i="47"/>
  <c r="AD407" i="47" s="1"/>
  <c r="AD406" i="47" s="1"/>
  <c r="AC407" i="47"/>
  <c r="AC406" i="47" s="1"/>
  <c r="AB407" i="47"/>
  <c r="AB406" i="47" s="1"/>
  <c r="AA407" i="47"/>
  <c r="AA406" i="47" s="1"/>
  <c r="Z407" i="47"/>
  <c r="Z406" i="47" s="1"/>
  <c r="AG404" i="47"/>
  <c r="AF404" i="47"/>
  <c r="AE404" i="47"/>
  <c r="AE403" i="47" s="1"/>
  <c r="AE402" i="47" s="1"/>
  <c r="AE401" i="47" s="1"/>
  <c r="AD404" i="47"/>
  <c r="AD403" i="47" s="1"/>
  <c r="AD402" i="47" s="1"/>
  <c r="AD401" i="47" s="1"/>
  <c r="AG403" i="47"/>
  <c r="AG402" i="47" s="1"/>
  <c r="AG401" i="47" s="1"/>
  <c r="AF403" i="47"/>
  <c r="AF402" i="47" s="1"/>
  <c r="AF401" i="47" s="1"/>
  <c r="AC403" i="47"/>
  <c r="AB403" i="47"/>
  <c r="AB402" i="47" s="1"/>
  <c r="AB401" i="47" s="1"/>
  <c r="AA403" i="47"/>
  <c r="AA402" i="47" s="1"/>
  <c r="AA401" i="47" s="1"/>
  <c r="Z403" i="47"/>
  <c r="Z402" i="47" s="1"/>
  <c r="Z401" i="47" s="1"/>
  <c r="AC402" i="47"/>
  <c r="AC401" i="47" s="1"/>
  <c r="AG399" i="47"/>
  <c r="AG398" i="47" s="1"/>
  <c r="AG397" i="47" s="1"/>
  <c r="AG396" i="47" s="1"/>
  <c r="AF399" i="47"/>
  <c r="AF398" i="47" s="1"/>
  <c r="AF397" i="47" s="1"/>
  <c r="AF396" i="47" s="1"/>
  <c r="AD399" i="47"/>
  <c r="AD398" i="47" s="1"/>
  <c r="AD397" i="47" s="1"/>
  <c r="AD396" i="47" s="1"/>
  <c r="AC398" i="47"/>
  <c r="AB398" i="47"/>
  <c r="AB397" i="47" s="1"/>
  <c r="AB396" i="47" s="1"/>
  <c r="AA398" i="47"/>
  <c r="AA397" i="47" s="1"/>
  <c r="AA396" i="47" s="1"/>
  <c r="Z398" i="47"/>
  <c r="Z397" i="47" s="1"/>
  <c r="Z396" i="47" s="1"/>
  <c r="AC397" i="47"/>
  <c r="AC396" i="47" s="1"/>
  <c r="AG395" i="47"/>
  <c r="AF395" i="47"/>
  <c r="AD395" i="47"/>
  <c r="AG394" i="47"/>
  <c r="AF394" i="47"/>
  <c r="AD394" i="47"/>
  <c r="AC393" i="47"/>
  <c r="AC392" i="47" s="1"/>
  <c r="AB393" i="47"/>
  <c r="AB392" i="47" s="1"/>
  <c r="AA393" i="47"/>
  <c r="AA392" i="47" s="1"/>
  <c r="Z393" i="47"/>
  <c r="Z392" i="47" s="1"/>
  <c r="AG391" i="47"/>
  <c r="AG390" i="47" s="1"/>
  <c r="AG389" i="47" s="1"/>
  <c r="AF391" i="47"/>
  <c r="AF390" i="47" s="1"/>
  <c r="AF389" i="47" s="1"/>
  <c r="AD391" i="47"/>
  <c r="AD390" i="47" s="1"/>
  <c r="AD389" i="47" s="1"/>
  <c r="AC390" i="47"/>
  <c r="AC389" i="47" s="1"/>
  <c r="AB390" i="47"/>
  <c r="AB389" i="47" s="1"/>
  <c r="AA390" i="47"/>
  <c r="AA389" i="47" s="1"/>
  <c r="Z390" i="47"/>
  <c r="Z389" i="47" s="1"/>
  <c r="AG388" i="47"/>
  <c r="AG387" i="47" s="1"/>
  <c r="AG386" i="47" s="1"/>
  <c r="AF388" i="47"/>
  <c r="AF387" i="47" s="1"/>
  <c r="AF386" i="47" s="1"/>
  <c r="AD388" i="47"/>
  <c r="AD387" i="47" s="1"/>
  <c r="AD386" i="47" s="1"/>
  <c r="AC387" i="47"/>
  <c r="AC386" i="47" s="1"/>
  <c r="AB387" i="47"/>
  <c r="AB386" i="47" s="1"/>
  <c r="AA387" i="47"/>
  <c r="AA386" i="47" s="1"/>
  <c r="Z387" i="47"/>
  <c r="Z386" i="47" s="1"/>
  <c r="AG383" i="47"/>
  <c r="AF383" i="47"/>
  <c r="AE383" i="47"/>
  <c r="AD383" i="47"/>
  <c r="AG382" i="47"/>
  <c r="AF382" i="47"/>
  <c r="AE382" i="47"/>
  <c r="AD382" i="47"/>
  <c r="AG381" i="47"/>
  <c r="AF381" i="47"/>
  <c r="AE381" i="47"/>
  <c r="AD381" i="47"/>
  <c r="AG380" i="47"/>
  <c r="AG379" i="47" s="1"/>
  <c r="AG378" i="47" s="1"/>
  <c r="AF380" i="47"/>
  <c r="AF379" i="47" s="1"/>
  <c r="AF378" i="47" s="1"/>
  <c r="AD380" i="47"/>
  <c r="AD379" i="47" s="1"/>
  <c r="AD378" i="47" s="1"/>
  <c r="AC379" i="47"/>
  <c r="AC378" i="47" s="1"/>
  <c r="AB379" i="47"/>
  <c r="AB378" i="47" s="1"/>
  <c r="AA379" i="47"/>
  <c r="AA378" i="47" s="1"/>
  <c r="Z379" i="47"/>
  <c r="Z378" i="47" s="1"/>
  <c r="AG377" i="47"/>
  <c r="AE377" i="47"/>
  <c r="AE376" i="47" s="1"/>
  <c r="AD377" i="47"/>
  <c r="AD376" i="47" s="1"/>
  <c r="AC376" i="47"/>
  <c r="AB376" i="47"/>
  <c r="AA376" i="47"/>
  <c r="Z376" i="47"/>
  <c r="AG375" i="47"/>
  <c r="AG374" i="47" s="1"/>
  <c r="AE375" i="47"/>
  <c r="AE374" i="47" s="1"/>
  <c r="AD375" i="47"/>
  <c r="AC374" i="47"/>
  <c r="AB374" i="47"/>
  <c r="AA374" i="47"/>
  <c r="Z374" i="47"/>
  <c r="AG373" i="47"/>
  <c r="AE373" i="47"/>
  <c r="AE372" i="47" s="1"/>
  <c r="AD373" i="47"/>
  <c r="AD372" i="47" s="1"/>
  <c r="AC372" i="47"/>
  <c r="AB372" i="47"/>
  <c r="AA372" i="47"/>
  <c r="Z372" i="47"/>
  <c r="AG370" i="47"/>
  <c r="AG369" i="47" s="1"/>
  <c r="AG368" i="47" s="1"/>
  <c r="AE370" i="47"/>
  <c r="AE369" i="47" s="1"/>
  <c r="AE368" i="47" s="1"/>
  <c r="AD370" i="47"/>
  <c r="AD369" i="47" s="1"/>
  <c r="AD368" i="47" s="1"/>
  <c r="AC369" i="47"/>
  <c r="AB369" i="47"/>
  <c r="AB368" i="47" s="1"/>
  <c r="AA369" i="47"/>
  <c r="AA368" i="47" s="1"/>
  <c r="Z369" i="47"/>
  <c r="Z368" i="47" s="1"/>
  <c r="AC368" i="47"/>
  <c r="AG367" i="47"/>
  <c r="AG366" i="47" s="1"/>
  <c r="AF367" i="47"/>
  <c r="AF366" i="47" s="1"/>
  <c r="AD367" i="47"/>
  <c r="AC366" i="47"/>
  <c r="AB366" i="47"/>
  <c r="AA366" i="47"/>
  <c r="Z366" i="47"/>
  <c r="AG365" i="47"/>
  <c r="AF365" i="47"/>
  <c r="AF364" i="47" s="1"/>
  <c r="AD365" i="47"/>
  <c r="AD364" i="47" s="1"/>
  <c r="AC364" i="47"/>
  <c r="AC363" i="47" s="1"/>
  <c r="AB364" i="47"/>
  <c r="AA364" i="47"/>
  <c r="Z364" i="47"/>
  <c r="AG361" i="47"/>
  <c r="AG360" i="47" s="1"/>
  <c r="AE361" i="47"/>
  <c r="AE360" i="47" s="1"/>
  <c r="AD361" i="47"/>
  <c r="AD360" i="47" s="1"/>
  <c r="AC360" i="47"/>
  <c r="AC357" i="47" s="1"/>
  <c r="AC356" i="47" s="1"/>
  <c r="AB360" i="47"/>
  <c r="AB357" i="47" s="1"/>
  <c r="AB356" i="47" s="1"/>
  <c r="AA360" i="47"/>
  <c r="AA357" i="47" s="1"/>
  <c r="AA356" i="47" s="1"/>
  <c r="Z360" i="47"/>
  <c r="AG359" i="47"/>
  <c r="AE359" i="47"/>
  <c r="AD359" i="47"/>
  <c r="Z357" i="47"/>
  <c r="Z356" i="47" s="1"/>
  <c r="AG355" i="47"/>
  <c r="AF355" i="47"/>
  <c r="AE355" i="47"/>
  <c r="AD355" i="47"/>
  <c r="AD354" i="47" s="1"/>
  <c r="AD353" i="47" s="1"/>
  <c r="AG354" i="47"/>
  <c r="AG353" i="47" s="1"/>
  <c r="AF354" i="47"/>
  <c r="AE354" i="47"/>
  <c r="AE353" i="47" s="1"/>
  <c r="AC354" i="47"/>
  <c r="AC353" i="47" s="1"/>
  <c r="AB354" i="47"/>
  <c r="AB353" i="47" s="1"/>
  <c r="AA354" i="47"/>
  <c r="AA353" i="47" s="1"/>
  <c r="Z354" i="47"/>
  <c r="Z353" i="47" s="1"/>
  <c r="AF353" i="47"/>
  <c r="AG349" i="47"/>
  <c r="AF349" i="47"/>
  <c r="AE349" i="47"/>
  <c r="AD349" i="47"/>
  <c r="AD348" i="47" s="1"/>
  <c r="AD347" i="47" s="1"/>
  <c r="AG348" i="47"/>
  <c r="AF348" i="47"/>
  <c r="AF347" i="47" s="1"/>
  <c r="AE348" i="47"/>
  <c r="AE347" i="47" s="1"/>
  <c r="AC348" i="47"/>
  <c r="AC347" i="47" s="1"/>
  <c r="AB348" i="47"/>
  <c r="AA348" i="47"/>
  <c r="AA347" i="47" s="1"/>
  <c r="Z348" i="47"/>
  <c r="Z347" i="47" s="1"/>
  <c r="AG347" i="47"/>
  <c r="AB347" i="47"/>
  <c r="AG346" i="47"/>
  <c r="AF346" i="47"/>
  <c r="AF345" i="47" s="1"/>
  <c r="AF344" i="47" s="1"/>
  <c r="AD346" i="47"/>
  <c r="AD345" i="47" s="1"/>
  <c r="AD344" i="47" s="1"/>
  <c r="AC345" i="47"/>
  <c r="AC344" i="47" s="1"/>
  <c r="AB345" i="47"/>
  <c r="AB344" i="47" s="1"/>
  <c r="Z345" i="47"/>
  <c r="Z344" i="47" s="1"/>
  <c r="AG343" i="47"/>
  <c r="AG270" i="50" s="1"/>
  <c r="AG269" i="50" s="1"/>
  <c r="AG268" i="50" s="1"/>
  <c r="AF343" i="47"/>
  <c r="AD343" i="47"/>
  <c r="AD270" i="50" s="1"/>
  <c r="AD269" i="50" s="1"/>
  <c r="AD268" i="50" s="1"/>
  <c r="AC342" i="47"/>
  <c r="AC341" i="47" s="1"/>
  <c r="AB342" i="47"/>
  <c r="AB341" i="47" s="1"/>
  <c r="AA342" i="47"/>
  <c r="AA341" i="47" s="1"/>
  <c r="Z342" i="47"/>
  <c r="Z341" i="47" s="1"/>
  <c r="AG340" i="47"/>
  <c r="AF340" i="47"/>
  <c r="AE340" i="47"/>
  <c r="AD340" i="47"/>
  <c r="AC339" i="47"/>
  <c r="AB339" i="47"/>
  <c r="AA339" i="47"/>
  <c r="Z339" i="47"/>
  <c r="Z338" i="47" s="1"/>
  <c r="AC338" i="47"/>
  <c r="AB338" i="47"/>
  <c r="AA338" i="47"/>
  <c r="AG337" i="47"/>
  <c r="AF337" i="47"/>
  <c r="AE337" i="47"/>
  <c r="AD337" i="47"/>
  <c r="AC336" i="47"/>
  <c r="AB336" i="47"/>
  <c r="AA336" i="47"/>
  <c r="Z336" i="47"/>
  <c r="Z335" i="47" s="1"/>
  <c r="AC335" i="47"/>
  <c r="AB335" i="47"/>
  <c r="AA335" i="47"/>
  <c r="AG334" i="47"/>
  <c r="AG333" i="47" s="1"/>
  <c r="AG332" i="47" s="1"/>
  <c r="AF334" i="47"/>
  <c r="AF333" i="47" s="1"/>
  <c r="AF332" i="47" s="1"/>
  <c r="AE334" i="47"/>
  <c r="AE333" i="47" s="1"/>
  <c r="AE332" i="47" s="1"/>
  <c r="AD334" i="47"/>
  <c r="AD333" i="47" s="1"/>
  <c r="AD332" i="47" s="1"/>
  <c r="AC333" i="47"/>
  <c r="AC332" i="47" s="1"/>
  <c r="AB333" i="47"/>
  <c r="AB332" i="47" s="1"/>
  <c r="AA333" i="47"/>
  <c r="AA332" i="47" s="1"/>
  <c r="Z333" i="47"/>
  <c r="Z332" i="47" s="1"/>
  <c r="AG331" i="47"/>
  <c r="AE331" i="47"/>
  <c r="AE330" i="47" s="1"/>
  <c r="AE329" i="47" s="1"/>
  <c r="AD331" i="47"/>
  <c r="AD330" i="47" s="1"/>
  <c r="AD329" i="47" s="1"/>
  <c r="AC330" i="47"/>
  <c r="AB330" i="47"/>
  <c r="AB329" i="47" s="1"/>
  <c r="AA330" i="47"/>
  <c r="AA329" i="47" s="1"/>
  <c r="Z330" i="47"/>
  <c r="Z329" i="47" s="1"/>
  <c r="AC329" i="47"/>
  <c r="AG328" i="47"/>
  <c r="AG255" i="50" s="1"/>
  <c r="AG254" i="50" s="1"/>
  <c r="AG253" i="50" s="1"/>
  <c r="AE328" i="47"/>
  <c r="AE255" i="50" s="1"/>
  <c r="AE254" i="50" s="1"/>
  <c r="AE253" i="50" s="1"/>
  <c r="AD328" i="47"/>
  <c r="AD255" i="50" s="1"/>
  <c r="AD254" i="50" s="1"/>
  <c r="AD253" i="50" s="1"/>
  <c r="AC327" i="47"/>
  <c r="AC326" i="47" s="1"/>
  <c r="AB327" i="47"/>
  <c r="AB326" i="47" s="1"/>
  <c r="AA327" i="47"/>
  <c r="AA326" i="47" s="1"/>
  <c r="Z327" i="47"/>
  <c r="Z326" i="47" s="1"/>
  <c r="AG325" i="47"/>
  <c r="AE325" i="47"/>
  <c r="AE324" i="47" s="1"/>
  <c r="AE323" i="47" s="1"/>
  <c r="AD325" i="47"/>
  <c r="AC324" i="47"/>
  <c r="AC323" i="47" s="1"/>
  <c r="AB324" i="47"/>
  <c r="AB323" i="47" s="1"/>
  <c r="AA324" i="47"/>
  <c r="AA323" i="47" s="1"/>
  <c r="Z324" i="47"/>
  <c r="Z323" i="47" s="1"/>
  <c r="AG322" i="47"/>
  <c r="AG321" i="47" s="1"/>
  <c r="AG320" i="47" s="1"/>
  <c r="AF322" i="47"/>
  <c r="AF321" i="47" s="1"/>
  <c r="AF320" i="47" s="1"/>
  <c r="AD322" i="47"/>
  <c r="AC321" i="47"/>
  <c r="AC320" i="47" s="1"/>
  <c r="AB321" i="47"/>
  <c r="AB320" i="47" s="1"/>
  <c r="AA321" i="47"/>
  <c r="AA320" i="47" s="1"/>
  <c r="Z321" i="47"/>
  <c r="Z320" i="47" s="1"/>
  <c r="AG319" i="47"/>
  <c r="AG318" i="47" s="1"/>
  <c r="AG317" i="47" s="1"/>
  <c r="AF319" i="47"/>
  <c r="AD319" i="47"/>
  <c r="AC318" i="47"/>
  <c r="AC317" i="47" s="1"/>
  <c r="AB318" i="47"/>
  <c r="AB317" i="47" s="1"/>
  <c r="AA318" i="47"/>
  <c r="AA317" i="47" s="1"/>
  <c r="Z318" i="47"/>
  <c r="Z317" i="47" s="1"/>
  <c r="AG316" i="47"/>
  <c r="AG243" i="50" s="1"/>
  <c r="AG242" i="50" s="1"/>
  <c r="AG241" i="50" s="1"/>
  <c r="AF316" i="47"/>
  <c r="AF243" i="50" s="1"/>
  <c r="AF242" i="50" s="1"/>
  <c r="AF241" i="50" s="1"/>
  <c r="AE316" i="47"/>
  <c r="AE243" i="50" s="1"/>
  <c r="AE242" i="50" s="1"/>
  <c r="AE241" i="50" s="1"/>
  <c r="AD316" i="47"/>
  <c r="AD243" i="50" s="1"/>
  <c r="AD242" i="50" s="1"/>
  <c r="AD241" i="50" s="1"/>
  <c r="AC315" i="47"/>
  <c r="AG315" i="47" s="1"/>
  <c r="AB315" i="47"/>
  <c r="AF315" i="47" s="1"/>
  <c r="AA315" i="47"/>
  <c r="AE315" i="47" s="1"/>
  <c r="Z315" i="47"/>
  <c r="AD315" i="47" s="1"/>
  <c r="AC314" i="47"/>
  <c r="AG314" i="47" s="1"/>
  <c r="AB314" i="47"/>
  <c r="AF314" i="47" s="1"/>
  <c r="AG313" i="47"/>
  <c r="AG240" i="50" s="1"/>
  <c r="AG239" i="50" s="1"/>
  <c r="AG238" i="50" s="1"/>
  <c r="AF313" i="47"/>
  <c r="AF240" i="50" s="1"/>
  <c r="AF239" i="50" s="1"/>
  <c r="AF238" i="50" s="1"/>
  <c r="AE313" i="47"/>
  <c r="AE240" i="50" s="1"/>
  <c r="AE239" i="50" s="1"/>
  <c r="AE238" i="50" s="1"/>
  <c r="AD313" i="47"/>
  <c r="AD240" i="50" s="1"/>
  <c r="AD239" i="50" s="1"/>
  <c r="AD238" i="50" s="1"/>
  <c r="AC312" i="47"/>
  <c r="AG312" i="47" s="1"/>
  <c r="AB312" i="47"/>
  <c r="AF312" i="47" s="1"/>
  <c r="AA312" i="47"/>
  <c r="AE312" i="47" s="1"/>
  <c r="Z312" i="47"/>
  <c r="AD312" i="47" s="1"/>
  <c r="AC311" i="47"/>
  <c r="AB311" i="47"/>
  <c r="AA311" i="47"/>
  <c r="Z311" i="47"/>
  <c r="AG309" i="47"/>
  <c r="AG308" i="47" s="1"/>
  <c r="AG307" i="47" s="1"/>
  <c r="AF309" i="47"/>
  <c r="AF308" i="47" s="1"/>
  <c r="AF307" i="47" s="1"/>
  <c r="AD309" i="47"/>
  <c r="AC308" i="47"/>
  <c r="AC307" i="47" s="1"/>
  <c r="AB308" i="47"/>
  <c r="AB307" i="47" s="1"/>
  <c r="AA308" i="47"/>
  <c r="AA307" i="47" s="1"/>
  <c r="Z308" i="47"/>
  <c r="Z307" i="47" s="1"/>
  <c r="AG306" i="47"/>
  <c r="AG233" i="50" s="1"/>
  <c r="AG232" i="50" s="1"/>
  <c r="AG231" i="50" s="1"/>
  <c r="AE306" i="47"/>
  <c r="AE233" i="50" s="1"/>
  <c r="AE232" i="50" s="1"/>
  <c r="AE231" i="50" s="1"/>
  <c r="AD306" i="47"/>
  <c r="AD233" i="50" s="1"/>
  <c r="AD232" i="50" s="1"/>
  <c r="AD231" i="50" s="1"/>
  <c r="AC305" i="47"/>
  <c r="AC304" i="47" s="1"/>
  <c r="AB305" i="47"/>
  <c r="AB304" i="47" s="1"/>
  <c r="AA305" i="47"/>
  <c r="AA304" i="47" s="1"/>
  <c r="Z305" i="47"/>
  <c r="Z304" i="47" s="1"/>
  <c r="AG303" i="47"/>
  <c r="AG302" i="47" s="1"/>
  <c r="AG301" i="47" s="1"/>
  <c r="AE303" i="47"/>
  <c r="AD303" i="47"/>
  <c r="AC302" i="47"/>
  <c r="AC301" i="47" s="1"/>
  <c r="AB302" i="47"/>
  <c r="AB301" i="47" s="1"/>
  <c r="AA302" i="47"/>
  <c r="AA301" i="47" s="1"/>
  <c r="Z302" i="47"/>
  <c r="Z301" i="47" s="1"/>
  <c r="AG300" i="47"/>
  <c r="AG299" i="47" s="1"/>
  <c r="AG298" i="47" s="1"/>
  <c r="AE300" i="47"/>
  <c r="AE299" i="47" s="1"/>
  <c r="AE298" i="47" s="1"/>
  <c r="AD300" i="47"/>
  <c r="AC299" i="47"/>
  <c r="AB299" i="47"/>
  <c r="AB298" i="47" s="1"/>
  <c r="AA299" i="47"/>
  <c r="AA298" i="47" s="1"/>
  <c r="Z299" i="47"/>
  <c r="Z298" i="47" s="1"/>
  <c r="AC298" i="47"/>
  <c r="AG297" i="47"/>
  <c r="AG296" i="47" s="1"/>
  <c r="AG295" i="47" s="1"/>
  <c r="AF297" i="47"/>
  <c r="AF296" i="47" s="1"/>
  <c r="AF295" i="47" s="1"/>
  <c r="AD297" i="47"/>
  <c r="AD296" i="47" s="1"/>
  <c r="AD295" i="47" s="1"/>
  <c r="AC296" i="47"/>
  <c r="AC295" i="47" s="1"/>
  <c r="AB296" i="47"/>
  <c r="AB295" i="47" s="1"/>
  <c r="AA296" i="47"/>
  <c r="AA295" i="47" s="1"/>
  <c r="Z296" i="47"/>
  <c r="Z295" i="47" s="1"/>
  <c r="AF291" i="47"/>
  <c r="AE291" i="47"/>
  <c r="AE290" i="47" s="1"/>
  <c r="AE289" i="47" s="1"/>
  <c r="AD291" i="47"/>
  <c r="AC290" i="47"/>
  <c r="AC289" i="47" s="1"/>
  <c r="AB290" i="47"/>
  <c r="AB289" i="47" s="1"/>
  <c r="AA290" i="47"/>
  <c r="AA289" i="47" s="1"/>
  <c r="Z290" i="47"/>
  <c r="Z289" i="47" s="1"/>
  <c r="AG288" i="47"/>
  <c r="AG287" i="47" s="1"/>
  <c r="AG286" i="47" s="1"/>
  <c r="AE288" i="47"/>
  <c r="AD288" i="47"/>
  <c r="AD287" i="47" s="1"/>
  <c r="AD286" i="47" s="1"/>
  <c r="AC287" i="47"/>
  <c r="AC286" i="47" s="1"/>
  <c r="AB287" i="47"/>
  <c r="AB286" i="47" s="1"/>
  <c r="AA287" i="47"/>
  <c r="AA286" i="47" s="1"/>
  <c r="Z287" i="47"/>
  <c r="Z286" i="47" s="1"/>
  <c r="AG285" i="47"/>
  <c r="AG284" i="47" s="1"/>
  <c r="AG283" i="47" s="1"/>
  <c r="AE285" i="47"/>
  <c r="AE284" i="47" s="1"/>
  <c r="AE283" i="47" s="1"/>
  <c r="AD285" i="47"/>
  <c r="AC284" i="47"/>
  <c r="AC283" i="47" s="1"/>
  <c r="AB284" i="47"/>
  <c r="AB283" i="47" s="1"/>
  <c r="AA284" i="47"/>
  <c r="AA283" i="47" s="1"/>
  <c r="Z284" i="47"/>
  <c r="Z283" i="47" s="1"/>
  <c r="AG282" i="47"/>
  <c r="AG281" i="47" s="1"/>
  <c r="AG280" i="47" s="1"/>
  <c r="AE282" i="47"/>
  <c r="AE281" i="47" s="1"/>
  <c r="AE280" i="47" s="1"/>
  <c r="AD282" i="47"/>
  <c r="AD281" i="47" s="1"/>
  <c r="AD280" i="47" s="1"/>
  <c r="AC281" i="47"/>
  <c r="AC280" i="47" s="1"/>
  <c r="AB281" i="47"/>
  <c r="AA281" i="47"/>
  <c r="AA280" i="47" s="1"/>
  <c r="Z281" i="47"/>
  <c r="Z280" i="47" s="1"/>
  <c r="AG272" i="47"/>
  <c r="AG271" i="47" s="1"/>
  <c r="AG270" i="47" s="1"/>
  <c r="AG269" i="47" s="1"/>
  <c r="AF272" i="47"/>
  <c r="AF271" i="47" s="1"/>
  <c r="AF270" i="47" s="1"/>
  <c r="AF269" i="47" s="1"/>
  <c r="AE272" i="47"/>
  <c r="AE271" i="47" s="1"/>
  <c r="AE270" i="47" s="1"/>
  <c r="AE269" i="47" s="1"/>
  <c r="AD272" i="47"/>
  <c r="AD271" i="47" s="1"/>
  <c r="AD270" i="47" s="1"/>
  <c r="AD269" i="47" s="1"/>
  <c r="AC271" i="47"/>
  <c r="AB271" i="47"/>
  <c r="AA271" i="47"/>
  <c r="Z271" i="47"/>
  <c r="Z270" i="47" s="1"/>
  <c r="Z269" i="47" s="1"/>
  <c r="AC270" i="47"/>
  <c r="AC269" i="47" s="1"/>
  <c r="AB270" i="47"/>
  <c r="AB269" i="47" s="1"/>
  <c r="AA270" i="47"/>
  <c r="AA269" i="47" s="1"/>
  <c r="AG267" i="47"/>
  <c r="AE267" i="47"/>
  <c r="AD267" i="47"/>
  <c r="AD266" i="47" s="1"/>
  <c r="AD265" i="47" s="1"/>
  <c r="AD264" i="47" s="1"/>
  <c r="AC266" i="47"/>
  <c r="AB266" i="47"/>
  <c r="AB265" i="47" s="1"/>
  <c r="AB264" i="47" s="1"/>
  <c r="AA266" i="47"/>
  <c r="AA265" i="47" s="1"/>
  <c r="AA264" i="47" s="1"/>
  <c r="Z266" i="47"/>
  <c r="Z265" i="47" s="1"/>
  <c r="Z264" i="47" s="1"/>
  <c r="AC265" i="47"/>
  <c r="AC264" i="47" s="1"/>
  <c r="AG263" i="47"/>
  <c r="AG262" i="47" s="1"/>
  <c r="AG261" i="47" s="1"/>
  <c r="AF263" i="47"/>
  <c r="AF262" i="47" s="1"/>
  <c r="AF261" i="47" s="1"/>
  <c r="AE263" i="47"/>
  <c r="AE262" i="47" s="1"/>
  <c r="AE261" i="47" s="1"/>
  <c r="AD263" i="47"/>
  <c r="AD262" i="47" s="1"/>
  <c r="AD261" i="47" s="1"/>
  <c r="AC262" i="47"/>
  <c r="AC261" i="47" s="1"/>
  <c r="AB262" i="47"/>
  <c r="AB261" i="47" s="1"/>
  <c r="AA262" i="47"/>
  <c r="AA261" i="47" s="1"/>
  <c r="Z262" i="47"/>
  <c r="Z261" i="47"/>
  <c r="AG255" i="47"/>
  <c r="AG254" i="47" s="1"/>
  <c r="AF255" i="47"/>
  <c r="AF254" i="47" s="1"/>
  <c r="AD255" i="47"/>
  <c r="AD254" i="47" s="1"/>
  <c r="AC254" i="47"/>
  <c r="AB254" i="47"/>
  <c r="AA254" i="47"/>
  <c r="Z254" i="47"/>
  <c r="AG253" i="47"/>
  <c r="AF253" i="47"/>
  <c r="AF252" i="47" s="1"/>
  <c r="AE253" i="47"/>
  <c r="AE252" i="47" s="1"/>
  <c r="AD253" i="47"/>
  <c r="AG252" i="47"/>
  <c r="AD252" i="47"/>
  <c r="AC252" i="47"/>
  <c r="AB252" i="47"/>
  <c r="AA252" i="47"/>
  <c r="Z252" i="47"/>
  <c r="AC251" i="47"/>
  <c r="AG249" i="47"/>
  <c r="AG248" i="47" s="1"/>
  <c r="AG247" i="47" s="1"/>
  <c r="AG246" i="47" s="1"/>
  <c r="AE249" i="47"/>
  <c r="AE248" i="47" s="1"/>
  <c r="AE247" i="47" s="1"/>
  <c r="AE246" i="47" s="1"/>
  <c r="AD249" i="47"/>
  <c r="AD248" i="47" s="1"/>
  <c r="AD247" i="47" s="1"/>
  <c r="AD246" i="47" s="1"/>
  <c r="AC248" i="47"/>
  <c r="AC247" i="47" s="1"/>
  <c r="AC246" i="47" s="1"/>
  <c r="AB248" i="47"/>
  <c r="AB247" i="47" s="1"/>
  <c r="AB246" i="47" s="1"/>
  <c r="AA248" i="47"/>
  <c r="AA247" i="47" s="1"/>
  <c r="AA246" i="47" s="1"/>
  <c r="Z248" i="47"/>
  <c r="Z247" i="47" s="1"/>
  <c r="Z246" i="47" s="1"/>
  <c r="AG244" i="47"/>
  <c r="AG243" i="47" s="1"/>
  <c r="AG242" i="47" s="1"/>
  <c r="AG241" i="47" s="1"/>
  <c r="AE244" i="47"/>
  <c r="AD244" i="47"/>
  <c r="AD243" i="47" s="1"/>
  <c r="AD242" i="47" s="1"/>
  <c r="AD241" i="47" s="1"/>
  <c r="AC243" i="47"/>
  <c r="AC242" i="47" s="1"/>
  <c r="AC241" i="47" s="1"/>
  <c r="AB243" i="47"/>
  <c r="AB242" i="47" s="1"/>
  <c r="AB241" i="47" s="1"/>
  <c r="AA243" i="47"/>
  <c r="AA242" i="47" s="1"/>
  <c r="AA241" i="47" s="1"/>
  <c r="Z243" i="47"/>
  <c r="Z242" i="47" s="1"/>
  <c r="Z241" i="47" s="1"/>
  <c r="AG240" i="47"/>
  <c r="AG239" i="47" s="1"/>
  <c r="AG238" i="47" s="1"/>
  <c r="AE240" i="47"/>
  <c r="AD240" i="47"/>
  <c r="AD239" i="47" s="1"/>
  <c r="AD238" i="47" s="1"/>
  <c r="AC239" i="47"/>
  <c r="AC238" i="47" s="1"/>
  <c r="AB239" i="47"/>
  <c r="AB238" i="47" s="1"/>
  <c r="AA239" i="47"/>
  <c r="AA238" i="47" s="1"/>
  <c r="Z239" i="47"/>
  <c r="Z238" i="47" s="1"/>
  <c r="AG237" i="47"/>
  <c r="AG236" i="47" s="1"/>
  <c r="AG235" i="47" s="1"/>
  <c r="AF237" i="47"/>
  <c r="AF236" i="47" s="1"/>
  <c r="AF235" i="47" s="1"/>
  <c r="AE237" i="47"/>
  <c r="AE236" i="47" s="1"/>
  <c r="AE235" i="47" s="1"/>
  <c r="AD237" i="47"/>
  <c r="AD236" i="47"/>
  <c r="AD235" i="47" s="1"/>
  <c r="AC236" i="47"/>
  <c r="AB236" i="47"/>
  <c r="AB235" i="47" s="1"/>
  <c r="AA236" i="47"/>
  <c r="Z236" i="47"/>
  <c r="Z235" i="47" s="1"/>
  <c r="AC235" i="47"/>
  <c r="AA235" i="47"/>
  <c r="AG234" i="47"/>
  <c r="AG233" i="47" s="1"/>
  <c r="AG232" i="47" s="1"/>
  <c r="AF234" i="47"/>
  <c r="AF233" i="47" s="1"/>
  <c r="AF232" i="47" s="1"/>
  <c r="AE234" i="47"/>
  <c r="AE233" i="47" s="1"/>
  <c r="AE232" i="47" s="1"/>
  <c r="AD234" i="47"/>
  <c r="AD233" i="47" s="1"/>
  <c r="AD232" i="47" s="1"/>
  <c r="AC233" i="47"/>
  <c r="AC232" i="47" s="1"/>
  <c r="AB233" i="47"/>
  <c r="AB232" i="47" s="1"/>
  <c r="AA233" i="47"/>
  <c r="AA232" i="47" s="1"/>
  <c r="Z233" i="47"/>
  <c r="Z232" i="47" s="1"/>
  <c r="AF231" i="47"/>
  <c r="AE231" i="47"/>
  <c r="AE230" i="47" s="1"/>
  <c r="AD231" i="47"/>
  <c r="AD230" i="47" s="1"/>
  <c r="AC230" i="47"/>
  <c r="AB230" i="47"/>
  <c r="AA230" i="47"/>
  <c r="Z230" i="47"/>
  <c r="AF229" i="47"/>
  <c r="AF228" i="47" s="1"/>
  <c r="AE229" i="47"/>
  <c r="AE228" i="47" s="1"/>
  <c r="AD229" i="47"/>
  <c r="AC228" i="47"/>
  <c r="AB228" i="47"/>
  <c r="AA228" i="47"/>
  <c r="AA227" i="47" s="1"/>
  <c r="Z228" i="47"/>
  <c r="AG226" i="47"/>
  <c r="AG225" i="47" s="1"/>
  <c r="AG224" i="47" s="1"/>
  <c r="AE226" i="47"/>
  <c r="AD226" i="47"/>
  <c r="AD225" i="47" s="1"/>
  <c r="AD224" i="47" s="1"/>
  <c r="AC225" i="47"/>
  <c r="AB225" i="47"/>
  <c r="AB224" i="47" s="1"/>
  <c r="AA225" i="47"/>
  <c r="AA224" i="47" s="1"/>
  <c r="Z225" i="47"/>
  <c r="Z224" i="47" s="1"/>
  <c r="AC224" i="47"/>
  <c r="AG223" i="47"/>
  <c r="AE223" i="47"/>
  <c r="AE222" i="47" s="1"/>
  <c r="AD223" i="47"/>
  <c r="AD222" i="47" s="1"/>
  <c r="AC222" i="47"/>
  <c r="AB222" i="47"/>
  <c r="AA222" i="47"/>
  <c r="Z222" i="47"/>
  <c r="AG221" i="47"/>
  <c r="AG220" i="47" s="1"/>
  <c r="AE221" i="47"/>
  <c r="AE220" i="47" s="1"/>
  <c r="AD221" i="47"/>
  <c r="AC220" i="47"/>
  <c r="AB220" i="47"/>
  <c r="AA220" i="47"/>
  <c r="Z220" i="47"/>
  <c r="Z219" i="47"/>
  <c r="AG218" i="47"/>
  <c r="AG217" i="47" s="1"/>
  <c r="AG216" i="47" s="1"/>
  <c r="AE218" i="47"/>
  <c r="AD218" i="47"/>
  <c r="AD217" i="47" s="1"/>
  <c r="AD216" i="47" s="1"/>
  <c r="AC217" i="47"/>
  <c r="AC216" i="47" s="1"/>
  <c r="AB217" i="47"/>
  <c r="AB216" i="47" s="1"/>
  <c r="AA217" i="47"/>
  <c r="AA216" i="47" s="1"/>
  <c r="Z217" i="47"/>
  <c r="Z216" i="47" s="1"/>
  <c r="AG215" i="47"/>
  <c r="AE215" i="47"/>
  <c r="AD215" i="47"/>
  <c r="AD214" i="47" s="1"/>
  <c r="AD213" i="47" s="1"/>
  <c r="AC214" i="47"/>
  <c r="AB214" i="47"/>
  <c r="AB213" i="47" s="1"/>
  <c r="AA214" i="47"/>
  <c r="Z214" i="47"/>
  <c r="Z213" i="47" s="1"/>
  <c r="AC213" i="47"/>
  <c r="AA213" i="47"/>
  <c r="AG212" i="47"/>
  <c r="AF212" i="47"/>
  <c r="AF211" i="47" s="1"/>
  <c r="AF210" i="47" s="1"/>
  <c r="AD212" i="47"/>
  <c r="AC211" i="47"/>
  <c r="AC210" i="47" s="1"/>
  <c r="AB211" i="47"/>
  <c r="AB210" i="47" s="1"/>
  <c r="AA211" i="47"/>
  <c r="AA210" i="47" s="1"/>
  <c r="Z211" i="47"/>
  <c r="Z210" i="47" s="1"/>
  <c r="AG209" i="47"/>
  <c r="AG208" i="47" s="1"/>
  <c r="AG207" i="47" s="1"/>
  <c r="AF209" i="47"/>
  <c r="AE209" i="47"/>
  <c r="AE208" i="47" s="1"/>
  <c r="AE207" i="47" s="1"/>
  <c r="AD209" i="47"/>
  <c r="AD208" i="47" s="1"/>
  <c r="AD207" i="47" s="1"/>
  <c r="AF208" i="47"/>
  <c r="AF207" i="47" s="1"/>
  <c r="AC208" i="47"/>
  <c r="AC207" i="47" s="1"/>
  <c r="AB208" i="47"/>
  <c r="AB207" i="47" s="1"/>
  <c r="AA208" i="47"/>
  <c r="AA207" i="47" s="1"/>
  <c r="Z208" i="47"/>
  <c r="Z207" i="47" s="1"/>
  <c r="AG206" i="47"/>
  <c r="AG205" i="47" s="1"/>
  <c r="AG204" i="47" s="1"/>
  <c r="AE206" i="47"/>
  <c r="AC205" i="47"/>
  <c r="AC204" i="47" s="1"/>
  <c r="AB205" i="47"/>
  <c r="AB204" i="47" s="1"/>
  <c r="AA205" i="47"/>
  <c r="AA204" i="47" s="1"/>
  <c r="Z205" i="47"/>
  <c r="Z204" i="47" s="1"/>
  <c r="AG201" i="47"/>
  <c r="AF201" i="47"/>
  <c r="AF200" i="47" s="1"/>
  <c r="AF199" i="47" s="1"/>
  <c r="AD201" i="47"/>
  <c r="AD200" i="47" s="1"/>
  <c r="AD199" i="47" s="1"/>
  <c r="AC200" i="47"/>
  <c r="AC199" i="47" s="1"/>
  <c r="AB200" i="47"/>
  <c r="AB199" i="47" s="1"/>
  <c r="AA200" i="47"/>
  <c r="AA199" i="47" s="1"/>
  <c r="Z200" i="47"/>
  <c r="Z199" i="47" s="1"/>
  <c r="AG198" i="47"/>
  <c r="AE198" i="47"/>
  <c r="AE197" i="47" s="1"/>
  <c r="AE196" i="47" s="1"/>
  <c r="AD198" i="47"/>
  <c r="AC197" i="47"/>
  <c r="AC196" i="47" s="1"/>
  <c r="AB197" i="47"/>
  <c r="AB196" i="47" s="1"/>
  <c r="AA197" i="47"/>
  <c r="AA196" i="47" s="1"/>
  <c r="Z197" i="47"/>
  <c r="Z196" i="47" s="1"/>
  <c r="AG195" i="47"/>
  <c r="AE195" i="47"/>
  <c r="AD195" i="47"/>
  <c r="AD194" i="47" s="1"/>
  <c r="AD193" i="47" s="1"/>
  <c r="AC194" i="47"/>
  <c r="AC193" i="47" s="1"/>
  <c r="AB194" i="47"/>
  <c r="AB193" i="47" s="1"/>
  <c r="AA194" i="47"/>
  <c r="AA193" i="47" s="1"/>
  <c r="Z194" i="47"/>
  <c r="Z193" i="47" s="1"/>
  <c r="AG192" i="47"/>
  <c r="AE192" i="47"/>
  <c r="AE191" i="47" s="1"/>
  <c r="AE190" i="47" s="1"/>
  <c r="AD192" i="47"/>
  <c r="AD191" i="47" s="1"/>
  <c r="AD190" i="47" s="1"/>
  <c r="AC191" i="47"/>
  <c r="AC190" i="47" s="1"/>
  <c r="AB191" i="47"/>
  <c r="AB190" i="47" s="1"/>
  <c r="AA191" i="47"/>
  <c r="AA190" i="47" s="1"/>
  <c r="Z191" i="47"/>
  <c r="Z190" i="47" s="1"/>
  <c r="AG187" i="47"/>
  <c r="AG186" i="47" s="1"/>
  <c r="AG185" i="47" s="1"/>
  <c r="AG184" i="47" s="1"/>
  <c r="AG183" i="47" s="1"/>
  <c r="AE187" i="47"/>
  <c r="AD187" i="47"/>
  <c r="AD186" i="47" s="1"/>
  <c r="AD185" i="47" s="1"/>
  <c r="AD184" i="47" s="1"/>
  <c r="AD183" i="47" s="1"/>
  <c r="AC186" i="47"/>
  <c r="AC185" i="47" s="1"/>
  <c r="AC184" i="47" s="1"/>
  <c r="AC183" i="47" s="1"/>
  <c r="AB186" i="47"/>
  <c r="AB185" i="47" s="1"/>
  <c r="AB184" i="47" s="1"/>
  <c r="AB183" i="47" s="1"/>
  <c r="AA186" i="47"/>
  <c r="Z186" i="47"/>
  <c r="Z185" i="47" s="1"/>
  <c r="Z184" i="47" s="1"/>
  <c r="Z183" i="47" s="1"/>
  <c r="AA185" i="47"/>
  <c r="AA184" i="47" s="1"/>
  <c r="AA183" i="47" s="1"/>
  <c r="AG182" i="47"/>
  <c r="AF182" i="47"/>
  <c r="AE182" i="47"/>
  <c r="AE181" i="47" s="1"/>
  <c r="AE180" i="47" s="1"/>
  <c r="AD182" i="47"/>
  <c r="AD181" i="47" s="1"/>
  <c r="AD180" i="47" s="1"/>
  <c r="AG181" i="47"/>
  <c r="AG180" i="47" s="1"/>
  <c r="AF181" i="47"/>
  <c r="AC181" i="47"/>
  <c r="AC180" i="47" s="1"/>
  <c r="AC176" i="47" s="1"/>
  <c r="AB181" i="47"/>
  <c r="AA181" i="47"/>
  <c r="AA180" i="47" s="1"/>
  <c r="AA176" i="47" s="1"/>
  <c r="Z181" i="47"/>
  <c r="Z180" i="47" s="1"/>
  <c r="Z176" i="47" s="1"/>
  <c r="AF180" i="47"/>
  <c r="AB180" i="47"/>
  <c r="AB176" i="47" s="1"/>
  <c r="AG179" i="47"/>
  <c r="AF179" i="47"/>
  <c r="AE179" i="47"/>
  <c r="AD179" i="47"/>
  <c r="AG178" i="47"/>
  <c r="AF178" i="47"/>
  <c r="AE178" i="47"/>
  <c r="AD178" i="47"/>
  <c r="AG177" i="47"/>
  <c r="AF177" i="47"/>
  <c r="AF176" i="47" s="1"/>
  <c r="AE177" i="47"/>
  <c r="AD177" i="47"/>
  <c r="AG175" i="47"/>
  <c r="AG174" i="47" s="1"/>
  <c r="AG173" i="47" s="1"/>
  <c r="AG172" i="47" s="1"/>
  <c r="AF175" i="47"/>
  <c r="AF174" i="47" s="1"/>
  <c r="AF173" i="47" s="1"/>
  <c r="AF172" i="47" s="1"/>
  <c r="AE175" i="47"/>
  <c r="AE174" i="47" s="1"/>
  <c r="AE173" i="47" s="1"/>
  <c r="AE172" i="47" s="1"/>
  <c r="AC174" i="47"/>
  <c r="AC173" i="47" s="1"/>
  <c r="AC172" i="47" s="1"/>
  <c r="AB174" i="47"/>
  <c r="AB173" i="47" s="1"/>
  <c r="AB172" i="47" s="1"/>
  <c r="AA174" i="47"/>
  <c r="AA173" i="47" s="1"/>
  <c r="AA172" i="47" s="1"/>
  <c r="Z174" i="47"/>
  <c r="Z173" i="47" s="1"/>
  <c r="Z172" i="47" s="1"/>
  <c r="AG171" i="47"/>
  <c r="AG170" i="47" s="1"/>
  <c r="AG169" i="47" s="1"/>
  <c r="AF171" i="47"/>
  <c r="AF170" i="47" s="1"/>
  <c r="AF169" i="47" s="1"/>
  <c r="AE171" i="47"/>
  <c r="AE170" i="47" s="1"/>
  <c r="AE169" i="47" s="1"/>
  <c r="AC170" i="47"/>
  <c r="AC169" i="47" s="1"/>
  <c r="AB170" i="47"/>
  <c r="AB169" i="47" s="1"/>
  <c r="AA170" i="47"/>
  <c r="AA169" i="47" s="1"/>
  <c r="Z170" i="47"/>
  <c r="Z169" i="47" s="1"/>
  <c r="AG168" i="47"/>
  <c r="AG167" i="47" s="1"/>
  <c r="AG166" i="47" s="1"/>
  <c r="AE168" i="47"/>
  <c r="AE167" i="47" s="1"/>
  <c r="AE166" i="47" s="1"/>
  <c r="AD168" i="47"/>
  <c r="AD167" i="47" s="1"/>
  <c r="AD166" i="47" s="1"/>
  <c r="AC167" i="47"/>
  <c r="AC166" i="47" s="1"/>
  <c r="AB167" i="47"/>
  <c r="AB166" i="47" s="1"/>
  <c r="AA167" i="47"/>
  <c r="AA166" i="47" s="1"/>
  <c r="Z167" i="47"/>
  <c r="Z166" i="47" s="1"/>
  <c r="AG165" i="47"/>
  <c r="AG164" i="47" s="1"/>
  <c r="AG163" i="47" s="1"/>
  <c r="AE165" i="47"/>
  <c r="AE164" i="47" s="1"/>
  <c r="AE163" i="47" s="1"/>
  <c r="AD165" i="47"/>
  <c r="AD164" i="47" s="1"/>
  <c r="AD163" i="47" s="1"/>
  <c r="AC164" i="47"/>
  <c r="AC163" i="47" s="1"/>
  <c r="AB164" i="47"/>
  <c r="AB163" i="47" s="1"/>
  <c r="AA164" i="47"/>
  <c r="AA163" i="47" s="1"/>
  <c r="Z164" i="47"/>
  <c r="Z163" i="47" s="1"/>
  <c r="AG161" i="47"/>
  <c r="AE161" i="47"/>
  <c r="AE160" i="47" s="1"/>
  <c r="AE159" i="47" s="1"/>
  <c r="AD161" i="47"/>
  <c r="AC160" i="47"/>
  <c r="AC159" i="47" s="1"/>
  <c r="AB160" i="47"/>
  <c r="AB159" i="47" s="1"/>
  <c r="AA160" i="47"/>
  <c r="AA159" i="47" s="1"/>
  <c r="Z160" i="47"/>
  <c r="Z159" i="47" s="1"/>
  <c r="AG158" i="47"/>
  <c r="AG157" i="47" s="1"/>
  <c r="AG156" i="47" s="1"/>
  <c r="AF158" i="47"/>
  <c r="AF157" i="47" s="1"/>
  <c r="AF156" i="47" s="1"/>
  <c r="AE158" i="47"/>
  <c r="AE157" i="47" s="1"/>
  <c r="AE156" i="47" s="1"/>
  <c r="AD158" i="47"/>
  <c r="AD157" i="47" s="1"/>
  <c r="AD156" i="47" s="1"/>
  <c r="AC157" i="47"/>
  <c r="AC156" i="47" s="1"/>
  <c r="AB157" i="47"/>
  <c r="AB156" i="47" s="1"/>
  <c r="AA157" i="47"/>
  <c r="Z157" i="47"/>
  <c r="Z156" i="47" s="1"/>
  <c r="AA156" i="47"/>
  <c r="AG155" i="47"/>
  <c r="AE155" i="47"/>
  <c r="AE154" i="47" s="1"/>
  <c r="AE153" i="47" s="1"/>
  <c r="AD155" i="47"/>
  <c r="AD154" i="47" s="1"/>
  <c r="AD153" i="47" s="1"/>
  <c r="AC154" i="47"/>
  <c r="AC153" i="47" s="1"/>
  <c r="AB154" i="47"/>
  <c r="AB153" i="47" s="1"/>
  <c r="AA154" i="47"/>
  <c r="AA153" i="47" s="1"/>
  <c r="Z154" i="47"/>
  <c r="Z153" i="47" s="1"/>
  <c r="AG144" i="47"/>
  <c r="AF144" i="47"/>
  <c r="AF143" i="47" s="1"/>
  <c r="AF142" i="47" s="1"/>
  <c r="AE144" i="47"/>
  <c r="AD144" i="47"/>
  <c r="AG143" i="47"/>
  <c r="AG142" i="47" s="1"/>
  <c r="AC143" i="47"/>
  <c r="AC142" i="47" s="1"/>
  <c r="AB143" i="47"/>
  <c r="AA143" i="47"/>
  <c r="AA142" i="47" s="1"/>
  <c r="Z143" i="47"/>
  <c r="Z142" i="47" s="1"/>
  <c r="AB142" i="47"/>
  <c r="AG141" i="47"/>
  <c r="AG140" i="47" s="1"/>
  <c r="AG139" i="47" s="1"/>
  <c r="AF141" i="47"/>
  <c r="AE141" i="47"/>
  <c r="AD141" i="47"/>
  <c r="AD140" i="47" s="1"/>
  <c r="AD139" i="47" s="1"/>
  <c r="AC140" i="47"/>
  <c r="AC139" i="47" s="1"/>
  <c r="AB140" i="47"/>
  <c r="AB139" i="47" s="1"/>
  <c r="AA140" i="47"/>
  <c r="AA139" i="47" s="1"/>
  <c r="Z140" i="47"/>
  <c r="Z139" i="47" s="1"/>
  <c r="AG138" i="47"/>
  <c r="AF138" i="47"/>
  <c r="AE138" i="47"/>
  <c r="AD138" i="47"/>
  <c r="AG137" i="47"/>
  <c r="AG136" i="47" s="1"/>
  <c r="AC137" i="47"/>
  <c r="AC136" i="47" s="1"/>
  <c r="AB137" i="47"/>
  <c r="AB136" i="47" s="1"/>
  <c r="AA137" i="47"/>
  <c r="AA136" i="47" s="1"/>
  <c r="Z137" i="47"/>
  <c r="Z136" i="47" s="1"/>
  <c r="AG134" i="47"/>
  <c r="AE134" i="47"/>
  <c r="AD134" i="47"/>
  <c r="AC133" i="47"/>
  <c r="AC132" i="47" s="1"/>
  <c r="AC131" i="47" s="1"/>
  <c r="AB133" i="47"/>
  <c r="AB132" i="47" s="1"/>
  <c r="AB131" i="47" s="1"/>
  <c r="AA133" i="47"/>
  <c r="AA132" i="47" s="1"/>
  <c r="AA131" i="47" s="1"/>
  <c r="Z133" i="47"/>
  <c r="Z132" i="47" s="1"/>
  <c r="Z131" i="47" s="1"/>
  <c r="AG130" i="47"/>
  <c r="AE130" i="47"/>
  <c r="AD130" i="47"/>
  <c r="AD129" i="47" s="1"/>
  <c r="AD128" i="47" s="1"/>
  <c r="AC129" i="47"/>
  <c r="AC128" i="47" s="1"/>
  <c r="AB129" i="47"/>
  <c r="AB128" i="47" s="1"/>
  <c r="AA129" i="47"/>
  <c r="AA128" i="47" s="1"/>
  <c r="Z129" i="47"/>
  <c r="Z128" i="47" s="1"/>
  <c r="AG127" i="47"/>
  <c r="AG126" i="47" s="1"/>
  <c r="AG125" i="47" s="1"/>
  <c r="AE127" i="47"/>
  <c r="AD127" i="47"/>
  <c r="AC126" i="47"/>
  <c r="AC125" i="47" s="1"/>
  <c r="AB126" i="47"/>
  <c r="AB125" i="47" s="1"/>
  <c r="AA126" i="47"/>
  <c r="AA125" i="47" s="1"/>
  <c r="Z126" i="47"/>
  <c r="Z125" i="47" s="1"/>
  <c r="AG124" i="47"/>
  <c r="AF124" i="47"/>
  <c r="AE124" i="47"/>
  <c r="AD124" i="47"/>
  <c r="AG123" i="47"/>
  <c r="AG122" i="47" s="1"/>
  <c r="AF123" i="47"/>
  <c r="AF122" i="47" s="1"/>
  <c r="AC123" i="47"/>
  <c r="AC122" i="47" s="1"/>
  <c r="AB123" i="47"/>
  <c r="AB122" i="47" s="1"/>
  <c r="AA123" i="47"/>
  <c r="AA122" i="47" s="1"/>
  <c r="Z123" i="47"/>
  <c r="Z122" i="47" s="1"/>
  <c r="AG120" i="47"/>
  <c r="AF120" i="47"/>
  <c r="AD120" i="47"/>
  <c r="AD119" i="47" s="1"/>
  <c r="AD118" i="47" s="1"/>
  <c r="AD117" i="47" s="1"/>
  <c r="AC119" i="47"/>
  <c r="AC118" i="47" s="1"/>
  <c r="AC117" i="47" s="1"/>
  <c r="AB119" i="47"/>
  <c r="AB118" i="47" s="1"/>
  <c r="AB117" i="47" s="1"/>
  <c r="AA119" i="47"/>
  <c r="AA118" i="47" s="1"/>
  <c r="AA117" i="47" s="1"/>
  <c r="Z119" i="47"/>
  <c r="Z118" i="47" s="1"/>
  <c r="Z117" i="47" s="1"/>
  <c r="AG115" i="47"/>
  <c r="AE115" i="47"/>
  <c r="AD115" i="47"/>
  <c r="AC114" i="47"/>
  <c r="AC113" i="47" s="1"/>
  <c r="AB114" i="47"/>
  <c r="AB113" i="47" s="1"/>
  <c r="AA114" i="47"/>
  <c r="AA113" i="47" s="1"/>
  <c r="Z114" i="47"/>
  <c r="Z113" i="47" s="1"/>
  <c r="AG112" i="47"/>
  <c r="AE112" i="47"/>
  <c r="AD112" i="47"/>
  <c r="AD111" i="47" s="1"/>
  <c r="AC111" i="47"/>
  <c r="AB111" i="47"/>
  <c r="AA111" i="47"/>
  <c r="Z111" i="47"/>
  <c r="AG110" i="47"/>
  <c r="AG109" i="47" s="1"/>
  <c r="AE110" i="47"/>
  <c r="AE109" i="47" s="1"/>
  <c r="AD110" i="47"/>
  <c r="AC109" i="47"/>
  <c r="AB109" i="47"/>
  <c r="AA109" i="47"/>
  <c r="Z109" i="47"/>
  <c r="AG108" i="47"/>
  <c r="AG107" i="47" s="1"/>
  <c r="AE108" i="47"/>
  <c r="AD108" i="47"/>
  <c r="AC107" i="47"/>
  <c r="AB107" i="47"/>
  <c r="AA107" i="47"/>
  <c r="Z107" i="47"/>
  <c r="AG103" i="47"/>
  <c r="AG102" i="47" s="1"/>
  <c r="AF103" i="47"/>
  <c r="AD103" i="47"/>
  <c r="AC102" i="47"/>
  <c r="AB102" i="47"/>
  <c r="AA102" i="47"/>
  <c r="Z102" i="47"/>
  <c r="AF101" i="47"/>
  <c r="AE101" i="47"/>
  <c r="AD101" i="47"/>
  <c r="AC100" i="47"/>
  <c r="AB100" i="47"/>
  <c r="AA100" i="47"/>
  <c r="Z100" i="47"/>
  <c r="AF99" i="47"/>
  <c r="AE99" i="47"/>
  <c r="AC98" i="47"/>
  <c r="AB98" i="47"/>
  <c r="AA98" i="47"/>
  <c r="Z98" i="47"/>
  <c r="AG94" i="47"/>
  <c r="AG93" i="47" s="1"/>
  <c r="AG92" i="47" s="1"/>
  <c r="AE94" i="47"/>
  <c r="AD94" i="47"/>
  <c r="AC93" i="47"/>
  <c r="AC92" i="47" s="1"/>
  <c r="AB93" i="47"/>
  <c r="AB92" i="47" s="1"/>
  <c r="AA93" i="47"/>
  <c r="AA92" i="47" s="1"/>
  <c r="Z93" i="47"/>
  <c r="Z92" i="47" s="1"/>
  <c r="AG91" i="47"/>
  <c r="AF91" i="47"/>
  <c r="AE91" i="47"/>
  <c r="AD91" i="47"/>
  <c r="AG90" i="47"/>
  <c r="AG89" i="47" s="1"/>
  <c r="AC90" i="47"/>
  <c r="AC89" i="47" s="1"/>
  <c r="AB90" i="47"/>
  <c r="AB89" i="47" s="1"/>
  <c r="AA90" i="47"/>
  <c r="AA89" i="47" s="1"/>
  <c r="Z90" i="47"/>
  <c r="Z89" i="47" s="1"/>
  <c r="AG88" i="47"/>
  <c r="AE88" i="47"/>
  <c r="AD88" i="47"/>
  <c r="AC87" i="47"/>
  <c r="AC86" i="47" s="1"/>
  <c r="AB87" i="47"/>
  <c r="AB86" i="47" s="1"/>
  <c r="AA87" i="47"/>
  <c r="AA86" i="47" s="1"/>
  <c r="Z87" i="47"/>
  <c r="Z86" i="47" s="1"/>
  <c r="AG85" i="47"/>
  <c r="AE85" i="47"/>
  <c r="AD85" i="47"/>
  <c r="AD84" i="47" s="1"/>
  <c r="AD83" i="47" s="1"/>
  <c r="AC84" i="47"/>
  <c r="AC83" i="47" s="1"/>
  <c r="AB84" i="47"/>
  <c r="AB83" i="47" s="1"/>
  <c r="AA84" i="47"/>
  <c r="AA83" i="47" s="1"/>
  <c r="Z84" i="47"/>
  <c r="Z83" i="47" s="1"/>
  <c r="AG77" i="47"/>
  <c r="AG76" i="47" s="1"/>
  <c r="AG75" i="47" s="1"/>
  <c r="AG74" i="47" s="1"/>
  <c r="AF77" i="47"/>
  <c r="AD77" i="47"/>
  <c r="AC76" i="47"/>
  <c r="AC75" i="47" s="1"/>
  <c r="AC74" i="47" s="1"/>
  <c r="AB76" i="47"/>
  <c r="AB75" i="47" s="1"/>
  <c r="AB74" i="47" s="1"/>
  <c r="AA76" i="47"/>
  <c r="AA75" i="47" s="1"/>
  <c r="AA74" i="47" s="1"/>
  <c r="Z76" i="47"/>
  <c r="Z75" i="47" s="1"/>
  <c r="Z74" i="47" s="1"/>
  <c r="AG73" i="47"/>
  <c r="AG72" i="47" s="1"/>
  <c r="AG71" i="47" s="1"/>
  <c r="AF73" i="47"/>
  <c r="AE73" i="47"/>
  <c r="AD73" i="47"/>
  <c r="AC72" i="47"/>
  <c r="AC71" i="47" s="1"/>
  <c r="AB72" i="47"/>
  <c r="AB71" i="47" s="1"/>
  <c r="AA72" i="47"/>
  <c r="AA71" i="47" s="1"/>
  <c r="Z72" i="47"/>
  <c r="Z71" i="47" s="1"/>
  <c r="AF70" i="47"/>
  <c r="AE70" i="47"/>
  <c r="AD70" i="47"/>
  <c r="AD69" i="47" s="1"/>
  <c r="AD68" i="47" s="1"/>
  <c r="AC69" i="47"/>
  <c r="AC68" i="47" s="1"/>
  <c r="AB69" i="47"/>
  <c r="AB68" i="47" s="1"/>
  <c r="AA69" i="47"/>
  <c r="AA68" i="47" s="1"/>
  <c r="Z69" i="47"/>
  <c r="Z68" i="47" s="1"/>
  <c r="AF67" i="47"/>
  <c r="AE67" i="47"/>
  <c r="AE66" i="47" s="1"/>
  <c r="AE65" i="47" s="1"/>
  <c r="AD67" i="47"/>
  <c r="AD66" i="47" s="1"/>
  <c r="AD65" i="47" s="1"/>
  <c r="AC66" i="47"/>
  <c r="AC65" i="47" s="1"/>
  <c r="AB66" i="47"/>
  <c r="AB65" i="47" s="1"/>
  <c r="AA66" i="47"/>
  <c r="AA65" i="47" s="1"/>
  <c r="Z66" i="47"/>
  <c r="Z65" i="47" s="1"/>
  <c r="AF64" i="47"/>
  <c r="AE64" i="47"/>
  <c r="AD64" i="47"/>
  <c r="AD63" i="47" s="1"/>
  <c r="AD62" i="47" s="1"/>
  <c r="AC63" i="47"/>
  <c r="AB63" i="47"/>
  <c r="AB62" i="47" s="1"/>
  <c r="AA63" i="47"/>
  <c r="AA62" i="47" s="1"/>
  <c r="Z63" i="47"/>
  <c r="Z62" i="47" s="1"/>
  <c r="AC62" i="47"/>
  <c r="AF61" i="47"/>
  <c r="AE61" i="47"/>
  <c r="AD61" i="47"/>
  <c r="AC60" i="47"/>
  <c r="AC59" i="47" s="1"/>
  <c r="AB60" i="47"/>
  <c r="AB59" i="47" s="1"/>
  <c r="AA60" i="47"/>
  <c r="AA59" i="47" s="1"/>
  <c r="Z60" i="47"/>
  <c r="Z59" i="47" s="1"/>
  <c r="AF58" i="47"/>
  <c r="AE58" i="47"/>
  <c r="AD58" i="47"/>
  <c r="AD57" i="47" s="1"/>
  <c r="AD56" i="47" s="1"/>
  <c r="AC57" i="47"/>
  <c r="AC56" i="47" s="1"/>
  <c r="AB57" i="47"/>
  <c r="AB56" i="47" s="1"/>
  <c r="AA57" i="47"/>
  <c r="AA56" i="47" s="1"/>
  <c r="Z57" i="47"/>
  <c r="Z56" i="47" s="1"/>
  <c r="AG55" i="47"/>
  <c r="AG54" i="47" s="1"/>
  <c r="AG53" i="47" s="1"/>
  <c r="AE55" i="47"/>
  <c r="AE54" i="47" s="1"/>
  <c r="AE53" i="47" s="1"/>
  <c r="AD55" i="47"/>
  <c r="AC54" i="47"/>
  <c r="AB54" i="47"/>
  <c r="AA54" i="47"/>
  <c r="AA53" i="47" s="1"/>
  <c r="Z54" i="47"/>
  <c r="Z53" i="47" s="1"/>
  <c r="AC53" i="47"/>
  <c r="AB53" i="47"/>
  <c r="AG52" i="47"/>
  <c r="AE52" i="47"/>
  <c r="AD52" i="47"/>
  <c r="AD51" i="47" s="1"/>
  <c r="AD50" i="47" s="1"/>
  <c r="AC51" i="47"/>
  <c r="AC50" i="47" s="1"/>
  <c r="AB51" i="47"/>
  <c r="AB50" i="47" s="1"/>
  <c r="AA51" i="47"/>
  <c r="AA50" i="47" s="1"/>
  <c r="Z51" i="47"/>
  <c r="Z50" i="47" s="1"/>
  <c r="AG49" i="47"/>
  <c r="AG48" i="47" s="1"/>
  <c r="AG47" i="47" s="1"/>
  <c r="AE49" i="47"/>
  <c r="AD49" i="47"/>
  <c r="AD48" i="47" s="1"/>
  <c r="AD47" i="47" s="1"/>
  <c r="AC48" i="47"/>
  <c r="AC47" i="47" s="1"/>
  <c r="AB48" i="47"/>
  <c r="AB47" i="47" s="1"/>
  <c r="AA48" i="47"/>
  <c r="AA47" i="47" s="1"/>
  <c r="Z48" i="47"/>
  <c r="Z47" i="47" s="1"/>
  <c r="AG46" i="47"/>
  <c r="AG45" i="47" s="1"/>
  <c r="AE46" i="47"/>
  <c r="AD46" i="47"/>
  <c r="AD45" i="47" s="1"/>
  <c r="AC45" i="47"/>
  <c r="AB45" i="47"/>
  <c r="AA45" i="47"/>
  <c r="Z45" i="47"/>
  <c r="AG44" i="47"/>
  <c r="AE44" i="47"/>
  <c r="AD44" i="47"/>
  <c r="AC43" i="47"/>
  <c r="AB43" i="47"/>
  <c r="AA43" i="47"/>
  <c r="Z43" i="47"/>
  <c r="AG42" i="47"/>
  <c r="AG41" i="47" s="1"/>
  <c r="AE42" i="47"/>
  <c r="AE41" i="47" s="1"/>
  <c r="AD42" i="47"/>
  <c r="AC41" i="47"/>
  <c r="AB41" i="47"/>
  <c r="AA41" i="47"/>
  <c r="Z41" i="47"/>
  <c r="AG39" i="47"/>
  <c r="AE39" i="47"/>
  <c r="AD39" i="47"/>
  <c r="AC38" i="47"/>
  <c r="AC37" i="47" s="1"/>
  <c r="AB38" i="47"/>
  <c r="AB37" i="47" s="1"/>
  <c r="AA38" i="47"/>
  <c r="AA37" i="47" s="1"/>
  <c r="Z38" i="47"/>
  <c r="Z37" i="47" s="1"/>
  <c r="AG36" i="47"/>
  <c r="AF36" i="47"/>
  <c r="AD36" i="47"/>
  <c r="AC35" i="47"/>
  <c r="AB35" i="47"/>
  <c r="AA35" i="47"/>
  <c r="Z35" i="47"/>
  <c r="AG34" i="47"/>
  <c r="AF34" i="47"/>
  <c r="AD34" i="47"/>
  <c r="AC33" i="47"/>
  <c r="AB33" i="47"/>
  <c r="AA33" i="47"/>
  <c r="Z33" i="47"/>
  <c r="AG31" i="47"/>
  <c r="AG30" i="47" s="1"/>
  <c r="AF31" i="47"/>
  <c r="AD31" i="47"/>
  <c r="AC30" i="47"/>
  <c r="AB30" i="47"/>
  <c r="AA30" i="47"/>
  <c r="Z30" i="47"/>
  <c r="AG29" i="47"/>
  <c r="AG28" i="47" s="1"/>
  <c r="AF29" i="47"/>
  <c r="AD29" i="47"/>
  <c r="AD28" i="47" s="1"/>
  <c r="AC28" i="47"/>
  <c r="AC27" i="47" s="1"/>
  <c r="AB28" i="47"/>
  <c r="AA28" i="47"/>
  <c r="Z28" i="47"/>
  <c r="AG26" i="47"/>
  <c r="AG25" i="47" s="1"/>
  <c r="AF26" i="47"/>
  <c r="AD26" i="47"/>
  <c r="AD25" i="47" s="1"/>
  <c r="AC25" i="47"/>
  <c r="AB25" i="47"/>
  <c r="AA25" i="47"/>
  <c r="Z25" i="47"/>
  <c r="AG24" i="47"/>
  <c r="AG23" i="47" s="1"/>
  <c r="AF24" i="47"/>
  <c r="AE24" i="47"/>
  <c r="AD24" i="47"/>
  <c r="AC23" i="47"/>
  <c r="AB23" i="47"/>
  <c r="AB22" i="47" s="1"/>
  <c r="AA23" i="47"/>
  <c r="Z23" i="47"/>
  <c r="AG21" i="47"/>
  <c r="AG20" i="47" s="1"/>
  <c r="AF21" i="47"/>
  <c r="AD21" i="47"/>
  <c r="AD20" i="47" s="1"/>
  <c r="AC20" i="47"/>
  <c r="AB20" i="47"/>
  <c r="AA20" i="47"/>
  <c r="Z20" i="47"/>
  <c r="AG19" i="47"/>
  <c r="AF19" i="47"/>
  <c r="AD19" i="47"/>
  <c r="AD18" i="47" s="1"/>
  <c r="AD17" i="47" s="1"/>
  <c r="AC18" i="47"/>
  <c r="AB18" i="47"/>
  <c r="AA18" i="47"/>
  <c r="Z18" i="47"/>
  <c r="AG16" i="47"/>
  <c r="AG15" i="47" s="1"/>
  <c r="AF16" i="47"/>
  <c r="AD16" i="47"/>
  <c r="AC15" i="47"/>
  <c r="AB15" i="47"/>
  <c r="AA15" i="47"/>
  <c r="Z15" i="47"/>
  <c r="AG14" i="47"/>
  <c r="AF14" i="47"/>
  <c r="AD14" i="47"/>
  <c r="AD13" i="47" s="1"/>
  <c r="AC13" i="47"/>
  <c r="AB13" i="47"/>
  <c r="AA13" i="47"/>
  <c r="Z13" i="47"/>
  <c r="U349" i="47"/>
  <c r="T349" i="47"/>
  <c r="S349" i="47"/>
  <c r="R349" i="47"/>
  <c r="Q348" i="47"/>
  <c r="Q347" i="47" s="1"/>
  <c r="P348" i="47"/>
  <c r="P347" i="47" s="1"/>
  <c r="O348" i="47"/>
  <c r="O347" i="47" s="1"/>
  <c r="N348" i="47"/>
  <c r="N347" i="47" s="1"/>
  <c r="AM22" i="47" l="1"/>
  <c r="AP342" i="47"/>
  <c r="AP341" i="47" s="1"/>
  <c r="AC455" i="47"/>
  <c r="AC454" i="47" s="1"/>
  <c r="AC453" i="47" s="1"/>
  <c r="AC452" i="47" s="1"/>
  <c r="AO22" i="47"/>
  <c r="AN22" i="47"/>
  <c r="AA424" i="47"/>
  <c r="AA423" i="47" s="1"/>
  <c r="AA422" i="47" s="1"/>
  <c r="AB424" i="47"/>
  <c r="AB423" i="47" s="1"/>
  <c r="AB422" i="47" s="1"/>
  <c r="AB421" i="47" s="1"/>
  <c r="AB227" i="47"/>
  <c r="AC250" i="47"/>
  <c r="AL12" i="47"/>
  <c r="AN250" i="47"/>
  <c r="AO250" i="47"/>
  <c r="Z251" i="47"/>
  <c r="Z250" i="47" s="1"/>
  <c r="AL251" i="47"/>
  <c r="AL250" i="47" s="1"/>
  <c r="AE227" i="47"/>
  <c r="Z314" i="47"/>
  <c r="AD314" i="47" s="1"/>
  <c r="Z363" i="47"/>
  <c r="AN40" i="47"/>
  <c r="AS27" i="47"/>
  <c r="AO40" i="47"/>
  <c r="AQ219" i="47"/>
  <c r="AR342" i="47"/>
  <c r="AR341" i="47" s="1"/>
  <c r="AO371" i="47"/>
  <c r="AP327" i="47"/>
  <c r="AP326" i="47" s="1"/>
  <c r="AP443" i="47"/>
  <c r="AS219" i="47"/>
  <c r="AO219" i="47"/>
  <c r="AO455" i="47"/>
  <c r="AO454" i="47" s="1"/>
  <c r="AO453" i="47" s="1"/>
  <c r="AO452" i="47" s="1"/>
  <c r="AA314" i="47"/>
  <c r="AE314" i="47" s="1"/>
  <c r="AC219" i="47"/>
  <c r="AC227" i="47"/>
  <c r="Z227" i="47"/>
  <c r="AA273" i="47"/>
  <c r="Z424" i="47"/>
  <c r="Z423" i="47" s="1"/>
  <c r="Z422" i="47" s="1"/>
  <c r="AB455" i="47"/>
  <c r="AB454" i="47" s="1"/>
  <c r="AB453" i="47" s="1"/>
  <c r="AB452" i="47" s="1"/>
  <c r="AN443" i="47"/>
  <c r="AM455" i="47"/>
  <c r="AM454" i="47" s="1"/>
  <c r="AM453" i="47" s="1"/>
  <c r="AM452" i="47" s="1"/>
  <c r="AO227" i="47"/>
  <c r="AQ327" i="47"/>
  <c r="AQ326" i="47" s="1"/>
  <c r="AP410" i="47"/>
  <c r="AP409" i="47" s="1"/>
  <c r="AA462" i="47"/>
  <c r="AA461" i="47" s="1"/>
  <c r="AA460" i="47" s="1"/>
  <c r="AO363" i="47"/>
  <c r="AN245" i="47"/>
  <c r="AO97" i="47"/>
  <c r="AO96" i="47" s="1"/>
  <c r="AO95" i="47" s="1"/>
  <c r="AF270" i="50"/>
  <c r="AF269" i="50" s="1"/>
  <c r="AF268" i="50" s="1"/>
  <c r="AF342" i="47"/>
  <c r="AF341" i="47" s="1"/>
  <c r="AS270" i="50"/>
  <c r="AS269" i="50" s="1"/>
  <c r="AS268" i="50" s="1"/>
  <c r="AS342" i="47"/>
  <c r="AS341" i="47" s="1"/>
  <c r="AA17" i="47"/>
  <c r="AM12" i="47"/>
  <c r="Z152" i="47"/>
  <c r="Z12" i="47"/>
  <c r="AM97" i="47"/>
  <c r="AM96" i="47" s="1"/>
  <c r="AM95" i="47" s="1"/>
  <c r="AS233" i="50"/>
  <c r="AS232" i="50" s="1"/>
  <c r="AS231" i="50" s="1"/>
  <c r="AS305" i="47"/>
  <c r="AS304" i="47" s="1"/>
  <c r="AS294" i="47" s="1"/>
  <c r="AQ371" i="47"/>
  <c r="AS393" i="47"/>
  <c r="AS392" i="47" s="1"/>
  <c r="AS385" i="47" s="1"/>
  <c r="AS384" i="47" s="1"/>
  <c r="AB251" i="47"/>
  <c r="AB250" i="47" s="1"/>
  <c r="AB245" i="47" s="1"/>
  <c r="AA455" i="47"/>
  <c r="AA454" i="47" s="1"/>
  <c r="AA453" i="47" s="1"/>
  <c r="AA452" i="47" s="1"/>
  <c r="AR12" i="47"/>
  <c r="AL22" i="47"/>
  <c r="AR97" i="47"/>
  <c r="AR96" i="47" s="1"/>
  <c r="AR95" i="47" s="1"/>
  <c r="AL106" i="47"/>
  <c r="AL105" i="47" s="1"/>
  <c r="AL104" i="47" s="1"/>
  <c r="AO152" i="47"/>
  <c r="AM462" i="47"/>
  <c r="AM461" i="47" s="1"/>
  <c r="AM460" i="47" s="1"/>
  <c r="AM106" i="47"/>
  <c r="AQ106" i="47"/>
  <c r="AN219" i="47"/>
  <c r="AS410" i="47"/>
  <c r="AS409" i="47" s="1"/>
  <c r="AL455" i="47"/>
  <c r="AL454" i="47" s="1"/>
  <c r="AL453" i="47" s="1"/>
  <c r="AL452" i="47" s="1"/>
  <c r="AN32" i="47"/>
  <c r="AQ227" i="47"/>
  <c r="AL363" i="47"/>
  <c r="AP363" i="47"/>
  <c r="AM363" i="47"/>
  <c r="AN385" i="47"/>
  <c r="AN384" i="47" s="1"/>
  <c r="AF419" i="47"/>
  <c r="AF418" i="47" s="1"/>
  <c r="AN371" i="47"/>
  <c r="AP419" i="47"/>
  <c r="AP418" i="47" s="1"/>
  <c r="AR251" i="47"/>
  <c r="AR250" i="47" s="1"/>
  <c r="AO273" i="47"/>
  <c r="AO268" i="47" s="1"/>
  <c r="AB280" i="47"/>
  <c r="AB273" i="47" s="1"/>
  <c r="AB268" i="47" s="1"/>
  <c r="AS22" i="47"/>
  <c r="Z32" i="47"/>
  <c r="AP27" i="47"/>
  <c r="AN462" i="47"/>
  <c r="AN461" i="47" s="1"/>
  <c r="AN460" i="47" s="1"/>
  <c r="AP424" i="47"/>
  <c r="AP423" i="47" s="1"/>
  <c r="AA12" i="47"/>
  <c r="AB152" i="47"/>
  <c r="AA219" i="47"/>
  <c r="AF363" i="47"/>
  <c r="AD393" i="47"/>
  <c r="AD392" i="47" s="1"/>
  <c r="AD385" i="47" s="1"/>
  <c r="AD384" i="47" s="1"/>
  <c r="Z455" i="47"/>
  <c r="Z454" i="47" s="1"/>
  <c r="Z453" i="47" s="1"/>
  <c r="Z452" i="47" s="1"/>
  <c r="AD455" i="47"/>
  <c r="AD454" i="47" s="1"/>
  <c r="AD453" i="47" s="1"/>
  <c r="AD452" i="47" s="1"/>
  <c r="AM17" i="47"/>
  <c r="AP17" i="47"/>
  <c r="AR22" i="47"/>
  <c r="AM27" i="47"/>
  <c r="AM385" i="47"/>
  <c r="AM384" i="47" s="1"/>
  <c r="AB162" i="47"/>
  <c r="AB151" i="47" s="1"/>
  <c r="AB363" i="47"/>
  <c r="AD413" i="47"/>
  <c r="AD412" i="47" s="1"/>
  <c r="AB462" i="47"/>
  <c r="AB461" i="47" s="1"/>
  <c r="AB460" i="47" s="1"/>
  <c r="AO32" i="47"/>
  <c r="AS327" i="47"/>
  <c r="AS326" i="47" s="1"/>
  <c r="AM371" i="47"/>
  <c r="AM362" i="47" s="1"/>
  <c r="AP393" i="47"/>
  <c r="AP392" i="47" s="1"/>
  <c r="AP385" i="47" s="1"/>
  <c r="AN405" i="47"/>
  <c r="AM405" i="47"/>
  <c r="AM400" i="47" s="1"/>
  <c r="Z97" i="47"/>
  <c r="Z96" i="47" s="1"/>
  <c r="Z95" i="47" s="1"/>
  <c r="AD251" i="47"/>
  <c r="AC273" i="47"/>
  <c r="AE305" i="47"/>
  <c r="AE304" i="47" s="1"/>
  <c r="AG327" i="47"/>
  <c r="AG326" i="47" s="1"/>
  <c r="AC424" i="47"/>
  <c r="AC423" i="47" s="1"/>
  <c r="AC422" i="47" s="1"/>
  <c r="AN273" i="47"/>
  <c r="AR385" i="47"/>
  <c r="AR384" i="47" s="1"/>
  <c r="AN400" i="47"/>
  <c r="AS443" i="47"/>
  <c r="AO385" i="47"/>
  <c r="AO384" i="47" s="1"/>
  <c r="AE371" i="47"/>
  <c r="AG393" i="47"/>
  <c r="AG392" i="47" s="1"/>
  <c r="AG385" i="47" s="1"/>
  <c r="AG384" i="47" s="1"/>
  <c r="AR410" i="47"/>
  <c r="AR409" i="47" s="1"/>
  <c r="AR419" i="47"/>
  <c r="AR418" i="47" s="1"/>
  <c r="Z385" i="47"/>
  <c r="Z384" i="47" s="1"/>
  <c r="AL405" i="47"/>
  <c r="AL400" i="47" s="1"/>
  <c r="AR363" i="47"/>
  <c r="AA385" i="47"/>
  <c r="AA384" i="47" s="1"/>
  <c r="AS371" i="47"/>
  <c r="AP413" i="47"/>
  <c r="AP412" i="47" s="1"/>
  <c r="AP405" i="47" s="1"/>
  <c r="AP400" i="47" s="1"/>
  <c r="AQ424" i="47"/>
  <c r="AQ423" i="47" s="1"/>
  <c r="AQ422" i="47" s="1"/>
  <c r="AE424" i="47"/>
  <c r="AN423" i="47"/>
  <c r="AN422" i="47" s="1"/>
  <c r="AL424" i="47"/>
  <c r="AL423" i="47" s="1"/>
  <c r="AL422" i="47" s="1"/>
  <c r="AL421" i="47" s="1"/>
  <c r="AL462" i="47"/>
  <c r="AL461" i="47" s="1"/>
  <c r="AL460" i="47" s="1"/>
  <c r="AQ455" i="47"/>
  <c r="AQ454" i="47" s="1"/>
  <c r="AQ453" i="47" s="1"/>
  <c r="AQ452" i="47" s="1"/>
  <c r="AD462" i="47"/>
  <c r="AD461" i="47" s="1"/>
  <c r="AD460" i="47" s="1"/>
  <c r="AP455" i="47"/>
  <c r="AP454" i="47" s="1"/>
  <c r="AP453" i="47" s="1"/>
  <c r="AP452" i="47" s="1"/>
  <c r="AS455" i="47"/>
  <c r="AS454" i="47" s="1"/>
  <c r="AS453" i="47" s="1"/>
  <c r="AS452" i="47" s="1"/>
  <c r="Z135" i="47"/>
  <c r="AE176" i="47"/>
  <c r="AG176" i="47"/>
  <c r="AG251" i="47"/>
  <c r="AE327" i="47"/>
  <c r="AE326" i="47" s="1"/>
  <c r="AB385" i="47"/>
  <c r="AB384" i="47" s="1"/>
  <c r="AR32" i="47"/>
  <c r="AB219" i="47"/>
  <c r="AB203" i="47" s="1"/>
  <c r="AB202" i="47" s="1"/>
  <c r="AE219" i="47"/>
  <c r="AA251" i="47"/>
  <c r="AF251" i="47"/>
  <c r="AF250" i="47" s="1"/>
  <c r="AD305" i="47"/>
  <c r="AD304" i="47" s="1"/>
  <c r="Z443" i="47"/>
  <c r="Z162" i="47"/>
  <c r="Z151" i="47" s="1"/>
  <c r="AC135" i="47"/>
  <c r="AE162" i="47"/>
  <c r="AA189" i="47"/>
  <c r="AA188" i="47" s="1"/>
  <c r="Z273" i="47"/>
  <c r="Z268" i="47" s="1"/>
  <c r="AD327" i="47"/>
  <c r="AD326" i="47" s="1"/>
  <c r="Z371" i="47"/>
  <c r="Z362" i="47" s="1"/>
  <c r="AC371" i="47"/>
  <c r="AC362" i="47" s="1"/>
  <c r="AB371" i="47"/>
  <c r="AD410" i="47"/>
  <c r="AD409" i="47" s="1"/>
  <c r="AG413" i="47"/>
  <c r="AG412" i="47" s="1"/>
  <c r="AC443" i="47"/>
  <c r="AL27" i="47"/>
  <c r="AN27" i="47"/>
  <c r="AP135" i="47"/>
  <c r="AN227" i="47"/>
  <c r="AR227" i="47"/>
  <c r="AL385" i="47"/>
  <c r="AL384" i="47" s="1"/>
  <c r="AO424" i="47"/>
  <c r="AO423" i="47" s="1"/>
  <c r="AO422" i="47" s="1"/>
  <c r="AO421" i="47" s="1"/>
  <c r="AG342" i="47"/>
  <c r="AG341" i="47" s="1"/>
  <c r="AA371" i="47"/>
  <c r="AF410" i="47"/>
  <c r="AF409" i="47" s="1"/>
  <c r="AD419" i="47"/>
  <c r="AD418" i="47" s="1"/>
  <c r="AC462" i="47"/>
  <c r="AC461" i="47" s="1"/>
  <c r="AC460" i="47" s="1"/>
  <c r="AO12" i="47"/>
  <c r="AO11" i="47" s="1"/>
  <c r="AN12" i="47"/>
  <c r="AN17" i="47"/>
  <c r="AS17" i="47"/>
  <c r="AL17" i="47"/>
  <c r="AL11" i="47" s="1"/>
  <c r="AN97" i="47"/>
  <c r="AN96" i="47" s="1"/>
  <c r="AN95" i="47" s="1"/>
  <c r="AM135" i="47"/>
  <c r="AQ135" i="47"/>
  <c r="AN363" i="47"/>
  <c r="AS363" i="47"/>
  <c r="AS362" i="47" s="1"/>
  <c r="AL371" i="47"/>
  <c r="AP371" i="47"/>
  <c r="AP362" i="47" s="1"/>
  <c r="AR413" i="47"/>
  <c r="AR412" i="47" s="1"/>
  <c r="AE423" i="47"/>
  <c r="AE422" i="47" s="1"/>
  <c r="AP12" i="47"/>
  <c r="AO106" i="47"/>
  <c r="AN135" i="47"/>
  <c r="AR135" i="47"/>
  <c r="AL219" i="47"/>
  <c r="AP219" i="47"/>
  <c r="AM251" i="47"/>
  <c r="AL273" i="47"/>
  <c r="AL268" i="47" s="1"/>
  <c r="AN455" i="47"/>
  <c r="AN454" i="47" s="1"/>
  <c r="AN453" i="47" s="1"/>
  <c r="AN452" i="47" s="1"/>
  <c r="AD342" i="47"/>
  <c r="AD341" i="47" s="1"/>
  <c r="AA363" i="47"/>
  <c r="AC385" i="47"/>
  <c r="AC384" i="47" s="1"/>
  <c r="AF393" i="47"/>
  <c r="AF392" i="47" s="1"/>
  <c r="AF385" i="47" s="1"/>
  <c r="AF384" i="47" s="1"/>
  <c r="AC405" i="47"/>
  <c r="AC400" i="47" s="1"/>
  <c r="AF413" i="47"/>
  <c r="AF412" i="47" s="1"/>
  <c r="AA443" i="47"/>
  <c r="Z462" i="47"/>
  <c r="Z461" i="47" s="1"/>
  <c r="Z460" i="47" s="1"/>
  <c r="AP22" i="47"/>
  <c r="AO135" i="47"/>
  <c r="AS135" i="47"/>
  <c r="AO405" i="47"/>
  <c r="AO400" i="47" s="1"/>
  <c r="AO462" i="47"/>
  <c r="AO461" i="47" s="1"/>
  <c r="AO460" i="47" s="1"/>
  <c r="AA152" i="47"/>
  <c r="AA106" i="47"/>
  <c r="AA105" i="47" s="1"/>
  <c r="AA104" i="47" s="1"/>
  <c r="AG135" i="47"/>
  <c r="AB405" i="47"/>
  <c r="AB400" i="47" s="1"/>
  <c r="AA22" i="47"/>
  <c r="AB135" i="47"/>
  <c r="AA162" i="47"/>
  <c r="AC245" i="47"/>
  <c r="Z405" i="47"/>
  <c r="Z400" i="47" s="1"/>
  <c r="AE152" i="47"/>
  <c r="AA135" i="47"/>
  <c r="AB362" i="47"/>
  <c r="AG162" i="47"/>
  <c r="AD176" i="47"/>
  <c r="AA294" i="47"/>
  <c r="AA405" i="47"/>
  <c r="AA400" i="47" s="1"/>
  <c r="AD443" i="47"/>
  <c r="AS12" i="47"/>
  <c r="AR27" i="47"/>
  <c r="AL135" i="47"/>
  <c r="AL203" i="47"/>
  <c r="AL202" i="47" s="1"/>
  <c r="AR17" i="47"/>
  <c r="S348" i="47"/>
  <c r="S347" i="47" s="1"/>
  <c r="S276" i="50"/>
  <c r="S275" i="50" s="1"/>
  <c r="S274" i="50" s="1"/>
  <c r="S394" i="2"/>
  <c r="S393" i="2" s="1"/>
  <c r="S392" i="2" s="1"/>
  <c r="AG23" i="50"/>
  <c r="AG22" i="50" s="1"/>
  <c r="AG31" i="2"/>
  <c r="AG30" i="2" s="1"/>
  <c r="AF20" i="47"/>
  <c r="AF25" i="50"/>
  <c r="AF24" i="50" s="1"/>
  <c r="AF33" i="2"/>
  <c r="AF32" i="2" s="1"/>
  <c r="AF28" i="47"/>
  <c r="AF33" i="50"/>
  <c r="AF32" i="50" s="1"/>
  <c r="AF41" i="2"/>
  <c r="AF40" i="2" s="1"/>
  <c r="AG48" i="50"/>
  <c r="AG47" i="50" s="1"/>
  <c r="AG56" i="2"/>
  <c r="AG55" i="2" s="1"/>
  <c r="AG56" i="50"/>
  <c r="AG55" i="50" s="1"/>
  <c r="AG54" i="50" s="1"/>
  <c r="AG64" i="2"/>
  <c r="AG63" i="2" s="1"/>
  <c r="AG62" i="2" s="1"/>
  <c r="AF69" i="47"/>
  <c r="AF68" i="47" s="1"/>
  <c r="AF74" i="50"/>
  <c r="AF73" i="50" s="1"/>
  <c r="AF72" i="50" s="1"/>
  <c r="AF85" i="2"/>
  <c r="AF84" i="2" s="1"/>
  <c r="AF83" i="2" s="1"/>
  <c r="AG117" i="50"/>
  <c r="AG116" i="50" s="1"/>
  <c r="AG115" i="50" s="1"/>
  <c r="AG70" i="2"/>
  <c r="AG69" i="2" s="1"/>
  <c r="AG68" i="2" s="1"/>
  <c r="AG84" i="47"/>
  <c r="AG83" i="47" s="1"/>
  <c r="T276" i="50"/>
  <c r="T275" i="50" s="1"/>
  <c r="T274" i="50" s="1"/>
  <c r="T394" i="2"/>
  <c r="T393" i="2" s="1"/>
  <c r="T392" i="2" s="1"/>
  <c r="AG18" i="50"/>
  <c r="AG17" i="50" s="1"/>
  <c r="AG26" i="2"/>
  <c r="AG25" i="2" s="1"/>
  <c r="AD20" i="50"/>
  <c r="AD19" i="50" s="1"/>
  <c r="AD28" i="2"/>
  <c r="AD27" i="2" s="1"/>
  <c r="AG18" i="47"/>
  <c r="AG17" i="47" s="1"/>
  <c r="AG25" i="50"/>
  <c r="AG24" i="50" s="1"/>
  <c r="AG33" i="2"/>
  <c r="AG32" i="2" s="1"/>
  <c r="AE23" i="47"/>
  <c r="AE28" i="50"/>
  <c r="AE27" i="50" s="1"/>
  <c r="AE36" i="2"/>
  <c r="AE35" i="2" s="1"/>
  <c r="Z27" i="47"/>
  <c r="AG33" i="50"/>
  <c r="AG32" i="50" s="1"/>
  <c r="AG41" i="2"/>
  <c r="AG40" i="2" s="1"/>
  <c r="AG35" i="50"/>
  <c r="AG34" i="50" s="1"/>
  <c r="AG43" i="2"/>
  <c r="AG42" i="2" s="1"/>
  <c r="AF33" i="47"/>
  <c r="AF38" i="50"/>
  <c r="AF37" i="50" s="1"/>
  <c r="AF46" i="2"/>
  <c r="AF45" i="2" s="1"/>
  <c r="AF35" i="47"/>
  <c r="AF40" i="50"/>
  <c r="AF39" i="50" s="1"/>
  <c r="AF48" i="2"/>
  <c r="AF47" i="2" s="1"/>
  <c r="AE38" i="47"/>
  <c r="AE37" i="47" s="1"/>
  <c r="AE43" i="50"/>
  <c r="AE42" i="50" s="1"/>
  <c r="AE41" i="50" s="1"/>
  <c r="AE51" i="2"/>
  <c r="AE50" i="2" s="1"/>
  <c r="AE49" i="2" s="1"/>
  <c r="AG43" i="47"/>
  <c r="AG40" i="47" s="1"/>
  <c r="AG50" i="50"/>
  <c r="AG49" i="50" s="1"/>
  <c r="AG58" i="2"/>
  <c r="AG57" i="2" s="1"/>
  <c r="AD53" i="50"/>
  <c r="AD52" i="50" s="1"/>
  <c r="AD51" i="50" s="1"/>
  <c r="AD61" i="2"/>
  <c r="AD60" i="2" s="1"/>
  <c r="AD59" i="2" s="1"/>
  <c r="AG51" i="47"/>
  <c r="AG50" i="47" s="1"/>
  <c r="AF57" i="47"/>
  <c r="AF56" i="47" s="1"/>
  <c r="AF62" i="50"/>
  <c r="AF61" i="50" s="1"/>
  <c r="AF60" i="50" s="1"/>
  <c r="AF73" i="2"/>
  <c r="AF72" i="2" s="1"/>
  <c r="AF71" i="2" s="1"/>
  <c r="AE65" i="50"/>
  <c r="AE64" i="50" s="1"/>
  <c r="AE63" i="50" s="1"/>
  <c r="AE76" i="2"/>
  <c r="AE75" i="2" s="1"/>
  <c r="AE74" i="2" s="1"/>
  <c r="AD68" i="50"/>
  <c r="AD67" i="50" s="1"/>
  <c r="AD66" i="50" s="1"/>
  <c r="AD79" i="2"/>
  <c r="AD78" i="2" s="1"/>
  <c r="AD77" i="2" s="1"/>
  <c r="AC152" i="47"/>
  <c r="AF13" i="47"/>
  <c r="AF18" i="50"/>
  <c r="AF17" i="50" s="1"/>
  <c r="AF26" i="2"/>
  <c r="AF25" i="2" s="1"/>
  <c r="AD38" i="50"/>
  <c r="AD37" i="50" s="1"/>
  <c r="AD46" i="2"/>
  <c r="AD45" i="2" s="1"/>
  <c r="AD38" i="47"/>
  <c r="AD37" i="47" s="1"/>
  <c r="AD43" i="50"/>
  <c r="AD42" i="50" s="1"/>
  <c r="AD41" i="50" s="1"/>
  <c r="AD51" i="2"/>
  <c r="AD50" i="2" s="1"/>
  <c r="AD49" i="2" s="1"/>
  <c r="AG46" i="50"/>
  <c r="AG45" i="50" s="1"/>
  <c r="AG54" i="2"/>
  <c r="AG53" i="2" s="1"/>
  <c r="AE45" i="47"/>
  <c r="AE50" i="50"/>
  <c r="AE49" i="50" s="1"/>
  <c r="AE58" i="2"/>
  <c r="AE57" i="2" s="1"/>
  <c r="AG59" i="50"/>
  <c r="AG58" i="50" s="1"/>
  <c r="AG57" i="50" s="1"/>
  <c r="AG67" i="2"/>
  <c r="AG66" i="2" s="1"/>
  <c r="AG65" i="2" s="1"/>
  <c r="AD65" i="50"/>
  <c r="AD64" i="50" s="1"/>
  <c r="AD63" i="50" s="1"/>
  <c r="AD76" i="2"/>
  <c r="AD75" i="2" s="1"/>
  <c r="AD74" i="2" s="1"/>
  <c r="AF66" i="47"/>
  <c r="AF65" i="47" s="1"/>
  <c r="AF71" i="50"/>
  <c r="AF70" i="50" s="1"/>
  <c r="AF69" i="50" s="1"/>
  <c r="AF82" i="2"/>
  <c r="AF81" i="2" s="1"/>
  <c r="AF80" i="2" s="1"/>
  <c r="T348" i="47"/>
  <c r="T347" i="47" s="1"/>
  <c r="U276" i="50"/>
  <c r="U275" i="50" s="1"/>
  <c r="U274" i="50" s="1"/>
  <c r="U394" i="2"/>
  <c r="U393" i="2" s="1"/>
  <c r="U392" i="2" s="1"/>
  <c r="AD15" i="47"/>
  <c r="AD12" i="47" s="1"/>
  <c r="AD23" i="50"/>
  <c r="AD22" i="50" s="1"/>
  <c r="AD31" i="2"/>
  <c r="AD30" i="2" s="1"/>
  <c r="AF23" i="47"/>
  <c r="AF28" i="50"/>
  <c r="AF27" i="50" s="1"/>
  <c r="AF36" i="2"/>
  <c r="AF35" i="2" s="1"/>
  <c r="AG27" i="47"/>
  <c r="AG38" i="50"/>
  <c r="AG37" i="50" s="1"/>
  <c r="AG46" i="2"/>
  <c r="AG45" i="2" s="1"/>
  <c r="AD43" i="47"/>
  <c r="AD48" i="50"/>
  <c r="AD47" i="50" s="1"/>
  <c r="AD56" i="2"/>
  <c r="AD55" i="2" s="1"/>
  <c r="AF60" i="47"/>
  <c r="AF59" i="47" s="1"/>
  <c r="AF65" i="50"/>
  <c r="AF64" i="50" s="1"/>
  <c r="AF63" i="50" s="1"/>
  <c r="AF76" i="2"/>
  <c r="AF75" i="2" s="1"/>
  <c r="AF74" i="2" s="1"/>
  <c r="AE63" i="47"/>
  <c r="AE62" i="47" s="1"/>
  <c r="AE68" i="50"/>
  <c r="AE67" i="50" s="1"/>
  <c r="AE66" i="50" s="1"/>
  <c r="AE79" i="2"/>
  <c r="AE78" i="2" s="1"/>
  <c r="AE77" i="2" s="1"/>
  <c r="AD74" i="50"/>
  <c r="AD73" i="50" s="1"/>
  <c r="AD72" i="50" s="1"/>
  <c r="AD85" i="2"/>
  <c r="AD84" i="2" s="1"/>
  <c r="AD83" i="2" s="1"/>
  <c r="AG77" i="50"/>
  <c r="AG76" i="50" s="1"/>
  <c r="AG75" i="50" s="1"/>
  <c r="AG450" i="2"/>
  <c r="AG449" i="2" s="1"/>
  <c r="AG448" i="2" s="1"/>
  <c r="AD87" i="47"/>
  <c r="AD86" i="47" s="1"/>
  <c r="AD120" i="50"/>
  <c r="AD119" i="50" s="1"/>
  <c r="AD118" i="50" s="1"/>
  <c r="AD90" i="2"/>
  <c r="AD89" i="2" s="1"/>
  <c r="AD88" i="2" s="1"/>
  <c r="AD90" i="47"/>
  <c r="AD89" i="47" s="1"/>
  <c r="AD114" i="50"/>
  <c r="AD113" i="50" s="1"/>
  <c r="AD112" i="50" s="1"/>
  <c r="AD93" i="2"/>
  <c r="AD92" i="2" s="1"/>
  <c r="AD91" i="2" s="1"/>
  <c r="AD23" i="47"/>
  <c r="AD22" i="47" s="1"/>
  <c r="AD28" i="50"/>
  <c r="AD27" i="50" s="1"/>
  <c r="AD36" i="2"/>
  <c r="AD35" i="2" s="1"/>
  <c r="AG30" i="50"/>
  <c r="AG29" i="50" s="1"/>
  <c r="AG38" i="2"/>
  <c r="AG37" i="2" s="1"/>
  <c r="AF30" i="47"/>
  <c r="AF35" i="50"/>
  <c r="AF34" i="50" s="1"/>
  <c r="AF43" i="2"/>
  <c r="AF42" i="2" s="1"/>
  <c r="AD35" i="47"/>
  <c r="AD40" i="50"/>
  <c r="AD39" i="50" s="1"/>
  <c r="AD48" i="2"/>
  <c r="AD47" i="2" s="1"/>
  <c r="AE57" i="47"/>
  <c r="AE56" i="47" s="1"/>
  <c r="AE62" i="50"/>
  <c r="AE61" i="50" s="1"/>
  <c r="AE60" i="50" s="1"/>
  <c r="AE73" i="2"/>
  <c r="AE72" i="2" s="1"/>
  <c r="AE71" i="2" s="1"/>
  <c r="U348" i="47"/>
  <c r="U347" i="47" s="1"/>
  <c r="AG13" i="47"/>
  <c r="AG12" i="47" s="1"/>
  <c r="AF20" i="50"/>
  <c r="AF19" i="50" s="1"/>
  <c r="AF28" i="2"/>
  <c r="AF27" i="2" s="1"/>
  <c r="AD30" i="50"/>
  <c r="AD29" i="50" s="1"/>
  <c r="AD38" i="2"/>
  <c r="AD37" i="2" s="1"/>
  <c r="AD33" i="47"/>
  <c r="AD32" i="47" s="1"/>
  <c r="AG40" i="50"/>
  <c r="AG39" i="50" s="1"/>
  <c r="AG48" i="2"/>
  <c r="AG47" i="2" s="1"/>
  <c r="AG43" i="50"/>
  <c r="AG42" i="50" s="1"/>
  <c r="AG41" i="50" s="1"/>
  <c r="AG51" i="2"/>
  <c r="AG50" i="2" s="1"/>
  <c r="AG49" i="2" s="1"/>
  <c r="AD46" i="50"/>
  <c r="AD45" i="50" s="1"/>
  <c r="AD54" i="2"/>
  <c r="AD53" i="2" s="1"/>
  <c r="AE53" i="50"/>
  <c r="AE52" i="50" s="1"/>
  <c r="AE51" i="50" s="1"/>
  <c r="AE61" i="2"/>
  <c r="AE60" i="2" s="1"/>
  <c r="AE59" i="2" s="1"/>
  <c r="AD56" i="50"/>
  <c r="AD55" i="50" s="1"/>
  <c r="AD54" i="50" s="1"/>
  <c r="AD64" i="2"/>
  <c r="AD63" i="2" s="1"/>
  <c r="AD62" i="2" s="1"/>
  <c r="AD59" i="50"/>
  <c r="AD58" i="50" s="1"/>
  <c r="AD57" i="50" s="1"/>
  <c r="AD67" i="2"/>
  <c r="AD66" i="2" s="1"/>
  <c r="AD65" i="2" s="1"/>
  <c r="AD60" i="47"/>
  <c r="AD59" i="47" s="1"/>
  <c r="AD71" i="50"/>
  <c r="AD70" i="50" s="1"/>
  <c r="AD69" i="50" s="1"/>
  <c r="AD82" i="2"/>
  <c r="AD81" i="2" s="1"/>
  <c r="AD80" i="2" s="1"/>
  <c r="R348" i="47"/>
  <c r="R347" i="47" s="1"/>
  <c r="R394" i="2"/>
  <c r="R393" i="2" s="1"/>
  <c r="R392" i="2" s="1"/>
  <c r="R276" i="50"/>
  <c r="R275" i="50" s="1"/>
  <c r="R274" i="50" s="1"/>
  <c r="AD18" i="50"/>
  <c r="AD17" i="50" s="1"/>
  <c r="AD26" i="2"/>
  <c r="AD25" i="2" s="1"/>
  <c r="AF15" i="47"/>
  <c r="AG20" i="50"/>
  <c r="AG19" i="50" s="1"/>
  <c r="AG28" i="2"/>
  <c r="AG27" i="2" s="1"/>
  <c r="AF18" i="47"/>
  <c r="AF23" i="50"/>
  <c r="AF22" i="50" s="1"/>
  <c r="AF31" i="2"/>
  <c r="AF30" i="2" s="1"/>
  <c r="AD25" i="50"/>
  <c r="AD24" i="50" s="1"/>
  <c r="AD33" i="2"/>
  <c r="AD32" i="2" s="1"/>
  <c r="AG22" i="47"/>
  <c r="AG28" i="50"/>
  <c r="AG27" i="50" s="1"/>
  <c r="AG36" i="2"/>
  <c r="AG35" i="2" s="1"/>
  <c r="AF25" i="47"/>
  <c r="AF30" i="50"/>
  <c r="AF29" i="50" s="1"/>
  <c r="AF38" i="2"/>
  <c r="AF37" i="2" s="1"/>
  <c r="AD33" i="50"/>
  <c r="AD32" i="50" s="1"/>
  <c r="AD41" i="2"/>
  <c r="AD40" i="2" s="1"/>
  <c r="AD30" i="47"/>
  <c r="AD27" i="47" s="1"/>
  <c r="AD35" i="50"/>
  <c r="AD34" i="50" s="1"/>
  <c r="AD43" i="2"/>
  <c r="AD42" i="2" s="1"/>
  <c r="AG33" i="47"/>
  <c r="AG35" i="47"/>
  <c r="AG38" i="47"/>
  <c r="AG37" i="47" s="1"/>
  <c r="Z40" i="47"/>
  <c r="AD41" i="47"/>
  <c r="AE46" i="50"/>
  <c r="AE45" i="50" s="1"/>
  <c r="AE54" i="2"/>
  <c r="AE53" i="2" s="1"/>
  <c r="AE43" i="47"/>
  <c r="AE48" i="50"/>
  <c r="AE47" i="50" s="1"/>
  <c r="AE56" i="2"/>
  <c r="AE55" i="2" s="1"/>
  <c r="AD50" i="50"/>
  <c r="AD49" i="50" s="1"/>
  <c r="AD58" i="2"/>
  <c r="AD57" i="2" s="1"/>
  <c r="AE48" i="47"/>
  <c r="AE47" i="47" s="1"/>
  <c r="AG53" i="50"/>
  <c r="AG52" i="50" s="1"/>
  <c r="AG51" i="50" s="1"/>
  <c r="AG61" i="2"/>
  <c r="AG60" i="2" s="1"/>
  <c r="AG59" i="2" s="1"/>
  <c r="AE51" i="47"/>
  <c r="AE50" i="47" s="1"/>
  <c r="AE56" i="50"/>
  <c r="AE55" i="50" s="1"/>
  <c r="AE54" i="50" s="1"/>
  <c r="AE64" i="2"/>
  <c r="AE63" i="2" s="1"/>
  <c r="AE62" i="2" s="1"/>
  <c r="AD54" i="47"/>
  <c r="AD53" i="47" s="1"/>
  <c r="AE59" i="50"/>
  <c r="AE58" i="50" s="1"/>
  <c r="AE57" i="50" s="1"/>
  <c r="AE67" i="2"/>
  <c r="AE66" i="2" s="1"/>
  <c r="AE65" i="2" s="1"/>
  <c r="AD62" i="50"/>
  <c r="AD61" i="50" s="1"/>
  <c r="AD60" i="50" s="1"/>
  <c r="AD73" i="2"/>
  <c r="AD72" i="2" s="1"/>
  <c r="AD71" i="2" s="1"/>
  <c r="AE60" i="47"/>
  <c r="AE59" i="47" s="1"/>
  <c r="AF63" i="47"/>
  <c r="AF62" i="47" s="1"/>
  <c r="AF68" i="50"/>
  <c r="AF67" i="50" s="1"/>
  <c r="AF66" i="50" s="1"/>
  <c r="AF79" i="2"/>
  <c r="AF78" i="2" s="1"/>
  <c r="AF77" i="2" s="1"/>
  <c r="AE71" i="50"/>
  <c r="AE70" i="50" s="1"/>
  <c r="AE69" i="50" s="1"/>
  <c r="AE82" i="2"/>
  <c r="AE81" i="2" s="1"/>
  <c r="AE80" i="2" s="1"/>
  <c r="AE69" i="47"/>
  <c r="AE68" i="47" s="1"/>
  <c r="AE74" i="50"/>
  <c r="AE73" i="50" s="1"/>
  <c r="AE72" i="50" s="1"/>
  <c r="AE85" i="2"/>
  <c r="AE84" i="2" s="1"/>
  <c r="AE83" i="2" s="1"/>
  <c r="AD77" i="50"/>
  <c r="AD76" i="50" s="1"/>
  <c r="AD75" i="50" s="1"/>
  <c r="AD450" i="2"/>
  <c r="AD449" i="2" s="1"/>
  <c r="AD448" i="2" s="1"/>
  <c r="AD72" i="47"/>
  <c r="AD71" i="47" s="1"/>
  <c r="AC268" i="47"/>
  <c r="AD133" i="50"/>
  <c r="AD132" i="50" s="1"/>
  <c r="AD117" i="2"/>
  <c r="AD116" i="2" s="1"/>
  <c r="AD102" i="47"/>
  <c r="AD135" i="50"/>
  <c r="AD134" i="50" s="1"/>
  <c r="AD119" i="2"/>
  <c r="AD118" i="2" s="1"/>
  <c r="AG142" i="50"/>
  <c r="AG141" i="50" s="1"/>
  <c r="AG129" i="2"/>
  <c r="AG128" i="2" s="1"/>
  <c r="AE111" i="47"/>
  <c r="AE144" i="50"/>
  <c r="AE143" i="50" s="1"/>
  <c r="AE131" i="2"/>
  <c r="AE130" i="2" s="1"/>
  <c r="AD147" i="50"/>
  <c r="AD146" i="50" s="1"/>
  <c r="AD145" i="50" s="1"/>
  <c r="AD134" i="2"/>
  <c r="AD133" i="2" s="1"/>
  <c r="AD132" i="2" s="1"/>
  <c r="AF119" i="47"/>
  <c r="AF118" i="47" s="1"/>
  <c r="AF117" i="47" s="1"/>
  <c r="AF152" i="50"/>
  <c r="AF151" i="50" s="1"/>
  <c r="AF150" i="50" s="1"/>
  <c r="AF149" i="50" s="1"/>
  <c r="AF139" i="2"/>
  <c r="AF138" i="2" s="1"/>
  <c r="AF137" i="2" s="1"/>
  <c r="AF136" i="2" s="1"/>
  <c r="AF135" i="2" s="1"/>
  <c r="AG156" i="50"/>
  <c r="AG155" i="50" s="1"/>
  <c r="AG154" i="50" s="1"/>
  <c r="AG144" i="2"/>
  <c r="AG143" i="2" s="1"/>
  <c r="AG142" i="2" s="1"/>
  <c r="AD159" i="50"/>
  <c r="AD158" i="50" s="1"/>
  <c r="AD157" i="50" s="1"/>
  <c r="AD147" i="2"/>
  <c r="AD146" i="2" s="1"/>
  <c r="AD145" i="2" s="1"/>
  <c r="AE129" i="47"/>
  <c r="AE128" i="47" s="1"/>
  <c r="AE162" i="50"/>
  <c r="AE161" i="50" s="1"/>
  <c r="AE160" i="50" s="1"/>
  <c r="AE150" i="2"/>
  <c r="AE149" i="2" s="1"/>
  <c r="AE148" i="2" s="1"/>
  <c r="AE133" i="47"/>
  <c r="AE132" i="47" s="1"/>
  <c r="AE131" i="47" s="1"/>
  <c r="AE166" i="50"/>
  <c r="AE165" i="50" s="1"/>
  <c r="AE164" i="50" s="1"/>
  <c r="AE163" i="50" s="1"/>
  <c r="AE155" i="2"/>
  <c r="AE154" i="2" s="1"/>
  <c r="AE153" i="2" s="1"/>
  <c r="AE152" i="2" s="1"/>
  <c r="AE151" i="2" s="1"/>
  <c r="AG170" i="50"/>
  <c r="AG169" i="50" s="1"/>
  <c r="AG168" i="50" s="1"/>
  <c r="AG99" i="2"/>
  <c r="AG98" i="2" s="1"/>
  <c r="AG97" i="2" s="1"/>
  <c r="AD173" i="50"/>
  <c r="AD172" i="50" s="1"/>
  <c r="AD171" i="50" s="1"/>
  <c r="AD102" i="2"/>
  <c r="AD101" i="2" s="1"/>
  <c r="AD100" i="2" s="1"/>
  <c r="AG176" i="50"/>
  <c r="AG175" i="50" s="1"/>
  <c r="AG174" i="50" s="1"/>
  <c r="AG105" i="2"/>
  <c r="AG104" i="2" s="1"/>
  <c r="AG103" i="2" s="1"/>
  <c r="AE187" i="50"/>
  <c r="AE186" i="50" s="1"/>
  <c r="AE185" i="50" s="1"/>
  <c r="AE96" i="2"/>
  <c r="AE95" i="2" s="1"/>
  <c r="AE94" i="2" s="1"/>
  <c r="AF190" i="50"/>
  <c r="AF189" i="50" s="1"/>
  <c r="AF188" i="50" s="1"/>
  <c r="AF166" i="2"/>
  <c r="AF165" i="2" s="1"/>
  <c r="AF164" i="2" s="1"/>
  <c r="AG193" i="50"/>
  <c r="AG192" i="50" s="1"/>
  <c r="AG191" i="50" s="1"/>
  <c r="AG169" i="2"/>
  <c r="AG168" i="2" s="1"/>
  <c r="AG167" i="2" s="1"/>
  <c r="AG197" i="50"/>
  <c r="AG196" i="50" s="1"/>
  <c r="AG195" i="50" s="1"/>
  <c r="AG160" i="2"/>
  <c r="AG159" i="2" s="1"/>
  <c r="AG158" i="2" s="1"/>
  <c r="AG214" i="50"/>
  <c r="AG213" i="50" s="1"/>
  <c r="AG212" i="50" s="1"/>
  <c r="AG16" i="2"/>
  <c r="AG15" i="2" s="1"/>
  <c r="AG14" i="2" s="1"/>
  <c r="AE219" i="50"/>
  <c r="AE218" i="50" s="1"/>
  <c r="AE217" i="50" s="1"/>
  <c r="AE216" i="50" s="1"/>
  <c r="AE215" i="50" s="1"/>
  <c r="AE198" i="2"/>
  <c r="AE197" i="2" s="1"/>
  <c r="AE196" i="2" s="1"/>
  <c r="AE195" i="2" s="1"/>
  <c r="AE194" i="2" s="1"/>
  <c r="AG286" i="50"/>
  <c r="AG285" i="50" s="1"/>
  <c r="AG284" i="50" s="1"/>
  <c r="AG182" i="2"/>
  <c r="AG181" i="2" s="1"/>
  <c r="AG180" i="2" s="1"/>
  <c r="AE289" i="50"/>
  <c r="AE288" i="50" s="1"/>
  <c r="AE287" i="50" s="1"/>
  <c r="AE185" i="2"/>
  <c r="AE184" i="2" s="1"/>
  <c r="AE183" i="2" s="1"/>
  <c r="AD292" i="50"/>
  <c r="AD291" i="50" s="1"/>
  <c r="AD290" i="50" s="1"/>
  <c r="AD188" i="2"/>
  <c r="AD187" i="2" s="1"/>
  <c r="AD186" i="2" s="1"/>
  <c r="AG295" i="50"/>
  <c r="AG294" i="50" s="1"/>
  <c r="AG293" i="50" s="1"/>
  <c r="AG193" i="2"/>
  <c r="AG192" i="2" s="1"/>
  <c r="AG191" i="2" s="1"/>
  <c r="AG190" i="2" s="1"/>
  <c r="AG189" i="2" s="1"/>
  <c r="AE328" i="50"/>
  <c r="AE327" i="50" s="1"/>
  <c r="AE326" i="50" s="1"/>
  <c r="AE212" i="2"/>
  <c r="AE211" i="2" s="1"/>
  <c r="AE210" i="2" s="1"/>
  <c r="AE209" i="2" s="1"/>
  <c r="AE208" i="2" s="1"/>
  <c r="AF331" i="50"/>
  <c r="AF330" i="50" s="1"/>
  <c r="AF329" i="50" s="1"/>
  <c r="AF217" i="2"/>
  <c r="AF216" i="2" s="1"/>
  <c r="AF215" i="2" s="1"/>
  <c r="AF214" i="2" s="1"/>
  <c r="AF213" i="2" s="1"/>
  <c r="AD337" i="50"/>
  <c r="AD336" i="50" s="1"/>
  <c r="AD335" i="50" s="1"/>
  <c r="AD227" i="2"/>
  <c r="AD226" i="2" s="1"/>
  <c r="AD225" i="2" s="1"/>
  <c r="AD340" i="50"/>
  <c r="AD339" i="50" s="1"/>
  <c r="AD338" i="50" s="1"/>
  <c r="AD230" i="2"/>
  <c r="AD229" i="2" s="1"/>
  <c r="AD228" i="2" s="1"/>
  <c r="AE345" i="50"/>
  <c r="AE344" i="50" s="1"/>
  <c r="AE235" i="2"/>
  <c r="AE234" i="2" s="1"/>
  <c r="AD348" i="50"/>
  <c r="AD347" i="50" s="1"/>
  <c r="AD346" i="50" s="1"/>
  <c r="AD238" i="2"/>
  <c r="AD237" i="2" s="1"/>
  <c r="AD236" i="2" s="1"/>
  <c r="AE353" i="50"/>
  <c r="AE352" i="50" s="1"/>
  <c r="AE243" i="2"/>
  <c r="AE242" i="2" s="1"/>
  <c r="AF356" i="50"/>
  <c r="AF355" i="50" s="1"/>
  <c r="AF354" i="50" s="1"/>
  <c r="AF246" i="2"/>
  <c r="AF245" i="2" s="1"/>
  <c r="AF244" i="2" s="1"/>
  <c r="AF359" i="50"/>
  <c r="AF358" i="50" s="1"/>
  <c r="AF357" i="50" s="1"/>
  <c r="AF249" i="2"/>
  <c r="AF248" i="2" s="1"/>
  <c r="AF247" i="2" s="1"/>
  <c r="AE362" i="50"/>
  <c r="AE361" i="50" s="1"/>
  <c r="AE360" i="50" s="1"/>
  <c r="AE254" i="2"/>
  <c r="AE253" i="2" s="1"/>
  <c r="AE252" i="2" s="1"/>
  <c r="AE251" i="2" s="1"/>
  <c r="AE250" i="2" s="1"/>
  <c r="AE366" i="50"/>
  <c r="AE365" i="50" s="1"/>
  <c r="AE364" i="50" s="1"/>
  <c r="AE363" i="50" s="1"/>
  <c r="AE260" i="2"/>
  <c r="AE259" i="2" s="1"/>
  <c r="AE258" i="2" s="1"/>
  <c r="AE257" i="2" s="1"/>
  <c r="AG371" i="50"/>
  <c r="AG370" i="50" s="1"/>
  <c r="AG369" i="50" s="1"/>
  <c r="AG368" i="50" s="1"/>
  <c r="AG284" i="2"/>
  <c r="AG283" i="2" s="1"/>
  <c r="AG282" i="2" s="1"/>
  <c r="AG281" i="2" s="1"/>
  <c r="AG280" i="2" s="1"/>
  <c r="AF375" i="50"/>
  <c r="AF374" i="50" s="1"/>
  <c r="AF289" i="2"/>
  <c r="AF288" i="2" s="1"/>
  <c r="AD385" i="50"/>
  <c r="AD384" i="50" s="1"/>
  <c r="AD383" i="50" s="1"/>
  <c r="AD302" i="2"/>
  <c r="AD301" i="2" s="1"/>
  <c r="AD300" i="2" s="1"/>
  <c r="AD299" i="2" s="1"/>
  <c r="AD297" i="2" s="1"/>
  <c r="AE402" i="50"/>
  <c r="AE401" i="50" s="1"/>
  <c r="AE400" i="50" s="1"/>
  <c r="AE456" i="2"/>
  <c r="AE455" i="2" s="1"/>
  <c r="AE454" i="2" s="1"/>
  <c r="AE407" i="50"/>
  <c r="AE406" i="50" s="1"/>
  <c r="AE405" i="50" s="1"/>
  <c r="AE404" i="50" s="1"/>
  <c r="AE308" i="2"/>
  <c r="AE307" i="2" s="1"/>
  <c r="AE306" i="2" s="1"/>
  <c r="AE305" i="2" s="1"/>
  <c r="AE304" i="2" s="1"/>
  <c r="AE303" i="2" s="1"/>
  <c r="AE417" i="50"/>
  <c r="AE416" i="50" s="1"/>
  <c r="AE415" i="50" s="1"/>
  <c r="AE269" i="2"/>
  <c r="AE268" i="2" s="1"/>
  <c r="AE267" i="2" s="1"/>
  <c r="AG420" i="50"/>
  <c r="AG419" i="50" s="1"/>
  <c r="AG418" i="50" s="1"/>
  <c r="AG272" i="2"/>
  <c r="AG271" i="2" s="1"/>
  <c r="AG270" i="2" s="1"/>
  <c r="AD426" i="50"/>
  <c r="AD425" i="50" s="1"/>
  <c r="AD424" i="50" s="1"/>
  <c r="AD278" i="2"/>
  <c r="AD277" i="2" s="1"/>
  <c r="AD276" i="2" s="1"/>
  <c r="AF224" i="50"/>
  <c r="AF223" i="50" s="1"/>
  <c r="AF222" i="50" s="1"/>
  <c r="AF349" i="2"/>
  <c r="AF348" i="2" s="1"/>
  <c r="AF347" i="2" s="1"/>
  <c r="AG227" i="50"/>
  <c r="AG226" i="50" s="1"/>
  <c r="AG225" i="50" s="1"/>
  <c r="AG355" i="2"/>
  <c r="AG354" i="2" s="1"/>
  <c r="AG353" i="2" s="1"/>
  <c r="AG305" i="47"/>
  <c r="AG304" i="47" s="1"/>
  <c r="AG294" i="47" s="1"/>
  <c r="AG311" i="47"/>
  <c r="AC310" i="47"/>
  <c r="AD249" i="50"/>
  <c r="AD248" i="50" s="1"/>
  <c r="AD247" i="50" s="1"/>
  <c r="AD346" i="2"/>
  <c r="AD345" i="2" s="1"/>
  <c r="AD344" i="2" s="1"/>
  <c r="AD252" i="50"/>
  <c r="AD251" i="50" s="1"/>
  <c r="AD250" i="50" s="1"/>
  <c r="AD358" i="2"/>
  <c r="AD357" i="2" s="1"/>
  <c r="AD356" i="2" s="1"/>
  <c r="AG258" i="50"/>
  <c r="AG257" i="50" s="1"/>
  <c r="AG256" i="50" s="1"/>
  <c r="AG367" i="2"/>
  <c r="AG366" i="2" s="1"/>
  <c r="AG365" i="2" s="1"/>
  <c r="AD273" i="50"/>
  <c r="AD272" i="50" s="1"/>
  <c r="AD271" i="50" s="1"/>
  <c r="AD391" i="2"/>
  <c r="AD390" i="2" s="1"/>
  <c r="AD389" i="2" s="1"/>
  <c r="AE276" i="50"/>
  <c r="AE275" i="50" s="1"/>
  <c r="AE274" i="50" s="1"/>
  <c r="AE394" i="2"/>
  <c r="AE393" i="2" s="1"/>
  <c r="AE392" i="2" s="1"/>
  <c r="AE282" i="50"/>
  <c r="AE281" i="50" s="1"/>
  <c r="AE280" i="50" s="1"/>
  <c r="AE404" i="2"/>
  <c r="AE403" i="2" s="1"/>
  <c r="AE402" i="2" s="1"/>
  <c r="AE401" i="2" s="1"/>
  <c r="AE400" i="2" s="1"/>
  <c r="AE299" i="50"/>
  <c r="AE298" i="50" s="1"/>
  <c r="AE412" i="2"/>
  <c r="AE411" i="2" s="1"/>
  <c r="AD305" i="50"/>
  <c r="AD304" i="50" s="1"/>
  <c r="AD329" i="2"/>
  <c r="AD328" i="2" s="1"/>
  <c r="AG307" i="50"/>
  <c r="AG306" i="50" s="1"/>
  <c r="AG331" i="2"/>
  <c r="AG330" i="2" s="1"/>
  <c r="AE310" i="50"/>
  <c r="AE309" i="50" s="1"/>
  <c r="AE308" i="50" s="1"/>
  <c r="AE334" i="2"/>
  <c r="AE333" i="2" s="1"/>
  <c r="AE332" i="2" s="1"/>
  <c r="AD313" i="50"/>
  <c r="AD312" i="50" s="1"/>
  <c r="AD337" i="2"/>
  <c r="AD336" i="2" s="1"/>
  <c r="AG315" i="50"/>
  <c r="AG314" i="50" s="1"/>
  <c r="AG339" i="2"/>
  <c r="AG338" i="2" s="1"/>
  <c r="AD317" i="50"/>
  <c r="AD316" i="50" s="1"/>
  <c r="AD341" i="2"/>
  <c r="AD340" i="2" s="1"/>
  <c r="AD323" i="50"/>
  <c r="AD322" i="50" s="1"/>
  <c r="AD321" i="50" s="1"/>
  <c r="AD460" i="2"/>
  <c r="AD459" i="2" s="1"/>
  <c r="AD458" i="2" s="1"/>
  <c r="AD457" i="2" s="1"/>
  <c r="AD388" i="50"/>
  <c r="AD387" i="50" s="1"/>
  <c r="AD386" i="50" s="1"/>
  <c r="AD352" i="2"/>
  <c r="AD351" i="2" s="1"/>
  <c r="AD350" i="2" s="1"/>
  <c r="AG394" i="50"/>
  <c r="AG425" i="2"/>
  <c r="AF429" i="50"/>
  <c r="AF428" i="50" s="1"/>
  <c r="AF427" i="50" s="1"/>
  <c r="AF409" i="2"/>
  <c r="AF408" i="2" s="1"/>
  <c r="AF407" i="2" s="1"/>
  <c r="AG433" i="50"/>
  <c r="AG432" i="50" s="1"/>
  <c r="AG431" i="50" s="1"/>
  <c r="AG361" i="2"/>
  <c r="AG360" i="2" s="1"/>
  <c r="AG359" i="2" s="1"/>
  <c r="AD85" i="50"/>
  <c r="AD84" i="50" s="1"/>
  <c r="AD432" i="2"/>
  <c r="AD431" i="2" s="1"/>
  <c r="AG87" i="50"/>
  <c r="AG86" i="50" s="1"/>
  <c r="AG434" i="2"/>
  <c r="AG433" i="2" s="1"/>
  <c r="AE90" i="50"/>
  <c r="AE89" i="50" s="1"/>
  <c r="AE88" i="50" s="1"/>
  <c r="AE437" i="2"/>
  <c r="AE436" i="2" s="1"/>
  <c r="AE435" i="2" s="1"/>
  <c r="AF93" i="50"/>
  <c r="AF92" i="50" s="1"/>
  <c r="AF91" i="50" s="1"/>
  <c r="AF464" i="2"/>
  <c r="AF463" i="2" s="1"/>
  <c r="AF462" i="2" s="1"/>
  <c r="AF450" i="50"/>
  <c r="AF449" i="50" s="1"/>
  <c r="AF448" i="50" s="1"/>
  <c r="AF447" i="50" s="1"/>
  <c r="AF442" i="2"/>
  <c r="AF441" i="2" s="1"/>
  <c r="AF440" i="2" s="1"/>
  <c r="AE454" i="50"/>
  <c r="AE453" i="50" s="1"/>
  <c r="AE452" i="50" s="1"/>
  <c r="AE451" i="50" s="1"/>
  <c r="AE445" i="2"/>
  <c r="AE444" i="2" s="1"/>
  <c r="AE443" i="2" s="1"/>
  <c r="AE14" i="50"/>
  <c r="AE13" i="50" s="1"/>
  <c r="AE475" i="2"/>
  <c r="AE474" i="2" s="1"/>
  <c r="AG96" i="50"/>
  <c r="AG95" i="50" s="1"/>
  <c r="AG94" i="50" s="1"/>
  <c r="AG479" i="2"/>
  <c r="AG478" i="2" s="1"/>
  <c r="AG477" i="2" s="1"/>
  <c r="AE99" i="50"/>
  <c r="AE98" i="50" s="1"/>
  <c r="AE97" i="50" s="1"/>
  <c r="AE482" i="2"/>
  <c r="AE481" i="2" s="1"/>
  <c r="AE480" i="2" s="1"/>
  <c r="AD102" i="50"/>
  <c r="AD101" i="50" s="1"/>
  <c r="AD100" i="50" s="1"/>
  <c r="AD485" i="2"/>
  <c r="AD484" i="2" s="1"/>
  <c r="AD483" i="2" s="1"/>
  <c r="AR20" i="50"/>
  <c r="AR19" i="50" s="1"/>
  <c r="AR28" i="2"/>
  <c r="AR27" i="2" s="1"/>
  <c r="AP23" i="50"/>
  <c r="AP22" i="50" s="1"/>
  <c r="AP31" i="2"/>
  <c r="AP30" i="2" s="1"/>
  <c r="AS25" i="50"/>
  <c r="AS24" i="50" s="1"/>
  <c r="AS33" i="2"/>
  <c r="AS32" i="2" s="1"/>
  <c r="AP28" i="50"/>
  <c r="AP27" i="50" s="1"/>
  <c r="AP36" i="2"/>
  <c r="AP35" i="2" s="1"/>
  <c r="AR30" i="50"/>
  <c r="AR29" i="50" s="1"/>
  <c r="AR38" i="2"/>
  <c r="AR37" i="2" s="1"/>
  <c r="AP33" i="50"/>
  <c r="AP32" i="50" s="1"/>
  <c r="AP41" i="2"/>
  <c r="AP40" i="2" s="1"/>
  <c r="AS35" i="50"/>
  <c r="AS34" i="50" s="1"/>
  <c r="AS43" i="2"/>
  <c r="AS42" i="2" s="1"/>
  <c r="AR38" i="50"/>
  <c r="AR37" i="50" s="1"/>
  <c r="AR46" i="2"/>
  <c r="AR45" i="2" s="1"/>
  <c r="AP43" i="50"/>
  <c r="AP42" i="50" s="1"/>
  <c r="AP41" i="50" s="1"/>
  <c r="AP51" i="2"/>
  <c r="AP50" i="2" s="1"/>
  <c r="AP49" i="2" s="1"/>
  <c r="AQ48" i="50"/>
  <c r="AQ47" i="50" s="1"/>
  <c r="AQ56" i="2"/>
  <c r="AQ55" i="2" s="1"/>
  <c r="AS53" i="50"/>
  <c r="AS52" i="50" s="1"/>
  <c r="AS51" i="50" s="1"/>
  <c r="AS61" i="2"/>
  <c r="AS60" i="2" s="1"/>
  <c r="AS59" i="2" s="1"/>
  <c r="AQ56" i="50"/>
  <c r="AQ55" i="50" s="1"/>
  <c r="AQ54" i="50" s="1"/>
  <c r="AQ64" i="2"/>
  <c r="AQ63" i="2" s="1"/>
  <c r="AQ62" i="2" s="1"/>
  <c r="AP59" i="50"/>
  <c r="AP58" i="50" s="1"/>
  <c r="AP57" i="50" s="1"/>
  <c r="AP67" i="2"/>
  <c r="AP66" i="2" s="1"/>
  <c r="AP65" i="2" s="1"/>
  <c r="AR62" i="50"/>
  <c r="AR61" i="50" s="1"/>
  <c r="AR60" i="50" s="1"/>
  <c r="AR73" i="2"/>
  <c r="AR72" i="2" s="1"/>
  <c r="AR71" i="2" s="1"/>
  <c r="AQ65" i="50"/>
  <c r="AQ64" i="50" s="1"/>
  <c r="AQ63" i="50" s="1"/>
  <c r="AQ76" i="2"/>
  <c r="AQ75" i="2" s="1"/>
  <c r="AQ74" i="2" s="1"/>
  <c r="AP68" i="50"/>
  <c r="AP67" i="50" s="1"/>
  <c r="AP66" i="50" s="1"/>
  <c r="AP79" i="2"/>
  <c r="AP78" i="2" s="1"/>
  <c r="AP77" i="2" s="1"/>
  <c r="AR71" i="50"/>
  <c r="AR70" i="50" s="1"/>
  <c r="AR69" i="50" s="1"/>
  <c r="AR82" i="2"/>
  <c r="AR81" i="2" s="1"/>
  <c r="AR80" i="2" s="1"/>
  <c r="AR74" i="50"/>
  <c r="AR73" i="50" s="1"/>
  <c r="AR72" i="50" s="1"/>
  <c r="AR85" i="2"/>
  <c r="AR84" i="2" s="1"/>
  <c r="AR83" i="2" s="1"/>
  <c r="AP77" i="50"/>
  <c r="AP76" i="50" s="1"/>
  <c r="AP75" i="50" s="1"/>
  <c r="AP450" i="2"/>
  <c r="AP449" i="2" s="1"/>
  <c r="AP448" i="2" s="1"/>
  <c r="AS120" i="50"/>
  <c r="AS119" i="50" s="1"/>
  <c r="AS118" i="50" s="1"/>
  <c r="AS90" i="2"/>
  <c r="AS89" i="2" s="1"/>
  <c r="AS88" i="2" s="1"/>
  <c r="AS114" i="50"/>
  <c r="AS113" i="50" s="1"/>
  <c r="AS112" i="50" s="1"/>
  <c r="AS93" i="2"/>
  <c r="AS92" i="2" s="1"/>
  <c r="AS91" i="2" s="1"/>
  <c r="AQ123" i="50"/>
  <c r="AQ122" i="50" s="1"/>
  <c r="AQ121" i="50" s="1"/>
  <c r="AQ110" i="2"/>
  <c r="AQ109" i="2" s="1"/>
  <c r="AQ108" i="2" s="1"/>
  <c r="AQ107" i="2" s="1"/>
  <c r="AQ106" i="2" s="1"/>
  <c r="AQ131" i="50"/>
  <c r="AQ130" i="50" s="1"/>
  <c r="AQ115" i="2"/>
  <c r="AQ114" i="2" s="1"/>
  <c r="AR135" i="50"/>
  <c r="AR134" i="50" s="1"/>
  <c r="AR119" i="2"/>
  <c r="AR118" i="2" s="1"/>
  <c r="AP140" i="50"/>
  <c r="AP139" i="50" s="1"/>
  <c r="AP127" i="2"/>
  <c r="AP126" i="2" s="1"/>
  <c r="AS142" i="50"/>
  <c r="AS141" i="50" s="1"/>
  <c r="AS129" i="2"/>
  <c r="AS128" i="2" s="1"/>
  <c r="AP144" i="50"/>
  <c r="AP143" i="50" s="1"/>
  <c r="AP131" i="2"/>
  <c r="AP130" i="2" s="1"/>
  <c r="AQ147" i="50"/>
  <c r="AQ146" i="50" s="1"/>
  <c r="AQ145" i="50" s="1"/>
  <c r="AQ134" i="2"/>
  <c r="AQ133" i="2" s="1"/>
  <c r="AQ132" i="2" s="1"/>
  <c r="AR152" i="50"/>
  <c r="AR151" i="50" s="1"/>
  <c r="AR150" i="50" s="1"/>
  <c r="AR149" i="50" s="1"/>
  <c r="AR139" i="2"/>
  <c r="AR138" i="2" s="1"/>
  <c r="AR137" i="2" s="1"/>
  <c r="AR136" i="2" s="1"/>
  <c r="AR135" i="2" s="1"/>
  <c r="AP156" i="50"/>
  <c r="AP155" i="50" s="1"/>
  <c r="AP154" i="50" s="1"/>
  <c r="AP144" i="2"/>
  <c r="AP143" i="2" s="1"/>
  <c r="AP142" i="2" s="1"/>
  <c r="AQ159" i="50"/>
  <c r="AQ158" i="50" s="1"/>
  <c r="AQ157" i="50" s="1"/>
  <c r="AQ147" i="2"/>
  <c r="AQ146" i="2" s="1"/>
  <c r="AQ145" i="2" s="1"/>
  <c r="AP170" i="50"/>
  <c r="AP169" i="50" s="1"/>
  <c r="AP168" i="50" s="1"/>
  <c r="AP99" i="2"/>
  <c r="AP98" i="2" s="1"/>
  <c r="AP97" i="2" s="1"/>
  <c r="AP173" i="50"/>
  <c r="AP172" i="50" s="1"/>
  <c r="AP171" i="50" s="1"/>
  <c r="AP102" i="2"/>
  <c r="AP101" i="2" s="1"/>
  <c r="AP100" i="2" s="1"/>
  <c r="AP176" i="50"/>
  <c r="AP175" i="50" s="1"/>
  <c r="AP174" i="50" s="1"/>
  <c r="AP105" i="2"/>
  <c r="AP104" i="2" s="1"/>
  <c r="AP103" i="2" s="1"/>
  <c r="AQ187" i="50"/>
  <c r="AQ186" i="50" s="1"/>
  <c r="AQ185" i="50" s="1"/>
  <c r="AQ96" i="2"/>
  <c r="AQ95" i="2" s="1"/>
  <c r="AQ94" i="2" s="1"/>
  <c r="AR190" i="50"/>
  <c r="AR189" i="50" s="1"/>
  <c r="AR188" i="50" s="1"/>
  <c r="AR166" i="2"/>
  <c r="AR165" i="2" s="1"/>
  <c r="AR164" i="2" s="1"/>
  <c r="AP193" i="50"/>
  <c r="AP192" i="50" s="1"/>
  <c r="AP191" i="50" s="1"/>
  <c r="AP169" i="2"/>
  <c r="AP168" i="2" s="1"/>
  <c r="AP167" i="2" s="1"/>
  <c r="AP197" i="50"/>
  <c r="AP196" i="50" s="1"/>
  <c r="AP195" i="50" s="1"/>
  <c r="AP160" i="2"/>
  <c r="AP159" i="2" s="1"/>
  <c r="AP158" i="2" s="1"/>
  <c r="AP200" i="50"/>
  <c r="AP199" i="50" s="1"/>
  <c r="AP198" i="50" s="1"/>
  <c r="AP163" i="2"/>
  <c r="AP162" i="2" s="1"/>
  <c r="AP161" i="2" s="1"/>
  <c r="AS203" i="50"/>
  <c r="AS202" i="50" s="1"/>
  <c r="AS201" i="50" s="1"/>
  <c r="AS172" i="2"/>
  <c r="AS171" i="2" s="1"/>
  <c r="AS170" i="2" s="1"/>
  <c r="AQ207" i="50"/>
  <c r="AQ206" i="50" s="1"/>
  <c r="AQ205" i="50" s="1"/>
  <c r="AQ204" i="50" s="1"/>
  <c r="AQ177" i="2"/>
  <c r="AQ176" i="2" s="1"/>
  <c r="AQ175" i="2" s="1"/>
  <c r="AQ174" i="2" s="1"/>
  <c r="AQ173" i="2" s="1"/>
  <c r="AR214" i="50"/>
  <c r="AR213" i="50" s="1"/>
  <c r="AR212" i="50" s="1"/>
  <c r="AR16" i="2"/>
  <c r="AR15" i="2" s="1"/>
  <c r="AR14" i="2" s="1"/>
  <c r="AP219" i="50"/>
  <c r="AP218" i="50" s="1"/>
  <c r="AP217" i="50" s="1"/>
  <c r="AP216" i="50" s="1"/>
  <c r="AP215" i="50" s="1"/>
  <c r="AP198" i="2"/>
  <c r="AP197" i="2" s="1"/>
  <c r="AP196" i="2" s="1"/>
  <c r="AP195" i="2" s="1"/>
  <c r="AP194" i="2" s="1"/>
  <c r="AQ292" i="50"/>
  <c r="AQ291" i="50" s="1"/>
  <c r="AQ290" i="50" s="1"/>
  <c r="AQ188" i="2"/>
  <c r="AQ187" i="2" s="1"/>
  <c r="AQ186" i="2" s="1"/>
  <c r="AP295" i="50"/>
  <c r="AP294" i="50" s="1"/>
  <c r="AP293" i="50" s="1"/>
  <c r="AP193" i="2"/>
  <c r="AP192" i="2" s="1"/>
  <c r="AP191" i="2" s="1"/>
  <c r="AP190" i="2" s="1"/>
  <c r="AP189" i="2" s="1"/>
  <c r="AQ328" i="50"/>
  <c r="AQ327" i="50" s="1"/>
  <c r="AQ326" i="50" s="1"/>
  <c r="AQ212" i="2"/>
  <c r="AQ211" i="2" s="1"/>
  <c r="AQ210" i="2" s="1"/>
  <c r="AQ209" i="2" s="1"/>
  <c r="AQ208" i="2" s="1"/>
  <c r="AR331" i="50"/>
  <c r="AR330" i="50" s="1"/>
  <c r="AR329" i="50" s="1"/>
  <c r="AR217" i="2"/>
  <c r="AR216" i="2" s="1"/>
  <c r="AR215" i="2" s="1"/>
  <c r="AR214" i="2" s="1"/>
  <c r="AR213" i="2" s="1"/>
  <c r="AR334" i="50"/>
  <c r="AR333" i="50" s="1"/>
  <c r="AR332" i="50" s="1"/>
  <c r="AR222" i="2"/>
  <c r="AR221" i="2" s="1"/>
  <c r="AR220" i="2" s="1"/>
  <c r="AR219" i="2" s="1"/>
  <c r="AR218" i="2" s="1"/>
  <c r="AQ337" i="50"/>
  <c r="AQ336" i="50" s="1"/>
  <c r="AQ335" i="50" s="1"/>
  <c r="AQ227" i="2"/>
  <c r="AQ226" i="2" s="1"/>
  <c r="AQ225" i="2" s="1"/>
  <c r="AS343" i="50"/>
  <c r="AS342" i="50" s="1"/>
  <c r="AS233" i="2"/>
  <c r="AS232" i="2" s="1"/>
  <c r="AP345" i="50"/>
  <c r="AP344" i="50" s="1"/>
  <c r="AP235" i="2"/>
  <c r="AP234" i="2" s="1"/>
  <c r="AR351" i="50"/>
  <c r="AR350" i="50" s="1"/>
  <c r="AR241" i="2"/>
  <c r="AR240" i="2" s="1"/>
  <c r="AP353" i="50"/>
  <c r="AP352" i="50" s="1"/>
  <c r="AP243" i="2"/>
  <c r="AP242" i="2" s="1"/>
  <c r="AQ356" i="50"/>
  <c r="AQ355" i="50" s="1"/>
  <c r="AQ354" i="50" s="1"/>
  <c r="AQ246" i="2"/>
  <c r="AQ245" i="2" s="1"/>
  <c r="AQ244" i="2" s="1"/>
  <c r="AR359" i="50"/>
  <c r="AR358" i="50" s="1"/>
  <c r="AR357" i="50" s="1"/>
  <c r="AR249" i="2"/>
  <c r="AR248" i="2" s="1"/>
  <c r="AR247" i="2" s="1"/>
  <c r="AQ362" i="50"/>
  <c r="AQ361" i="50" s="1"/>
  <c r="AQ360" i="50" s="1"/>
  <c r="AQ254" i="2"/>
  <c r="AQ253" i="2" s="1"/>
  <c r="AQ252" i="2" s="1"/>
  <c r="AQ251" i="2" s="1"/>
  <c r="AQ250" i="2" s="1"/>
  <c r="AP366" i="50"/>
  <c r="AP365" i="50" s="1"/>
  <c r="AP364" i="50" s="1"/>
  <c r="AP363" i="50" s="1"/>
  <c r="AP260" i="2"/>
  <c r="AP259" i="2" s="1"/>
  <c r="AP258" i="2" s="1"/>
  <c r="AP257" i="2" s="1"/>
  <c r="AP371" i="50"/>
  <c r="AP370" i="50" s="1"/>
  <c r="AP369" i="50" s="1"/>
  <c r="AP368" i="50" s="1"/>
  <c r="AP284" i="2"/>
  <c r="AP283" i="2" s="1"/>
  <c r="AP282" i="2" s="1"/>
  <c r="AP281" i="2" s="1"/>
  <c r="AP280" i="2" s="1"/>
  <c r="AQ375" i="50"/>
  <c r="AQ374" i="50" s="1"/>
  <c r="AQ289" i="2"/>
  <c r="AQ288" i="2" s="1"/>
  <c r="AS377" i="50"/>
  <c r="AS376" i="50" s="1"/>
  <c r="AS291" i="2"/>
  <c r="AS290" i="2" s="1"/>
  <c r="AS385" i="50"/>
  <c r="AS384" i="50" s="1"/>
  <c r="AS383" i="50" s="1"/>
  <c r="AS302" i="2"/>
  <c r="AS301" i="2" s="1"/>
  <c r="AS300" i="2" s="1"/>
  <c r="AS299" i="2" s="1"/>
  <c r="AS297" i="2" s="1"/>
  <c r="AP402" i="50"/>
  <c r="AP401" i="50" s="1"/>
  <c r="AP400" i="50" s="1"/>
  <c r="AP456" i="2"/>
  <c r="AP455" i="2" s="1"/>
  <c r="AP454" i="2" s="1"/>
  <c r="AP407" i="50"/>
  <c r="AP406" i="50" s="1"/>
  <c r="AP405" i="50" s="1"/>
  <c r="AP404" i="50" s="1"/>
  <c r="AP308" i="2"/>
  <c r="AP307" i="2" s="1"/>
  <c r="AP306" i="2" s="1"/>
  <c r="AP305" i="2" s="1"/>
  <c r="AP304" i="2" s="1"/>
  <c r="AP303" i="2" s="1"/>
  <c r="AP417" i="50"/>
  <c r="AP416" i="50" s="1"/>
  <c r="AP415" i="50" s="1"/>
  <c r="AP269" i="2"/>
  <c r="AP268" i="2" s="1"/>
  <c r="AP267" i="2" s="1"/>
  <c r="AQ420" i="50"/>
  <c r="AQ419" i="50" s="1"/>
  <c r="AQ418" i="50" s="1"/>
  <c r="AQ272" i="2"/>
  <c r="AQ271" i="2" s="1"/>
  <c r="AQ270" i="2" s="1"/>
  <c r="AM268" i="47"/>
  <c r="AS423" i="50"/>
  <c r="AS422" i="50" s="1"/>
  <c r="AS421" i="50" s="1"/>
  <c r="AS275" i="2"/>
  <c r="AS274" i="2" s="1"/>
  <c r="AS273" i="2" s="1"/>
  <c r="AP227" i="50"/>
  <c r="AP226" i="50" s="1"/>
  <c r="AP225" i="50" s="1"/>
  <c r="AP355" i="2"/>
  <c r="AP354" i="2" s="1"/>
  <c r="AP353" i="2" s="1"/>
  <c r="AQ230" i="50"/>
  <c r="AQ229" i="50" s="1"/>
  <c r="AQ228" i="50" s="1"/>
  <c r="AQ311" i="47"/>
  <c r="AR246" i="50"/>
  <c r="AR245" i="50" s="1"/>
  <c r="AR244" i="50" s="1"/>
  <c r="AR324" i="2"/>
  <c r="AR323" i="2" s="1"/>
  <c r="AR322" i="2" s="1"/>
  <c r="AR321" i="2" s="1"/>
  <c r="AR320" i="2" s="1"/>
  <c r="AS249" i="50"/>
  <c r="AS248" i="50" s="1"/>
  <c r="AS247" i="50" s="1"/>
  <c r="AS346" i="2"/>
  <c r="AS345" i="2" s="1"/>
  <c r="AS344" i="2" s="1"/>
  <c r="AP258" i="50"/>
  <c r="AP257" i="50" s="1"/>
  <c r="AP256" i="50" s="1"/>
  <c r="AP367" i="2"/>
  <c r="AP366" i="2" s="1"/>
  <c r="AP365" i="2" s="1"/>
  <c r="AR273" i="50"/>
  <c r="AR272" i="50" s="1"/>
  <c r="AR271" i="50" s="1"/>
  <c r="AR391" i="2"/>
  <c r="AR390" i="2" s="1"/>
  <c r="AR389" i="2" s="1"/>
  <c r="AR276" i="50"/>
  <c r="AR275" i="50" s="1"/>
  <c r="AR274" i="50" s="1"/>
  <c r="AR394" i="2"/>
  <c r="AR393" i="2" s="1"/>
  <c r="AR392" i="2" s="1"/>
  <c r="AR282" i="50"/>
  <c r="AR281" i="50" s="1"/>
  <c r="AR280" i="50" s="1"/>
  <c r="AR404" i="2"/>
  <c r="AR403" i="2" s="1"/>
  <c r="AR402" i="2" s="1"/>
  <c r="AR401" i="2" s="1"/>
  <c r="AR400" i="2" s="1"/>
  <c r="AS299" i="50"/>
  <c r="AS298" i="50" s="1"/>
  <c r="AS412" i="2"/>
  <c r="AS411" i="2" s="1"/>
  <c r="AP301" i="50"/>
  <c r="AP300" i="50" s="1"/>
  <c r="AP414" i="2"/>
  <c r="AP413" i="2" s="1"/>
  <c r="AR305" i="50"/>
  <c r="AR304" i="50" s="1"/>
  <c r="AR329" i="2"/>
  <c r="AR328" i="2" s="1"/>
  <c r="AS310" i="50"/>
  <c r="AS309" i="50" s="1"/>
  <c r="AS308" i="50" s="1"/>
  <c r="AS334" i="2"/>
  <c r="AS333" i="2" s="1"/>
  <c r="AS332" i="2" s="1"/>
  <c r="AQ313" i="50"/>
  <c r="AQ312" i="50" s="1"/>
  <c r="AQ337" i="2"/>
  <c r="AQ336" i="2" s="1"/>
  <c r="AQ317" i="50"/>
  <c r="AQ316" i="50" s="1"/>
  <c r="AQ341" i="2"/>
  <c r="AQ340" i="2" s="1"/>
  <c r="AP320" i="50"/>
  <c r="AP319" i="50" s="1"/>
  <c r="AP318" i="50" s="1"/>
  <c r="AP386" i="2"/>
  <c r="AP385" i="2" s="1"/>
  <c r="AQ323" i="50"/>
  <c r="AQ322" i="50" s="1"/>
  <c r="AQ321" i="50" s="1"/>
  <c r="AQ460" i="2"/>
  <c r="AQ459" i="2" s="1"/>
  <c r="AQ458" i="2" s="1"/>
  <c r="AQ457" i="2" s="1"/>
  <c r="AR388" i="50"/>
  <c r="AR387" i="50" s="1"/>
  <c r="AR386" i="50" s="1"/>
  <c r="AR352" i="2"/>
  <c r="AR351" i="2" s="1"/>
  <c r="AR350" i="2" s="1"/>
  <c r="AP391" i="50"/>
  <c r="AP390" i="50" s="1"/>
  <c r="AP389" i="50" s="1"/>
  <c r="AP419" i="2"/>
  <c r="AP418" i="2" s="1"/>
  <c r="AP417" i="2" s="1"/>
  <c r="AP395" i="50"/>
  <c r="AP426" i="2"/>
  <c r="AP399" i="50"/>
  <c r="AP398" i="50" s="1"/>
  <c r="AP397" i="50" s="1"/>
  <c r="AP422" i="2"/>
  <c r="AP421" i="2" s="1"/>
  <c r="AP420" i="2" s="1"/>
  <c r="AS429" i="50"/>
  <c r="AS428" i="50" s="1"/>
  <c r="AS427" i="50" s="1"/>
  <c r="AS409" i="2"/>
  <c r="AS408" i="2" s="1"/>
  <c r="AS407" i="2" s="1"/>
  <c r="AP442" i="50"/>
  <c r="AP441" i="50" s="1"/>
  <c r="AP440" i="50" s="1"/>
  <c r="AP379" i="2"/>
  <c r="AP378" i="2" s="1"/>
  <c r="AP377" i="2" s="1"/>
  <c r="AS419" i="47"/>
  <c r="AS418" i="47" s="1"/>
  <c r="AS85" i="50"/>
  <c r="AS84" i="50" s="1"/>
  <c r="AS432" i="2"/>
  <c r="AS431" i="2" s="1"/>
  <c r="AP87" i="50"/>
  <c r="AP86" i="50" s="1"/>
  <c r="AP434" i="2"/>
  <c r="AP433" i="2" s="1"/>
  <c r="AP93" i="50"/>
  <c r="AP92" i="50" s="1"/>
  <c r="AP91" i="50" s="1"/>
  <c r="AP464" i="2"/>
  <c r="AP463" i="2" s="1"/>
  <c r="AP462" i="2" s="1"/>
  <c r="AP110" i="50"/>
  <c r="AP109" i="50" s="1"/>
  <c r="AP108" i="50" s="1"/>
  <c r="AP107" i="50" s="1"/>
  <c r="AP469" i="2"/>
  <c r="AP468" i="2" s="1"/>
  <c r="AP467" i="2" s="1"/>
  <c r="AQ12" i="50"/>
  <c r="AQ11" i="50" s="1"/>
  <c r="AQ473" i="2"/>
  <c r="AQ472" i="2" s="1"/>
  <c r="AP96" i="50"/>
  <c r="AP95" i="50" s="1"/>
  <c r="AP94" i="50" s="1"/>
  <c r="AP479" i="2"/>
  <c r="AP478" i="2" s="1"/>
  <c r="AP477" i="2" s="1"/>
  <c r="AR102" i="50"/>
  <c r="AR101" i="50" s="1"/>
  <c r="AR100" i="50" s="1"/>
  <c r="AR485" i="2"/>
  <c r="AR484" i="2" s="1"/>
  <c r="AR483" i="2" s="1"/>
  <c r="AA276" i="50"/>
  <c r="AA275" i="50" s="1"/>
  <c r="AA274" i="50" s="1"/>
  <c r="AA394" i="2"/>
  <c r="AA393" i="2" s="1"/>
  <c r="AA392" i="2" s="1"/>
  <c r="AD81" i="50"/>
  <c r="AD80" i="50" s="1"/>
  <c r="AD79" i="50" s="1"/>
  <c r="AD78" i="50" s="1"/>
  <c r="AD122" i="2"/>
  <c r="AD121" i="2" s="1"/>
  <c r="AD120" i="2" s="1"/>
  <c r="AE87" i="47"/>
  <c r="AE86" i="47" s="1"/>
  <c r="AE120" i="50"/>
  <c r="AE119" i="50" s="1"/>
  <c r="AE118" i="50" s="1"/>
  <c r="AE90" i="2"/>
  <c r="AE89" i="2" s="1"/>
  <c r="AE88" i="2" s="1"/>
  <c r="AE90" i="47"/>
  <c r="AE89" i="47" s="1"/>
  <c r="AE114" i="50"/>
  <c r="AE113" i="50" s="1"/>
  <c r="AE112" i="50" s="1"/>
  <c r="AE93" i="2"/>
  <c r="AE92" i="2" s="1"/>
  <c r="AE91" i="2" s="1"/>
  <c r="AD93" i="47"/>
  <c r="AD92" i="47" s="1"/>
  <c r="AD123" i="50"/>
  <c r="AD122" i="50" s="1"/>
  <c r="AD121" i="50" s="1"/>
  <c r="AD110" i="2"/>
  <c r="AD109" i="2" s="1"/>
  <c r="AD108" i="2" s="1"/>
  <c r="AD107" i="2" s="1"/>
  <c r="AD106" i="2" s="1"/>
  <c r="AE98" i="47"/>
  <c r="AE131" i="50"/>
  <c r="AE130" i="50" s="1"/>
  <c r="AE115" i="2"/>
  <c r="AE114" i="2" s="1"/>
  <c r="AE100" i="47"/>
  <c r="AE133" i="50"/>
  <c r="AE132" i="50" s="1"/>
  <c r="AE117" i="2"/>
  <c r="AE116" i="2" s="1"/>
  <c r="AF102" i="47"/>
  <c r="AF135" i="50"/>
  <c r="AF134" i="50" s="1"/>
  <c r="AF119" i="2"/>
  <c r="AF118" i="2" s="1"/>
  <c r="AD140" i="50"/>
  <c r="AD139" i="50" s="1"/>
  <c r="AD127" i="2"/>
  <c r="AD126" i="2" s="1"/>
  <c r="AG144" i="50"/>
  <c r="AG143" i="50" s="1"/>
  <c r="AG131" i="2"/>
  <c r="AG130" i="2" s="1"/>
  <c r="AE114" i="47"/>
  <c r="AE113" i="47" s="1"/>
  <c r="AE147" i="50"/>
  <c r="AE146" i="50" s="1"/>
  <c r="AE145" i="50" s="1"/>
  <c r="AE134" i="2"/>
  <c r="AE133" i="2" s="1"/>
  <c r="AE132" i="2" s="1"/>
  <c r="AG152" i="50"/>
  <c r="AG151" i="50" s="1"/>
  <c r="AG150" i="50" s="1"/>
  <c r="AG149" i="50" s="1"/>
  <c r="AG139" i="2"/>
  <c r="AG138" i="2" s="1"/>
  <c r="AG137" i="2" s="1"/>
  <c r="AG136" i="2" s="1"/>
  <c r="AG135" i="2" s="1"/>
  <c r="AB121" i="47"/>
  <c r="AD123" i="47"/>
  <c r="AD122" i="47" s="1"/>
  <c r="AD156" i="50"/>
  <c r="AD155" i="50" s="1"/>
  <c r="AD154" i="50" s="1"/>
  <c r="AD144" i="2"/>
  <c r="AD143" i="2" s="1"/>
  <c r="AD142" i="2" s="1"/>
  <c r="AE126" i="47"/>
  <c r="AE125" i="47" s="1"/>
  <c r="AE159" i="50"/>
  <c r="AE158" i="50" s="1"/>
  <c r="AE157" i="50" s="1"/>
  <c r="AE147" i="2"/>
  <c r="AE146" i="2" s="1"/>
  <c r="AE145" i="2" s="1"/>
  <c r="AG162" i="50"/>
  <c r="AG161" i="50" s="1"/>
  <c r="AG160" i="50" s="1"/>
  <c r="AG150" i="2"/>
  <c r="AG149" i="2" s="1"/>
  <c r="AG148" i="2" s="1"/>
  <c r="AG166" i="50"/>
  <c r="AG165" i="50" s="1"/>
  <c r="AG164" i="50" s="1"/>
  <c r="AG163" i="50" s="1"/>
  <c r="AG155" i="2"/>
  <c r="AG154" i="2" s="1"/>
  <c r="AG153" i="2" s="1"/>
  <c r="AG152" i="2" s="1"/>
  <c r="AG151" i="2" s="1"/>
  <c r="AD137" i="47"/>
  <c r="AD136" i="47" s="1"/>
  <c r="AD170" i="50"/>
  <c r="AD169" i="50" s="1"/>
  <c r="AD168" i="50" s="1"/>
  <c r="AD99" i="2"/>
  <c r="AD98" i="2" s="1"/>
  <c r="AD97" i="2" s="1"/>
  <c r="AE140" i="47"/>
  <c r="AE139" i="47" s="1"/>
  <c r="AE173" i="50"/>
  <c r="AE172" i="50" s="1"/>
  <c r="AE171" i="50" s="1"/>
  <c r="AE102" i="2"/>
  <c r="AE101" i="2" s="1"/>
  <c r="AE100" i="2" s="1"/>
  <c r="AD176" i="50"/>
  <c r="AD175" i="50" s="1"/>
  <c r="AD174" i="50" s="1"/>
  <c r="AD105" i="2"/>
  <c r="AD104" i="2" s="1"/>
  <c r="AD103" i="2" s="1"/>
  <c r="AG187" i="50"/>
  <c r="AG186" i="50" s="1"/>
  <c r="AG185" i="50" s="1"/>
  <c r="AG96" i="2"/>
  <c r="AG95" i="2" s="1"/>
  <c r="AG94" i="2" s="1"/>
  <c r="AG190" i="50"/>
  <c r="AG189" i="50" s="1"/>
  <c r="AG188" i="50" s="1"/>
  <c r="AG166" i="2"/>
  <c r="AG165" i="2" s="1"/>
  <c r="AG164" i="2" s="1"/>
  <c r="AG160" i="47"/>
  <c r="AG159" i="47" s="1"/>
  <c r="AD200" i="50"/>
  <c r="AD199" i="50" s="1"/>
  <c r="AD198" i="50" s="1"/>
  <c r="AD163" i="2"/>
  <c r="AD162" i="2" s="1"/>
  <c r="AD161" i="2" s="1"/>
  <c r="AE203" i="50"/>
  <c r="AE202" i="50" s="1"/>
  <c r="AE201" i="50" s="1"/>
  <c r="AE172" i="2"/>
  <c r="AE171" i="2" s="1"/>
  <c r="AE170" i="2" s="1"/>
  <c r="AE207" i="50"/>
  <c r="AE206" i="50" s="1"/>
  <c r="AE205" i="50" s="1"/>
  <c r="AE204" i="50" s="1"/>
  <c r="AE177" i="2"/>
  <c r="AE176" i="2" s="1"/>
  <c r="AE175" i="2" s="1"/>
  <c r="AE174" i="2" s="1"/>
  <c r="AE173" i="2" s="1"/>
  <c r="AD214" i="50"/>
  <c r="AD213" i="50" s="1"/>
  <c r="AD212" i="50" s="1"/>
  <c r="AD16" i="2"/>
  <c r="AD15" i="2" s="1"/>
  <c r="AD14" i="2" s="1"/>
  <c r="AE186" i="47"/>
  <c r="AE185" i="47" s="1"/>
  <c r="AE184" i="47" s="1"/>
  <c r="AE183" i="47" s="1"/>
  <c r="AG219" i="50"/>
  <c r="AG218" i="50" s="1"/>
  <c r="AG217" i="50" s="1"/>
  <c r="AG216" i="50" s="1"/>
  <c r="AG215" i="50" s="1"/>
  <c r="AG198" i="2"/>
  <c r="AG197" i="2" s="1"/>
  <c r="AG196" i="2" s="1"/>
  <c r="AG195" i="2" s="1"/>
  <c r="AG194" i="2" s="1"/>
  <c r="AG191" i="47"/>
  <c r="AG190" i="47" s="1"/>
  <c r="AE194" i="47"/>
  <c r="AE193" i="47" s="1"/>
  <c r="AG289" i="50"/>
  <c r="AG288" i="50" s="1"/>
  <c r="AG287" i="50" s="1"/>
  <c r="AG185" i="2"/>
  <c r="AG184" i="2" s="1"/>
  <c r="AG183" i="2" s="1"/>
  <c r="AD197" i="47"/>
  <c r="AD196" i="47" s="1"/>
  <c r="AD189" i="47" s="1"/>
  <c r="AD188" i="47" s="1"/>
  <c r="AE292" i="50"/>
  <c r="AE291" i="50" s="1"/>
  <c r="AE290" i="50" s="1"/>
  <c r="AE188" i="2"/>
  <c r="AE187" i="2" s="1"/>
  <c r="AE186" i="2" s="1"/>
  <c r="AG200" i="47"/>
  <c r="AG199" i="47" s="1"/>
  <c r="AG328" i="50"/>
  <c r="AG327" i="50" s="1"/>
  <c r="AG326" i="50" s="1"/>
  <c r="AG212" i="2"/>
  <c r="AG211" i="2" s="1"/>
  <c r="AG210" i="2" s="1"/>
  <c r="AG209" i="2" s="1"/>
  <c r="AG208" i="2" s="1"/>
  <c r="AD211" i="47"/>
  <c r="AD210" i="47" s="1"/>
  <c r="AD334" i="50"/>
  <c r="AD333" i="50" s="1"/>
  <c r="AD332" i="50" s="1"/>
  <c r="AD222" i="2"/>
  <c r="AD221" i="2" s="1"/>
  <c r="AD220" i="2" s="1"/>
  <c r="AD219" i="2" s="1"/>
  <c r="AD218" i="2" s="1"/>
  <c r="AE337" i="50"/>
  <c r="AE336" i="50" s="1"/>
  <c r="AE335" i="50" s="1"/>
  <c r="AE227" i="2"/>
  <c r="AE226" i="2" s="1"/>
  <c r="AE225" i="2" s="1"/>
  <c r="AE340" i="50"/>
  <c r="AE339" i="50" s="1"/>
  <c r="AE338" i="50" s="1"/>
  <c r="AE230" i="2"/>
  <c r="AE229" i="2" s="1"/>
  <c r="AE228" i="2" s="1"/>
  <c r="AD343" i="50"/>
  <c r="AD342" i="50" s="1"/>
  <c r="AD233" i="2"/>
  <c r="AD232" i="2" s="1"/>
  <c r="AG345" i="50"/>
  <c r="AG344" i="50" s="1"/>
  <c r="AG235" i="2"/>
  <c r="AG234" i="2" s="1"/>
  <c r="AE348" i="50"/>
  <c r="AE347" i="50" s="1"/>
  <c r="AE346" i="50" s="1"/>
  <c r="AE238" i="2"/>
  <c r="AE237" i="2" s="1"/>
  <c r="AE236" i="2" s="1"/>
  <c r="AD351" i="50"/>
  <c r="AD350" i="50" s="1"/>
  <c r="AD241" i="2"/>
  <c r="AD240" i="2" s="1"/>
  <c r="AF353" i="50"/>
  <c r="AF352" i="50" s="1"/>
  <c r="AF243" i="2"/>
  <c r="AF242" i="2" s="1"/>
  <c r="AG356" i="50"/>
  <c r="AG355" i="50" s="1"/>
  <c r="AG354" i="50" s="1"/>
  <c r="AG246" i="2"/>
  <c r="AG245" i="2" s="1"/>
  <c r="AG244" i="2" s="1"/>
  <c r="AG359" i="50"/>
  <c r="AG358" i="50" s="1"/>
  <c r="AG357" i="50" s="1"/>
  <c r="AG249" i="2"/>
  <c r="AG248" i="2" s="1"/>
  <c r="AG247" i="2" s="1"/>
  <c r="AE239" i="47"/>
  <c r="AE238" i="47" s="1"/>
  <c r="AG362" i="50"/>
  <c r="AG361" i="50" s="1"/>
  <c r="AG360" i="50" s="1"/>
  <c r="AG254" i="2"/>
  <c r="AG253" i="2" s="1"/>
  <c r="AG252" i="2" s="1"/>
  <c r="AG251" i="2" s="1"/>
  <c r="AG250" i="2" s="1"/>
  <c r="AE243" i="47"/>
  <c r="AE242" i="47" s="1"/>
  <c r="AE241" i="47" s="1"/>
  <c r="AG366" i="50"/>
  <c r="AG365" i="50" s="1"/>
  <c r="AG364" i="50" s="1"/>
  <c r="AG363" i="50" s="1"/>
  <c r="AG260" i="2"/>
  <c r="AG259" i="2" s="1"/>
  <c r="AG258" i="2" s="1"/>
  <c r="AG257" i="2" s="1"/>
  <c r="AG375" i="50"/>
  <c r="AG374" i="50" s="1"/>
  <c r="AG289" i="2"/>
  <c r="AG288" i="2" s="1"/>
  <c r="AD377" i="50"/>
  <c r="AD376" i="50" s="1"/>
  <c r="AD291" i="2"/>
  <c r="AD290" i="2" s="1"/>
  <c r="AE385" i="50"/>
  <c r="AE384" i="50" s="1"/>
  <c r="AE383" i="50" s="1"/>
  <c r="AE302" i="2"/>
  <c r="AE301" i="2" s="1"/>
  <c r="AE300" i="2" s="1"/>
  <c r="AE299" i="2" s="1"/>
  <c r="AE297" i="2" s="1"/>
  <c r="AE266" i="47"/>
  <c r="AE265" i="47" s="1"/>
  <c r="AE264" i="47" s="1"/>
  <c r="AG402" i="50"/>
  <c r="AG401" i="50" s="1"/>
  <c r="AG400" i="50" s="1"/>
  <c r="AG456" i="2"/>
  <c r="AG455" i="2" s="1"/>
  <c r="AG454" i="2" s="1"/>
  <c r="AF407" i="50"/>
  <c r="AF406" i="50" s="1"/>
  <c r="AF405" i="50" s="1"/>
  <c r="AF404" i="50" s="1"/>
  <c r="AF308" i="2"/>
  <c r="AF307" i="2" s="1"/>
  <c r="AF306" i="2" s="1"/>
  <c r="AF305" i="2" s="1"/>
  <c r="AF304" i="2" s="1"/>
  <c r="AF303" i="2" s="1"/>
  <c r="AG417" i="50"/>
  <c r="AG416" i="50" s="1"/>
  <c r="AG415" i="50" s="1"/>
  <c r="AG269" i="2"/>
  <c r="AG268" i="2" s="1"/>
  <c r="AG267" i="2" s="1"/>
  <c r="AA268" i="47"/>
  <c r="AD423" i="50"/>
  <c r="AD422" i="50" s="1"/>
  <c r="AD421" i="50" s="1"/>
  <c r="AD275" i="2"/>
  <c r="AD274" i="2" s="1"/>
  <c r="AD273" i="2" s="1"/>
  <c r="AD290" i="47"/>
  <c r="AD289" i="47" s="1"/>
  <c r="AE426" i="50"/>
  <c r="AE425" i="50" s="1"/>
  <c r="AE424" i="50" s="1"/>
  <c r="AE278" i="2"/>
  <c r="AE277" i="2" s="1"/>
  <c r="AE276" i="2" s="1"/>
  <c r="AG224" i="50"/>
  <c r="AG223" i="50" s="1"/>
  <c r="AG222" i="50" s="1"/>
  <c r="AG349" i="2"/>
  <c r="AG348" i="2" s="1"/>
  <c r="AG347" i="2" s="1"/>
  <c r="AD230" i="50"/>
  <c r="AD229" i="50" s="1"/>
  <c r="AD228" i="50" s="1"/>
  <c r="AD364" i="2"/>
  <c r="AD363" i="2" s="1"/>
  <c r="AD362" i="2" s="1"/>
  <c r="AC294" i="47"/>
  <c r="AD311" i="47"/>
  <c r="Z310" i="47"/>
  <c r="AD246" i="50"/>
  <c r="AD245" i="50" s="1"/>
  <c r="AD244" i="50" s="1"/>
  <c r="AD324" i="2"/>
  <c r="AD323" i="2" s="1"/>
  <c r="AD322" i="2" s="1"/>
  <c r="AD321" i="2" s="1"/>
  <c r="AD320" i="2" s="1"/>
  <c r="AD321" i="47"/>
  <c r="AD320" i="47" s="1"/>
  <c r="AF249" i="50"/>
  <c r="AF248" i="50" s="1"/>
  <c r="AF247" i="50" s="1"/>
  <c r="AF346" i="2"/>
  <c r="AF345" i="2" s="1"/>
  <c r="AF344" i="2" s="1"/>
  <c r="AD324" i="47"/>
  <c r="AD323" i="47" s="1"/>
  <c r="AE252" i="50"/>
  <c r="AE251" i="50" s="1"/>
  <c r="AE250" i="50" s="1"/>
  <c r="AE358" i="2"/>
  <c r="AE357" i="2" s="1"/>
  <c r="AE356" i="2" s="1"/>
  <c r="AG330" i="47"/>
  <c r="AG329" i="47" s="1"/>
  <c r="AF273" i="50"/>
  <c r="AF272" i="50" s="1"/>
  <c r="AF271" i="50" s="1"/>
  <c r="AF391" i="2"/>
  <c r="AF390" i="2" s="1"/>
  <c r="AF389" i="2" s="1"/>
  <c r="AF276" i="50"/>
  <c r="AF275" i="50" s="1"/>
  <c r="AF274" i="50" s="1"/>
  <c r="AF394" i="2"/>
  <c r="AF393" i="2" s="1"/>
  <c r="AF392" i="2" s="1"/>
  <c r="AF282" i="50"/>
  <c r="AF281" i="50" s="1"/>
  <c r="AF280" i="50" s="1"/>
  <c r="AF404" i="2"/>
  <c r="AF403" i="2" s="1"/>
  <c r="AF402" i="2" s="1"/>
  <c r="AF401" i="2" s="1"/>
  <c r="AF400" i="2" s="1"/>
  <c r="AG299" i="50"/>
  <c r="AG298" i="50" s="1"/>
  <c r="AG412" i="2"/>
  <c r="AG411" i="2" s="1"/>
  <c r="AD301" i="50"/>
  <c r="AD300" i="50" s="1"/>
  <c r="AD414" i="2"/>
  <c r="AD413" i="2" s="1"/>
  <c r="AF305" i="50"/>
  <c r="AF304" i="50" s="1"/>
  <c r="AF329" i="2"/>
  <c r="AF328" i="2" s="1"/>
  <c r="AG310" i="50"/>
  <c r="AG309" i="50" s="1"/>
  <c r="AG308" i="50" s="1"/>
  <c r="AG334" i="2"/>
  <c r="AG333" i="2" s="1"/>
  <c r="AG332" i="2" s="1"/>
  <c r="AE313" i="50"/>
  <c r="AE312" i="50" s="1"/>
  <c r="AE337" i="2"/>
  <c r="AE336" i="2" s="1"/>
  <c r="AE317" i="50"/>
  <c r="AE316" i="50" s="1"/>
  <c r="AE341" i="2"/>
  <c r="AE340" i="2" s="1"/>
  <c r="AD320" i="50"/>
  <c r="AD319" i="50" s="1"/>
  <c r="AD318" i="50" s="1"/>
  <c r="AD386" i="2"/>
  <c r="AD385" i="2" s="1"/>
  <c r="AE323" i="50"/>
  <c r="AE322" i="50" s="1"/>
  <c r="AE321" i="50" s="1"/>
  <c r="AE460" i="2"/>
  <c r="AE459" i="2" s="1"/>
  <c r="AE458" i="2" s="1"/>
  <c r="AE457" i="2" s="1"/>
  <c r="AF388" i="50"/>
  <c r="AF387" i="50" s="1"/>
  <c r="AF386" i="50" s="1"/>
  <c r="AF352" i="2"/>
  <c r="AF351" i="2" s="1"/>
  <c r="AF350" i="2" s="1"/>
  <c r="AD391" i="50"/>
  <c r="AD390" i="50" s="1"/>
  <c r="AD389" i="50" s="1"/>
  <c r="AD419" i="2"/>
  <c r="AD418" i="2" s="1"/>
  <c r="AD417" i="2" s="1"/>
  <c r="AD395" i="50"/>
  <c r="AD426" i="2"/>
  <c r="AD399" i="50"/>
  <c r="AD398" i="50" s="1"/>
  <c r="AD397" i="50" s="1"/>
  <c r="AD422" i="2"/>
  <c r="AD421" i="2" s="1"/>
  <c r="AD420" i="2" s="1"/>
  <c r="AG429" i="50"/>
  <c r="AG428" i="50" s="1"/>
  <c r="AG427" i="50" s="1"/>
  <c r="AG409" i="2"/>
  <c r="AG408" i="2" s="1"/>
  <c r="AG407" i="2" s="1"/>
  <c r="AD442" i="50"/>
  <c r="AD441" i="50" s="1"/>
  <c r="AD440" i="50" s="1"/>
  <c r="AD379" i="2"/>
  <c r="AD378" i="2" s="1"/>
  <c r="AD377" i="2" s="1"/>
  <c r="AG419" i="47"/>
  <c r="AG418" i="47" s="1"/>
  <c r="AD425" i="47"/>
  <c r="AD424" i="47" s="1"/>
  <c r="AD423" i="47" s="1"/>
  <c r="AE85" i="50"/>
  <c r="AE84" i="50" s="1"/>
  <c r="AE432" i="2"/>
  <c r="AE431" i="2" s="1"/>
  <c r="AG427" i="47"/>
  <c r="AF90" i="50"/>
  <c r="AF89" i="50" s="1"/>
  <c r="AF88" i="50" s="1"/>
  <c r="AF437" i="2"/>
  <c r="AF436" i="2" s="1"/>
  <c r="AF435" i="2" s="1"/>
  <c r="AG93" i="50"/>
  <c r="AG92" i="50" s="1"/>
  <c r="AG91" i="50" s="1"/>
  <c r="AG464" i="2"/>
  <c r="AG463" i="2" s="1"/>
  <c r="AG462" i="2" s="1"/>
  <c r="AG461" i="2" s="1"/>
  <c r="AG450" i="50"/>
  <c r="AG449" i="50" s="1"/>
  <c r="AG448" i="50" s="1"/>
  <c r="AG447" i="50" s="1"/>
  <c r="AG442" i="2"/>
  <c r="AG441" i="2" s="1"/>
  <c r="AG440" i="2" s="1"/>
  <c r="AG454" i="50"/>
  <c r="AG453" i="50" s="1"/>
  <c r="AG452" i="50" s="1"/>
  <c r="AG451" i="50" s="1"/>
  <c r="AG445" i="2"/>
  <c r="AG444" i="2" s="1"/>
  <c r="AG443" i="2" s="1"/>
  <c r="AD12" i="50"/>
  <c r="AD11" i="50" s="1"/>
  <c r="AD473" i="2"/>
  <c r="AD472" i="2" s="1"/>
  <c r="AG14" i="50"/>
  <c r="AG13" i="50" s="1"/>
  <c r="AG475" i="2"/>
  <c r="AG474" i="2" s="1"/>
  <c r="AG464" i="47"/>
  <c r="AG463" i="47" s="1"/>
  <c r="AE467" i="47"/>
  <c r="AE466" i="47" s="1"/>
  <c r="AG99" i="50"/>
  <c r="AG98" i="50" s="1"/>
  <c r="AG97" i="50" s="1"/>
  <c r="AG482" i="2"/>
  <c r="AG481" i="2" s="1"/>
  <c r="AG480" i="2" s="1"/>
  <c r="AE102" i="50"/>
  <c r="AE101" i="50" s="1"/>
  <c r="AE100" i="50" s="1"/>
  <c r="AE485" i="2"/>
  <c r="AE484" i="2" s="1"/>
  <c r="AE483" i="2" s="1"/>
  <c r="AP18" i="50"/>
  <c r="AP17" i="50" s="1"/>
  <c r="AP26" i="2"/>
  <c r="AP25" i="2" s="1"/>
  <c r="AS20" i="50"/>
  <c r="AS19" i="50" s="1"/>
  <c r="AS28" i="2"/>
  <c r="AS27" i="2" s="1"/>
  <c r="AR23" i="50"/>
  <c r="AR22" i="50" s="1"/>
  <c r="AR31" i="2"/>
  <c r="AR30" i="2" s="1"/>
  <c r="AQ28" i="50"/>
  <c r="AQ27" i="50" s="1"/>
  <c r="AQ36" i="2"/>
  <c r="AQ35" i="2" s="1"/>
  <c r="AS30" i="50"/>
  <c r="AS29" i="50" s="1"/>
  <c r="AS38" i="2"/>
  <c r="AS37" i="2" s="1"/>
  <c r="AR33" i="50"/>
  <c r="AR32" i="50" s="1"/>
  <c r="AR41" i="2"/>
  <c r="AR40" i="2" s="1"/>
  <c r="AS38" i="50"/>
  <c r="AS37" i="50" s="1"/>
  <c r="AS46" i="2"/>
  <c r="AS45" i="2" s="1"/>
  <c r="AP40" i="50"/>
  <c r="AP39" i="50" s="1"/>
  <c r="AP48" i="2"/>
  <c r="AP47" i="2" s="1"/>
  <c r="AQ43" i="50"/>
  <c r="AQ42" i="50" s="1"/>
  <c r="AQ41" i="50" s="1"/>
  <c r="AQ51" i="2"/>
  <c r="AQ50" i="2" s="1"/>
  <c r="AQ49" i="2" s="1"/>
  <c r="AP46" i="50"/>
  <c r="AP45" i="50" s="1"/>
  <c r="AP54" i="2"/>
  <c r="AP53" i="2" s="1"/>
  <c r="AS48" i="50"/>
  <c r="AS47" i="50" s="1"/>
  <c r="AS56" i="2"/>
  <c r="AS55" i="2" s="1"/>
  <c r="AP50" i="50"/>
  <c r="AP49" i="50" s="1"/>
  <c r="AP58" i="2"/>
  <c r="AP57" i="2" s="1"/>
  <c r="AS56" i="50"/>
  <c r="AS55" i="50" s="1"/>
  <c r="AS54" i="50" s="1"/>
  <c r="AS64" i="2"/>
  <c r="AS63" i="2" s="1"/>
  <c r="AS62" i="2" s="1"/>
  <c r="AQ59" i="50"/>
  <c r="AQ58" i="50" s="1"/>
  <c r="AQ57" i="50" s="1"/>
  <c r="AQ67" i="2"/>
  <c r="AQ66" i="2" s="1"/>
  <c r="AQ65" i="2" s="1"/>
  <c r="AR57" i="47"/>
  <c r="AR56" i="47" s="1"/>
  <c r="AR65" i="50"/>
  <c r="AR64" i="50" s="1"/>
  <c r="AR63" i="50" s="1"/>
  <c r="AR76" i="2"/>
  <c r="AR75" i="2" s="1"/>
  <c r="AR74" i="2" s="1"/>
  <c r="AQ68" i="50"/>
  <c r="AQ67" i="50" s="1"/>
  <c r="AQ66" i="50" s="1"/>
  <c r="AQ79" i="2"/>
  <c r="AQ78" i="2" s="1"/>
  <c r="AQ77" i="2" s="1"/>
  <c r="AR66" i="47"/>
  <c r="AR65" i="47" s="1"/>
  <c r="AQ77" i="50"/>
  <c r="AQ76" i="50" s="1"/>
  <c r="AQ75" i="50" s="1"/>
  <c r="AQ450" i="2"/>
  <c r="AQ449" i="2" s="1"/>
  <c r="AQ448" i="2" s="1"/>
  <c r="AP81" i="50"/>
  <c r="AP80" i="50" s="1"/>
  <c r="AP79" i="50" s="1"/>
  <c r="AP78" i="50" s="1"/>
  <c r="AP122" i="2"/>
  <c r="AP121" i="2" s="1"/>
  <c r="AP120" i="2" s="1"/>
  <c r="AP117" i="50"/>
  <c r="AP116" i="50" s="1"/>
  <c r="AP115" i="50" s="1"/>
  <c r="AP70" i="2"/>
  <c r="AP69" i="2" s="1"/>
  <c r="AP68" i="2" s="1"/>
  <c r="AP114" i="50"/>
  <c r="AP113" i="50" s="1"/>
  <c r="AP112" i="50" s="1"/>
  <c r="AP93" i="2"/>
  <c r="AP92" i="2" s="1"/>
  <c r="AP91" i="2" s="1"/>
  <c r="AS123" i="50"/>
  <c r="AS122" i="50" s="1"/>
  <c r="AS121" i="50" s="1"/>
  <c r="AS110" i="2"/>
  <c r="AS109" i="2" s="1"/>
  <c r="AS108" i="2" s="1"/>
  <c r="AS107" i="2" s="1"/>
  <c r="AS106" i="2" s="1"/>
  <c r="AR131" i="50"/>
  <c r="AR130" i="50" s="1"/>
  <c r="AR115" i="2"/>
  <c r="AR114" i="2" s="1"/>
  <c r="AP133" i="50"/>
  <c r="AP132" i="50" s="1"/>
  <c r="AP117" i="2"/>
  <c r="AP116" i="2" s="1"/>
  <c r="AS135" i="50"/>
  <c r="AS134" i="50" s="1"/>
  <c r="AS119" i="2"/>
  <c r="AS118" i="2" s="1"/>
  <c r="AP107" i="47"/>
  <c r="AQ140" i="50"/>
  <c r="AQ139" i="50" s="1"/>
  <c r="AQ127" i="2"/>
  <c r="AQ126" i="2" s="1"/>
  <c r="AS109" i="47"/>
  <c r="AP111" i="47"/>
  <c r="AQ144" i="50"/>
  <c r="AQ143" i="50" s="1"/>
  <c r="AQ131" i="2"/>
  <c r="AQ130" i="2" s="1"/>
  <c r="AM105" i="47"/>
  <c r="AM104" i="47" s="1"/>
  <c r="AQ114" i="47"/>
  <c r="AQ113" i="47" s="1"/>
  <c r="AS147" i="50"/>
  <c r="AS146" i="50" s="1"/>
  <c r="AS145" i="50" s="1"/>
  <c r="AS134" i="2"/>
  <c r="AS133" i="2" s="1"/>
  <c r="AS132" i="2" s="1"/>
  <c r="AS152" i="50"/>
  <c r="AS151" i="50" s="1"/>
  <c r="AS150" i="50" s="1"/>
  <c r="AS149" i="50" s="1"/>
  <c r="AS139" i="2"/>
  <c r="AS138" i="2" s="1"/>
  <c r="AS137" i="2" s="1"/>
  <c r="AS136" i="2" s="1"/>
  <c r="AS135" i="2" s="1"/>
  <c r="AQ156" i="50"/>
  <c r="AQ155" i="50" s="1"/>
  <c r="AQ154" i="50" s="1"/>
  <c r="AQ144" i="2"/>
  <c r="AQ143" i="2" s="1"/>
  <c r="AQ142" i="2" s="1"/>
  <c r="AM121" i="47"/>
  <c r="AM116" i="47" s="1"/>
  <c r="AS159" i="50"/>
  <c r="AS158" i="50" s="1"/>
  <c r="AS157" i="50" s="1"/>
  <c r="AS147" i="2"/>
  <c r="AS146" i="2" s="1"/>
  <c r="AS145" i="2" s="1"/>
  <c r="AP162" i="50"/>
  <c r="AP161" i="50" s="1"/>
  <c r="AP160" i="50" s="1"/>
  <c r="AP150" i="2"/>
  <c r="AP149" i="2" s="1"/>
  <c r="AP148" i="2" s="1"/>
  <c r="AP166" i="50"/>
  <c r="AP165" i="50" s="1"/>
  <c r="AP164" i="50" s="1"/>
  <c r="AP163" i="50" s="1"/>
  <c r="AP155" i="2"/>
  <c r="AP154" i="2" s="1"/>
  <c r="AP153" i="2" s="1"/>
  <c r="AP152" i="2" s="1"/>
  <c r="AP151" i="2" s="1"/>
  <c r="AQ170" i="50"/>
  <c r="AQ169" i="50" s="1"/>
  <c r="AQ168" i="50" s="1"/>
  <c r="AQ99" i="2"/>
  <c r="AQ98" i="2" s="1"/>
  <c r="AQ97" i="2" s="1"/>
  <c r="AQ173" i="50"/>
  <c r="AQ172" i="50" s="1"/>
  <c r="AQ171" i="50" s="1"/>
  <c r="AQ102" i="2"/>
  <c r="AQ101" i="2" s="1"/>
  <c r="AQ100" i="2" s="1"/>
  <c r="AQ176" i="50"/>
  <c r="AQ175" i="50" s="1"/>
  <c r="AQ174" i="50" s="1"/>
  <c r="AQ105" i="2"/>
  <c r="AQ104" i="2" s="1"/>
  <c r="AQ103" i="2" s="1"/>
  <c r="AS187" i="50"/>
  <c r="AS186" i="50" s="1"/>
  <c r="AS185" i="50" s="1"/>
  <c r="AS96" i="2"/>
  <c r="AS95" i="2" s="1"/>
  <c r="AS94" i="2" s="1"/>
  <c r="AS190" i="50"/>
  <c r="AS189" i="50" s="1"/>
  <c r="AS188" i="50" s="1"/>
  <c r="AS166" i="2"/>
  <c r="AS165" i="2" s="1"/>
  <c r="AS164" i="2" s="1"/>
  <c r="AQ193" i="50"/>
  <c r="AQ192" i="50" s="1"/>
  <c r="AQ191" i="50" s="1"/>
  <c r="AQ169" i="2"/>
  <c r="AQ168" i="2" s="1"/>
  <c r="AQ167" i="2" s="1"/>
  <c r="AQ197" i="50"/>
  <c r="AQ196" i="50" s="1"/>
  <c r="AQ195" i="50" s="1"/>
  <c r="AQ160" i="2"/>
  <c r="AQ159" i="2" s="1"/>
  <c r="AQ158" i="2" s="1"/>
  <c r="AP167" i="47"/>
  <c r="AP166" i="47" s="1"/>
  <c r="AQ200" i="50"/>
  <c r="AQ199" i="50" s="1"/>
  <c r="AQ198" i="50" s="1"/>
  <c r="AQ163" i="2"/>
  <c r="AQ162" i="2" s="1"/>
  <c r="AQ161" i="2" s="1"/>
  <c r="AS170" i="47"/>
  <c r="AS169" i="47" s="1"/>
  <c r="AR207" i="50"/>
  <c r="AR206" i="50" s="1"/>
  <c r="AR205" i="50" s="1"/>
  <c r="AR204" i="50" s="1"/>
  <c r="AR177" i="2"/>
  <c r="AR176" i="2" s="1"/>
  <c r="AR175" i="2" s="1"/>
  <c r="AR174" i="2" s="1"/>
  <c r="AR173" i="2" s="1"/>
  <c r="AS214" i="50"/>
  <c r="AS213" i="50" s="1"/>
  <c r="AS212" i="50" s="1"/>
  <c r="AS16" i="2"/>
  <c r="AS15" i="2" s="1"/>
  <c r="AS14" i="2" s="1"/>
  <c r="AQ219" i="50"/>
  <c r="AQ218" i="50" s="1"/>
  <c r="AQ217" i="50" s="1"/>
  <c r="AQ216" i="50" s="1"/>
  <c r="AQ215" i="50" s="1"/>
  <c r="AQ198" i="2"/>
  <c r="AQ197" i="2" s="1"/>
  <c r="AQ196" i="2" s="1"/>
  <c r="AQ195" i="2" s="1"/>
  <c r="AQ194" i="2" s="1"/>
  <c r="AP286" i="50"/>
  <c r="AP285" i="50" s="1"/>
  <c r="AP284" i="50" s="1"/>
  <c r="AP182" i="2"/>
  <c r="AP181" i="2" s="1"/>
  <c r="AP180" i="2" s="1"/>
  <c r="AP289" i="50"/>
  <c r="AP288" i="50" s="1"/>
  <c r="AP287" i="50" s="1"/>
  <c r="AP185" i="2"/>
  <c r="AP184" i="2" s="1"/>
  <c r="AP183" i="2" s="1"/>
  <c r="AS292" i="50"/>
  <c r="AS291" i="50" s="1"/>
  <c r="AS290" i="50" s="1"/>
  <c r="AS188" i="2"/>
  <c r="AS187" i="2" s="1"/>
  <c r="AS186" i="2" s="1"/>
  <c r="AR295" i="50"/>
  <c r="AR294" i="50" s="1"/>
  <c r="AR293" i="50" s="1"/>
  <c r="AR193" i="2"/>
  <c r="AR192" i="2" s="1"/>
  <c r="AR191" i="2" s="1"/>
  <c r="AR190" i="2" s="1"/>
  <c r="AR189" i="2" s="1"/>
  <c r="AS328" i="50"/>
  <c r="AS327" i="50" s="1"/>
  <c r="AS326" i="50" s="1"/>
  <c r="AS212" i="2"/>
  <c r="AS211" i="2" s="1"/>
  <c r="AS210" i="2" s="1"/>
  <c r="AS209" i="2" s="1"/>
  <c r="AS208" i="2" s="1"/>
  <c r="AS337" i="50"/>
  <c r="AS336" i="50" s="1"/>
  <c r="AS335" i="50" s="1"/>
  <c r="AS227" i="2"/>
  <c r="AS226" i="2" s="1"/>
  <c r="AS225" i="2" s="1"/>
  <c r="AP340" i="50"/>
  <c r="AP339" i="50" s="1"/>
  <c r="AP338" i="50" s="1"/>
  <c r="AP230" i="2"/>
  <c r="AP229" i="2" s="1"/>
  <c r="AP228" i="2" s="1"/>
  <c r="AQ345" i="50"/>
  <c r="AQ344" i="50" s="1"/>
  <c r="AQ235" i="2"/>
  <c r="AQ234" i="2" s="1"/>
  <c r="AP348" i="50"/>
  <c r="AP347" i="50" s="1"/>
  <c r="AP346" i="50" s="1"/>
  <c r="AP238" i="2"/>
  <c r="AP237" i="2" s="1"/>
  <c r="AP236" i="2" s="1"/>
  <c r="AQ353" i="50"/>
  <c r="AQ352" i="50" s="1"/>
  <c r="AQ243" i="2"/>
  <c r="AQ242" i="2" s="1"/>
  <c r="AR356" i="50"/>
  <c r="AR355" i="50" s="1"/>
  <c r="AR354" i="50" s="1"/>
  <c r="AR246" i="2"/>
  <c r="AR245" i="2" s="1"/>
  <c r="AR244" i="2" s="1"/>
  <c r="AS359" i="50"/>
  <c r="AS358" i="50" s="1"/>
  <c r="AS357" i="50" s="1"/>
  <c r="AS249" i="2"/>
  <c r="AS248" i="2" s="1"/>
  <c r="AS247" i="2" s="1"/>
  <c r="AQ239" i="47"/>
  <c r="AQ238" i="47" s="1"/>
  <c r="AS362" i="50"/>
  <c r="AS361" i="50" s="1"/>
  <c r="AS360" i="50" s="1"/>
  <c r="AS254" i="2"/>
  <c r="AS253" i="2" s="1"/>
  <c r="AS252" i="2" s="1"/>
  <c r="AS251" i="2" s="1"/>
  <c r="AS250" i="2" s="1"/>
  <c r="AP243" i="47"/>
  <c r="AP242" i="47" s="1"/>
  <c r="AP241" i="47" s="1"/>
  <c r="AQ366" i="50"/>
  <c r="AQ365" i="50" s="1"/>
  <c r="AQ364" i="50" s="1"/>
  <c r="AQ363" i="50" s="1"/>
  <c r="AQ260" i="2"/>
  <c r="AQ259" i="2" s="1"/>
  <c r="AQ258" i="2" s="1"/>
  <c r="AQ257" i="2" s="1"/>
  <c r="AQ371" i="50"/>
  <c r="AQ370" i="50" s="1"/>
  <c r="AQ369" i="50" s="1"/>
  <c r="AQ368" i="50" s="1"/>
  <c r="AQ284" i="2"/>
  <c r="AQ283" i="2" s="1"/>
  <c r="AQ282" i="2" s="1"/>
  <c r="AQ281" i="2" s="1"/>
  <c r="AQ280" i="2" s="1"/>
  <c r="AR375" i="50"/>
  <c r="AR374" i="50" s="1"/>
  <c r="AR289" i="2"/>
  <c r="AR288" i="2" s="1"/>
  <c r="AS254" i="47"/>
  <c r="AS251" i="47" s="1"/>
  <c r="AS250" i="47" s="1"/>
  <c r="AP385" i="50"/>
  <c r="AP384" i="50" s="1"/>
  <c r="AP383" i="50" s="1"/>
  <c r="AP302" i="2"/>
  <c r="AP301" i="2" s="1"/>
  <c r="AP300" i="2" s="1"/>
  <c r="AP299" i="2" s="1"/>
  <c r="AP297" i="2" s="1"/>
  <c r="AQ402" i="50"/>
  <c r="AQ401" i="50" s="1"/>
  <c r="AQ400" i="50" s="1"/>
  <c r="AQ456" i="2"/>
  <c r="AQ455" i="2" s="1"/>
  <c r="AQ454" i="2" s="1"/>
  <c r="AQ407" i="50"/>
  <c r="AQ406" i="50" s="1"/>
  <c r="AQ405" i="50" s="1"/>
  <c r="AQ404" i="50" s="1"/>
  <c r="AQ308" i="2"/>
  <c r="AQ307" i="2" s="1"/>
  <c r="AQ306" i="2" s="1"/>
  <c r="AQ305" i="2" s="1"/>
  <c r="AQ304" i="2" s="1"/>
  <c r="AQ303" i="2" s="1"/>
  <c r="AQ417" i="50"/>
  <c r="AQ416" i="50" s="1"/>
  <c r="AQ415" i="50" s="1"/>
  <c r="AQ269" i="2"/>
  <c r="AQ268" i="2" s="1"/>
  <c r="AQ267" i="2" s="1"/>
  <c r="AQ284" i="47"/>
  <c r="AS420" i="50"/>
  <c r="AS419" i="50" s="1"/>
  <c r="AS418" i="50" s="1"/>
  <c r="AS272" i="2"/>
  <c r="AS271" i="2" s="1"/>
  <c r="AS270" i="2" s="1"/>
  <c r="AP426" i="50"/>
  <c r="AP425" i="50" s="1"/>
  <c r="AP424" i="50" s="1"/>
  <c r="AP278" i="2"/>
  <c r="AP277" i="2" s="1"/>
  <c r="AP276" i="2" s="1"/>
  <c r="AO294" i="47"/>
  <c r="AP224" i="50"/>
  <c r="AP223" i="50" s="1"/>
  <c r="AP222" i="50" s="1"/>
  <c r="AP349" i="2"/>
  <c r="AP348" i="2" s="1"/>
  <c r="AP347" i="2" s="1"/>
  <c r="AM294" i="47"/>
  <c r="AQ227" i="50"/>
  <c r="AQ226" i="50" s="1"/>
  <c r="AQ225" i="50" s="1"/>
  <c r="AQ355" i="2"/>
  <c r="AQ354" i="2" s="1"/>
  <c r="AQ353" i="2" s="1"/>
  <c r="AQ302" i="47"/>
  <c r="AQ301" i="47" s="1"/>
  <c r="AS230" i="50"/>
  <c r="AS229" i="50" s="1"/>
  <c r="AS228" i="50" s="1"/>
  <c r="AS364" i="2"/>
  <c r="AS363" i="2" s="1"/>
  <c r="AS362" i="2" s="1"/>
  <c r="AR311" i="47"/>
  <c r="AN310" i="47"/>
  <c r="AS246" i="50"/>
  <c r="AS245" i="50" s="1"/>
  <c r="AS244" i="50" s="1"/>
  <c r="AS324" i="2"/>
  <c r="AS323" i="2" s="1"/>
  <c r="AS322" i="2" s="1"/>
  <c r="AS321" i="2" s="1"/>
  <c r="AS320" i="2" s="1"/>
  <c r="AP252" i="50"/>
  <c r="AP251" i="50" s="1"/>
  <c r="AP250" i="50" s="1"/>
  <c r="AP358" i="2"/>
  <c r="AP357" i="2" s="1"/>
  <c r="AP356" i="2" s="1"/>
  <c r="AQ258" i="50"/>
  <c r="AQ257" i="50" s="1"/>
  <c r="AQ256" i="50" s="1"/>
  <c r="AS345" i="47"/>
  <c r="AS344" i="47" s="1"/>
  <c r="AS273" i="50"/>
  <c r="AS272" i="50" s="1"/>
  <c r="AS271" i="50" s="1"/>
  <c r="AS391" i="2"/>
  <c r="AS390" i="2" s="1"/>
  <c r="AS389" i="2" s="1"/>
  <c r="AS276" i="50"/>
  <c r="AS275" i="50" s="1"/>
  <c r="AS274" i="50" s="1"/>
  <c r="AS394" i="2"/>
  <c r="AS393" i="2" s="1"/>
  <c r="AS392" i="2" s="1"/>
  <c r="AS282" i="50"/>
  <c r="AS281" i="50" s="1"/>
  <c r="AS280" i="50" s="1"/>
  <c r="AS404" i="2"/>
  <c r="AS403" i="2" s="1"/>
  <c r="AS402" i="2" s="1"/>
  <c r="AS401" i="2" s="1"/>
  <c r="AS400" i="2" s="1"/>
  <c r="AP360" i="47"/>
  <c r="AQ301" i="50"/>
  <c r="AQ300" i="50" s="1"/>
  <c r="AQ414" i="2"/>
  <c r="AQ413" i="2" s="1"/>
  <c r="AS305" i="50"/>
  <c r="AS304" i="50" s="1"/>
  <c r="AS329" i="2"/>
  <c r="AS328" i="2" s="1"/>
  <c r="AP307" i="50"/>
  <c r="AP306" i="50" s="1"/>
  <c r="AP331" i="2"/>
  <c r="AP330" i="2" s="1"/>
  <c r="AS313" i="50"/>
  <c r="AS312" i="50" s="1"/>
  <c r="AS337" i="2"/>
  <c r="AS336" i="2" s="1"/>
  <c r="AP315" i="50"/>
  <c r="AP314" i="50" s="1"/>
  <c r="AP339" i="2"/>
  <c r="AP338" i="2" s="1"/>
  <c r="AS317" i="50"/>
  <c r="AS316" i="50" s="1"/>
  <c r="AS341" i="2"/>
  <c r="AS340" i="2" s="1"/>
  <c r="AR320" i="50"/>
  <c r="AR319" i="50" s="1"/>
  <c r="AR318" i="50" s="1"/>
  <c r="AR386" i="2"/>
  <c r="AR385" i="2" s="1"/>
  <c r="AR323" i="50"/>
  <c r="AR322" i="50" s="1"/>
  <c r="AR321" i="50" s="1"/>
  <c r="AR460" i="2"/>
  <c r="AR459" i="2" s="1"/>
  <c r="AR458" i="2" s="1"/>
  <c r="AR457" i="2" s="1"/>
  <c r="AS388" i="50"/>
  <c r="AS387" i="50" s="1"/>
  <c r="AS386" i="50" s="1"/>
  <c r="AS352" i="2"/>
  <c r="AS351" i="2" s="1"/>
  <c r="AS350" i="2" s="1"/>
  <c r="AR391" i="50"/>
  <c r="AR390" i="50" s="1"/>
  <c r="AR389" i="50" s="1"/>
  <c r="AR419" i="2"/>
  <c r="AR418" i="2" s="1"/>
  <c r="AR417" i="2" s="1"/>
  <c r="AP394" i="50"/>
  <c r="AP425" i="2"/>
  <c r="AP424" i="2" s="1"/>
  <c r="AP423" i="2" s="1"/>
  <c r="AP416" i="2" s="1"/>
  <c r="AP415" i="2" s="1"/>
  <c r="AR395" i="50"/>
  <c r="AR426" i="2"/>
  <c r="AP398" i="47"/>
  <c r="AP397" i="47" s="1"/>
  <c r="AP396" i="47" s="1"/>
  <c r="AR399" i="50"/>
  <c r="AR398" i="50" s="1"/>
  <c r="AR397" i="50" s="1"/>
  <c r="AR422" i="2"/>
  <c r="AR421" i="2" s="1"/>
  <c r="AR420" i="2" s="1"/>
  <c r="AP429" i="50"/>
  <c r="AP428" i="50" s="1"/>
  <c r="AP427" i="50" s="1"/>
  <c r="AP409" i="2"/>
  <c r="AP408" i="2" s="1"/>
  <c r="AP407" i="2" s="1"/>
  <c r="AP433" i="50"/>
  <c r="AP432" i="50" s="1"/>
  <c r="AP431" i="50" s="1"/>
  <c r="AP361" i="2"/>
  <c r="AP360" i="2" s="1"/>
  <c r="AP359" i="2" s="1"/>
  <c r="AR442" i="50"/>
  <c r="AR441" i="50" s="1"/>
  <c r="AR440" i="50" s="1"/>
  <c r="AR379" i="2"/>
  <c r="AR378" i="2" s="1"/>
  <c r="AR377" i="2" s="1"/>
  <c r="AS425" i="47"/>
  <c r="AS424" i="47" s="1"/>
  <c r="AQ87" i="50"/>
  <c r="AQ86" i="50" s="1"/>
  <c r="AQ434" i="2"/>
  <c r="AQ433" i="2" s="1"/>
  <c r="AP90" i="50"/>
  <c r="AP89" i="50" s="1"/>
  <c r="AP88" i="50" s="1"/>
  <c r="AP437" i="2"/>
  <c r="AP436" i="2" s="1"/>
  <c r="AP435" i="2" s="1"/>
  <c r="AQ93" i="50"/>
  <c r="AQ92" i="50" s="1"/>
  <c r="AQ91" i="50" s="1"/>
  <c r="AQ464" i="2"/>
  <c r="AQ463" i="2" s="1"/>
  <c r="AQ462" i="2" s="1"/>
  <c r="AQ461" i="2" s="1"/>
  <c r="AP440" i="47"/>
  <c r="AP439" i="47" s="1"/>
  <c r="AP441" i="47"/>
  <c r="AP450" i="50"/>
  <c r="AP449" i="50" s="1"/>
  <c r="AP448" i="50" s="1"/>
  <c r="AP447" i="50" s="1"/>
  <c r="AP442" i="2"/>
  <c r="AP441" i="2" s="1"/>
  <c r="AP440" i="2" s="1"/>
  <c r="AP454" i="50"/>
  <c r="AP453" i="50" s="1"/>
  <c r="AP452" i="50" s="1"/>
  <c r="AP451" i="50" s="1"/>
  <c r="AP445" i="2"/>
  <c r="AP444" i="2" s="1"/>
  <c r="AP443" i="2" s="1"/>
  <c r="AS12" i="50"/>
  <c r="AS11" i="50" s="1"/>
  <c r="AS473" i="2"/>
  <c r="AS472" i="2" s="1"/>
  <c r="AP14" i="50"/>
  <c r="AP13" i="50" s="1"/>
  <c r="AP475" i="2"/>
  <c r="AP474" i="2" s="1"/>
  <c r="AQ96" i="50"/>
  <c r="AQ95" i="50" s="1"/>
  <c r="AQ94" i="50" s="1"/>
  <c r="AQ479" i="2"/>
  <c r="AQ478" i="2" s="1"/>
  <c r="AQ477" i="2" s="1"/>
  <c r="AP99" i="50"/>
  <c r="AP98" i="50" s="1"/>
  <c r="AP97" i="50" s="1"/>
  <c r="AP482" i="2"/>
  <c r="AP481" i="2" s="1"/>
  <c r="AP480" i="2" s="1"/>
  <c r="AM273" i="50"/>
  <c r="AM272" i="50" s="1"/>
  <c r="AM271" i="50" s="1"/>
  <c r="AM391" i="2"/>
  <c r="AM390" i="2" s="1"/>
  <c r="AM389" i="2" s="1"/>
  <c r="O276" i="50"/>
  <c r="O275" i="50" s="1"/>
  <c r="O274" i="50" s="1"/>
  <c r="O394" i="2"/>
  <c r="O393" i="2" s="1"/>
  <c r="O392" i="2" s="1"/>
  <c r="AE72" i="47"/>
  <c r="AE71" i="47" s="1"/>
  <c r="AE77" i="50"/>
  <c r="AE76" i="50" s="1"/>
  <c r="AE75" i="50" s="1"/>
  <c r="AE450" i="2"/>
  <c r="AE449" i="2" s="1"/>
  <c r="AE448" i="2" s="1"/>
  <c r="AD76" i="47"/>
  <c r="AD75" i="47" s="1"/>
  <c r="AD74" i="47" s="1"/>
  <c r="AF81" i="50"/>
  <c r="AF80" i="50" s="1"/>
  <c r="AF79" i="50" s="1"/>
  <c r="AF78" i="50" s="1"/>
  <c r="AF122" i="2"/>
  <c r="AF121" i="2" s="1"/>
  <c r="AF120" i="2" s="1"/>
  <c r="AD117" i="50"/>
  <c r="AD116" i="50" s="1"/>
  <c r="AD115" i="50" s="1"/>
  <c r="AD70" i="2"/>
  <c r="AD69" i="2" s="1"/>
  <c r="AD68" i="2" s="1"/>
  <c r="AG120" i="50"/>
  <c r="AG119" i="50" s="1"/>
  <c r="AG118" i="50" s="1"/>
  <c r="AG90" i="2"/>
  <c r="AG89" i="2" s="1"/>
  <c r="AG88" i="2" s="1"/>
  <c r="AF90" i="47"/>
  <c r="AF89" i="47" s="1"/>
  <c r="AF114" i="50"/>
  <c r="AF113" i="50" s="1"/>
  <c r="AF112" i="50" s="1"/>
  <c r="AF93" i="2"/>
  <c r="AF92" i="2" s="1"/>
  <c r="AF91" i="2" s="1"/>
  <c r="AE93" i="47"/>
  <c r="AE92" i="47" s="1"/>
  <c r="AE123" i="50"/>
  <c r="AE122" i="50" s="1"/>
  <c r="AE121" i="50" s="1"/>
  <c r="AE110" i="2"/>
  <c r="AE109" i="2" s="1"/>
  <c r="AE108" i="2" s="1"/>
  <c r="AE107" i="2" s="1"/>
  <c r="AE106" i="2" s="1"/>
  <c r="AF98" i="47"/>
  <c r="AF131" i="50"/>
  <c r="AF130" i="50" s="1"/>
  <c r="AF115" i="2"/>
  <c r="AF114" i="2" s="1"/>
  <c r="AF100" i="47"/>
  <c r="AF133" i="50"/>
  <c r="AF132" i="50" s="1"/>
  <c r="AF117" i="2"/>
  <c r="AF116" i="2" s="1"/>
  <c r="AG135" i="50"/>
  <c r="AG134" i="50" s="1"/>
  <c r="AG119" i="2"/>
  <c r="AG118" i="2" s="1"/>
  <c r="AE107" i="47"/>
  <c r="AE140" i="50"/>
  <c r="AE139" i="50" s="1"/>
  <c r="AE127" i="2"/>
  <c r="AE126" i="2" s="1"/>
  <c r="AD109" i="47"/>
  <c r="AD142" i="50"/>
  <c r="AD141" i="50" s="1"/>
  <c r="AD129" i="2"/>
  <c r="AD128" i="2" s="1"/>
  <c r="AG111" i="47"/>
  <c r="AG106" i="47" s="1"/>
  <c r="AD114" i="47"/>
  <c r="AD113" i="47" s="1"/>
  <c r="AG147" i="50"/>
  <c r="AG146" i="50" s="1"/>
  <c r="AG145" i="50" s="1"/>
  <c r="AG134" i="2"/>
  <c r="AG133" i="2" s="1"/>
  <c r="AG132" i="2" s="1"/>
  <c r="AG119" i="47"/>
  <c r="AG118" i="47" s="1"/>
  <c r="AG117" i="47" s="1"/>
  <c r="AE123" i="47"/>
  <c r="AE122" i="47" s="1"/>
  <c r="AE121" i="47" s="1"/>
  <c r="AE156" i="50"/>
  <c r="AE155" i="50" s="1"/>
  <c r="AE154" i="50" s="1"/>
  <c r="AE144" i="2"/>
  <c r="AE143" i="2" s="1"/>
  <c r="AE142" i="2" s="1"/>
  <c r="AD126" i="47"/>
  <c r="AD125" i="47" s="1"/>
  <c r="AG159" i="50"/>
  <c r="AG158" i="50" s="1"/>
  <c r="AG157" i="50" s="1"/>
  <c r="AG147" i="2"/>
  <c r="AG146" i="2" s="1"/>
  <c r="AG145" i="2" s="1"/>
  <c r="AG129" i="47"/>
  <c r="AG128" i="47" s="1"/>
  <c r="AG121" i="47" s="1"/>
  <c r="AG133" i="47"/>
  <c r="AG132" i="47" s="1"/>
  <c r="AG131" i="47" s="1"/>
  <c r="AE137" i="47"/>
  <c r="AE136" i="47" s="1"/>
  <c r="AE170" i="50"/>
  <c r="AE169" i="50" s="1"/>
  <c r="AE168" i="50" s="1"/>
  <c r="AE99" i="2"/>
  <c r="AE98" i="2" s="1"/>
  <c r="AE97" i="2" s="1"/>
  <c r="AF140" i="47"/>
  <c r="AF139" i="47" s="1"/>
  <c r="AF173" i="50"/>
  <c r="AF172" i="50" s="1"/>
  <c r="AF171" i="50" s="1"/>
  <c r="AF102" i="2"/>
  <c r="AF101" i="2" s="1"/>
  <c r="AF100" i="2" s="1"/>
  <c r="AD143" i="47"/>
  <c r="AD142" i="47" s="1"/>
  <c r="AE143" i="47"/>
  <c r="AE142" i="47" s="1"/>
  <c r="AE176" i="50"/>
  <c r="AE175" i="50" s="1"/>
  <c r="AE174" i="50" s="1"/>
  <c r="AE105" i="2"/>
  <c r="AE104" i="2" s="1"/>
  <c r="AE103" i="2" s="1"/>
  <c r="AG154" i="47"/>
  <c r="AG153" i="47" s="1"/>
  <c r="AD190" i="50"/>
  <c r="AD189" i="50" s="1"/>
  <c r="AD188" i="50" s="1"/>
  <c r="AD166" i="2"/>
  <c r="AD165" i="2" s="1"/>
  <c r="AD164" i="2" s="1"/>
  <c r="AD193" i="50"/>
  <c r="AD192" i="50" s="1"/>
  <c r="AD191" i="50" s="1"/>
  <c r="AD169" i="2"/>
  <c r="AD168" i="2" s="1"/>
  <c r="AD167" i="2" s="1"/>
  <c r="AD197" i="50"/>
  <c r="AD196" i="50" s="1"/>
  <c r="AD195" i="50" s="1"/>
  <c r="AD160" i="2"/>
  <c r="AD159" i="2" s="1"/>
  <c r="AD158" i="2" s="1"/>
  <c r="AE200" i="50"/>
  <c r="AE199" i="50" s="1"/>
  <c r="AE198" i="50" s="1"/>
  <c r="AE163" i="2"/>
  <c r="AE162" i="2" s="1"/>
  <c r="AE161" i="2" s="1"/>
  <c r="AF203" i="50"/>
  <c r="AF202" i="50" s="1"/>
  <c r="AF201" i="50" s="1"/>
  <c r="AF172" i="2"/>
  <c r="AF171" i="2" s="1"/>
  <c r="AF170" i="2" s="1"/>
  <c r="AF207" i="50"/>
  <c r="AF206" i="50" s="1"/>
  <c r="AF205" i="50" s="1"/>
  <c r="AF204" i="50" s="1"/>
  <c r="AF177" i="2"/>
  <c r="AF176" i="2" s="1"/>
  <c r="AF175" i="2" s="1"/>
  <c r="AF174" i="2" s="1"/>
  <c r="AF173" i="2" s="1"/>
  <c r="AE214" i="50"/>
  <c r="AE213" i="50" s="1"/>
  <c r="AE212" i="50" s="1"/>
  <c r="AE16" i="2"/>
  <c r="AE15" i="2" s="1"/>
  <c r="AE14" i="2" s="1"/>
  <c r="AD286" i="50"/>
  <c r="AD285" i="50" s="1"/>
  <c r="AD284" i="50" s="1"/>
  <c r="AD182" i="2"/>
  <c r="AD181" i="2" s="1"/>
  <c r="AD180" i="2" s="1"/>
  <c r="AG194" i="47"/>
  <c r="AG193" i="47" s="1"/>
  <c r="AG292" i="50"/>
  <c r="AG291" i="50" s="1"/>
  <c r="AG290" i="50" s="1"/>
  <c r="AG188" i="2"/>
  <c r="AG187" i="2" s="1"/>
  <c r="AG186" i="2" s="1"/>
  <c r="AD295" i="50"/>
  <c r="AD294" i="50" s="1"/>
  <c r="AD293" i="50" s="1"/>
  <c r="AD193" i="2"/>
  <c r="AD192" i="2" s="1"/>
  <c r="AD191" i="2" s="1"/>
  <c r="AD190" i="2" s="1"/>
  <c r="AD189" i="2" s="1"/>
  <c r="AE205" i="47"/>
  <c r="AE204" i="47" s="1"/>
  <c r="AD331" i="50"/>
  <c r="AD330" i="50" s="1"/>
  <c r="AD329" i="50" s="1"/>
  <c r="AD217" i="2"/>
  <c r="AD216" i="2" s="1"/>
  <c r="AD215" i="2" s="1"/>
  <c r="AD214" i="2" s="1"/>
  <c r="AD213" i="2" s="1"/>
  <c r="AF334" i="50"/>
  <c r="AF333" i="50" s="1"/>
  <c r="AF332" i="50" s="1"/>
  <c r="AF222" i="2"/>
  <c r="AF221" i="2" s="1"/>
  <c r="AF220" i="2" s="1"/>
  <c r="AF219" i="2" s="1"/>
  <c r="AF218" i="2" s="1"/>
  <c r="AE214" i="47"/>
  <c r="AE213" i="47" s="1"/>
  <c r="AG337" i="50"/>
  <c r="AG336" i="50" s="1"/>
  <c r="AG335" i="50" s="1"/>
  <c r="AG227" i="2"/>
  <c r="AG226" i="2" s="1"/>
  <c r="AG225" i="2" s="1"/>
  <c r="AE217" i="47"/>
  <c r="AE216" i="47" s="1"/>
  <c r="AG340" i="50"/>
  <c r="AG339" i="50" s="1"/>
  <c r="AG338" i="50" s="1"/>
  <c r="AG230" i="2"/>
  <c r="AG229" i="2" s="1"/>
  <c r="AG228" i="2" s="1"/>
  <c r="AD220" i="47"/>
  <c r="AD219" i="47" s="1"/>
  <c r="AE343" i="50"/>
  <c r="AE342" i="50" s="1"/>
  <c r="AE233" i="2"/>
  <c r="AE232" i="2" s="1"/>
  <c r="AG222" i="47"/>
  <c r="AG219" i="47" s="1"/>
  <c r="AE225" i="47"/>
  <c r="AE224" i="47" s="1"/>
  <c r="AG348" i="50"/>
  <c r="AG347" i="50" s="1"/>
  <c r="AG346" i="50" s="1"/>
  <c r="AG238" i="2"/>
  <c r="AG237" i="2" s="1"/>
  <c r="AG236" i="2" s="1"/>
  <c r="AD228" i="47"/>
  <c r="AD227" i="47" s="1"/>
  <c r="AE351" i="50"/>
  <c r="AE350" i="50" s="1"/>
  <c r="AE349" i="50" s="1"/>
  <c r="AE241" i="2"/>
  <c r="AE240" i="2" s="1"/>
  <c r="AE239" i="2" s="1"/>
  <c r="AF230" i="47"/>
  <c r="AF227" i="47" s="1"/>
  <c r="AD356" i="50"/>
  <c r="AD355" i="50" s="1"/>
  <c r="AD354" i="50" s="1"/>
  <c r="AD246" i="2"/>
  <c r="AD245" i="2" s="1"/>
  <c r="AD244" i="2" s="1"/>
  <c r="AD359" i="50"/>
  <c r="AD358" i="50" s="1"/>
  <c r="AD357" i="50" s="1"/>
  <c r="AD249" i="2"/>
  <c r="AD248" i="2" s="1"/>
  <c r="AD247" i="2" s="1"/>
  <c r="AD371" i="50"/>
  <c r="AD370" i="50" s="1"/>
  <c r="AD369" i="50" s="1"/>
  <c r="AD368" i="50" s="1"/>
  <c r="AD284" i="2"/>
  <c r="AD283" i="2" s="1"/>
  <c r="AD282" i="2" s="1"/>
  <c r="AD281" i="2" s="1"/>
  <c r="AD280" i="2" s="1"/>
  <c r="AD375" i="50"/>
  <c r="AD374" i="50" s="1"/>
  <c r="AD289" i="2"/>
  <c r="AD288" i="2" s="1"/>
  <c r="AF377" i="50"/>
  <c r="AF376" i="50" s="1"/>
  <c r="AF291" i="2"/>
  <c r="AF290" i="2" s="1"/>
  <c r="AF385" i="50"/>
  <c r="AF384" i="50" s="1"/>
  <c r="AF383" i="50" s="1"/>
  <c r="AF302" i="2"/>
  <c r="AF301" i="2" s="1"/>
  <c r="AF300" i="2" s="1"/>
  <c r="AF299" i="2" s="1"/>
  <c r="AF297" i="2" s="1"/>
  <c r="AG266" i="47"/>
  <c r="AG265" i="47" s="1"/>
  <c r="AG264" i="47" s="1"/>
  <c r="AG407" i="50"/>
  <c r="AG406" i="50" s="1"/>
  <c r="AG405" i="50" s="1"/>
  <c r="AG404" i="50" s="1"/>
  <c r="AG308" i="2"/>
  <c r="AG307" i="2" s="1"/>
  <c r="AG306" i="2" s="1"/>
  <c r="AG305" i="2" s="1"/>
  <c r="AG304" i="2" s="1"/>
  <c r="AG303" i="2" s="1"/>
  <c r="AD420" i="50"/>
  <c r="AD419" i="50" s="1"/>
  <c r="AD418" i="50" s="1"/>
  <c r="AD272" i="2"/>
  <c r="AD271" i="2" s="1"/>
  <c r="AD270" i="2" s="1"/>
  <c r="AE423" i="50"/>
  <c r="AE422" i="50" s="1"/>
  <c r="AE421" i="50" s="1"/>
  <c r="AE275" i="2"/>
  <c r="AE274" i="2" s="1"/>
  <c r="AE273" i="2" s="1"/>
  <c r="AF426" i="50"/>
  <c r="AF425" i="50" s="1"/>
  <c r="AF424" i="50" s="1"/>
  <c r="AF278" i="2"/>
  <c r="AF277" i="2" s="1"/>
  <c r="AF276" i="2" s="1"/>
  <c r="AB294" i="47"/>
  <c r="Z294" i="47"/>
  <c r="AD227" i="50"/>
  <c r="AD226" i="50" s="1"/>
  <c r="AD225" i="50" s="1"/>
  <c r="AD355" i="2"/>
  <c r="AD354" i="2" s="1"/>
  <c r="AD353" i="2" s="1"/>
  <c r="AD302" i="47"/>
  <c r="AD301" i="47" s="1"/>
  <c r="AE230" i="50"/>
  <c r="AE229" i="50" s="1"/>
  <c r="AE228" i="50" s="1"/>
  <c r="AE311" i="47"/>
  <c r="AA310" i="47"/>
  <c r="AD318" i="47"/>
  <c r="AD317" i="47" s="1"/>
  <c r="AF246" i="50"/>
  <c r="AF245" i="50" s="1"/>
  <c r="AF244" i="50" s="1"/>
  <c r="AF324" i="2"/>
  <c r="AF323" i="2" s="1"/>
  <c r="AF322" i="2" s="1"/>
  <c r="AF321" i="2" s="1"/>
  <c r="AF320" i="2" s="1"/>
  <c r="AG249" i="50"/>
  <c r="AG248" i="50" s="1"/>
  <c r="AG247" i="50" s="1"/>
  <c r="AG346" i="2"/>
  <c r="AG345" i="2" s="1"/>
  <c r="AG344" i="2" s="1"/>
  <c r="AG252" i="50"/>
  <c r="AG251" i="50" s="1"/>
  <c r="AG250" i="50" s="1"/>
  <c r="AG358" i="2"/>
  <c r="AG357" i="2" s="1"/>
  <c r="AG356" i="2" s="1"/>
  <c r="AD258" i="50"/>
  <c r="AD257" i="50" s="1"/>
  <c r="AD256" i="50" s="1"/>
  <c r="AD367" i="2"/>
  <c r="AD366" i="2" s="1"/>
  <c r="AD365" i="2" s="1"/>
  <c r="AG273" i="50"/>
  <c r="AG272" i="50" s="1"/>
  <c r="AG271" i="50" s="1"/>
  <c r="AG391" i="2"/>
  <c r="AG390" i="2" s="1"/>
  <c r="AG389" i="2" s="1"/>
  <c r="AG276" i="50"/>
  <c r="AG275" i="50" s="1"/>
  <c r="AG274" i="50" s="1"/>
  <c r="AG394" i="2"/>
  <c r="AG393" i="2" s="1"/>
  <c r="AG392" i="2" s="1"/>
  <c r="AG282" i="50"/>
  <c r="AG281" i="50" s="1"/>
  <c r="AG280" i="50" s="1"/>
  <c r="AG404" i="2"/>
  <c r="AG403" i="2" s="1"/>
  <c r="AG402" i="2" s="1"/>
  <c r="AG401" i="2" s="1"/>
  <c r="AG400" i="2" s="1"/>
  <c r="AE301" i="50"/>
  <c r="AE300" i="50" s="1"/>
  <c r="AE414" i="2"/>
  <c r="AE413" i="2" s="1"/>
  <c r="AG305" i="50"/>
  <c r="AG304" i="50" s="1"/>
  <c r="AG329" i="2"/>
  <c r="AG328" i="2" s="1"/>
  <c r="AD307" i="50"/>
  <c r="AD306" i="50" s="1"/>
  <c r="AD331" i="2"/>
  <c r="AD330" i="2" s="1"/>
  <c r="AG313" i="50"/>
  <c r="AG312" i="50" s="1"/>
  <c r="AG337" i="2"/>
  <c r="AG336" i="2" s="1"/>
  <c r="AD315" i="50"/>
  <c r="AD314" i="50" s="1"/>
  <c r="AD339" i="2"/>
  <c r="AD338" i="2" s="1"/>
  <c r="AG317" i="50"/>
  <c r="AG316" i="50" s="1"/>
  <c r="AG341" i="2"/>
  <c r="AG340" i="2" s="1"/>
  <c r="AF320" i="50"/>
  <c r="AF319" i="50" s="1"/>
  <c r="AF318" i="50" s="1"/>
  <c r="AF386" i="2"/>
  <c r="AF385" i="2" s="1"/>
  <c r="AF323" i="50"/>
  <c r="AF322" i="50" s="1"/>
  <c r="AF321" i="50" s="1"/>
  <c r="AF460" i="2"/>
  <c r="AF459" i="2" s="1"/>
  <c r="AF458" i="2" s="1"/>
  <c r="AF457" i="2" s="1"/>
  <c r="AG388" i="50"/>
  <c r="AG387" i="50" s="1"/>
  <c r="AG386" i="50" s="1"/>
  <c r="AG352" i="2"/>
  <c r="AG351" i="2" s="1"/>
  <c r="AG350" i="2" s="1"/>
  <c r="AF391" i="50"/>
  <c r="AF390" i="50" s="1"/>
  <c r="AF389" i="50" s="1"/>
  <c r="AF419" i="2"/>
  <c r="AF418" i="2" s="1"/>
  <c r="AF417" i="2" s="1"/>
  <c r="AD394" i="50"/>
  <c r="AD425" i="2"/>
  <c r="AD424" i="2" s="1"/>
  <c r="AD423" i="2" s="1"/>
  <c r="AF395" i="50"/>
  <c r="AF426" i="2"/>
  <c r="AF399" i="50"/>
  <c r="AF398" i="50" s="1"/>
  <c r="AF397" i="50" s="1"/>
  <c r="AF422" i="2"/>
  <c r="AF421" i="2" s="1"/>
  <c r="AF420" i="2" s="1"/>
  <c r="AD429" i="50"/>
  <c r="AD428" i="50" s="1"/>
  <c r="AD427" i="50" s="1"/>
  <c r="AD409" i="2"/>
  <c r="AD408" i="2" s="1"/>
  <c r="AD407" i="2" s="1"/>
  <c r="AD433" i="50"/>
  <c r="AD432" i="50" s="1"/>
  <c r="AD431" i="50" s="1"/>
  <c r="AD430" i="50" s="1"/>
  <c r="AD361" i="2"/>
  <c r="AD360" i="2" s="1"/>
  <c r="AD359" i="2" s="1"/>
  <c r="AG410" i="47"/>
  <c r="AG409" i="47" s="1"/>
  <c r="AF442" i="50"/>
  <c r="AF441" i="50" s="1"/>
  <c r="AF440" i="50" s="1"/>
  <c r="AF379" i="2"/>
  <c r="AF378" i="2" s="1"/>
  <c r="AF377" i="2" s="1"/>
  <c r="AG85" i="50"/>
  <c r="AG84" i="50" s="1"/>
  <c r="AG83" i="50" s="1"/>
  <c r="AG432" i="2"/>
  <c r="AG431" i="2" s="1"/>
  <c r="AD87" i="50"/>
  <c r="AD86" i="50" s="1"/>
  <c r="AD434" i="2"/>
  <c r="AD433" i="2" s="1"/>
  <c r="AF430" i="47"/>
  <c r="AF429" i="47" s="1"/>
  <c r="AD93" i="50"/>
  <c r="AD92" i="50" s="1"/>
  <c r="AD91" i="50" s="1"/>
  <c r="AD464" i="2"/>
  <c r="AD463" i="2" s="1"/>
  <c r="AD462" i="2" s="1"/>
  <c r="AD110" i="50"/>
  <c r="AD109" i="50" s="1"/>
  <c r="AD108" i="50" s="1"/>
  <c r="AD107" i="50" s="1"/>
  <c r="AD469" i="2"/>
  <c r="AD468" i="2" s="1"/>
  <c r="AD467" i="2" s="1"/>
  <c r="AG446" i="47"/>
  <c r="AG445" i="47" s="1"/>
  <c r="AG444" i="47" s="1"/>
  <c r="AG443" i="47" s="1"/>
  <c r="AE12" i="50"/>
  <c r="AE11" i="50" s="1"/>
  <c r="AE473" i="2"/>
  <c r="AE472" i="2" s="1"/>
  <c r="AE471" i="2" s="1"/>
  <c r="AE470" i="2" s="1"/>
  <c r="AG458" i="47"/>
  <c r="AG455" i="47" s="1"/>
  <c r="AG454" i="47" s="1"/>
  <c r="AG453" i="47" s="1"/>
  <c r="AG452" i="47" s="1"/>
  <c r="AD96" i="50"/>
  <c r="AD95" i="50" s="1"/>
  <c r="AD94" i="50" s="1"/>
  <c r="AD479" i="2"/>
  <c r="AD478" i="2" s="1"/>
  <c r="AD477" i="2" s="1"/>
  <c r="AE470" i="47"/>
  <c r="AE469" i="47" s="1"/>
  <c r="AF102" i="50"/>
  <c r="AF101" i="50" s="1"/>
  <c r="AF100" i="50" s="1"/>
  <c r="AF485" i="2"/>
  <c r="AF484" i="2" s="1"/>
  <c r="AF483" i="2" s="1"/>
  <c r="AR18" i="50"/>
  <c r="AR17" i="50" s="1"/>
  <c r="AR26" i="2"/>
  <c r="AR25" i="2" s="1"/>
  <c r="AR24" i="2" s="1"/>
  <c r="AS23" i="50"/>
  <c r="AS22" i="50" s="1"/>
  <c r="AS31" i="2"/>
  <c r="AS30" i="2" s="1"/>
  <c r="AP25" i="50"/>
  <c r="AP24" i="50" s="1"/>
  <c r="AP33" i="2"/>
  <c r="AP32" i="2" s="1"/>
  <c r="AR28" i="50"/>
  <c r="AR27" i="50" s="1"/>
  <c r="AR36" i="2"/>
  <c r="AR35" i="2" s="1"/>
  <c r="AS33" i="50"/>
  <c r="AS32" i="50" s="1"/>
  <c r="AS41" i="2"/>
  <c r="AS40" i="2" s="1"/>
  <c r="AS39" i="2" s="1"/>
  <c r="AP35" i="50"/>
  <c r="AP34" i="50" s="1"/>
  <c r="AP43" i="2"/>
  <c r="AP42" i="2" s="1"/>
  <c r="AS33" i="47"/>
  <c r="AS32" i="47" s="1"/>
  <c r="AP35" i="47"/>
  <c r="AP32" i="47" s="1"/>
  <c r="AR40" i="50"/>
  <c r="AR39" i="50" s="1"/>
  <c r="AR48" i="2"/>
  <c r="AR47" i="2" s="1"/>
  <c r="AQ38" i="47"/>
  <c r="AQ37" i="47" s="1"/>
  <c r="AS43" i="50"/>
  <c r="AS42" i="50" s="1"/>
  <c r="AS41" i="50" s="1"/>
  <c r="AS51" i="2"/>
  <c r="AS50" i="2" s="1"/>
  <c r="AS49" i="2" s="1"/>
  <c r="AP41" i="47"/>
  <c r="AQ46" i="50"/>
  <c r="AQ45" i="50" s="1"/>
  <c r="AQ54" i="2"/>
  <c r="AQ53" i="2" s="1"/>
  <c r="AS43" i="47"/>
  <c r="AS40" i="47" s="1"/>
  <c r="AP45" i="47"/>
  <c r="AQ50" i="50"/>
  <c r="AQ49" i="50" s="1"/>
  <c r="AQ58" i="2"/>
  <c r="AQ57" i="2" s="1"/>
  <c r="AP53" i="50"/>
  <c r="AP52" i="50" s="1"/>
  <c r="AP51" i="50" s="1"/>
  <c r="AP61" i="2"/>
  <c r="AP60" i="2" s="1"/>
  <c r="AP59" i="2" s="1"/>
  <c r="AS51" i="47"/>
  <c r="AS50" i="47" s="1"/>
  <c r="AS59" i="50"/>
  <c r="AS58" i="50" s="1"/>
  <c r="AS57" i="50" s="1"/>
  <c r="AS67" i="2"/>
  <c r="AS66" i="2" s="1"/>
  <c r="AS65" i="2" s="1"/>
  <c r="AP62" i="50"/>
  <c r="AP61" i="50" s="1"/>
  <c r="AP60" i="50" s="1"/>
  <c r="AP73" i="2"/>
  <c r="AP72" i="2" s="1"/>
  <c r="AP71" i="2" s="1"/>
  <c r="AR68" i="50"/>
  <c r="AR67" i="50" s="1"/>
  <c r="AR66" i="50" s="1"/>
  <c r="AR79" i="2"/>
  <c r="AR78" i="2" s="1"/>
  <c r="AR77" i="2" s="1"/>
  <c r="AP71" i="50"/>
  <c r="AP70" i="50" s="1"/>
  <c r="AP69" i="50" s="1"/>
  <c r="AP82" i="2"/>
  <c r="AP81" i="2" s="1"/>
  <c r="AP80" i="2" s="1"/>
  <c r="AP74" i="50"/>
  <c r="AP73" i="50" s="1"/>
  <c r="AP72" i="50" s="1"/>
  <c r="AP85" i="2"/>
  <c r="AP84" i="2" s="1"/>
  <c r="AP83" i="2" s="1"/>
  <c r="AR77" i="50"/>
  <c r="AR76" i="50" s="1"/>
  <c r="AR75" i="50" s="1"/>
  <c r="AR450" i="2"/>
  <c r="AR449" i="2" s="1"/>
  <c r="AR448" i="2" s="1"/>
  <c r="AR81" i="50"/>
  <c r="AR80" i="50" s="1"/>
  <c r="AR79" i="50" s="1"/>
  <c r="AR78" i="50" s="1"/>
  <c r="AR122" i="2"/>
  <c r="AR121" i="2" s="1"/>
  <c r="AR120" i="2" s="1"/>
  <c r="AQ117" i="50"/>
  <c r="AQ116" i="50" s="1"/>
  <c r="AQ115" i="50" s="1"/>
  <c r="AQ70" i="2"/>
  <c r="AQ69" i="2" s="1"/>
  <c r="AQ68" i="2" s="1"/>
  <c r="AP120" i="50"/>
  <c r="AP119" i="50" s="1"/>
  <c r="AP118" i="50" s="1"/>
  <c r="AP90" i="2"/>
  <c r="AP89" i="2" s="1"/>
  <c r="AP88" i="2" s="1"/>
  <c r="AQ114" i="50"/>
  <c r="AQ113" i="50" s="1"/>
  <c r="AQ112" i="50" s="1"/>
  <c r="AQ93" i="2"/>
  <c r="AQ92" i="2" s="1"/>
  <c r="AQ91" i="2" s="1"/>
  <c r="AQ133" i="50"/>
  <c r="AQ132" i="50" s="1"/>
  <c r="AQ117" i="2"/>
  <c r="AQ116" i="2" s="1"/>
  <c r="AS140" i="50"/>
  <c r="AS139" i="50" s="1"/>
  <c r="AS127" i="2"/>
  <c r="AS126" i="2" s="1"/>
  <c r="AP142" i="50"/>
  <c r="AP141" i="50" s="1"/>
  <c r="AP129" i="2"/>
  <c r="AP128" i="2" s="1"/>
  <c r="AS144" i="50"/>
  <c r="AS143" i="50" s="1"/>
  <c r="AS131" i="2"/>
  <c r="AS130" i="2" s="1"/>
  <c r="AN105" i="47"/>
  <c r="AN104" i="47" s="1"/>
  <c r="AS119" i="47"/>
  <c r="AS118" i="47" s="1"/>
  <c r="AS117" i="47" s="1"/>
  <c r="AR156" i="50"/>
  <c r="AR155" i="50" s="1"/>
  <c r="AR154" i="50" s="1"/>
  <c r="AR144" i="2"/>
  <c r="AR143" i="2" s="1"/>
  <c r="AR142" i="2" s="1"/>
  <c r="AS126" i="47"/>
  <c r="AS125" i="47" s="1"/>
  <c r="AP129" i="47"/>
  <c r="AP128" i="47" s="1"/>
  <c r="AP121" i="47" s="1"/>
  <c r="AP116" i="47" s="1"/>
  <c r="AQ162" i="50"/>
  <c r="AQ161" i="50" s="1"/>
  <c r="AQ160" i="50" s="1"/>
  <c r="AQ150" i="2"/>
  <c r="AQ149" i="2" s="1"/>
  <c r="AQ148" i="2" s="1"/>
  <c r="AQ166" i="50"/>
  <c r="AQ165" i="50" s="1"/>
  <c r="AQ164" i="50" s="1"/>
  <c r="AQ163" i="50" s="1"/>
  <c r="AQ155" i="2"/>
  <c r="AQ154" i="2" s="1"/>
  <c r="AQ153" i="2" s="1"/>
  <c r="AQ152" i="2" s="1"/>
  <c r="AQ151" i="2" s="1"/>
  <c r="AR170" i="50"/>
  <c r="AR169" i="50" s="1"/>
  <c r="AR168" i="50" s="1"/>
  <c r="AR99" i="2"/>
  <c r="AR98" i="2" s="1"/>
  <c r="AR97" i="2" s="1"/>
  <c r="AR173" i="50"/>
  <c r="AR172" i="50" s="1"/>
  <c r="AR171" i="50" s="1"/>
  <c r="AR102" i="2"/>
  <c r="AR101" i="2" s="1"/>
  <c r="AR100" i="2" s="1"/>
  <c r="AR176" i="50"/>
  <c r="AR175" i="50" s="1"/>
  <c r="AR174" i="50" s="1"/>
  <c r="AR105" i="2"/>
  <c r="AR104" i="2" s="1"/>
  <c r="AR103" i="2" s="1"/>
  <c r="AP190" i="50"/>
  <c r="AP189" i="50" s="1"/>
  <c r="AP188" i="50" s="1"/>
  <c r="AP166" i="2"/>
  <c r="AP165" i="2" s="1"/>
  <c r="AP164" i="2" s="1"/>
  <c r="AS193" i="50"/>
  <c r="AS192" i="50" s="1"/>
  <c r="AS191" i="50" s="1"/>
  <c r="AS169" i="2"/>
  <c r="AS168" i="2" s="1"/>
  <c r="AS167" i="2" s="1"/>
  <c r="AS197" i="50"/>
  <c r="AS196" i="50" s="1"/>
  <c r="AS195" i="50" s="1"/>
  <c r="AS160" i="2"/>
  <c r="AS159" i="2" s="1"/>
  <c r="AS158" i="2" s="1"/>
  <c r="AS200" i="50"/>
  <c r="AS199" i="50" s="1"/>
  <c r="AS198" i="50" s="1"/>
  <c r="AS163" i="2"/>
  <c r="AS162" i="2" s="1"/>
  <c r="AS161" i="2" s="1"/>
  <c r="AQ203" i="50"/>
  <c r="AQ202" i="50" s="1"/>
  <c r="AQ201" i="50" s="1"/>
  <c r="AQ172" i="2"/>
  <c r="AQ171" i="2" s="1"/>
  <c r="AQ170" i="2" s="1"/>
  <c r="AS207" i="50"/>
  <c r="AS206" i="50" s="1"/>
  <c r="AS205" i="50" s="1"/>
  <c r="AS204" i="50" s="1"/>
  <c r="AS177" i="2"/>
  <c r="AS176" i="2" s="1"/>
  <c r="AS175" i="2" s="1"/>
  <c r="AS174" i="2" s="1"/>
  <c r="AS173" i="2" s="1"/>
  <c r="AP214" i="50"/>
  <c r="AP213" i="50" s="1"/>
  <c r="AP212" i="50" s="1"/>
  <c r="AP16" i="2"/>
  <c r="AP15" i="2" s="1"/>
  <c r="AP14" i="2" s="1"/>
  <c r="AS219" i="50"/>
  <c r="AS218" i="50" s="1"/>
  <c r="AS217" i="50" s="1"/>
  <c r="AS216" i="50" s="1"/>
  <c r="AS215" i="50" s="1"/>
  <c r="AS198" i="2"/>
  <c r="AS197" i="2" s="1"/>
  <c r="AS196" i="2" s="1"/>
  <c r="AS195" i="2" s="1"/>
  <c r="AS194" i="2" s="1"/>
  <c r="AQ286" i="50"/>
  <c r="AQ285" i="50" s="1"/>
  <c r="AQ284" i="50" s="1"/>
  <c r="AQ182" i="2"/>
  <c r="AQ181" i="2" s="1"/>
  <c r="AQ180" i="2" s="1"/>
  <c r="AQ289" i="50"/>
  <c r="AQ288" i="50" s="1"/>
  <c r="AQ287" i="50" s="1"/>
  <c r="AQ185" i="2"/>
  <c r="AQ184" i="2" s="1"/>
  <c r="AQ183" i="2" s="1"/>
  <c r="AS295" i="50"/>
  <c r="AS294" i="50" s="1"/>
  <c r="AS293" i="50" s="1"/>
  <c r="AS193" i="2"/>
  <c r="AS192" i="2" s="1"/>
  <c r="AS191" i="2" s="1"/>
  <c r="AS190" i="2" s="1"/>
  <c r="AS189" i="2" s="1"/>
  <c r="AQ205" i="47"/>
  <c r="AQ204" i="47" s="1"/>
  <c r="AP331" i="50"/>
  <c r="AP330" i="50" s="1"/>
  <c r="AP329" i="50" s="1"/>
  <c r="AP217" i="2"/>
  <c r="AP216" i="2" s="1"/>
  <c r="AP215" i="2" s="1"/>
  <c r="AP214" i="2" s="1"/>
  <c r="AP213" i="2" s="1"/>
  <c r="AR211" i="47"/>
  <c r="AR210" i="47" s="1"/>
  <c r="AS214" i="47"/>
  <c r="AS213" i="47" s="1"/>
  <c r="AQ340" i="50"/>
  <c r="AQ339" i="50" s="1"/>
  <c r="AQ338" i="50" s="1"/>
  <c r="AQ230" i="2"/>
  <c r="AQ229" i="2" s="1"/>
  <c r="AQ228" i="2" s="1"/>
  <c r="AP343" i="50"/>
  <c r="AP342" i="50" s="1"/>
  <c r="AP233" i="2"/>
  <c r="AP232" i="2" s="1"/>
  <c r="AS345" i="50"/>
  <c r="AS344" i="50" s="1"/>
  <c r="AS235" i="2"/>
  <c r="AS234" i="2" s="1"/>
  <c r="AQ348" i="50"/>
  <c r="AQ347" i="50" s="1"/>
  <c r="AQ346" i="50" s="1"/>
  <c r="AQ238" i="2"/>
  <c r="AQ237" i="2" s="1"/>
  <c r="AQ236" i="2" s="1"/>
  <c r="AP351" i="50"/>
  <c r="AP350" i="50" s="1"/>
  <c r="AP241" i="2"/>
  <c r="AP240" i="2" s="1"/>
  <c r="AP239" i="2" s="1"/>
  <c r="AR353" i="50"/>
  <c r="AR352" i="50" s="1"/>
  <c r="AR243" i="2"/>
  <c r="AR242" i="2" s="1"/>
  <c r="AS356" i="50"/>
  <c r="AS355" i="50" s="1"/>
  <c r="AS354" i="50" s="1"/>
  <c r="AS246" i="2"/>
  <c r="AS245" i="2" s="1"/>
  <c r="AS244" i="2" s="1"/>
  <c r="AP359" i="50"/>
  <c r="AP358" i="50" s="1"/>
  <c r="AP357" i="50" s="1"/>
  <c r="AP249" i="2"/>
  <c r="AP248" i="2" s="1"/>
  <c r="AP247" i="2" s="1"/>
  <c r="AS366" i="50"/>
  <c r="AS365" i="50" s="1"/>
  <c r="AS364" i="50" s="1"/>
  <c r="AS363" i="50" s="1"/>
  <c r="AS260" i="2"/>
  <c r="AS259" i="2" s="1"/>
  <c r="AS258" i="2" s="1"/>
  <c r="AS257" i="2" s="1"/>
  <c r="AS371" i="50"/>
  <c r="AS370" i="50" s="1"/>
  <c r="AS369" i="50" s="1"/>
  <c r="AS368" i="50" s="1"/>
  <c r="AS284" i="2"/>
  <c r="AS283" i="2" s="1"/>
  <c r="AS282" i="2" s="1"/>
  <c r="AS281" i="2" s="1"/>
  <c r="AS280" i="2" s="1"/>
  <c r="AS375" i="50"/>
  <c r="AS374" i="50" s="1"/>
  <c r="AS289" i="2"/>
  <c r="AS288" i="2" s="1"/>
  <c r="AP377" i="50"/>
  <c r="AP376" i="50" s="1"/>
  <c r="AP291" i="2"/>
  <c r="AP290" i="2" s="1"/>
  <c r="AQ385" i="50"/>
  <c r="AQ384" i="50" s="1"/>
  <c r="AQ383" i="50" s="1"/>
  <c r="AQ302" i="2"/>
  <c r="AQ301" i="2" s="1"/>
  <c r="AQ300" i="2" s="1"/>
  <c r="AQ299" i="2" s="1"/>
  <c r="AQ297" i="2" s="1"/>
  <c r="AS402" i="50"/>
  <c r="AS401" i="50" s="1"/>
  <c r="AS400" i="50" s="1"/>
  <c r="AS456" i="2"/>
  <c r="AS455" i="2" s="1"/>
  <c r="AS454" i="2" s="1"/>
  <c r="AR407" i="50"/>
  <c r="AR406" i="50" s="1"/>
  <c r="AR405" i="50" s="1"/>
  <c r="AR404" i="50" s="1"/>
  <c r="AR308" i="2"/>
  <c r="AR307" i="2" s="1"/>
  <c r="AR306" i="2" s="1"/>
  <c r="AR305" i="2" s="1"/>
  <c r="AR304" i="2" s="1"/>
  <c r="AR303" i="2" s="1"/>
  <c r="AS417" i="50"/>
  <c r="AS416" i="50" s="1"/>
  <c r="AS415" i="50" s="1"/>
  <c r="AS269" i="2"/>
  <c r="AS268" i="2" s="1"/>
  <c r="AS267" i="2" s="1"/>
  <c r="AP423" i="50"/>
  <c r="AP422" i="50" s="1"/>
  <c r="AP421" i="50" s="1"/>
  <c r="AP275" i="2"/>
  <c r="AP274" i="2" s="1"/>
  <c r="AP273" i="2" s="1"/>
  <c r="AP290" i="47"/>
  <c r="AP289" i="47" s="1"/>
  <c r="AQ426" i="50"/>
  <c r="AQ425" i="50" s="1"/>
  <c r="AQ424" i="50" s="1"/>
  <c r="AQ278" i="2"/>
  <c r="AQ277" i="2" s="1"/>
  <c r="AQ276" i="2" s="1"/>
  <c r="AP296" i="47"/>
  <c r="AP295" i="47" s="1"/>
  <c r="AR224" i="50"/>
  <c r="AR223" i="50" s="1"/>
  <c r="AR222" i="50" s="1"/>
  <c r="AR349" i="2"/>
  <c r="AR348" i="2" s="1"/>
  <c r="AR347" i="2" s="1"/>
  <c r="AS227" i="50"/>
  <c r="AS226" i="50" s="1"/>
  <c r="AS225" i="50" s="1"/>
  <c r="AS355" i="2"/>
  <c r="AS354" i="2" s="1"/>
  <c r="AS353" i="2" s="1"/>
  <c r="AS311" i="47"/>
  <c r="AO310" i="47"/>
  <c r="AP249" i="50"/>
  <c r="AP248" i="50" s="1"/>
  <c r="AP247" i="50" s="1"/>
  <c r="AP346" i="2"/>
  <c r="AP345" i="2" s="1"/>
  <c r="AP344" i="2" s="1"/>
  <c r="AQ252" i="50"/>
  <c r="AQ251" i="50" s="1"/>
  <c r="AQ250" i="50" s="1"/>
  <c r="AQ358" i="2"/>
  <c r="AQ357" i="2" s="1"/>
  <c r="AQ356" i="2" s="1"/>
  <c r="AQ330" i="47"/>
  <c r="AQ329" i="47" s="1"/>
  <c r="AS258" i="50"/>
  <c r="AS257" i="50" s="1"/>
  <c r="AS256" i="50" s="1"/>
  <c r="AS367" i="2"/>
  <c r="AS366" i="2" s="1"/>
  <c r="AS365" i="2" s="1"/>
  <c r="AR345" i="47"/>
  <c r="AR344" i="47" s="1"/>
  <c r="AP276" i="50"/>
  <c r="AP275" i="50" s="1"/>
  <c r="AP274" i="50" s="1"/>
  <c r="AP394" i="2"/>
  <c r="AP393" i="2" s="1"/>
  <c r="AP392" i="2" s="1"/>
  <c r="AP282" i="50"/>
  <c r="AP281" i="50" s="1"/>
  <c r="AP280" i="50" s="1"/>
  <c r="AP404" i="2"/>
  <c r="AP403" i="2" s="1"/>
  <c r="AP402" i="2" s="1"/>
  <c r="AP401" i="2" s="1"/>
  <c r="AP400" i="2" s="1"/>
  <c r="AP299" i="50"/>
  <c r="AP298" i="50" s="1"/>
  <c r="AP412" i="2"/>
  <c r="AP411" i="2" s="1"/>
  <c r="AS301" i="50"/>
  <c r="AS300" i="50" s="1"/>
  <c r="AS414" i="2"/>
  <c r="AS413" i="2" s="1"/>
  <c r="AR307" i="50"/>
  <c r="AR306" i="50" s="1"/>
  <c r="AR331" i="2"/>
  <c r="AR330" i="2" s="1"/>
  <c r="AP310" i="50"/>
  <c r="AP309" i="50" s="1"/>
  <c r="AP308" i="50" s="1"/>
  <c r="AP334" i="2"/>
  <c r="AP333" i="2" s="1"/>
  <c r="AP332" i="2" s="1"/>
  <c r="AQ315" i="50"/>
  <c r="AQ314" i="50" s="1"/>
  <c r="AQ339" i="2"/>
  <c r="AQ338" i="2" s="1"/>
  <c r="AS320" i="50"/>
  <c r="AS319" i="50" s="1"/>
  <c r="AS318" i="50" s="1"/>
  <c r="AS386" i="2"/>
  <c r="AS385" i="2" s="1"/>
  <c r="AS323" i="50"/>
  <c r="AS322" i="50" s="1"/>
  <c r="AS321" i="50" s="1"/>
  <c r="AS460" i="2"/>
  <c r="AS459" i="2" s="1"/>
  <c r="AS458" i="2" s="1"/>
  <c r="AS457" i="2" s="1"/>
  <c r="AS391" i="50"/>
  <c r="AS390" i="50" s="1"/>
  <c r="AS389" i="50" s="1"/>
  <c r="AS419" i="2"/>
  <c r="AS418" i="2" s="1"/>
  <c r="AS417" i="2" s="1"/>
  <c r="AR394" i="50"/>
  <c r="AR425" i="2"/>
  <c r="AR424" i="2" s="1"/>
  <c r="AR423" i="2" s="1"/>
  <c r="AR416" i="2" s="1"/>
  <c r="AR415" i="2" s="1"/>
  <c r="AS395" i="50"/>
  <c r="AS426" i="2"/>
  <c r="AS399" i="50"/>
  <c r="AS398" i="50" s="1"/>
  <c r="AS397" i="50" s="1"/>
  <c r="AS422" i="2"/>
  <c r="AS421" i="2" s="1"/>
  <c r="AS420" i="2" s="1"/>
  <c r="AQ429" i="50"/>
  <c r="AQ428" i="50" s="1"/>
  <c r="AQ427" i="50" s="1"/>
  <c r="AQ409" i="2"/>
  <c r="AQ408" i="2" s="1"/>
  <c r="AQ407" i="2" s="1"/>
  <c r="AQ433" i="50"/>
  <c r="AQ432" i="50" s="1"/>
  <c r="AQ431" i="50" s="1"/>
  <c r="AQ361" i="2"/>
  <c r="AQ360" i="2" s="1"/>
  <c r="AQ359" i="2" s="1"/>
  <c r="AS413" i="47"/>
  <c r="AS412" i="47" s="1"/>
  <c r="AR416" i="47"/>
  <c r="AR415" i="47" s="1"/>
  <c r="AS442" i="50"/>
  <c r="AS441" i="50" s="1"/>
  <c r="AS440" i="50" s="1"/>
  <c r="AS379" i="2"/>
  <c r="AS378" i="2" s="1"/>
  <c r="AS377" i="2" s="1"/>
  <c r="AP85" i="50"/>
  <c r="AP84" i="50" s="1"/>
  <c r="AP432" i="2"/>
  <c r="AP431" i="2" s="1"/>
  <c r="AS87" i="50"/>
  <c r="AS86" i="50" s="1"/>
  <c r="AS434" i="2"/>
  <c r="AS433" i="2" s="1"/>
  <c r="AQ90" i="50"/>
  <c r="AQ89" i="50" s="1"/>
  <c r="AQ88" i="50" s="1"/>
  <c r="AQ437" i="2"/>
  <c r="AQ436" i="2" s="1"/>
  <c r="AQ435" i="2" s="1"/>
  <c r="AR93" i="50"/>
  <c r="AR92" i="50" s="1"/>
  <c r="AR91" i="50" s="1"/>
  <c r="AR464" i="2"/>
  <c r="AR463" i="2" s="1"/>
  <c r="AR462" i="2" s="1"/>
  <c r="AR450" i="50"/>
  <c r="AR449" i="50" s="1"/>
  <c r="AR448" i="50" s="1"/>
  <c r="AR447" i="50" s="1"/>
  <c r="AR442" i="2"/>
  <c r="AR441" i="2" s="1"/>
  <c r="AR440" i="2" s="1"/>
  <c r="AQ454" i="50"/>
  <c r="AQ453" i="50" s="1"/>
  <c r="AQ452" i="50" s="1"/>
  <c r="AQ451" i="50" s="1"/>
  <c r="AQ445" i="2"/>
  <c r="AQ444" i="2" s="1"/>
  <c r="AQ443" i="2" s="1"/>
  <c r="AQ14" i="50"/>
  <c r="AQ13" i="50" s="1"/>
  <c r="AQ475" i="2"/>
  <c r="AQ474" i="2" s="1"/>
  <c r="AQ464" i="47"/>
  <c r="AQ463" i="47" s="1"/>
  <c r="AQ462" i="47" s="1"/>
  <c r="AQ461" i="47" s="1"/>
  <c r="AQ460" i="47" s="1"/>
  <c r="AS96" i="50"/>
  <c r="AS95" i="50" s="1"/>
  <c r="AS94" i="50" s="1"/>
  <c r="AS479" i="2"/>
  <c r="AS478" i="2" s="1"/>
  <c r="AS477" i="2" s="1"/>
  <c r="AP467" i="47"/>
  <c r="AP466" i="47" s="1"/>
  <c r="AQ99" i="50"/>
  <c r="AQ98" i="50" s="1"/>
  <c r="AQ97" i="50" s="1"/>
  <c r="AQ482" i="2"/>
  <c r="AQ481" i="2" s="1"/>
  <c r="AQ480" i="2" s="1"/>
  <c r="AP102" i="50"/>
  <c r="AP101" i="50" s="1"/>
  <c r="AP100" i="50" s="1"/>
  <c r="AP485" i="2"/>
  <c r="AP484" i="2" s="1"/>
  <c r="AP483" i="2" s="1"/>
  <c r="AM276" i="50"/>
  <c r="AM275" i="50" s="1"/>
  <c r="AM274" i="50" s="1"/>
  <c r="AM394" i="2"/>
  <c r="AM393" i="2" s="1"/>
  <c r="AM392" i="2" s="1"/>
  <c r="AF72" i="47"/>
  <c r="AF71" i="47" s="1"/>
  <c r="AF77" i="50"/>
  <c r="AF76" i="50" s="1"/>
  <c r="AF75" i="50" s="1"/>
  <c r="AF450" i="2"/>
  <c r="AF449" i="2" s="1"/>
  <c r="AF448" i="2" s="1"/>
  <c r="AF76" i="47"/>
  <c r="AF75" i="47" s="1"/>
  <c r="AF74" i="47" s="1"/>
  <c r="AG81" i="50"/>
  <c r="AG80" i="50" s="1"/>
  <c r="AG79" i="50" s="1"/>
  <c r="AG78" i="50" s="1"/>
  <c r="AG122" i="2"/>
  <c r="AG121" i="2" s="1"/>
  <c r="AG120" i="2" s="1"/>
  <c r="AE84" i="47"/>
  <c r="AE83" i="47" s="1"/>
  <c r="AE117" i="50"/>
  <c r="AE116" i="50" s="1"/>
  <c r="AE115" i="50" s="1"/>
  <c r="AE70" i="2"/>
  <c r="AE69" i="2" s="1"/>
  <c r="AE68" i="2" s="1"/>
  <c r="AG87" i="47"/>
  <c r="AG86" i="47" s="1"/>
  <c r="AG114" i="50"/>
  <c r="AG113" i="50" s="1"/>
  <c r="AG112" i="50" s="1"/>
  <c r="AG93" i="2"/>
  <c r="AG92" i="2" s="1"/>
  <c r="AG91" i="2" s="1"/>
  <c r="AG123" i="50"/>
  <c r="AG122" i="50" s="1"/>
  <c r="AG121" i="50" s="1"/>
  <c r="AG110" i="2"/>
  <c r="AG109" i="2" s="1"/>
  <c r="AG108" i="2" s="1"/>
  <c r="AG107" i="2" s="1"/>
  <c r="AG106" i="2" s="1"/>
  <c r="AD100" i="47"/>
  <c r="AD107" i="47"/>
  <c r="AG140" i="50"/>
  <c r="AG139" i="50" s="1"/>
  <c r="AG127" i="2"/>
  <c r="AG126" i="2" s="1"/>
  <c r="AC106" i="47"/>
  <c r="AC105" i="47" s="1"/>
  <c r="AC104" i="47" s="1"/>
  <c r="AE142" i="50"/>
  <c r="AE141" i="50" s="1"/>
  <c r="AE129" i="2"/>
  <c r="AE128" i="2" s="1"/>
  <c r="AD144" i="50"/>
  <c r="AD143" i="50" s="1"/>
  <c r="AD131" i="2"/>
  <c r="AD130" i="2" s="1"/>
  <c r="AG114" i="47"/>
  <c r="AG113" i="47" s="1"/>
  <c r="AD152" i="50"/>
  <c r="AD151" i="50" s="1"/>
  <c r="AD150" i="50" s="1"/>
  <c r="AD149" i="50" s="1"/>
  <c r="AD139" i="2"/>
  <c r="AD138" i="2" s="1"/>
  <c r="AD137" i="2" s="1"/>
  <c r="AD136" i="2" s="1"/>
  <c r="AD135" i="2" s="1"/>
  <c r="AF156" i="50"/>
  <c r="AF155" i="50" s="1"/>
  <c r="AF154" i="50" s="1"/>
  <c r="AF144" i="2"/>
  <c r="AF143" i="2" s="1"/>
  <c r="AF142" i="2" s="1"/>
  <c r="AD162" i="50"/>
  <c r="AD161" i="50" s="1"/>
  <c r="AD160" i="50" s="1"/>
  <c r="AD150" i="2"/>
  <c r="AD149" i="2" s="1"/>
  <c r="AD148" i="2" s="1"/>
  <c r="AD133" i="47"/>
  <c r="AD132" i="47" s="1"/>
  <c r="AD131" i="47" s="1"/>
  <c r="AD166" i="50"/>
  <c r="AD165" i="50" s="1"/>
  <c r="AD164" i="50" s="1"/>
  <c r="AD163" i="50" s="1"/>
  <c r="AD155" i="2"/>
  <c r="AD154" i="2" s="1"/>
  <c r="AD153" i="2" s="1"/>
  <c r="AD152" i="2" s="1"/>
  <c r="AD151" i="2" s="1"/>
  <c r="AF137" i="47"/>
  <c r="AF136" i="47" s="1"/>
  <c r="AF170" i="50"/>
  <c r="AF169" i="50" s="1"/>
  <c r="AF168" i="50" s="1"/>
  <c r="AF99" i="2"/>
  <c r="AF98" i="2" s="1"/>
  <c r="AF97" i="2" s="1"/>
  <c r="AG173" i="50"/>
  <c r="AG172" i="50" s="1"/>
  <c r="AG171" i="50" s="1"/>
  <c r="AG102" i="2"/>
  <c r="AG101" i="2" s="1"/>
  <c r="AG100" i="2" s="1"/>
  <c r="AF176" i="50"/>
  <c r="AF175" i="50" s="1"/>
  <c r="AF174" i="50" s="1"/>
  <c r="AF105" i="2"/>
  <c r="AF104" i="2" s="1"/>
  <c r="AF103" i="2" s="1"/>
  <c r="AD187" i="50"/>
  <c r="AD186" i="50" s="1"/>
  <c r="AD185" i="50" s="1"/>
  <c r="AD96" i="2"/>
  <c r="AD95" i="2" s="1"/>
  <c r="AD94" i="2" s="1"/>
  <c r="AE190" i="50"/>
  <c r="AE189" i="50" s="1"/>
  <c r="AE188" i="50" s="1"/>
  <c r="AE166" i="2"/>
  <c r="AE165" i="2" s="1"/>
  <c r="AE164" i="2" s="1"/>
  <c r="AD160" i="47"/>
  <c r="AD159" i="47" s="1"/>
  <c r="AD152" i="47" s="1"/>
  <c r="AE193" i="50"/>
  <c r="AE192" i="50" s="1"/>
  <c r="AE191" i="50" s="1"/>
  <c r="AE169" i="2"/>
  <c r="AE168" i="2" s="1"/>
  <c r="AE167" i="2" s="1"/>
  <c r="AE197" i="50"/>
  <c r="AE196" i="50" s="1"/>
  <c r="AE195" i="50" s="1"/>
  <c r="AE160" i="2"/>
  <c r="AE159" i="2" s="1"/>
  <c r="AE158" i="2" s="1"/>
  <c r="AC162" i="47"/>
  <c r="AG200" i="50"/>
  <c r="AG199" i="50" s="1"/>
  <c r="AG198" i="50" s="1"/>
  <c r="AG163" i="2"/>
  <c r="AG162" i="2" s="1"/>
  <c r="AG161" i="2" s="1"/>
  <c r="AG203" i="50"/>
  <c r="AG202" i="50" s="1"/>
  <c r="AG201" i="50" s="1"/>
  <c r="AG172" i="2"/>
  <c r="AG171" i="2" s="1"/>
  <c r="AG170" i="2" s="1"/>
  <c r="AG207" i="50"/>
  <c r="AG206" i="50" s="1"/>
  <c r="AG205" i="50" s="1"/>
  <c r="AG204" i="50" s="1"/>
  <c r="AG177" i="2"/>
  <c r="AG176" i="2" s="1"/>
  <c r="AG175" i="2" s="1"/>
  <c r="AG174" i="2" s="1"/>
  <c r="AG173" i="2" s="1"/>
  <c r="AF214" i="50"/>
  <c r="AF213" i="50" s="1"/>
  <c r="AF212" i="50" s="1"/>
  <c r="AF16" i="2"/>
  <c r="AF15" i="2" s="1"/>
  <c r="AF14" i="2" s="1"/>
  <c r="AD219" i="50"/>
  <c r="AD218" i="50" s="1"/>
  <c r="AD217" i="50" s="1"/>
  <c r="AD216" i="50" s="1"/>
  <c r="AD215" i="50" s="1"/>
  <c r="AD198" i="2"/>
  <c r="AD197" i="2" s="1"/>
  <c r="AD196" i="2" s="1"/>
  <c r="AD195" i="2" s="1"/>
  <c r="AD194" i="2" s="1"/>
  <c r="AE286" i="50"/>
  <c r="AE285" i="50" s="1"/>
  <c r="AE284" i="50" s="1"/>
  <c r="AE182" i="2"/>
  <c r="AE181" i="2" s="1"/>
  <c r="AE180" i="2" s="1"/>
  <c r="AD289" i="50"/>
  <c r="AD288" i="50" s="1"/>
  <c r="AD287" i="50" s="1"/>
  <c r="AD185" i="2"/>
  <c r="AD184" i="2" s="1"/>
  <c r="AD183" i="2" s="1"/>
  <c r="AG197" i="47"/>
  <c r="AG196" i="47" s="1"/>
  <c r="AG189" i="47" s="1"/>
  <c r="AG188" i="47" s="1"/>
  <c r="AF295" i="50"/>
  <c r="AF294" i="50" s="1"/>
  <c r="AF293" i="50" s="1"/>
  <c r="AF193" i="2"/>
  <c r="AF192" i="2" s="1"/>
  <c r="AF191" i="2" s="1"/>
  <c r="AF190" i="2" s="1"/>
  <c r="AF189" i="2" s="1"/>
  <c r="AE331" i="50"/>
  <c r="AE330" i="50" s="1"/>
  <c r="AE329" i="50" s="1"/>
  <c r="AE217" i="2"/>
  <c r="AE216" i="2" s="1"/>
  <c r="AE215" i="2" s="1"/>
  <c r="AE214" i="2" s="1"/>
  <c r="AE213" i="2" s="1"/>
  <c r="AG214" i="47"/>
  <c r="AG213" i="47" s="1"/>
  <c r="AG343" i="50"/>
  <c r="AG342" i="50" s="1"/>
  <c r="AG233" i="2"/>
  <c r="AG232" i="2" s="1"/>
  <c r="AD345" i="50"/>
  <c r="AD344" i="50" s="1"/>
  <c r="AD235" i="2"/>
  <c r="AD234" i="2" s="1"/>
  <c r="AF351" i="50"/>
  <c r="AF350" i="50" s="1"/>
  <c r="AF241" i="2"/>
  <c r="AF240" i="2" s="1"/>
  <c r="AD353" i="50"/>
  <c r="AD352" i="50" s="1"/>
  <c r="AD243" i="2"/>
  <c r="AD242" i="2" s="1"/>
  <c r="AE356" i="50"/>
  <c r="AE355" i="50" s="1"/>
  <c r="AE354" i="50" s="1"/>
  <c r="AE246" i="2"/>
  <c r="AE245" i="2" s="1"/>
  <c r="AE244" i="2" s="1"/>
  <c r="AE359" i="50"/>
  <c r="AE358" i="50" s="1"/>
  <c r="AE357" i="50" s="1"/>
  <c r="AE249" i="2"/>
  <c r="AE248" i="2" s="1"/>
  <c r="AE247" i="2" s="1"/>
  <c r="AD362" i="50"/>
  <c r="AD361" i="50" s="1"/>
  <c r="AD360" i="50" s="1"/>
  <c r="AD254" i="2"/>
  <c r="AD253" i="2" s="1"/>
  <c r="AD252" i="2" s="1"/>
  <c r="AD251" i="2" s="1"/>
  <c r="AD250" i="2" s="1"/>
  <c r="AD366" i="50"/>
  <c r="AD365" i="50" s="1"/>
  <c r="AD364" i="50" s="1"/>
  <c r="AD363" i="50" s="1"/>
  <c r="AD260" i="2"/>
  <c r="AD259" i="2" s="1"/>
  <c r="AD258" i="2" s="1"/>
  <c r="AD257" i="2" s="1"/>
  <c r="AE371" i="50"/>
  <c r="AE370" i="50" s="1"/>
  <c r="AE369" i="50" s="1"/>
  <c r="AE368" i="50" s="1"/>
  <c r="AE284" i="2"/>
  <c r="AE283" i="2" s="1"/>
  <c r="AE282" i="2" s="1"/>
  <c r="AE281" i="2" s="1"/>
  <c r="AE280" i="2" s="1"/>
  <c r="AE375" i="50"/>
  <c r="AE374" i="50" s="1"/>
  <c r="AE289" i="2"/>
  <c r="AE288" i="2" s="1"/>
  <c r="AG377" i="50"/>
  <c r="AG376" i="50" s="1"/>
  <c r="AG291" i="2"/>
  <c r="AG290" i="2" s="1"/>
  <c r="AG385" i="50"/>
  <c r="AG384" i="50" s="1"/>
  <c r="AG383" i="50" s="1"/>
  <c r="AG302" i="2"/>
  <c r="AG301" i="2" s="1"/>
  <c r="AG300" i="2" s="1"/>
  <c r="AG299" i="2" s="1"/>
  <c r="AG297" i="2" s="1"/>
  <c r="AD402" i="50"/>
  <c r="AD401" i="50" s="1"/>
  <c r="AD400" i="50" s="1"/>
  <c r="AD456" i="2"/>
  <c r="AD455" i="2" s="1"/>
  <c r="AD454" i="2" s="1"/>
  <c r="AD407" i="50"/>
  <c r="AD406" i="50" s="1"/>
  <c r="AD405" i="50" s="1"/>
  <c r="AD404" i="50" s="1"/>
  <c r="AD308" i="2"/>
  <c r="AD307" i="2" s="1"/>
  <c r="AD306" i="2" s="1"/>
  <c r="AD305" i="2" s="1"/>
  <c r="AD304" i="2" s="1"/>
  <c r="AD303" i="2" s="1"/>
  <c r="AD417" i="50"/>
  <c r="AD416" i="50" s="1"/>
  <c r="AD415" i="50" s="1"/>
  <c r="AD269" i="2"/>
  <c r="AD268" i="2" s="1"/>
  <c r="AD267" i="2" s="1"/>
  <c r="AD263" i="2" s="1"/>
  <c r="AD284" i="47"/>
  <c r="AD283" i="47" s="1"/>
  <c r="AE420" i="50"/>
  <c r="AE419" i="50" s="1"/>
  <c r="AE418" i="50" s="1"/>
  <c r="AE272" i="2"/>
  <c r="AE271" i="2" s="1"/>
  <c r="AE270" i="2" s="1"/>
  <c r="AE287" i="47"/>
  <c r="AE286" i="47" s="1"/>
  <c r="AG423" i="50"/>
  <c r="AG422" i="50" s="1"/>
  <c r="AG421" i="50" s="1"/>
  <c r="AG275" i="2"/>
  <c r="AG274" i="2" s="1"/>
  <c r="AG273" i="2" s="1"/>
  <c r="AF290" i="47"/>
  <c r="AF289" i="47" s="1"/>
  <c r="AD224" i="50"/>
  <c r="AD223" i="50" s="1"/>
  <c r="AD222" i="50" s="1"/>
  <c r="AD349" i="2"/>
  <c r="AD348" i="2" s="1"/>
  <c r="AD347" i="2" s="1"/>
  <c r="AD299" i="47"/>
  <c r="AD298" i="47" s="1"/>
  <c r="AE227" i="50"/>
  <c r="AE226" i="50" s="1"/>
  <c r="AE225" i="50" s="1"/>
  <c r="AE355" i="2"/>
  <c r="AE354" i="2" s="1"/>
  <c r="AE353" i="2" s="1"/>
  <c r="AE302" i="47"/>
  <c r="AE301" i="47" s="1"/>
  <c r="AG230" i="50"/>
  <c r="AG229" i="50" s="1"/>
  <c r="AG228" i="50" s="1"/>
  <c r="AG364" i="2"/>
  <c r="AG363" i="2" s="1"/>
  <c r="AG362" i="2" s="1"/>
  <c r="AF311" i="47"/>
  <c r="AB310" i="47"/>
  <c r="AF318" i="47"/>
  <c r="AF317" i="47" s="1"/>
  <c r="AG246" i="50"/>
  <c r="AG245" i="50" s="1"/>
  <c r="AG244" i="50" s="1"/>
  <c r="AG324" i="2"/>
  <c r="AG323" i="2" s="1"/>
  <c r="AG322" i="2" s="1"/>
  <c r="AG321" i="2" s="1"/>
  <c r="AG320" i="2" s="1"/>
  <c r="AG324" i="47"/>
  <c r="AG323" i="47" s="1"/>
  <c r="AE258" i="50"/>
  <c r="AE257" i="50" s="1"/>
  <c r="AE256" i="50" s="1"/>
  <c r="AG345" i="47"/>
  <c r="AG344" i="47" s="1"/>
  <c r="AD276" i="50"/>
  <c r="AD275" i="50" s="1"/>
  <c r="AD274" i="50" s="1"/>
  <c r="AD394" i="2"/>
  <c r="AD393" i="2" s="1"/>
  <c r="AD392" i="2" s="1"/>
  <c r="AD282" i="50"/>
  <c r="AD281" i="50" s="1"/>
  <c r="AD280" i="50" s="1"/>
  <c r="AD404" i="2"/>
  <c r="AD403" i="2" s="1"/>
  <c r="AD402" i="2" s="1"/>
  <c r="AD401" i="2" s="1"/>
  <c r="AD400" i="2" s="1"/>
  <c r="AD299" i="50"/>
  <c r="AD298" i="50" s="1"/>
  <c r="AD297" i="50" s="1"/>
  <c r="AD296" i="50" s="1"/>
  <c r="AD412" i="2"/>
  <c r="AD411" i="2" s="1"/>
  <c r="AG301" i="50"/>
  <c r="AG300" i="50" s="1"/>
  <c r="AG414" i="2"/>
  <c r="AG413" i="2" s="1"/>
  <c r="AG364" i="47"/>
  <c r="AG363" i="47" s="1"/>
  <c r="AD366" i="47"/>
  <c r="AD363" i="47" s="1"/>
  <c r="AF307" i="50"/>
  <c r="AF306" i="50" s="1"/>
  <c r="AF331" i="2"/>
  <c r="AF330" i="2" s="1"/>
  <c r="AD310" i="50"/>
  <c r="AD309" i="50" s="1"/>
  <c r="AD308" i="50" s="1"/>
  <c r="AD334" i="2"/>
  <c r="AD333" i="2" s="1"/>
  <c r="AD332" i="2" s="1"/>
  <c r="AG372" i="47"/>
  <c r="AD374" i="47"/>
  <c r="AD371" i="47" s="1"/>
  <c r="AE315" i="50"/>
  <c r="AE314" i="50" s="1"/>
  <c r="AE339" i="2"/>
  <c r="AE338" i="2" s="1"/>
  <c r="AG376" i="47"/>
  <c r="AG320" i="50"/>
  <c r="AG319" i="50" s="1"/>
  <c r="AG318" i="50" s="1"/>
  <c r="AG386" i="2"/>
  <c r="AG385" i="2" s="1"/>
  <c r="AG323" i="50"/>
  <c r="AG322" i="50" s="1"/>
  <c r="AG321" i="50" s="1"/>
  <c r="AG460" i="2"/>
  <c r="AG459" i="2" s="1"/>
  <c r="AG458" i="2" s="1"/>
  <c r="AG457" i="2" s="1"/>
  <c r="AG391" i="50"/>
  <c r="AG390" i="50" s="1"/>
  <c r="AG389" i="50" s="1"/>
  <c r="AG419" i="2"/>
  <c r="AG418" i="2" s="1"/>
  <c r="AG417" i="2" s="1"/>
  <c r="AF394" i="50"/>
  <c r="AF425" i="2"/>
  <c r="AG395" i="50"/>
  <c r="AG426" i="2"/>
  <c r="AG399" i="50"/>
  <c r="AG398" i="50" s="1"/>
  <c r="AG397" i="50" s="1"/>
  <c r="AG422" i="2"/>
  <c r="AG421" i="2" s="1"/>
  <c r="AG420" i="2" s="1"/>
  <c r="AE429" i="50"/>
  <c r="AE428" i="50" s="1"/>
  <c r="AE427" i="50" s="1"/>
  <c r="AE409" i="2"/>
  <c r="AE408" i="2" s="1"/>
  <c r="AE407" i="2" s="1"/>
  <c r="AE433" i="50"/>
  <c r="AE432" i="50" s="1"/>
  <c r="AE431" i="50" s="1"/>
  <c r="AE361" i="2"/>
  <c r="AE360" i="2" s="1"/>
  <c r="AE359" i="2" s="1"/>
  <c r="AG442" i="50"/>
  <c r="AG441" i="50" s="1"/>
  <c r="AG440" i="50" s="1"/>
  <c r="AG379" i="2"/>
  <c r="AG378" i="2" s="1"/>
  <c r="AG377" i="2" s="1"/>
  <c r="AG425" i="47"/>
  <c r="AE87" i="50"/>
  <c r="AE86" i="50" s="1"/>
  <c r="AE434" i="2"/>
  <c r="AE433" i="2" s="1"/>
  <c r="AD90" i="50"/>
  <c r="AD89" i="50" s="1"/>
  <c r="AD88" i="50" s="1"/>
  <c r="AD437" i="2"/>
  <c r="AD436" i="2" s="1"/>
  <c r="AD435" i="2" s="1"/>
  <c r="AE93" i="50"/>
  <c r="AE92" i="50" s="1"/>
  <c r="AE91" i="50" s="1"/>
  <c r="AE464" i="2"/>
  <c r="AE463" i="2" s="1"/>
  <c r="AE462" i="2" s="1"/>
  <c r="AE461" i="2" s="1"/>
  <c r="AD450" i="50"/>
  <c r="AD449" i="50" s="1"/>
  <c r="AD448" i="50" s="1"/>
  <c r="AD447" i="50" s="1"/>
  <c r="AD442" i="2"/>
  <c r="AD441" i="2" s="1"/>
  <c r="AD440" i="2" s="1"/>
  <c r="AD454" i="50"/>
  <c r="AD453" i="50" s="1"/>
  <c r="AD452" i="50" s="1"/>
  <c r="AD451" i="50" s="1"/>
  <c r="AD445" i="2"/>
  <c r="AD444" i="2" s="1"/>
  <c r="AD443" i="2" s="1"/>
  <c r="AE456" i="47"/>
  <c r="AE455" i="47" s="1"/>
  <c r="AE454" i="47" s="1"/>
  <c r="AE453" i="47" s="1"/>
  <c r="AE452" i="47" s="1"/>
  <c r="AG12" i="50"/>
  <c r="AG11" i="50" s="1"/>
  <c r="AG473" i="2"/>
  <c r="AG472" i="2" s="1"/>
  <c r="AD14" i="50"/>
  <c r="AD13" i="50" s="1"/>
  <c r="AD475" i="2"/>
  <c r="AD474" i="2" s="1"/>
  <c r="AE96" i="50"/>
  <c r="AE95" i="50" s="1"/>
  <c r="AE94" i="50" s="1"/>
  <c r="AE479" i="2"/>
  <c r="AE478" i="2" s="1"/>
  <c r="AE477" i="2" s="1"/>
  <c r="AD99" i="50"/>
  <c r="AD98" i="50" s="1"/>
  <c r="AD97" i="50" s="1"/>
  <c r="AD482" i="2"/>
  <c r="AD481" i="2" s="1"/>
  <c r="AD480" i="2" s="1"/>
  <c r="AF470" i="47"/>
  <c r="AF469" i="47" s="1"/>
  <c r="AS18" i="50"/>
  <c r="AS17" i="50" s="1"/>
  <c r="AS26" i="2"/>
  <c r="AS25" i="2" s="1"/>
  <c r="AS24" i="2" s="1"/>
  <c r="AP20" i="50"/>
  <c r="AP19" i="50" s="1"/>
  <c r="AP28" i="2"/>
  <c r="AP27" i="2" s="1"/>
  <c r="AR25" i="50"/>
  <c r="AR24" i="50" s="1"/>
  <c r="AR33" i="2"/>
  <c r="AR32" i="2" s="1"/>
  <c r="AS28" i="50"/>
  <c r="AS27" i="50" s="1"/>
  <c r="AS26" i="50" s="1"/>
  <c r="AS36" i="2"/>
  <c r="AS35" i="2" s="1"/>
  <c r="AP30" i="50"/>
  <c r="AP29" i="50" s="1"/>
  <c r="AP38" i="2"/>
  <c r="AP37" i="2" s="1"/>
  <c r="AR35" i="50"/>
  <c r="AR34" i="50" s="1"/>
  <c r="AR43" i="2"/>
  <c r="AR42" i="2" s="1"/>
  <c r="AP38" i="50"/>
  <c r="AP37" i="50" s="1"/>
  <c r="AP46" i="2"/>
  <c r="AP45" i="2" s="1"/>
  <c r="AP44" i="2" s="1"/>
  <c r="AS40" i="50"/>
  <c r="AS39" i="50" s="1"/>
  <c r="AS48" i="2"/>
  <c r="AS47" i="2" s="1"/>
  <c r="AS46" i="50"/>
  <c r="AS45" i="50" s="1"/>
  <c r="AS54" i="2"/>
  <c r="AS53" i="2" s="1"/>
  <c r="AP48" i="50"/>
  <c r="AP47" i="50" s="1"/>
  <c r="AP56" i="2"/>
  <c r="AP55" i="2" s="1"/>
  <c r="AQ45" i="47"/>
  <c r="AQ40" i="47" s="1"/>
  <c r="AS50" i="50"/>
  <c r="AS49" i="50" s="1"/>
  <c r="AS58" i="2"/>
  <c r="AS57" i="2" s="1"/>
  <c r="AP48" i="47"/>
  <c r="AP47" i="47" s="1"/>
  <c r="AQ53" i="50"/>
  <c r="AQ52" i="50" s="1"/>
  <c r="AQ51" i="50" s="1"/>
  <c r="AQ61" i="2"/>
  <c r="AQ60" i="2" s="1"/>
  <c r="AQ59" i="2" s="1"/>
  <c r="AP56" i="50"/>
  <c r="AP55" i="50" s="1"/>
  <c r="AP54" i="50" s="1"/>
  <c r="AP64" i="2"/>
  <c r="AP63" i="2" s="1"/>
  <c r="AP62" i="2" s="1"/>
  <c r="AQ62" i="50"/>
  <c r="AQ61" i="50" s="1"/>
  <c r="AQ60" i="50" s="1"/>
  <c r="AQ73" i="2"/>
  <c r="AQ72" i="2" s="1"/>
  <c r="AQ71" i="2" s="1"/>
  <c r="AP65" i="50"/>
  <c r="AP64" i="50" s="1"/>
  <c r="AP63" i="50" s="1"/>
  <c r="AP76" i="2"/>
  <c r="AP75" i="2" s="1"/>
  <c r="AP74" i="2" s="1"/>
  <c r="AQ71" i="50"/>
  <c r="AQ70" i="50" s="1"/>
  <c r="AQ69" i="50" s="1"/>
  <c r="AQ82" i="2"/>
  <c r="AQ81" i="2" s="1"/>
  <c r="AQ80" i="2" s="1"/>
  <c r="AQ74" i="50"/>
  <c r="AQ73" i="50" s="1"/>
  <c r="AQ72" i="50" s="1"/>
  <c r="AQ85" i="2"/>
  <c r="AQ84" i="2" s="1"/>
  <c r="AQ83" i="2" s="1"/>
  <c r="AS77" i="50"/>
  <c r="AS76" i="50" s="1"/>
  <c r="AS75" i="50" s="1"/>
  <c r="AS450" i="2"/>
  <c r="AS449" i="2" s="1"/>
  <c r="AS448" i="2" s="1"/>
  <c r="AS447" i="2" s="1"/>
  <c r="AS81" i="50"/>
  <c r="AS80" i="50" s="1"/>
  <c r="AS79" i="50" s="1"/>
  <c r="AS78" i="50" s="1"/>
  <c r="AS122" i="2"/>
  <c r="AS121" i="2" s="1"/>
  <c r="AS120" i="2" s="1"/>
  <c r="AS117" i="50"/>
  <c r="AS116" i="50" s="1"/>
  <c r="AS115" i="50" s="1"/>
  <c r="AS70" i="2"/>
  <c r="AS69" i="2" s="1"/>
  <c r="AS68" i="2" s="1"/>
  <c r="AQ120" i="50"/>
  <c r="AQ119" i="50" s="1"/>
  <c r="AQ118" i="50" s="1"/>
  <c r="AQ90" i="2"/>
  <c r="AQ89" i="2" s="1"/>
  <c r="AQ88" i="2" s="1"/>
  <c r="AR114" i="50"/>
  <c r="AR113" i="50" s="1"/>
  <c r="AR112" i="50" s="1"/>
  <c r="AR93" i="2"/>
  <c r="AR92" i="2" s="1"/>
  <c r="AR91" i="2" s="1"/>
  <c r="AP123" i="50"/>
  <c r="AP122" i="50" s="1"/>
  <c r="AP121" i="50" s="1"/>
  <c r="AP110" i="2"/>
  <c r="AP109" i="2" s="1"/>
  <c r="AP108" i="2" s="1"/>
  <c r="AP107" i="2" s="1"/>
  <c r="AP106" i="2" s="1"/>
  <c r="AR133" i="50"/>
  <c r="AR132" i="50" s="1"/>
  <c r="AR117" i="2"/>
  <c r="AR116" i="2" s="1"/>
  <c r="AP135" i="50"/>
  <c r="AP134" i="50" s="1"/>
  <c r="AP119" i="2"/>
  <c r="AP118" i="2" s="1"/>
  <c r="AS107" i="47"/>
  <c r="AQ142" i="50"/>
  <c r="AQ141" i="50" s="1"/>
  <c r="AQ129" i="2"/>
  <c r="AQ128" i="2" s="1"/>
  <c r="AS111" i="47"/>
  <c r="AO105" i="47"/>
  <c r="AO104" i="47" s="1"/>
  <c r="AP147" i="50"/>
  <c r="AP146" i="50" s="1"/>
  <c r="AP145" i="50" s="1"/>
  <c r="AP134" i="2"/>
  <c r="AP133" i="2" s="1"/>
  <c r="AP132" i="2" s="1"/>
  <c r="AP152" i="50"/>
  <c r="AP151" i="50" s="1"/>
  <c r="AP150" i="50" s="1"/>
  <c r="AP149" i="50" s="1"/>
  <c r="AP139" i="2"/>
  <c r="AP138" i="2" s="1"/>
  <c r="AP137" i="2" s="1"/>
  <c r="AP136" i="2" s="1"/>
  <c r="AP135" i="2" s="1"/>
  <c r="AS156" i="50"/>
  <c r="AS155" i="50" s="1"/>
  <c r="AS154" i="50" s="1"/>
  <c r="AS144" i="2"/>
  <c r="AS143" i="2" s="1"/>
  <c r="AS142" i="2" s="1"/>
  <c r="AP159" i="50"/>
  <c r="AP158" i="50" s="1"/>
  <c r="AP157" i="50" s="1"/>
  <c r="AP147" i="2"/>
  <c r="AP146" i="2" s="1"/>
  <c r="AP145" i="2" s="1"/>
  <c r="AS162" i="50"/>
  <c r="AS161" i="50" s="1"/>
  <c r="AS160" i="50" s="1"/>
  <c r="AS150" i="2"/>
  <c r="AS149" i="2" s="1"/>
  <c r="AS148" i="2" s="1"/>
  <c r="AS166" i="50"/>
  <c r="AS165" i="50" s="1"/>
  <c r="AS164" i="50" s="1"/>
  <c r="AS163" i="50" s="1"/>
  <c r="AS155" i="2"/>
  <c r="AS154" i="2" s="1"/>
  <c r="AS153" i="2" s="1"/>
  <c r="AS152" i="2" s="1"/>
  <c r="AS151" i="2" s="1"/>
  <c r="AS170" i="50"/>
  <c r="AS169" i="50" s="1"/>
  <c r="AS168" i="50" s="1"/>
  <c r="AS99" i="2"/>
  <c r="AS98" i="2" s="1"/>
  <c r="AS97" i="2" s="1"/>
  <c r="AS173" i="50"/>
  <c r="AS172" i="50" s="1"/>
  <c r="AS171" i="50" s="1"/>
  <c r="AS102" i="2"/>
  <c r="AS101" i="2" s="1"/>
  <c r="AS100" i="2" s="1"/>
  <c r="AS176" i="50"/>
  <c r="AS175" i="50" s="1"/>
  <c r="AS174" i="50" s="1"/>
  <c r="AS105" i="2"/>
  <c r="AS104" i="2" s="1"/>
  <c r="AS103" i="2" s="1"/>
  <c r="AP187" i="50"/>
  <c r="AP186" i="50" s="1"/>
  <c r="AP185" i="50" s="1"/>
  <c r="AP96" i="2"/>
  <c r="AP95" i="2" s="1"/>
  <c r="AP94" i="2" s="1"/>
  <c r="AQ190" i="50"/>
  <c r="AQ189" i="50" s="1"/>
  <c r="AQ188" i="50" s="1"/>
  <c r="AQ166" i="2"/>
  <c r="AQ165" i="2" s="1"/>
  <c r="AQ164" i="2" s="1"/>
  <c r="AN152" i="47"/>
  <c r="AS160" i="47"/>
  <c r="AS159" i="47" s="1"/>
  <c r="AS152" i="47" s="1"/>
  <c r="AS164" i="47"/>
  <c r="AS163" i="47" s="1"/>
  <c r="AS167" i="47"/>
  <c r="AS166" i="47" s="1"/>
  <c r="AQ170" i="47"/>
  <c r="AQ169" i="47" s="1"/>
  <c r="AQ162" i="47" s="1"/>
  <c r="AR203" i="50"/>
  <c r="AR202" i="50" s="1"/>
  <c r="AR201" i="50" s="1"/>
  <c r="AR172" i="2"/>
  <c r="AR171" i="2" s="1"/>
  <c r="AR170" i="2" s="1"/>
  <c r="AQ214" i="50"/>
  <c r="AQ213" i="50" s="1"/>
  <c r="AQ212" i="50" s="1"/>
  <c r="AQ16" i="2"/>
  <c r="AQ15" i="2" s="1"/>
  <c r="AQ14" i="2" s="1"/>
  <c r="AQ191" i="47"/>
  <c r="AQ190" i="47" s="1"/>
  <c r="AS286" i="50"/>
  <c r="AS285" i="50" s="1"/>
  <c r="AS284" i="50" s="1"/>
  <c r="AS182" i="2"/>
  <c r="AS181" i="2" s="1"/>
  <c r="AS180" i="2" s="1"/>
  <c r="AQ194" i="47"/>
  <c r="AQ193" i="47" s="1"/>
  <c r="AS289" i="50"/>
  <c r="AS288" i="50" s="1"/>
  <c r="AS287" i="50" s="1"/>
  <c r="AS185" i="2"/>
  <c r="AS184" i="2" s="1"/>
  <c r="AS183" i="2" s="1"/>
  <c r="AP292" i="50"/>
  <c r="AP291" i="50" s="1"/>
  <c r="AP290" i="50" s="1"/>
  <c r="AP188" i="2"/>
  <c r="AP187" i="2" s="1"/>
  <c r="AP186" i="2" s="1"/>
  <c r="AS200" i="47"/>
  <c r="AS199" i="47" s="1"/>
  <c r="AS189" i="47" s="1"/>
  <c r="AS188" i="47" s="1"/>
  <c r="AS205" i="47"/>
  <c r="AS204" i="47" s="1"/>
  <c r="AQ331" i="50"/>
  <c r="AQ330" i="50" s="1"/>
  <c r="AQ329" i="50" s="1"/>
  <c r="AQ217" i="2"/>
  <c r="AQ216" i="2" s="1"/>
  <c r="AQ215" i="2" s="1"/>
  <c r="AQ214" i="2" s="1"/>
  <c r="AQ213" i="2" s="1"/>
  <c r="AP334" i="50"/>
  <c r="AP333" i="50" s="1"/>
  <c r="AP332" i="50" s="1"/>
  <c r="AP222" i="2"/>
  <c r="AP221" i="2" s="1"/>
  <c r="AP220" i="2" s="1"/>
  <c r="AP219" i="2" s="1"/>
  <c r="AP218" i="2" s="1"/>
  <c r="AP337" i="50"/>
  <c r="AP336" i="50" s="1"/>
  <c r="AP335" i="50" s="1"/>
  <c r="AP227" i="2"/>
  <c r="AP226" i="2" s="1"/>
  <c r="AP225" i="2" s="1"/>
  <c r="AS340" i="50"/>
  <c r="AS339" i="50" s="1"/>
  <c r="AS338" i="50" s="1"/>
  <c r="AS230" i="2"/>
  <c r="AS229" i="2" s="1"/>
  <c r="AS228" i="2" s="1"/>
  <c r="AQ343" i="50"/>
  <c r="AQ342" i="50" s="1"/>
  <c r="AQ233" i="2"/>
  <c r="AQ232" i="2" s="1"/>
  <c r="AQ231" i="2" s="1"/>
  <c r="AQ225" i="47"/>
  <c r="AQ224" i="47" s="1"/>
  <c r="AS348" i="50"/>
  <c r="AS347" i="50" s="1"/>
  <c r="AS346" i="50" s="1"/>
  <c r="AS238" i="2"/>
  <c r="AS237" i="2" s="1"/>
  <c r="AS236" i="2" s="1"/>
  <c r="AQ351" i="50"/>
  <c r="AQ350" i="50" s="1"/>
  <c r="AQ241" i="2"/>
  <c r="AQ240" i="2" s="1"/>
  <c r="AQ239" i="2" s="1"/>
  <c r="AP356" i="50"/>
  <c r="AP355" i="50" s="1"/>
  <c r="AP354" i="50" s="1"/>
  <c r="AP246" i="2"/>
  <c r="AP245" i="2" s="1"/>
  <c r="AP244" i="2" s="1"/>
  <c r="AQ359" i="50"/>
  <c r="AQ358" i="50" s="1"/>
  <c r="AQ357" i="50" s="1"/>
  <c r="AQ249" i="2"/>
  <c r="AQ248" i="2" s="1"/>
  <c r="AQ247" i="2" s="1"/>
  <c r="AP362" i="50"/>
  <c r="AP361" i="50" s="1"/>
  <c r="AP360" i="50" s="1"/>
  <c r="AP254" i="2"/>
  <c r="AP253" i="2" s="1"/>
  <c r="AP252" i="2" s="1"/>
  <c r="AP251" i="2" s="1"/>
  <c r="AP250" i="2" s="1"/>
  <c r="AP375" i="50"/>
  <c r="AP374" i="50" s="1"/>
  <c r="AP289" i="2"/>
  <c r="AP288" i="2" s="1"/>
  <c r="AP287" i="2" s="1"/>
  <c r="AP254" i="47"/>
  <c r="AP251" i="47" s="1"/>
  <c r="AR377" i="50"/>
  <c r="AR376" i="50" s="1"/>
  <c r="AR291" i="2"/>
  <c r="AR290" i="2" s="1"/>
  <c r="AR385" i="50"/>
  <c r="AR384" i="50" s="1"/>
  <c r="AR383" i="50" s="1"/>
  <c r="AR302" i="2"/>
  <c r="AR301" i="2" s="1"/>
  <c r="AR300" i="2" s="1"/>
  <c r="AR299" i="2" s="1"/>
  <c r="AR297" i="2" s="1"/>
  <c r="AS407" i="50"/>
  <c r="AS406" i="50" s="1"/>
  <c r="AS405" i="50" s="1"/>
  <c r="AS404" i="50" s="1"/>
  <c r="AS308" i="2"/>
  <c r="AS307" i="2" s="1"/>
  <c r="AS306" i="2" s="1"/>
  <c r="AS305" i="2" s="1"/>
  <c r="AS304" i="2" s="1"/>
  <c r="AS303" i="2" s="1"/>
  <c r="AP420" i="50"/>
  <c r="AP419" i="50" s="1"/>
  <c r="AP418" i="50" s="1"/>
  <c r="AP272" i="2"/>
  <c r="AP271" i="2" s="1"/>
  <c r="AP270" i="2" s="1"/>
  <c r="AN268" i="47"/>
  <c r="AQ423" i="50"/>
  <c r="AQ422" i="50" s="1"/>
  <c r="AQ421" i="50" s="1"/>
  <c r="AQ275" i="2"/>
  <c r="AQ274" i="2" s="1"/>
  <c r="AQ273" i="2" s="1"/>
  <c r="AR426" i="50"/>
  <c r="AR425" i="50" s="1"/>
  <c r="AR424" i="50" s="1"/>
  <c r="AR278" i="2"/>
  <c r="AR277" i="2" s="1"/>
  <c r="AR276" i="2" s="1"/>
  <c r="AS224" i="50"/>
  <c r="AS223" i="50" s="1"/>
  <c r="AS222" i="50" s="1"/>
  <c r="AS349" i="2"/>
  <c r="AS348" i="2" s="1"/>
  <c r="AS347" i="2" s="1"/>
  <c r="AP230" i="50"/>
  <c r="AP229" i="50" s="1"/>
  <c r="AP228" i="50" s="1"/>
  <c r="AP364" i="2"/>
  <c r="AP363" i="2" s="1"/>
  <c r="AP362" i="2" s="1"/>
  <c r="AL294" i="47"/>
  <c r="AP311" i="47"/>
  <c r="AL310" i="47"/>
  <c r="AP246" i="50"/>
  <c r="AP245" i="50" s="1"/>
  <c r="AP244" i="50" s="1"/>
  <c r="AP324" i="2"/>
  <c r="AP323" i="2" s="1"/>
  <c r="AP322" i="2" s="1"/>
  <c r="AP321" i="2" s="1"/>
  <c r="AP320" i="2" s="1"/>
  <c r="AP321" i="47"/>
  <c r="AP320" i="47" s="1"/>
  <c r="AR249" i="50"/>
  <c r="AR248" i="50" s="1"/>
  <c r="AR247" i="50" s="1"/>
  <c r="AR346" i="2"/>
  <c r="AR345" i="2" s="1"/>
  <c r="AR344" i="2" s="1"/>
  <c r="AS252" i="50"/>
  <c r="AS251" i="50" s="1"/>
  <c r="AS250" i="50" s="1"/>
  <c r="AS358" i="2"/>
  <c r="AS357" i="2" s="1"/>
  <c r="AS356" i="2" s="1"/>
  <c r="AP273" i="50"/>
  <c r="AP272" i="50" s="1"/>
  <c r="AP271" i="50" s="1"/>
  <c r="AP391" i="2"/>
  <c r="AP390" i="2" s="1"/>
  <c r="AP389" i="2" s="1"/>
  <c r="AQ276" i="50"/>
  <c r="AQ275" i="50" s="1"/>
  <c r="AQ274" i="50" s="1"/>
  <c r="AQ394" i="2"/>
  <c r="AQ393" i="2" s="1"/>
  <c r="AQ392" i="2" s="1"/>
  <c r="AQ282" i="50"/>
  <c r="AQ281" i="50" s="1"/>
  <c r="AQ280" i="50" s="1"/>
  <c r="AQ404" i="2"/>
  <c r="AQ403" i="2" s="1"/>
  <c r="AQ402" i="2" s="1"/>
  <c r="AQ401" i="2" s="1"/>
  <c r="AQ400" i="2" s="1"/>
  <c r="AQ299" i="50"/>
  <c r="AQ298" i="50" s="1"/>
  <c r="AQ412" i="2"/>
  <c r="AQ411" i="2" s="1"/>
  <c r="AP305" i="50"/>
  <c r="AP304" i="50" s="1"/>
  <c r="AP329" i="2"/>
  <c r="AP328" i="2" s="1"/>
  <c r="AS307" i="50"/>
  <c r="AS306" i="50" s="1"/>
  <c r="AS331" i="2"/>
  <c r="AS330" i="2" s="1"/>
  <c r="AQ310" i="50"/>
  <c r="AQ309" i="50" s="1"/>
  <c r="AQ308" i="50" s="1"/>
  <c r="AQ334" i="2"/>
  <c r="AQ333" i="2" s="1"/>
  <c r="AQ332" i="2" s="1"/>
  <c r="AP313" i="50"/>
  <c r="AP312" i="50" s="1"/>
  <c r="AP337" i="2"/>
  <c r="AP336" i="2" s="1"/>
  <c r="AS315" i="50"/>
  <c r="AS314" i="50" s="1"/>
  <c r="AS339" i="2"/>
  <c r="AS338" i="2" s="1"/>
  <c r="AP317" i="50"/>
  <c r="AP316" i="50" s="1"/>
  <c r="AP341" i="2"/>
  <c r="AP340" i="2" s="1"/>
  <c r="AP323" i="50"/>
  <c r="AP322" i="50" s="1"/>
  <c r="AP321" i="50" s="1"/>
  <c r="AP460" i="2"/>
  <c r="AP459" i="2" s="1"/>
  <c r="AP458" i="2" s="1"/>
  <c r="AP457" i="2" s="1"/>
  <c r="AP388" i="50"/>
  <c r="AP387" i="50" s="1"/>
  <c r="AP386" i="50" s="1"/>
  <c r="AP352" i="2"/>
  <c r="AP351" i="2" s="1"/>
  <c r="AP350" i="2" s="1"/>
  <c r="AS394" i="50"/>
  <c r="AS425" i="2"/>
  <c r="AR429" i="50"/>
  <c r="AR428" i="50" s="1"/>
  <c r="AR427" i="50" s="1"/>
  <c r="AR409" i="2"/>
  <c r="AR408" i="2" s="1"/>
  <c r="AR407" i="2" s="1"/>
  <c r="AS433" i="50"/>
  <c r="AS432" i="50" s="1"/>
  <c r="AS431" i="50" s="1"/>
  <c r="AS430" i="50" s="1"/>
  <c r="AS361" i="2"/>
  <c r="AS360" i="2" s="1"/>
  <c r="AS359" i="2" s="1"/>
  <c r="AS416" i="47"/>
  <c r="AS415" i="47" s="1"/>
  <c r="AQ85" i="50"/>
  <c r="AQ84" i="50" s="1"/>
  <c r="AQ432" i="2"/>
  <c r="AQ431" i="2" s="1"/>
  <c r="AQ430" i="2" s="1"/>
  <c r="AR90" i="50"/>
  <c r="AR89" i="50" s="1"/>
  <c r="AR88" i="50" s="1"/>
  <c r="AR437" i="2"/>
  <c r="AR436" i="2" s="1"/>
  <c r="AR435" i="2" s="1"/>
  <c r="AS93" i="50"/>
  <c r="AS92" i="50" s="1"/>
  <c r="AS91" i="50" s="1"/>
  <c r="AS464" i="2"/>
  <c r="AS463" i="2" s="1"/>
  <c r="AS462" i="2" s="1"/>
  <c r="AS461" i="2" s="1"/>
  <c r="AS450" i="50"/>
  <c r="AS449" i="50" s="1"/>
  <c r="AS448" i="50" s="1"/>
  <c r="AS447" i="50" s="1"/>
  <c r="AS442" i="2"/>
  <c r="AS441" i="2" s="1"/>
  <c r="AS440" i="2" s="1"/>
  <c r="AS454" i="50"/>
  <c r="AS453" i="50" s="1"/>
  <c r="AS452" i="50" s="1"/>
  <c r="AS451" i="50" s="1"/>
  <c r="AS445" i="2"/>
  <c r="AS444" i="2" s="1"/>
  <c r="AS443" i="2" s="1"/>
  <c r="AP12" i="50"/>
  <c r="AP11" i="50" s="1"/>
  <c r="AP473" i="2"/>
  <c r="AP472" i="2" s="1"/>
  <c r="AS14" i="50"/>
  <c r="AS13" i="50" s="1"/>
  <c r="AS475" i="2"/>
  <c r="AS474" i="2" s="1"/>
  <c r="AS99" i="50"/>
  <c r="AS98" i="50" s="1"/>
  <c r="AS97" i="50" s="1"/>
  <c r="AS482" i="2"/>
  <c r="AS481" i="2" s="1"/>
  <c r="AS480" i="2" s="1"/>
  <c r="AP470" i="47"/>
  <c r="AP469" i="47" s="1"/>
  <c r="AQ102" i="50"/>
  <c r="AQ101" i="50" s="1"/>
  <c r="AQ100" i="50" s="1"/>
  <c r="AQ485" i="2"/>
  <c r="AQ484" i="2" s="1"/>
  <c r="AQ483" i="2" s="1"/>
  <c r="AA273" i="50"/>
  <c r="AA272" i="50" s="1"/>
  <c r="AA271" i="50" s="1"/>
  <c r="AA391" i="2"/>
  <c r="AA390" i="2" s="1"/>
  <c r="AA389" i="2" s="1"/>
  <c r="AA388" i="2" s="1"/>
  <c r="AA387" i="2" s="1"/>
  <c r="AA309" i="2" s="1"/>
  <c r="AA486" i="2" s="1"/>
  <c r="AP82" i="47"/>
  <c r="AS121" i="47"/>
  <c r="AN82" i="47"/>
  <c r="AS82" i="47"/>
  <c r="AL82" i="47"/>
  <c r="AN116" i="47"/>
  <c r="AQ121" i="47"/>
  <c r="AD440" i="47"/>
  <c r="AD439" i="47" s="1"/>
  <c r="AD441" i="47"/>
  <c r="AD126" i="50"/>
  <c r="AD466" i="2"/>
  <c r="AD465" i="2" s="1"/>
  <c r="AE151" i="47"/>
  <c r="AN294" i="47"/>
  <c r="Z245" i="47"/>
  <c r="AG334" i="50"/>
  <c r="AG333" i="50" s="1"/>
  <c r="AG332" i="50" s="1"/>
  <c r="AG222" i="2"/>
  <c r="AG221" i="2" s="1"/>
  <c r="AG220" i="2" s="1"/>
  <c r="AG219" i="2" s="1"/>
  <c r="AG218" i="2" s="1"/>
  <c r="AD264" i="50"/>
  <c r="AD263" i="50" s="1"/>
  <c r="AD262" i="50" s="1"/>
  <c r="AD373" i="2"/>
  <c r="AD372" i="2" s="1"/>
  <c r="AD371" i="2" s="1"/>
  <c r="AD267" i="50"/>
  <c r="AD266" i="50" s="1"/>
  <c r="AD265" i="50" s="1"/>
  <c r="AD376" i="2"/>
  <c r="AD375" i="2" s="1"/>
  <c r="AD374" i="2" s="1"/>
  <c r="AQ211" i="50"/>
  <c r="AQ210" i="50" s="1"/>
  <c r="AQ209" i="50" s="1"/>
  <c r="AQ13" i="2"/>
  <c r="AQ12" i="2" s="1"/>
  <c r="AQ11" i="2" s="1"/>
  <c r="AP236" i="50"/>
  <c r="AP235" i="50" s="1"/>
  <c r="AP234" i="50" s="1"/>
  <c r="AP384" i="2"/>
  <c r="AP383" i="2" s="1"/>
  <c r="AP261" i="50"/>
  <c r="AP260" i="50" s="1"/>
  <c r="AP259" i="50" s="1"/>
  <c r="AP370" i="2"/>
  <c r="AP369" i="2" s="1"/>
  <c r="AP368" i="2" s="1"/>
  <c r="AP264" i="50"/>
  <c r="AP263" i="50" s="1"/>
  <c r="AP262" i="50" s="1"/>
  <c r="AP373" i="2"/>
  <c r="AP372" i="2" s="1"/>
  <c r="AP371" i="2" s="1"/>
  <c r="AP267" i="50"/>
  <c r="AP266" i="50" s="1"/>
  <c r="AP265" i="50" s="1"/>
  <c r="AP376" i="2"/>
  <c r="AP375" i="2" s="1"/>
  <c r="AP374" i="2" s="1"/>
  <c r="AF211" i="50"/>
  <c r="AF210" i="50" s="1"/>
  <c r="AF209" i="50" s="1"/>
  <c r="AF13" i="2"/>
  <c r="AF12" i="2" s="1"/>
  <c r="AF11" i="2" s="1"/>
  <c r="AC189" i="47"/>
  <c r="AC188" i="47" s="1"/>
  <c r="AG331" i="50"/>
  <c r="AG330" i="50" s="1"/>
  <c r="AG329" i="50" s="1"/>
  <c r="AG217" i="2"/>
  <c r="AG216" i="2" s="1"/>
  <c r="AG215" i="2" s="1"/>
  <c r="AG214" i="2" s="1"/>
  <c r="AG213" i="2" s="1"/>
  <c r="AD236" i="50"/>
  <c r="AD235" i="50" s="1"/>
  <c r="AD234" i="50" s="1"/>
  <c r="AD384" i="2"/>
  <c r="AD383" i="2" s="1"/>
  <c r="AD382" i="2" s="1"/>
  <c r="AD381" i="2" s="1"/>
  <c r="AD380" i="2" s="1"/>
  <c r="AD261" i="50"/>
  <c r="AD260" i="50" s="1"/>
  <c r="AD259" i="50" s="1"/>
  <c r="AD370" i="2"/>
  <c r="AD369" i="2" s="1"/>
  <c r="AD368" i="2" s="1"/>
  <c r="AE264" i="50"/>
  <c r="AE263" i="50" s="1"/>
  <c r="AE262" i="50" s="1"/>
  <c r="AE373" i="2"/>
  <c r="AE372" i="2" s="1"/>
  <c r="AE371" i="2" s="1"/>
  <c r="AE267" i="50"/>
  <c r="AE266" i="50" s="1"/>
  <c r="AE265" i="50" s="1"/>
  <c r="AE376" i="2"/>
  <c r="AE375" i="2" s="1"/>
  <c r="AE374" i="2" s="1"/>
  <c r="AL121" i="47"/>
  <c r="AM162" i="47"/>
  <c r="AR211" i="50"/>
  <c r="AR210" i="50" s="1"/>
  <c r="AR209" i="50" s="1"/>
  <c r="AR208" i="50" s="1"/>
  <c r="AR13" i="2"/>
  <c r="AR12" i="2" s="1"/>
  <c r="AR11" i="2" s="1"/>
  <c r="AM189" i="47"/>
  <c r="AM188" i="47" s="1"/>
  <c r="AL189" i="47"/>
  <c r="AL188" i="47" s="1"/>
  <c r="AP189" i="47"/>
  <c r="AP188" i="47" s="1"/>
  <c r="AS331" i="50"/>
  <c r="AS330" i="50" s="1"/>
  <c r="AS329" i="50" s="1"/>
  <c r="AS217" i="2"/>
  <c r="AS216" i="2" s="1"/>
  <c r="AS215" i="2" s="1"/>
  <c r="AS214" i="2" s="1"/>
  <c r="AS213" i="2" s="1"/>
  <c r="AO203" i="47"/>
  <c r="AO202" i="47" s="1"/>
  <c r="AP308" i="47"/>
  <c r="AP307" i="47" s="1"/>
  <c r="AR236" i="50"/>
  <c r="AR235" i="50" s="1"/>
  <c r="AR234" i="50" s="1"/>
  <c r="AR384" i="2"/>
  <c r="AR383" i="2" s="1"/>
  <c r="AQ261" i="50"/>
  <c r="AQ260" i="50" s="1"/>
  <c r="AQ259" i="50" s="1"/>
  <c r="AQ370" i="2"/>
  <c r="AQ369" i="2" s="1"/>
  <c r="AQ368" i="2" s="1"/>
  <c r="AQ264" i="50"/>
  <c r="AQ263" i="50" s="1"/>
  <c r="AQ262" i="50" s="1"/>
  <c r="AQ373" i="2"/>
  <c r="AQ372" i="2" s="1"/>
  <c r="AQ371" i="2" s="1"/>
  <c r="AQ267" i="50"/>
  <c r="AQ266" i="50" s="1"/>
  <c r="AQ265" i="50" s="1"/>
  <c r="AQ376" i="2"/>
  <c r="AQ375" i="2" s="1"/>
  <c r="AQ374" i="2" s="1"/>
  <c r="AG211" i="50"/>
  <c r="AG210" i="50" s="1"/>
  <c r="AG209" i="50" s="1"/>
  <c r="AG13" i="2"/>
  <c r="AG12" i="2" s="1"/>
  <c r="AG11" i="2" s="1"/>
  <c r="Z189" i="47"/>
  <c r="Z188" i="47" s="1"/>
  <c r="AD308" i="47"/>
  <c r="AD307" i="47" s="1"/>
  <c r="AF236" i="50"/>
  <c r="AF235" i="50" s="1"/>
  <c r="AF234" i="50" s="1"/>
  <c r="AF384" i="2"/>
  <c r="AF383" i="2" s="1"/>
  <c r="AE261" i="50"/>
  <c r="AE260" i="50" s="1"/>
  <c r="AE259" i="50" s="1"/>
  <c r="AE370" i="2"/>
  <c r="AE369" i="2" s="1"/>
  <c r="AE368" i="2" s="1"/>
  <c r="AF264" i="50"/>
  <c r="AF263" i="50" s="1"/>
  <c r="AF262" i="50" s="1"/>
  <c r="AF373" i="2"/>
  <c r="AF372" i="2" s="1"/>
  <c r="AF371" i="2" s="1"/>
  <c r="AF267" i="50"/>
  <c r="AF266" i="50" s="1"/>
  <c r="AF265" i="50" s="1"/>
  <c r="AF376" i="2"/>
  <c r="AF375" i="2" s="1"/>
  <c r="AF374" i="2" s="1"/>
  <c r="AO82" i="47"/>
  <c r="AM82" i="47"/>
  <c r="AQ82" i="47"/>
  <c r="AM152" i="47"/>
  <c r="AQ152" i="47"/>
  <c r="AS211" i="50"/>
  <c r="AS210" i="50" s="1"/>
  <c r="AS209" i="50" s="1"/>
  <c r="AS13" i="2"/>
  <c r="AS12" i="2" s="1"/>
  <c r="AS11" i="2" s="1"/>
  <c r="AL245" i="47"/>
  <c r="AS236" i="50"/>
  <c r="AS235" i="50" s="1"/>
  <c r="AS234" i="50" s="1"/>
  <c r="AS384" i="2"/>
  <c r="AS383" i="2" s="1"/>
  <c r="AR261" i="50"/>
  <c r="AR260" i="50" s="1"/>
  <c r="AR259" i="50" s="1"/>
  <c r="AR370" i="2"/>
  <c r="AR369" i="2" s="1"/>
  <c r="AR368" i="2" s="1"/>
  <c r="AR264" i="50"/>
  <c r="AR263" i="50" s="1"/>
  <c r="AR262" i="50" s="1"/>
  <c r="AR373" i="2"/>
  <c r="AR372" i="2" s="1"/>
  <c r="AR371" i="2" s="1"/>
  <c r="AR267" i="50"/>
  <c r="AR266" i="50" s="1"/>
  <c r="AR265" i="50" s="1"/>
  <c r="AR376" i="2"/>
  <c r="AR375" i="2" s="1"/>
  <c r="AR374" i="2" s="1"/>
  <c r="AE211" i="50"/>
  <c r="AE210" i="50" s="1"/>
  <c r="AE209" i="50" s="1"/>
  <c r="AE13" i="2"/>
  <c r="AE12" i="2" s="1"/>
  <c r="AE11" i="2" s="1"/>
  <c r="AG261" i="50"/>
  <c r="AG260" i="50" s="1"/>
  <c r="AG259" i="50" s="1"/>
  <c r="AG370" i="2"/>
  <c r="AG369" i="2" s="1"/>
  <c r="AG368" i="2" s="1"/>
  <c r="AD211" i="50"/>
  <c r="AD210" i="50" s="1"/>
  <c r="AD209" i="50" s="1"/>
  <c r="AD13" i="2"/>
  <c r="AD12" i="2" s="1"/>
  <c r="AD11" i="2" s="1"/>
  <c r="AB189" i="47"/>
  <c r="AB188" i="47" s="1"/>
  <c r="AG236" i="50"/>
  <c r="AG235" i="50" s="1"/>
  <c r="AG234" i="50" s="1"/>
  <c r="AG384" i="2"/>
  <c r="AG383" i="2" s="1"/>
  <c r="AF261" i="50"/>
  <c r="AF260" i="50" s="1"/>
  <c r="AF259" i="50" s="1"/>
  <c r="AF370" i="2"/>
  <c r="AF369" i="2" s="1"/>
  <c r="AF368" i="2" s="1"/>
  <c r="AG264" i="50"/>
  <c r="AG263" i="50" s="1"/>
  <c r="AG262" i="50" s="1"/>
  <c r="AG373" i="2"/>
  <c r="AG372" i="2" s="1"/>
  <c r="AG371" i="2" s="1"/>
  <c r="AG267" i="50"/>
  <c r="AG266" i="50" s="1"/>
  <c r="AG265" i="50" s="1"/>
  <c r="AG376" i="2"/>
  <c r="AG375" i="2" s="1"/>
  <c r="AG374" i="2" s="1"/>
  <c r="AO121" i="47"/>
  <c r="AO116" i="47" s="1"/>
  <c r="AN162" i="47"/>
  <c r="AP211" i="50"/>
  <c r="AP210" i="50" s="1"/>
  <c r="AP209" i="50" s="1"/>
  <c r="AP13" i="2"/>
  <c r="AP12" i="2" s="1"/>
  <c r="AP11" i="2" s="1"/>
  <c r="AS334" i="50"/>
  <c r="AS333" i="50" s="1"/>
  <c r="AS332" i="50" s="1"/>
  <c r="AS222" i="2"/>
  <c r="AS221" i="2" s="1"/>
  <c r="AS220" i="2" s="1"/>
  <c r="AS219" i="2" s="1"/>
  <c r="AS218" i="2" s="1"/>
  <c r="AS261" i="50"/>
  <c r="AS260" i="50" s="1"/>
  <c r="AS259" i="50" s="1"/>
  <c r="AS370" i="2"/>
  <c r="AS369" i="2" s="1"/>
  <c r="AS368" i="2" s="1"/>
  <c r="AS264" i="50"/>
  <c r="AS263" i="50" s="1"/>
  <c r="AS262" i="50" s="1"/>
  <c r="AS373" i="2"/>
  <c r="AS372" i="2" s="1"/>
  <c r="AS371" i="2" s="1"/>
  <c r="AS267" i="50"/>
  <c r="AS266" i="50" s="1"/>
  <c r="AS265" i="50" s="1"/>
  <c r="AS376" i="2"/>
  <c r="AS375" i="2" s="1"/>
  <c r="AS374" i="2" s="1"/>
  <c r="AP126" i="50"/>
  <c r="AP466" i="2"/>
  <c r="AP465" i="2" s="1"/>
  <c r="AP152" i="47"/>
  <c r="AO162" i="47"/>
  <c r="AO151" i="47" s="1"/>
  <c r="AO189" i="47"/>
  <c r="AO188" i="47" s="1"/>
  <c r="AL152" i="47"/>
  <c r="AL162" i="47"/>
  <c r="AM203" i="47"/>
  <c r="AM202" i="47" s="1"/>
  <c r="AN189" i="47"/>
  <c r="AN188" i="47" s="1"/>
  <c r="AN203" i="47"/>
  <c r="AN202" i="47" s="1"/>
  <c r="AO245" i="47"/>
  <c r="AB40" i="47"/>
  <c r="Z106" i="47"/>
  <c r="Z105" i="47" s="1"/>
  <c r="Z104" i="47" s="1"/>
  <c r="AB106" i="47"/>
  <c r="AB105" i="47" s="1"/>
  <c r="AB104" i="47" s="1"/>
  <c r="AC12" i="47"/>
  <c r="AB32" i="47"/>
  <c r="AC40" i="47"/>
  <c r="AC17" i="47"/>
  <c r="AA32" i="47"/>
  <c r="AC32" i="47"/>
  <c r="AA97" i="47"/>
  <c r="AA96" i="47" s="1"/>
  <c r="AA95" i="47" s="1"/>
  <c r="AC97" i="47"/>
  <c r="AC96" i="47" s="1"/>
  <c r="AC95" i="47" s="1"/>
  <c r="Z121" i="47"/>
  <c r="AA121" i="47"/>
  <c r="AN421" i="47"/>
  <c r="AM421" i="47"/>
  <c r="AM345" i="47"/>
  <c r="AM344" i="47" s="1"/>
  <c r="AM310" i="47" s="1"/>
  <c r="Z17" i="47"/>
  <c r="AC22" i="47"/>
  <c r="Z22" i="47"/>
  <c r="AB27" i="47"/>
  <c r="AA82" i="47"/>
  <c r="AB116" i="47"/>
  <c r="AA203" i="47"/>
  <c r="AA202" i="47" s="1"/>
  <c r="AB12" i="47"/>
  <c r="AB17" i="47"/>
  <c r="AB97" i="47"/>
  <c r="AB96" i="47" s="1"/>
  <c r="AB95" i="47" s="1"/>
  <c r="AB82" i="47"/>
  <c r="AA27" i="47"/>
  <c r="Z82" i="47"/>
  <c r="AC82" i="47"/>
  <c r="AC121" i="47"/>
  <c r="Z203" i="47"/>
  <c r="Z202" i="47" s="1"/>
  <c r="AA40" i="47"/>
  <c r="AE40" i="47"/>
  <c r="AE106" i="47"/>
  <c r="AE105" i="47" s="1"/>
  <c r="AE104" i="47" s="1"/>
  <c r="AQ263" i="2" l="1"/>
  <c r="AE263" i="2"/>
  <c r="AP263" i="2"/>
  <c r="AP262" i="2" s="1"/>
  <c r="AP261" i="2" s="1"/>
  <c r="AQ83" i="50"/>
  <c r="AP36" i="50"/>
  <c r="AS16" i="50"/>
  <c r="AS221" i="50"/>
  <c r="AP393" i="50"/>
  <c r="AP392" i="50" s="1"/>
  <c r="AN362" i="47"/>
  <c r="AO362" i="47"/>
  <c r="AC203" i="47"/>
  <c r="AC202" i="47" s="1"/>
  <c r="AQ105" i="47"/>
  <c r="AQ104" i="47" s="1"/>
  <c r="AQ111" i="50"/>
  <c r="AF22" i="47"/>
  <c r="AE208" i="50"/>
  <c r="AR10" i="2"/>
  <c r="AR9" i="2" s="1"/>
  <c r="AF32" i="47"/>
  <c r="AA421" i="47"/>
  <c r="AG250" i="47"/>
  <c r="AG245" i="47" s="1"/>
  <c r="AP286" i="2"/>
  <c r="AP285" i="2" s="1"/>
  <c r="AP279" i="2" s="1"/>
  <c r="AS245" i="47"/>
  <c r="AC151" i="47"/>
  <c r="AG430" i="2"/>
  <c r="AD410" i="2"/>
  <c r="AD406" i="2" s="1"/>
  <c r="AD405" i="2" s="1"/>
  <c r="AF349" i="50"/>
  <c r="AS208" i="50"/>
  <c r="AG10" i="50"/>
  <c r="AG9" i="50" s="1"/>
  <c r="AD184" i="50"/>
  <c r="AP430" i="50"/>
  <c r="AA250" i="47"/>
  <c r="AA245" i="47" s="1"/>
  <c r="AD250" i="47"/>
  <c r="AD245" i="47" s="1"/>
  <c r="AM250" i="47"/>
  <c r="AM245" i="47" s="1"/>
  <c r="AP250" i="47"/>
  <c r="AP245" i="47" s="1"/>
  <c r="AS396" i="50"/>
  <c r="AL116" i="47"/>
  <c r="AP184" i="50"/>
  <c r="AQ87" i="2"/>
  <c r="AQ86" i="2" s="1"/>
  <c r="AS34" i="2"/>
  <c r="AG424" i="47"/>
  <c r="AG82" i="47"/>
  <c r="AO293" i="47"/>
  <c r="AP294" i="47"/>
  <c r="AS116" i="47"/>
  <c r="AP388" i="2"/>
  <c r="AP387" i="2" s="1"/>
  <c r="AQ167" i="50"/>
  <c r="AD40" i="47"/>
  <c r="AD121" i="47"/>
  <c r="AD82" i="47"/>
  <c r="AD106" i="47"/>
  <c r="AD105" i="47" s="1"/>
  <c r="AD104" i="47" s="1"/>
  <c r="AE82" i="47"/>
  <c r="AE10" i="2"/>
  <c r="AE9" i="2" s="1"/>
  <c r="AQ429" i="2"/>
  <c r="AQ428" i="2" s="1"/>
  <c r="AG167" i="50"/>
  <c r="AG138" i="50"/>
  <c r="AG137" i="50" s="1"/>
  <c r="AG136" i="50" s="1"/>
  <c r="AP83" i="50"/>
  <c r="AP82" i="50" s="1"/>
  <c r="AP384" i="47"/>
  <c r="AG32" i="47"/>
  <c r="AF17" i="47"/>
  <c r="AD405" i="47"/>
  <c r="AD400" i="47" s="1"/>
  <c r="AD221" i="50"/>
  <c r="AF239" i="2"/>
  <c r="AR34" i="2"/>
  <c r="AS29" i="2"/>
  <c r="AL362" i="47"/>
  <c r="AL293" i="47" s="1"/>
  <c r="AL292" i="47" s="1"/>
  <c r="AC421" i="47"/>
  <c r="AM11" i="47"/>
  <c r="AN151" i="47"/>
  <c r="AA237" i="50"/>
  <c r="AA220" i="50" s="1"/>
  <c r="AA455" i="50" s="1"/>
  <c r="AE476" i="2"/>
  <c r="AP341" i="50"/>
  <c r="AN11" i="47"/>
  <c r="AN10" i="47" s="1"/>
  <c r="Z421" i="47"/>
  <c r="AS382" i="2"/>
  <c r="AS381" i="2" s="1"/>
  <c r="AS380" i="2" s="1"/>
  <c r="AG327" i="2"/>
  <c r="AP410" i="2"/>
  <c r="AP406" i="2" s="1"/>
  <c r="AP405" i="2" s="1"/>
  <c r="AA362" i="47"/>
  <c r="AA293" i="47" s="1"/>
  <c r="AA292" i="47" s="1"/>
  <c r="AG382" i="2"/>
  <c r="AG381" i="2" s="1"/>
  <c r="AG380" i="2" s="1"/>
  <c r="AF424" i="2"/>
  <c r="AF423" i="2" s="1"/>
  <c r="AF416" i="2" s="1"/>
  <c r="AF415" i="2" s="1"/>
  <c r="AP297" i="50"/>
  <c r="AP296" i="50" s="1"/>
  <c r="AD416" i="2"/>
  <c r="AD415" i="2" s="1"/>
  <c r="AQ283" i="47"/>
  <c r="AQ273" i="47" s="1"/>
  <c r="AQ268" i="47" s="1"/>
  <c r="AS106" i="47"/>
  <c r="AS105" i="47" s="1"/>
  <c r="AS104" i="47" s="1"/>
  <c r="AR26" i="50"/>
  <c r="AS21" i="50"/>
  <c r="AE273" i="47"/>
  <c r="AF97" i="47"/>
  <c r="AF96" i="47" s="1"/>
  <c r="AF95" i="47" s="1"/>
  <c r="AP273" i="47"/>
  <c r="AP268" i="47" s="1"/>
  <c r="Z11" i="47"/>
  <c r="AF27" i="47"/>
  <c r="AD294" i="47"/>
  <c r="AD273" i="47"/>
  <c r="AD268" i="47" s="1"/>
  <c r="AF36" i="50"/>
  <c r="AP461" i="2"/>
  <c r="AE141" i="2"/>
  <c r="AE140" i="2" s="1"/>
  <c r="AP231" i="2"/>
  <c r="AP224" i="2" s="1"/>
  <c r="AP223" i="2" s="1"/>
  <c r="AD24" i="2"/>
  <c r="AS10" i="2"/>
  <c r="AS9" i="2" s="1"/>
  <c r="AQ10" i="2"/>
  <c r="AQ9" i="2" s="1"/>
  <c r="AG471" i="2"/>
  <c r="AG470" i="2" s="1"/>
  <c r="AE179" i="2"/>
  <c r="AE178" i="2" s="1"/>
  <c r="AG125" i="2"/>
  <c r="AG124" i="2" s="1"/>
  <c r="AG123" i="2" s="1"/>
  <c r="AP430" i="2"/>
  <c r="AP429" i="2" s="1"/>
  <c r="AP428" i="2" s="1"/>
  <c r="AQ208" i="50"/>
  <c r="AS162" i="47"/>
  <c r="AS151" i="47" s="1"/>
  <c r="AS52" i="2"/>
  <c r="AG446" i="50"/>
  <c r="AG405" i="47"/>
  <c r="AG400" i="47" s="1"/>
  <c r="AM151" i="47"/>
  <c r="AF29" i="2"/>
  <c r="AP167" i="50"/>
  <c r="AP462" i="47"/>
  <c r="AP461" i="47" s="1"/>
  <c r="AP460" i="47" s="1"/>
  <c r="AF167" i="50"/>
  <c r="AD135" i="47"/>
  <c r="AB293" i="47"/>
  <c r="AS405" i="47"/>
  <c r="AS400" i="47" s="1"/>
  <c r="AD11" i="47"/>
  <c r="AD10" i="47" s="1"/>
  <c r="AE167" i="50"/>
  <c r="AF10" i="2"/>
  <c r="AF9" i="2" s="1"/>
  <c r="AP382" i="2"/>
  <c r="AP381" i="2" s="1"/>
  <c r="AP380" i="2" s="1"/>
  <c r="AQ410" i="2"/>
  <c r="AQ406" i="2" s="1"/>
  <c r="AQ405" i="2" s="1"/>
  <c r="AP373" i="50"/>
  <c r="AQ349" i="50"/>
  <c r="AS167" i="50"/>
  <c r="AD439" i="2"/>
  <c r="AD438" i="2" s="1"/>
  <c r="AG396" i="50"/>
  <c r="AD362" i="47"/>
  <c r="AS287" i="2"/>
  <c r="AS194" i="50"/>
  <c r="AR167" i="50"/>
  <c r="AF135" i="47"/>
  <c r="AG105" i="47"/>
  <c r="AG104" i="47" s="1"/>
  <c r="AE447" i="2"/>
  <c r="AE135" i="47"/>
  <c r="AD167" i="50"/>
  <c r="AG34" i="2"/>
  <c r="AD16" i="50"/>
  <c r="AD10" i="2"/>
  <c r="AD9" i="2" s="1"/>
  <c r="AF382" i="2"/>
  <c r="AF381" i="2" s="1"/>
  <c r="AF380" i="2" s="1"/>
  <c r="AD461" i="2"/>
  <c r="AP471" i="2"/>
  <c r="AP470" i="2" s="1"/>
  <c r="AQ341" i="50"/>
  <c r="AG231" i="2"/>
  <c r="AS31" i="50"/>
  <c r="AR16" i="50"/>
  <c r="AE10" i="50"/>
  <c r="AE9" i="50" s="1"/>
  <c r="AG152" i="47"/>
  <c r="AG151" i="47" s="1"/>
  <c r="AP439" i="2"/>
  <c r="AP438" i="2" s="1"/>
  <c r="AR388" i="2"/>
  <c r="AR387" i="2" s="1"/>
  <c r="AE52" i="2"/>
  <c r="AD52" i="2"/>
  <c r="AG52" i="2"/>
  <c r="AA151" i="47"/>
  <c r="AC11" i="47"/>
  <c r="AC10" i="47" s="1"/>
  <c r="AP10" i="2"/>
  <c r="AP9" i="2" s="1"/>
  <c r="AG10" i="2"/>
  <c r="AG9" i="2" s="1"/>
  <c r="AR382" i="2"/>
  <c r="AR381" i="2" s="1"/>
  <c r="AR380" i="2" s="1"/>
  <c r="AS424" i="2"/>
  <c r="AS423" i="2" s="1"/>
  <c r="AS416" i="2" s="1"/>
  <c r="AS415" i="2" s="1"/>
  <c r="AP327" i="2"/>
  <c r="AG303" i="50"/>
  <c r="AD287" i="2"/>
  <c r="AE231" i="2"/>
  <c r="AE224" i="2" s="1"/>
  <c r="AE223" i="2" s="1"/>
  <c r="AE153" i="50"/>
  <c r="AE44" i="50"/>
  <c r="AG237" i="50"/>
  <c r="AG221" i="50"/>
  <c r="AF208" i="50"/>
  <c r="AQ297" i="50"/>
  <c r="AQ296" i="50" s="1"/>
  <c r="AE194" i="50"/>
  <c r="AF129" i="50"/>
  <c r="AF128" i="50" s="1"/>
  <c r="AF127" i="50" s="1"/>
  <c r="AG26" i="50"/>
  <c r="AG341" i="50"/>
  <c r="AP396" i="50"/>
  <c r="AG44" i="50"/>
  <c r="AD208" i="50"/>
  <c r="AP10" i="50"/>
  <c r="AP9" i="50" s="1"/>
  <c r="AP208" i="50"/>
  <c r="AG208" i="50"/>
  <c r="AS393" i="50"/>
  <c r="AS392" i="50" s="1"/>
  <c r="AP303" i="50"/>
  <c r="AS44" i="50"/>
  <c r="AD373" i="50"/>
  <c r="AE341" i="50"/>
  <c r="AG184" i="50"/>
  <c r="AB11" i="47"/>
  <c r="AB10" i="47" s="1"/>
  <c r="AB9" i="47" s="1"/>
  <c r="AS446" i="50"/>
  <c r="AR298" i="2"/>
  <c r="AS283" i="50"/>
  <c r="AS153" i="50"/>
  <c r="AQ298" i="2"/>
  <c r="AQ179" i="2"/>
  <c r="AQ178" i="2" s="1"/>
  <c r="AS157" i="2"/>
  <c r="AS156" i="2" s="1"/>
  <c r="AS138" i="50"/>
  <c r="AS137" i="50" s="1"/>
  <c r="AS136" i="50" s="1"/>
  <c r="AP40" i="47"/>
  <c r="AF393" i="50"/>
  <c r="AF392" i="50" s="1"/>
  <c r="AG311" i="50"/>
  <c r="AE125" i="2"/>
  <c r="AE124" i="2" s="1"/>
  <c r="AE123" i="2" s="1"/>
  <c r="AF113" i="2"/>
  <c r="AF112" i="2" s="1"/>
  <c r="AF111" i="2" s="1"/>
  <c r="AQ153" i="50"/>
  <c r="AQ138" i="50"/>
  <c r="AQ137" i="50" s="1"/>
  <c r="AQ136" i="50" s="1"/>
  <c r="AQ447" i="2"/>
  <c r="AP52" i="2"/>
  <c r="AR39" i="2"/>
  <c r="AE462" i="47"/>
  <c r="AE461" i="47" s="1"/>
  <c r="AE460" i="47" s="1"/>
  <c r="AD471" i="2"/>
  <c r="AD470" i="2" s="1"/>
  <c r="AG439" i="2"/>
  <c r="AG438" i="2" s="1"/>
  <c r="AE83" i="50"/>
  <c r="AE82" i="50" s="1"/>
  <c r="AD396" i="50"/>
  <c r="AE298" i="2"/>
  <c r="AG287" i="2"/>
  <c r="AD231" i="2"/>
  <c r="AD153" i="50"/>
  <c r="AE111" i="50"/>
  <c r="AP476" i="2"/>
  <c r="AQ311" i="50"/>
  <c r="AR303" i="50"/>
  <c r="AS297" i="50"/>
  <c r="AS296" i="50" s="1"/>
  <c r="AS298" i="2"/>
  <c r="AS373" i="50"/>
  <c r="AS372" i="50" s="1"/>
  <c r="AR239" i="2"/>
  <c r="AS231" i="2"/>
  <c r="AP141" i="2"/>
  <c r="AP140" i="2" s="1"/>
  <c r="AP125" i="2"/>
  <c r="AP124" i="2" s="1"/>
  <c r="AP123" i="2" s="1"/>
  <c r="AP447" i="2"/>
  <c r="AD430" i="2"/>
  <c r="AD429" i="2" s="1"/>
  <c r="AD428" i="2" s="1"/>
  <c r="AD335" i="2"/>
  <c r="AE410" i="2"/>
  <c r="AE406" i="2" s="1"/>
  <c r="AE405" i="2" s="1"/>
  <c r="AD298" i="2"/>
  <c r="AG157" i="2"/>
  <c r="AG156" i="2" s="1"/>
  <c r="AD31" i="50"/>
  <c r="AD29" i="2"/>
  <c r="AF16" i="50"/>
  <c r="AG31" i="50"/>
  <c r="AF39" i="2"/>
  <c r="AF21" i="50"/>
  <c r="AG371" i="47"/>
  <c r="AG362" i="47" s="1"/>
  <c r="AG298" i="2"/>
  <c r="AS255" i="2"/>
  <c r="AS256" i="2"/>
  <c r="AP87" i="2"/>
  <c r="AP86" i="2" s="1"/>
  <c r="AD179" i="2"/>
  <c r="AD178" i="2" s="1"/>
  <c r="AE138" i="50"/>
  <c r="AE137" i="50" s="1"/>
  <c r="AE136" i="50" s="1"/>
  <c r="AG87" i="2"/>
  <c r="AG86" i="2" s="1"/>
  <c r="AM388" i="2"/>
  <c r="AM387" i="2" s="1"/>
  <c r="AM309" i="2" s="1"/>
  <c r="AM486" i="2" s="1"/>
  <c r="AQ476" i="2"/>
  <c r="AS471" i="2"/>
  <c r="AS470" i="2" s="1"/>
  <c r="AS335" i="2"/>
  <c r="AS327" i="2"/>
  <c r="AS184" i="50"/>
  <c r="AP106" i="47"/>
  <c r="AP105" i="47" s="1"/>
  <c r="AP104" i="47" s="1"/>
  <c r="AP44" i="50"/>
  <c r="AR31" i="50"/>
  <c r="AD10" i="50"/>
  <c r="AD9" i="50" s="1"/>
  <c r="AE335" i="2"/>
  <c r="AF327" i="2"/>
  <c r="AG410" i="2"/>
  <c r="AG406" i="2" s="1"/>
  <c r="AG405" i="2" s="1"/>
  <c r="AG373" i="50"/>
  <c r="AD341" i="50"/>
  <c r="AR349" i="50"/>
  <c r="AS341" i="50"/>
  <c r="AP153" i="50"/>
  <c r="AP138" i="50"/>
  <c r="AP137" i="50" s="1"/>
  <c r="AP136" i="50" s="1"/>
  <c r="AD83" i="50"/>
  <c r="AD82" i="50" s="1"/>
  <c r="AD311" i="50"/>
  <c r="AE297" i="50"/>
  <c r="AE296" i="50" s="1"/>
  <c r="AG194" i="50"/>
  <c r="AG447" i="2"/>
  <c r="AF34" i="2"/>
  <c r="AD21" i="50"/>
  <c r="AD44" i="2"/>
  <c r="AF12" i="47"/>
  <c r="AF31" i="50"/>
  <c r="AG116" i="47"/>
  <c r="AD237" i="50"/>
  <c r="AQ82" i="50"/>
  <c r="AP335" i="2"/>
  <c r="AD256" i="2"/>
  <c r="AD255" i="2"/>
  <c r="AQ52" i="2"/>
  <c r="AF298" i="2"/>
  <c r="AD283" i="50"/>
  <c r="AG111" i="50"/>
  <c r="AM237" i="50"/>
  <c r="AM220" i="50" s="1"/>
  <c r="AM455" i="50" s="1"/>
  <c r="AS10" i="50"/>
  <c r="AS9" i="50" s="1"/>
  <c r="AP446" i="50"/>
  <c r="AR393" i="50"/>
  <c r="AR392" i="50" s="1"/>
  <c r="AS311" i="50"/>
  <c r="AS303" i="50"/>
  <c r="AS388" i="2"/>
  <c r="AS387" i="2" s="1"/>
  <c r="AR287" i="2"/>
  <c r="AQ256" i="2"/>
  <c r="AQ255" i="2"/>
  <c r="AP179" i="2"/>
  <c r="AP178" i="2" s="1"/>
  <c r="AQ157" i="2"/>
  <c r="AQ156" i="2" s="1"/>
  <c r="AR113" i="2"/>
  <c r="AR112" i="2" s="1"/>
  <c r="AR111" i="2" s="1"/>
  <c r="AS44" i="2"/>
  <c r="AR29" i="2"/>
  <c r="AP24" i="2"/>
  <c r="AD393" i="50"/>
  <c r="AD392" i="50" s="1"/>
  <c r="AE311" i="50"/>
  <c r="AF303" i="50"/>
  <c r="AG297" i="50"/>
  <c r="AG296" i="50" s="1"/>
  <c r="AG256" i="2"/>
  <c r="AG255" i="2"/>
  <c r="AD239" i="2"/>
  <c r="AD125" i="2"/>
  <c r="AD124" i="2" s="1"/>
  <c r="AD123" i="2" s="1"/>
  <c r="AQ471" i="2"/>
  <c r="AQ470" i="2" s="1"/>
  <c r="AS430" i="2"/>
  <c r="AP255" i="2"/>
  <c r="AP256" i="2"/>
  <c r="AQ224" i="2"/>
  <c r="AQ223" i="2" s="1"/>
  <c r="AS87" i="2"/>
  <c r="AS86" i="2" s="1"/>
  <c r="AR44" i="2"/>
  <c r="AP39" i="2"/>
  <c r="AP34" i="2"/>
  <c r="AP29" i="2"/>
  <c r="AG424" i="2"/>
  <c r="AG423" i="2" s="1"/>
  <c r="AG416" i="2" s="1"/>
  <c r="AG415" i="2" s="1"/>
  <c r="AD327" i="2"/>
  <c r="AD388" i="2"/>
  <c r="AD387" i="2" s="1"/>
  <c r="AF287" i="2"/>
  <c r="AE255" i="2"/>
  <c r="AE256" i="2"/>
  <c r="AG179" i="2"/>
  <c r="AG178" i="2" s="1"/>
  <c r="AG141" i="2"/>
  <c r="AG140" i="2" s="1"/>
  <c r="AD447" i="2"/>
  <c r="AD44" i="50"/>
  <c r="AD34" i="2"/>
  <c r="AD87" i="2"/>
  <c r="AD86" i="2" s="1"/>
  <c r="AG44" i="2"/>
  <c r="AF26" i="50"/>
  <c r="AD36" i="50"/>
  <c r="AF44" i="2"/>
  <c r="AG24" i="2"/>
  <c r="AG29" i="2"/>
  <c r="Z10" i="47"/>
  <c r="AP221" i="50"/>
  <c r="AS439" i="2"/>
  <c r="AS438" i="2" s="1"/>
  <c r="AP311" i="50"/>
  <c r="AS179" i="2"/>
  <c r="AS178" i="2" s="1"/>
  <c r="AS141" i="2"/>
  <c r="AS140" i="2" s="1"/>
  <c r="AD446" i="50"/>
  <c r="AE268" i="47"/>
  <c r="AE157" i="2"/>
  <c r="AE156" i="2" s="1"/>
  <c r="AS125" i="2"/>
  <c r="AS124" i="2" s="1"/>
  <c r="AS123" i="2" s="1"/>
  <c r="AQ44" i="50"/>
  <c r="AD476" i="2"/>
  <c r="AG335" i="2"/>
  <c r="AG326" i="2" s="1"/>
  <c r="AG325" i="2" s="1"/>
  <c r="AG388" i="2"/>
  <c r="AG387" i="2" s="1"/>
  <c r="AP298" i="2"/>
  <c r="AR373" i="50"/>
  <c r="AP283" i="50"/>
  <c r="AQ194" i="50"/>
  <c r="AQ141" i="2"/>
  <c r="AQ140" i="2" s="1"/>
  <c r="AQ125" i="2"/>
  <c r="AQ124" i="2" s="1"/>
  <c r="AQ123" i="2" s="1"/>
  <c r="AR129" i="50"/>
  <c r="AR128" i="50" s="1"/>
  <c r="AR127" i="50" s="1"/>
  <c r="AS36" i="50"/>
  <c r="AR21" i="50"/>
  <c r="AP16" i="50"/>
  <c r="AE430" i="2"/>
  <c r="AE429" i="2" s="1"/>
  <c r="AE428" i="2" s="1"/>
  <c r="AF388" i="2"/>
  <c r="AF387" i="2" s="1"/>
  <c r="AD349" i="50"/>
  <c r="AD141" i="2"/>
  <c r="AD140" i="2" s="1"/>
  <c r="AD138" i="50"/>
  <c r="AD137" i="50" s="1"/>
  <c r="AD136" i="50" s="1"/>
  <c r="AE87" i="2"/>
  <c r="AE86" i="2" s="1"/>
  <c r="AQ10" i="50"/>
  <c r="AQ9" i="50" s="1"/>
  <c r="AS83" i="50"/>
  <c r="AQ335" i="2"/>
  <c r="AR327" i="2"/>
  <c r="AS410" i="2"/>
  <c r="AS406" i="2" s="1"/>
  <c r="AS405" i="2" s="1"/>
  <c r="AP349" i="50"/>
  <c r="AQ184" i="50"/>
  <c r="AS111" i="50"/>
  <c r="AR36" i="50"/>
  <c r="AP31" i="50"/>
  <c r="AP26" i="50"/>
  <c r="AP21" i="50"/>
  <c r="AG430" i="50"/>
  <c r="AG393" i="50"/>
  <c r="AG392" i="50" s="1"/>
  <c r="AD303" i="50"/>
  <c r="AF373" i="50"/>
  <c r="AG283" i="50"/>
  <c r="AE184" i="50"/>
  <c r="AG153" i="50"/>
  <c r="AD39" i="2"/>
  <c r="AD26" i="50"/>
  <c r="AG36" i="50"/>
  <c r="AF24" i="2"/>
  <c r="AG39" i="2"/>
  <c r="AG16" i="50"/>
  <c r="AG21" i="50"/>
  <c r="AP237" i="50"/>
  <c r="AL10" i="47"/>
  <c r="AO10" i="47"/>
  <c r="AO9" i="47" s="1"/>
  <c r="AM10" i="47"/>
  <c r="AS237" i="50"/>
  <c r="AD124" i="50"/>
  <c r="AD111" i="50" s="1"/>
  <c r="AD125" i="50"/>
  <c r="AG343" i="2"/>
  <c r="AG342" i="2" s="1"/>
  <c r="AS343" i="2"/>
  <c r="AS342" i="2" s="1"/>
  <c r="AD343" i="2"/>
  <c r="AD342" i="2" s="1"/>
  <c r="AN293" i="47"/>
  <c r="AN292" i="47" s="1"/>
  <c r="AM293" i="47"/>
  <c r="AM292" i="47" s="1"/>
  <c r="AA116" i="47"/>
  <c r="AB292" i="47"/>
  <c r="AO292" i="47"/>
  <c r="AQ151" i="47"/>
  <c r="Z293" i="47"/>
  <c r="Z292" i="47" s="1"/>
  <c r="AP343" i="2"/>
  <c r="AP342" i="2" s="1"/>
  <c r="AC293" i="47"/>
  <c r="AC292" i="47" s="1"/>
  <c r="AP124" i="50"/>
  <c r="AP111" i="50" s="1"/>
  <c r="AP125" i="50"/>
  <c r="AL151" i="47"/>
  <c r="AA11" i="47"/>
  <c r="Z116" i="47"/>
  <c r="AC116" i="47"/>
  <c r="AP372" i="50" l="1"/>
  <c r="AP367" i="50" s="1"/>
  <c r="AD116" i="47"/>
  <c r="AR372" i="50"/>
  <c r="AP427" i="2"/>
  <c r="AD372" i="50"/>
  <c r="AD367" i="50" s="1"/>
  <c r="AF372" i="50"/>
  <c r="AP148" i="50"/>
  <c r="AG372" i="50"/>
  <c r="AG367" i="50" s="1"/>
  <c r="AF286" i="2"/>
  <c r="AF285" i="2" s="1"/>
  <c r="AG285" i="2"/>
  <c r="AG279" i="2" s="1"/>
  <c r="AG286" i="2"/>
  <c r="AD286" i="2"/>
  <c r="AD285" i="2" s="1"/>
  <c r="AD279" i="2" s="1"/>
  <c r="AR286" i="2"/>
  <c r="AR285" i="2" s="1"/>
  <c r="AS286" i="2"/>
  <c r="AS285" i="2" s="1"/>
  <c r="AS279" i="2" s="1"/>
  <c r="AE446" i="2"/>
  <c r="AM9" i="47"/>
  <c r="AM472" i="47" s="1"/>
  <c r="AM6" i="2" s="1"/>
  <c r="AG148" i="50"/>
  <c r="AE183" i="50"/>
  <c r="AD302" i="50"/>
  <c r="AD220" i="50" s="1"/>
  <c r="AN9" i="47"/>
  <c r="AN472" i="47" s="1"/>
  <c r="AN6" i="50" s="1"/>
  <c r="AG302" i="50"/>
  <c r="AG220" i="50" s="1"/>
  <c r="AS148" i="50"/>
  <c r="AD326" i="2"/>
  <c r="AD325" i="2" s="1"/>
  <c r="AD309" i="2" s="1"/>
  <c r="AP446" i="2"/>
  <c r="AD408" i="50"/>
  <c r="AD403" i="50" s="1"/>
  <c r="AQ408" i="50"/>
  <c r="AE408" i="50"/>
  <c r="AP408" i="50"/>
  <c r="AP403" i="50" s="1"/>
  <c r="AS367" i="50"/>
  <c r="AP326" i="2"/>
  <c r="AP325" i="2" s="1"/>
  <c r="AP309" i="2" s="1"/>
  <c r="AP302" i="50"/>
  <c r="AP220" i="50" s="1"/>
  <c r="AD224" i="2"/>
  <c r="AD223" i="2" s="1"/>
  <c r="AD446" i="2"/>
  <c r="AE262" i="2"/>
  <c r="AE261" i="2" s="1"/>
  <c r="AS183" i="50"/>
  <c r="AD427" i="2"/>
  <c r="AD23" i="2"/>
  <c r="AD22" i="2" s="1"/>
  <c r="AQ262" i="2"/>
  <c r="AQ261" i="2" s="1"/>
  <c r="AL9" i="47"/>
  <c r="AL472" i="47" s="1"/>
  <c r="AG183" i="50"/>
  <c r="AS326" i="2"/>
  <c r="AS325" i="2" s="1"/>
  <c r="AS309" i="2" s="1"/>
  <c r="AQ183" i="50"/>
  <c r="AS302" i="50"/>
  <c r="AS220" i="50" s="1"/>
  <c r="AD15" i="50"/>
  <c r="AD8" i="50" s="1"/>
  <c r="AP11" i="47"/>
  <c r="AP10" i="47" s="1"/>
  <c r="AP23" i="2"/>
  <c r="AP22" i="2" s="1"/>
  <c r="AD148" i="50"/>
  <c r="AQ446" i="2"/>
  <c r="AG309" i="2"/>
  <c r="AP15" i="50"/>
  <c r="AP8" i="50" s="1"/>
  <c r="AD262" i="2"/>
  <c r="AD261" i="2" s="1"/>
  <c r="AC9" i="47"/>
  <c r="AC472" i="47" s="1"/>
  <c r="AA10" i="47"/>
  <c r="AA9" i="47" s="1"/>
  <c r="AA472" i="47" s="1"/>
  <c r="AO472" i="47"/>
  <c r="AO6" i="47" s="1"/>
  <c r="AB472" i="47"/>
  <c r="Z9" i="47"/>
  <c r="Z472" i="47" s="1"/>
  <c r="O456" i="50"/>
  <c r="P456" i="50"/>
  <c r="Q456" i="50"/>
  <c r="R456" i="50"/>
  <c r="S456" i="50"/>
  <c r="T456" i="50"/>
  <c r="U456" i="50"/>
  <c r="K12" i="50"/>
  <c r="K11" i="50" s="1"/>
  <c r="M12" i="50"/>
  <c r="M11" i="50" s="1"/>
  <c r="N12" i="50"/>
  <c r="N11" i="50" s="1"/>
  <c r="O12" i="50"/>
  <c r="O11" i="50" s="1"/>
  <c r="P12" i="50"/>
  <c r="P11" i="50" s="1"/>
  <c r="Q12" i="50"/>
  <c r="Q11" i="50" s="1"/>
  <c r="K14" i="50"/>
  <c r="K13" i="50" s="1"/>
  <c r="M14" i="50"/>
  <c r="M13" i="50" s="1"/>
  <c r="N14" i="50"/>
  <c r="N13" i="50" s="1"/>
  <c r="O14" i="50"/>
  <c r="O13" i="50" s="1"/>
  <c r="P14" i="50"/>
  <c r="P13" i="50" s="1"/>
  <c r="Q14" i="50"/>
  <c r="Q13" i="50" s="1"/>
  <c r="L18" i="50"/>
  <c r="L17" i="50" s="1"/>
  <c r="M18" i="50"/>
  <c r="M17" i="50" s="1"/>
  <c r="N18" i="50"/>
  <c r="N17" i="50" s="1"/>
  <c r="O18" i="50"/>
  <c r="O17" i="50" s="1"/>
  <c r="P18" i="50"/>
  <c r="P17" i="50" s="1"/>
  <c r="Q18" i="50"/>
  <c r="Q17" i="50" s="1"/>
  <c r="L20" i="50"/>
  <c r="L19" i="50" s="1"/>
  <c r="M20" i="50"/>
  <c r="M19" i="50" s="1"/>
  <c r="N20" i="50"/>
  <c r="N19" i="50" s="1"/>
  <c r="O20" i="50"/>
  <c r="O19" i="50" s="1"/>
  <c r="P20" i="50"/>
  <c r="P19" i="50" s="1"/>
  <c r="Q20" i="50"/>
  <c r="Q19" i="50" s="1"/>
  <c r="L23" i="50"/>
  <c r="L22" i="50" s="1"/>
  <c r="M23" i="50"/>
  <c r="M22" i="50" s="1"/>
  <c r="N23" i="50"/>
  <c r="N22" i="50" s="1"/>
  <c r="O23" i="50"/>
  <c r="O22" i="50" s="1"/>
  <c r="P23" i="50"/>
  <c r="P22" i="50" s="1"/>
  <c r="Q23" i="50"/>
  <c r="Q22" i="50" s="1"/>
  <c r="L25" i="50"/>
  <c r="L24" i="50" s="1"/>
  <c r="M25" i="50"/>
  <c r="M24" i="50" s="1"/>
  <c r="N25" i="50"/>
  <c r="N24" i="50" s="1"/>
  <c r="O25" i="50"/>
  <c r="O24" i="50" s="1"/>
  <c r="P25" i="50"/>
  <c r="P24" i="50" s="1"/>
  <c r="Q25" i="50"/>
  <c r="Q24" i="50" s="1"/>
  <c r="K28" i="50"/>
  <c r="K27" i="50" s="1"/>
  <c r="L28" i="50"/>
  <c r="L27" i="50" s="1"/>
  <c r="M28" i="50"/>
  <c r="M27" i="50" s="1"/>
  <c r="N28" i="50"/>
  <c r="N27" i="50" s="1"/>
  <c r="O28" i="50"/>
  <c r="O27" i="50" s="1"/>
  <c r="P28" i="50"/>
  <c r="P27" i="50" s="1"/>
  <c r="Q28" i="50"/>
  <c r="Q27" i="50" s="1"/>
  <c r="L30" i="50"/>
  <c r="L29" i="50" s="1"/>
  <c r="M30" i="50"/>
  <c r="M29" i="50" s="1"/>
  <c r="N30" i="50"/>
  <c r="N29" i="50" s="1"/>
  <c r="O30" i="50"/>
  <c r="O29" i="50" s="1"/>
  <c r="P30" i="50"/>
  <c r="P29" i="50" s="1"/>
  <c r="Q30" i="50"/>
  <c r="Q29" i="50" s="1"/>
  <c r="L33" i="50"/>
  <c r="L32" i="50" s="1"/>
  <c r="M33" i="50"/>
  <c r="M32" i="50" s="1"/>
  <c r="N33" i="50"/>
  <c r="N32" i="50" s="1"/>
  <c r="O33" i="50"/>
  <c r="O32" i="50" s="1"/>
  <c r="P33" i="50"/>
  <c r="P32" i="50" s="1"/>
  <c r="Q33" i="50"/>
  <c r="Q32" i="50" s="1"/>
  <c r="L35" i="50"/>
  <c r="L34" i="50" s="1"/>
  <c r="M35" i="50"/>
  <c r="M34" i="50" s="1"/>
  <c r="N35" i="50"/>
  <c r="N34" i="50" s="1"/>
  <c r="O35" i="50"/>
  <c r="O34" i="50" s="1"/>
  <c r="P35" i="50"/>
  <c r="P34" i="50" s="1"/>
  <c r="Q35" i="50"/>
  <c r="Q34" i="50" s="1"/>
  <c r="L38" i="50"/>
  <c r="L37" i="50" s="1"/>
  <c r="M38" i="50"/>
  <c r="M37" i="50" s="1"/>
  <c r="N38" i="50"/>
  <c r="N37" i="50" s="1"/>
  <c r="O38" i="50"/>
  <c r="O37" i="50" s="1"/>
  <c r="P38" i="50"/>
  <c r="P37" i="50" s="1"/>
  <c r="Q38" i="50"/>
  <c r="Q37" i="50" s="1"/>
  <c r="L40" i="50"/>
  <c r="L39" i="50" s="1"/>
  <c r="M40" i="50"/>
  <c r="M39" i="50" s="1"/>
  <c r="N40" i="50"/>
  <c r="N39" i="50" s="1"/>
  <c r="O40" i="50"/>
  <c r="O39" i="50" s="1"/>
  <c r="P40" i="50"/>
  <c r="P39" i="50" s="1"/>
  <c r="Q40" i="50"/>
  <c r="Q39" i="50" s="1"/>
  <c r="K43" i="50"/>
  <c r="K42" i="50" s="1"/>
  <c r="K41" i="50" s="1"/>
  <c r="M43" i="50"/>
  <c r="M42" i="50" s="1"/>
  <c r="M41" i="50" s="1"/>
  <c r="N43" i="50"/>
  <c r="N42" i="50" s="1"/>
  <c r="N41" i="50" s="1"/>
  <c r="O43" i="50"/>
  <c r="O42" i="50" s="1"/>
  <c r="O41" i="50" s="1"/>
  <c r="P43" i="50"/>
  <c r="P42" i="50" s="1"/>
  <c r="P41" i="50" s="1"/>
  <c r="Q43" i="50"/>
  <c r="Q42" i="50" s="1"/>
  <c r="Q41" i="50" s="1"/>
  <c r="K46" i="50"/>
  <c r="K45" i="50" s="1"/>
  <c r="M46" i="50"/>
  <c r="M45" i="50" s="1"/>
  <c r="N46" i="50"/>
  <c r="N45" i="50" s="1"/>
  <c r="O46" i="50"/>
  <c r="O45" i="50" s="1"/>
  <c r="P46" i="50"/>
  <c r="P45" i="50" s="1"/>
  <c r="Q46" i="50"/>
  <c r="Q45" i="50" s="1"/>
  <c r="K48" i="50"/>
  <c r="K47" i="50" s="1"/>
  <c r="M48" i="50"/>
  <c r="M47" i="50" s="1"/>
  <c r="N48" i="50"/>
  <c r="N47" i="50" s="1"/>
  <c r="O48" i="50"/>
  <c r="O47" i="50" s="1"/>
  <c r="P48" i="50"/>
  <c r="P47" i="50" s="1"/>
  <c r="Q48" i="50"/>
  <c r="Q47" i="50" s="1"/>
  <c r="K50" i="50"/>
  <c r="K49" i="50" s="1"/>
  <c r="M50" i="50"/>
  <c r="M49" i="50" s="1"/>
  <c r="N50" i="50"/>
  <c r="N49" i="50" s="1"/>
  <c r="O50" i="50"/>
  <c r="O49" i="50" s="1"/>
  <c r="P50" i="50"/>
  <c r="P49" i="50" s="1"/>
  <c r="Q50" i="50"/>
  <c r="Q49" i="50" s="1"/>
  <c r="K53" i="50"/>
  <c r="K52" i="50" s="1"/>
  <c r="K51" i="50" s="1"/>
  <c r="M53" i="50"/>
  <c r="M52" i="50" s="1"/>
  <c r="M51" i="50" s="1"/>
  <c r="N53" i="50"/>
  <c r="N52" i="50" s="1"/>
  <c r="N51" i="50" s="1"/>
  <c r="O53" i="50"/>
  <c r="O52" i="50" s="1"/>
  <c r="O51" i="50" s="1"/>
  <c r="P53" i="50"/>
  <c r="P52" i="50" s="1"/>
  <c r="P51" i="50" s="1"/>
  <c r="Q53" i="50"/>
  <c r="Q52" i="50" s="1"/>
  <c r="Q51" i="50" s="1"/>
  <c r="K56" i="50"/>
  <c r="K55" i="50" s="1"/>
  <c r="K54" i="50" s="1"/>
  <c r="M56" i="50"/>
  <c r="M55" i="50" s="1"/>
  <c r="M54" i="50" s="1"/>
  <c r="N56" i="50"/>
  <c r="N55" i="50" s="1"/>
  <c r="N54" i="50" s="1"/>
  <c r="O56" i="50"/>
  <c r="O55" i="50" s="1"/>
  <c r="O54" i="50" s="1"/>
  <c r="P56" i="50"/>
  <c r="P55" i="50" s="1"/>
  <c r="P54" i="50" s="1"/>
  <c r="Q56" i="50"/>
  <c r="Q55" i="50" s="1"/>
  <c r="Q54" i="50" s="1"/>
  <c r="K59" i="50"/>
  <c r="K58" i="50" s="1"/>
  <c r="K57" i="50" s="1"/>
  <c r="M59" i="50"/>
  <c r="M58" i="50" s="1"/>
  <c r="M57" i="50" s="1"/>
  <c r="N59" i="50"/>
  <c r="N58" i="50" s="1"/>
  <c r="N57" i="50" s="1"/>
  <c r="O59" i="50"/>
  <c r="O58" i="50" s="1"/>
  <c r="O57" i="50" s="1"/>
  <c r="P59" i="50"/>
  <c r="P58" i="50" s="1"/>
  <c r="P57" i="50" s="1"/>
  <c r="Q59" i="50"/>
  <c r="Q58" i="50" s="1"/>
  <c r="Q57" i="50" s="1"/>
  <c r="K62" i="50"/>
  <c r="K61" i="50" s="1"/>
  <c r="K60" i="50" s="1"/>
  <c r="L62" i="50"/>
  <c r="L61" i="50" s="1"/>
  <c r="L60" i="50" s="1"/>
  <c r="N62" i="50"/>
  <c r="N61" i="50" s="1"/>
  <c r="N60" i="50" s="1"/>
  <c r="O62" i="50"/>
  <c r="O61" i="50" s="1"/>
  <c r="O60" i="50" s="1"/>
  <c r="P62" i="50"/>
  <c r="P61" i="50" s="1"/>
  <c r="P60" i="50" s="1"/>
  <c r="Q62" i="50"/>
  <c r="Q61" i="50" s="1"/>
  <c r="Q60" i="50" s="1"/>
  <c r="K65" i="50"/>
  <c r="K64" i="50" s="1"/>
  <c r="K63" i="50" s="1"/>
  <c r="L65" i="50"/>
  <c r="L64" i="50" s="1"/>
  <c r="L63" i="50" s="1"/>
  <c r="N65" i="50"/>
  <c r="N64" i="50" s="1"/>
  <c r="N63" i="50" s="1"/>
  <c r="O65" i="50"/>
  <c r="O64" i="50" s="1"/>
  <c r="O63" i="50" s="1"/>
  <c r="P65" i="50"/>
  <c r="P64" i="50" s="1"/>
  <c r="P63" i="50" s="1"/>
  <c r="Q65" i="50"/>
  <c r="Q64" i="50" s="1"/>
  <c r="Q63" i="50" s="1"/>
  <c r="K68" i="50"/>
  <c r="K67" i="50" s="1"/>
  <c r="K66" i="50" s="1"/>
  <c r="L68" i="50"/>
  <c r="L67" i="50" s="1"/>
  <c r="L66" i="50" s="1"/>
  <c r="N68" i="50"/>
  <c r="N67" i="50" s="1"/>
  <c r="N66" i="50" s="1"/>
  <c r="O68" i="50"/>
  <c r="O67" i="50" s="1"/>
  <c r="O66" i="50" s="1"/>
  <c r="P68" i="50"/>
  <c r="P67" i="50" s="1"/>
  <c r="P66" i="50" s="1"/>
  <c r="Q68" i="50"/>
  <c r="Q67" i="50" s="1"/>
  <c r="Q66" i="50" s="1"/>
  <c r="K71" i="50"/>
  <c r="K70" i="50" s="1"/>
  <c r="K69" i="50" s="1"/>
  <c r="L71" i="50"/>
  <c r="L70" i="50" s="1"/>
  <c r="L69" i="50" s="1"/>
  <c r="N71" i="50"/>
  <c r="N70" i="50" s="1"/>
  <c r="N69" i="50" s="1"/>
  <c r="O71" i="50"/>
  <c r="O70" i="50" s="1"/>
  <c r="O69" i="50" s="1"/>
  <c r="P71" i="50"/>
  <c r="P70" i="50" s="1"/>
  <c r="P69" i="50" s="1"/>
  <c r="Q71" i="50"/>
  <c r="Q70" i="50" s="1"/>
  <c r="Q69" i="50" s="1"/>
  <c r="K74" i="50"/>
  <c r="K73" i="50" s="1"/>
  <c r="K72" i="50" s="1"/>
  <c r="L74" i="50"/>
  <c r="L73" i="50" s="1"/>
  <c r="L72" i="50" s="1"/>
  <c r="N74" i="50"/>
  <c r="N73" i="50" s="1"/>
  <c r="N72" i="50" s="1"/>
  <c r="O74" i="50"/>
  <c r="O73" i="50" s="1"/>
  <c r="O72" i="50" s="1"/>
  <c r="P74" i="50"/>
  <c r="P73" i="50" s="1"/>
  <c r="P72" i="50" s="1"/>
  <c r="Q74" i="50"/>
  <c r="Q73" i="50" s="1"/>
  <c r="Q72" i="50" s="1"/>
  <c r="K77" i="50"/>
  <c r="K76" i="50" s="1"/>
  <c r="K75" i="50" s="1"/>
  <c r="L77" i="50"/>
  <c r="L76" i="50" s="1"/>
  <c r="L75" i="50" s="1"/>
  <c r="M77" i="50"/>
  <c r="M76" i="50" s="1"/>
  <c r="M75" i="50" s="1"/>
  <c r="N77" i="50"/>
  <c r="N76" i="50" s="1"/>
  <c r="N75" i="50" s="1"/>
  <c r="O77" i="50"/>
  <c r="O76" i="50" s="1"/>
  <c r="O75" i="50" s="1"/>
  <c r="P77" i="50"/>
  <c r="P76" i="50" s="1"/>
  <c r="P75" i="50" s="1"/>
  <c r="Q77" i="50"/>
  <c r="Q76" i="50" s="1"/>
  <c r="Q75" i="50" s="1"/>
  <c r="L81" i="50"/>
  <c r="L80" i="50" s="1"/>
  <c r="L79" i="50" s="1"/>
  <c r="L78" i="50" s="1"/>
  <c r="M81" i="50"/>
  <c r="M80" i="50" s="1"/>
  <c r="M79" i="50" s="1"/>
  <c r="M78" i="50" s="1"/>
  <c r="N81" i="50"/>
  <c r="N80" i="50" s="1"/>
  <c r="N79" i="50" s="1"/>
  <c r="N78" i="50" s="1"/>
  <c r="O81" i="50"/>
  <c r="O80" i="50" s="1"/>
  <c r="O79" i="50" s="1"/>
  <c r="O78" i="50" s="1"/>
  <c r="P81" i="50"/>
  <c r="P80" i="50" s="1"/>
  <c r="P79" i="50" s="1"/>
  <c r="P78" i="50" s="1"/>
  <c r="Q81" i="50"/>
  <c r="Q80" i="50" s="1"/>
  <c r="Q79" i="50" s="1"/>
  <c r="Q78" i="50" s="1"/>
  <c r="K85" i="50"/>
  <c r="K84" i="50" s="1"/>
  <c r="M85" i="50"/>
  <c r="M84" i="50" s="1"/>
  <c r="N85" i="50"/>
  <c r="N84" i="50" s="1"/>
  <c r="O85" i="50"/>
  <c r="O84" i="50" s="1"/>
  <c r="P85" i="50"/>
  <c r="P84" i="50" s="1"/>
  <c r="Q85" i="50"/>
  <c r="Q84" i="50" s="1"/>
  <c r="K87" i="50"/>
  <c r="K86" i="50" s="1"/>
  <c r="M87" i="50"/>
  <c r="M86" i="50" s="1"/>
  <c r="N87" i="50"/>
  <c r="N86" i="50" s="1"/>
  <c r="O87" i="50"/>
  <c r="O86" i="50" s="1"/>
  <c r="P87" i="50"/>
  <c r="P86" i="50" s="1"/>
  <c r="Q87" i="50"/>
  <c r="Q86" i="50" s="1"/>
  <c r="K90" i="50"/>
  <c r="K89" i="50" s="1"/>
  <c r="K88" i="50" s="1"/>
  <c r="L90" i="50"/>
  <c r="L89" i="50" s="1"/>
  <c r="L88" i="50" s="1"/>
  <c r="N90" i="50"/>
  <c r="N89" i="50" s="1"/>
  <c r="N88" i="50" s="1"/>
  <c r="O90" i="50"/>
  <c r="O89" i="50" s="1"/>
  <c r="O88" i="50" s="1"/>
  <c r="P90" i="50"/>
  <c r="P89" i="50" s="1"/>
  <c r="P88" i="50" s="1"/>
  <c r="Q90" i="50"/>
  <c r="Q89" i="50" s="1"/>
  <c r="Q88" i="50" s="1"/>
  <c r="K93" i="50"/>
  <c r="K92" i="50" s="1"/>
  <c r="K91" i="50" s="1"/>
  <c r="L93" i="50"/>
  <c r="L92" i="50" s="1"/>
  <c r="L91" i="50" s="1"/>
  <c r="M93" i="50"/>
  <c r="M92" i="50" s="1"/>
  <c r="M91" i="50" s="1"/>
  <c r="N93" i="50"/>
  <c r="N92" i="50" s="1"/>
  <c r="N91" i="50" s="1"/>
  <c r="O93" i="50"/>
  <c r="O92" i="50" s="1"/>
  <c r="O91" i="50" s="1"/>
  <c r="P93" i="50"/>
  <c r="P92" i="50" s="1"/>
  <c r="P91" i="50" s="1"/>
  <c r="Q93" i="50"/>
  <c r="Q92" i="50" s="1"/>
  <c r="Q91" i="50" s="1"/>
  <c r="K96" i="50"/>
  <c r="K95" i="50" s="1"/>
  <c r="K94" i="50" s="1"/>
  <c r="M96" i="50"/>
  <c r="M95" i="50" s="1"/>
  <c r="M94" i="50" s="1"/>
  <c r="N96" i="50"/>
  <c r="N95" i="50" s="1"/>
  <c r="N94" i="50" s="1"/>
  <c r="O96" i="50"/>
  <c r="O95" i="50" s="1"/>
  <c r="O94" i="50" s="1"/>
  <c r="P96" i="50"/>
  <c r="P95" i="50" s="1"/>
  <c r="P94" i="50" s="1"/>
  <c r="Q96" i="50"/>
  <c r="Q95" i="50" s="1"/>
  <c r="Q94" i="50" s="1"/>
  <c r="K99" i="50"/>
  <c r="K98" i="50" s="1"/>
  <c r="K97" i="50" s="1"/>
  <c r="M99" i="50"/>
  <c r="M98" i="50" s="1"/>
  <c r="M97" i="50" s="1"/>
  <c r="N99" i="50"/>
  <c r="N98" i="50" s="1"/>
  <c r="N97" i="50" s="1"/>
  <c r="O99" i="50"/>
  <c r="O98" i="50" s="1"/>
  <c r="O97" i="50" s="1"/>
  <c r="P99" i="50"/>
  <c r="P98" i="50" s="1"/>
  <c r="P97" i="50" s="1"/>
  <c r="Q99" i="50"/>
  <c r="Q98" i="50" s="1"/>
  <c r="Q97" i="50" s="1"/>
  <c r="K102" i="50"/>
  <c r="K101" i="50" s="1"/>
  <c r="K100" i="50" s="1"/>
  <c r="L102" i="50"/>
  <c r="L101" i="50" s="1"/>
  <c r="L100" i="50" s="1"/>
  <c r="N102" i="50"/>
  <c r="N101" i="50" s="1"/>
  <c r="N100" i="50" s="1"/>
  <c r="O102" i="50"/>
  <c r="O101" i="50" s="1"/>
  <c r="O100" i="50" s="1"/>
  <c r="P102" i="50"/>
  <c r="P101" i="50" s="1"/>
  <c r="P100" i="50" s="1"/>
  <c r="Q102" i="50"/>
  <c r="Q101" i="50" s="1"/>
  <c r="Q100" i="50" s="1"/>
  <c r="K110" i="50"/>
  <c r="K109" i="50" s="1"/>
  <c r="K108" i="50" s="1"/>
  <c r="K107" i="50" s="1"/>
  <c r="M110" i="50"/>
  <c r="M109" i="50" s="1"/>
  <c r="M108" i="50" s="1"/>
  <c r="M107" i="50" s="1"/>
  <c r="N110" i="50"/>
  <c r="N109" i="50" s="1"/>
  <c r="N108" i="50" s="1"/>
  <c r="N107" i="50" s="1"/>
  <c r="O110" i="50"/>
  <c r="O109" i="50" s="1"/>
  <c r="O108" i="50" s="1"/>
  <c r="O107" i="50" s="1"/>
  <c r="P110" i="50"/>
  <c r="P109" i="50" s="1"/>
  <c r="P108" i="50" s="1"/>
  <c r="P107" i="50" s="1"/>
  <c r="Q110" i="50"/>
  <c r="Q109" i="50" s="1"/>
  <c r="Q108" i="50" s="1"/>
  <c r="Q107" i="50" s="1"/>
  <c r="K114" i="50"/>
  <c r="K113" i="50" s="1"/>
  <c r="K112" i="50" s="1"/>
  <c r="L114" i="50"/>
  <c r="L113" i="50" s="1"/>
  <c r="L112" i="50" s="1"/>
  <c r="M114" i="50"/>
  <c r="M113" i="50" s="1"/>
  <c r="M112" i="50" s="1"/>
  <c r="N114" i="50"/>
  <c r="N113" i="50" s="1"/>
  <c r="N112" i="50" s="1"/>
  <c r="O114" i="50"/>
  <c r="O113" i="50" s="1"/>
  <c r="O112" i="50" s="1"/>
  <c r="P114" i="50"/>
  <c r="P113" i="50" s="1"/>
  <c r="P112" i="50" s="1"/>
  <c r="Q114" i="50"/>
  <c r="Q113" i="50" s="1"/>
  <c r="Q112" i="50" s="1"/>
  <c r="K117" i="50"/>
  <c r="K116" i="50" s="1"/>
  <c r="K115" i="50" s="1"/>
  <c r="M117" i="50"/>
  <c r="M116" i="50" s="1"/>
  <c r="M115" i="50" s="1"/>
  <c r="N117" i="50"/>
  <c r="N116" i="50" s="1"/>
  <c r="N115" i="50" s="1"/>
  <c r="O117" i="50"/>
  <c r="O116" i="50" s="1"/>
  <c r="O115" i="50" s="1"/>
  <c r="P117" i="50"/>
  <c r="P116" i="50" s="1"/>
  <c r="P115" i="50" s="1"/>
  <c r="Q117" i="50"/>
  <c r="Q116" i="50" s="1"/>
  <c r="Q115" i="50" s="1"/>
  <c r="K120" i="50"/>
  <c r="K119" i="50" s="1"/>
  <c r="K118" i="50" s="1"/>
  <c r="M120" i="50"/>
  <c r="M119" i="50" s="1"/>
  <c r="M118" i="50" s="1"/>
  <c r="N120" i="50"/>
  <c r="N119" i="50" s="1"/>
  <c r="N118" i="50" s="1"/>
  <c r="O120" i="50"/>
  <c r="O119" i="50" s="1"/>
  <c r="O118" i="50" s="1"/>
  <c r="P120" i="50"/>
  <c r="P119" i="50" s="1"/>
  <c r="P118" i="50" s="1"/>
  <c r="Q120" i="50"/>
  <c r="Q119" i="50" s="1"/>
  <c r="Q118" i="50" s="1"/>
  <c r="K123" i="50"/>
  <c r="K122" i="50" s="1"/>
  <c r="K121" i="50" s="1"/>
  <c r="M123" i="50"/>
  <c r="M122" i="50" s="1"/>
  <c r="M121" i="50" s="1"/>
  <c r="N123" i="50"/>
  <c r="N122" i="50" s="1"/>
  <c r="N121" i="50" s="1"/>
  <c r="O123" i="50"/>
  <c r="O122" i="50" s="1"/>
  <c r="O121" i="50" s="1"/>
  <c r="P123" i="50"/>
  <c r="P122" i="50" s="1"/>
  <c r="P121" i="50" s="1"/>
  <c r="Q123" i="50"/>
  <c r="Q122" i="50" s="1"/>
  <c r="Q121" i="50" s="1"/>
  <c r="K126" i="50"/>
  <c r="K125" i="50" s="1"/>
  <c r="L126" i="50"/>
  <c r="L124" i="50" s="1"/>
  <c r="M126" i="50"/>
  <c r="M124" i="50" s="1"/>
  <c r="N126" i="50"/>
  <c r="N125" i="50" s="1"/>
  <c r="O126" i="50"/>
  <c r="O124" i="50" s="1"/>
  <c r="P126" i="50"/>
  <c r="P124" i="50" s="1"/>
  <c r="Q126" i="50"/>
  <c r="Q124" i="50" s="1"/>
  <c r="K131" i="50"/>
  <c r="K130" i="50" s="1"/>
  <c r="L131" i="50"/>
  <c r="L130" i="50" s="1"/>
  <c r="N131" i="50"/>
  <c r="N130" i="50" s="1"/>
  <c r="O131" i="50"/>
  <c r="O130" i="50" s="1"/>
  <c r="P131" i="50"/>
  <c r="P130" i="50" s="1"/>
  <c r="Q131" i="50"/>
  <c r="Q130" i="50" s="1"/>
  <c r="K133" i="50"/>
  <c r="K132" i="50" s="1"/>
  <c r="L133" i="50"/>
  <c r="L132" i="50" s="1"/>
  <c r="N133" i="50"/>
  <c r="N132" i="50" s="1"/>
  <c r="O133" i="50"/>
  <c r="O132" i="50" s="1"/>
  <c r="P133" i="50"/>
  <c r="P132" i="50" s="1"/>
  <c r="Q133" i="50"/>
  <c r="Q132" i="50" s="1"/>
  <c r="L135" i="50"/>
  <c r="L134" i="50" s="1"/>
  <c r="M135" i="50"/>
  <c r="M134" i="50" s="1"/>
  <c r="N135" i="50"/>
  <c r="N134" i="50" s="1"/>
  <c r="O135" i="50"/>
  <c r="O134" i="50" s="1"/>
  <c r="P135" i="50"/>
  <c r="P134" i="50" s="1"/>
  <c r="Q135" i="50"/>
  <c r="Q134" i="50" s="1"/>
  <c r="K140" i="50"/>
  <c r="K139" i="50" s="1"/>
  <c r="M140" i="50"/>
  <c r="M139" i="50" s="1"/>
  <c r="N140" i="50"/>
  <c r="N139" i="50" s="1"/>
  <c r="O140" i="50"/>
  <c r="O139" i="50" s="1"/>
  <c r="P140" i="50"/>
  <c r="P139" i="50" s="1"/>
  <c r="Q140" i="50"/>
  <c r="Q139" i="50" s="1"/>
  <c r="K142" i="50"/>
  <c r="K141" i="50" s="1"/>
  <c r="M142" i="50"/>
  <c r="M141" i="50" s="1"/>
  <c r="N142" i="50"/>
  <c r="N141" i="50" s="1"/>
  <c r="O142" i="50"/>
  <c r="O141" i="50" s="1"/>
  <c r="P142" i="50"/>
  <c r="P141" i="50" s="1"/>
  <c r="Q142" i="50"/>
  <c r="Q141" i="50" s="1"/>
  <c r="K144" i="50"/>
  <c r="K143" i="50" s="1"/>
  <c r="M144" i="50"/>
  <c r="M143" i="50" s="1"/>
  <c r="N144" i="50"/>
  <c r="N143" i="50" s="1"/>
  <c r="O144" i="50"/>
  <c r="O143" i="50" s="1"/>
  <c r="P144" i="50"/>
  <c r="P143" i="50" s="1"/>
  <c r="Q144" i="50"/>
  <c r="Q143" i="50" s="1"/>
  <c r="K147" i="50"/>
  <c r="K146" i="50" s="1"/>
  <c r="K145" i="50" s="1"/>
  <c r="M147" i="50"/>
  <c r="M146" i="50" s="1"/>
  <c r="M145" i="50" s="1"/>
  <c r="N147" i="50"/>
  <c r="N146" i="50" s="1"/>
  <c r="N145" i="50" s="1"/>
  <c r="O147" i="50"/>
  <c r="O146" i="50" s="1"/>
  <c r="O145" i="50" s="1"/>
  <c r="P147" i="50"/>
  <c r="P146" i="50" s="1"/>
  <c r="P145" i="50" s="1"/>
  <c r="Q147" i="50"/>
  <c r="Q146" i="50" s="1"/>
  <c r="Q145" i="50" s="1"/>
  <c r="L152" i="50"/>
  <c r="L151" i="50" s="1"/>
  <c r="L150" i="50" s="1"/>
  <c r="L149" i="50" s="1"/>
  <c r="M152" i="50"/>
  <c r="M151" i="50" s="1"/>
  <c r="M150" i="50" s="1"/>
  <c r="M149" i="50" s="1"/>
  <c r="N152" i="50"/>
  <c r="N151" i="50" s="1"/>
  <c r="N150" i="50" s="1"/>
  <c r="N149" i="50" s="1"/>
  <c r="O152" i="50"/>
  <c r="O151" i="50" s="1"/>
  <c r="O150" i="50" s="1"/>
  <c r="O149" i="50" s="1"/>
  <c r="P152" i="50"/>
  <c r="P151" i="50" s="1"/>
  <c r="P150" i="50" s="1"/>
  <c r="P149" i="50" s="1"/>
  <c r="Q152" i="50"/>
  <c r="Q151" i="50" s="1"/>
  <c r="Q150" i="50" s="1"/>
  <c r="Q149" i="50" s="1"/>
  <c r="K156" i="50"/>
  <c r="K155" i="50" s="1"/>
  <c r="K154" i="50" s="1"/>
  <c r="M156" i="50"/>
  <c r="M155" i="50" s="1"/>
  <c r="M154" i="50" s="1"/>
  <c r="N156" i="50"/>
  <c r="N155" i="50" s="1"/>
  <c r="N154" i="50" s="1"/>
  <c r="O156" i="50"/>
  <c r="O155" i="50" s="1"/>
  <c r="O154" i="50" s="1"/>
  <c r="P156" i="50"/>
  <c r="P155" i="50" s="1"/>
  <c r="P154" i="50" s="1"/>
  <c r="Q156" i="50"/>
  <c r="Q155" i="50" s="1"/>
  <c r="Q154" i="50" s="1"/>
  <c r="K159" i="50"/>
  <c r="K158" i="50" s="1"/>
  <c r="K157" i="50" s="1"/>
  <c r="M159" i="50"/>
  <c r="M158" i="50" s="1"/>
  <c r="M157" i="50" s="1"/>
  <c r="N159" i="50"/>
  <c r="N158" i="50" s="1"/>
  <c r="N157" i="50" s="1"/>
  <c r="O159" i="50"/>
  <c r="O158" i="50" s="1"/>
  <c r="O157" i="50" s="1"/>
  <c r="P159" i="50"/>
  <c r="P158" i="50" s="1"/>
  <c r="P157" i="50" s="1"/>
  <c r="Q159" i="50"/>
  <c r="Q158" i="50" s="1"/>
  <c r="Q157" i="50" s="1"/>
  <c r="K162" i="50"/>
  <c r="K161" i="50" s="1"/>
  <c r="K160" i="50" s="1"/>
  <c r="M162" i="50"/>
  <c r="M161" i="50" s="1"/>
  <c r="M160" i="50" s="1"/>
  <c r="N162" i="50"/>
  <c r="N161" i="50" s="1"/>
  <c r="N160" i="50" s="1"/>
  <c r="O162" i="50"/>
  <c r="O161" i="50" s="1"/>
  <c r="O160" i="50" s="1"/>
  <c r="P162" i="50"/>
  <c r="P161" i="50" s="1"/>
  <c r="P160" i="50" s="1"/>
  <c r="Q162" i="50"/>
  <c r="Q161" i="50" s="1"/>
  <c r="Q160" i="50" s="1"/>
  <c r="K166" i="50"/>
  <c r="K165" i="50" s="1"/>
  <c r="K164" i="50" s="1"/>
  <c r="K163" i="50" s="1"/>
  <c r="M166" i="50"/>
  <c r="M165" i="50" s="1"/>
  <c r="M164" i="50" s="1"/>
  <c r="M163" i="50" s="1"/>
  <c r="N166" i="50"/>
  <c r="N165" i="50" s="1"/>
  <c r="N164" i="50" s="1"/>
  <c r="N163" i="50" s="1"/>
  <c r="O166" i="50"/>
  <c r="O165" i="50" s="1"/>
  <c r="O164" i="50" s="1"/>
  <c r="O163" i="50" s="1"/>
  <c r="P166" i="50"/>
  <c r="P165" i="50" s="1"/>
  <c r="P164" i="50" s="1"/>
  <c r="P163" i="50" s="1"/>
  <c r="Q166" i="50"/>
  <c r="Q165" i="50" s="1"/>
  <c r="Q164" i="50" s="1"/>
  <c r="Q163" i="50" s="1"/>
  <c r="K170" i="50"/>
  <c r="K169" i="50" s="1"/>
  <c r="K168" i="50" s="1"/>
  <c r="L170" i="50"/>
  <c r="L169" i="50" s="1"/>
  <c r="L168" i="50" s="1"/>
  <c r="M170" i="50"/>
  <c r="M169" i="50" s="1"/>
  <c r="M168" i="50" s="1"/>
  <c r="N170" i="50"/>
  <c r="N169" i="50" s="1"/>
  <c r="N168" i="50" s="1"/>
  <c r="O170" i="50"/>
  <c r="O169" i="50" s="1"/>
  <c r="O168" i="50" s="1"/>
  <c r="P170" i="50"/>
  <c r="P169" i="50" s="1"/>
  <c r="P168" i="50" s="1"/>
  <c r="Q170" i="50"/>
  <c r="Q169" i="50" s="1"/>
  <c r="Q168" i="50" s="1"/>
  <c r="K173" i="50"/>
  <c r="K172" i="50" s="1"/>
  <c r="K171" i="50" s="1"/>
  <c r="L173" i="50"/>
  <c r="L172" i="50" s="1"/>
  <c r="L171" i="50" s="1"/>
  <c r="M173" i="50"/>
  <c r="M172" i="50" s="1"/>
  <c r="M171" i="50" s="1"/>
  <c r="N173" i="50"/>
  <c r="N172" i="50" s="1"/>
  <c r="N171" i="50" s="1"/>
  <c r="O173" i="50"/>
  <c r="O172" i="50" s="1"/>
  <c r="O171" i="50" s="1"/>
  <c r="P173" i="50"/>
  <c r="P172" i="50" s="1"/>
  <c r="P171" i="50" s="1"/>
  <c r="Q173" i="50"/>
  <c r="Q172" i="50" s="1"/>
  <c r="Q171" i="50" s="1"/>
  <c r="K176" i="50"/>
  <c r="K175" i="50" s="1"/>
  <c r="K174" i="50" s="1"/>
  <c r="L176" i="50"/>
  <c r="L175" i="50" s="1"/>
  <c r="L174" i="50" s="1"/>
  <c r="M176" i="50"/>
  <c r="M175" i="50" s="1"/>
  <c r="M174" i="50" s="1"/>
  <c r="N176" i="50"/>
  <c r="N175" i="50" s="1"/>
  <c r="N174" i="50" s="1"/>
  <c r="O176" i="50"/>
  <c r="O175" i="50" s="1"/>
  <c r="O174" i="50" s="1"/>
  <c r="P176" i="50"/>
  <c r="P175" i="50" s="1"/>
  <c r="P174" i="50" s="1"/>
  <c r="Q176" i="50"/>
  <c r="Q175" i="50" s="1"/>
  <c r="Q174" i="50" s="1"/>
  <c r="K187" i="50"/>
  <c r="K186" i="50" s="1"/>
  <c r="K185" i="50" s="1"/>
  <c r="M187" i="50"/>
  <c r="M186" i="50" s="1"/>
  <c r="M185" i="50" s="1"/>
  <c r="N187" i="50"/>
  <c r="N186" i="50" s="1"/>
  <c r="N185" i="50" s="1"/>
  <c r="O187" i="50"/>
  <c r="O186" i="50" s="1"/>
  <c r="O185" i="50" s="1"/>
  <c r="P187" i="50"/>
  <c r="P186" i="50" s="1"/>
  <c r="P185" i="50" s="1"/>
  <c r="Q187" i="50"/>
  <c r="Q186" i="50" s="1"/>
  <c r="Q185" i="50" s="1"/>
  <c r="K190" i="50"/>
  <c r="K189" i="50" s="1"/>
  <c r="K188" i="50" s="1"/>
  <c r="L190" i="50"/>
  <c r="L189" i="50" s="1"/>
  <c r="L188" i="50" s="1"/>
  <c r="M190" i="50"/>
  <c r="M189" i="50" s="1"/>
  <c r="M188" i="50" s="1"/>
  <c r="N190" i="50"/>
  <c r="N189" i="50" s="1"/>
  <c r="N188" i="50" s="1"/>
  <c r="O190" i="50"/>
  <c r="O189" i="50" s="1"/>
  <c r="O188" i="50" s="1"/>
  <c r="P190" i="50"/>
  <c r="P189" i="50" s="1"/>
  <c r="P188" i="50" s="1"/>
  <c r="Q190" i="50"/>
  <c r="Q189" i="50" s="1"/>
  <c r="Q188" i="50" s="1"/>
  <c r="K193" i="50"/>
  <c r="K192" i="50" s="1"/>
  <c r="K191" i="50" s="1"/>
  <c r="M193" i="50"/>
  <c r="M192" i="50" s="1"/>
  <c r="M191" i="50" s="1"/>
  <c r="N193" i="50"/>
  <c r="N192" i="50" s="1"/>
  <c r="N191" i="50" s="1"/>
  <c r="O193" i="50"/>
  <c r="O192" i="50" s="1"/>
  <c r="O191" i="50" s="1"/>
  <c r="P193" i="50"/>
  <c r="P192" i="50" s="1"/>
  <c r="P191" i="50" s="1"/>
  <c r="Q193" i="50"/>
  <c r="Q192" i="50" s="1"/>
  <c r="Q191" i="50" s="1"/>
  <c r="K197" i="50"/>
  <c r="K196" i="50" s="1"/>
  <c r="K195" i="50" s="1"/>
  <c r="M197" i="50"/>
  <c r="M196" i="50" s="1"/>
  <c r="M195" i="50" s="1"/>
  <c r="N197" i="50"/>
  <c r="N196" i="50" s="1"/>
  <c r="N195" i="50" s="1"/>
  <c r="O197" i="50"/>
  <c r="O196" i="50" s="1"/>
  <c r="O195" i="50" s="1"/>
  <c r="P197" i="50"/>
  <c r="P196" i="50" s="1"/>
  <c r="P195" i="50" s="1"/>
  <c r="Q197" i="50"/>
  <c r="Q196" i="50" s="1"/>
  <c r="Q195" i="50" s="1"/>
  <c r="K200" i="50"/>
  <c r="K199" i="50" s="1"/>
  <c r="K198" i="50" s="1"/>
  <c r="M200" i="50"/>
  <c r="M199" i="50" s="1"/>
  <c r="M198" i="50" s="1"/>
  <c r="N200" i="50"/>
  <c r="N199" i="50" s="1"/>
  <c r="N198" i="50" s="1"/>
  <c r="O200" i="50"/>
  <c r="O199" i="50" s="1"/>
  <c r="O198" i="50" s="1"/>
  <c r="P200" i="50"/>
  <c r="P199" i="50" s="1"/>
  <c r="P198" i="50" s="1"/>
  <c r="Q200" i="50"/>
  <c r="Q199" i="50" s="1"/>
  <c r="Q198" i="50" s="1"/>
  <c r="K203" i="50"/>
  <c r="K202" i="50" s="1"/>
  <c r="K201" i="50" s="1"/>
  <c r="L203" i="50"/>
  <c r="L202" i="50" s="1"/>
  <c r="L201" i="50" s="1"/>
  <c r="M203" i="50"/>
  <c r="M202" i="50" s="1"/>
  <c r="M201" i="50" s="1"/>
  <c r="N203" i="50"/>
  <c r="N202" i="50" s="1"/>
  <c r="N201" i="50" s="1"/>
  <c r="O203" i="50"/>
  <c r="O202" i="50" s="1"/>
  <c r="O201" i="50" s="1"/>
  <c r="P203" i="50"/>
  <c r="P202" i="50" s="1"/>
  <c r="P201" i="50" s="1"/>
  <c r="Q203" i="50"/>
  <c r="Q202" i="50" s="1"/>
  <c r="Q201" i="50" s="1"/>
  <c r="K207" i="50"/>
  <c r="K206" i="50" s="1"/>
  <c r="K205" i="50" s="1"/>
  <c r="K204" i="50" s="1"/>
  <c r="L207" i="50"/>
  <c r="L206" i="50" s="1"/>
  <c r="L205" i="50" s="1"/>
  <c r="L204" i="50" s="1"/>
  <c r="M207" i="50"/>
  <c r="M206" i="50" s="1"/>
  <c r="M205" i="50" s="1"/>
  <c r="M204" i="50" s="1"/>
  <c r="N207" i="50"/>
  <c r="N206" i="50" s="1"/>
  <c r="N205" i="50" s="1"/>
  <c r="N204" i="50" s="1"/>
  <c r="O207" i="50"/>
  <c r="O206" i="50" s="1"/>
  <c r="O205" i="50" s="1"/>
  <c r="O204" i="50" s="1"/>
  <c r="P207" i="50"/>
  <c r="P206" i="50" s="1"/>
  <c r="P205" i="50" s="1"/>
  <c r="P204" i="50" s="1"/>
  <c r="Q207" i="50"/>
  <c r="Q206" i="50" s="1"/>
  <c r="Q205" i="50" s="1"/>
  <c r="Q204" i="50" s="1"/>
  <c r="K211" i="50"/>
  <c r="K210" i="50" s="1"/>
  <c r="K209" i="50" s="1"/>
  <c r="L211" i="50"/>
  <c r="L210" i="50" s="1"/>
  <c r="L209" i="50" s="1"/>
  <c r="M211" i="50"/>
  <c r="M210" i="50" s="1"/>
  <c r="M209" i="50" s="1"/>
  <c r="N211" i="50"/>
  <c r="N210" i="50" s="1"/>
  <c r="N209" i="50" s="1"/>
  <c r="O211" i="50"/>
  <c r="O210" i="50" s="1"/>
  <c r="O209" i="50" s="1"/>
  <c r="P211" i="50"/>
  <c r="P210" i="50" s="1"/>
  <c r="P209" i="50" s="1"/>
  <c r="Q211" i="50"/>
  <c r="Q210" i="50" s="1"/>
  <c r="Q209" i="50" s="1"/>
  <c r="K214" i="50"/>
  <c r="K213" i="50" s="1"/>
  <c r="K212" i="50" s="1"/>
  <c r="L214" i="50"/>
  <c r="L213" i="50" s="1"/>
  <c r="L212" i="50" s="1"/>
  <c r="M214" i="50"/>
  <c r="M213" i="50" s="1"/>
  <c r="M212" i="50" s="1"/>
  <c r="N214" i="50"/>
  <c r="N213" i="50" s="1"/>
  <c r="N212" i="50" s="1"/>
  <c r="O214" i="50"/>
  <c r="O213" i="50" s="1"/>
  <c r="O212" i="50" s="1"/>
  <c r="P214" i="50"/>
  <c r="P213" i="50" s="1"/>
  <c r="P212" i="50" s="1"/>
  <c r="Q214" i="50"/>
  <c r="Q213" i="50" s="1"/>
  <c r="Q212" i="50" s="1"/>
  <c r="K219" i="50"/>
  <c r="K218" i="50" s="1"/>
  <c r="K217" i="50" s="1"/>
  <c r="K216" i="50" s="1"/>
  <c r="K215" i="50" s="1"/>
  <c r="M219" i="50"/>
  <c r="M218" i="50" s="1"/>
  <c r="M217" i="50" s="1"/>
  <c r="M216" i="50" s="1"/>
  <c r="M215" i="50" s="1"/>
  <c r="N219" i="50"/>
  <c r="N218" i="50" s="1"/>
  <c r="N217" i="50" s="1"/>
  <c r="N216" i="50" s="1"/>
  <c r="N215" i="50" s="1"/>
  <c r="O219" i="50"/>
  <c r="O218" i="50" s="1"/>
  <c r="O217" i="50" s="1"/>
  <c r="O216" i="50" s="1"/>
  <c r="O215" i="50" s="1"/>
  <c r="P219" i="50"/>
  <c r="P218" i="50" s="1"/>
  <c r="P217" i="50" s="1"/>
  <c r="P216" i="50" s="1"/>
  <c r="P215" i="50" s="1"/>
  <c r="Q219" i="50"/>
  <c r="Q218" i="50" s="1"/>
  <c r="Q217" i="50" s="1"/>
  <c r="Q216" i="50" s="1"/>
  <c r="Q215" i="50" s="1"/>
  <c r="L224" i="50"/>
  <c r="L223" i="50" s="1"/>
  <c r="L222" i="50" s="1"/>
  <c r="M224" i="50"/>
  <c r="M223" i="50" s="1"/>
  <c r="M222" i="50" s="1"/>
  <c r="N224" i="50"/>
  <c r="N223" i="50" s="1"/>
  <c r="N222" i="50" s="1"/>
  <c r="O224" i="50"/>
  <c r="O223" i="50" s="1"/>
  <c r="O222" i="50" s="1"/>
  <c r="P224" i="50"/>
  <c r="P223" i="50" s="1"/>
  <c r="P222" i="50" s="1"/>
  <c r="Q224" i="50"/>
  <c r="Q223" i="50" s="1"/>
  <c r="Q222" i="50" s="1"/>
  <c r="K227" i="50"/>
  <c r="K226" i="50" s="1"/>
  <c r="K225" i="50" s="1"/>
  <c r="M227" i="50"/>
  <c r="M226" i="50" s="1"/>
  <c r="M225" i="50" s="1"/>
  <c r="N227" i="50"/>
  <c r="N226" i="50" s="1"/>
  <c r="N225" i="50" s="1"/>
  <c r="O227" i="50"/>
  <c r="O226" i="50" s="1"/>
  <c r="O225" i="50" s="1"/>
  <c r="P227" i="50"/>
  <c r="P226" i="50" s="1"/>
  <c r="P225" i="50" s="1"/>
  <c r="Q227" i="50"/>
  <c r="Q226" i="50" s="1"/>
  <c r="Q225" i="50" s="1"/>
  <c r="K230" i="50"/>
  <c r="K229" i="50" s="1"/>
  <c r="K228" i="50" s="1"/>
  <c r="M230" i="50"/>
  <c r="M229" i="50" s="1"/>
  <c r="M228" i="50" s="1"/>
  <c r="N230" i="50"/>
  <c r="N229" i="50" s="1"/>
  <c r="N228" i="50" s="1"/>
  <c r="O230" i="50"/>
  <c r="O229" i="50" s="1"/>
  <c r="O228" i="50" s="1"/>
  <c r="P230" i="50"/>
  <c r="P229" i="50" s="1"/>
  <c r="P228" i="50" s="1"/>
  <c r="Q230" i="50"/>
  <c r="Q229" i="50" s="1"/>
  <c r="Q228" i="50" s="1"/>
  <c r="K233" i="50"/>
  <c r="K232" i="50" s="1"/>
  <c r="K231" i="50" s="1"/>
  <c r="M233" i="50"/>
  <c r="M232" i="50" s="1"/>
  <c r="M231" i="50" s="1"/>
  <c r="N233" i="50"/>
  <c r="N232" i="50" s="1"/>
  <c r="N231" i="50" s="1"/>
  <c r="O233" i="50"/>
  <c r="O232" i="50" s="1"/>
  <c r="O231" i="50" s="1"/>
  <c r="P233" i="50"/>
  <c r="P232" i="50" s="1"/>
  <c r="P231" i="50" s="1"/>
  <c r="Q233" i="50"/>
  <c r="Q232" i="50" s="1"/>
  <c r="Q231" i="50" s="1"/>
  <c r="L236" i="50"/>
  <c r="L235" i="50" s="1"/>
  <c r="L234" i="50" s="1"/>
  <c r="M236" i="50"/>
  <c r="M235" i="50" s="1"/>
  <c r="M234" i="50" s="1"/>
  <c r="N236" i="50"/>
  <c r="N235" i="50" s="1"/>
  <c r="N234" i="50" s="1"/>
  <c r="O236" i="50"/>
  <c r="O235" i="50" s="1"/>
  <c r="O234" i="50" s="1"/>
  <c r="P236" i="50"/>
  <c r="P235" i="50" s="1"/>
  <c r="P234" i="50" s="1"/>
  <c r="Q236" i="50"/>
  <c r="Q235" i="50" s="1"/>
  <c r="Q234" i="50" s="1"/>
  <c r="K240" i="50"/>
  <c r="K239" i="50" s="1"/>
  <c r="K238" i="50" s="1"/>
  <c r="L240" i="50"/>
  <c r="L239" i="50" s="1"/>
  <c r="L238" i="50" s="1"/>
  <c r="M240" i="50"/>
  <c r="M239" i="50" s="1"/>
  <c r="M238" i="50" s="1"/>
  <c r="N240" i="50"/>
  <c r="N239" i="50" s="1"/>
  <c r="N238" i="50" s="1"/>
  <c r="O240" i="50"/>
  <c r="O239" i="50" s="1"/>
  <c r="O238" i="50" s="1"/>
  <c r="P240" i="50"/>
  <c r="P239" i="50" s="1"/>
  <c r="P238" i="50" s="1"/>
  <c r="Q240" i="50"/>
  <c r="Q239" i="50" s="1"/>
  <c r="Q238" i="50" s="1"/>
  <c r="K243" i="50"/>
  <c r="K242" i="50" s="1"/>
  <c r="K241" i="50" s="1"/>
  <c r="L243" i="50"/>
  <c r="L242" i="50" s="1"/>
  <c r="L241" i="50" s="1"/>
  <c r="M243" i="50"/>
  <c r="M242" i="50" s="1"/>
  <c r="M241" i="50" s="1"/>
  <c r="N243" i="50"/>
  <c r="N242" i="50" s="1"/>
  <c r="N241" i="50" s="1"/>
  <c r="O243" i="50"/>
  <c r="O242" i="50" s="1"/>
  <c r="O241" i="50" s="1"/>
  <c r="P243" i="50"/>
  <c r="P242" i="50" s="1"/>
  <c r="P241" i="50" s="1"/>
  <c r="Q243" i="50"/>
  <c r="Q242" i="50" s="1"/>
  <c r="Q241" i="50" s="1"/>
  <c r="L246" i="50"/>
  <c r="L245" i="50" s="1"/>
  <c r="L244" i="50" s="1"/>
  <c r="M246" i="50"/>
  <c r="M245" i="50" s="1"/>
  <c r="M244" i="50" s="1"/>
  <c r="N246" i="50"/>
  <c r="N245" i="50" s="1"/>
  <c r="N244" i="50" s="1"/>
  <c r="O246" i="50"/>
  <c r="O245" i="50" s="1"/>
  <c r="O244" i="50" s="1"/>
  <c r="P246" i="50"/>
  <c r="P245" i="50" s="1"/>
  <c r="P244" i="50" s="1"/>
  <c r="Q246" i="50"/>
  <c r="Q245" i="50" s="1"/>
  <c r="Q244" i="50" s="1"/>
  <c r="L249" i="50"/>
  <c r="L248" i="50" s="1"/>
  <c r="L247" i="50" s="1"/>
  <c r="M249" i="50"/>
  <c r="M248" i="50" s="1"/>
  <c r="M247" i="50" s="1"/>
  <c r="N249" i="50"/>
  <c r="N248" i="50" s="1"/>
  <c r="N247" i="50" s="1"/>
  <c r="O249" i="50"/>
  <c r="O248" i="50" s="1"/>
  <c r="O247" i="50" s="1"/>
  <c r="P249" i="50"/>
  <c r="P248" i="50" s="1"/>
  <c r="P247" i="50" s="1"/>
  <c r="Q249" i="50"/>
  <c r="Q248" i="50" s="1"/>
  <c r="Q247" i="50" s="1"/>
  <c r="K252" i="50"/>
  <c r="K251" i="50" s="1"/>
  <c r="K250" i="50" s="1"/>
  <c r="M252" i="50"/>
  <c r="M251" i="50" s="1"/>
  <c r="M250" i="50" s="1"/>
  <c r="N252" i="50"/>
  <c r="N251" i="50" s="1"/>
  <c r="N250" i="50" s="1"/>
  <c r="O252" i="50"/>
  <c r="O251" i="50" s="1"/>
  <c r="O250" i="50" s="1"/>
  <c r="P252" i="50"/>
  <c r="P251" i="50" s="1"/>
  <c r="P250" i="50" s="1"/>
  <c r="Q252" i="50"/>
  <c r="Q251" i="50" s="1"/>
  <c r="Q250" i="50" s="1"/>
  <c r="K255" i="50"/>
  <c r="K254" i="50" s="1"/>
  <c r="K253" i="50" s="1"/>
  <c r="M255" i="50"/>
  <c r="M254" i="50" s="1"/>
  <c r="M253" i="50" s="1"/>
  <c r="N255" i="50"/>
  <c r="N254" i="50" s="1"/>
  <c r="N253" i="50" s="1"/>
  <c r="O255" i="50"/>
  <c r="O254" i="50" s="1"/>
  <c r="O253" i="50" s="1"/>
  <c r="P255" i="50"/>
  <c r="P254" i="50" s="1"/>
  <c r="P253" i="50" s="1"/>
  <c r="Q255" i="50"/>
  <c r="Q254" i="50" s="1"/>
  <c r="Q253" i="50" s="1"/>
  <c r="K258" i="50"/>
  <c r="K257" i="50" s="1"/>
  <c r="K256" i="50" s="1"/>
  <c r="M258" i="50"/>
  <c r="M257" i="50" s="1"/>
  <c r="M256" i="50" s="1"/>
  <c r="N258" i="50"/>
  <c r="N257" i="50" s="1"/>
  <c r="N256" i="50" s="1"/>
  <c r="O258" i="50"/>
  <c r="O257" i="50" s="1"/>
  <c r="O256" i="50" s="1"/>
  <c r="P258" i="50"/>
  <c r="P257" i="50" s="1"/>
  <c r="P256" i="50" s="1"/>
  <c r="Q258" i="50"/>
  <c r="Q257" i="50" s="1"/>
  <c r="Q256" i="50" s="1"/>
  <c r="K261" i="50"/>
  <c r="K260" i="50" s="1"/>
  <c r="K259" i="50" s="1"/>
  <c r="L261" i="50"/>
  <c r="L260" i="50" s="1"/>
  <c r="L259" i="50" s="1"/>
  <c r="M261" i="50"/>
  <c r="M260" i="50" s="1"/>
  <c r="M259" i="50" s="1"/>
  <c r="N261" i="50"/>
  <c r="N260" i="50" s="1"/>
  <c r="N259" i="50" s="1"/>
  <c r="O261" i="50"/>
  <c r="O260" i="50" s="1"/>
  <c r="O259" i="50" s="1"/>
  <c r="P261" i="50"/>
  <c r="P260" i="50" s="1"/>
  <c r="P259" i="50" s="1"/>
  <c r="Q261" i="50"/>
  <c r="Q260" i="50" s="1"/>
  <c r="Q259" i="50" s="1"/>
  <c r="K264" i="50"/>
  <c r="K263" i="50" s="1"/>
  <c r="K262" i="50" s="1"/>
  <c r="L264" i="50"/>
  <c r="L263" i="50" s="1"/>
  <c r="L262" i="50" s="1"/>
  <c r="M264" i="50"/>
  <c r="M263" i="50" s="1"/>
  <c r="M262" i="50" s="1"/>
  <c r="N264" i="50"/>
  <c r="N263" i="50" s="1"/>
  <c r="N262" i="50" s="1"/>
  <c r="O264" i="50"/>
  <c r="O263" i="50" s="1"/>
  <c r="O262" i="50" s="1"/>
  <c r="P264" i="50"/>
  <c r="P263" i="50" s="1"/>
  <c r="P262" i="50" s="1"/>
  <c r="Q264" i="50"/>
  <c r="Q263" i="50" s="1"/>
  <c r="Q262" i="50" s="1"/>
  <c r="K267" i="50"/>
  <c r="K266" i="50" s="1"/>
  <c r="K265" i="50" s="1"/>
  <c r="L267" i="50"/>
  <c r="L266" i="50" s="1"/>
  <c r="L265" i="50" s="1"/>
  <c r="M267" i="50"/>
  <c r="M266" i="50" s="1"/>
  <c r="M265" i="50" s="1"/>
  <c r="N267" i="50"/>
  <c r="N266" i="50" s="1"/>
  <c r="N265" i="50" s="1"/>
  <c r="O267" i="50"/>
  <c r="O266" i="50" s="1"/>
  <c r="O265" i="50" s="1"/>
  <c r="P267" i="50"/>
  <c r="P266" i="50" s="1"/>
  <c r="P265" i="50" s="1"/>
  <c r="Q267" i="50"/>
  <c r="Q266" i="50" s="1"/>
  <c r="Q265" i="50" s="1"/>
  <c r="L270" i="50"/>
  <c r="L269" i="50" s="1"/>
  <c r="L268" i="50" s="1"/>
  <c r="M270" i="50"/>
  <c r="M269" i="50" s="1"/>
  <c r="M268" i="50" s="1"/>
  <c r="N270" i="50"/>
  <c r="N269" i="50" s="1"/>
  <c r="N268" i="50" s="1"/>
  <c r="O270" i="50"/>
  <c r="O269" i="50" s="1"/>
  <c r="O268" i="50" s="1"/>
  <c r="P270" i="50"/>
  <c r="P269" i="50" s="1"/>
  <c r="P268" i="50" s="1"/>
  <c r="Q270" i="50"/>
  <c r="Q269" i="50" s="1"/>
  <c r="Q268" i="50" s="1"/>
  <c r="L273" i="50"/>
  <c r="L272" i="50" s="1"/>
  <c r="L271" i="50" s="1"/>
  <c r="M273" i="50"/>
  <c r="M272" i="50" s="1"/>
  <c r="M271" i="50" s="1"/>
  <c r="N273" i="50"/>
  <c r="N272" i="50" s="1"/>
  <c r="N271" i="50" s="1"/>
  <c r="O273" i="50"/>
  <c r="O272" i="50" s="1"/>
  <c r="O271" i="50" s="1"/>
  <c r="P273" i="50"/>
  <c r="P272" i="50" s="1"/>
  <c r="P271" i="50" s="1"/>
  <c r="Q273" i="50"/>
  <c r="Q272" i="50" s="1"/>
  <c r="Q271" i="50" s="1"/>
  <c r="K282" i="50"/>
  <c r="K281" i="50" s="1"/>
  <c r="K280" i="50" s="1"/>
  <c r="L282" i="50"/>
  <c r="L281" i="50" s="1"/>
  <c r="L280" i="50" s="1"/>
  <c r="M282" i="50"/>
  <c r="M281" i="50" s="1"/>
  <c r="M280" i="50" s="1"/>
  <c r="N282" i="50"/>
  <c r="N281" i="50" s="1"/>
  <c r="N280" i="50" s="1"/>
  <c r="O282" i="50"/>
  <c r="O281" i="50" s="1"/>
  <c r="O280" i="50" s="1"/>
  <c r="P282" i="50"/>
  <c r="P281" i="50" s="1"/>
  <c r="P280" i="50" s="1"/>
  <c r="Q282" i="50"/>
  <c r="Q281" i="50" s="1"/>
  <c r="Q280" i="50" s="1"/>
  <c r="K299" i="50"/>
  <c r="K298" i="50" s="1"/>
  <c r="M299" i="50"/>
  <c r="M298" i="50" s="1"/>
  <c r="N299" i="50"/>
  <c r="N298" i="50" s="1"/>
  <c r="O299" i="50"/>
  <c r="O298" i="50" s="1"/>
  <c r="P299" i="50"/>
  <c r="P298" i="50" s="1"/>
  <c r="Q299" i="50"/>
  <c r="Q298" i="50" s="1"/>
  <c r="K301" i="50"/>
  <c r="K300" i="50" s="1"/>
  <c r="M301" i="50"/>
  <c r="M300" i="50" s="1"/>
  <c r="N301" i="50"/>
  <c r="N300" i="50" s="1"/>
  <c r="O301" i="50"/>
  <c r="O300" i="50" s="1"/>
  <c r="P301" i="50"/>
  <c r="P300" i="50" s="1"/>
  <c r="Q301" i="50"/>
  <c r="Q300" i="50" s="1"/>
  <c r="L305" i="50"/>
  <c r="L304" i="50" s="1"/>
  <c r="M305" i="50"/>
  <c r="M304" i="50" s="1"/>
  <c r="N305" i="50"/>
  <c r="N304" i="50" s="1"/>
  <c r="O305" i="50"/>
  <c r="O304" i="50" s="1"/>
  <c r="P305" i="50"/>
  <c r="P304" i="50" s="1"/>
  <c r="Q305" i="50"/>
  <c r="Q304" i="50" s="1"/>
  <c r="L307" i="50"/>
  <c r="L306" i="50" s="1"/>
  <c r="M307" i="50"/>
  <c r="M306" i="50" s="1"/>
  <c r="N307" i="50"/>
  <c r="N306" i="50" s="1"/>
  <c r="O307" i="50"/>
  <c r="O306" i="50" s="1"/>
  <c r="P307" i="50"/>
  <c r="P306" i="50" s="1"/>
  <c r="Q307" i="50"/>
  <c r="Q306" i="50" s="1"/>
  <c r="K310" i="50"/>
  <c r="K309" i="50" s="1"/>
  <c r="K308" i="50" s="1"/>
  <c r="M310" i="50"/>
  <c r="M309" i="50" s="1"/>
  <c r="M308" i="50" s="1"/>
  <c r="N310" i="50"/>
  <c r="N309" i="50" s="1"/>
  <c r="N308" i="50" s="1"/>
  <c r="O310" i="50"/>
  <c r="O309" i="50" s="1"/>
  <c r="O308" i="50" s="1"/>
  <c r="P310" i="50"/>
  <c r="P309" i="50" s="1"/>
  <c r="P308" i="50" s="1"/>
  <c r="Q310" i="50"/>
  <c r="Q309" i="50" s="1"/>
  <c r="Q308" i="50" s="1"/>
  <c r="K313" i="50"/>
  <c r="K312" i="50" s="1"/>
  <c r="M313" i="50"/>
  <c r="M312" i="50" s="1"/>
  <c r="N313" i="50"/>
  <c r="N312" i="50" s="1"/>
  <c r="O313" i="50"/>
  <c r="O312" i="50" s="1"/>
  <c r="P313" i="50"/>
  <c r="P312" i="50" s="1"/>
  <c r="Q313" i="50"/>
  <c r="Q312" i="50" s="1"/>
  <c r="K315" i="50"/>
  <c r="K314" i="50" s="1"/>
  <c r="M315" i="50"/>
  <c r="M314" i="50" s="1"/>
  <c r="N315" i="50"/>
  <c r="N314" i="50" s="1"/>
  <c r="O315" i="50"/>
  <c r="O314" i="50" s="1"/>
  <c r="P315" i="50"/>
  <c r="P314" i="50" s="1"/>
  <c r="Q315" i="50"/>
  <c r="Q314" i="50" s="1"/>
  <c r="K317" i="50"/>
  <c r="K316" i="50" s="1"/>
  <c r="M317" i="50"/>
  <c r="M316" i="50" s="1"/>
  <c r="N317" i="50"/>
  <c r="N316" i="50" s="1"/>
  <c r="O317" i="50"/>
  <c r="O316" i="50" s="1"/>
  <c r="P317" i="50"/>
  <c r="P316" i="50" s="1"/>
  <c r="Q317" i="50"/>
  <c r="Q316" i="50" s="1"/>
  <c r="L320" i="50"/>
  <c r="L319" i="50" s="1"/>
  <c r="L318" i="50" s="1"/>
  <c r="M320" i="50"/>
  <c r="M319" i="50" s="1"/>
  <c r="M318" i="50" s="1"/>
  <c r="N320" i="50"/>
  <c r="N319" i="50" s="1"/>
  <c r="N318" i="50" s="1"/>
  <c r="O320" i="50"/>
  <c r="O319" i="50" s="1"/>
  <c r="O318" i="50" s="1"/>
  <c r="P320" i="50"/>
  <c r="P319" i="50" s="1"/>
  <c r="P318" i="50" s="1"/>
  <c r="Q320" i="50"/>
  <c r="Q319" i="50" s="1"/>
  <c r="Q318" i="50" s="1"/>
  <c r="K323" i="50"/>
  <c r="K322" i="50" s="1"/>
  <c r="K321" i="50" s="1"/>
  <c r="L323" i="50"/>
  <c r="L322" i="50" s="1"/>
  <c r="L321" i="50" s="1"/>
  <c r="M323" i="50"/>
  <c r="M322" i="50" s="1"/>
  <c r="M321" i="50" s="1"/>
  <c r="N323" i="50"/>
  <c r="N322" i="50" s="1"/>
  <c r="N321" i="50" s="1"/>
  <c r="O323" i="50"/>
  <c r="O322" i="50" s="1"/>
  <c r="O321" i="50" s="1"/>
  <c r="P323" i="50"/>
  <c r="P322" i="50" s="1"/>
  <c r="P321" i="50" s="1"/>
  <c r="Q323" i="50"/>
  <c r="Q322" i="50" s="1"/>
  <c r="Q321" i="50" s="1"/>
  <c r="K328" i="50"/>
  <c r="K327" i="50" s="1"/>
  <c r="K326" i="50" s="1"/>
  <c r="L328" i="50"/>
  <c r="L327" i="50" s="1"/>
  <c r="L326" i="50" s="1"/>
  <c r="M328" i="50"/>
  <c r="M327" i="50" s="1"/>
  <c r="M326" i="50" s="1"/>
  <c r="N328" i="50"/>
  <c r="N327" i="50" s="1"/>
  <c r="N326" i="50" s="1"/>
  <c r="O328" i="50"/>
  <c r="O327" i="50" s="1"/>
  <c r="O326" i="50" s="1"/>
  <c r="P328" i="50"/>
  <c r="P327" i="50" s="1"/>
  <c r="P326" i="50" s="1"/>
  <c r="Q328" i="50"/>
  <c r="Q327" i="50" s="1"/>
  <c r="Q326" i="50" s="1"/>
  <c r="K331" i="50"/>
  <c r="K330" i="50" s="1"/>
  <c r="K329" i="50" s="1"/>
  <c r="L331" i="50"/>
  <c r="L330" i="50" s="1"/>
  <c r="L329" i="50" s="1"/>
  <c r="M331" i="50"/>
  <c r="M330" i="50" s="1"/>
  <c r="M329" i="50" s="1"/>
  <c r="N331" i="50"/>
  <c r="N330" i="50" s="1"/>
  <c r="N329" i="50" s="1"/>
  <c r="O331" i="50"/>
  <c r="O330" i="50" s="1"/>
  <c r="O329" i="50" s="1"/>
  <c r="P331" i="50"/>
  <c r="P330" i="50" s="1"/>
  <c r="P329" i="50" s="1"/>
  <c r="Q331" i="50"/>
  <c r="Q330" i="50" s="1"/>
  <c r="Q329" i="50" s="1"/>
  <c r="L334" i="50"/>
  <c r="L333" i="50" s="1"/>
  <c r="L332" i="50" s="1"/>
  <c r="M334" i="50"/>
  <c r="M333" i="50" s="1"/>
  <c r="M332" i="50" s="1"/>
  <c r="N334" i="50"/>
  <c r="N333" i="50" s="1"/>
  <c r="N332" i="50" s="1"/>
  <c r="O334" i="50"/>
  <c r="O333" i="50" s="1"/>
  <c r="O332" i="50" s="1"/>
  <c r="P334" i="50"/>
  <c r="P333" i="50" s="1"/>
  <c r="P332" i="50" s="1"/>
  <c r="Q334" i="50"/>
  <c r="Q333" i="50" s="1"/>
  <c r="Q332" i="50" s="1"/>
  <c r="K337" i="50"/>
  <c r="K336" i="50" s="1"/>
  <c r="K335" i="50" s="1"/>
  <c r="M337" i="50"/>
  <c r="M336" i="50" s="1"/>
  <c r="M335" i="50" s="1"/>
  <c r="N337" i="50"/>
  <c r="N336" i="50" s="1"/>
  <c r="N335" i="50" s="1"/>
  <c r="O337" i="50"/>
  <c r="O336" i="50" s="1"/>
  <c r="O335" i="50" s="1"/>
  <c r="P337" i="50"/>
  <c r="P336" i="50" s="1"/>
  <c r="P335" i="50" s="1"/>
  <c r="Q337" i="50"/>
  <c r="Q336" i="50" s="1"/>
  <c r="Q335" i="50" s="1"/>
  <c r="K340" i="50"/>
  <c r="K339" i="50" s="1"/>
  <c r="K338" i="50" s="1"/>
  <c r="M340" i="50"/>
  <c r="M339" i="50" s="1"/>
  <c r="M338" i="50" s="1"/>
  <c r="N340" i="50"/>
  <c r="N339" i="50" s="1"/>
  <c r="N338" i="50" s="1"/>
  <c r="O340" i="50"/>
  <c r="O339" i="50" s="1"/>
  <c r="O338" i="50" s="1"/>
  <c r="P340" i="50"/>
  <c r="P339" i="50" s="1"/>
  <c r="P338" i="50" s="1"/>
  <c r="Q340" i="50"/>
  <c r="Q339" i="50" s="1"/>
  <c r="Q338" i="50" s="1"/>
  <c r="K343" i="50"/>
  <c r="K342" i="50" s="1"/>
  <c r="M343" i="50"/>
  <c r="M342" i="50" s="1"/>
  <c r="N343" i="50"/>
  <c r="N342" i="50" s="1"/>
  <c r="O343" i="50"/>
  <c r="O342" i="50" s="1"/>
  <c r="P343" i="50"/>
  <c r="P342" i="50" s="1"/>
  <c r="Q343" i="50"/>
  <c r="Q342" i="50" s="1"/>
  <c r="K345" i="50"/>
  <c r="K344" i="50" s="1"/>
  <c r="M345" i="50"/>
  <c r="M344" i="50" s="1"/>
  <c r="N345" i="50"/>
  <c r="N344" i="50" s="1"/>
  <c r="O345" i="50"/>
  <c r="O344" i="50" s="1"/>
  <c r="P345" i="50"/>
  <c r="P344" i="50" s="1"/>
  <c r="Q345" i="50"/>
  <c r="Q344" i="50" s="1"/>
  <c r="K348" i="50"/>
  <c r="K347" i="50" s="1"/>
  <c r="K346" i="50" s="1"/>
  <c r="M348" i="50"/>
  <c r="M347" i="50" s="1"/>
  <c r="M346" i="50" s="1"/>
  <c r="N348" i="50"/>
  <c r="N347" i="50" s="1"/>
  <c r="N346" i="50" s="1"/>
  <c r="O348" i="50"/>
  <c r="O347" i="50" s="1"/>
  <c r="O346" i="50" s="1"/>
  <c r="P348" i="50"/>
  <c r="P347" i="50" s="1"/>
  <c r="P346" i="50" s="1"/>
  <c r="Q348" i="50"/>
  <c r="Q347" i="50" s="1"/>
  <c r="Q346" i="50" s="1"/>
  <c r="K351" i="50"/>
  <c r="K350" i="50" s="1"/>
  <c r="L351" i="50"/>
  <c r="L350" i="50" s="1"/>
  <c r="N351" i="50"/>
  <c r="N350" i="50" s="1"/>
  <c r="O351" i="50"/>
  <c r="O350" i="50" s="1"/>
  <c r="P351" i="50"/>
  <c r="P350" i="50" s="1"/>
  <c r="Q351" i="50"/>
  <c r="Q350" i="50" s="1"/>
  <c r="K353" i="50"/>
  <c r="K352" i="50" s="1"/>
  <c r="L353" i="50"/>
  <c r="L352" i="50" s="1"/>
  <c r="N353" i="50"/>
  <c r="N352" i="50" s="1"/>
  <c r="O353" i="50"/>
  <c r="O352" i="50" s="1"/>
  <c r="P353" i="50"/>
  <c r="P352" i="50" s="1"/>
  <c r="Q353" i="50"/>
  <c r="Q352" i="50" s="1"/>
  <c r="K356" i="50"/>
  <c r="K355" i="50" s="1"/>
  <c r="K354" i="50" s="1"/>
  <c r="L356" i="50"/>
  <c r="L355" i="50" s="1"/>
  <c r="L354" i="50" s="1"/>
  <c r="M356" i="50"/>
  <c r="M355" i="50" s="1"/>
  <c r="M354" i="50" s="1"/>
  <c r="N356" i="50"/>
  <c r="N355" i="50" s="1"/>
  <c r="N354" i="50" s="1"/>
  <c r="O356" i="50"/>
  <c r="O355" i="50" s="1"/>
  <c r="O354" i="50" s="1"/>
  <c r="P356" i="50"/>
  <c r="P355" i="50" s="1"/>
  <c r="P354" i="50" s="1"/>
  <c r="Q356" i="50"/>
  <c r="Q355" i="50" s="1"/>
  <c r="Q354" i="50" s="1"/>
  <c r="K359" i="50"/>
  <c r="K358" i="50" s="1"/>
  <c r="K357" i="50" s="1"/>
  <c r="L359" i="50"/>
  <c r="L358" i="50" s="1"/>
  <c r="L357" i="50" s="1"/>
  <c r="M359" i="50"/>
  <c r="M358" i="50" s="1"/>
  <c r="M357" i="50" s="1"/>
  <c r="N359" i="50"/>
  <c r="N358" i="50" s="1"/>
  <c r="N357" i="50" s="1"/>
  <c r="O359" i="50"/>
  <c r="O358" i="50" s="1"/>
  <c r="O357" i="50" s="1"/>
  <c r="P359" i="50"/>
  <c r="P358" i="50" s="1"/>
  <c r="P357" i="50" s="1"/>
  <c r="Q359" i="50"/>
  <c r="Q358" i="50" s="1"/>
  <c r="Q357" i="50" s="1"/>
  <c r="K362" i="50"/>
  <c r="K361" i="50" s="1"/>
  <c r="K360" i="50" s="1"/>
  <c r="M362" i="50"/>
  <c r="M361" i="50" s="1"/>
  <c r="M360" i="50" s="1"/>
  <c r="N362" i="50"/>
  <c r="N361" i="50" s="1"/>
  <c r="N360" i="50" s="1"/>
  <c r="O362" i="50"/>
  <c r="O361" i="50" s="1"/>
  <c r="O360" i="50" s="1"/>
  <c r="P362" i="50"/>
  <c r="P361" i="50" s="1"/>
  <c r="P360" i="50" s="1"/>
  <c r="Q362" i="50"/>
  <c r="Q361" i="50" s="1"/>
  <c r="Q360" i="50" s="1"/>
  <c r="K366" i="50"/>
  <c r="K365" i="50" s="1"/>
  <c r="K364" i="50" s="1"/>
  <c r="K363" i="50" s="1"/>
  <c r="M366" i="50"/>
  <c r="M365" i="50" s="1"/>
  <c r="M364" i="50" s="1"/>
  <c r="M363" i="50" s="1"/>
  <c r="N366" i="50"/>
  <c r="N365" i="50" s="1"/>
  <c r="N364" i="50" s="1"/>
  <c r="N363" i="50" s="1"/>
  <c r="O366" i="50"/>
  <c r="O365" i="50" s="1"/>
  <c r="O364" i="50" s="1"/>
  <c r="O363" i="50" s="1"/>
  <c r="P366" i="50"/>
  <c r="P365" i="50" s="1"/>
  <c r="P364" i="50" s="1"/>
  <c r="P363" i="50" s="1"/>
  <c r="Q366" i="50"/>
  <c r="Q365" i="50" s="1"/>
  <c r="Q364" i="50" s="1"/>
  <c r="Q363" i="50" s="1"/>
  <c r="K371" i="50"/>
  <c r="K370" i="50" s="1"/>
  <c r="K369" i="50" s="1"/>
  <c r="K368" i="50" s="1"/>
  <c r="M371" i="50"/>
  <c r="M370" i="50" s="1"/>
  <c r="M369" i="50" s="1"/>
  <c r="M368" i="50" s="1"/>
  <c r="N371" i="50"/>
  <c r="N370" i="50" s="1"/>
  <c r="N369" i="50" s="1"/>
  <c r="N368" i="50" s="1"/>
  <c r="O371" i="50"/>
  <c r="O370" i="50" s="1"/>
  <c r="O369" i="50" s="1"/>
  <c r="O368" i="50" s="1"/>
  <c r="P371" i="50"/>
  <c r="P370" i="50" s="1"/>
  <c r="P369" i="50" s="1"/>
  <c r="P368" i="50" s="1"/>
  <c r="Q371" i="50"/>
  <c r="Q370" i="50" s="1"/>
  <c r="Q369" i="50" s="1"/>
  <c r="Q368" i="50" s="1"/>
  <c r="L375" i="50"/>
  <c r="L374" i="50" s="1"/>
  <c r="M375" i="50"/>
  <c r="M374" i="50" s="1"/>
  <c r="N375" i="50"/>
  <c r="N374" i="50" s="1"/>
  <c r="O375" i="50"/>
  <c r="O374" i="50" s="1"/>
  <c r="P375" i="50"/>
  <c r="P374" i="50" s="1"/>
  <c r="Q375" i="50"/>
  <c r="Q374" i="50" s="1"/>
  <c r="L377" i="50"/>
  <c r="L376" i="50" s="1"/>
  <c r="M377" i="50"/>
  <c r="M376" i="50" s="1"/>
  <c r="N377" i="50"/>
  <c r="N376" i="50" s="1"/>
  <c r="O377" i="50"/>
  <c r="O376" i="50" s="1"/>
  <c r="P377" i="50"/>
  <c r="P376" i="50" s="1"/>
  <c r="Q377" i="50"/>
  <c r="Q376" i="50" s="1"/>
  <c r="K385" i="50"/>
  <c r="K384" i="50" s="1"/>
  <c r="K383" i="50" s="1"/>
  <c r="L385" i="50"/>
  <c r="L384" i="50" s="1"/>
  <c r="L383" i="50" s="1"/>
  <c r="M385" i="50"/>
  <c r="M384" i="50" s="1"/>
  <c r="M383" i="50" s="1"/>
  <c r="N385" i="50"/>
  <c r="N384" i="50" s="1"/>
  <c r="N383" i="50" s="1"/>
  <c r="O385" i="50"/>
  <c r="O384" i="50" s="1"/>
  <c r="O383" i="50" s="1"/>
  <c r="P385" i="50"/>
  <c r="P384" i="50" s="1"/>
  <c r="P383" i="50" s="1"/>
  <c r="Q385" i="50"/>
  <c r="Q384" i="50" s="1"/>
  <c r="Q383" i="50" s="1"/>
  <c r="L388" i="50"/>
  <c r="L387" i="50" s="1"/>
  <c r="L386" i="50" s="1"/>
  <c r="M388" i="50"/>
  <c r="M387" i="50" s="1"/>
  <c r="M386" i="50" s="1"/>
  <c r="N388" i="50"/>
  <c r="N387" i="50" s="1"/>
  <c r="N386" i="50" s="1"/>
  <c r="O388" i="50"/>
  <c r="O387" i="50" s="1"/>
  <c r="O386" i="50" s="1"/>
  <c r="P388" i="50"/>
  <c r="P387" i="50" s="1"/>
  <c r="P386" i="50" s="1"/>
  <c r="Q388" i="50"/>
  <c r="Q387" i="50" s="1"/>
  <c r="Q386" i="50" s="1"/>
  <c r="L391" i="50"/>
  <c r="L390" i="50" s="1"/>
  <c r="L389" i="50" s="1"/>
  <c r="M391" i="50"/>
  <c r="M390" i="50" s="1"/>
  <c r="M389" i="50" s="1"/>
  <c r="N391" i="50"/>
  <c r="N390" i="50" s="1"/>
  <c r="N389" i="50" s="1"/>
  <c r="O391" i="50"/>
  <c r="O390" i="50" s="1"/>
  <c r="O389" i="50" s="1"/>
  <c r="P391" i="50"/>
  <c r="P390" i="50" s="1"/>
  <c r="P389" i="50" s="1"/>
  <c r="Q391" i="50"/>
  <c r="Q390" i="50" s="1"/>
  <c r="Q389" i="50" s="1"/>
  <c r="L394" i="50"/>
  <c r="M394" i="50"/>
  <c r="N394" i="50"/>
  <c r="O394" i="50"/>
  <c r="P394" i="50"/>
  <c r="Q394" i="50"/>
  <c r="L395" i="50"/>
  <c r="M395" i="50"/>
  <c r="N395" i="50"/>
  <c r="O395" i="50"/>
  <c r="P395" i="50"/>
  <c r="Q395" i="50"/>
  <c r="L399" i="50"/>
  <c r="L398" i="50" s="1"/>
  <c r="L397" i="50" s="1"/>
  <c r="M399" i="50"/>
  <c r="M398" i="50" s="1"/>
  <c r="M397" i="50" s="1"/>
  <c r="N399" i="50"/>
  <c r="N398" i="50" s="1"/>
  <c r="N397" i="50" s="1"/>
  <c r="O399" i="50"/>
  <c r="O398" i="50" s="1"/>
  <c r="O397" i="50" s="1"/>
  <c r="P399" i="50"/>
  <c r="P398" i="50" s="1"/>
  <c r="P397" i="50" s="1"/>
  <c r="Q399" i="50"/>
  <c r="Q398" i="50" s="1"/>
  <c r="Q397" i="50" s="1"/>
  <c r="K402" i="50"/>
  <c r="K401" i="50" s="1"/>
  <c r="K400" i="50" s="1"/>
  <c r="M402" i="50"/>
  <c r="M401" i="50" s="1"/>
  <c r="M400" i="50" s="1"/>
  <c r="N402" i="50"/>
  <c r="N401" i="50" s="1"/>
  <c r="N400" i="50" s="1"/>
  <c r="O402" i="50"/>
  <c r="O401" i="50" s="1"/>
  <c r="O400" i="50" s="1"/>
  <c r="P402" i="50"/>
  <c r="P401" i="50" s="1"/>
  <c r="P400" i="50" s="1"/>
  <c r="Q402" i="50"/>
  <c r="Q401" i="50" s="1"/>
  <c r="Q400" i="50" s="1"/>
  <c r="K407" i="50"/>
  <c r="K406" i="50" s="1"/>
  <c r="K405" i="50" s="1"/>
  <c r="K404" i="50" s="1"/>
  <c r="L407" i="50"/>
  <c r="L406" i="50" s="1"/>
  <c r="L405" i="50" s="1"/>
  <c r="L404" i="50" s="1"/>
  <c r="M407" i="50"/>
  <c r="M406" i="50" s="1"/>
  <c r="M405" i="50" s="1"/>
  <c r="M404" i="50" s="1"/>
  <c r="N407" i="50"/>
  <c r="N406" i="50" s="1"/>
  <c r="N405" i="50" s="1"/>
  <c r="N404" i="50" s="1"/>
  <c r="O407" i="50"/>
  <c r="O406" i="50" s="1"/>
  <c r="O405" i="50" s="1"/>
  <c r="O404" i="50" s="1"/>
  <c r="P407" i="50"/>
  <c r="P406" i="50" s="1"/>
  <c r="P405" i="50" s="1"/>
  <c r="P404" i="50" s="1"/>
  <c r="Q407" i="50"/>
  <c r="Q406" i="50" s="1"/>
  <c r="Q405" i="50" s="1"/>
  <c r="Q404" i="50" s="1"/>
  <c r="K417" i="50"/>
  <c r="K416" i="50" s="1"/>
  <c r="K415" i="50" s="1"/>
  <c r="M417" i="50"/>
  <c r="M416" i="50" s="1"/>
  <c r="M415" i="50" s="1"/>
  <c r="N417" i="50"/>
  <c r="N416" i="50" s="1"/>
  <c r="N415" i="50" s="1"/>
  <c r="O417" i="50"/>
  <c r="O416" i="50" s="1"/>
  <c r="O415" i="50" s="1"/>
  <c r="P417" i="50"/>
  <c r="P416" i="50" s="1"/>
  <c r="P415" i="50" s="1"/>
  <c r="Q417" i="50"/>
  <c r="Q416" i="50" s="1"/>
  <c r="Q415" i="50" s="1"/>
  <c r="K420" i="50"/>
  <c r="K419" i="50" s="1"/>
  <c r="K418" i="50" s="1"/>
  <c r="M420" i="50"/>
  <c r="M419" i="50" s="1"/>
  <c r="M418" i="50" s="1"/>
  <c r="N420" i="50"/>
  <c r="N419" i="50" s="1"/>
  <c r="N418" i="50" s="1"/>
  <c r="O420" i="50"/>
  <c r="O419" i="50" s="1"/>
  <c r="O418" i="50" s="1"/>
  <c r="P420" i="50"/>
  <c r="P419" i="50" s="1"/>
  <c r="P418" i="50" s="1"/>
  <c r="Q420" i="50"/>
  <c r="Q419" i="50" s="1"/>
  <c r="Q418" i="50" s="1"/>
  <c r="K423" i="50"/>
  <c r="K422" i="50" s="1"/>
  <c r="K421" i="50" s="1"/>
  <c r="M423" i="50"/>
  <c r="M422" i="50" s="1"/>
  <c r="M421" i="50" s="1"/>
  <c r="N423" i="50"/>
  <c r="N422" i="50" s="1"/>
  <c r="N421" i="50" s="1"/>
  <c r="O423" i="50"/>
  <c r="O422" i="50" s="1"/>
  <c r="O421" i="50" s="1"/>
  <c r="P423" i="50"/>
  <c r="P422" i="50" s="1"/>
  <c r="P421" i="50" s="1"/>
  <c r="Q423" i="50"/>
  <c r="Q422" i="50" s="1"/>
  <c r="Q421" i="50" s="1"/>
  <c r="K426" i="50"/>
  <c r="K425" i="50" s="1"/>
  <c r="K424" i="50" s="1"/>
  <c r="L426" i="50"/>
  <c r="L425" i="50" s="1"/>
  <c r="L424" i="50" s="1"/>
  <c r="N426" i="50"/>
  <c r="N425" i="50" s="1"/>
  <c r="N424" i="50" s="1"/>
  <c r="P426" i="50"/>
  <c r="P425" i="50" s="1"/>
  <c r="P424" i="50" s="1"/>
  <c r="Q426" i="50"/>
  <c r="Q425" i="50" s="1"/>
  <c r="Q424" i="50" s="1"/>
  <c r="K429" i="50"/>
  <c r="K428" i="50" s="1"/>
  <c r="K427" i="50" s="1"/>
  <c r="M429" i="50"/>
  <c r="M428" i="50" s="1"/>
  <c r="M427" i="50" s="1"/>
  <c r="N429" i="50"/>
  <c r="N428" i="50" s="1"/>
  <c r="N427" i="50" s="1"/>
  <c r="O429" i="50"/>
  <c r="O428" i="50" s="1"/>
  <c r="O427" i="50" s="1"/>
  <c r="P429" i="50"/>
  <c r="P428" i="50" s="1"/>
  <c r="P427" i="50" s="1"/>
  <c r="Q429" i="50"/>
  <c r="Q428" i="50" s="1"/>
  <c r="Q427" i="50" s="1"/>
  <c r="K433" i="50"/>
  <c r="K432" i="50" s="1"/>
  <c r="K431" i="50" s="1"/>
  <c r="M433" i="50"/>
  <c r="M432" i="50" s="1"/>
  <c r="M431" i="50" s="1"/>
  <c r="N433" i="50"/>
  <c r="N432" i="50" s="1"/>
  <c r="N431" i="50" s="1"/>
  <c r="O433" i="50"/>
  <c r="O432" i="50" s="1"/>
  <c r="O431" i="50" s="1"/>
  <c r="P433" i="50"/>
  <c r="P432" i="50" s="1"/>
  <c r="P431" i="50" s="1"/>
  <c r="Q433" i="50"/>
  <c r="Q432" i="50" s="1"/>
  <c r="Q431" i="50" s="1"/>
  <c r="K436" i="50"/>
  <c r="K435" i="50" s="1"/>
  <c r="K434" i="50" s="1"/>
  <c r="M436" i="50"/>
  <c r="M435" i="50" s="1"/>
  <c r="M434" i="50" s="1"/>
  <c r="N436" i="50"/>
  <c r="N435" i="50" s="1"/>
  <c r="N434" i="50" s="1"/>
  <c r="O436" i="50"/>
  <c r="O435" i="50" s="1"/>
  <c r="O434" i="50" s="1"/>
  <c r="P436" i="50"/>
  <c r="P435" i="50" s="1"/>
  <c r="P434" i="50" s="1"/>
  <c r="Q436" i="50"/>
  <c r="Q435" i="50" s="1"/>
  <c r="Q434" i="50" s="1"/>
  <c r="K439" i="50"/>
  <c r="K438" i="50" s="1"/>
  <c r="K437" i="50" s="1"/>
  <c r="M439" i="50"/>
  <c r="M438" i="50" s="1"/>
  <c r="M437" i="50" s="1"/>
  <c r="N439" i="50"/>
  <c r="N438" i="50" s="1"/>
  <c r="N437" i="50" s="1"/>
  <c r="O439" i="50"/>
  <c r="O438" i="50" s="1"/>
  <c r="O437" i="50" s="1"/>
  <c r="P439" i="50"/>
  <c r="P438" i="50" s="1"/>
  <c r="P437" i="50" s="1"/>
  <c r="Q439" i="50"/>
  <c r="Q438" i="50" s="1"/>
  <c r="Q437" i="50" s="1"/>
  <c r="K442" i="50"/>
  <c r="K441" i="50" s="1"/>
  <c r="K440" i="50" s="1"/>
  <c r="L442" i="50"/>
  <c r="L441" i="50" s="1"/>
  <c r="L440" i="50" s="1"/>
  <c r="M442" i="50"/>
  <c r="M441" i="50" s="1"/>
  <c r="M440" i="50" s="1"/>
  <c r="N442" i="50"/>
  <c r="N441" i="50" s="1"/>
  <c r="N440" i="50" s="1"/>
  <c r="O442" i="50"/>
  <c r="O441" i="50" s="1"/>
  <c r="O440" i="50" s="1"/>
  <c r="P442" i="50"/>
  <c r="P441" i="50" s="1"/>
  <c r="P440" i="50" s="1"/>
  <c r="Q442" i="50"/>
  <c r="Q441" i="50" s="1"/>
  <c r="Q440" i="50" s="1"/>
  <c r="L445" i="50"/>
  <c r="L444" i="50" s="1"/>
  <c r="L443" i="50" s="1"/>
  <c r="M445" i="50"/>
  <c r="M444" i="50" s="1"/>
  <c r="M443" i="50" s="1"/>
  <c r="N445" i="50"/>
  <c r="N444" i="50" s="1"/>
  <c r="N443" i="50" s="1"/>
  <c r="O445" i="50"/>
  <c r="O444" i="50" s="1"/>
  <c r="O443" i="50" s="1"/>
  <c r="P445" i="50"/>
  <c r="P444" i="50" s="1"/>
  <c r="P443" i="50" s="1"/>
  <c r="Q445" i="50"/>
  <c r="Q444" i="50" s="1"/>
  <c r="Q443" i="50" s="1"/>
  <c r="L450" i="50"/>
  <c r="L449" i="50" s="1"/>
  <c r="L448" i="50" s="1"/>
  <c r="L447" i="50" s="1"/>
  <c r="M450" i="50"/>
  <c r="M449" i="50" s="1"/>
  <c r="M448" i="50" s="1"/>
  <c r="M447" i="50" s="1"/>
  <c r="N450" i="50"/>
  <c r="N449" i="50" s="1"/>
  <c r="N448" i="50" s="1"/>
  <c r="N447" i="50" s="1"/>
  <c r="O450" i="50"/>
  <c r="O449" i="50" s="1"/>
  <c r="O448" i="50" s="1"/>
  <c r="O447" i="50" s="1"/>
  <c r="P450" i="50"/>
  <c r="P449" i="50" s="1"/>
  <c r="P448" i="50" s="1"/>
  <c r="P447" i="50" s="1"/>
  <c r="Q450" i="50"/>
  <c r="Q449" i="50" s="1"/>
  <c r="Q448" i="50" s="1"/>
  <c r="Q447" i="50" s="1"/>
  <c r="K454" i="50"/>
  <c r="K453" i="50" s="1"/>
  <c r="K452" i="50" s="1"/>
  <c r="K451" i="50" s="1"/>
  <c r="M454" i="50"/>
  <c r="M453" i="50" s="1"/>
  <c r="M452" i="50" s="1"/>
  <c r="M451" i="50" s="1"/>
  <c r="N454" i="50"/>
  <c r="N453" i="50" s="1"/>
  <c r="N452" i="50" s="1"/>
  <c r="N451" i="50" s="1"/>
  <c r="O454" i="50"/>
  <c r="O453" i="50" s="1"/>
  <c r="O452" i="50" s="1"/>
  <c r="O451" i="50" s="1"/>
  <c r="P454" i="50"/>
  <c r="P453" i="50" s="1"/>
  <c r="P452" i="50" s="1"/>
  <c r="P451" i="50" s="1"/>
  <c r="Q454" i="50"/>
  <c r="Q453" i="50" s="1"/>
  <c r="Q452" i="50" s="1"/>
  <c r="Q451" i="50" s="1"/>
  <c r="J240" i="50"/>
  <c r="J239" i="50" s="1"/>
  <c r="J238" i="50" s="1"/>
  <c r="J243" i="50"/>
  <c r="J242" i="50" s="1"/>
  <c r="J241" i="50" s="1"/>
  <c r="K319" i="2"/>
  <c r="K318" i="2" s="1"/>
  <c r="K317" i="2" s="1"/>
  <c r="K316" i="2" s="1"/>
  <c r="K315" i="2" s="1"/>
  <c r="L319" i="2"/>
  <c r="L318" i="2" s="1"/>
  <c r="L317" i="2" s="1"/>
  <c r="L316" i="2" s="1"/>
  <c r="L315" i="2" s="1"/>
  <c r="N319" i="2"/>
  <c r="N318" i="2" s="1"/>
  <c r="N317" i="2" s="1"/>
  <c r="N316" i="2" s="1"/>
  <c r="N315" i="2" s="1"/>
  <c r="O319" i="2"/>
  <c r="O318" i="2" s="1"/>
  <c r="O317" i="2" s="1"/>
  <c r="O316" i="2" s="1"/>
  <c r="O315" i="2" s="1"/>
  <c r="P319" i="2"/>
  <c r="P318" i="2" s="1"/>
  <c r="P317" i="2" s="1"/>
  <c r="P316" i="2" s="1"/>
  <c r="P315" i="2" s="1"/>
  <c r="Q319" i="2"/>
  <c r="Q318" i="2" s="1"/>
  <c r="Q317" i="2" s="1"/>
  <c r="Q316" i="2" s="1"/>
  <c r="Q315" i="2" s="1"/>
  <c r="J319" i="2"/>
  <c r="J318" i="2" s="1"/>
  <c r="J317" i="2" s="1"/>
  <c r="J316" i="2" s="1"/>
  <c r="J315" i="2" s="1"/>
  <c r="K314" i="2"/>
  <c r="K313" i="2" s="1"/>
  <c r="K312" i="2" s="1"/>
  <c r="K311" i="2" s="1"/>
  <c r="K310" i="2" s="1"/>
  <c r="L314" i="2"/>
  <c r="L313" i="2" s="1"/>
  <c r="L312" i="2" s="1"/>
  <c r="L311" i="2" s="1"/>
  <c r="L310" i="2" s="1"/>
  <c r="N314" i="2"/>
  <c r="N313" i="2" s="1"/>
  <c r="N312" i="2" s="1"/>
  <c r="N311" i="2" s="1"/>
  <c r="N310" i="2" s="1"/>
  <c r="O314" i="2"/>
  <c r="O313" i="2" s="1"/>
  <c r="O312" i="2" s="1"/>
  <c r="O311" i="2" s="1"/>
  <c r="O310" i="2" s="1"/>
  <c r="P314" i="2"/>
  <c r="P313" i="2" s="1"/>
  <c r="P312" i="2" s="1"/>
  <c r="P311" i="2" s="1"/>
  <c r="P310" i="2" s="1"/>
  <c r="Q314" i="2"/>
  <c r="Q313" i="2" s="1"/>
  <c r="Q312" i="2" s="1"/>
  <c r="Q311" i="2" s="1"/>
  <c r="Q310" i="2" s="1"/>
  <c r="J314" i="2"/>
  <c r="J313" i="2" s="1"/>
  <c r="J312" i="2" s="1"/>
  <c r="J311" i="2" s="1"/>
  <c r="J310" i="2" s="1"/>
  <c r="K13" i="2"/>
  <c r="K12" i="2" s="1"/>
  <c r="K11" i="2" s="1"/>
  <c r="L13" i="2"/>
  <c r="L12" i="2" s="1"/>
  <c r="L11" i="2" s="1"/>
  <c r="N13" i="2"/>
  <c r="N12" i="2" s="1"/>
  <c r="N11" i="2" s="1"/>
  <c r="O13" i="2"/>
  <c r="O12" i="2" s="1"/>
  <c r="O11" i="2" s="1"/>
  <c r="P13" i="2"/>
  <c r="P12" i="2" s="1"/>
  <c r="P11" i="2" s="1"/>
  <c r="Q13" i="2"/>
  <c r="Q12" i="2" s="1"/>
  <c r="Q11" i="2" s="1"/>
  <c r="K16" i="2"/>
  <c r="K15" i="2" s="1"/>
  <c r="K14" i="2" s="1"/>
  <c r="L16" i="2"/>
  <c r="L15" i="2" s="1"/>
  <c r="L14" i="2" s="1"/>
  <c r="N16" i="2"/>
  <c r="N15" i="2" s="1"/>
  <c r="N14" i="2" s="1"/>
  <c r="O16" i="2"/>
  <c r="O15" i="2" s="1"/>
  <c r="O14" i="2" s="1"/>
  <c r="P16" i="2"/>
  <c r="P15" i="2" s="1"/>
  <c r="P14" i="2" s="1"/>
  <c r="Q16" i="2"/>
  <c r="Q15" i="2" s="1"/>
  <c r="Q14" i="2" s="1"/>
  <c r="L26" i="2"/>
  <c r="L25" i="2" s="1"/>
  <c r="N26" i="2"/>
  <c r="N25" i="2" s="1"/>
  <c r="O26" i="2"/>
  <c r="O25" i="2" s="1"/>
  <c r="P26" i="2"/>
  <c r="P25" i="2" s="1"/>
  <c r="Q26" i="2"/>
  <c r="Q25" i="2" s="1"/>
  <c r="L28" i="2"/>
  <c r="L27" i="2" s="1"/>
  <c r="N28" i="2"/>
  <c r="N27" i="2" s="1"/>
  <c r="O28" i="2"/>
  <c r="O27" i="2" s="1"/>
  <c r="P28" i="2"/>
  <c r="P27" i="2" s="1"/>
  <c r="Q28" i="2"/>
  <c r="Q27" i="2" s="1"/>
  <c r="L31" i="2"/>
  <c r="L30" i="2" s="1"/>
  <c r="N31" i="2"/>
  <c r="N30" i="2" s="1"/>
  <c r="O31" i="2"/>
  <c r="O30" i="2" s="1"/>
  <c r="P31" i="2"/>
  <c r="P30" i="2" s="1"/>
  <c r="Q31" i="2"/>
  <c r="Q30" i="2" s="1"/>
  <c r="L33" i="2"/>
  <c r="L32" i="2" s="1"/>
  <c r="N33" i="2"/>
  <c r="N32" i="2" s="1"/>
  <c r="O33" i="2"/>
  <c r="O32" i="2" s="1"/>
  <c r="P33" i="2"/>
  <c r="P32" i="2" s="1"/>
  <c r="Q33" i="2"/>
  <c r="Q32" i="2" s="1"/>
  <c r="K36" i="2"/>
  <c r="K35" i="2" s="1"/>
  <c r="L36" i="2"/>
  <c r="L35" i="2" s="1"/>
  <c r="N36" i="2"/>
  <c r="N35" i="2" s="1"/>
  <c r="O36" i="2"/>
  <c r="O35" i="2" s="1"/>
  <c r="P36" i="2"/>
  <c r="P35" i="2" s="1"/>
  <c r="Q36" i="2"/>
  <c r="Q35" i="2" s="1"/>
  <c r="L38" i="2"/>
  <c r="L37" i="2" s="1"/>
  <c r="N38" i="2"/>
  <c r="N37" i="2" s="1"/>
  <c r="O38" i="2"/>
  <c r="O37" i="2" s="1"/>
  <c r="P38" i="2"/>
  <c r="P37" i="2" s="1"/>
  <c r="Q38" i="2"/>
  <c r="Q37" i="2" s="1"/>
  <c r="L41" i="2"/>
  <c r="L40" i="2" s="1"/>
  <c r="N41" i="2"/>
  <c r="N40" i="2" s="1"/>
  <c r="O41" i="2"/>
  <c r="O40" i="2" s="1"/>
  <c r="P41" i="2"/>
  <c r="P40" i="2" s="1"/>
  <c r="Q41" i="2"/>
  <c r="Q40" i="2" s="1"/>
  <c r="L43" i="2"/>
  <c r="L42" i="2" s="1"/>
  <c r="N43" i="2"/>
  <c r="N42" i="2" s="1"/>
  <c r="O43" i="2"/>
  <c r="O42" i="2" s="1"/>
  <c r="P43" i="2"/>
  <c r="P42" i="2" s="1"/>
  <c r="Q43" i="2"/>
  <c r="Q42" i="2" s="1"/>
  <c r="L46" i="2"/>
  <c r="L45" i="2" s="1"/>
  <c r="N46" i="2"/>
  <c r="N45" i="2" s="1"/>
  <c r="O46" i="2"/>
  <c r="O45" i="2" s="1"/>
  <c r="P46" i="2"/>
  <c r="P45" i="2" s="1"/>
  <c r="Q46" i="2"/>
  <c r="Q45" i="2" s="1"/>
  <c r="L48" i="2"/>
  <c r="L47" i="2" s="1"/>
  <c r="N48" i="2"/>
  <c r="N47" i="2" s="1"/>
  <c r="O48" i="2"/>
  <c r="O47" i="2" s="1"/>
  <c r="P48" i="2"/>
  <c r="P47" i="2" s="1"/>
  <c r="Q48" i="2"/>
  <c r="Q47" i="2" s="1"/>
  <c r="K51" i="2"/>
  <c r="K50" i="2" s="1"/>
  <c r="K49" i="2" s="1"/>
  <c r="N51" i="2"/>
  <c r="N50" i="2" s="1"/>
  <c r="N49" i="2" s="1"/>
  <c r="O51" i="2"/>
  <c r="O50" i="2" s="1"/>
  <c r="O49" i="2" s="1"/>
  <c r="P51" i="2"/>
  <c r="P50" i="2" s="1"/>
  <c r="P49" i="2" s="1"/>
  <c r="Q51" i="2"/>
  <c r="Q50" i="2" s="1"/>
  <c r="Q49" i="2" s="1"/>
  <c r="K54" i="2"/>
  <c r="K53" i="2" s="1"/>
  <c r="N54" i="2"/>
  <c r="N53" i="2" s="1"/>
  <c r="O54" i="2"/>
  <c r="O53" i="2" s="1"/>
  <c r="P54" i="2"/>
  <c r="P53" i="2" s="1"/>
  <c r="Q54" i="2"/>
  <c r="Q53" i="2" s="1"/>
  <c r="K56" i="2"/>
  <c r="K55" i="2" s="1"/>
  <c r="N56" i="2"/>
  <c r="N55" i="2" s="1"/>
  <c r="O56" i="2"/>
  <c r="O55" i="2" s="1"/>
  <c r="P56" i="2"/>
  <c r="P55" i="2" s="1"/>
  <c r="Q56" i="2"/>
  <c r="Q55" i="2" s="1"/>
  <c r="K58" i="2"/>
  <c r="K57" i="2" s="1"/>
  <c r="N58" i="2"/>
  <c r="N57" i="2" s="1"/>
  <c r="O58" i="2"/>
  <c r="O57" i="2" s="1"/>
  <c r="P58" i="2"/>
  <c r="P57" i="2" s="1"/>
  <c r="Q58" i="2"/>
  <c r="Q57" i="2" s="1"/>
  <c r="K61" i="2"/>
  <c r="K60" i="2" s="1"/>
  <c r="K59" i="2" s="1"/>
  <c r="N61" i="2"/>
  <c r="N60" i="2" s="1"/>
  <c r="N59" i="2" s="1"/>
  <c r="O61" i="2"/>
  <c r="O60" i="2" s="1"/>
  <c r="O59" i="2" s="1"/>
  <c r="P61" i="2"/>
  <c r="P60" i="2" s="1"/>
  <c r="P59" i="2" s="1"/>
  <c r="Q61" i="2"/>
  <c r="Q60" i="2" s="1"/>
  <c r="Q59" i="2" s="1"/>
  <c r="K64" i="2"/>
  <c r="K63" i="2" s="1"/>
  <c r="K62" i="2" s="1"/>
  <c r="N64" i="2"/>
  <c r="N63" i="2" s="1"/>
  <c r="N62" i="2" s="1"/>
  <c r="O64" i="2"/>
  <c r="O63" i="2" s="1"/>
  <c r="O62" i="2" s="1"/>
  <c r="P64" i="2"/>
  <c r="P63" i="2" s="1"/>
  <c r="P62" i="2" s="1"/>
  <c r="Q64" i="2"/>
  <c r="Q63" i="2" s="1"/>
  <c r="Q62" i="2" s="1"/>
  <c r="K67" i="2"/>
  <c r="K66" i="2" s="1"/>
  <c r="K65" i="2" s="1"/>
  <c r="N67" i="2"/>
  <c r="N66" i="2" s="1"/>
  <c r="N65" i="2" s="1"/>
  <c r="O67" i="2"/>
  <c r="O66" i="2" s="1"/>
  <c r="O65" i="2" s="1"/>
  <c r="P67" i="2"/>
  <c r="P66" i="2" s="1"/>
  <c r="P65" i="2" s="1"/>
  <c r="Q67" i="2"/>
  <c r="Q66" i="2" s="1"/>
  <c r="Q65" i="2" s="1"/>
  <c r="K70" i="2"/>
  <c r="K69" i="2" s="1"/>
  <c r="K68" i="2" s="1"/>
  <c r="N70" i="2"/>
  <c r="N69" i="2" s="1"/>
  <c r="N68" i="2" s="1"/>
  <c r="O70" i="2"/>
  <c r="O69" i="2" s="1"/>
  <c r="O68" i="2" s="1"/>
  <c r="P70" i="2"/>
  <c r="P69" i="2" s="1"/>
  <c r="P68" i="2" s="1"/>
  <c r="Q70" i="2"/>
  <c r="Q69" i="2" s="1"/>
  <c r="Q68" i="2" s="1"/>
  <c r="K73" i="2"/>
  <c r="K72" i="2" s="1"/>
  <c r="K71" i="2" s="1"/>
  <c r="L73" i="2"/>
  <c r="L72" i="2" s="1"/>
  <c r="L71" i="2" s="1"/>
  <c r="N73" i="2"/>
  <c r="N72" i="2" s="1"/>
  <c r="N71" i="2" s="1"/>
  <c r="O73" i="2"/>
  <c r="O72" i="2" s="1"/>
  <c r="O71" i="2" s="1"/>
  <c r="P73" i="2"/>
  <c r="P72" i="2" s="1"/>
  <c r="P71" i="2" s="1"/>
  <c r="Q73" i="2"/>
  <c r="Q72" i="2" s="1"/>
  <c r="Q71" i="2" s="1"/>
  <c r="K76" i="2"/>
  <c r="K75" i="2" s="1"/>
  <c r="K74" i="2" s="1"/>
  <c r="L76" i="2"/>
  <c r="L75" i="2" s="1"/>
  <c r="L74" i="2" s="1"/>
  <c r="N76" i="2"/>
  <c r="N75" i="2" s="1"/>
  <c r="N74" i="2" s="1"/>
  <c r="O76" i="2"/>
  <c r="O75" i="2" s="1"/>
  <c r="O74" i="2" s="1"/>
  <c r="P76" i="2"/>
  <c r="P75" i="2" s="1"/>
  <c r="P74" i="2" s="1"/>
  <c r="Q76" i="2"/>
  <c r="Q75" i="2" s="1"/>
  <c r="Q74" i="2" s="1"/>
  <c r="K79" i="2"/>
  <c r="K78" i="2" s="1"/>
  <c r="K77" i="2" s="1"/>
  <c r="L79" i="2"/>
  <c r="L78" i="2" s="1"/>
  <c r="L77" i="2" s="1"/>
  <c r="N79" i="2"/>
  <c r="N78" i="2" s="1"/>
  <c r="N77" i="2" s="1"/>
  <c r="O79" i="2"/>
  <c r="O78" i="2" s="1"/>
  <c r="O77" i="2" s="1"/>
  <c r="P79" i="2"/>
  <c r="P78" i="2" s="1"/>
  <c r="P77" i="2" s="1"/>
  <c r="Q79" i="2"/>
  <c r="Q78" i="2" s="1"/>
  <c r="Q77" i="2" s="1"/>
  <c r="K82" i="2"/>
  <c r="K81" i="2" s="1"/>
  <c r="K80" i="2" s="1"/>
  <c r="L82" i="2"/>
  <c r="L81" i="2" s="1"/>
  <c r="L80" i="2" s="1"/>
  <c r="N82" i="2"/>
  <c r="N81" i="2" s="1"/>
  <c r="N80" i="2" s="1"/>
  <c r="O82" i="2"/>
  <c r="O81" i="2" s="1"/>
  <c r="O80" i="2" s="1"/>
  <c r="P82" i="2"/>
  <c r="P81" i="2" s="1"/>
  <c r="P80" i="2" s="1"/>
  <c r="Q82" i="2"/>
  <c r="Q81" i="2" s="1"/>
  <c r="Q80" i="2" s="1"/>
  <c r="K85" i="2"/>
  <c r="K84" i="2" s="1"/>
  <c r="K83" i="2" s="1"/>
  <c r="L85" i="2"/>
  <c r="L84" i="2" s="1"/>
  <c r="L83" i="2" s="1"/>
  <c r="N85" i="2"/>
  <c r="N84" i="2" s="1"/>
  <c r="N83" i="2" s="1"/>
  <c r="O85" i="2"/>
  <c r="O84" i="2" s="1"/>
  <c r="O83" i="2" s="1"/>
  <c r="P85" i="2"/>
  <c r="P84" i="2" s="1"/>
  <c r="P83" i="2" s="1"/>
  <c r="Q85" i="2"/>
  <c r="Q84" i="2" s="1"/>
  <c r="Q83" i="2" s="1"/>
  <c r="K90" i="2"/>
  <c r="K89" i="2" s="1"/>
  <c r="K88" i="2" s="1"/>
  <c r="N90" i="2"/>
  <c r="N89" i="2" s="1"/>
  <c r="N88" i="2" s="1"/>
  <c r="O90" i="2"/>
  <c r="O89" i="2" s="1"/>
  <c r="O88" i="2" s="1"/>
  <c r="P90" i="2"/>
  <c r="P89" i="2" s="1"/>
  <c r="P88" i="2" s="1"/>
  <c r="Q90" i="2"/>
  <c r="Q89" i="2" s="1"/>
  <c r="Q88" i="2" s="1"/>
  <c r="K93" i="2"/>
  <c r="K92" i="2" s="1"/>
  <c r="K91" i="2" s="1"/>
  <c r="L93" i="2"/>
  <c r="L92" i="2" s="1"/>
  <c r="L91" i="2" s="1"/>
  <c r="N93" i="2"/>
  <c r="N92" i="2" s="1"/>
  <c r="N91" i="2" s="1"/>
  <c r="O93" i="2"/>
  <c r="O92" i="2" s="1"/>
  <c r="O91" i="2" s="1"/>
  <c r="P93" i="2"/>
  <c r="P92" i="2" s="1"/>
  <c r="P91" i="2" s="1"/>
  <c r="Q93" i="2"/>
  <c r="Q92" i="2" s="1"/>
  <c r="Q91" i="2" s="1"/>
  <c r="K96" i="2"/>
  <c r="K95" i="2" s="1"/>
  <c r="K94" i="2" s="1"/>
  <c r="N96" i="2"/>
  <c r="N95" i="2" s="1"/>
  <c r="N94" i="2" s="1"/>
  <c r="O96" i="2"/>
  <c r="O95" i="2" s="1"/>
  <c r="O94" i="2" s="1"/>
  <c r="P96" i="2"/>
  <c r="P95" i="2" s="1"/>
  <c r="P94" i="2" s="1"/>
  <c r="Q96" i="2"/>
  <c r="Q95" i="2" s="1"/>
  <c r="Q94" i="2" s="1"/>
  <c r="K99" i="2"/>
  <c r="K98" i="2" s="1"/>
  <c r="K97" i="2" s="1"/>
  <c r="L99" i="2"/>
  <c r="L98" i="2" s="1"/>
  <c r="L97" i="2" s="1"/>
  <c r="N99" i="2"/>
  <c r="N98" i="2" s="1"/>
  <c r="N97" i="2" s="1"/>
  <c r="O99" i="2"/>
  <c r="O98" i="2" s="1"/>
  <c r="O97" i="2" s="1"/>
  <c r="P99" i="2"/>
  <c r="P98" i="2" s="1"/>
  <c r="P97" i="2" s="1"/>
  <c r="Q99" i="2"/>
  <c r="Q98" i="2" s="1"/>
  <c r="Q97" i="2" s="1"/>
  <c r="K102" i="2"/>
  <c r="K101" i="2" s="1"/>
  <c r="K100" i="2" s="1"/>
  <c r="L102" i="2"/>
  <c r="L101" i="2" s="1"/>
  <c r="L100" i="2" s="1"/>
  <c r="N102" i="2"/>
  <c r="N101" i="2" s="1"/>
  <c r="N100" i="2" s="1"/>
  <c r="O102" i="2"/>
  <c r="O101" i="2" s="1"/>
  <c r="O100" i="2" s="1"/>
  <c r="P102" i="2"/>
  <c r="P101" i="2" s="1"/>
  <c r="P100" i="2" s="1"/>
  <c r="Q102" i="2"/>
  <c r="Q101" i="2" s="1"/>
  <c r="Q100" i="2" s="1"/>
  <c r="K105" i="2"/>
  <c r="K104" i="2" s="1"/>
  <c r="K103" i="2" s="1"/>
  <c r="L105" i="2"/>
  <c r="L104" i="2" s="1"/>
  <c r="L103" i="2" s="1"/>
  <c r="N105" i="2"/>
  <c r="N104" i="2" s="1"/>
  <c r="N103" i="2" s="1"/>
  <c r="O105" i="2"/>
  <c r="O104" i="2" s="1"/>
  <c r="O103" i="2" s="1"/>
  <c r="P105" i="2"/>
  <c r="P104" i="2" s="1"/>
  <c r="P103" i="2" s="1"/>
  <c r="Q105" i="2"/>
  <c r="Q104" i="2" s="1"/>
  <c r="Q103" i="2" s="1"/>
  <c r="K110" i="2"/>
  <c r="K109" i="2" s="1"/>
  <c r="K108" i="2" s="1"/>
  <c r="K107" i="2" s="1"/>
  <c r="K106" i="2" s="1"/>
  <c r="N110" i="2"/>
  <c r="N109" i="2" s="1"/>
  <c r="N108" i="2" s="1"/>
  <c r="N107" i="2" s="1"/>
  <c r="N106" i="2" s="1"/>
  <c r="O110" i="2"/>
  <c r="O109" i="2" s="1"/>
  <c r="O108" i="2" s="1"/>
  <c r="O107" i="2" s="1"/>
  <c r="O106" i="2" s="1"/>
  <c r="P110" i="2"/>
  <c r="P109" i="2" s="1"/>
  <c r="P108" i="2" s="1"/>
  <c r="P107" i="2" s="1"/>
  <c r="P106" i="2" s="1"/>
  <c r="Q110" i="2"/>
  <c r="Q109" i="2" s="1"/>
  <c r="Q108" i="2" s="1"/>
  <c r="Q107" i="2" s="1"/>
  <c r="Q106" i="2" s="1"/>
  <c r="K115" i="2"/>
  <c r="K114" i="2" s="1"/>
  <c r="L115" i="2"/>
  <c r="L114" i="2" s="1"/>
  <c r="N115" i="2"/>
  <c r="N114" i="2" s="1"/>
  <c r="O115" i="2"/>
  <c r="O114" i="2" s="1"/>
  <c r="P115" i="2"/>
  <c r="P114" i="2" s="1"/>
  <c r="Q115" i="2"/>
  <c r="Q114" i="2" s="1"/>
  <c r="K117" i="2"/>
  <c r="K116" i="2" s="1"/>
  <c r="L117" i="2"/>
  <c r="L116" i="2" s="1"/>
  <c r="N117" i="2"/>
  <c r="N116" i="2" s="1"/>
  <c r="O117" i="2"/>
  <c r="O116" i="2" s="1"/>
  <c r="P117" i="2"/>
  <c r="P116" i="2" s="1"/>
  <c r="Q117" i="2"/>
  <c r="Q116" i="2" s="1"/>
  <c r="L119" i="2"/>
  <c r="L118" i="2" s="1"/>
  <c r="N119" i="2"/>
  <c r="N118" i="2" s="1"/>
  <c r="O119" i="2"/>
  <c r="O118" i="2" s="1"/>
  <c r="P119" i="2"/>
  <c r="P118" i="2" s="1"/>
  <c r="Q119" i="2"/>
  <c r="Q118" i="2" s="1"/>
  <c r="L122" i="2"/>
  <c r="L121" i="2" s="1"/>
  <c r="L120" i="2" s="1"/>
  <c r="N122" i="2"/>
  <c r="N121" i="2" s="1"/>
  <c r="N120" i="2" s="1"/>
  <c r="O122" i="2"/>
  <c r="O121" i="2" s="1"/>
  <c r="O120" i="2" s="1"/>
  <c r="P122" i="2"/>
  <c r="P121" i="2" s="1"/>
  <c r="P120" i="2" s="1"/>
  <c r="Q122" i="2"/>
  <c r="Q121" i="2" s="1"/>
  <c r="Q120" i="2" s="1"/>
  <c r="K127" i="2"/>
  <c r="K126" i="2" s="1"/>
  <c r="N127" i="2"/>
  <c r="N126" i="2" s="1"/>
  <c r="O127" i="2"/>
  <c r="O126" i="2" s="1"/>
  <c r="P127" i="2"/>
  <c r="P126" i="2" s="1"/>
  <c r="Q127" i="2"/>
  <c r="Q126" i="2" s="1"/>
  <c r="K129" i="2"/>
  <c r="K128" i="2" s="1"/>
  <c r="N129" i="2"/>
  <c r="N128" i="2" s="1"/>
  <c r="O129" i="2"/>
  <c r="O128" i="2" s="1"/>
  <c r="P129" i="2"/>
  <c r="P128" i="2" s="1"/>
  <c r="Q129" i="2"/>
  <c r="Q128" i="2" s="1"/>
  <c r="K131" i="2"/>
  <c r="K130" i="2" s="1"/>
  <c r="N131" i="2"/>
  <c r="N130" i="2" s="1"/>
  <c r="O131" i="2"/>
  <c r="O130" i="2" s="1"/>
  <c r="P131" i="2"/>
  <c r="P130" i="2" s="1"/>
  <c r="Q131" i="2"/>
  <c r="Q130" i="2" s="1"/>
  <c r="K134" i="2"/>
  <c r="K133" i="2" s="1"/>
  <c r="K132" i="2" s="1"/>
  <c r="N134" i="2"/>
  <c r="N133" i="2" s="1"/>
  <c r="N132" i="2" s="1"/>
  <c r="O134" i="2"/>
  <c r="O133" i="2" s="1"/>
  <c r="O132" i="2" s="1"/>
  <c r="P134" i="2"/>
  <c r="P133" i="2" s="1"/>
  <c r="P132" i="2" s="1"/>
  <c r="Q134" i="2"/>
  <c r="Q133" i="2" s="1"/>
  <c r="Q132" i="2" s="1"/>
  <c r="L139" i="2"/>
  <c r="L138" i="2" s="1"/>
  <c r="L137" i="2" s="1"/>
  <c r="L136" i="2" s="1"/>
  <c r="L135" i="2" s="1"/>
  <c r="N139" i="2"/>
  <c r="N138" i="2" s="1"/>
  <c r="N137" i="2" s="1"/>
  <c r="N136" i="2" s="1"/>
  <c r="N135" i="2" s="1"/>
  <c r="O139" i="2"/>
  <c r="O138" i="2" s="1"/>
  <c r="O137" i="2" s="1"/>
  <c r="O136" i="2" s="1"/>
  <c r="O135" i="2" s="1"/>
  <c r="P139" i="2"/>
  <c r="P138" i="2" s="1"/>
  <c r="P137" i="2" s="1"/>
  <c r="P136" i="2" s="1"/>
  <c r="P135" i="2" s="1"/>
  <c r="Q139" i="2"/>
  <c r="Q138" i="2" s="1"/>
  <c r="Q137" i="2" s="1"/>
  <c r="Q136" i="2" s="1"/>
  <c r="Q135" i="2" s="1"/>
  <c r="K144" i="2"/>
  <c r="K143" i="2" s="1"/>
  <c r="K142" i="2" s="1"/>
  <c r="N144" i="2"/>
  <c r="N143" i="2" s="1"/>
  <c r="N142" i="2" s="1"/>
  <c r="O144" i="2"/>
  <c r="O143" i="2" s="1"/>
  <c r="O142" i="2" s="1"/>
  <c r="P144" i="2"/>
  <c r="P143" i="2" s="1"/>
  <c r="P142" i="2" s="1"/>
  <c r="Q144" i="2"/>
  <c r="Q143" i="2" s="1"/>
  <c r="Q142" i="2" s="1"/>
  <c r="K147" i="2"/>
  <c r="K146" i="2" s="1"/>
  <c r="K145" i="2" s="1"/>
  <c r="N147" i="2"/>
  <c r="N146" i="2" s="1"/>
  <c r="N145" i="2" s="1"/>
  <c r="O147" i="2"/>
  <c r="O146" i="2" s="1"/>
  <c r="O145" i="2" s="1"/>
  <c r="P147" i="2"/>
  <c r="P146" i="2" s="1"/>
  <c r="P145" i="2" s="1"/>
  <c r="Q147" i="2"/>
  <c r="Q146" i="2" s="1"/>
  <c r="Q145" i="2" s="1"/>
  <c r="K150" i="2"/>
  <c r="K149" i="2" s="1"/>
  <c r="K148" i="2" s="1"/>
  <c r="N150" i="2"/>
  <c r="N149" i="2" s="1"/>
  <c r="N148" i="2" s="1"/>
  <c r="O150" i="2"/>
  <c r="O149" i="2" s="1"/>
  <c r="O148" i="2" s="1"/>
  <c r="P150" i="2"/>
  <c r="P149" i="2" s="1"/>
  <c r="P148" i="2" s="1"/>
  <c r="Q150" i="2"/>
  <c r="Q149" i="2" s="1"/>
  <c r="Q148" i="2" s="1"/>
  <c r="K155" i="2"/>
  <c r="K154" i="2" s="1"/>
  <c r="K153" i="2" s="1"/>
  <c r="K152" i="2" s="1"/>
  <c r="K151" i="2" s="1"/>
  <c r="N155" i="2"/>
  <c r="N154" i="2" s="1"/>
  <c r="N153" i="2" s="1"/>
  <c r="N152" i="2" s="1"/>
  <c r="N151" i="2" s="1"/>
  <c r="O155" i="2"/>
  <c r="O154" i="2" s="1"/>
  <c r="O153" i="2" s="1"/>
  <c r="O152" i="2" s="1"/>
  <c r="O151" i="2" s="1"/>
  <c r="P155" i="2"/>
  <c r="P154" i="2" s="1"/>
  <c r="P153" i="2" s="1"/>
  <c r="P152" i="2" s="1"/>
  <c r="P151" i="2" s="1"/>
  <c r="Q155" i="2"/>
  <c r="Q154" i="2" s="1"/>
  <c r="Q153" i="2" s="1"/>
  <c r="Q152" i="2" s="1"/>
  <c r="Q151" i="2" s="1"/>
  <c r="K160" i="2"/>
  <c r="K159" i="2" s="1"/>
  <c r="K158" i="2" s="1"/>
  <c r="N160" i="2"/>
  <c r="N159" i="2" s="1"/>
  <c r="N158" i="2" s="1"/>
  <c r="O160" i="2"/>
  <c r="O159" i="2" s="1"/>
  <c r="O158" i="2" s="1"/>
  <c r="P160" i="2"/>
  <c r="P159" i="2" s="1"/>
  <c r="P158" i="2" s="1"/>
  <c r="Q160" i="2"/>
  <c r="Q159" i="2" s="1"/>
  <c r="Q158" i="2" s="1"/>
  <c r="K163" i="2"/>
  <c r="K162" i="2" s="1"/>
  <c r="K161" i="2" s="1"/>
  <c r="N163" i="2"/>
  <c r="N162" i="2" s="1"/>
  <c r="N161" i="2" s="1"/>
  <c r="O163" i="2"/>
  <c r="O162" i="2" s="1"/>
  <c r="O161" i="2" s="1"/>
  <c r="P163" i="2"/>
  <c r="P162" i="2" s="1"/>
  <c r="P161" i="2" s="1"/>
  <c r="Q163" i="2"/>
  <c r="Q162" i="2" s="1"/>
  <c r="Q161" i="2" s="1"/>
  <c r="K166" i="2"/>
  <c r="K165" i="2" s="1"/>
  <c r="K164" i="2" s="1"/>
  <c r="L166" i="2"/>
  <c r="L165" i="2" s="1"/>
  <c r="L164" i="2" s="1"/>
  <c r="N166" i="2"/>
  <c r="N165" i="2" s="1"/>
  <c r="N164" i="2" s="1"/>
  <c r="O166" i="2"/>
  <c r="O165" i="2" s="1"/>
  <c r="O164" i="2" s="1"/>
  <c r="P166" i="2"/>
  <c r="P165" i="2" s="1"/>
  <c r="P164" i="2" s="1"/>
  <c r="Q166" i="2"/>
  <c r="Q165" i="2" s="1"/>
  <c r="Q164" i="2" s="1"/>
  <c r="K169" i="2"/>
  <c r="K168" i="2" s="1"/>
  <c r="K167" i="2" s="1"/>
  <c r="N169" i="2"/>
  <c r="N168" i="2" s="1"/>
  <c r="N167" i="2" s="1"/>
  <c r="O169" i="2"/>
  <c r="O168" i="2" s="1"/>
  <c r="O167" i="2" s="1"/>
  <c r="P169" i="2"/>
  <c r="P168" i="2" s="1"/>
  <c r="P167" i="2" s="1"/>
  <c r="Q169" i="2"/>
  <c r="Q168" i="2" s="1"/>
  <c r="Q167" i="2" s="1"/>
  <c r="K172" i="2"/>
  <c r="K171" i="2" s="1"/>
  <c r="K170" i="2" s="1"/>
  <c r="L172" i="2"/>
  <c r="L171" i="2" s="1"/>
  <c r="L170" i="2" s="1"/>
  <c r="N172" i="2"/>
  <c r="N171" i="2" s="1"/>
  <c r="N170" i="2" s="1"/>
  <c r="O172" i="2"/>
  <c r="O171" i="2" s="1"/>
  <c r="O170" i="2" s="1"/>
  <c r="P172" i="2"/>
  <c r="P171" i="2" s="1"/>
  <c r="P170" i="2" s="1"/>
  <c r="Q172" i="2"/>
  <c r="Q171" i="2" s="1"/>
  <c r="Q170" i="2" s="1"/>
  <c r="K177" i="2"/>
  <c r="K176" i="2" s="1"/>
  <c r="K175" i="2" s="1"/>
  <c r="K174" i="2" s="1"/>
  <c r="K173" i="2" s="1"/>
  <c r="L177" i="2"/>
  <c r="L176" i="2" s="1"/>
  <c r="L175" i="2" s="1"/>
  <c r="L174" i="2" s="1"/>
  <c r="L173" i="2" s="1"/>
  <c r="N177" i="2"/>
  <c r="N176" i="2" s="1"/>
  <c r="N175" i="2" s="1"/>
  <c r="N174" i="2" s="1"/>
  <c r="N173" i="2" s="1"/>
  <c r="O177" i="2"/>
  <c r="O176" i="2" s="1"/>
  <c r="O175" i="2" s="1"/>
  <c r="O174" i="2" s="1"/>
  <c r="O173" i="2" s="1"/>
  <c r="P177" i="2"/>
  <c r="P176" i="2" s="1"/>
  <c r="P175" i="2" s="1"/>
  <c r="P174" i="2" s="1"/>
  <c r="P173" i="2" s="1"/>
  <c r="Q177" i="2"/>
  <c r="Q176" i="2" s="1"/>
  <c r="Q175" i="2" s="1"/>
  <c r="Q174" i="2" s="1"/>
  <c r="Q173" i="2" s="1"/>
  <c r="K182" i="2"/>
  <c r="K181" i="2" s="1"/>
  <c r="K180" i="2" s="1"/>
  <c r="N182" i="2"/>
  <c r="N181" i="2" s="1"/>
  <c r="N180" i="2" s="1"/>
  <c r="O182" i="2"/>
  <c r="O181" i="2" s="1"/>
  <c r="O180" i="2" s="1"/>
  <c r="P182" i="2"/>
  <c r="P181" i="2" s="1"/>
  <c r="P180" i="2" s="1"/>
  <c r="Q182" i="2"/>
  <c r="Q181" i="2" s="1"/>
  <c r="Q180" i="2" s="1"/>
  <c r="K185" i="2"/>
  <c r="K184" i="2" s="1"/>
  <c r="K183" i="2" s="1"/>
  <c r="N185" i="2"/>
  <c r="N184" i="2" s="1"/>
  <c r="N183" i="2" s="1"/>
  <c r="O185" i="2"/>
  <c r="O184" i="2" s="1"/>
  <c r="O183" i="2" s="1"/>
  <c r="P185" i="2"/>
  <c r="P184" i="2" s="1"/>
  <c r="P183" i="2" s="1"/>
  <c r="Q185" i="2"/>
  <c r="Q184" i="2" s="1"/>
  <c r="Q183" i="2" s="1"/>
  <c r="K188" i="2"/>
  <c r="K187" i="2" s="1"/>
  <c r="K186" i="2" s="1"/>
  <c r="N188" i="2"/>
  <c r="N187" i="2" s="1"/>
  <c r="N186" i="2" s="1"/>
  <c r="O188" i="2"/>
  <c r="O187" i="2" s="1"/>
  <c r="O186" i="2" s="1"/>
  <c r="P188" i="2"/>
  <c r="P187" i="2" s="1"/>
  <c r="P186" i="2" s="1"/>
  <c r="Q188" i="2"/>
  <c r="Q187" i="2" s="1"/>
  <c r="Q186" i="2" s="1"/>
  <c r="L193" i="2"/>
  <c r="L192" i="2" s="1"/>
  <c r="L191" i="2" s="1"/>
  <c r="L190" i="2" s="1"/>
  <c r="L189" i="2" s="1"/>
  <c r="N193" i="2"/>
  <c r="N192" i="2" s="1"/>
  <c r="N191" i="2" s="1"/>
  <c r="N190" i="2" s="1"/>
  <c r="N189" i="2" s="1"/>
  <c r="O193" i="2"/>
  <c r="O192" i="2" s="1"/>
  <c r="O191" i="2" s="1"/>
  <c r="O190" i="2" s="1"/>
  <c r="O189" i="2" s="1"/>
  <c r="P193" i="2"/>
  <c r="P192" i="2" s="1"/>
  <c r="P191" i="2" s="1"/>
  <c r="P190" i="2" s="1"/>
  <c r="P189" i="2" s="1"/>
  <c r="Q193" i="2"/>
  <c r="Q192" i="2" s="1"/>
  <c r="Q191" i="2" s="1"/>
  <c r="Q190" i="2" s="1"/>
  <c r="Q189" i="2" s="1"/>
  <c r="K198" i="2"/>
  <c r="K197" i="2" s="1"/>
  <c r="K196" i="2" s="1"/>
  <c r="K195" i="2" s="1"/>
  <c r="K194" i="2" s="1"/>
  <c r="N198" i="2"/>
  <c r="N197" i="2" s="1"/>
  <c r="N196" i="2" s="1"/>
  <c r="N195" i="2" s="1"/>
  <c r="N194" i="2" s="1"/>
  <c r="O198" i="2"/>
  <c r="O197" i="2" s="1"/>
  <c r="O196" i="2" s="1"/>
  <c r="O195" i="2" s="1"/>
  <c r="O194" i="2" s="1"/>
  <c r="P198" i="2"/>
  <c r="P197" i="2" s="1"/>
  <c r="P196" i="2" s="1"/>
  <c r="P195" i="2" s="1"/>
  <c r="P194" i="2" s="1"/>
  <c r="Q198" i="2"/>
  <c r="Q197" i="2" s="1"/>
  <c r="Q196" i="2" s="1"/>
  <c r="Q195" i="2" s="1"/>
  <c r="Q194" i="2" s="1"/>
  <c r="K212" i="2"/>
  <c r="K211" i="2" s="1"/>
  <c r="K210" i="2" s="1"/>
  <c r="K209" i="2" s="1"/>
  <c r="K208" i="2" s="1"/>
  <c r="L212" i="2"/>
  <c r="L211" i="2" s="1"/>
  <c r="L210" i="2" s="1"/>
  <c r="L209" i="2" s="1"/>
  <c r="L208" i="2" s="1"/>
  <c r="N212" i="2"/>
  <c r="N211" i="2" s="1"/>
  <c r="N210" i="2" s="1"/>
  <c r="N209" i="2" s="1"/>
  <c r="N208" i="2" s="1"/>
  <c r="O212" i="2"/>
  <c r="O211" i="2" s="1"/>
  <c r="O210" i="2" s="1"/>
  <c r="O209" i="2" s="1"/>
  <c r="O208" i="2" s="1"/>
  <c r="P212" i="2"/>
  <c r="P211" i="2" s="1"/>
  <c r="P210" i="2" s="1"/>
  <c r="P209" i="2" s="1"/>
  <c r="P208" i="2" s="1"/>
  <c r="Q212" i="2"/>
  <c r="Q211" i="2" s="1"/>
  <c r="Q210" i="2" s="1"/>
  <c r="Q209" i="2" s="1"/>
  <c r="Q208" i="2" s="1"/>
  <c r="K217" i="2"/>
  <c r="K216" i="2" s="1"/>
  <c r="K215" i="2" s="1"/>
  <c r="K214" i="2" s="1"/>
  <c r="K213" i="2" s="1"/>
  <c r="L217" i="2"/>
  <c r="L216" i="2" s="1"/>
  <c r="L215" i="2" s="1"/>
  <c r="L214" i="2" s="1"/>
  <c r="L213" i="2" s="1"/>
  <c r="N217" i="2"/>
  <c r="N216" i="2" s="1"/>
  <c r="N215" i="2" s="1"/>
  <c r="N214" i="2" s="1"/>
  <c r="N213" i="2" s="1"/>
  <c r="O217" i="2"/>
  <c r="O216" i="2" s="1"/>
  <c r="O215" i="2" s="1"/>
  <c r="O214" i="2" s="1"/>
  <c r="O213" i="2" s="1"/>
  <c r="P217" i="2"/>
  <c r="P216" i="2" s="1"/>
  <c r="P215" i="2" s="1"/>
  <c r="P214" i="2" s="1"/>
  <c r="P213" i="2" s="1"/>
  <c r="Q217" i="2"/>
  <c r="Q216" i="2" s="1"/>
  <c r="Q215" i="2" s="1"/>
  <c r="Q214" i="2" s="1"/>
  <c r="Q213" i="2" s="1"/>
  <c r="L222" i="2"/>
  <c r="L221" i="2" s="1"/>
  <c r="L220" i="2" s="1"/>
  <c r="L219" i="2" s="1"/>
  <c r="L218" i="2" s="1"/>
  <c r="N222" i="2"/>
  <c r="N221" i="2" s="1"/>
  <c r="N220" i="2" s="1"/>
  <c r="N219" i="2" s="1"/>
  <c r="N218" i="2" s="1"/>
  <c r="O222" i="2"/>
  <c r="O221" i="2" s="1"/>
  <c r="O220" i="2" s="1"/>
  <c r="O219" i="2" s="1"/>
  <c r="O218" i="2" s="1"/>
  <c r="P222" i="2"/>
  <c r="P221" i="2" s="1"/>
  <c r="P220" i="2" s="1"/>
  <c r="P219" i="2" s="1"/>
  <c r="P218" i="2" s="1"/>
  <c r="Q222" i="2"/>
  <c r="Q221" i="2" s="1"/>
  <c r="Q220" i="2" s="1"/>
  <c r="Q219" i="2" s="1"/>
  <c r="Q218" i="2" s="1"/>
  <c r="K227" i="2"/>
  <c r="K226" i="2" s="1"/>
  <c r="K225" i="2" s="1"/>
  <c r="N227" i="2"/>
  <c r="N226" i="2" s="1"/>
  <c r="N225" i="2" s="1"/>
  <c r="O227" i="2"/>
  <c r="O226" i="2" s="1"/>
  <c r="O225" i="2" s="1"/>
  <c r="P227" i="2"/>
  <c r="P226" i="2" s="1"/>
  <c r="P225" i="2" s="1"/>
  <c r="Q227" i="2"/>
  <c r="Q226" i="2" s="1"/>
  <c r="Q225" i="2" s="1"/>
  <c r="K230" i="2"/>
  <c r="K229" i="2" s="1"/>
  <c r="K228" i="2" s="1"/>
  <c r="N230" i="2"/>
  <c r="N229" i="2" s="1"/>
  <c r="N228" i="2" s="1"/>
  <c r="O230" i="2"/>
  <c r="O229" i="2" s="1"/>
  <c r="O228" i="2" s="1"/>
  <c r="P230" i="2"/>
  <c r="P229" i="2" s="1"/>
  <c r="P228" i="2" s="1"/>
  <c r="Q230" i="2"/>
  <c r="Q229" i="2" s="1"/>
  <c r="Q228" i="2" s="1"/>
  <c r="K233" i="2"/>
  <c r="K232" i="2" s="1"/>
  <c r="N233" i="2"/>
  <c r="N232" i="2" s="1"/>
  <c r="O233" i="2"/>
  <c r="O232" i="2" s="1"/>
  <c r="P233" i="2"/>
  <c r="P232" i="2" s="1"/>
  <c r="Q233" i="2"/>
  <c r="Q232" i="2" s="1"/>
  <c r="K235" i="2"/>
  <c r="K234" i="2" s="1"/>
  <c r="N235" i="2"/>
  <c r="N234" i="2" s="1"/>
  <c r="O235" i="2"/>
  <c r="O234" i="2" s="1"/>
  <c r="P235" i="2"/>
  <c r="P234" i="2" s="1"/>
  <c r="Q235" i="2"/>
  <c r="Q234" i="2" s="1"/>
  <c r="K238" i="2"/>
  <c r="K237" i="2" s="1"/>
  <c r="K236" i="2" s="1"/>
  <c r="N238" i="2"/>
  <c r="N237" i="2" s="1"/>
  <c r="N236" i="2" s="1"/>
  <c r="O238" i="2"/>
  <c r="O237" i="2" s="1"/>
  <c r="O236" i="2" s="1"/>
  <c r="P238" i="2"/>
  <c r="P237" i="2" s="1"/>
  <c r="P236" i="2" s="1"/>
  <c r="Q238" i="2"/>
  <c r="Q237" i="2" s="1"/>
  <c r="Q236" i="2" s="1"/>
  <c r="K241" i="2"/>
  <c r="K240" i="2" s="1"/>
  <c r="L241" i="2"/>
  <c r="L240" i="2" s="1"/>
  <c r="N241" i="2"/>
  <c r="N240" i="2" s="1"/>
  <c r="O241" i="2"/>
  <c r="O240" i="2" s="1"/>
  <c r="P241" i="2"/>
  <c r="P240" i="2" s="1"/>
  <c r="Q241" i="2"/>
  <c r="Q240" i="2" s="1"/>
  <c r="K243" i="2"/>
  <c r="K242" i="2" s="1"/>
  <c r="L243" i="2"/>
  <c r="L242" i="2" s="1"/>
  <c r="N243" i="2"/>
  <c r="N242" i="2" s="1"/>
  <c r="O243" i="2"/>
  <c r="O242" i="2" s="1"/>
  <c r="P243" i="2"/>
  <c r="P242" i="2" s="1"/>
  <c r="Q243" i="2"/>
  <c r="Q242" i="2" s="1"/>
  <c r="K246" i="2"/>
  <c r="K245" i="2" s="1"/>
  <c r="K244" i="2" s="1"/>
  <c r="L246" i="2"/>
  <c r="L245" i="2" s="1"/>
  <c r="L244" i="2" s="1"/>
  <c r="N246" i="2"/>
  <c r="N245" i="2" s="1"/>
  <c r="N244" i="2" s="1"/>
  <c r="O246" i="2"/>
  <c r="O245" i="2" s="1"/>
  <c r="O244" i="2" s="1"/>
  <c r="P246" i="2"/>
  <c r="P245" i="2" s="1"/>
  <c r="P244" i="2" s="1"/>
  <c r="Q246" i="2"/>
  <c r="Q245" i="2" s="1"/>
  <c r="Q244" i="2" s="1"/>
  <c r="K249" i="2"/>
  <c r="K248" i="2" s="1"/>
  <c r="K247" i="2" s="1"/>
  <c r="L249" i="2"/>
  <c r="L248" i="2" s="1"/>
  <c r="L247" i="2" s="1"/>
  <c r="N249" i="2"/>
  <c r="N248" i="2" s="1"/>
  <c r="N247" i="2" s="1"/>
  <c r="O249" i="2"/>
  <c r="O248" i="2" s="1"/>
  <c r="O247" i="2" s="1"/>
  <c r="P249" i="2"/>
  <c r="P248" i="2" s="1"/>
  <c r="P247" i="2" s="1"/>
  <c r="Q249" i="2"/>
  <c r="Q248" i="2" s="1"/>
  <c r="Q247" i="2" s="1"/>
  <c r="K254" i="2"/>
  <c r="K253" i="2" s="1"/>
  <c r="K252" i="2" s="1"/>
  <c r="K251" i="2" s="1"/>
  <c r="K250" i="2" s="1"/>
  <c r="N254" i="2"/>
  <c r="N253" i="2" s="1"/>
  <c r="N252" i="2" s="1"/>
  <c r="N251" i="2" s="1"/>
  <c r="N250" i="2" s="1"/>
  <c r="O254" i="2"/>
  <c r="O253" i="2" s="1"/>
  <c r="O252" i="2" s="1"/>
  <c r="O251" i="2" s="1"/>
  <c r="O250" i="2" s="1"/>
  <c r="P254" i="2"/>
  <c r="P253" i="2" s="1"/>
  <c r="P252" i="2" s="1"/>
  <c r="P251" i="2" s="1"/>
  <c r="P250" i="2" s="1"/>
  <c r="Q254" i="2"/>
  <c r="Q253" i="2" s="1"/>
  <c r="Q252" i="2" s="1"/>
  <c r="Q251" i="2" s="1"/>
  <c r="Q250" i="2" s="1"/>
  <c r="K260" i="2"/>
  <c r="K259" i="2" s="1"/>
  <c r="K258" i="2" s="1"/>
  <c r="K257" i="2" s="1"/>
  <c r="N260" i="2"/>
  <c r="N259" i="2" s="1"/>
  <c r="N258" i="2" s="1"/>
  <c r="N257" i="2" s="1"/>
  <c r="O260" i="2"/>
  <c r="O259" i="2" s="1"/>
  <c r="O258" i="2" s="1"/>
  <c r="O257" i="2" s="1"/>
  <c r="P260" i="2"/>
  <c r="P259" i="2" s="1"/>
  <c r="P258" i="2" s="1"/>
  <c r="P257" i="2" s="1"/>
  <c r="Q260" i="2"/>
  <c r="Q259" i="2" s="1"/>
  <c r="Q258" i="2" s="1"/>
  <c r="Q257" i="2" s="1"/>
  <c r="Q255" i="2" s="1"/>
  <c r="K269" i="2"/>
  <c r="K268" i="2" s="1"/>
  <c r="K267" i="2" s="1"/>
  <c r="N269" i="2"/>
  <c r="N268" i="2" s="1"/>
  <c r="N267" i="2" s="1"/>
  <c r="O269" i="2"/>
  <c r="O268" i="2" s="1"/>
  <c r="O267" i="2" s="1"/>
  <c r="P269" i="2"/>
  <c r="P268" i="2" s="1"/>
  <c r="P267" i="2" s="1"/>
  <c r="Q269" i="2"/>
  <c r="Q268" i="2" s="1"/>
  <c r="Q267" i="2" s="1"/>
  <c r="K272" i="2"/>
  <c r="K271" i="2" s="1"/>
  <c r="K270" i="2" s="1"/>
  <c r="N272" i="2"/>
  <c r="N271" i="2" s="1"/>
  <c r="N270" i="2" s="1"/>
  <c r="O272" i="2"/>
  <c r="O271" i="2" s="1"/>
  <c r="O270" i="2" s="1"/>
  <c r="P272" i="2"/>
  <c r="P271" i="2" s="1"/>
  <c r="P270" i="2" s="1"/>
  <c r="Q272" i="2"/>
  <c r="Q271" i="2" s="1"/>
  <c r="Q270" i="2" s="1"/>
  <c r="K275" i="2"/>
  <c r="K274" i="2" s="1"/>
  <c r="K273" i="2" s="1"/>
  <c r="N275" i="2"/>
  <c r="N274" i="2" s="1"/>
  <c r="N273" i="2" s="1"/>
  <c r="O275" i="2"/>
  <c r="O274" i="2" s="1"/>
  <c r="O273" i="2" s="1"/>
  <c r="P275" i="2"/>
  <c r="P274" i="2" s="1"/>
  <c r="P273" i="2" s="1"/>
  <c r="Q275" i="2"/>
  <c r="Q274" i="2" s="1"/>
  <c r="Q273" i="2" s="1"/>
  <c r="K278" i="2"/>
  <c r="K277" i="2" s="1"/>
  <c r="K276" i="2" s="1"/>
  <c r="L278" i="2"/>
  <c r="L277" i="2" s="1"/>
  <c r="L276" i="2" s="1"/>
  <c r="N278" i="2"/>
  <c r="N277" i="2" s="1"/>
  <c r="N276" i="2" s="1"/>
  <c r="P278" i="2"/>
  <c r="P277" i="2" s="1"/>
  <c r="P276" i="2" s="1"/>
  <c r="Q278" i="2"/>
  <c r="Q277" i="2" s="1"/>
  <c r="Q276" i="2" s="1"/>
  <c r="K284" i="2"/>
  <c r="K283" i="2" s="1"/>
  <c r="K282" i="2" s="1"/>
  <c r="K281" i="2" s="1"/>
  <c r="K280" i="2" s="1"/>
  <c r="N284" i="2"/>
  <c r="N283" i="2" s="1"/>
  <c r="N282" i="2" s="1"/>
  <c r="N281" i="2" s="1"/>
  <c r="N280" i="2" s="1"/>
  <c r="O284" i="2"/>
  <c r="O283" i="2" s="1"/>
  <c r="O282" i="2" s="1"/>
  <c r="O281" i="2" s="1"/>
  <c r="O280" i="2" s="1"/>
  <c r="P284" i="2"/>
  <c r="P283" i="2" s="1"/>
  <c r="P282" i="2" s="1"/>
  <c r="P281" i="2" s="1"/>
  <c r="P280" i="2" s="1"/>
  <c r="Q284" i="2"/>
  <c r="Q283" i="2" s="1"/>
  <c r="Q282" i="2" s="1"/>
  <c r="Q281" i="2" s="1"/>
  <c r="Q280" i="2" s="1"/>
  <c r="L289" i="2"/>
  <c r="L288" i="2" s="1"/>
  <c r="N289" i="2"/>
  <c r="N288" i="2" s="1"/>
  <c r="O289" i="2"/>
  <c r="O288" i="2" s="1"/>
  <c r="P289" i="2"/>
  <c r="P288" i="2" s="1"/>
  <c r="Q289" i="2"/>
  <c r="Q288" i="2" s="1"/>
  <c r="L291" i="2"/>
  <c r="L290" i="2" s="1"/>
  <c r="N291" i="2"/>
  <c r="N290" i="2" s="1"/>
  <c r="O291" i="2"/>
  <c r="O290" i="2" s="1"/>
  <c r="P291" i="2"/>
  <c r="P290" i="2" s="1"/>
  <c r="Q291" i="2"/>
  <c r="Q290" i="2" s="1"/>
  <c r="K302" i="2"/>
  <c r="K301" i="2" s="1"/>
  <c r="K300" i="2" s="1"/>
  <c r="K299" i="2" s="1"/>
  <c r="K297" i="2" s="1"/>
  <c r="L302" i="2"/>
  <c r="L301" i="2" s="1"/>
  <c r="L300" i="2" s="1"/>
  <c r="L299" i="2" s="1"/>
  <c r="L297" i="2" s="1"/>
  <c r="N302" i="2"/>
  <c r="N301" i="2" s="1"/>
  <c r="N300" i="2" s="1"/>
  <c r="N299" i="2" s="1"/>
  <c r="N297" i="2" s="1"/>
  <c r="O302" i="2"/>
  <c r="O301" i="2" s="1"/>
  <c r="O300" i="2" s="1"/>
  <c r="O299" i="2" s="1"/>
  <c r="O297" i="2" s="1"/>
  <c r="P302" i="2"/>
  <c r="P301" i="2" s="1"/>
  <c r="P300" i="2" s="1"/>
  <c r="P299" i="2" s="1"/>
  <c r="P297" i="2" s="1"/>
  <c r="Q302" i="2"/>
  <c r="Q301" i="2" s="1"/>
  <c r="Q300" i="2" s="1"/>
  <c r="Q299" i="2" s="1"/>
  <c r="Q297" i="2" s="1"/>
  <c r="K308" i="2"/>
  <c r="K307" i="2" s="1"/>
  <c r="K306" i="2" s="1"/>
  <c r="K305" i="2" s="1"/>
  <c r="K304" i="2" s="1"/>
  <c r="K303" i="2" s="1"/>
  <c r="L308" i="2"/>
  <c r="L307" i="2" s="1"/>
  <c r="L306" i="2" s="1"/>
  <c r="L305" i="2" s="1"/>
  <c r="L304" i="2" s="1"/>
  <c r="L303" i="2" s="1"/>
  <c r="N308" i="2"/>
  <c r="N307" i="2" s="1"/>
  <c r="N306" i="2" s="1"/>
  <c r="N305" i="2" s="1"/>
  <c r="N304" i="2" s="1"/>
  <c r="N303" i="2" s="1"/>
  <c r="O308" i="2"/>
  <c r="O307" i="2" s="1"/>
  <c r="O306" i="2" s="1"/>
  <c r="O305" i="2" s="1"/>
  <c r="O304" i="2" s="1"/>
  <c r="O303" i="2" s="1"/>
  <c r="P308" i="2"/>
  <c r="P307" i="2" s="1"/>
  <c r="P306" i="2" s="1"/>
  <c r="P305" i="2" s="1"/>
  <c r="P304" i="2" s="1"/>
  <c r="P303" i="2" s="1"/>
  <c r="Q308" i="2"/>
  <c r="Q307" i="2" s="1"/>
  <c r="Q306" i="2" s="1"/>
  <c r="Q305" i="2" s="1"/>
  <c r="Q304" i="2" s="1"/>
  <c r="Q303" i="2" s="1"/>
  <c r="L324" i="2"/>
  <c r="L323" i="2" s="1"/>
  <c r="L322" i="2" s="1"/>
  <c r="L321" i="2" s="1"/>
  <c r="L320" i="2" s="1"/>
  <c r="N324" i="2"/>
  <c r="N323" i="2" s="1"/>
  <c r="N322" i="2" s="1"/>
  <c r="N321" i="2" s="1"/>
  <c r="N320" i="2" s="1"/>
  <c r="O324" i="2"/>
  <c r="O323" i="2" s="1"/>
  <c r="O322" i="2" s="1"/>
  <c r="O321" i="2" s="1"/>
  <c r="O320" i="2" s="1"/>
  <c r="P324" i="2"/>
  <c r="P323" i="2" s="1"/>
  <c r="P322" i="2" s="1"/>
  <c r="P321" i="2" s="1"/>
  <c r="P320" i="2" s="1"/>
  <c r="Q324" i="2"/>
  <c r="Q323" i="2" s="1"/>
  <c r="Q322" i="2" s="1"/>
  <c r="Q321" i="2" s="1"/>
  <c r="Q320" i="2" s="1"/>
  <c r="L329" i="2"/>
  <c r="L328" i="2" s="1"/>
  <c r="N329" i="2"/>
  <c r="N328" i="2" s="1"/>
  <c r="O329" i="2"/>
  <c r="O328" i="2" s="1"/>
  <c r="P329" i="2"/>
  <c r="P328" i="2" s="1"/>
  <c r="Q329" i="2"/>
  <c r="Q328" i="2" s="1"/>
  <c r="L331" i="2"/>
  <c r="L330" i="2" s="1"/>
  <c r="N331" i="2"/>
  <c r="N330" i="2" s="1"/>
  <c r="O331" i="2"/>
  <c r="O330" i="2" s="1"/>
  <c r="P331" i="2"/>
  <c r="P330" i="2" s="1"/>
  <c r="Q331" i="2"/>
  <c r="Q330" i="2" s="1"/>
  <c r="K334" i="2"/>
  <c r="K333" i="2" s="1"/>
  <c r="K332" i="2" s="1"/>
  <c r="N334" i="2"/>
  <c r="N333" i="2" s="1"/>
  <c r="N332" i="2" s="1"/>
  <c r="O334" i="2"/>
  <c r="O333" i="2" s="1"/>
  <c r="O332" i="2" s="1"/>
  <c r="P334" i="2"/>
  <c r="P333" i="2" s="1"/>
  <c r="P332" i="2" s="1"/>
  <c r="Q334" i="2"/>
  <c r="Q333" i="2" s="1"/>
  <c r="Q332" i="2" s="1"/>
  <c r="K337" i="2"/>
  <c r="K336" i="2" s="1"/>
  <c r="N337" i="2"/>
  <c r="N336" i="2" s="1"/>
  <c r="O337" i="2"/>
  <c r="O336" i="2" s="1"/>
  <c r="P337" i="2"/>
  <c r="P336" i="2" s="1"/>
  <c r="Q337" i="2"/>
  <c r="Q336" i="2" s="1"/>
  <c r="K339" i="2"/>
  <c r="K338" i="2" s="1"/>
  <c r="N339" i="2"/>
  <c r="N338" i="2" s="1"/>
  <c r="O339" i="2"/>
  <c r="O338" i="2" s="1"/>
  <c r="P339" i="2"/>
  <c r="P338" i="2" s="1"/>
  <c r="Q339" i="2"/>
  <c r="Q338" i="2" s="1"/>
  <c r="K341" i="2"/>
  <c r="K340" i="2" s="1"/>
  <c r="N341" i="2"/>
  <c r="N340" i="2" s="1"/>
  <c r="O341" i="2"/>
  <c r="O340" i="2" s="1"/>
  <c r="P341" i="2"/>
  <c r="P340" i="2" s="1"/>
  <c r="Q341" i="2"/>
  <c r="Q340" i="2" s="1"/>
  <c r="L346" i="2"/>
  <c r="L345" i="2" s="1"/>
  <c r="L344" i="2" s="1"/>
  <c r="N346" i="2"/>
  <c r="N345" i="2" s="1"/>
  <c r="N344" i="2" s="1"/>
  <c r="O346" i="2"/>
  <c r="O345" i="2" s="1"/>
  <c r="O344" i="2" s="1"/>
  <c r="P346" i="2"/>
  <c r="P345" i="2" s="1"/>
  <c r="P344" i="2" s="1"/>
  <c r="Q346" i="2"/>
  <c r="Q345" i="2" s="1"/>
  <c r="Q344" i="2" s="1"/>
  <c r="L349" i="2"/>
  <c r="L348" i="2" s="1"/>
  <c r="L347" i="2" s="1"/>
  <c r="N349" i="2"/>
  <c r="N348" i="2" s="1"/>
  <c r="N347" i="2" s="1"/>
  <c r="O349" i="2"/>
  <c r="O348" i="2" s="1"/>
  <c r="O347" i="2" s="1"/>
  <c r="P349" i="2"/>
  <c r="P348" i="2" s="1"/>
  <c r="P347" i="2" s="1"/>
  <c r="Q349" i="2"/>
  <c r="Q348" i="2" s="1"/>
  <c r="Q347" i="2" s="1"/>
  <c r="L352" i="2"/>
  <c r="L351" i="2" s="1"/>
  <c r="L350" i="2" s="1"/>
  <c r="N352" i="2"/>
  <c r="N351" i="2" s="1"/>
  <c r="N350" i="2" s="1"/>
  <c r="O352" i="2"/>
  <c r="O351" i="2" s="1"/>
  <c r="O350" i="2" s="1"/>
  <c r="P352" i="2"/>
  <c r="P351" i="2" s="1"/>
  <c r="P350" i="2" s="1"/>
  <c r="Q352" i="2"/>
  <c r="Q351" i="2" s="1"/>
  <c r="Q350" i="2" s="1"/>
  <c r="K355" i="2"/>
  <c r="K354" i="2" s="1"/>
  <c r="K353" i="2" s="1"/>
  <c r="N355" i="2"/>
  <c r="N354" i="2" s="1"/>
  <c r="N353" i="2" s="1"/>
  <c r="O355" i="2"/>
  <c r="O354" i="2" s="1"/>
  <c r="O353" i="2" s="1"/>
  <c r="P355" i="2"/>
  <c r="P354" i="2" s="1"/>
  <c r="P353" i="2" s="1"/>
  <c r="Q355" i="2"/>
  <c r="Q354" i="2" s="1"/>
  <c r="Q353" i="2" s="1"/>
  <c r="K358" i="2"/>
  <c r="K357" i="2" s="1"/>
  <c r="K356" i="2" s="1"/>
  <c r="N358" i="2"/>
  <c r="N357" i="2" s="1"/>
  <c r="N356" i="2" s="1"/>
  <c r="O358" i="2"/>
  <c r="O357" i="2" s="1"/>
  <c r="O356" i="2" s="1"/>
  <c r="P358" i="2"/>
  <c r="P357" i="2" s="1"/>
  <c r="P356" i="2" s="1"/>
  <c r="Q358" i="2"/>
  <c r="Q357" i="2" s="1"/>
  <c r="Q356" i="2" s="1"/>
  <c r="K370" i="2"/>
  <c r="K369" i="2" s="1"/>
  <c r="K368" i="2" s="1"/>
  <c r="L370" i="2"/>
  <c r="L369" i="2" s="1"/>
  <c r="L368" i="2" s="1"/>
  <c r="N370" i="2"/>
  <c r="N369" i="2" s="1"/>
  <c r="N368" i="2" s="1"/>
  <c r="O370" i="2"/>
  <c r="O369" i="2" s="1"/>
  <c r="O368" i="2" s="1"/>
  <c r="P370" i="2"/>
  <c r="P369" i="2" s="1"/>
  <c r="P368" i="2" s="1"/>
  <c r="Q370" i="2"/>
  <c r="Q369" i="2" s="1"/>
  <c r="Q368" i="2" s="1"/>
  <c r="K373" i="2"/>
  <c r="K372" i="2" s="1"/>
  <c r="K371" i="2" s="1"/>
  <c r="L373" i="2"/>
  <c r="L372" i="2" s="1"/>
  <c r="L371" i="2" s="1"/>
  <c r="N373" i="2"/>
  <c r="N372" i="2" s="1"/>
  <c r="N371" i="2" s="1"/>
  <c r="O373" i="2"/>
  <c r="O372" i="2" s="1"/>
  <c r="O371" i="2" s="1"/>
  <c r="P373" i="2"/>
  <c r="P372" i="2" s="1"/>
  <c r="P371" i="2" s="1"/>
  <c r="Q373" i="2"/>
  <c r="Q372" i="2" s="1"/>
  <c r="Q371" i="2" s="1"/>
  <c r="K376" i="2"/>
  <c r="K375" i="2" s="1"/>
  <c r="K374" i="2" s="1"/>
  <c r="L376" i="2"/>
  <c r="L375" i="2" s="1"/>
  <c r="L374" i="2" s="1"/>
  <c r="N376" i="2"/>
  <c r="N375" i="2" s="1"/>
  <c r="N374" i="2" s="1"/>
  <c r="O376" i="2"/>
  <c r="O375" i="2" s="1"/>
  <c r="O374" i="2" s="1"/>
  <c r="P376" i="2"/>
  <c r="P375" i="2" s="1"/>
  <c r="P374" i="2" s="1"/>
  <c r="Q376" i="2"/>
  <c r="Q375" i="2" s="1"/>
  <c r="Q374" i="2" s="1"/>
  <c r="K378" i="2"/>
  <c r="K377" i="2" s="1"/>
  <c r="L378" i="2"/>
  <c r="L377" i="2" s="1"/>
  <c r="N378" i="2"/>
  <c r="N377" i="2" s="1"/>
  <c r="O378" i="2"/>
  <c r="O377" i="2" s="1"/>
  <c r="P378" i="2"/>
  <c r="P377" i="2" s="1"/>
  <c r="Q378" i="2"/>
  <c r="Q377" i="2" s="1"/>
  <c r="L383" i="2"/>
  <c r="N383" i="2"/>
  <c r="O383" i="2"/>
  <c r="P383" i="2"/>
  <c r="Q383" i="2"/>
  <c r="L386" i="2"/>
  <c r="L385" i="2" s="1"/>
  <c r="M386" i="2"/>
  <c r="M385" i="2" s="1"/>
  <c r="M382" i="2" s="1"/>
  <c r="M381" i="2" s="1"/>
  <c r="M380" i="2" s="1"/>
  <c r="N386" i="2"/>
  <c r="N385" i="2" s="1"/>
  <c r="O386" i="2"/>
  <c r="O385" i="2" s="1"/>
  <c r="P386" i="2"/>
  <c r="P385" i="2" s="1"/>
  <c r="Q386" i="2"/>
  <c r="Q385" i="2" s="1"/>
  <c r="L391" i="2"/>
  <c r="L390" i="2" s="1"/>
  <c r="L389" i="2" s="1"/>
  <c r="M391" i="2"/>
  <c r="M390" i="2" s="1"/>
  <c r="M389" i="2" s="1"/>
  <c r="N391" i="2"/>
  <c r="N390" i="2" s="1"/>
  <c r="N389" i="2" s="1"/>
  <c r="O391" i="2"/>
  <c r="O390" i="2" s="1"/>
  <c r="O389" i="2" s="1"/>
  <c r="P391" i="2"/>
  <c r="P390" i="2" s="1"/>
  <c r="P389" i="2" s="1"/>
  <c r="Q391" i="2"/>
  <c r="Q390" i="2" s="1"/>
  <c r="Q389" i="2" s="1"/>
  <c r="K404" i="2"/>
  <c r="K403" i="2" s="1"/>
  <c r="K402" i="2" s="1"/>
  <c r="K401" i="2" s="1"/>
  <c r="K400" i="2" s="1"/>
  <c r="L404" i="2"/>
  <c r="L403" i="2" s="1"/>
  <c r="L402" i="2" s="1"/>
  <c r="L401" i="2" s="1"/>
  <c r="L400" i="2" s="1"/>
  <c r="M404" i="2"/>
  <c r="M403" i="2" s="1"/>
  <c r="M402" i="2" s="1"/>
  <c r="M401" i="2" s="1"/>
  <c r="M400" i="2" s="1"/>
  <c r="N404" i="2"/>
  <c r="N403" i="2" s="1"/>
  <c r="N402" i="2" s="1"/>
  <c r="N401" i="2" s="1"/>
  <c r="N400" i="2" s="1"/>
  <c r="O404" i="2"/>
  <c r="O403" i="2" s="1"/>
  <c r="O402" i="2" s="1"/>
  <c r="O401" i="2" s="1"/>
  <c r="O400" i="2" s="1"/>
  <c r="P404" i="2"/>
  <c r="P403" i="2" s="1"/>
  <c r="P402" i="2" s="1"/>
  <c r="P401" i="2" s="1"/>
  <c r="P400" i="2" s="1"/>
  <c r="Q404" i="2"/>
  <c r="Q403" i="2" s="1"/>
  <c r="Q402" i="2" s="1"/>
  <c r="Q401" i="2" s="1"/>
  <c r="Q400" i="2" s="1"/>
  <c r="K409" i="2"/>
  <c r="K408" i="2" s="1"/>
  <c r="K407" i="2" s="1"/>
  <c r="M409" i="2"/>
  <c r="M408" i="2" s="1"/>
  <c r="M407" i="2" s="1"/>
  <c r="N409" i="2"/>
  <c r="N408" i="2" s="1"/>
  <c r="N407" i="2" s="1"/>
  <c r="O409" i="2"/>
  <c r="O408" i="2" s="1"/>
  <c r="O407" i="2" s="1"/>
  <c r="P409" i="2"/>
  <c r="P408" i="2" s="1"/>
  <c r="P407" i="2" s="1"/>
  <c r="Q409" i="2"/>
  <c r="Q408" i="2" s="1"/>
  <c r="Q407" i="2" s="1"/>
  <c r="K412" i="2"/>
  <c r="K411" i="2" s="1"/>
  <c r="M412" i="2"/>
  <c r="M411" i="2" s="1"/>
  <c r="N412" i="2"/>
  <c r="N411" i="2" s="1"/>
  <c r="O412" i="2"/>
  <c r="O411" i="2" s="1"/>
  <c r="P412" i="2"/>
  <c r="P411" i="2" s="1"/>
  <c r="Q412" i="2"/>
  <c r="Q411" i="2" s="1"/>
  <c r="K414" i="2"/>
  <c r="K413" i="2" s="1"/>
  <c r="M414" i="2"/>
  <c r="M413" i="2" s="1"/>
  <c r="N414" i="2"/>
  <c r="N413" i="2" s="1"/>
  <c r="O414" i="2"/>
  <c r="O413" i="2" s="1"/>
  <c r="P414" i="2"/>
  <c r="P413" i="2" s="1"/>
  <c r="Q414" i="2"/>
  <c r="Q413" i="2" s="1"/>
  <c r="L419" i="2"/>
  <c r="L418" i="2" s="1"/>
  <c r="L417" i="2" s="1"/>
  <c r="M419" i="2"/>
  <c r="M418" i="2" s="1"/>
  <c r="M417" i="2" s="1"/>
  <c r="N419" i="2"/>
  <c r="N418" i="2" s="1"/>
  <c r="N417" i="2" s="1"/>
  <c r="O419" i="2"/>
  <c r="O418" i="2" s="1"/>
  <c r="O417" i="2" s="1"/>
  <c r="P419" i="2"/>
  <c r="P418" i="2" s="1"/>
  <c r="P417" i="2" s="1"/>
  <c r="Q419" i="2"/>
  <c r="Q418" i="2" s="1"/>
  <c r="Q417" i="2" s="1"/>
  <c r="L422" i="2"/>
  <c r="L421" i="2" s="1"/>
  <c r="L420" i="2" s="1"/>
  <c r="M422" i="2"/>
  <c r="M421" i="2" s="1"/>
  <c r="M420" i="2" s="1"/>
  <c r="N422" i="2"/>
  <c r="N421" i="2" s="1"/>
  <c r="N420" i="2" s="1"/>
  <c r="O422" i="2"/>
  <c r="O421" i="2" s="1"/>
  <c r="O420" i="2" s="1"/>
  <c r="P422" i="2"/>
  <c r="P421" i="2" s="1"/>
  <c r="P420" i="2" s="1"/>
  <c r="Q422" i="2"/>
  <c r="Q421" i="2" s="1"/>
  <c r="Q420" i="2" s="1"/>
  <c r="L425" i="2"/>
  <c r="M425" i="2"/>
  <c r="N425" i="2"/>
  <c r="O425" i="2"/>
  <c r="P425" i="2"/>
  <c r="Q425" i="2"/>
  <c r="L426" i="2"/>
  <c r="M426" i="2"/>
  <c r="N426" i="2"/>
  <c r="O426" i="2"/>
  <c r="P426" i="2"/>
  <c r="Q426" i="2"/>
  <c r="K432" i="2"/>
  <c r="K431" i="2" s="1"/>
  <c r="M432" i="2"/>
  <c r="M431" i="2" s="1"/>
  <c r="N432" i="2"/>
  <c r="N431" i="2" s="1"/>
  <c r="O432" i="2"/>
  <c r="O431" i="2" s="1"/>
  <c r="P432" i="2"/>
  <c r="P431" i="2" s="1"/>
  <c r="Q432" i="2"/>
  <c r="Q431" i="2" s="1"/>
  <c r="K434" i="2"/>
  <c r="K433" i="2" s="1"/>
  <c r="M434" i="2"/>
  <c r="M433" i="2" s="1"/>
  <c r="N434" i="2"/>
  <c r="N433" i="2" s="1"/>
  <c r="O434" i="2"/>
  <c r="O433" i="2" s="1"/>
  <c r="P434" i="2"/>
  <c r="P433" i="2" s="1"/>
  <c r="Q434" i="2"/>
  <c r="Q433" i="2" s="1"/>
  <c r="K437" i="2"/>
  <c r="K436" i="2" s="1"/>
  <c r="K435" i="2" s="1"/>
  <c r="L437" i="2"/>
  <c r="L436" i="2" s="1"/>
  <c r="L435" i="2" s="1"/>
  <c r="N437" i="2"/>
  <c r="N436" i="2" s="1"/>
  <c r="N435" i="2" s="1"/>
  <c r="O437" i="2"/>
  <c r="O436" i="2" s="1"/>
  <c r="O435" i="2" s="1"/>
  <c r="P437" i="2"/>
  <c r="P436" i="2" s="1"/>
  <c r="P435" i="2" s="1"/>
  <c r="Q437" i="2"/>
  <c r="Q436" i="2" s="1"/>
  <c r="Q435" i="2" s="1"/>
  <c r="L442" i="2"/>
  <c r="L441" i="2" s="1"/>
  <c r="L440" i="2" s="1"/>
  <c r="M442" i="2"/>
  <c r="M441" i="2" s="1"/>
  <c r="M440" i="2" s="1"/>
  <c r="N442" i="2"/>
  <c r="N441" i="2" s="1"/>
  <c r="N440" i="2" s="1"/>
  <c r="O442" i="2"/>
  <c r="O441" i="2" s="1"/>
  <c r="O440" i="2" s="1"/>
  <c r="P442" i="2"/>
  <c r="P441" i="2" s="1"/>
  <c r="P440" i="2" s="1"/>
  <c r="Q442" i="2"/>
  <c r="Q441" i="2" s="1"/>
  <c r="Q440" i="2" s="1"/>
  <c r="K445" i="2"/>
  <c r="K444" i="2" s="1"/>
  <c r="K443" i="2" s="1"/>
  <c r="M445" i="2"/>
  <c r="M444" i="2" s="1"/>
  <c r="M443" i="2" s="1"/>
  <c r="N445" i="2"/>
  <c r="N444" i="2" s="1"/>
  <c r="N443" i="2" s="1"/>
  <c r="O445" i="2"/>
  <c r="O444" i="2" s="1"/>
  <c r="O443" i="2" s="1"/>
  <c r="P445" i="2"/>
  <c r="P444" i="2" s="1"/>
  <c r="P443" i="2" s="1"/>
  <c r="Q445" i="2"/>
  <c r="Q444" i="2" s="1"/>
  <c r="Q443" i="2" s="1"/>
  <c r="K450" i="2"/>
  <c r="K449" i="2" s="1"/>
  <c r="K448" i="2" s="1"/>
  <c r="L450" i="2"/>
  <c r="L449" i="2" s="1"/>
  <c r="L448" i="2" s="1"/>
  <c r="M450" i="2"/>
  <c r="M449" i="2" s="1"/>
  <c r="M448" i="2" s="1"/>
  <c r="N450" i="2"/>
  <c r="N449" i="2" s="1"/>
  <c r="N448" i="2" s="1"/>
  <c r="O450" i="2"/>
  <c r="O449" i="2" s="1"/>
  <c r="O448" i="2" s="1"/>
  <c r="P450" i="2"/>
  <c r="P449" i="2" s="1"/>
  <c r="P448" i="2" s="1"/>
  <c r="Q450" i="2"/>
  <c r="Q449" i="2" s="1"/>
  <c r="Q448" i="2" s="1"/>
  <c r="K456" i="2"/>
  <c r="K455" i="2" s="1"/>
  <c r="K454" i="2" s="1"/>
  <c r="M456" i="2"/>
  <c r="M455" i="2" s="1"/>
  <c r="M454" i="2" s="1"/>
  <c r="N456" i="2"/>
  <c r="N455" i="2" s="1"/>
  <c r="N454" i="2" s="1"/>
  <c r="O456" i="2"/>
  <c r="O455" i="2" s="1"/>
  <c r="O454" i="2" s="1"/>
  <c r="P456" i="2"/>
  <c r="P455" i="2" s="1"/>
  <c r="P454" i="2" s="1"/>
  <c r="Q456" i="2"/>
  <c r="Q455" i="2" s="1"/>
  <c r="Q454" i="2" s="1"/>
  <c r="K460" i="2"/>
  <c r="K459" i="2" s="1"/>
  <c r="K458" i="2" s="1"/>
  <c r="K457" i="2" s="1"/>
  <c r="L460" i="2"/>
  <c r="L459" i="2" s="1"/>
  <c r="L458" i="2" s="1"/>
  <c r="L457" i="2" s="1"/>
  <c r="M460" i="2"/>
  <c r="M459" i="2" s="1"/>
  <c r="M458" i="2" s="1"/>
  <c r="M457" i="2" s="1"/>
  <c r="N460" i="2"/>
  <c r="N459" i="2" s="1"/>
  <c r="N458" i="2" s="1"/>
  <c r="N457" i="2" s="1"/>
  <c r="O460" i="2"/>
  <c r="O459" i="2" s="1"/>
  <c r="O458" i="2" s="1"/>
  <c r="O457" i="2" s="1"/>
  <c r="P460" i="2"/>
  <c r="P459" i="2" s="1"/>
  <c r="P458" i="2" s="1"/>
  <c r="P457" i="2" s="1"/>
  <c r="Q460" i="2"/>
  <c r="Q459" i="2" s="1"/>
  <c r="Q458" i="2" s="1"/>
  <c r="Q457" i="2" s="1"/>
  <c r="K464" i="2"/>
  <c r="K463" i="2" s="1"/>
  <c r="K462" i="2" s="1"/>
  <c r="L464" i="2"/>
  <c r="L463" i="2" s="1"/>
  <c r="L462" i="2" s="1"/>
  <c r="M464" i="2"/>
  <c r="M463" i="2" s="1"/>
  <c r="M462" i="2" s="1"/>
  <c r="N464" i="2"/>
  <c r="N463" i="2" s="1"/>
  <c r="N462" i="2" s="1"/>
  <c r="O464" i="2"/>
  <c r="O463" i="2" s="1"/>
  <c r="O462" i="2" s="1"/>
  <c r="P464" i="2"/>
  <c r="P463" i="2" s="1"/>
  <c r="P462" i="2" s="1"/>
  <c r="Q464" i="2"/>
  <c r="Q463" i="2" s="1"/>
  <c r="Q462" i="2" s="1"/>
  <c r="K466" i="2"/>
  <c r="K465" i="2" s="1"/>
  <c r="L466" i="2"/>
  <c r="L465" i="2" s="1"/>
  <c r="M466" i="2"/>
  <c r="M465" i="2" s="1"/>
  <c r="N466" i="2"/>
  <c r="N465" i="2" s="1"/>
  <c r="O466" i="2"/>
  <c r="O465" i="2" s="1"/>
  <c r="P466" i="2"/>
  <c r="P465" i="2" s="1"/>
  <c r="Q466" i="2"/>
  <c r="Q465" i="2" s="1"/>
  <c r="S466" i="2"/>
  <c r="S465" i="2" s="1"/>
  <c r="T466" i="2"/>
  <c r="T465" i="2" s="1"/>
  <c r="U466" i="2"/>
  <c r="U465" i="2" s="1"/>
  <c r="K469" i="2"/>
  <c r="K468" i="2" s="1"/>
  <c r="K467" i="2" s="1"/>
  <c r="M469" i="2"/>
  <c r="M468" i="2" s="1"/>
  <c r="M467" i="2" s="1"/>
  <c r="N469" i="2"/>
  <c r="N468" i="2" s="1"/>
  <c r="N467" i="2" s="1"/>
  <c r="O469" i="2"/>
  <c r="O468" i="2" s="1"/>
  <c r="O467" i="2" s="1"/>
  <c r="P469" i="2"/>
  <c r="P468" i="2" s="1"/>
  <c r="P467" i="2" s="1"/>
  <c r="Q469" i="2"/>
  <c r="Q468" i="2" s="1"/>
  <c r="Q467" i="2" s="1"/>
  <c r="S469" i="2"/>
  <c r="S468" i="2" s="1"/>
  <c r="S467" i="2" s="1"/>
  <c r="T469" i="2"/>
  <c r="T468" i="2" s="1"/>
  <c r="T467" i="2" s="1"/>
  <c r="U469" i="2"/>
  <c r="U468" i="2" s="1"/>
  <c r="U467" i="2" s="1"/>
  <c r="K473" i="2"/>
  <c r="K472" i="2" s="1"/>
  <c r="M473" i="2"/>
  <c r="M472" i="2" s="1"/>
  <c r="N473" i="2"/>
  <c r="N472" i="2" s="1"/>
  <c r="O473" i="2"/>
  <c r="O472" i="2" s="1"/>
  <c r="P473" i="2"/>
  <c r="P472" i="2" s="1"/>
  <c r="Q473" i="2"/>
  <c r="Q472" i="2" s="1"/>
  <c r="K475" i="2"/>
  <c r="K474" i="2" s="1"/>
  <c r="M475" i="2"/>
  <c r="M474" i="2" s="1"/>
  <c r="N475" i="2"/>
  <c r="N474" i="2" s="1"/>
  <c r="O475" i="2"/>
  <c r="O474" i="2" s="1"/>
  <c r="P475" i="2"/>
  <c r="P474" i="2" s="1"/>
  <c r="Q475" i="2"/>
  <c r="Q474" i="2" s="1"/>
  <c r="K479" i="2"/>
  <c r="K478" i="2" s="1"/>
  <c r="K477" i="2" s="1"/>
  <c r="M479" i="2"/>
  <c r="M478" i="2" s="1"/>
  <c r="M477" i="2" s="1"/>
  <c r="N479" i="2"/>
  <c r="N478" i="2" s="1"/>
  <c r="N477" i="2" s="1"/>
  <c r="O479" i="2"/>
  <c r="O478" i="2" s="1"/>
  <c r="O477" i="2" s="1"/>
  <c r="P479" i="2"/>
  <c r="P478" i="2" s="1"/>
  <c r="P477" i="2" s="1"/>
  <c r="Q479" i="2"/>
  <c r="Q478" i="2" s="1"/>
  <c r="Q477" i="2" s="1"/>
  <c r="K482" i="2"/>
  <c r="K481" i="2" s="1"/>
  <c r="K480" i="2" s="1"/>
  <c r="M482" i="2"/>
  <c r="M481" i="2" s="1"/>
  <c r="M480" i="2" s="1"/>
  <c r="N482" i="2"/>
  <c r="N481" i="2" s="1"/>
  <c r="N480" i="2" s="1"/>
  <c r="O482" i="2"/>
  <c r="O481" i="2" s="1"/>
  <c r="O480" i="2" s="1"/>
  <c r="P482" i="2"/>
  <c r="P481" i="2" s="1"/>
  <c r="P480" i="2" s="1"/>
  <c r="Q482" i="2"/>
  <c r="Q481" i="2" s="1"/>
  <c r="Q480" i="2" s="1"/>
  <c r="K485" i="2"/>
  <c r="K484" i="2" s="1"/>
  <c r="K483" i="2" s="1"/>
  <c r="L485" i="2"/>
  <c r="L484" i="2" s="1"/>
  <c r="L483" i="2" s="1"/>
  <c r="N485" i="2"/>
  <c r="N484" i="2" s="1"/>
  <c r="N483" i="2" s="1"/>
  <c r="O485" i="2"/>
  <c r="O484" i="2" s="1"/>
  <c r="O483" i="2" s="1"/>
  <c r="P485" i="2"/>
  <c r="P484" i="2" s="1"/>
  <c r="P483" i="2" s="1"/>
  <c r="Q485" i="2"/>
  <c r="Q484" i="2" s="1"/>
  <c r="Q483" i="2" s="1"/>
  <c r="L398" i="47"/>
  <c r="L397" i="47" s="1"/>
  <c r="L396" i="47" s="1"/>
  <c r="M398" i="47"/>
  <c r="M397" i="47" s="1"/>
  <c r="M396" i="47" s="1"/>
  <c r="N398" i="47"/>
  <c r="N397" i="47" s="1"/>
  <c r="N396" i="47" s="1"/>
  <c r="O398" i="47"/>
  <c r="O397" i="47" s="1"/>
  <c r="O396" i="47" s="1"/>
  <c r="P398" i="47"/>
  <c r="P397" i="47" s="1"/>
  <c r="P396" i="47" s="1"/>
  <c r="Q398" i="47"/>
  <c r="Q397" i="47" s="1"/>
  <c r="Q396" i="47" s="1"/>
  <c r="L393" i="47"/>
  <c r="L392" i="47" s="1"/>
  <c r="M393" i="47"/>
  <c r="M392" i="47" s="1"/>
  <c r="N393" i="47"/>
  <c r="N392" i="47" s="1"/>
  <c r="O393" i="47"/>
  <c r="O392" i="47" s="1"/>
  <c r="P393" i="47"/>
  <c r="P392" i="47" s="1"/>
  <c r="Q393" i="47"/>
  <c r="Q392" i="47" s="1"/>
  <c r="L390" i="47"/>
  <c r="L389" i="47" s="1"/>
  <c r="M390" i="47"/>
  <c r="M389" i="47" s="1"/>
  <c r="N390" i="47"/>
  <c r="N389" i="47" s="1"/>
  <c r="O390" i="47"/>
  <c r="O389" i="47" s="1"/>
  <c r="P390" i="47"/>
  <c r="P389" i="47" s="1"/>
  <c r="Q390" i="47"/>
  <c r="Q389" i="47" s="1"/>
  <c r="L387" i="47"/>
  <c r="L386" i="47" s="1"/>
  <c r="M387" i="47"/>
  <c r="M386" i="47" s="1"/>
  <c r="N387" i="47"/>
  <c r="N386" i="47" s="1"/>
  <c r="O387" i="47"/>
  <c r="O386" i="47" s="1"/>
  <c r="P387" i="47"/>
  <c r="P386" i="47" s="1"/>
  <c r="Q387" i="47"/>
  <c r="Q386" i="47" s="1"/>
  <c r="L379" i="47"/>
  <c r="L378" i="47" s="1"/>
  <c r="M379" i="47"/>
  <c r="M378" i="47" s="1"/>
  <c r="N379" i="47"/>
  <c r="N378" i="47" s="1"/>
  <c r="O379" i="47"/>
  <c r="O378" i="47" s="1"/>
  <c r="P379" i="47"/>
  <c r="P378" i="47" s="1"/>
  <c r="Q379" i="47"/>
  <c r="Q378" i="47" s="1"/>
  <c r="K376" i="47"/>
  <c r="M376" i="47"/>
  <c r="N376" i="47"/>
  <c r="O376" i="47"/>
  <c r="P376" i="47"/>
  <c r="Q376" i="47"/>
  <c r="K374" i="47"/>
  <c r="M374" i="47"/>
  <c r="N374" i="47"/>
  <c r="O374" i="47"/>
  <c r="P374" i="47"/>
  <c r="Q374" i="47"/>
  <c r="K372" i="47"/>
  <c r="M372" i="47"/>
  <c r="N372" i="47"/>
  <c r="O372" i="47"/>
  <c r="P372" i="47"/>
  <c r="Q372" i="47"/>
  <c r="K369" i="47"/>
  <c r="K368" i="47" s="1"/>
  <c r="M369" i="47"/>
  <c r="M368" i="47" s="1"/>
  <c r="N369" i="47"/>
  <c r="N368" i="47" s="1"/>
  <c r="O369" i="47"/>
  <c r="O368" i="47" s="1"/>
  <c r="P369" i="47"/>
  <c r="P368" i="47" s="1"/>
  <c r="Q369" i="47"/>
  <c r="Q368" i="47" s="1"/>
  <c r="L366" i="47"/>
  <c r="M366" i="47"/>
  <c r="N366" i="47"/>
  <c r="O366" i="47"/>
  <c r="P366" i="47"/>
  <c r="Q366" i="47"/>
  <c r="L364" i="47"/>
  <c r="M364" i="47"/>
  <c r="M363" i="47" s="1"/>
  <c r="N364" i="47"/>
  <c r="O364" i="47"/>
  <c r="P364" i="47"/>
  <c r="Q364" i="47"/>
  <c r="Q363" i="47" s="1"/>
  <c r="K360" i="47"/>
  <c r="M360" i="47"/>
  <c r="N360" i="47"/>
  <c r="O360" i="47"/>
  <c r="P360" i="47"/>
  <c r="P357" i="47" s="1"/>
  <c r="P356" i="47" s="1"/>
  <c r="Q360" i="47"/>
  <c r="Q357" i="47" s="1"/>
  <c r="Q356" i="47" s="1"/>
  <c r="N357" i="47"/>
  <c r="N356" i="47" s="1"/>
  <c r="O357" i="47"/>
  <c r="O356" i="47" s="1"/>
  <c r="K354" i="47"/>
  <c r="K353" i="47" s="1"/>
  <c r="L354" i="47"/>
  <c r="L353" i="47" s="1"/>
  <c r="M354" i="47"/>
  <c r="M353" i="47" s="1"/>
  <c r="N354" i="47"/>
  <c r="N353" i="47" s="1"/>
  <c r="O354" i="47"/>
  <c r="O353" i="47" s="1"/>
  <c r="P354" i="47"/>
  <c r="P353" i="47" s="1"/>
  <c r="Q354" i="47"/>
  <c r="Q353" i="47" s="1"/>
  <c r="L345" i="47"/>
  <c r="L344" i="47" s="1"/>
  <c r="M345" i="47"/>
  <c r="M344" i="47" s="1"/>
  <c r="N345" i="47"/>
  <c r="N344" i="47" s="1"/>
  <c r="O345" i="47"/>
  <c r="O344" i="47" s="1"/>
  <c r="P345" i="47"/>
  <c r="P344" i="47" s="1"/>
  <c r="Q345" i="47"/>
  <c r="Q344" i="47" s="1"/>
  <c r="L342" i="47"/>
  <c r="L341" i="47" s="1"/>
  <c r="M342" i="47"/>
  <c r="M341" i="47" s="1"/>
  <c r="N342" i="47"/>
  <c r="N341" i="47" s="1"/>
  <c r="O342" i="47"/>
  <c r="O341" i="47" s="1"/>
  <c r="P342" i="47"/>
  <c r="P341" i="47" s="1"/>
  <c r="Q342" i="47"/>
  <c r="Q341" i="47" s="1"/>
  <c r="K333" i="47"/>
  <c r="K332" i="47" s="1"/>
  <c r="L333" i="47"/>
  <c r="L332" i="47" s="1"/>
  <c r="M333" i="47"/>
  <c r="M332" i="47" s="1"/>
  <c r="N333" i="47"/>
  <c r="N332" i="47" s="1"/>
  <c r="O333" i="47"/>
  <c r="O332" i="47" s="1"/>
  <c r="P333" i="47"/>
  <c r="P332" i="47" s="1"/>
  <c r="Q333" i="47"/>
  <c r="Q332" i="47" s="1"/>
  <c r="K330" i="47"/>
  <c r="K329" i="47" s="1"/>
  <c r="M330" i="47"/>
  <c r="M329" i="47" s="1"/>
  <c r="N330" i="47"/>
  <c r="N329" i="47" s="1"/>
  <c r="O330" i="47"/>
  <c r="O329" i="47" s="1"/>
  <c r="P330" i="47"/>
  <c r="P329" i="47" s="1"/>
  <c r="Q330" i="47"/>
  <c r="Q329" i="47" s="1"/>
  <c r="K327" i="47"/>
  <c r="K326" i="47" s="1"/>
  <c r="M327" i="47"/>
  <c r="M326" i="47" s="1"/>
  <c r="N327" i="47"/>
  <c r="N326" i="47" s="1"/>
  <c r="O327" i="47"/>
  <c r="O326" i="47" s="1"/>
  <c r="P327" i="47"/>
  <c r="P326" i="47" s="1"/>
  <c r="Q327" i="47"/>
  <c r="Q326" i="47" s="1"/>
  <c r="K324" i="47"/>
  <c r="K323" i="47" s="1"/>
  <c r="M324" i="47"/>
  <c r="M323" i="47" s="1"/>
  <c r="N324" i="47"/>
  <c r="N323" i="47" s="1"/>
  <c r="O324" i="47"/>
  <c r="O323" i="47" s="1"/>
  <c r="P324" i="47"/>
  <c r="P323" i="47" s="1"/>
  <c r="Q324" i="47"/>
  <c r="Q323" i="47" s="1"/>
  <c r="L321" i="47"/>
  <c r="L320" i="47" s="1"/>
  <c r="M321" i="47"/>
  <c r="M320" i="47" s="1"/>
  <c r="N321" i="47"/>
  <c r="N320" i="47" s="1"/>
  <c r="O321" i="47"/>
  <c r="O320" i="47" s="1"/>
  <c r="P321" i="47"/>
  <c r="P320" i="47" s="1"/>
  <c r="Q321" i="47"/>
  <c r="Q320" i="47" s="1"/>
  <c r="L318" i="47"/>
  <c r="L317" i="47" s="1"/>
  <c r="M318" i="47"/>
  <c r="M317" i="47" s="1"/>
  <c r="N318" i="47"/>
  <c r="N317" i="47" s="1"/>
  <c r="O318" i="47"/>
  <c r="O317" i="47" s="1"/>
  <c r="P318" i="47"/>
  <c r="P317" i="47" s="1"/>
  <c r="Q318" i="47"/>
  <c r="Q317" i="47" s="1"/>
  <c r="L308" i="47"/>
  <c r="L307" i="47" s="1"/>
  <c r="M308" i="47"/>
  <c r="M307" i="47" s="1"/>
  <c r="N308" i="47"/>
  <c r="N307" i="47" s="1"/>
  <c r="O308" i="47"/>
  <c r="O307" i="47" s="1"/>
  <c r="P308" i="47"/>
  <c r="P307" i="47" s="1"/>
  <c r="Q308" i="47"/>
  <c r="Q307" i="47" s="1"/>
  <c r="K305" i="47"/>
  <c r="K304" i="47" s="1"/>
  <c r="M305" i="47"/>
  <c r="M304" i="47" s="1"/>
  <c r="N305" i="47"/>
  <c r="N304" i="47" s="1"/>
  <c r="O305" i="47"/>
  <c r="O304" i="47" s="1"/>
  <c r="P305" i="47"/>
  <c r="P304" i="47" s="1"/>
  <c r="Q305" i="47"/>
  <c r="Q304" i="47" s="1"/>
  <c r="K302" i="47"/>
  <c r="K301" i="47" s="1"/>
  <c r="M302" i="47"/>
  <c r="M301" i="47" s="1"/>
  <c r="N302" i="47"/>
  <c r="N301" i="47" s="1"/>
  <c r="O302" i="47"/>
  <c r="O301" i="47" s="1"/>
  <c r="P302" i="47"/>
  <c r="P301" i="47" s="1"/>
  <c r="Q302" i="47"/>
  <c r="Q301" i="47" s="1"/>
  <c r="K299" i="47"/>
  <c r="K298" i="47" s="1"/>
  <c r="M299" i="47"/>
  <c r="M298" i="47" s="1"/>
  <c r="N299" i="47"/>
  <c r="N298" i="47" s="1"/>
  <c r="O299" i="47"/>
  <c r="O298" i="47" s="1"/>
  <c r="P299" i="47"/>
  <c r="P298" i="47" s="1"/>
  <c r="Q299" i="47"/>
  <c r="Q298" i="47" s="1"/>
  <c r="L296" i="47"/>
  <c r="L295" i="47" s="1"/>
  <c r="M296" i="47"/>
  <c r="M295" i="47" s="1"/>
  <c r="N296" i="47"/>
  <c r="N295" i="47" s="1"/>
  <c r="O296" i="47"/>
  <c r="O295" i="47" s="1"/>
  <c r="P296" i="47"/>
  <c r="P295" i="47" s="1"/>
  <c r="Q296" i="47"/>
  <c r="Q295" i="47" s="1"/>
  <c r="K290" i="47"/>
  <c r="K289" i="47" s="1"/>
  <c r="L290" i="47"/>
  <c r="L289" i="47" s="1"/>
  <c r="N290" i="47"/>
  <c r="N289" i="47" s="1"/>
  <c r="P290" i="47"/>
  <c r="P289" i="47" s="1"/>
  <c r="Q290" i="47"/>
  <c r="Q289" i="47" s="1"/>
  <c r="K287" i="47"/>
  <c r="K286" i="47" s="1"/>
  <c r="M287" i="47"/>
  <c r="M286" i="47" s="1"/>
  <c r="N287" i="47"/>
  <c r="N286" i="47" s="1"/>
  <c r="O287" i="47"/>
  <c r="P287" i="47"/>
  <c r="P286" i="47" s="1"/>
  <c r="Q287" i="47"/>
  <c r="Q286" i="47" s="1"/>
  <c r="K284" i="47"/>
  <c r="K283" i="47" s="1"/>
  <c r="M284" i="47"/>
  <c r="M283" i="47" s="1"/>
  <c r="N284" i="47"/>
  <c r="N283" i="47" s="1"/>
  <c r="O284" i="47"/>
  <c r="O283" i="47" s="1"/>
  <c r="P284" i="47"/>
  <c r="P283" i="47" s="1"/>
  <c r="Q284" i="47"/>
  <c r="Q283" i="47" s="1"/>
  <c r="K281" i="47"/>
  <c r="K280" i="47" s="1"/>
  <c r="M281" i="47"/>
  <c r="M280" i="47" s="1"/>
  <c r="N281" i="47"/>
  <c r="N280" i="47" s="1"/>
  <c r="O281" i="47"/>
  <c r="O280" i="47" s="1"/>
  <c r="P281" i="47"/>
  <c r="P280" i="47" s="1"/>
  <c r="Q281" i="47"/>
  <c r="Q280" i="47" s="1"/>
  <c r="K271" i="47"/>
  <c r="K270" i="47" s="1"/>
  <c r="K269" i="47" s="1"/>
  <c r="L271" i="47"/>
  <c r="L270" i="47" s="1"/>
  <c r="L269" i="47" s="1"/>
  <c r="M271" i="47"/>
  <c r="M270" i="47" s="1"/>
  <c r="M269" i="47" s="1"/>
  <c r="N271" i="47"/>
  <c r="N270" i="47" s="1"/>
  <c r="N269" i="47" s="1"/>
  <c r="O271" i="47"/>
  <c r="O270" i="47" s="1"/>
  <c r="O269" i="47" s="1"/>
  <c r="P271" i="47"/>
  <c r="P270" i="47" s="1"/>
  <c r="P269" i="47" s="1"/>
  <c r="Q271" i="47"/>
  <c r="Q270" i="47" s="1"/>
  <c r="Q269" i="47" s="1"/>
  <c r="K266" i="47"/>
  <c r="K265" i="47" s="1"/>
  <c r="K264" i="47" s="1"/>
  <c r="M266" i="47"/>
  <c r="M265" i="47" s="1"/>
  <c r="M264" i="47" s="1"/>
  <c r="N266" i="47"/>
  <c r="N265" i="47" s="1"/>
  <c r="N264" i="47" s="1"/>
  <c r="O266" i="47"/>
  <c r="O265" i="47" s="1"/>
  <c r="O264" i="47" s="1"/>
  <c r="P266" i="47"/>
  <c r="Q266" i="47"/>
  <c r="Q265" i="47" s="1"/>
  <c r="Q264" i="47" s="1"/>
  <c r="K262" i="47"/>
  <c r="K261" i="47" s="1"/>
  <c r="L262" i="47"/>
  <c r="L261" i="47" s="1"/>
  <c r="M262" i="47"/>
  <c r="M261" i="47" s="1"/>
  <c r="N262" i="47"/>
  <c r="N261" i="47" s="1"/>
  <c r="O262" i="47"/>
  <c r="O261" i="47" s="1"/>
  <c r="P262" i="47"/>
  <c r="P261" i="47" s="1"/>
  <c r="Q262" i="47"/>
  <c r="Q261" i="47" s="1"/>
  <c r="L254" i="47"/>
  <c r="M254" i="47"/>
  <c r="N254" i="47"/>
  <c r="O254" i="47"/>
  <c r="P254" i="47"/>
  <c r="Q254" i="47"/>
  <c r="L252" i="47"/>
  <c r="M252" i="47"/>
  <c r="N252" i="47"/>
  <c r="O252" i="47"/>
  <c r="P252" i="47"/>
  <c r="Q252" i="47"/>
  <c r="K248" i="47"/>
  <c r="K247" i="47" s="1"/>
  <c r="K246" i="47" s="1"/>
  <c r="M248" i="47"/>
  <c r="M247" i="47" s="1"/>
  <c r="M246" i="47" s="1"/>
  <c r="N248" i="47"/>
  <c r="N247" i="47" s="1"/>
  <c r="N246" i="47" s="1"/>
  <c r="O248" i="47"/>
  <c r="O247" i="47" s="1"/>
  <c r="O246" i="47" s="1"/>
  <c r="P248" i="47"/>
  <c r="P247" i="47" s="1"/>
  <c r="P246" i="47" s="1"/>
  <c r="Q248" i="47"/>
  <c r="Q247" i="47" s="1"/>
  <c r="Q246" i="47" s="1"/>
  <c r="K243" i="47"/>
  <c r="K242" i="47" s="1"/>
  <c r="K241" i="47" s="1"/>
  <c r="M243" i="47"/>
  <c r="M242" i="47" s="1"/>
  <c r="M241" i="47" s="1"/>
  <c r="N243" i="47"/>
  <c r="N242" i="47" s="1"/>
  <c r="N241" i="47" s="1"/>
  <c r="O243" i="47"/>
  <c r="O242" i="47" s="1"/>
  <c r="O241" i="47" s="1"/>
  <c r="P243" i="47"/>
  <c r="P242" i="47" s="1"/>
  <c r="P241" i="47" s="1"/>
  <c r="Q243" i="47"/>
  <c r="Q242" i="47" s="1"/>
  <c r="Q241" i="47" s="1"/>
  <c r="K239" i="47"/>
  <c r="K238" i="47" s="1"/>
  <c r="M239" i="47"/>
  <c r="M238" i="47" s="1"/>
  <c r="N239" i="47"/>
  <c r="N238" i="47" s="1"/>
  <c r="O239" i="47"/>
  <c r="O238" i="47" s="1"/>
  <c r="P239" i="47"/>
  <c r="P238" i="47" s="1"/>
  <c r="Q239" i="47"/>
  <c r="Q238" i="47" s="1"/>
  <c r="K236" i="47"/>
  <c r="K235" i="47" s="1"/>
  <c r="L236" i="47"/>
  <c r="L235" i="47" s="1"/>
  <c r="M236" i="47"/>
  <c r="M235" i="47" s="1"/>
  <c r="N236" i="47"/>
  <c r="N235" i="47" s="1"/>
  <c r="O236" i="47"/>
  <c r="O235" i="47" s="1"/>
  <c r="P236" i="47"/>
  <c r="P235" i="47" s="1"/>
  <c r="Q236" i="47"/>
  <c r="Q235" i="47" s="1"/>
  <c r="K233" i="47"/>
  <c r="K232" i="47" s="1"/>
  <c r="L233" i="47"/>
  <c r="L232" i="47" s="1"/>
  <c r="M233" i="47"/>
  <c r="M232" i="47" s="1"/>
  <c r="N233" i="47"/>
  <c r="N232" i="47" s="1"/>
  <c r="O233" i="47"/>
  <c r="O232" i="47" s="1"/>
  <c r="P233" i="47"/>
  <c r="P232" i="47" s="1"/>
  <c r="Q233" i="47"/>
  <c r="Q232" i="47" s="1"/>
  <c r="K230" i="47"/>
  <c r="L230" i="47"/>
  <c r="N230" i="47"/>
  <c r="O230" i="47"/>
  <c r="P230" i="47"/>
  <c r="Q230" i="47"/>
  <c r="K228" i="47"/>
  <c r="L228" i="47"/>
  <c r="N228" i="47"/>
  <c r="N227" i="47" s="1"/>
  <c r="O228" i="47"/>
  <c r="P228" i="47"/>
  <c r="Q228" i="47"/>
  <c r="K225" i="47"/>
  <c r="K224" i="47" s="1"/>
  <c r="M225" i="47"/>
  <c r="M224" i="47" s="1"/>
  <c r="N225" i="47"/>
  <c r="N224" i="47" s="1"/>
  <c r="O225" i="47"/>
  <c r="O224" i="47" s="1"/>
  <c r="P225" i="47"/>
  <c r="Q225" i="47"/>
  <c r="Q224" i="47" s="1"/>
  <c r="K222" i="47"/>
  <c r="M222" i="47"/>
  <c r="N222" i="47"/>
  <c r="O222" i="47"/>
  <c r="P222" i="47"/>
  <c r="Q222" i="47"/>
  <c r="K220" i="47"/>
  <c r="M220" i="47"/>
  <c r="N220" i="47"/>
  <c r="O220" i="47"/>
  <c r="P220" i="47"/>
  <c r="Q220" i="47"/>
  <c r="K217" i="47"/>
  <c r="K216" i="47" s="1"/>
  <c r="M217" i="47"/>
  <c r="M216" i="47" s="1"/>
  <c r="N217" i="47"/>
  <c r="N216" i="47" s="1"/>
  <c r="O217" i="47"/>
  <c r="O216" i="47" s="1"/>
  <c r="P217" i="47"/>
  <c r="Q217" i="47"/>
  <c r="Q216" i="47" s="1"/>
  <c r="K214" i="47"/>
  <c r="K213" i="47" s="1"/>
  <c r="M214" i="47"/>
  <c r="M213" i="47" s="1"/>
  <c r="N214" i="47"/>
  <c r="N213" i="47" s="1"/>
  <c r="O214" i="47"/>
  <c r="O213" i="47" s="1"/>
  <c r="P214" i="47"/>
  <c r="Q214" i="47"/>
  <c r="Q213" i="47" s="1"/>
  <c r="L211" i="47"/>
  <c r="L210" i="47" s="1"/>
  <c r="M211" i="47"/>
  <c r="M210" i="47" s="1"/>
  <c r="N211" i="47"/>
  <c r="N210" i="47" s="1"/>
  <c r="O211" i="47"/>
  <c r="O210" i="47" s="1"/>
  <c r="P211" i="47"/>
  <c r="P210" i="47" s="1"/>
  <c r="Q211" i="47"/>
  <c r="Q210" i="47" s="1"/>
  <c r="K208" i="47"/>
  <c r="K207" i="47" s="1"/>
  <c r="L208" i="47"/>
  <c r="L207" i="47" s="1"/>
  <c r="M208" i="47"/>
  <c r="M207" i="47" s="1"/>
  <c r="N208" i="47"/>
  <c r="N207" i="47" s="1"/>
  <c r="O208" i="47"/>
  <c r="O207" i="47" s="1"/>
  <c r="P208" i="47"/>
  <c r="P207" i="47" s="1"/>
  <c r="Q208" i="47"/>
  <c r="Q207" i="47" s="1"/>
  <c r="K205" i="47"/>
  <c r="K204" i="47" s="1"/>
  <c r="L205" i="47"/>
  <c r="L204" i="47" s="1"/>
  <c r="M205" i="47"/>
  <c r="M204" i="47" s="1"/>
  <c r="N205" i="47"/>
  <c r="N204" i="47" s="1"/>
  <c r="O205" i="47"/>
  <c r="O204" i="47" s="1"/>
  <c r="P205" i="47"/>
  <c r="P204" i="47" s="1"/>
  <c r="Q205" i="47"/>
  <c r="Q204" i="47" s="1"/>
  <c r="L200" i="47"/>
  <c r="L199" i="47" s="1"/>
  <c r="M200" i="47"/>
  <c r="M199" i="47" s="1"/>
  <c r="N200" i="47"/>
  <c r="N199" i="47" s="1"/>
  <c r="O200" i="47"/>
  <c r="O199" i="47" s="1"/>
  <c r="P200" i="47"/>
  <c r="P199" i="47" s="1"/>
  <c r="Q200" i="47"/>
  <c r="Q199" i="47" s="1"/>
  <c r="K197" i="47"/>
  <c r="K196" i="47" s="1"/>
  <c r="M197" i="47"/>
  <c r="M196" i="47" s="1"/>
  <c r="N197" i="47"/>
  <c r="N196" i="47" s="1"/>
  <c r="O197" i="47"/>
  <c r="O196" i="47" s="1"/>
  <c r="P197" i="47"/>
  <c r="P196" i="47" s="1"/>
  <c r="Q197" i="47"/>
  <c r="Q196" i="47" s="1"/>
  <c r="K194" i="47"/>
  <c r="K193" i="47" s="1"/>
  <c r="M194" i="47"/>
  <c r="M193" i="47" s="1"/>
  <c r="N194" i="47"/>
  <c r="N193" i="47" s="1"/>
  <c r="O194" i="47"/>
  <c r="O193" i="47" s="1"/>
  <c r="P194" i="47"/>
  <c r="P193" i="47" s="1"/>
  <c r="Q194" i="47"/>
  <c r="Q193" i="47" s="1"/>
  <c r="K191" i="47"/>
  <c r="K190" i="47" s="1"/>
  <c r="M191" i="47"/>
  <c r="M190" i="47" s="1"/>
  <c r="N191" i="47"/>
  <c r="N190" i="47" s="1"/>
  <c r="O191" i="47"/>
  <c r="O190" i="47" s="1"/>
  <c r="P191" i="47"/>
  <c r="P190" i="47" s="1"/>
  <c r="Q191" i="47"/>
  <c r="Q190" i="47" s="1"/>
  <c r="K186" i="47"/>
  <c r="K185" i="47" s="1"/>
  <c r="K184" i="47" s="1"/>
  <c r="K183" i="47" s="1"/>
  <c r="M186" i="47"/>
  <c r="M185" i="47" s="1"/>
  <c r="M184" i="47" s="1"/>
  <c r="M183" i="47" s="1"/>
  <c r="N186" i="47"/>
  <c r="N185" i="47" s="1"/>
  <c r="N184" i="47" s="1"/>
  <c r="N183" i="47" s="1"/>
  <c r="O186" i="47"/>
  <c r="O185" i="47" s="1"/>
  <c r="O184" i="47" s="1"/>
  <c r="O183" i="47" s="1"/>
  <c r="P186" i="47"/>
  <c r="P185" i="47" s="1"/>
  <c r="P184" i="47" s="1"/>
  <c r="P183" i="47" s="1"/>
  <c r="Q186" i="47"/>
  <c r="Q185" i="47" s="1"/>
  <c r="Q184" i="47" s="1"/>
  <c r="Q183" i="47" s="1"/>
  <c r="K181" i="47"/>
  <c r="K180" i="47" s="1"/>
  <c r="K176" i="47" s="1"/>
  <c r="L181" i="47"/>
  <c r="L180" i="47" s="1"/>
  <c r="L176" i="47" s="1"/>
  <c r="M181" i="47"/>
  <c r="M180" i="47" s="1"/>
  <c r="M176" i="47" s="1"/>
  <c r="N181" i="47"/>
  <c r="N180" i="47" s="1"/>
  <c r="N176" i="47" s="1"/>
  <c r="O181" i="47"/>
  <c r="O180" i="47" s="1"/>
  <c r="O176" i="47" s="1"/>
  <c r="P181" i="47"/>
  <c r="P180" i="47" s="1"/>
  <c r="P176" i="47" s="1"/>
  <c r="Q181" i="47"/>
  <c r="Q180" i="47" s="1"/>
  <c r="Q176" i="47" s="1"/>
  <c r="K174" i="47"/>
  <c r="K173" i="47" s="1"/>
  <c r="K172" i="47" s="1"/>
  <c r="L174" i="47"/>
  <c r="L173" i="47" s="1"/>
  <c r="L172" i="47" s="1"/>
  <c r="M174" i="47"/>
  <c r="M173" i="47" s="1"/>
  <c r="M172" i="47" s="1"/>
  <c r="N174" i="47"/>
  <c r="N173" i="47" s="1"/>
  <c r="N172" i="47" s="1"/>
  <c r="O174" i="47"/>
  <c r="O173" i="47" s="1"/>
  <c r="O172" i="47" s="1"/>
  <c r="P174" i="47"/>
  <c r="P173" i="47" s="1"/>
  <c r="P172" i="47" s="1"/>
  <c r="Q174" i="47"/>
  <c r="Q173" i="47" s="1"/>
  <c r="Q172" i="47" s="1"/>
  <c r="K170" i="47"/>
  <c r="K169" i="47" s="1"/>
  <c r="L170" i="47"/>
  <c r="L169" i="47" s="1"/>
  <c r="M170" i="47"/>
  <c r="M169" i="47" s="1"/>
  <c r="N170" i="47"/>
  <c r="N169" i="47" s="1"/>
  <c r="O170" i="47"/>
  <c r="O169" i="47" s="1"/>
  <c r="P170" i="47"/>
  <c r="P169" i="47" s="1"/>
  <c r="Q170" i="47"/>
  <c r="Q169" i="47" s="1"/>
  <c r="K167" i="47"/>
  <c r="K166" i="47" s="1"/>
  <c r="M167" i="47"/>
  <c r="M166" i="47" s="1"/>
  <c r="N167" i="47"/>
  <c r="N166" i="47" s="1"/>
  <c r="O167" i="47"/>
  <c r="O166" i="47" s="1"/>
  <c r="P167" i="47"/>
  <c r="Q167" i="47"/>
  <c r="Q166" i="47" s="1"/>
  <c r="K164" i="47"/>
  <c r="K163" i="47" s="1"/>
  <c r="M164" i="47"/>
  <c r="M163" i="47" s="1"/>
  <c r="N164" i="47"/>
  <c r="N163" i="47" s="1"/>
  <c r="O164" i="47"/>
  <c r="O163" i="47" s="1"/>
  <c r="P164" i="47"/>
  <c r="Q164" i="47"/>
  <c r="Q163" i="47" s="1"/>
  <c r="K160" i="47"/>
  <c r="K159" i="47" s="1"/>
  <c r="M160" i="47"/>
  <c r="M159" i="47" s="1"/>
  <c r="N160" i="47"/>
  <c r="N159" i="47" s="1"/>
  <c r="O160" i="47"/>
  <c r="O159" i="47" s="1"/>
  <c r="P160" i="47"/>
  <c r="Q160" i="47"/>
  <c r="Q159" i="47" s="1"/>
  <c r="K157" i="47"/>
  <c r="K156" i="47" s="1"/>
  <c r="L157" i="47"/>
  <c r="L156" i="47" s="1"/>
  <c r="M157" i="47"/>
  <c r="M156" i="47" s="1"/>
  <c r="N157" i="47"/>
  <c r="N156" i="47" s="1"/>
  <c r="O157" i="47"/>
  <c r="O156" i="47" s="1"/>
  <c r="P157" i="47"/>
  <c r="Q157" i="47"/>
  <c r="Q156" i="47" s="1"/>
  <c r="J157" i="47"/>
  <c r="J156" i="47" s="1"/>
  <c r="K154" i="47"/>
  <c r="K153" i="47" s="1"/>
  <c r="M154" i="47"/>
  <c r="M153" i="47" s="1"/>
  <c r="N154" i="47"/>
  <c r="N153" i="47" s="1"/>
  <c r="O154" i="47"/>
  <c r="O153" i="47" s="1"/>
  <c r="P154" i="47"/>
  <c r="Q154" i="47"/>
  <c r="Q153" i="47" s="1"/>
  <c r="K143" i="47"/>
  <c r="K142" i="47" s="1"/>
  <c r="L143" i="47"/>
  <c r="L142" i="47" s="1"/>
  <c r="M143" i="47"/>
  <c r="M142" i="47" s="1"/>
  <c r="N143" i="47"/>
  <c r="N142" i="47" s="1"/>
  <c r="O143" i="47"/>
  <c r="O142" i="47" s="1"/>
  <c r="P143" i="47"/>
  <c r="P142" i="47" s="1"/>
  <c r="Q143" i="47"/>
  <c r="Q142" i="47" s="1"/>
  <c r="K140" i="47"/>
  <c r="K139" i="47" s="1"/>
  <c r="L140" i="47"/>
  <c r="L139" i="47" s="1"/>
  <c r="M140" i="47"/>
  <c r="M139" i="47" s="1"/>
  <c r="N140" i="47"/>
  <c r="N139" i="47" s="1"/>
  <c r="O140" i="47"/>
  <c r="O139" i="47" s="1"/>
  <c r="P140" i="47"/>
  <c r="P139" i="47" s="1"/>
  <c r="Q140" i="47"/>
  <c r="Q139" i="47" s="1"/>
  <c r="K137" i="47"/>
  <c r="K136" i="47" s="1"/>
  <c r="L137" i="47"/>
  <c r="L136" i="47" s="1"/>
  <c r="M137" i="47"/>
  <c r="M136" i="47" s="1"/>
  <c r="N137" i="47"/>
  <c r="N136" i="47" s="1"/>
  <c r="O137" i="47"/>
  <c r="O136" i="47" s="1"/>
  <c r="P137" i="47"/>
  <c r="P136" i="47" s="1"/>
  <c r="Q137" i="47"/>
  <c r="Q136" i="47" s="1"/>
  <c r="K133" i="47"/>
  <c r="K132" i="47" s="1"/>
  <c r="K131" i="47" s="1"/>
  <c r="M133" i="47"/>
  <c r="M132" i="47" s="1"/>
  <c r="M131" i="47" s="1"/>
  <c r="N133" i="47"/>
  <c r="N132" i="47" s="1"/>
  <c r="N131" i="47" s="1"/>
  <c r="O133" i="47"/>
  <c r="O132" i="47" s="1"/>
  <c r="O131" i="47" s="1"/>
  <c r="P133" i="47"/>
  <c r="Q133" i="47"/>
  <c r="Q132" i="47" s="1"/>
  <c r="Q131" i="47" s="1"/>
  <c r="K129" i="47"/>
  <c r="K128" i="47" s="1"/>
  <c r="M129" i="47"/>
  <c r="M128" i="47" s="1"/>
  <c r="N129" i="47"/>
  <c r="N128" i="47" s="1"/>
  <c r="O129" i="47"/>
  <c r="O128" i="47" s="1"/>
  <c r="P129" i="47"/>
  <c r="P128" i="47" s="1"/>
  <c r="Q129" i="47"/>
  <c r="Q128" i="47" s="1"/>
  <c r="K126" i="47"/>
  <c r="K125" i="47" s="1"/>
  <c r="M126" i="47"/>
  <c r="M125" i="47" s="1"/>
  <c r="N126" i="47"/>
  <c r="N125" i="47" s="1"/>
  <c r="O126" i="47"/>
  <c r="O125" i="47" s="1"/>
  <c r="P126" i="47"/>
  <c r="P125" i="47" s="1"/>
  <c r="Q126" i="47"/>
  <c r="Q125" i="47" s="1"/>
  <c r="K123" i="47"/>
  <c r="K122" i="47" s="1"/>
  <c r="M123" i="47"/>
  <c r="M122" i="47" s="1"/>
  <c r="N123" i="47"/>
  <c r="N122" i="47" s="1"/>
  <c r="O123" i="47"/>
  <c r="O122" i="47" s="1"/>
  <c r="P123" i="47"/>
  <c r="P122" i="47" s="1"/>
  <c r="Q123" i="47"/>
  <c r="Q122" i="47" s="1"/>
  <c r="L119" i="47"/>
  <c r="L118" i="47" s="1"/>
  <c r="L117" i="47" s="1"/>
  <c r="M119" i="47"/>
  <c r="M118" i="47" s="1"/>
  <c r="M117" i="47" s="1"/>
  <c r="N119" i="47"/>
  <c r="N118" i="47" s="1"/>
  <c r="N117" i="47" s="1"/>
  <c r="O119" i="47"/>
  <c r="O118" i="47" s="1"/>
  <c r="O117" i="47" s="1"/>
  <c r="P119" i="47"/>
  <c r="P118" i="47" s="1"/>
  <c r="P117" i="47" s="1"/>
  <c r="Q119" i="47"/>
  <c r="Q118" i="47" s="1"/>
  <c r="Q117" i="47" s="1"/>
  <c r="K114" i="47"/>
  <c r="K113" i="47" s="1"/>
  <c r="M114" i="47"/>
  <c r="M113" i="47" s="1"/>
  <c r="N114" i="47"/>
  <c r="N113" i="47" s="1"/>
  <c r="O114" i="47"/>
  <c r="O113" i="47" s="1"/>
  <c r="P114" i="47"/>
  <c r="P113" i="47" s="1"/>
  <c r="Q114" i="47"/>
  <c r="Q113" i="47" s="1"/>
  <c r="K111" i="47"/>
  <c r="M111" i="47"/>
  <c r="N111" i="47"/>
  <c r="O111" i="47"/>
  <c r="P111" i="47"/>
  <c r="Q111" i="47"/>
  <c r="K109" i="47"/>
  <c r="M109" i="47"/>
  <c r="N109" i="47"/>
  <c r="O109" i="47"/>
  <c r="P109" i="47"/>
  <c r="Q109" i="47"/>
  <c r="K107" i="47"/>
  <c r="M107" i="47"/>
  <c r="N107" i="47"/>
  <c r="N106" i="47" s="1"/>
  <c r="O107" i="47"/>
  <c r="P107" i="47"/>
  <c r="Q107" i="47"/>
  <c r="L102" i="47"/>
  <c r="M102" i="47"/>
  <c r="N102" i="47"/>
  <c r="O102" i="47"/>
  <c r="P102" i="47"/>
  <c r="Q102" i="47"/>
  <c r="K100" i="47"/>
  <c r="L100" i="47"/>
  <c r="N100" i="47"/>
  <c r="O100" i="47"/>
  <c r="P100" i="47"/>
  <c r="Q100" i="47"/>
  <c r="K98" i="47"/>
  <c r="L98" i="47"/>
  <c r="N98" i="47"/>
  <c r="O98" i="47"/>
  <c r="P98" i="47"/>
  <c r="Q98" i="47"/>
  <c r="K93" i="47"/>
  <c r="K92" i="47" s="1"/>
  <c r="M93" i="47"/>
  <c r="M92" i="47" s="1"/>
  <c r="N93" i="47"/>
  <c r="N92" i="47" s="1"/>
  <c r="O93" i="47"/>
  <c r="O92" i="47" s="1"/>
  <c r="P93" i="47"/>
  <c r="P92" i="47" s="1"/>
  <c r="Q93" i="47"/>
  <c r="Q92" i="47" s="1"/>
  <c r="K90" i="47"/>
  <c r="K89" i="47" s="1"/>
  <c r="L90" i="47"/>
  <c r="L89" i="47" s="1"/>
  <c r="M90" i="47"/>
  <c r="M89" i="47" s="1"/>
  <c r="N90" i="47"/>
  <c r="N89" i="47" s="1"/>
  <c r="O90" i="47"/>
  <c r="O89" i="47" s="1"/>
  <c r="P90" i="47"/>
  <c r="P89" i="47" s="1"/>
  <c r="Q90" i="47"/>
  <c r="Q89" i="47" s="1"/>
  <c r="K87" i="47"/>
  <c r="K86" i="47" s="1"/>
  <c r="M87" i="47"/>
  <c r="M86" i="47" s="1"/>
  <c r="N87" i="47"/>
  <c r="N86" i="47" s="1"/>
  <c r="O87" i="47"/>
  <c r="O86" i="47" s="1"/>
  <c r="P87" i="47"/>
  <c r="P86" i="47" s="1"/>
  <c r="Q87" i="47"/>
  <c r="Q86" i="47" s="1"/>
  <c r="K84" i="47"/>
  <c r="K83" i="47" s="1"/>
  <c r="M84" i="47"/>
  <c r="M83" i="47" s="1"/>
  <c r="N84" i="47"/>
  <c r="N83" i="47" s="1"/>
  <c r="O84" i="47"/>
  <c r="O83" i="47" s="1"/>
  <c r="P84" i="47"/>
  <c r="P83" i="47" s="1"/>
  <c r="Q84" i="47"/>
  <c r="Q83" i="47" s="1"/>
  <c r="L76" i="47"/>
  <c r="L75" i="47" s="1"/>
  <c r="L74" i="47" s="1"/>
  <c r="M76" i="47"/>
  <c r="M75" i="47" s="1"/>
  <c r="M74" i="47" s="1"/>
  <c r="N76" i="47"/>
  <c r="N75" i="47" s="1"/>
  <c r="N74" i="47" s="1"/>
  <c r="O76" i="47"/>
  <c r="O75" i="47" s="1"/>
  <c r="O74" i="47" s="1"/>
  <c r="P76" i="47"/>
  <c r="P75" i="47" s="1"/>
  <c r="P74" i="47" s="1"/>
  <c r="Q76" i="47"/>
  <c r="Q75" i="47" s="1"/>
  <c r="Q74" i="47" s="1"/>
  <c r="K72" i="47"/>
  <c r="K71" i="47" s="1"/>
  <c r="L72" i="47"/>
  <c r="L71" i="47" s="1"/>
  <c r="M72" i="47"/>
  <c r="M71" i="47" s="1"/>
  <c r="N72" i="47"/>
  <c r="N71" i="47" s="1"/>
  <c r="O72" i="47"/>
  <c r="O71" i="47" s="1"/>
  <c r="P72" i="47"/>
  <c r="P71" i="47" s="1"/>
  <c r="Q72" i="47"/>
  <c r="Q71" i="47" s="1"/>
  <c r="K69" i="47"/>
  <c r="K68" i="47" s="1"/>
  <c r="L69" i="47"/>
  <c r="L68" i="47" s="1"/>
  <c r="N69" i="47"/>
  <c r="N68" i="47" s="1"/>
  <c r="O69" i="47"/>
  <c r="O68" i="47" s="1"/>
  <c r="P69" i="47"/>
  <c r="P68" i="47" s="1"/>
  <c r="Q69" i="47"/>
  <c r="Q68" i="47" s="1"/>
  <c r="K66" i="47"/>
  <c r="K65" i="47" s="1"/>
  <c r="L66" i="47"/>
  <c r="L65" i="47" s="1"/>
  <c r="N66" i="47"/>
  <c r="N65" i="47" s="1"/>
  <c r="O66" i="47"/>
  <c r="O65" i="47" s="1"/>
  <c r="P66" i="47"/>
  <c r="P65" i="47" s="1"/>
  <c r="Q66" i="47"/>
  <c r="Q65" i="47" s="1"/>
  <c r="K63" i="47"/>
  <c r="K62" i="47" s="1"/>
  <c r="L63" i="47"/>
  <c r="L62" i="47" s="1"/>
  <c r="N63" i="47"/>
  <c r="N62" i="47" s="1"/>
  <c r="O63" i="47"/>
  <c r="O62" i="47" s="1"/>
  <c r="P63" i="47"/>
  <c r="P62" i="47" s="1"/>
  <c r="Q63" i="47"/>
  <c r="Q62" i="47" s="1"/>
  <c r="K60" i="47"/>
  <c r="K59" i="47" s="1"/>
  <c r="L60" i="47"/>
  <c r="L59" i="47" s="1"/>
  <c r="N60" i="47"/>
  <c r="N59" i="47" s="1"/>
  <c r="O60" i="47"/>
  <c r="O59" i="47" s="1"/>
  <c r="P60" i="47"/>
  <c r="P59" i="47" s="1"/>
  <c r="Q60" i="47"/>
  <c r="Q59" i="47" s="1"/>
  <c r="K57" i="47"/>
  <c r="K56" i="47" s="1"/>
  <c r="L57" i="47"/>
  <c r="L56" i="47" s="1"/>
  <c r="N57" i="47"/>
  <c r="N56" i="47" s="1"/>
  <c r="O57" i="47"/>
  <c r="O56" i="47" s="1"/>
  <c r="P57" i="47"/>
  <c r="P56" i="47" s="1"/>
  <c r="Q57" i="47"/>
  <c r="Q56" i="47" s="1"/>
  <c r="K54" i="47"/>
  <c r="K53" i="47" s="1"/>
  <c r="M54" i="47"/>
  <c r="M53" i="47" s="1"/>
  <c r="N54" i="47"/>
  <c r="N53" i="47" s="1"/>
  <c r="O54" i="47"/>
  <c r="O53" i="47" s="1"/>
  <c r="P54" i="47"/>
  <c r="P53" i="47" s="1"/>
  <c r="Q54" i="47"/>
  <c r="Q53" i="47" s="1"/>
  <c r="K51" i="47"/>
  <c r="K50" i="47" s="1"/>
  <c r="M51" i="47"/>
  <c r="M50" i="47" s="1"/>
  <c r="N51" i="47"/>
  <c r="N50" i="47" s="1"/>
  <c r="O51" i="47"/>
  <c r="O50" i="47" s="1"/>
  <c r="P51" i="47"/>
  <c r="P50" i="47" s="1"/>
  <c r="Q51" i="47"/>
  <c r="Q50" i="47" s="1"/>
  <c r="K48" i="47"/>
  <c r="K47" i="47" s="1"/>
  <c r="M48" i="47"/>
  <c r="M47" i="47" s="1"/>
  <c r="N48" i="47"/>
  <c r="N47" i="47" s="1"/>
  <c r="O48" i="47"/>
  <c r="O47" i="47" s="1"/>
  <c r="P48" i="47"/>
  <c r="P47" i="47" s="1"/>
  <c r="Q48" i="47"/>
  <c r="Q47" i="47" s="1"/>
  <c r="K45" i="47"/>
  <c r="M45" i="47"/>
  <c r="N45" i="47"/>
  <c r="O45" i="47"/>
  <c r="P45" i="47"/>
  <c r="Q45" i="47"/>
  <c r="K43" i="47"/>
  <c r="M43" i="47"/>
  <c r="N43" i="47"/>
  <c r="O43" i="47"/>
  <c r="P43" i="47"/>
  <c r="Q43" i="47"/>
  <c r="K41" i="47"/>
  <c r="M41" i="47"/>
  <c r="N41" i="47"/>
  <c r="O41" i="47"/>
  <c r="P41" i="47"/>
  <c r="Q41" i="47"/>
  <c r="K38" i="47"/>
  <c r="K37" i="47" s="1"/>
  <c r="M38" i="47"/>
  <c r="M37" i="47" s="1"/>
  <c r="N38" i="47"/>
  <c r="N37" i="47" s="1"/>
  <c r="O38" i="47"/>
  <c r="O37" i="47" s="1"/>
  <c r="P38" i="47"/>
  <c r="Q38" i="47"/>
  <c r="Q37" i="47" s="1"/>
  <c r="L35" i="47"/>
  <c r="M35" i="47"/>
  <c r="N35" i="47"/>
  <c r="O35" i="47"/>
  <c r="P35" i="47"/>
  <c r="Q35" i="47"/>
  <c r="L33" i="47"/>
  <c r="M33" i="47"/>
  <c r="N33" i="47"/>
  <c r="N32" i="47" s="1"/>
  <c r="O33" i="47"/>
  <c r="P33" i="47"/>
  <c r="Q33" i="47"/>
  <c r="L30" i="47"/>
  <c r="M30" i="47"/>
  <c r="N30" i="47"/>
  <c r="O30" i="47"/>
  <c r="P30" i="47"/>
  <c r="Q30" i="47"/>
  <c r="L28" i="47"/>
  <c r="M28" i="47"/>
  <c r="N28" i="47"/>
  <c r="O28" i="47"/>
  <c r="P28" i="47"/>
  <c r="Q28" i="47"/>
  <c r="L25" i="47"/>
  <c r="M25" i="47"/>
  <c r="N25" i="47"/>
  <c r="O25" i="47"/>
  <c r="P25" i="47"/>
  <c r="Q25" i="47"/>
  <c r="K23" i="47"/>
  <c r="L23" i="47"/>
  <c r="M23" i="47"/>
  <c r="M22" i="47" s="1"/>
  <c r="N23" i="47"/>
  <c r="N22" i="47" s="1"/>
  <c r="O23" i="47"/>
  <c r="P23" i="47"/>
  <c r="Q23" i="47"/>
  <c r="Q22" i="47" s="1"/>
  <c r="L20" i="47"/>
  <c r="M20" i="47"/>
  <c r="N20" i="47"/>
  <c r="O20" i="47"/>
  <c r="P20" i="47"/>
  <c r="Q20" i="47"/>
  <c r="L18" i="47"/>
  <c r="M18" i="47"/>
  <c r="M17" i="47" s="1"/>
  <c r="N18" i="47"/>
  <c r="O18" i="47"/>
  <c r="P18" i="47"/>
  <c r="Q18" i="47"/>
  <c r="Q17" i="47" s="1"/>
  <c r="L15" i="47"/>
  <c r="M15" i="47"/>
  <c r="N15" i="47"/>
  <c r="O15" i="47"/>
  <c r="P15" i="47"/>
  <c r="Q15" i="47"/>
  <c r="L13" i="47"/>
  <c r="M13" i="47"/>
  <c r="N13" i="47"/>
  <c r="O13" i="47"/>
  <c r="P13" i="47"/>
  <c r="Q13" i="47"/>
  <c r="R14" i="47"/>
  <c r="T14" i="47"/>
  <c r="T18" i="50" s="1"/>
  <c r="T17" i="50" s="1"/>
  <c r="U14" i="47"/>
  <c r="U18" i="50" s="1"/>
  <c r="U17" i="50" s="1"/>
  <c r="R16" i="47"/>
  <c r="T16" i="47"/>
  <c r="T20" i="50" s="1"/>
  <c r="T19" i="50" s="1"/>
  <c r="U16" i="47"/>
  <c r="U20" i="50" s="1"/>
  <c r="U19" i="50" s="1"/>
  <c r="R19" i="47"/>
  <c r="T19" i="47"/>
  <c r="T23" i="50" s="1"/>
  <c r="T22" i="50" s="1"/>
  <c r="U19" i="47"/>
  <c r="U23" i="50" s="1"/>
  <c r="U22" i="50" s="1"/>
  <c r="R21" i="47"/>
  <c r="T21" i="47"/>
  <c r="T25" i="50" s="1"/>
  <c r="T24" i="50" s="1"/>
  <c r="U21" i="47"/>
  <c r="U25" i="50" s="1"/>
  <c r="U24" i="50" s="1"/>
  <c r="R24" i="47"/>
  <c r="S24" i="47"/>
  <c r="T24" i="47"/>
  <c r="U24" i="47"/>
  <c r="R26" i="47"/>
  <c r="T26" i="47"/>
  <c r="U26" i="47"/>
  <c r="R29" i="47"/>
  <c r="T29" i="47"/>
  <c r="U29" i="47"/>
  <c r="U33" i="50" s="1"/>
  <c r="U32" i="50" s="1"/>
  <c r="R31" i="47"/>
  <c r="T31" i="47"/>
  <c r="U31" i="47"/>
  <c r="U35" i="50" s="1"/>
  <c r="U34" i="50" s="1"/>
  <c r="R34" i="47"/>
  <c r="T34" i="47"/>
  <c r="T38" i="50" s="1"/>
  <c r="T37" i="50" s="1"/>
  <c r="U34" i="47"/>
  <c r="U38" i="50" s="1"/>
  <c r="U37" i="50" s="1"/>
  <c r="R36" i="47"/>
  <c r="T36" i="47"/>
  <c r="T40" i="50" s="1"/>
  <c r="T39" i="50" s="1"/>
  <c r="U36" i="47"/>
  <c r="U40" i="50" s="1"/>
  <c r="U39" i="50" s="1"/>
  <c r="R39" i="47"/>
  <c r="S39" i="47"/>
  <c r="S43" i="50" s="1"/>
  <c r="S42" i="50" s="1"/>
  <c r="S41" i="50" s="1"/>
  <c r="U39" i="47"/>
  <c r="U43" i="50" s="1"/>
  <c r="U42" i="50" s="1"/>
  <c r="U41" i="50" s="1"/>
  <c r="R42" i="47"/>
  <c r="S42" i="47"/>
  <c r="U42" i="47"/>
  <c r="U46" i="50" s="1"/>
  <c r="U45" i="50" s="1"/>
  <c r="R44" i="47"/>
  <c r="S44" i="47"/>
  <c r="U44" i="47"/>
  <c r="U48" i="50" s="1"/>
  <c r="U47" i="50" s="1"/>
  <c r="R46" i="47"/>
  <c r="S46" i="47"/>
  <c r="U46" i="47"/>
  <c r="U50" i="50" s="1"/>
  <c r="U49" i="50" s="1"/>
  <c r="R49" i="47"/>
  <c r="S49" i="47"/>
  <c r="S53" i="50" s="1"/>
  <c r="S52" i="50" s="1"/>
  <c r="S51" i="50" s="1"/>
  <c r="U49" i="47"/>
  <c r="U53" i="50" s="1"/>
  <c r="U52" i="50" s="1"/>
  <c r="U51" i="50" s="1"/>
  <c r="R52" i="47"/>
  <c r="S52" i="47"/>
  <c r="U52" i="47"/>
  <c r="U56" i="50" s="1"/>
  <c r="U55" i="50" s="1"/>
  <c r="U54" i="50" s="1"/>
  <c r="R55" i="47"/>
  <c r="S55" i="47"/>
  <c r="U55" i="47"/>
  <c r="R58" i="47"/>
  <c r="S58" i="47"/>
  <c r="S62" i="50" s="1"/>
  <c r="S61" i="50" s="1"/>
  <c r="S60" i="50" s="1"/>
  <c r="T58" i="47"/>
  <c r="T62" i="50" s="1"/>
  <c r="T61" i="50" s="1"/>
  <c r="T60" i="50" s="1"/>
  <c r="R61" i="47"/>
  <c r="S61" i="47"/>
  <c r="T61" i="47"/>
  <c r="R64" i="47"/>
  <c r="S64" i="47"/>
  <c r="S68" i="50" s="1"/>
  <c r="S67" i="50" s="1"/>
  <c r="S66" i="50" s="1"/>
  <c r="T64" i="47"/>
  <c r="T68" i="50" s="1"/>
  <c r="T67" i="50" s="1"/>
  <c r="T66" i="50" s="1"/>
  <c r="R67" i="47"/>
  <c r="S67" i="47"/>
  <c r="T67" i="47"/>
  <c r="R70" i="47"/>
  <c r="S70" i="47"/>
  <c r="T70" i="47"/>
  <c r="T74" i="50" s="1"/>
  <c r="T73" i="50" s="1"/>
  <c r="T72" i="50" s="1"/>
  <c r="R73" i="47"/>
  <c r="S73" i="47"/>
  <c r="T73" i="47"/>
  <c r="U73" i="47"/>
  <c r="R77" i="47"/>
  <c r="T77" i="47"/>
  <c r="T81" i="50" s="1"/>
  <c r="T80" i="50" s="1"/>
  <c r="T79" i="50" s="1"/>
  <c r="T78" i="50" s="1"/>
  <c r="U77" i="47"/>
  <c r="U81" i="50" s="1"/>
  <c r="U80" i="50" s="1"/>
  <c r="U79" i="50" s="1"/>
  <c r="U78" i="50" s="1"/>
  <c r="R85" i="47"/>
  <c r="S85" i="47"/>
  <c r="U85" i="47"/>
  <c r="R88" i="47"/>
  <c r="S88" i="47"/>
  <c r="U88" i="47"/>
  <c r="U120" i="50" s="1"/>
  <c r="U119" i="50" s="1"/>
  <c r="U118" i="50" s="1"/>
  <c r="R91" i="47"/>
  <c r="S91" i="47"/>
  <c r="T91" i="47"/>
  <c r="U91" i="47"/>
  <c r="R94" i="47"/>
  <c r="S94" i="47"/>
  <c r="U94" i="47"/>
  <c r="U123" i="50" s="1"/>
  <c r="U122" i="50" s="1"/>
  <c r="U121" i="50" s="1"/>
  <c r="S99" i="47"/>
  <c r="T99" i="47"/>
  <c r="R101" i="47"/>
  <c r="S101" i="47"/>
  <c r="T101" i="47"/>
  <c r="T133" i="50" s="1"/>
  <c r="T132" i="50" s="1"/>
  <c r="R103" i="47"/>
  <c r="T103" i="47"/>
  <c r="T135" i="50" s="1"/>
  <c r="T134" i="50" s="1"/>
  <c r="U103" i="47"/>
  <c r="U135" i="50" s="1"/>
  <c r="U134" i="50" s="1"/>
  <c r="R108" i="47"/>
  <c r="S108" i="47"/>
  <c r="U108" i="47"/>
  <c r="R110" i="47"/>
  <c r="S110" i="47"/>
  <c r="U110" i="47"/>
  <c r="R112" i="47"/>
  <c r="S112" i="47"/>
  <c r="U112" i="47"/>
  <c r="U144" i="50" s="1"/>
  <c r="U143" i="50" s="1"/>
  <c r="R115" i="47"/>
  <c r="S115" i="47"/>
  <c r="U115" i="47"/>
  <c r="U147" i="50" s="1"/>
  <c r="U146" i="50" s="1"/>
  <c r="U145" i="50" s="1"/>
  <c r="R120" i="47"/>
  <c r="T120" i="47"/>
  <c r="U120" i="47"/>
  <c r="U152" i="50" s="1"/>
  <c r="U151" i="50" s="1"/>
  <c r="U150" i="50" s="1"/>
  <c r="U149" i="50" s="1"/>
  <c r="R124" i="47"/>
  <c r="S124" i="47"/>
  <c r="S156" i="50" s="1"/>
  <c r="S155" i="50" s="1"/>
  <c r="S154" i="50" s="1"/>
  <c r="U124" i="47"/>
  <c r="U156" i="50" s="1"/>
  <c r="U155" i="50" s="1"/>
  <c r="U154" i="50" s="1"/>
  <c r="R127" i="47"/>
  <c r="S127" i="47"/>
  <c r="U127" i="47"/>
  <c r="U159" i="50" s="1"/>
  <c r="U158" i="50" s="1"/>
  <c r="U157" i="50" s="1"/>
  <c r="R130" i="47"/>
  <c r="S130" i="47"/>
  <c r="S162" i="50" s="1"/>
  <c r="S161" i="50" s="1"/>
  <c r="S160" i="50" s="1"/>
  <c r="U130" i="47"/>
  <c r="U162" i="50" s="1"/>
  <c r="U161" i="50" s="1"/>
  <c r="U160" i="50" s="1"/>
  <c r="R134" i="47"/>
  <c r="S134" i="47"/>
  <c r="U134" i="47"/>
  <c r="U166" i="50" s="1"/>
  <c r="U165" i="50" s="1"/>
  <c r="U164" i="50" s="1"/>
  <c r="U163" i="50" s="1"/>
  <c r="R138" i="47"/>
  <c r="S138" i="47"/>
  <c r="S170" i="50" s="1"/>
  <c r="S169" i="50" s="1"/>
  <c r="S168" i="50" s="1"/>
  <c r="T138" i="47"/>
  <c r="T170" i="50" s="1"/>
  <c r="T169" i="50" s="1"/>
  <c r="T168" i="50" s="1"/>
  <c r="U138" i="47"/>
  <c r="U170" i="50" s="1"/>
  <c r="U169" i="50" s="1"/>
  <c r="U168" i="50" s="1"/>
  <c r="R141" i="47"/>
  <c r="S141" i="47"/>
  <c r="T141" i="47"/>
  <c r="U141" i="47"/>
  <c r="U173" i="50" s="1"/>
  <c r="U172" i="50" s="1"/>
  <c r="U171" i="50" s="1"/>
  <c r="R144" i="47"/>
  <c r="S144" i="47"/>
  <c r="S176" i="50" s="1"/>
  <c r="S175" i="50" s="1"/>
  <c r="S174" i="50" s="1"/>
  <c r="T144" i="47"/>
  <c r="T176" i="50" s="1"/>
  <c r="T175" i="50" s="1"/>
  <c r="T174" i="50" s="1"/>
  <c r="U144" i="47"/>
  <c r="U176" i="50" s="1"/>
  <c r="U175" i="50" s="1"/>
  <c r="U174" i="50" s="1"/>
  <c r="R155" i="47"/>
  <c r="S155" i="47"/>
  <c r="U155" i="47"/>
  <c r="U187" i="50" s="1"/>
  <c r="U186" i="50" s="1"/>
  <c r="U185" i="50" s="1"/>
  <c r="R158" i="47"/>
  <c r="S158" i="47"/>
  <c r="T158" i="47"/>
  <c r="T190" i="50" s="1"/>
  <c r="T189" i="50" s="1"/>
  <c r="T188" i="50" s="1"/>
  <c r="U158" i="47"/>
  <c r="U190" i="50" s="1"/>
  <c r="U189" i="50" s="1"/>
  <c r="U188" i="50" s="1"/>
  <c r="R161" i="47"/>
  <c r="S161" i="47"/>
  <c r="U161" i="47"/>
  <c r="U193" i="50" s="1"/>
  <c r="U192" i="50" s="1"/>
  <c r="U191" i="50" s="1"/>
  <c r="R165" i="47"/>
  <c r="S165" i="47"/>
  <c r="S197" i="50" s="1"/>
  <c r="S196" i="50" s="1"/>
  <c r="S195" i="50" s="1"/>
  <c r="U165" i="47"/>
  <c r="U197" i="50" s="1"/>
  <c r="U196" i="50" s="1"/>
  <c r="U195" i="50" s="1"/>
  <c r="R168" i="47"/>
  <c r="S168" i="47"/>
  <c r="U168" i="47"/>
  <c r="U200" i="50" s="1"/>
  <c r="U199" i="50" s="1"/>
  <c r="U198" i="50" s="1"/>
  <c r="S171" i="47"/>
  <c r="S203" i="50" s="1"/>
  <c r="S202" i="50" s="1"/>
  <c r="S201" i="50" s="1"/>
  <c r="T171" i="47"/>
  <c r="T203" i="50" s="1"/>
  <c r="T202" i="50" s="1"/>
  <c r="T201" i="50" s="1"/>
  <c r="U171" i="47"/>
  <c r="U203" i="50" s="1"/>
  <c r="U202" i="50" s="1"/>
  <c r="U201" i="50" s="1"/>
  <c r="R175" i="47"/>
  <c r="S175" i="47"/>
  <c r="T175" i="47"/>
  <c r="U175" i="47"/>
  <c r="U207" i="50" s="1"/>
  <c r="U206" i="50" s="1"/>
  <c r="U205" i="50" s="1"/>
  <c r="U204" i="50" s="1"/>
  <c r="R177" i="47"/>
  <c r="S177" i="47"/>
  <c r="T177" i="47"/>
  <c r="U177" i="47"/>
  <c r="R178" i="47"/>
  <c r="S178" i="47"/>
  <c r="T178" i="47"/>
  <c r="U178" i="47"/>
  <c r="R179" i="47"/>
  <c r="S179" i="47"/>
  <c r="S211" i="50" s="1"/>
  <c r="S210" i="50" s="1"/>
  <c r="S209" i="50" s="1"/>
  <c r="T179" i="47"/>
  <c r="T211" i="50" s="1"/>
  <c r="T210" i="50" s="1"/>
  <c r="T209" i="50" s="1"/>
  <c r="U179" i="47"/>
  <c r="U211" i="50" s="1"/>
  <c r="U210" i="50" s="1"/>
  <c r="U209" i="50" s="1"/>
  <c r="S182" i="47"/>
  <c r="T182" i="47"/>
  <c r="U182" i="47"/>
  <c r="R187" i="47"/>
  <c r="S187" i="47"/>
  <c r="U187" i="47"/>
  <c r="U219" i="50" s="1"/>
  <c r="U218" i="50" s="1"/>
  <c r="U217" i="50" s="1"/>
  <c r="U216" i="50" s="1"/>
  <c r="U215" i="50" s="1"/>
  <c r="R192" i="47"/>
  <c r="R286" i="50" s="1"/>
  <c r="R285" i="50" s="1"/>
  <c r="R284" i="50" s="1"/>
  <c r="S192" i="47"/>
  <c r="S286" i="50" s="1"/>
  <c r="S285" i="50" s="1"/>
  <c r="S284" i="50" s="1"/>
  <c r="U192" i="47"/>
  <c r="U286" i="50" s="1"/>
  <c r="U285" i="50" s="1"/>
  <c r="U284" i="50" s="1"/>
  <c r="R195" i="47"/>
  <c r="R289" i="50" s="1"/>
  <c r="R288" i="50" s="1"/>
  <c r="R287" i="50" s="1"/>
  <c r="S195" i="47"/>
  <c r="S289" i="50" s="1"/>
  <c r="S288" i="50" s="1"/>
  <c r="S287" i="50" s="1"/>
  <c r="U195" i="47"/>
  <c r="U289" i="50" s="1"/>
  <c r="U288" i="50" s="1"/>
  <c r="U287" i="50" s="1"/>
  <c r="R198" i="47"/>
  <c r="R292" i="50" s="1"/>
  <c r="R291" i="50" s="1"/>
  <c r="R290" i="50" s="1"/>
  <c r="S198" i="47"/>
  <c r="S292" i="50" s="1"/>
  <c r="S291" i="50" s="1"/>
  <c r="S290" i="50" s="1"/>
  <c r="U198" i="47"/>
  <c r="U292" i="50" s="1"/>
  <c r="U291" i="50" s="1"/>
  <c r="U290" i="50" s="1"/>
  <c r="R201" i="47"/>
  <c r="R295" i="50" s="1"/>
  <c r="R294" i="50" s="1"/>
  <c r="R293" i="50" s="1"/>
  <c r="T201" i="47"/>
  <c r="T295" i="50" s="1"/>
  <c r="T294" i="50" s="1"/>
  <c r="T293" i="50" s="1"/>
  <c r="U201" i="47"/>
  <c r="U295" i="50" s="1"/>
  <c r="U294" i="50" s="1"/>
  <c r="U293" i="50" s="1"/>
  <c r="R206" i="47"/>
  <c r="S206" i="47"/>
  <c r="S328" i="50" s="1"/>
  <c r="S327" i="50" s="1"/>
  <c r="S326" i="50" s="1"/>
  <c r="T206" i="47"/>
  <c r="T328" i="50" s="1"/>
  <c r="T327" i="50" s="1"/>
  <c r="T326" i="50" s="1"/>
  <c r="U206" i="47"/>
  <c r="U328" i="50" s="1"/>
  <c r="U327" i="50" s="1"/>
  <c r="U326" i="50" s="1"/>
  <c r="R209" i="47"/>
  <c r="S209" i="47"/>
  <c r="S331" i="50" s="1"/>
  <c r="S330" i="50" s="1"/>
  <c r="S329" i="50" s="1"/>
  <c r="T209" i="47"/>
  <c r="T331" i="50" s="1"/>
  <c r="T330" i="50" s="1"/>
  <c r="T329" i="50" s="1"/>
  <c r="U209" i="47"/>
  <c r="U331" i="50" s="1"/>
  <c r="U330" i="50" s="1"/>
  <c r="U329" i="50" s="1"/>
  <c r="R212" i="47"/>
  <c r="T212" i="47"/>
  <c r="T334" i="50" s="1"/>
  <c r="T333" i="50" s="1"/>
  <c r="T332" i="50" s="1"/>
  <c r="U212" i="47"/>
  <c r="U334" i="50" s="1"/>
  <c r="U333" i="50" s="1"/>
  <c r="U332" i="50" s="1"/>
  <c r="R215" i="47"/>
  <c r="S215" i="47"/>
  <c r="S337" i="50" s="1"/>
  <c r="S336" i="50" s="1"/>
  <c r="S335" i="50" s="1"/>
  <c r="U215" i="47"/>
  <c r="U337" i="50" s="1"/>
  <c r="U336" i="50" s="1"/>
  <c r="U335" i="50" s="1"/>
  <c r="R218" i="47"/>
  <c r="S218" i="47"/>
  <c r="S340" i="50" s="1"/>
  <c r="S339" i="50" s="1"/>
  <c r="S338" i="50" s="1"/>
  <c r="U218" i="47"/>
  <c r="U340" i="50" s="1"/>
  <c r="U339" i="50" s="1"/>
  <c r="U338" i="50" s="1"/>
  <c r="R221" i="47"/>
  <c r="S221" i="47"/>
  <c r="S343" i="50" s="1"/>
  <c r="S342" i="50" s="1"/>
  <c r="U221" i="47"/>
  <c r="U343" i="50" s="1"/>
  <c r="U342" i="50" s="1"/>
  <c r="S223" i="47"/>
  <c r="S345" i="50" s="1"/>
  <c r="S344" i="50" s="1"/>
  <c r="U223" i="47"/>
  <c r="U345" i="50" s="1"/>
  <c r="U344" i="50" s="1"/>
  <c r="R226" i="47"/>
  <c r="S226" i="47"/>
  <c r="S348" i="50" s="1"/>
  <c r="S347" i="50" s="1"/>
  <c r="S346" i="50" s="1"/>
  <c r="U226" i="47"/>
  <c r="U348" i="50" s="1"/>
  <c r="U347" i="50" s="1"/>
  <c r="U346" i="50" s="1"/>
  <c r="R229" i="47"/>
  <c r="S229" i="47"/>
  <c r="S351" i="50" s="1"/>
  <c r="S350" i="50" s="1"/>
  <c r="T229" i="47"/>
  <c r="T351" i="50" s="1"/>
  <c r="T350" i="50" s="1"/>
  <c r="R231" i="47"/>
  <c r="S231" i="47"/>
  <c r="S353" i="50" s="1"/>
  <c r="S352" i="50" s="1"/>
  <c r="T231" i="47"/>
  <c r="T353" i="50" s="1"/>
  <c r="T352" i="50" s="1"/>
  <c r="R234" i="47"/>
  <c r="S234" i="47"/>
  <c r="S356" i="50" s="1"/>
  <c r="S355" i="50" s="1"/>
  <c r="S354" i="50" s="1"/>
  <c r="T234" i="47"/>
  <c r="T356" i="50" s="1"/>
  <c r="T355" i="50" s="1"/>
  <c r="T354" i="50" s="1"/>
  <c r="U234" i="47"/>
  <c r="U356" i="50" s="1"/>
  <c r="U355" i="50" s="1"/>
  <c r="U354" i="50" s="1"/>
  <c r="R237" i="47"/>
  <c r="S237" i="47"/>
  <c r="S359" i="50" s="1"/>
  <c r="S358" i="50" s="1"/>
  <c r="S357" i="50" s="1"/>
  <c r="T237" i="47"/>
  <c r="T359" i="50" s="1"/>
  <c r="T358" i="50" s="1"/>
  <c r="T357" i="50" s="1"/>
  <c r="U237" i="47"/>
  <c r="U359" i="50" s="1"/>
  <c r="U358" i="50" s="1"/>
  <c r="U357" i="50" s="1"/>
  <c r="R240" i="47"/>
  <c r="S240" i="47"/>
  <c r="S362" i="50" s="1"/>
  <c r="S361" i="50" s="1"/>
  <c r="S360" i="50" s="1"/>
  <c r="U240" i="47"/>
  <c r="U362" i="50" s="1"/>
  <c r="U361" i="50" s="1"/>
  <c r="U360" i="50" s="1"/>
  <c r="R244" i="47"/>
  <c r="S244" i="47"/>
  <c r="S366" i="50" s="1"/>
  <c r="S365" i="50" s="1"/>
  <c r="S364" i="50" s="1"/>
  <c r="S363" i="50" s="1"/>
  <c r="U244" i="47"/>
  <c r="U366" i="50" s="1"/>
  <c r="U365" i="50" s="1"/>
  <c r="U364" i="50" s="1"/>
  <c r="U363" i="50" s="1"/>
  <c r="R249" i="47"/>
  <c r="S249" i="47"/>
  <c r="S371" i="50" s="1"/>
  <c r="S370" i="50" s="1"/>
  <c r="S369" i="50" s="1"/>
  <c r="S368" i="50" s="1"/>
  <c r="U249" i="47"/>
  <c r="U371" i="50" s="1"/>
  <c r="U370" i="50" s="1"/>
  <c r="U369" i="50" s="1"/>
  <c r="U368" i="50" s="1"/>
  <c r="R253" i="47"/>
  <c r="T253" i="47"/>
  <c r="T375" i="50" s="1"/>
  <c r="T374" i="50" s="1"/>
  <c r="U253" i="47"/>
  <c r="U375" i="50" s="1"/>
  <c r="U374" i="50" s="1"/>
  <c r="R255" i="47"/>
  <c r="T255" i="47"/>
  <c r="T377" i="50" s="1"/>
  <c r="T376" i="50" s="1"/>
  <c r="U255" i="47"/>
  <c r="U377" i="50" s="1"/>
  <c r="U376" i="50" s="1"/>
  <c r="R263" i="47"/>
  <c r="S263" i="47"/>
  <c r="S385" i="50" s="1"/>
  <c r="S384" i="50" s="1"/>
  <c r="S383" i="50" s="1"/>
  <c r="T263" i="47"/>
  <c r="T385" i="50" s="1"/>
  <c r="T384" i="50" s="1"/>
  <c r="T383" i="50" s="1"/>
  <c r="U263" i="47"/>
  <c r="U385" i="50" s="1"/>
  <c r="U384" i="50" s="1"/>
  <c r="U383" i="50" s="1"/>
  <c r="R267" i="47"/>
  <c r="S267" i="47"/>
  <c r="S402" i="50" s="1"/>
  <c r="S401" i="50" s="1"/>
  <c r="S400" i="50" s="1"/>
  <c r="U267" i="47"/>
  <c r="U402" i="50" s="1"/>
  <c r="U401" i="50" s="1"/>
  <c r="U400" i="50" s="1"/>
  <c r="R272" i="47"/>
  <c r="S272" i="47"/>
  <c r="S407" i="50" s="1"/>
  <c r="S406" i="50" s="1"/>
  <c r="S405" i="50" s="1"/>
  <c r="S404" i="50" s="1"/>
  <c r="T272" i="47"/>
  <c r="T407" i="50" s="1"/>
  <c r="T406" i="50" s="1"/>
  <c r="T405" i="50" s="1"/>
  <c r="T404" i="50" s="1"/>
  <c r="U272" i="47"/>
  <c r="U407" i="50" s="1"/>
  <c r="U406" i="50" s="1"/>
  <c r="U405" i="50" s="1"/>
  <c r="U404" i="50" s="1"/>
  <c r="R282" i="47"/>
  <c r="S282" i="47"/>
  <c r="S417" i="50" s="1"/>
  <c r="S416" i="50" s="1"/>
  <c r="S415" i="50" s="1"/>
  <c r="U282" i="47"/>
  <c r="U417" i="50" s="1"/>
  <c r="U416" i="50" s="1"/>
  <c r="U415" i="50" s="1"/>
  <c r="R285" i="47"/>
  <c r="S285" i="47"/>
  <c r="S420" i="50" s="1"/>
  <c r="S419" i="50" s="1"/>
  <c r="S418" i="50" s="1"/>
  <c r="U285" i="47"/>
  <c r="U420" i="50" s="1"/>
  <c r="U419" i="50" s="1"/>
  <c r="U418" i="50" s="1"/>
  <c r="R288" i="47"/>
  <c r="S288" i="47"/>
  <c r="S423" i="50" s="1"/>
  <c r="S422" i="50" s="1"/>
  <c r="S421" i="50" s="1"/>
  <c r="U288" i="47"/>
  <c r="U423" i="50" s="1"/>
  <c r="U422" i="50" s="1"/>
  <c r="U421" i="50" s="1"/>
  <c r="R291" i="47"/>
  <c r="T291" i="47"/>
  <c r="T426" i="50" s="1"/>
  <c r="T425" i="50" s="1"/>
  <c r="T424" i="50" s="1"/>
  <c r="R297" i="47"/>
  <c r="T297" i="47"/>
  <c r="T224" i="50" s="1"/>
  <c r="T223" i="50" s="1"/>
  <c r="T222" i="50" s="1"/>
  <c r="U297" i="47"/>
  <c r="U224" i="50" s="1"/>
  <c r="U223" i="50" s="1"/>
  <c r="U222" i="50" s="1"/>
  <c r="R300" i="47"/>
  <c r="S300" i="47"/>
  <c r="S227" i="50" s="1"/>
  <c r="S226" i="50" s="1"/>
  <c r="S225" i="50" s="1"/>
  <c r="U300" i="47"/>
  <c r="U227" i="50" s="1"/>
  <c r="U226" i="50" s="1"/>
  <c r="U225" i="50" s="1"/>
  <c r="R303" i="47"/>
  <c r="S303" i="47"/>
  <c r="U303" i="47"/>
  <c r="R306" i="47"/>
  <c r="S306" i="47"/>
  <c r="S233" i="50" s="1"/>
  <c r="S232" i="50" s="1"/>
  <c r="S231" i="50" s="1"/>
  <c r="U306" i="47"/>
  <c r="U233" i="50" s="1"/>
  <c r="U232" i="50" s="1"/>
  <c r="U231" i="50" s="1"/>
  <c r="R309" i="47"/>
  <c r="T309" i="47"/>
  <c r="T236" i="50" s="1"/>
  <c r="T235" i="50" s="1"/>
  <c r="T234" i="50" s="1"/>
  <c r="U309" i="47"/>
  <c r="U236" i="50" s="1"/>
  <c r="U235" i="50" s="1"/>
  <c r="U234" i="50" s="1"/>
  <c r="R313" i="47"/>
  <c r="S313" i="47"/>
  <c r="S240" i="50" s="1"/>
  <c r="S239" i="50" s="1"/>
  <c r="S238" i="50" s="1"/>
  <c r="T313" i="47"/>
  <c r="T240" i="50" s="1"/>
  <c r="T239" i="50" s="1"/>
  <c r="T238" i="50" s="1"/>
  <c r="U313" i="47"/>
  <c r="U240" i="50" s="1"/>
  <c r="U239" i="50" s="1"/>
  <c r="U238" i="50" s="1"/>
  <c r="R316" i="47"/>
  <c r="S316" i="47"/>
  <c r="S243" i="50" s="1"/>
  <c r="S242" i="50" s="1"/>
  <c r="S241" i="50" s="1"/>
  <c r="T316" i="47"/>
  <c r="T243" i="50" s="1"/>
  <c r="T242" i="50" s="1"/>
  <c r="T241" i="50" s="1"/>
  <c r="U316" i="47"/>
  <c r="U243" i="50" s="1"/>
  <c r="U242" i="50" s="1"/>
  <c r="U241" i="50" s="1"/>
  <c r="R319" i="47"/>
  <c r="T319" i="47"/>
  <c r="T246" i="50" s="1"/>
  <c r="T245" i="50" s="1"/>
  <c r="T244" i="50" s="1"/>
  <c r="U319" i="47"/>
  <c r="U246" i="50" s="1"/>
  <c r="U245" i="50" s="1"/>
  <c r="U244" i="50" s="1"/>
  <c r="R322" i="47"/>
  <c r="T322" i="47"/>
  <c r="T249" i="50" s="1"/>
  <c r="T248" i="50" s="1"/>
  <c r="T247" i="50" s="1"/>
  <c r="U322" i="47"/>
  <c r="U249" i="50" s="1"/>
  <c r="U248" i="50" s="1"/>
  <c r="U247" i="50" s="1"/>
  <c r="R325" i="47"/>
  <c r="S325" i="47"/>
  <c r="S252" i="50" s="1"/>
  <c r="S251" i="50" s="1"/>
  <c r="S250" i="50" s="1"/>
  <c r="U325" i="47"/>
  <c r="U252" i="50" s="1"/>
  <c r="U251" i="50" s="1"/>
  <c r="U250" i="50" s="1"/>
  <c r="S328" i="47"/>
  <c r="S255" i="50" s="1"/>
  <c r="S254" i="50" s="1"/>
  <c r="S253" i="50" s="1"/>
  <c r="U328" i="47"/>
  <c r="U255" i="50" s="1"/>
  <c r="U254" i="50" s="1"/>
  <c r="U253" i="50" s="1"/>
  <c r="R331" i="47"/>
  <c r="S331" i="47"/>
  <c r="U331" i="47"/>
  <c r="R334" i="47"/>
  <c r="S334" i="47"/>
  <c r="S261" i="50" s="1"/>
  <c r="S260" i="50" s="1"/>
  <c r="S259" i="50" s="1"/>
  <c r="T334" i="47"/>
  <c r="T261" i="50" s="1"/>
  <c r="T260" i="50" s="1"/>
  <c r="T259" i="50" s="1"/>
  <c r="U334" i="47"/>
  <c r="U261" i="50" s="1"/>
  <c r="U260" i="50" s="1"/>
  <c r="U259" i="50" s="1"/>
  <c r="R337" i="47"/>
  <c r="S337" i="47"/>
  <c r="S264" i="50" s="1"/>
  <c r="S263" i="50" s="1"/>
  <c r="S262" i="50" s="1"/>
  <c r="T337" i="47"/>
  <c r="T264" i="50" s="1"/>
  <c r="T263" i="50" s="1"/>
  <c r="T262" i="50" s="1"/>
  <c r="U337" i="47"/>
  <c r="U264" i="50" s="1"/>
  <c r="U263" i="50" s="1"/>
  <c r="U262" i="50" s="1"/>
  <c r="R340" i="47"/>
  <c r="S340" i="47"/>
  <c r="S267" i="50" s="1"/>
  <c r="S266" i="50" s="1"/>
  <c r="S265" i="50" s="1"/>
  <c r="T340" i="47"/>
  <c r="T267" i="50" s="1"/>
  <c r="T266" i="50" s="1"/>
  <c r="T265" i="50" s="1"/>
  <c r="U340" i="47"/>
  <c r="U267" i="50" s="1"/>
  <c r="U266" i="50" s="1"/>
  <c r="U265" i="50" s="1"/>
  <c r="R343" i="47"/>
  <c r="T343" i="47"/>
  <c r="U343" i="47"/>
  <c r="R346" i="47"/>
  <c r="T346" i="47"/>
  <c r="T273" i="50" s="1"/>
  <c r="T272" i="50" s="1"/>
  <c r="T271" i="50" s="1"/>
  <c r="U346" i="47"/>
  <c r="U273" i="50" s="1"/>
  <c r="U272" i="50" s="1"/>
  <c r="U271" i="50" s="1"/>
  <c r="R355" i="47"/>
  <c r="S355" i="47"/>
  <c r="S282" i="50" s="1"/>
  <c r="S281" i="50" s="1"/>
  <c r="S280" i="50" s="1"/>
  <c r="T355" i="47"/>
  <c r="T282" i="50" s="1"/>
  <c r="T281" i="50" s="1"/>
  <c r="T280" i="50" s="1"/>
  <c r="U355" i="47"/>
  <c r="U282" i="50" s="1"/>
  <c r="U281" i="50" s="1"/>
  <c r="U280" i="50" s="1"/>
  <c r="R359" i="47"/>
  <c r="S359" i="47"/>
  <c r="S299" i="50" s="1"/>
  <c r="S298" i="50" s="1"/>
  <c r="U359" i="47"/>
  <c r="U299" i="50" s="1"/>
  <c r="U298" i="50" s="1"/>
  <c r="R361" i="47"/>
  <c r="S361" i="47"/>
  <c r="S301" i="50" s="1"/>
  <c r="S300" i="50" s="1"/>
  <c r="U361" i="47"/>
  <c r="U301" i="50" s="1"/>
  <c r="U300" i="50" s="1"/>
  <c r="R365" i="47"/>
  <c r="T365" i="47"/>
  <c r="T305" i="50" s="1"/>
  <c r="T304" i="50" s="1"/>
  <c r="U365" i="47"/>
  <c r="U305" i="50" s="1"/>
  <c r="U304" i="50" s="1"/>
  <c r="R367" i="47"/>
  <c r="T367" i="47"/>
  <c r="T307" i="50" s="1"/>
  <c r="T306" i="50" s="1"/>
  <c r="U367" i="47"/>
  <c r="U307" i="50" s="1"/>
  <c r="U306" i="50" s="1"/>
  <c r="R370" i="47"/>
  <c r="S370" i="47"/>
  <c r="S310" i="50" s="1"/>
  <c r="S309" i="50" s="1"/>
  <c r="S308" i="50" s="1"/>
  <c r="U370" i="47"/>
  <c r="U310" i="50" s="1"/>
  <c r="U309" i="50" s="1"/>
  <c r="U308" i="50" s="1"/>
  <c r="R373" i="47"/>
  <c r="S373" i="47"/>
  <c r="S313" i="50" s="1"/>
  <c r="S312" i="50" s="1"/>
  <c r="U373" i="47"/>
  <c r="U313" i="50" s="1"/>
  <c r="U312" i="50" s="1"/>
  <c r="R375" i="47"/>
  <c r="S375" i="47"/>
  <c r="S315" i="50" s="1"/>
  <c r="S314" i="50" s="1"/>
  <c r="U375" i="47"/>
  <c r="U315" i="50" s="1"/>
  <c r="U314" i="50" s="1"/>
  <c r="R377" i="47"/>
  <c r="S377" i="47"/>
  <c r="S317" i="50" s="1"/>
  <c r="S316" i="50" s="1"/>
  <c r="U377" i="47"/>
  <c r="U317" i="50" s="1"/>
  <c r="U316" i="50" s="1"/>
  <c r="R380" i="47"/>
  <c r="T380" i="47"/>
  <c r="T320" i="50" s="1"/>
  <c r="T319" i="50" s="1"/>
  <c r="T318" i="50" s="1"/>
  <c r="U380" i="47"/>
  <c r="U320" i="50" s="1"/>
  <c r="U319" i="50" s="1"/>
  <c r="U318" i="50" s="1"/>
  <c r="R381" i="47"/>
  <c r="S381" i="47"/>
  <c r="T381" i="47"/>
  <c r="U381" i="47"/>
  <c r="R382" i="47"/>
  <c r="S382" i="47"/>
  <c r="T382" i="47"/>
  <c r="U382" i="47"/>
  <c r="R383" i="47"/>
  <c r="S383" i="47"/>
  <c r="S323" i="50" s="1"/>
  <c r="S322" i="50" s="1"/>
  <c r="S321" i="50" s="1"/>
  <c r="T383" i="47"/>
  <c r="T323" i="50" s="1"/>
  <c r="T322" i="50" s="1"/>
  <c r="T321" i="50" s="1"/>
  <c r="U383" i="47"/>
  <c r="U323" i="50" s="1"/>
  <c r="U322" i="50" s="1"/>
  <c r="U321" i="50" s="1"/>
  <c r="R388" i="47"/>
  <c r="T388" i="47"/>
  <c r="T388" i="50" s="1"/>
  <c r="T387" i="50" s="1"/>
  <c r="T386" i="50" s="1"/>
  <c r="U388" i="47"/>
  <c r="U388" i="50" s="1"/>
  <c r="U387" i="50" s="1"/>
  <c r="U386" i="50" s="1"/>
  <c r="R391" i="47"/>
  <c r="T391" i="47"/>
  <c r="T391" i="50" s="1"/>
  <c r="T390" i="50" s="1"/>
  <c r="T389" i="50" s="1"/>
  <c r="U391" i="47"/>
  <c r="U391" i="50" s="1"/>
  <c r="U390" i="50" s="1"/>
  <c r="U389" i="50" s="1"/>
  <c r="R394" i="47"/>
  <c r="T394" i="47"/>
  <c r="T394" i="50" s="1"/>
  <c r="U394" i="47"/>
  <c r="U394" i="50" s="1"/>
  <c r="R395" i="47"/>
  <c r="T395" i="47"/>
  <c r="T395" i="50" s="1"/>
  <c r="U395" i="47"/>
  <c r="U395" i="50" s="1"/>
  <c r="T399" i="47"/>
  <c r="T399" i="50" s="1"/>
  <c r="T398" i="50" s="1"/>
  <c r="T397" i="50" s="1"/>
  <c r="U399" i="47"/>
  <c r="U399" i="50" s="1"/>
  <c r="U398" i="50" s="1"/>
  <c r="U397" i="50" s="1"/>
  <c r="S414" i="47"/>
  <c r="S439" i="50" s="1"/>
  <c r="S438" i="50" s="1"/>
  <c r="S437" i="50" s="1"/>
  <c r="U414" i="47"/>
  <c r="U439" i="50" s="1"/>
  <c r="U438" i="50" s="1"/>
  <c r="U437" i="50" s="1"/>
  <c r="S417" i="47"/>
  <c r="S416" i="47" s="1"/>
  <c r="S415" i="47" s="1"/>
  <c r="T417" i="47"/>
  <c r="U417" i="47"/>
  <c r="U416" i="47" s="1"/>
  <c r="U415" i="47" s="1"/>
  <c r="T420" i="47"/>
  <c r="T445" i="50" s="1"/>
  <c r="T444" i="50" s="1"/>
  <c r="T443" i="50" s="1"/>
  <c r="U420" i="47"/>
  <c r="U445" i="50" s="1"/>
  <c r="U444" i="50" s="1"/>
  <c r="U443" i="50" s="1"/>
  <c r="S426" i="47"/>
  <c r="S85" i="50" s="1"/>
  <c r="S84" i="50" s="1"/>
  <c r="U426" i="47"/>
  <c r="U85" i="50" s="1"/>
  <c r="U84" i="50" s="1"/>
  <c r="S428" i="47"/>
  <c r="S87" i="50" s="1"/>
  <c r="S86" i="50" s="1"/>
  <c r="U428" i="47"/>
  <c r="U87" i="50" s="1"/>
  <c r="U86" i="50" s="1"/>
  <c r="S431" i="47"/>
  <c r="S90" i="50" s="1"/>
  <c r="S89" i="50" s="1"/>
  <c r="S88" i="50" s="1"/>
  <c r="T431" i="47"/>
  <c r="T90" i="50" s="1"/>
  <c r="T89" i="50" s="1"/>
  <c r="T88" i="50" s="1"/>
  <c r="S434" i="47"/>
  <c r="S93" i="50" s="1"/>
  <c r="S92" i="50" s="1"/>
  <c r="S91" i="50" s="1"/>
  <c r="T434" i="47"/>
  <c r="T93" i="50" s="1"/>
  <c r="T92" i="50" s="1"/>
  <c r="T91" i="50" s="1"/>
  <c r="U434" i="47"/>
  <c r="U93" i="50" s="1"/>
  <c r="U92" i="50" s="1"/>
  <c r="U91" i="50" s="1"/>
  <c r="T447" i="47"/>
  <c r="T450" i="50" s="1"/>
  <c r="T449" i="50" s="1"/>
  <c r="T448" i="50" s="1"/>
  <c r="T447" i="50" s="1"/>
  <c r="U447" i="47"/>
  <c r="U450" i="50" s="1"/>
  <c r="U449" i="50" s="1"/>
  <c r="U448" i="50" s="1"/>
  <c r="U447" i="50" s="1"/>
  <c r="S451" i="47"/>
  <c r="S454" i="50" s="1"/>
  <c r="S453" i="50" s="1"/>
  <c r="S452" i="50" s="1"/>
  <c r="S451" i="50" s="1"/>
  <c r="U451" i="47"/>
  <c r="U454" i="50" s="1"/>
  <c r="U453" i="50" s="1"/>
  <c r="U452" i="50" s="1"/>
  <c r="U451" i="50" s="1"/>
  <c r="S457" i="47"/>
  <c r="S12" i="50" s="1"/>
  <c r="S11" i="50" s="1"/>
  <c r="U457" i="47"/>
  <c r="U12" i="50" s="1"/>
  <c r="U11" i="50" s="1"/>
  <c r="S459" i="47"/>
  <c r="S14" i="50" s="1"/>
  <c r="S13" i="50" s="1"/>
  <c r="U459" i="47"/>
  <c r="U14" i="50" s="1"/>
  <c r="U13" i="50" s="1"/>
  <c r="S465" i="47"/>
  <c r="S96" i="50" s="1"/>
  <c r="S95" i="50" s="1"/>
  <c r="S94" i="50" s="1"/>
  <c r="U465" i="47"/>
  <c r="U96" i="50" s="1"/>
  <c r="U95" i="50" s="1"/>
  <c r="U94" i="50" s="1"/>
  <c r="S468" i="47"/>
  <c r="S99" i="50" s="1"/>
  <c r="S98" i="50" s="1"/>
  <c r="S97" i="50" s="1"/>
  <c r="U468" i="47"/>
  <c r="U99" i="50" s="1"/>
  <c r="U98" i="50" s="1"/>
  <c r="U97" i="50" s="1"/>
  <c r="S471" i="47"/>
  <c r="S102" i="50" s="1"/>
  <c r="S101" i="50" s="1"/>
  <c r="S100" i="50" s="1"/>
  <c r="T471" i="47"/>
  <c r="T102" i="50" s="1"/>
  <c r="T101" i="50" s="1"/>
  <c r="T100" i="50" s="1"/>
  <c r="S411" i="47"/>
  <c r="S436" i="50" s="1"/>
  <c r="S435" i="50" s="1"/>
  <c r="S434" i="50" s="1"/>
  <c r="U411" i="47"/>
  <c r="U436" i="50" s="1"/>
  <c r="U435" i="50" s="1"/>
  <c r="U434" i="50" s="1"/>
  <c r="S408" i="47"/>
  <c r="U408" i="47"/>
  <c r="S404" i="47"/>
  <c r="S429" i="50" s="1"/>
  <c r="S428" i="50" s="1"/>
  <c r="S427" i="50" s="1"/>
  <c r="U404" i="47"/>
  <c r="U429" i="50" s="1"/>
  <c r="U428" i="50" s="1"/>
  <c r="U427" i="50" s="1"/>
  <c r="K403" i="47"/>
  <c r="K402" i="47" s="1"/>
  <c r="K401" i="47" s="1"/>
  <c r="M403" i="47"/>
  <c r="M402" i="47" s="1"/>
  <c r="M401" i="47" s="1"/>
  <c r="N403" i="47"/>
  <c r="N402" i="47" s="1"/>
  <c r="N401" i="47" s="1"/>
  <c r="O403" i="47"/>
  <c r="O402" i="47" s="1"/>
  <c r="O401" i="47" s="1"/>
  <c r="P403" i="47"/>
  <c r="P402" i="47" s="1"/>
  <c r="P401" i="47" s="1"/>
  <c r="Q403" i="47"/>
  <c r="Q402" i="47" s="1"/>
  <c r="Q401" i="47" s="1"/>
  <c r="K407" i="47"/>
  <c r="K406" i="47" s="1"/>
  <c r="M407" i="47"/>
  <c r="M406" i="47" s="1"/>
  <c r="N407" i="47"/>
  <c r="N406" i="47" s="1"/>
  <c r="O407" i="47"/>
  <c r="O406" i="47" s="1"/>
  <c r="P407" i="47"/>
  <c r="P406" i="47" s="1"/>
  <c r="Q407" i="47"/>
  <c r="Q406" i="47" s="1"/>
  <c r="S407" i="47"/>
  <c r="S406" i="47" s="1"/>
  <c r="U407" i="47"/>
  <c r="U406" i="47" s="1"/>
  <c r="K410" i="47"/>
  <c r="K409" i="47" s="1"/>
  <c r="M410" i="47"/>
  <c r="M409" i="47" s="1"/>
  <c r="N410" i="47"/>
  <c r="N409" i="47" s="1"/>
  <c r="O410" i="47"/>
  <c r="O409" i="47" s="1"/>
  <c r="P410" i="47"/>
  <c r="P409" i="47" s="1"/>
  <c r="Q410" i="47"/>
  <c r="Q409" i="47" s="1"/>
  <c r="K413" i="47"/>
  <c r="K412" i="47" s="1"/>
  <c r="M413" i="47"/>
  <c r="M412" i="47" s="1"/>
  <c r="N413" i="47"/>
  <c r="N412" i="47" s="1"/>
  <c r="O413" i="47"/>
  <c r="O412" i="47" s="1"/>
  <c r="P413" i="47"/>
  <c r="P412" i="47" s="1"/>
  <c r="Q413" i="47"/>
  <c r="Q412" i="47" s="1"/>
  <c r="K416" i="47"/>
  <c r="K415" i="47" s="1"/>
  <c r="L416" i="47"/>
  <c r="L415" i="47" s="1"/>
  <c r="M416" i="47"/>
  <c r="M415" i="47" s="1"/>
  <c r="N416" i="47"/>
  <c r="N415" i="47" s="1"/>
  <c r="O416" i="47"/>
  <c r="O415" i="47" s="1"/>
  <c r="P416" i="47"/>
  <c r="P415" i="47" s="1"/>
  <c r="Q416" i="47"/>
  <c r="Q415" i="47" s="1"/>
  <c r="T416" i="47"/>
  <c r="T415" i="47" s="1"/>
  <c r="L419" i="47"/>
  <c r="L418" i="47" s="1"/>
  <c r="M419" i="47"/>
  <c r="M418" i="47" s="1"/>
  <c r="N419" i="47"/>
  <c r="N418" i="47" s="1"/>
  <c r="O419" i="47"/>
  <c r="O418" i="47" s="1"/>
  <c r="P419" i="47"/>
  <c r="P418" i="47" s="1"/>
  <c r="Q419" i="47"/>
  <c r="Q418" i="47" s="1"/>
  <c r="K425" i="47"/>
  <c r="M425" i="47"/>
  <c r="N425" i="47"/>
  <c r="O425" i="47"/>
  <c r="P425" i="47"/>
  <c r="Q425" i="47"/>
  <c r="S425" i="47"/>
  <c r="K427" i="47"/>
  <c r="M427" i="47"/>
  <c r="N427" i="47"/>
  <c r="O427" i="47"/>
  <c r="P427" i="47"/>
  <c r="Q427" i="47"/>
  <c r="K430" i="47"/>
  <c r="K429" i="47" s="1"/>
  <c r="L430" i="47"/>
  <c r="L429" i="47" s="1"/>
  <c r="N430" i="47"/>
  <c r="N429" i="47" s="1"/>
  <c r="O430" i="47"/>
  <c r="O429" i="47" s="1"/>
  <c r="P430" i="47"/>
  <c r="P429" i="47" s="1"/>
  <c r="Q430" i="47"/>
  <c r="Q429" i="47" s="1"/>
  <c r="S430" i="47"/>
  <c r="S429" i="47" s="1"/>
  <c r="K433" i="47"/>
  <c r="K432" i="47" s="1"/>
  <c r="L433" i="47"/>
  <c r="L432" i="47" s="1"/>
  <c r="M433" i="47"/>
  <c r="M432" i="47" s="1"/>
  <c r="N433" i="47"/>
  <c r="N432" i="47" s="1"/>
  <c r="O433" i="47"/>
  <c r="O432" i="47" s="1"/>
  <c r="P433" i="47"/>
  <c r="P432" i="47" s="1"/>
  <c r="Q433" i="47"/>
  <c r="Q432" i="47" s="1"/>
  <c r="K437" i="47"/>
  <c r="K436" i="47" s="1"/>
  <c r="K435" i="47" s="1"/>
  <c r="M437" i="47"/>
  <c r="M436" i="47" s="1"/>
  <c r="M435" i="47" s="1"/>
  <c r="N437" i="47"/>
  <c r="N436" i="47" s="1"/>
  <c r="N435" i="47" s="1"/>
  <c r="O437" i="47"/>
  <c r="O436" i="47" s="1"/>
  <c r="O435" i="47" s="1"/>
  <c r="P437" i="47"/>
  <c r="P436" i="47" s="1"/>
  <c r="P435" i="47" s="1"/>
  <c r="Q437" i="47"/>
  <c r="Q436" i="47" s="1"/>
  <c r="Q435" i="47" s="1"/>
  <c r="S437" i="47"/>
  <c r="S436" i="47" s="1"/>
  <c r="S435" i="47" s="1"/>
  <c r="T437" i="47"/>
  <c r="T436" i="47" s="1"/>
  <c r="T435" i="47" s="1"/>
  <c r="U437" i="47"/>
  <c r="U436" i="47" s="1"/>
  <c r="U435" i="47" s="1"/>
  <c r="L446" i="47"/>
  <c r="L445" i="47" s="1"/>
  <c r="L444" i="47" s="1"/>
  <c r="M446" i="47"/>
  <c r="M445" i="47" s="1"/>
  <c r="M444" i="47" s="1"/>
  <c r="N446" i="47"/>
  <c r="N445" i="47" s="1"/>
  <c r="N444" i="47" s="1"/>
  <c r="O446" i="47"/>
  <c r="O445" i="47" s="1"/>
  <c r="O444" i="47" s="1"/>
  <c r="P446" i="47"/>
  <c r="P445" i="47" s="1"/>
  <c r="P444" i="47" s="1"/>
  <c r="Q446" i="47"/>
  <c r="Q445" i="47" s="1"/>
  <c r="Q444" i="47" s="1"/>
  <c r="K450" i="47"/>
  <c r="K449" i="47" s="1"/>
  <c r="K448" i="47" s="1"/>
  <c r="M450" i="47"/>
  <c r="M449" i="47" s="1"/>
  <c r="M448" i="47" s="1"/>
  <c r="N450" i="47"/>
  <c r="N449" i="47" s="1"/>
  <c r="N448" i="47" s="1"/>
  <c r="O450" i="47"/>
  <c r="O449" i="47" s="1"/>
  <c r="O448" i="47" s="1"/>
  <c r="P450" i="47"/>
  <c r="P449" i="47" s="1"/>
  <c r="P448" i="47" s="1"/>
  <c r="Q450" i="47"/>
  <c r="Q449" i="47" s="1"/>
  <c r="Q448" i="47" s="1"/>
  <c r="S450" i="47"/>
  <c r="S449" i="47" s="1"/>
  <c r="S448" i="47" s="1"/>
  <c r="K458" i="47"/>
  <c r="M458" i="47"/>
  <c r="N458" i="47"/>
  <c r="O458" i="47"/>
  <c r="P458" i="47"/>
  <c r="Q458" i="47"/>
  <c r="S458" i="47"/>
  <c r="K456" i="47"/>
  <c r="M456" i="47"/>
  <c r="N456" i="47"/>
  <c r="O456" i="47"/>
  <c r="P456" i="47"/>
  <c r="Q456" i="47"/>
  <c r="K464" i="47"/>
  <c r="K463" i="47" s="1"/>
  <c r="M464" i="47"/>
  <c r="M463" i="47" s="1"/>
  <c r="N464" i="47"/>
  <c r="N463" i="47" s="1"/>
  <c r="O464" i="47"/>
  <c r="O463" i="47" s="1"/>
  <c r="P464" i="47"/>
  <c r="P463" i="47" s="1"/>
  <c r="Q464" i="47"/>
  <c r="Q463" i="47" s="1"/>
  <c r="K467" i="47"/>
  <c r="K466" i="47" s="1"/>
  <c r="M467" i="47"/>
  <c r="M466" i="47" s="1"/>
  <c r="N467" i="47"/>
  <c r="N466" i="47" s="1"/>
  <c r="O467" i="47"/>
  <c r="O466" i="47" s="1"/>
  <c r="P467" i="47"/>
  <c r="P466" i="47" s="1"/>
  <c r="Q467" i="47"/>
  <c r="Q466" i="47" s="1"/>
  <c r="S467" i="47"/>
  <c r="S466" i="47" s="1"/>
  <c r="K470" i="47"/>
  <c r="K469" i="47" s="1"/>
  <c r="L470" i="47"/>
  <c r="L469" i="47" s="1"/>
  <c r="N470" i="47"/>
  <c r="N469" i="47" s="1"/>
  <c r="O470" i="47"/>
  <c r="O469" i="47" s="1"/>
  <c r="P470" i="47"/>
  <c r="P469" i="47" s="1"/>
  <c r="Q470" i="47"/>
  <c r="Q469" i="47" s="1"/>
  <c r="R399" i="47"/>
  <c r="R404" i="47"/>
  <c r="R408" i="47"/>
  <c r="R411" i="47"/>
  <c r="R436" i="50" s="1"/>
  <c r="R435" i="50" s="1"/>
  <c r="R434" i="50" s="1"/>
  <c r="R414" i="47"/>
  <c r="R439" i="50" s="1"/>
  <c r="R438" i="50" s="1"/>
  <c r="R437" i="50" s="1"/>
  <c r="R417" i="47"/>
  <c r="R420" i="47"/>
  <c r="R445" i="50" s="1"/>
  <c r="R444" i="50" s="1"/>
  <c r="R443" i="50" s="1"/>
  <c r="R426" i="47"/>
  <c r="R428" i="47"/>
  <c r="R431" i="47"/>
  <c r="R430" i="47" s="1"/>
  <c r="R429" i="47" s="1"/>
  <c r="R434" i="47"/>
  <c r="R438" i="47"/>
  <c r="R437" i="47" s="1"/>
  <c r="R436" i="47" s="1"/>
  <c r="R435" i="47" s="1"/>
  <c r="R442" i="47"/>
  <c r="R447" i="47"/>
  <c r="R446" i="47" s="1"/>
  <c r="R445" i="47" s="1"/>
  <c r="R444" i="47" s="1"/>
  <c r="R457" i="47"/>
  <c r="R459" i="47"/>
  <c r="R458" i="47" s="1"/>
  <c r="R465" i="47"/>
  <c r="R468" i="47"/>
  <c r="R467" i="47" s="1"/>
  <c r="R466" i="47" s="1"/>
  <c r="R471" i="47"/>
  <c r="K339" i="47"/>
  <c r="K338" i="47" s="1"/>
  <c r="L339" i="47"/>
  <c r="L338" i="47" s="1"/>
  <c r="M339" i="47"/>
  <c r="N339" i="47"/>
  <c r="N338" i="47" s="1"/>
  <c r="O339" i="47"/>
  <c r="P339" i="47"/>
  <c r="T339" i="47" s="1"/>
  <c r="Q339" i="47"/>
  <c r="Q338" i="47" s="1"/>
  <c r="K336" i="47"/>
  <c r="L336" i="47"/>
  <c r="L335" i="47" s="1"/>
  <c r="M336" i="47"/>
  <c r="N336" i="47"/>
  <c r="N335" i="47" s="1"/>
  <c r="O336" i="47"/>
  <c r="O335" i="47" s="1"/>
  <c r="P336" i="47"/>
  <c r="P335" i="47" s="1"/>
  <c r="Q336" i="47"/>
  <c r="Q335" i="47" s="1"/>
  <c r="Q315" i="47"/>
  <c r="P315" i="47"/>
  <c r="P314" i="47" s="1"/>
  <c r="O315" i="47"/>
  <c r="O314" i="47" s="1"/>
  <c r="N315" i="47"/>
  <c r="N314" i="47" s="1"/>
  <c r="Q314" i="47"/>
  <c r="Q312" i="47"/>
  <c r="Q311" i="47" s="1"/>
  <c r="P312" i="47"/>
  <c r="P311" i="47" s="1"/>
  <c r="O312" i="47"/>
  <c r="O311" i="47" s="1"/>
  <c r="N312" i="47"/>
  <c r="N311" i="47" s="1"/>
  <c r="M312" i="47"/>
  <c r="M311" i="47" s="1"/>
  <c r="L312" i="47"/>
  <c r="K312" i="47"/>
  <c r="K311" i="47" s="1"/>
  <c r="J312" i="47"/>
  <c r="J311" i="47" s="1"/>
  <c r="M315" i="47"/>
  <c r="L315" i="47"/>
  <c r="K315" i="47"/>
  <c r="K314" i="47" s="1"/>
  <c r="J315" i="47"/>
  <c r="J314" i="47" s="1"/>
  <c r="M314" i="47"/>
  <c r="N263" i="2" l="1"/>
  <c r="Q263" i="2"/>
  <c r="K263" i="2"/>
  <c r="P263" i="2"/>
  <c r="U456" i="47"/>
  <c r="U464" i="47"/>
  <c r="U463" i="47" s="1"/>
  <c r="U446" i="47"/>
  <c r="U445" i="47" s="1"/>
  <c r="U444" i="47" s="1"/>
  <c r="S433" i="47"/>
  <c r="S432" i="47" s="1"/>
  <c r="Q27" i="47"/>
  <c r="M27" i="47"/>
  <c r="Q32" i="47"/>
  <c r="M32" i="47"/>
  <c r="O40" i="47"/>
  <c r="O219" i="47"/>
  <c r="Q251" i="47"/>
  <c r="Q250" i="47" s="1"/>
  <c r="Q245" i="47" s="1"/>
  <c r="M251" i="47"/>
  <c r="O363" i="47"/>
  <c r="M250" i="47"/>
  <c r="S464" i="47"/>
  <c r="S463" i="47" s="1"/>
  <c r="S456" i="47"/>
  <c r="O17" i="47"/>
  <c r="N97" i="47"/>
  <c r="N96" i="47" s="1"/>
  <c r="N95" i="47" s="1"/>
  <c r="K106" i="47"/>
  <c r="T430" i="47"/>
  <c r="T429" i="47" s="1"/>
  <c r="AO6" i="50"/>
  <c r="AN6" i="47"/>
  <c r="Q167" i="50"/>
  <c r="T419" i="47"/>
  <c r="T418" i="47" s="1"/>
  <c r="U413" i="47"/>
  <c r="U412" i="47" s="1"/>
  <c r="AO6" i="2"/>
  <c r="AN6" i="2"/>
  <c r="N135" i="47"/>
  <c r="M167" i="50"/>
  <c r="P153" i="47"/>
  <c r="P163" i="47"/>
  <c r="P213" i="47"/>
  <c r="P224" i="47"/>
  <c r="P216" i="47"/>
  <c r="P265" i="47"/>
  <c r="O286" i="47"/>
  <c r="P166" i="47"/>
  <c r="P159" i="47"/>
  <c r="P156" i="47"/>
  <c r="P132" i="47"/>
  <c r="P37" i="47"/>
  <c r="P455" i="47"/>
  <c r="P454" i="47" s="1"/>
  <c r="P453" i="47" s="1"/>
  <c r="P452" i="47" s="1"/>
  <c r="U373" i="50"/>
  <c r="U167" i="50"/>
  <c r="Q135" i="47"/>
  <c r="M135" i="47"/>
  <c r="P167" i="50"/>
  <c r="L167" i="50"/>
  <c r="Q310" i="47"/>
  <c r="N12" i="47"/>
  <c r="O27" i="47"/>
  <c r="O32" i="47"/>
  <c r="Q97" i="47"/>
  <c r="Q96" i="47" s="1"/>
  <c r="Q95" i="47" s="1"/>
  <c r="O106" i="47"/>
  <c r="O105" i="47" s="1"/>
  <c r="O104" i="47" s="1"/>
  <c r="P135" i="47"/>
  <c r="L135" i="47"/>
  <c r="Q219" i="47"/>
  <c r="M219" i="47"/>
  <c r="O227" i="47"/>
  <c r="O167" i="50"/>
  <c r="K167" i="50"/>
  <c r="N310" i="47"/>
  <c r="U211" i="47"/>
  <c r="O135" i="47"/>
  <c r="K135" i="47"/>
  <c r="N167" i="50"/>
  <c r="U10" i="50"/>
  <c r="U9" i="50" s="1"/>
  <c r="S10" i="50"/>
  <c r="S9" i="50" s="1"/>
  <c r="AM6" i="47"/>
  <c r="AM6" i="50"/>
  <c r="R442" i="50"/>
  <c r="R441" i="50" s="1"/>
  <c r="R440" i="50" s="1"/>
  <c r="R379" i="2"/>
  <c r="R378" i="2" s="1"/>
  <c r="R377" i="2" s="1"/>
  <c r="S433" i="50"/>
  <c r="S432" i="50" s="1"/>
  <c r="S431" i="50" s="1"/>
  <c r="S361" i="2"/>
  <c r="S360" i="2" s="1"/>
  <c r="S359" i="2" s="1"/>
  <c r="U83" i="50"/>
  <c r="U442" i="50"/>
  <c r="U441" i="50" s="1"/>
  <c r="U440" i="50" s="1"/>
  <c r="U379" i="2"/>
  <c r="U378" i="2" s="1"/>
  <c r="U377" i="2" s="1"/>
  <c r="R441" i="47"/>
  <c r="R440" i="47"/>
  <c r="R439" i="47" s="1"/>
  <c r="S83" i="50"/>
  <c r="S82" i="50" s="1"/>
  <c r="T442" i="50"/>
  <c r="T441" i="50" s="1"/>
  <c r="T440" i="50" s="1"/>
  <c r="T379" i="2"/>
  <c r="T378" i="2" s="1"/>
  <c r="T377" i="2" s="1"/>
  <c r="O22" i="47"/>
  <c r="S442" i="50"/>
  <c r="S441" i="50" s="1"/>
  <c r="S440" i="50" s="1"/>
  <c r="S379" i="2"/>
  <c r="S378" i="2" s="1"/>
  <c r="S377" i="2" s="1"/>
  <c r="R367" i="2"/>
  <c r="R366" i="2" s="1"/>
  <c r="R365" i="2" s="1"/>
  <c r="U396" i="50"/>
  <c r="R433" i="50"/>
  <c r="R432" i="50" s="1"/>
  <c r="R431" i="50" s="1"/>
  <c r="R361" i="2"/>
  <c r="R360" i="2" s="1"/>
  <c r="R359" i="2" s="1"/>
  <c r="U433" i="50"/>
  <c r="U432" i="50" s="1"/>
  <c r="U431" i="50" s="1"/>
  <c r="U361" i="2"/>
  <c r="U360" i="2" s="1"/>
  <c r="U359" i="2" s="1"/>
  <c r="U446" i="50"/>
  <c r="R384" i="2"/>
  <c r="R383" i="2" s="1"/>
  <c r="O447" i="2"/>
  <c r="K447" i="2"/>
  <c r="N447" i="2"/>
  <c r="Q447" i="2"/>
  <c r="M447" i="2"/>
  <c r="P447" i="2"/>
  <c r="N40" i="47"/>
  <c r="N219" i="47"/>
  <c r="T21" i="50"/>
  <c r="Q237" i="50"/>
  <c r="M237" i="50"/>
  <c r="P237" i="50"/>
  <c r="O237" i="50"/>
  <c r="U184" i="50"/>
  <c r="N237" i="50"/>
  <c r="U297" i="50"/>
  <c r="U296" i="50" s="1"/>
  <c r="T349" i="50"/>
  <c r="U341" i="50"/>
  <c r="U36" i="50"/>
  <c r="S297" i="50"/>
  <c r="S296" i="50" s="1"/>
  <c r="S349" i="50"/>
  <c r="U393" i="50"/>
  <c r="U392" i="50" s="1"/>
  <c r="S311" i="50"/>
  <c r="T303" i="50"/>
  <c r="U153" i="50"/>
  <c r="U148" i="50" s="1"/>
  <c r="U44" i="50"/>
  <c r="U109" i="47"/>
  <c r="U142" i="50"/>
  <c r="U141" i="50" s="1"/>
  <c r="T98" i="47"/>
  <c r="T131" i="50"/>
  <c r="T130" i="50" s="1"/>
  <c r="T129" i="50" s="1"/>
  <c r="T128" i="50" s="1"/>
  <c r="T127" i="50" s="1"/>
  <c r="U84" i="47"/>
  <c r="U83" i="47" s="1"/>
  <c r="U117" i="50"/>
  <c r="U116" i="50" s="1"/>
  <c r="U115" i="50" s="1"/>
  <c r="U181" i="47"/>
  <c r="U180" i="47" s="1"/>
  <c r="U176" i="47" s="1"/>
  <c r="U214" i="50"/>
  <c r="U213" i="50" s="1"/>
  <c r="U212" i="50" s="1"/>
  <c r="U208" i="50" s="1"/>
  <c r="S109" i="47"/>
  <c r="S142" i="50"/>
  <c r="S141" i="50" s="1"/>
  <c r="S84" i="47"/>
  <c r="S83" i="47" s="1"/>
  <c r="S117" i="50"/>
  <c r="S116" i="50" s="1"/>
  <c r="S115" i="50" s="1"/>
  <c r="T66" i="47"/>
  <c r="T65" i="47" s="1"/>
  <c r="T71" i="50"/>
  <c r="T70" i="50" s="1"/>
  <c r="T69" i="50" s="1"/>
  <c r="U54" i="47"/>
  <c r="U53" i="47" s="1"/>
  <c r="U59" i="50"/>
  <c r="U58" i="50" s="1"/>
  <c r="U57" i="50" s="1"/>
  <c r="S51" i="47"/>
  <c r="S50" i="47" s="1"/>
  <c r="S56" i="50"/>
  <c r="S55" i="50" s="1"/>
  <c r="S54" i="50" s="1"/>
  <c r="S41" i="47"/>
  <c r="S46" i="50"/>
  <c r="S45" i="50" s="1"/>
  <c r="T30" i="47"/>
  <c r="T35" i="50"/>
  <c r="T34" i="50" s="1"/>
  <c r="U23" i="47"/>
  <c r="U28" i="50"/>
  <c r="U27" i="50" s="1"/>
  <c r="U21" i="50"/>
  <c r="T270" i="50"/>
  <c r="T269" i="50" s="1"/>
  <c r="T268" i="50" s="1"/>
  <c r="T384" i="2"/>
  <c r="T383" i="2" s="1"/>
  <c r="S167" i="47"/>
  <c r="S166" i="47" s="1"/>
  <c r="S200" i="50"/>
  <c r="S199" i="50" s="1"/>
  <c r="S198" i="50" s="1"/>
  <c r="S194" i="50" s="1"/>
  <c r="T140" i="47"/>
  <c r="T139" i="47" s="1"/>
  <c r="T173" i="50"/>
  <c r="T172" i="50" s="1"/>
  <c r="T171" i="50" s="1"/>
  <c r="T167" i="50" s="1"/>
  <c r="S133" i="47"/>
  <c r="S132" i="47" s="1"/>
  <c r="S131" i="47" s="1"/>
  <c r="S166" i="50"/>
  <c r="S165" i="50" s="1"/>
  <c r="S164" i="50" s="1"/>
  <c r="S163" i="50" s="1"/>
  <c r="T119" i="47"/>
  <c r="T118" i="47" s="1"/>
  <c r="T117" i="47" s="1"/>
  <c r="T152" i="50"/>
  <c r="T151" i="50" s="1"/>
  <c r="T150" i="50" s="1"/>
  <c r="T149" i="50" s="1"/>
  <c r="S72" i="47"/>
  <c r="S71" i="47" s="1"/>
  <c r="S77" i="50"/>
  <c r="S76" i="50" s="1"/>
  <c r="S75" i="50" s="1"/>
  <c r="T174" i="47"/>
  <c r="T173" i="47" s="1"/>
  <c r="T172" i="47" s="1"/>
  <c r="T207" i="50"/>
  <c r="T206" i="50" s="1"/>
  <c r="T205" i="50" s="1"/>
  <c r="T204" i="50" s="1"/>
  <c r="U90" i="47"/>
  <c r="U89" i="47" s="1"/>
  <c r="U114" i="50"/>
  <c r="U113" i="50" s="1"/>
  <c r="U112" i="50" s="1"/>
  <c r="T393" i="50"/>
  <c r="T392" i="50" s="1"/>
  <c r="U311" i="50"/>
  <c r="U258" i="50"/>
  <c r="U257" i="50" s="1"/>
  <c r="U256" i="50" s="1"/>
  <c r="U367" i="2"/>
  <c r="U366" i="2" s="1"/>
  <c r="U365" i="2" s="1"/>
  <c r="U230" i="50"/>
  <c r="U229" i="50" s="1"/>
  <c r="U228" i="50" s="1"/>
  <c r="U221" i="50" s="1"/>
  <c r="U364" i="2"/>
  <c r="U363" i="2" s="1"/>
  <c r="U362" i="2" s="1"/>
  <c r="S341" i="50"/>
  <c r="T181" i="47"/>
  <c r="T180" i="47" s="1"/>
  <c r="T176" i="47" s="1"/>
  <c r="T214" i="50"/>
  <c r="T213" i="50" s="1"/>
  <c r="T212" i="50" s="1"/>
  <c r="T208" i="50" s="1"/>
  <c r="S174" i="47"/>
  <c r="S173" i="47" s="1"/>
  <c r="S172" i="47" s="1"/>
  <c r="S207" i="50"/>
  <c r="S206" i="50" s="1"/>
  <c r="S205" i="50" s="1"/>
  <c r="S204" i="50" s="1"/>
  <c r="U194" i="50"/>
  <c r="S160" i="47"/>
  <c r="S159" i="47" s="1"/>
  <c r="S193" i="50"/>
  <c r="S192" i="50" s="1"/>
  <c r="S191" i="50" s="1"/>
  <c r="S157" i="47"/>
  <c r="S156" i="47" s="1"/>
  <c r="S190" i="50"/>
  <c r="S189" i="50" s="1"/>
  <c r="S188" i="50" s="1"/>
  <c r="S126" i="47"/>
  <c r="S125" i="47" s="1"/>
  <c r="S159" i="50"/>
  <c r="S158" i="50" s="1"/>
  <c r="S157" i="50" s="1"/>
  <c r="S153" i="50" s="1"/>
  <c r="S111" i="47"/>
  <c r="S144" i="50"/>
  <c r="S143" i="50" s="1"/>
  <c r="S100" i="47"/>
  <c r="S133" i="50"/>
  <c r="S132" i="50" s="1"/>
  <c r="T90" i="47"/>
  <c r="T89" i="47" s="1"/>
  <c r="T114" i="50"/>
  <c r="T113" i="50" s="1"/>
  <c r="T112" i="50" s="1"/>
  <c r="S87" i="47"/>
  <c r="S86" i="47" s="1"/>
  <c r="S120" i="50"/>
  <c r="S119" i="50" s="1"/>
  <c r="S118" i="50" s="1"/>
  <c r="U72" i="47"/>
  <c r="U71" i="47" s="1"/>
  <c r="U77" i="50"/>
  <c r="U76" i="50" s="1"/>
  <c r="U75" i="50" s="1"/>
  <c r="S66" i="47"/>
  <c r="S65" i="47" s="1"/>
  <c r="S71" i="50"/>
  <c r="S70" i="50" s="1"/>
  <c r="S69" i="50" s="1"/>
  <c r="S54" i="47"/>
  <c r="S53" i="47" s="1"/>
  <c r="S59" i="50"/>
  <c r="S58" i="50" s="1"/>
  <c r="S57" i="50" s="1"/>
  <c r="S43" i="47"/>
  <c r="S48" i="50"/>
  <c r="S47" i="50" s="1"/>
  <c r="T36" i="50"/>
  <c r="U25" i="47"/>
  <c r="U30" i="50"/>
  <c r="U29" i="50" s="1"/>
  <c r="T23" i="47"/>
  <c r="T28" i="50"/>
  <c r="T27" i="50" s="1"/>
  <c r="U16" i="50"/>
  <c r="S107" i="47"/>
  <c r="S140" i="50"/>
  <c r="S139" i="50" s="1"/>
  <c r="S60" i="47"/>
  <c r="S59" i="47" s="1"/>
  <c r="S65" i="50"/>
  <c r="S64" i="50" s="1"/>
  <c r="S63" i="50" s="1"/>
  <c r="T28" i="47"/>
  <c r="T33" i="50"/>
  <c r="T32" i="50" s="1"/>
  <c r="S154" i="47"/>
  <c r="S153" i="47" s="1"/>
  <c r="S187" i="50"/>
  <c r="S186" i="50" s="1"/>
  <c r="S185" i="50" s="1"/>
  <c r="S140" i="47"/>
  <c r="S139" i="47" s="1"/>
  <c r="S173" i="50"/>
  <c r="S172" i="50" s="1"/>
  <c r="S171" i="50" s="1"/>
  <c r="S167" i="50" s="1"/>
  <c r="S98" i="47"/>
  <c r="S131" i="50"/>
  <c r="S130" i="50" s="1"/>
  <c r="U303" i="50"/>
  <c r="U270" i="50"/>
  <c r="U269" i="50" s="1"/>
  <c r="U268" i="50" s="1"/>
  <c r="U384" i="2"/>
  <c r="U383" i="2" s="1"/>
  <c r="S258" i="50"/>
  <c r="S257" i="50" s="1"/>
  <c r="S256" i="50" s="1"/>
  <c r="S367" i="2"/>
  <c r="S366" i="2" s="1"/>
  <c r="S365" i="2" s="1"/>
  <c r="S230" i="50"/>
  <c r="S229" i="50" s="1"/>
  <c r="S228" i="50" s="1"/>
  <c r="S364" i="2"/>
  <c r="S363" i="2" s="1"/>
  <c r="S362" i="2" s="1"/>
  <c r="T373" i="50"/>
  <c r="U283" i="50"/>
  <c r="S186" i="47"/>
  <c r="S185" i="47" s="1"/>
  <c r="S184" i="47" s="1"/>
  <c r="S183" i="47" s="1"/>
  <c r="S219" i="50"/>
  <c r="S218" i="50" s="1"/>
  <c r="S217" i="50" s="1"/>
  <c r="S216" i="50" s="1"/>
  <c r="S215" i="50" s="1"/>
  <c r="S181" i="47"/>
  <c r="S180" i="47" s="1"/>
  <c r="S176" i="47" s="1"/>
  <c r="S214" i="50"/>
  <c r="S213" i="50" s="1"/>
  <c r="S212" i="50" s="1"/>
  <c r="S208" i="50" s="1"/>
  <c r="S114" i="47"/>
  <c r="S113" i="47" s="1"/>
  <c r="S147" i="50"/>
  <c r="S146" i="50" s="1"/>
  <c r="S145" i="50" s="1"/>
  <c r="U107" i="47"/>
  <c r="U140" i="50"/>
  <c r="U139" i="50" s="1"/>
  <c r="S93" i="47"/>
  <c r="S92" i="47" s="1"/>
  <c r="S123" i="50"/>
  <c r="S122" i="50" s="1"/>
  <c r="S121" i="50" s="1"/>
  <c r="S90" i="47"/>
  <c r="S89" i="47" s="1"/>
  <c r="S114" i="50"/>
  <c r="S113" i="50" s="1"/>
  <c r="S112" i="50" s="1"/>
  <c r="T72" i="47"/>
  <c r="T71" i="47" s="1"/>
  <c r="T77" i="50"/>
  <c r="T76" i="50" s="1"/>
  <c r="T75" i="50" s="1"/>
  <c r="S69" i="47"/>
  <c r="S68" i="47" s="1"/>
  <c r="S74" i="50"/>
  <c r="S73" i="50" s="1"/>
  <c r="S72" i="50" s="1"/>
  <c r="T60" i="47"/>
  <c r="T59" i="47" s="1"/>
  <c r="T65" i="50"/>
  <c r="T64" i="50" s="1"/>
  <c r="T63" i="50" s="1"/>
  <c r="S45" i="47"/>
  <c r="S50" i="50"/>
  <c r="S49" i="50" s="1"/>
  <c r="U31" i="50"/>
  <c r="T25" i="47"/>
  <c r="T30" i="50"/>
  <c r="T29" i="50" s="1"/>
  <c r="S23" i="47"/>
  <c r="S28" i="50"/>
  <c r="S27" i="50" s="1"/>
  <c r="T16" i="50"/>
  <c r="Q341" i="50"/>
  <c r="M341" i="50"/>
  <c r="N388" i="2"/>
  <c r="N387" i="2" s="1"/>
  <c r="S191" i="47"/>
  <c r="S190" i="47" s="1"/>
  <c r="Q388" i="2"/>
  <c r="Q387" i="2" s="1"/>
  <c r="M388" i="2"/>
  <c r="M387" i="2" s="1"/>
  <c r="R283" i="50"/>
  <c r="P388" i="2"/>
  <c r="P387" i="2" s="1"/>
  <c r="L388" i="2"/>
  <c r="L387" i="2" s="1"/>
  <c r="O388" i="2"/>
  <c r="O387" i="2" s="1"/>
  <c r="M430" i="2"/>
  <c r="M424" i="2"/>
  <c r="M423" i="2" s="1"/>
  <c r="M416" i="2" s="1"/>
  <c r="M415" i="2" s="1"/>
  <c r="R126" i="50"/>
  <c r="R125" i="50" s="1"/>
  <c r="R466" i="2"/>
  <c r="R465" i="2" s="1"/>
  <c r="R399" i="50"/>
  <c r="R398" i="50" s="1"/>
  <c r="R397" i="50" s="1"/>
  <c r="R422" i="2"/>
  <c r="R421" i="2" s="1"/>
  <c r="R420" i="2" s="1"/>
  <c r="R102" i="50"/>
  <c r="R101" i="50" s="1"/>
  <c r="R100" i="50" s="1"/>
  <c r="R485" i="2"/>
  <c r="R484" i="2" s="1"/>
  <c r="R483" i="2" s="1"/>
  <c r="R473" i="2"/>
  <c r="R472" i="2" s="1"/>
  <c r="R12" i="50"/>
  <c r="R11" i="50" s="1"/>
  <c r="R432" i="2"/>
  <c r="R431" i="2" s="1"/>
  <c r="R85" i="50"/>
  <c r="R84" i="50" s="1"/>
  <c r="R470" i="47"/>
  <c r="R469" i="47" s="1"/>
  <c r="R99" i="50"/>
  <c r="R98" i="50" s="1"/>
  <c r="R97" i="50" s="1"/>
  <c r="R482" i="2"/>
  <c r="R481" i="2" s="1"/>
  <c r="R480" i="2" s="1"/>
  <c r="R464" i="2"/>
  <c r="R463" i="2" s="1"/>
  <c r="R462" i="2" s="1"/>
  <c r="R93" i="50"/>
  <c r="R92" i="50" s="1"/>
  <c r="R91" i="50" s="1"/>
  <c r="R456" i="47"/>
  <c r="R455" i="47" s="1"/>
  <c r="R454" i="47" s="1"/>
  <c r="R453" i="47" s="1"/>
  <c r="R452" i="47" s="1"/>
  <c r="R433" i="47"/>
  <c r="R432" i="47" s="1"/>
  <c r="R96" i="50"/>
  <c r="R95" i="50" s="1"/>
  <c r="R94" i="50" s="1"/>
  <c r="R479" i="2"/>
  <c r="R478" i="2" s="1"/>
  <c r="R477" i="2" s="1"/>
  <c r="R450" i="50"/>
  <c r="R449" i="50" s="1"/>
  <c r="R448" i="50" s="1"/>
  <c r="R447" i="50" s="1"/>
  <c r="R442" i="2"/>
  <c r="R441" i="2" s="1"/>
  <c r="R440" i="2" s="1"/>
  <c r="R90" i="50"/>
  <c r="R89" i="50" s="1"/>
  <c r="R88" i="50" s="1"/>
  <c r="R437" i="2"/>
  <c r="R436" i="2" s="1"/>
  <c r="R435" i="2" s="1"/>
  <c r="R429" i="50"/>
  <c r="R428" i="50" s="1"/>
  <c r="R427" i="50" s="1"/>
  <c r="R409" i="2"/>
  <c r="R408" i="2" s="1"/>
  <c r="R407" i="2" s="1"/>
  <c r="R464" i="47"/>
  <c r="R463" i="47" s="1"/>
  <c r="R462" i="47" s="1"/>
  <c r="R461" i="47" s="1"/>
  <c r="R460" i="47" s="1"/>
  <c r="R425" i="47"/>
  <c r="S403" i="47"/>
  <c r="S402" i="47" s="1"/>
  <c r="S401" i="47" s="1"/>
  <c r="S409" i="2"/>
  <c r="S408" i="2" s="1"/>
  <c r="S407" i="2" s="1"/>
  <c r="U410" i="47"/>
  <c r="U409" i="47" s="1"/>
  <c r="T470" i="47"/>
  <c r="T469" i="47" s="1"/>
  <c r="T485" i="2"/>
  <c r="T484" i="2" s="1"/>
  <c r="T483" i="2" s="1"/>
  <c r="S482" i="2"/>
  <c r="S481" i="2" s="1"/>
  <c r="S480" i="2" s="1"/>
  <c r="U458" i="47"/>
  <c r="U455" i="47" s="1"/>
  <c r="U454" i="47" s="1"/>
  <c r="U453" i="47" s="1"/>
  <c r="U452" i="47" s="1"/>
  <c r="U475" i="2"/>
  <c r="U474" i="2" s="1"/>
  <c r="S445" i="2"/>
  <c r="S444" i="2" s="1"/>
  <c r="S443" i="2" s="1"/>
  <c r="U433" i="47"/>
  <c r="U432" i="47" s="1"/>
  <c r="U464" i="2"/>
  <c r="U463" i="2" s="1"/>
  <c r="U462" i="2" s="1"/>
  <c r="U461" i="2" s="1"/>
  <c r="T437" i="2"/>
  <c r="T436" i="2" s="1"/>
  <c r="T435" i="2" s="1"/>
  <c r="S427" i="47"/>
  <c r="S424" i="47" s="1"/>
  <c r="S423" i="47" s="1"/>
  <c r="S422" i="47" s="1"/>
  <c r="S434" i="2"/>
  <c r="S433" i="2" s="1"/>
  <c r="U419" i="47"/>
  <c r="U418" i="47" s="1"/>
  <c r="S413" i="47"/>
  <c r="S412" i="47" s="1"/>
  <c r="P363" i="47"/>
  <c r="Q371" i="47"/>
  <c r="Q362" i="47" s="1"/>
  <c r="M371" i="47"/>
  <c r="M362" i="47" s="1"/>
  <c r="R398" i="47"/>
  <c r="R397" i="47" s="1"/>
  <c r="R396" i="47" s="1"/>
  <c r="R416" i="47"/>
  <c r="R415" i="47" s="1"/>
  <c r="S470" i="47"/>
  <c r="S469" i="47" s="1"/>
  <c r="S485" i="2"/>
  <c r="S484" i="2" s="1"/>
  <c r="S483" i="2" s="1"/>
  <c r="U479" i="2"/>
  <c r="U478" i="2" s="1"/>
  <c r="U477" i="2" s="1"/>
  <c r="S473" i="2"/>
  <c r="S472" i="2" s="1"/>
  <c r="U442" i="2"/>
  <c r="U441" i="2" s="1"/>
  <c r="U440" i="2" s="1"/>
  <c r="T433" i="47"/>
  <c r="T432" i="47" s="1"/>
  <c r="T464" i="2"/>
  <c r="T463" i="2" s="1"/>
  <c r="T462" i="2" s="1"/>
  <c r="T461" i="2" s="1"/>
  <c r="S437" i="2"/>
  <c r="S436" i="2" s="1"/>
  <c r="S435" i="2" s="1"/>
  <c r="U425" i="47"/>
  <c r="U432" i="2"/>
  <c r="U431" i="2" s="1"/>
  <c r="U422" i="2"/>
  <c r="U421" i="2" s="1"/>
  <c r="U420" i="2" s="1"/>
  <c r="U398" i="47"/>
  <c r="U397" i="47" s="1"/>
  <c r="U396" i="47" s="1"/>
  <c r="R87" i="50"/>
  <c r="R86" i="50" s="1"/>
  <c r="R434" i="2"/>
  <c r="R433" i="2" s="1"/>
  <c r="R469" i="2"/>
  <c r="R468" i="2" s="1"/>
  <c r="R467" i="2" s="1"/>
  <c r="R110" i="50"/>
  <c r="R109" i="50" s="1"/>
  <c r="R108" i="50" s="1"/>
  <c r="R107" i="50" s="1"/>
  <c r="R427" i="47"/>
  <c r="R419" i="47"/>
  <c r="R418" i="47" s="1"/>
  <c r="R413" i="47"/>
  <c r="R412" i="47" s="1"/>
  <c r="R410" i="47"/>
  <c r="R409" i="47" s="1"/>
  <c r="R407" i="47"/>
  <c r="R406" i="47" s="1"/>
  <c r="R403" i="47"/>
  <c r="R402" i="47" s="1"/>
  <c r="R401" i="47" s="1"/>
  <c r="U403" i="47"/>
  <c r="U402" i="47" s="1"/>
  <c r="U401" i="47" s="1"/>
  <c r="U409" i="2"/>
  <c r="U408" i="2" s="1"/>
  <c r="U407" i="2" s="1"/>
  <c r="S410" i="47"/>
  <c r="S409" i="47" s="1"/>
  <c r="U467" i="47"/>
  <c r="U466" i="47" s="1"/>
  <c r="U482" i="2"/>
  <c r="U481" i="2" s="1"/>
  <c r="U480" i="2" s="1"/>
  <c r="S475" i="2"/>
  <c r="S474" i="2" s="1"/>
  <c r="U450" i="47"/>
  <c r="U449" i="47" s="1"/>
  <c r="U448" i="47" s="1"/>
  <c r="U443" i="47" s="1"/>
  <c r="U445" i="2"/>
  <c r="U444" i="2" s="1"/>
  <c r="U443" i="2" s="1"/>
  <c r="T446" i="47"/>
  <c r="T445" i="47" s="1"/>
  <c r="T444" i="47" s="1"/>
  <c r="T442" i="2"/>
  <c r="T441" i="2" s="1"/>
  <c r="T440" i="2" s="1"/>
  <c r="S464" i="2"/>
  <c r="S463" i="2" s="1"/>
  <c r="S462" i="2" s="1"/>
  <c r="S461" i="2" s="1"/>
  <c r="U427" i="47"/>
  <c r="U434" i="2"/>
  <c r="U433" i="2" s="1"/>
  <c r="T422" i="2"/>
  <c r="T421" i="2" s="1"/>
  <c r="T420" i="2" s="1"/>
  <c r="P12" i="47"/>
  <c r="L12" i="47"/>
  <c r="N17" i="47"/>
  <c r="N27" i="47"/>
  <c r="Q40" i="47"/>
  <c r="M40" i="47"/>
  <c r="Q106" i="47"/>
  <c r="Q227" i="47"/>
  <c r="N251" i="47"/>
  <c r="N250" i="47" s="1"/>
  <c r="N363" i="47"/>
  <c r="O371" i="47"/>
  <c r="T398" i="47"/>
  <c r="T397" i="47" s="1"/>
  <c r="T396" i="47" s="1"/>
  <c r="R475" i="2"/>
  <c r="R474" i="2" s="1"/>
  <c r="R14" i="50"/>
  <c r="R13" i="50" s="1"/>
  <c r="S479" i="2"/>
  <c r="S478" i="2" s="1"/>
  <c r="S477" i="2" s="1"/>
  <c r="U473" i="2"/>
  <c r="U472" i="2" s="1"/>
  <c r="S432" i="2"/>
  <c r="S431" i="2" s="1"/>
  <c r="N371" i="47"/>
  <c r="U311" i="47"/>
  <c r="N455" i="47"/>
  <c r="N454" i="47" s="1"/>
  <c r="N453" i="47" s="1"/>
  <c r="N452" i="47" s="1"/>
  <c r="O424" i="47"/>
  <c r="O423" i="47" s="1"/>
  <c r="O422" i="47" s="1"/>
  <c r="R314" i="47"/>
  <c r="S311" i="47"/>
  <c r="N462" i="47"/>
  <c r="N461" i="47" s="1"/>
  <c r="N460" i="47" s="1"/>
  <c r="T315" i="47"/>
  <c r="S312" i="47"/>
  <c r="O455" i="47"/>
  <c r="O454" i="47" s="1"/>
  <c r="O453" i="47" s="1"/>
  <c r="O452" i="47" s="1"/>
  <c r="K455" i="47"/>
  <c r="K454" i="47" s="1"/>
  <c r="K453" i="47" s="1"/>
  <c r="K452" i="47" s="1"/>
  <c r="U314" i="47"/>
  <c r="U315" i="47"/>
  <c r="T312" i="47"/>
  <c r="O443" i="47"/>
  <c r="P424" i="47"/>
  <c r="P423" i="47" s="1"/>
  <c r="P422" i="47" s="1"/>
  <c r="P393" i="50"/>
  <c r="P392" i="50" s="1"/>
  <c r="K424" i="47"/>
  <c r="M443" i="47"/>
  <c r="R424" i="47"/>
  <c r="N424" i="47"/>
  <c r="N423" i="47" s="1"/>
  <c r="N405" i="47"/>
  <c r="N400" i="47" s="1"/>
  <c r="O393" i="50"/>
  <c r="O392" i="50" s="1"/>
  <c r="M44" i="50"/>
  <c r="P44" i="50"/>
  <c r="P462" i="47"/>
  <c r="P461" i="47" s="1"/>
  <c r="P460" i="47" s="1"/>
  <c r="O462" i="47"/>
  <c r="O461" i="47" s="1"/>
  <c r="O460" i="47" s="1"/>
  <c r="K462" i="47"/>
  <c r="K461" i="47" s="1"/>
  <c r="K460" i="47" s="1"/>
  <c r="U336" i="47"/>
  <c r="P338" i="47"/>
  <c r="T338" i="47" s="1"/>
  <c r="Q462" i="47"/>
  <c r="Q461" i="47" s="1"/>
  <c r="Q460" i="47" s="1"/>
  <c r="P405" i="47"/>
  <c r="P400" i="47" s="1"/>
  <c r="T335" i="47"/>
  <c r="U339" i="47"/>
  <c r="S455" i="47"/>
  <c r="S454" i="47" s="1"/>
  <c r="S453" i="47" s="1"/>
  <c r="S452" i="47" s="1"/>
  <c r="N443" i="47"/>
  <c r="K423" i="47"/>
  <c r="S336" i="47"/>
  <c r="Q443" i="47"/>
  <c r="N422" i="47"/>
  <c r="Q405" i="47"/>
  <c r="Q400" i="47" s="1"/>
  <c r="M405" i="47"/>
  <c r="M400" i="47" s="1"/>
  <c r="O373" i="50"/>
  <c r="O372" i="50" s="1"/>
  <c r="O125" i="50"/>
  <c r="K124" i="50"/>
  <c r="K111" i="50" s="1"/>
  <c r="P443" i="47"/>
  <c r="K219" i="47"/>
  <c r="O349" i="50"/>
  <c r="L31" i="50"/>
  <c r="Q424" i="47"/>
  <c r="Q423" i="47" s="1"/>
  <c r="Q422" i="47" s="1"/>
  <c r="M424" i="47"/>
  <c r="O97" i="47"/>
  <c r="O96" i="47" s="1"/>
  <c r="O95" i="47" s="1"/>
  <c r="O251" i="47"/>
  <c r="O250" i="47" s="1"/>
  <c r="O245" i="47" s="1"/>
  <c r="Q393" i="50"/>
  <c r="Q392" i="50" s="1"/>
  <c r="M393" i="50"/>
  <c r="M392" i="50" s="1"/>
  <c r="R124" i="50"/>
  <c r="M36" i="50"/>
  <c r="M21" i="50"/>
  <c r="O405" i="47"/>
  <c r="O400" i="47" s="1"/>
  <c r="K227" i="47"/>
  <c r="L363" i="47"/>
  <c r="L393" i="50"/>
  <c r="L392" i="50" s="1"/>
  <c r="P311" i="50"/>
  <c r="O129" i="50"/>
  <c r="O128" i="50" s="1"/>
  <c r="O127" i="50" s="1"/>
  <c r="S374" i="47"/>
  <c r="S339" i="2"/>
  <c r="S338" i="2" s="1"/>
  <c r="S412" i="2"/>
  <c r="S411" i="2" s="1"/>
  <c r="U373" i="2"/>
  <c r="U372" i="2" s="1"/>
  <c r="U371" i="2" s="1"/>
  <c r="U330" i="47"/>
  <c r="U329" i="47" s="1"/>
  <c r="U346" i="2"/>
  <c r="U345" i="2" s="1"/>
  <c r="U344" i="2" s="1"/>
  <c r="U321" i="47"/>
  <c r="U320" i="47" s="1"/>
  <c r="U319" i="2"/>
  <c r="U318" i="2" s="1"/>
  <c r="U317" i="2" s="1"/>
  <c r="U316" i="2" s="1"/>
  <c r="U315" i="2" s="1"/>
  <c r="U308" i="47"/>
  <c r="U307" i="47" s="1"/>
  <c r="U349" i="2"/>
  <c r="U348" i="2" s="1"/>
  <c r="U347" i="2" s="1"/>
  <c r="U296" i="47"/>
  <c r="U295" i="47" s="1"/>
  <c r="U272" i="2"/>
  <c r="U271" i="2" s="1"/>
  <c r="U270" i="2" s="1"/>
  <c r="U284" i="47"/>
  <c r="U283" i="47" s="1"/>
  <c r="U291" i="2"/>
  <c r="U290" i="2" s="1"/>
  <c r="U254" i="47"/>
  <c r="U260" i="2"/>
  <c r="U259" i="2" s="1"/>
  <c r="U258" i="2" s="1"/>
  <c r="U257" i="2" s="1"/>
  <c r="U255" i="2" s="1"/>
  <c r="U243" i="47"/>
  <c r="U242" i="47" s="1"/>
  <c r="U241" i="47" s="1"/>
  <c r="U249" i="2"/>
  <c r="U248" i="2" s="1"/>
  <c r="U247" i="2" s="1"/>
  <c r="U236" i="47"/>
  <c r="U235" i="47" s="1"/>
  <c r="U233" i="2"/>
  <c r="U232" i="2" s="1"/>
  <c r="U220" i="47"/>
  <c r="U222" i="2"/>
  <c r="U221" i="2" s="1"/>
  <c r="U220" i="2" s="1"/>
  <c r="U219" i="2" s="1"/>
  <c r="U218" i="2" s="1"/>
  <c r="R331" i="50"/>
  <c r="R330" i="50" s="1"/>
  <c r="R329" i="50" s="1"/>
  <c r="R217" i="2"/>
  <c r="R216" i="2" s="1"/>
  <c r="R215" i="2" s="1"/>
  <c r="R214" i="2" s="1"/>
  <c r="R213" i="2" s="1"/>
  <c r="R208" i="47"/>
  <c r="R207" i="47" s="1"/>
  <c r="R188" i="2"/>
  <c r="R187" i="2" s="1"/>
  <c r="R186" i="2" s="1"/>
  <c r="R197" i="47"/>
  <c r="R196" i="47" s="1"/>
  <c r="M335" i="47"/>
  <c r="U335" i="47" s="1"/>
  <c r="S339" i="47"/>
  <c r="U426" i="2"/>
  <c r="U425" i="2"/>
  <c r="U393" i="47"/>
  <c r="U392" i="47" s="1"/>
  <c r="U352" i="2"/>
  <c r="U351" i="2" s="1"/>
  <c r="U350" i="2" s="1"/>
  <c r="U387" i="47"/>
  <c r="U386" i="47" s="1"/>
  <c r="U341" i="2"/>
  <c r="U340" i="2" s="1"/>
  <c r="U376" i="47"/>
  <c r="U339" i="2"/>
  <c r="U338" i="2" s="1"/>
  <c r="U374" i="47"/>
  <c r="U337" i="2"/>
  <c r="U336" i="2" s="1"/>
  <c r="U372" i="47"/>
  <c r="U331" i="2"/>
  <c r="U330" i="2" s="1"/>
  <c r="U366" i="47"/>
  <c r="U364" i="47"/>
  <c r="U329" i="2"/>
  <c r="U328" i="2" s="1"/>
  <c r="U414" i="2"/>
  <c r="U413" i="2" s="1"/>
  <c r="U360" i="47"/>
  <c r="U412" i="2"/>
  <c r="U411" i="2" s="1"/>
  <c r="S327" i="47"/>
  <c r="S326" i="47" s="1"/>
  <c r="S314" i="47"/>
  <c r="S315" i="47"/>
  <c r="L311" i="47"/>
  <c r="K335" i="47"/>
  <c r="S335" i="47" s="1"/>
  <c r="T426" i="2"/>
  <c r="T425" i="2"/>
  <c r="T393" i="47"/>
  <c r="T392" i="47" s="1"/>
  <c r="T419" i="2"/>
  <c r="T418" i="2" s="1"/>
  <c r="T417" i="2" s="1"/>
  <c r="T390" i="47"/>
  <c r="T389" i="47" s="1"/>
  <c r="T387" i="47"/>
  <c r="T386" i="47" s="1"/>
  <c r="T352" i="2"/>
  <c r="T351" i="2" s="1"/>
  <c r="T350" i="2" s="1"/>
  <c r="T460" i="2"/>
  <c r="T459" i="2" s="1"/>
  <c r="T458" i="2" s="1"/>
  <c r="T457" i="2" s="1"/>
  <c r="T386" i="2"/>
  <c r="T385" i="2" s="1"/>
  <c r="T379" i="47"/>
  <c r="T378" i="47" s="1"/>
  <c r="T366" i="47"/>
  <c r="T331" i="2"/>
  <c r="T330" i="2" s="1"/>
  <c r="T329" i="2"/>
  <c r="T328" i="2" s="1"/>
  <c r="T364" i="47"/>
  <c r="T404" i="2"/>
  <c r="T403" i="2" s="1"/>
  <c r="T402" i="2" s="1"/>
  <c r="T401" i="2" s="1"/>
  <c r="T400" i="2" s="1"/>
  <c r="T354" i="47"/>
  <c r="T353" i="47" s="1"/>
  <c r="T391" i="2"/>
  <c r="T390" i="2" s="1"/>
  <c r="T389" i="2" s="1"/>
  <c r="T345" i="47"/>
  <c r="T344" i="47" s="1"/>
  <c r="T342" i="47"/>
  <c r="T341" i="47" s="1"/>
  <c r="T376" i="2"/>
  <c r="T375" i="2" s="1"/>
  <c r="T374" i="2" s="1"/>
  <c r="R264" i="50"/>
  <c r="R263" i="50" s="1"/>
  <c r="R262" i="50" s="1"/>
  <c r="R373" i="2"/>
  <c r="R372" i="2" s="1"/>
  <c r="R371" i="2" s="1"/>
  <c r="R261" i="50"/>
  <c r="R260" i="50" s="1"/>
  <c r="R259" i="50" s="1"/>
  <c r="R333" i="47"/>
  <c r="R332" i="47" s="1"/>
  <c r="R370" i="2"/>
  <c r="R369" i="2" s="1"/>
  <c r="R368" i="2" s="1"/>
  <c r="R258" i="50"/>
  <c r="R257" i="50" s="1"/>
  <c r="R256" i="50" s="1"/>
  <c r="R330" i="47"/>
  <c r="R329" i="47" s="1"/>
  <c r="R252" i="50"/>
  <c r="R251" i="50" s="1"/>
  <c r="R250" i="50" s="1"/>
  <c r="R358" i="2"/>
  <c r="R357" i="2" s="1"/>
  <c r="R356" i="2" s="1"/>
  <c r="R324" i="47"/>
  <c r="R323" i="47" s="1"/>
  <c r="R249" i="50"/>
  <c r="R248" i="50" s="1"/>
  <c r="R247" i="50" s="1"/>
  <c r="R346" i="2"/>
  <c r="R345" i="2" s="1"/>
  <c r="R344" i="2" s="1"/>
  <c r="R321" i="47"/>
  <c r="R320" i="47" s="1"/>
  <c r="R246" i="50"/>
  <c r="R245" i="50" s="1"/>
  <c r="R244" i="50" s="1"/>
  <c r="R324" i="2"/>
  <c r="R323" i="2" s="1"/>
  <c r="R322" i="2" s="1"/>
  <c r="R321" i="2" s="1"/>
  <c r="R320" i="2" s="1"/>
  <c r="R318" i="47"/>
  <c r="R317" i="47" s="1"/>
  <c r="R243" i="50"/>
  <c r="R242" i="50" s="1"/>
  <c r="R241" i="50" s="1"/>
  <c r="R319" i="2"/>
  <c r="R318" i="2" s="1"/>
  <c r="R317" i="2" s="1"/>
  <c r="R316" i="2" s="1"/>
  <c r="R315" i="2" s="1"/>
  <c r="T314" i="2"/>
  <c r="T313" i="2" s="1"/>
  <c r="T312" i="2" s="1"/>
  <c r="T311" i="2" s="1"/>
  <c r="T310" i="2" s="1"/>
  <c r="R236" i="50"/>
  <c r="R235" i="50" s="1"/>
  <c r="R234" i="50" s="1"/>
  <c r="R308" i="47"/>
  <c r="R307" i="47" s="1"/>
  <c r="R233" i="50"/>
  <c r="R232" i="50" s="1"/>
  <c r="R231" i="50" s="1"/>
  <c r="R305" i="47"/>
  <c r="R304" i="47" s="1"/>
  <c r="R230" i="50"/>
  <c r="R229" i="50" s="1"/>
  <c r="R228" i="50" s="1"/>
  <c r="R302" i="47"/>
  <c r="R301" i="47" s="1"/>
  <c r="R227" i="50"/>
  <c r="R226" i="50" s="1"/>
  <c r="R225" i="50" s="1"/>
  <c r="R355" i="2"/>
  <c r="R354" i="2" s="1"/>
  <c r="R353" i="2" s="1"/>
  <c r="R299" i="47"/>
  <c r="R298" i="47" s="1"/>
  <c r="R224" i="50"/>
  <c r="R223" i="50" s="1"/>
  <c r="R222" i="50" s="1"/>
  <c r="R349" i="2"/>
  <c r="R348" i="2" s="1"/>
  <c r="R347" i="2" s="1"/>
  <c r="R296" i="47"/>
  <c r="R295" i="47" s="1"/>
  <c r="R278" i="2"/>
  <c r="R277" i="2" s="1"/>
  <c r="R276" i="2" s="1"/>
  <c r="R426" i="50"/>
  <c r="R425" i="50" s="1"/>
  <c r="R424" i="50" s="1"/>
  <c r="R290" i="47"/>
  <c r="R289" i="47" s="1"/>
  <c r="R423" i="50"/>
  <c r="R422" i="50" s="1"/>
  <c r="R421" i="50" s="1"/>
  <c r="R275" i="2"/>
  <c r="R274" i="2" s="1"/>
  <c r="R273" i="2" s="1"/>
  <c r="R287" i="47"/>
  <c r="R286" i="47" s="1"/>
  <c r="R420" i="50"/>
  <c r="R419" i="50" s="1"/>
  <c r="R418" i="50" s="1"/>
  <c r="R272" i="2"/>
  <c r="R271" i="2" s="1"/>
  <c r="R270" i="2" s="1"/>
  <c r="R284" i="47"/>
  <c r="R283" i="47" s="1"/>
  <c r="R417" i="50"/>
  <c r="R416" i="50" s="1"/>
  <c r="R415" i="50" s="1"/>
  <c r="R269" i="2"/>
  <c r="R268" i="2" s="1"/>
  <c r="R267" i="2" s="1"/>
  <c r="R281" i="47"/>
  <c r="R280" i="47" s="1"/>
  <c r="R407" i="50"/>
  <c r="R406" i="50" s="1"/>
  <c r="R405" i="50" s="1"/>
  <c r="R404" i="50" s="1"/>
  <c r="R308" i="2"/>
  <c r="R307" i="2" s="1"/>
  <c r="R306" i="2" s="1"/>
  <c r="R305" i="2" s="1"/>
  <c r="R304" i="2" s="1"/>
  <c r="R303" i="2" s="1"/>
  <c r="R271" i="47"/>
  <c r="R270" i="47" s="1"/>
  <c r="R269" i="47" s="1"/>
  <c r="R402" i="50"/>
  <c r="R401" i="50" s="1"/>
  <c r="R400" i="50" s="1"/>
  <c r="R456" i="2"/>
  <c r="R455" i="2" s="1"/>
  <c r="R454" i="2" s="1"/>
  <c r="R266" i="47"/>
  <c r="R265" i="47" s="1"/>
  <c r="R264" i="47" s="1"/>
  <c r="R385" i="50"/>
  <c r="R384" i="50" s="1"/>
  <c r="R383" i="50" s="1"/>
  <c r="R302" i="2"/>
  <c r="R301" i="2" s="1"/>
  <c r="R300" i="2" s="1"/>
  <c r="R299" i="2" s="1"/>
  <c r="R297" i="2" s="1"/>
  <c r="R262" i="47"/>
  <c r="R261" i="47" s="1"/>
  <c r="R377" i="50"/>
  <c r="R376" i="50" s="1"/>
  <c r="R291" i="2"/>
  <c r="R290" i="2" s="1"/>
  <c r="R254" i="47"/>
  <c r="R375" i="50"/>
  <c r="R374" i="50" s="1"/>
  <c r="R289" i="2"/>
  <c r="R288" i="2" s="1"/>
  <c r="R252" i="47"/>
  <c r="R371" i="50"/>
  <c r="R370" i="50" s="1"/>
  <c r="R369" i="50" s="1"/>
  <c r="R368" i="50" s="1"/>
  <c r="R284" i="2"/>
  <c r="R283" i="2" s="1"/>
  <c r="R282" i="2" s="1"/>
  <c r="R281" i="2" s="1"/>
  <c r="R280" i="2" s="1"/>
  <c r="R248" i="47"/>
  <c r="R247" i="47" s="1"/>
  <c r="R246" i="47" s="1"/>
  <c r="R366" i="50"/>
  <c r="R365" i="50" s="1"/>
  <c r="R364" i="50" s="1"/>
  <c r="R363" i="50" s="1"/>
  <c r="R260" i="2"/>
  <c r="R259" i="2" s="1"/>
  <c r="R258" i="2" s="1"/>
  <c r="R257" i="2" s="1"/>
  <c r="R255" i="2" s="1"/>
  <c r="R243" i="47"/>
  <c r="R242" i="47" s="1"/>
  <c r="R241" i="47" s="1"/>
  <c r="R362" i="50"/>
  <c r="R361" i="50" s="1"/>
  <c r="R360" i="50" s="1"/>
  <c r="R254" i="2"/>
  <c r="R253" i="2" s="1"/>
  <c r="R252" i="2" s="1"/>
  <c r="R251" i="2" s="1"/>
  <c r="R250" i="2" s="1"/>
  <c r="R239" i="47"/>
  <c r="R238" i="47" s="1"/>
  <c r="R359" i="50"/>
  <c r="R358" i="50" s="1"/>
  <c r="R357" i="50" s="1"/>
  <c r="R249" i="2"/>
  <c r="R248" i="2" s="1"/>
  <c r="R247" i="2" s="1"/>
  <c r="R236" i="47"/>
  <c r="R235" i="47" s="1"/>
  <c r="R356" i="50"/>
  <c r="R355" i="50" s="1"/>
  <c r="R354" i="50" s="1"/>
  <c r="R246" i="2"/>
  <c r="R245" i="2" s="1"/>
  <c r="R244" i="2" s="1"/>
  <c r="R233" i="47"/>
  <c r="R232" i="47" s="1"/>
  <c r="R353" i="50"/>
  <c r="R352" i="50" s="1"/>
  <c r="R243" i="2"/>
  <c r="R242" i="2" s="1"/>
  <c r="R230" i="47"/>
  <c r="R351" i="50"/>
  <c r="R350" i="50" s="1"/>
  <c r="R241" i="2"/>
  <c r="R240" i="2" s="1"/>
  <c r="R228" i="47"/>
  <c r="R348" i="50"/>
  <c r="R347" i="50" s="1"/>
  <c r="R346" i="50" s="1"/>
  <c r="R238" i="2"/>
  <c r="R237" i="2" s="1"/>
  <c r="R236" i="2" s="1"/>
  <c r="R225" i="47"/>
  <c r="R224" i="47" s="1"/>
  <c r="R343" i="50"/>
  <c r="R342" i="50" s="1"/>
  <c r="R233" i="2"/>
  <c r="R232" i="2" s="1"/>
  <c r="R220" i="47"/>
  <c r="R340" i="50"/>
  <c r="R339" i="50" s="1"/>
  <c r="R338" i="50" s="1"/>
  <c r="R230" i="2"/>
  <c r="R229" i="2" s="1"/>
  <c r="R228" i="2" s="1"/>
  <c r="R217" i="47"/>
  <c r="R216" i="47" s="1"/>
  <c r="R337" i="50"/>
  <c r="R336" i="50" s="1"/>
  <c r="R335" i="50" s="1"/>
  <c r="R227" i="2"/>
  <c r="R226" i="2" s="1"/>
  <c r="R225" i="2" s="1"/>
  <c r="R214" i="47"/>
  <c r="R213" i="47" s="1"/>
  <c r="R334" i="50"/>
  <c r="R333" i="50" s="1"/>
  <c r="R332" i="50" s="1"/>
  <c r="R222" i="2"/>
  <c r="R221" i="2" s="1"/>
  <c r="R220" i="2" s="1"/>
  <c r="R219" i="2" s="1"/>
  <c r="R218" i="2" s="1"/>
  <c r="R211" i="47"/>
  <c r="R210" i="47" s="1"/>
  <c r="S217" i="2"/>
  <c r="S216" i="2" s="1"/>
  <c r="S215" i="2" s="1"/>
  <c r="S214" i="2" s="1"/>
  <c r="S213" i="2" s="1"/>
  <c r="S208" i="47"/>
  <c r="S207" i="47" s="1"/>
  <c r="S212" i="2"/>
  <c r="S211" i="2" s="1"/>
  <c r="S210" i="2" s="1"/>
  <c r="S209" i="2" s="1"/>
  <c r="S208" i="2" s="1"/>
  <c r="S205" i="47"/>
  <c r="S204" i="47" s="1"/>
  <c r="S188" i="2"/>
  <c r="S187" i="2" s="1"/>
  <c r="S186" i="2" s="1"/>
  <c r="S197" i="47"/>
  <c r="S196" i="47" s="1"/>
  <c r="S185" i="2"/>
  <c r="S184" i="2" s="1"/>
  <c r="S183" i="2" s="1"/>
  <c r="S194" i="47"/>
  <c r="S193" i="47" s="1"/>
  <c r="L314" i="47"/>
  <c r="T314" i="47" s="1"/>
  <c r="S337" i="2"/>
  <c r="S336" i="2" s="1"/>
  <c r="S372" i="47"/>
  <c r="S360" i="47"/>
  <c r="S414" i="2"/>
  <c r="S413" i="2" s="1"/>
  <c r="U327" i="47"/>
  <c r="U326" i="47" s="1"/>
  <c r="U324" i="2"/>
  <c r="U323" i="2" s="1"/>
  <c r="U322" i="2" s="1"/>
  <c r="U321" i="2" s="1"/>
  <c r="U320" i="2" s="1"/>
  <c r="U318" i="47"/>
  <c r="U317" i="47" s="1"/>
  <c r="S314" i="2"/>
  <c r="S313" i="2" s="1"/>
  <c r="S312" i="2" s="1"/>
  <c r="S311" i="2" s="1"/>
  <c r="S310" i="2" s="1"/>
  <c r="U305" i="47"/>
  <c r="U304" i="47" s="1"/>
  <c r="U355" i="2"/>
  <c r="U354" i="2" s="1"/>
  <c r="U353" i="2" s="1"/>
  <c r="U299" i="47"/>
  <c r="U298" i="47" s="1"/>
  <c r="U275" i="2"/>
  <c r="U274" i="2" s="1"/>
  <c r="U273" i="2" s="1"/>
  <c r="U287" i="47"/>
  <c r="U286" i="47" s="1"/>
  <c r="U269" i="2"/>
  <c r="U268" i="2" s="1"/>
  <c r="U267" i="2" s="1"/>
  <c r="U281" i="47"/>
  <c r="U280" i="47" s="1"/>
  <c r="U456" i="2"/>
  <c r="U455" i="2" s="1"/>
  <c r="U454" i="2" s="1"/>
  <c r="U266" i="47"/>
  <c r="U265" i="47" s="1"/>
  <c r="U264" i="47" s="1"/>
  <c r="U302" i="2"/>
  <c r="U301" i="2" s="1"/>
  <c r="U300" i="2" s="1"/>
  <c r="U299" i="2" s="1"/>
  <c r="U262" i="47"/>
  <c r="U261" i="47" s="1"/>
  <c r="U284" i="2"/>
  <c r="U283" i="2" s="1"/>
  <c r="U282" i="2" s="1"/>
  <c r="U281" i="2" s="1"/>
  <c r="U280" i="2" s="1"/>
  <c r="U248" i="47"/>
  <c r="U247" i="47" s="1"/>
  <c r="U246" i="47" s="1"/>
  <c r="U246" i="2"/>
  <c r="U245" i="2" s="1"/>
  <c r="U244" i="2" s="1"/>
  <c r="U233" i="47"/>
  <c r="U232" i="47" s="1"/>
  <c r="U238" i="2"/>
  <c r="U237" i="2" s="1"/>
  <c r="U236" i="2" s="1"/>
  <c r="U225" i="47"/>
  <c r="U224" i="47" s="1"/>
  <c r="U230" i="2"/>
  <c r="U229" i="2" s="1"/>
  <c r="U228" i="2" s="1"/>
  <c r="U217" i="47"/>
  <c r="U216" i="47" s="1"/>
  <c r="R193" i="2"/>
  <c r="R192" i="2" s="1"/>
  <c r="R191" i="2" s="1"/>
  <c r="R190" i="2" s="1"/>
  <c r="R189" i="2" s="1"/>
  <c r="R200" i="47"/>
  <c r="R199" i="47" s="1"/>
  <c r="M338" i="47"/>
  <c r="U338" i="47" s="1"/>
  <c r="R395" i="50"/>
  <c r="R426" i="2"/>
  <c r="R394" i="50"/>
  <c r="R425" i="2"/>
  <c r="R393" i="47"/>
  <c r="R392" i="47" s="1"/>
  <c r="R391" i="50"/>
  <c r="R390" i="50" s="1"/>
  <c r="R389" i="50" s="1"/>
  <c r="R419" i="2"/>
  <c r="R418" i="2" s="1"/>
  <c r="R417" i="2" s="1"/>
  <c r="R390" i="47"/>
  <c r="R389" i="47" s="1"/>
  <c r="R388" i="50"/>
  <c r="R387" i="50" s="1"/>
  <c r="R386" i="50" s="1"/>
  <c r="R352" i="2"/>
  <c r="R351" i="2" s="1"/>
  <c r="R350" i="2" s="1"/>
  <c r="R387" i="47"/>
  <c r="R386" i="47" s="1"/>
  <c r="R323" i="50"/>
  <c r="R322" i="50" s="1"/>
  <c r="R321" i="50" s="1"/>
  <c r="R460" i="2"/>
  <c r="R459" i="2" s="1"/>
  <c r="R458" i="2" s="1"/>
  <c r="R457" i="2" s="1"/>
  <c r="R320" i="50"/>
  <c r="R319" i="50" s="1"/>
  <c r="R318" i="50" s="1"/>
  <c r="R379" i="47"/>
  <c r="R378" i="47" s="1"/>
  <c r="R386" i="2"/>
  <c r="R385" i="2" s="1"/>
  <c r="R317" i="50"/>
  <c r="R316" i="50" s="1"/>
  <c r="R376" i="47"/>
  <c r="R341" i="2"/>
  <c r="R340" i="2" s="1"/>
  <c r="R315" i="50"/>
  <c r="R314" i="50" s="1"/>
  <c r="R339" i="2"/>
  <c r="R338" i="2" s="1"/>
  <c r="R374" i="47"/>
  <c r="R313" i="50"/>
  <c r="R312" i="50" s="1"/>
  <c r="R337" i="2"/>
  <c r="R336" i="2" s="1"/>
  <c r="R372" i="47"/>
  <c r="R310" i="50"/>
  <c r="R309" i="50" s="1"/>
  <c r="R308" i="50" s="1"/>
  <c r="R334" i="2"/>
  <c r="R333" i="2" s="1"/>
  <c r="R332" i="2" s="1"/>
  <c r="R369" i="47"/>
  <c r="R368" i="47" s="1"/>
  <c r="R307" i="50"/>
  <c r="R306" i="50" s="1"/>
  <c r="R366" i="47"/>
  <c r="R331" i="2"/>
  <c r="R330" i="2" s="1"/>
  <c r="R305" i="50"/>
  <c r="R304" i="50" s="1"/>
  <c r="R364" i="47"/>
  <c r="R329" i="2"/>
  <c r="R328" i="2" s="1"/>
  <c r="R301" i="50"/>
  <c r="R300" i="50" s="1"/>
  <c r="R360" i="47"/>
  <c r="R414" i="2"/>
  <c r="R413" i="2" s="1"/>
  <c r="R299" i="50"/>
  <c r="R298" i="50" s="1"/>
  <c r="R412" i="2"/>
  <c r="R411" i="2" s="1"/>
  <c r="R282" i="50"/>
  <c r="R281" i="50" s="1"/>
  <c r="R280" i="50" s="1"/>
  <c r="R404" i="2"/>
  <c r="R403" i="2" s="1"/>
  <c r="R402" i="2" s="1"/>
  <c r="R401" i="2" s="1"/>
  <c r="R400" i="2" s="1"/>
  <c r="R354" i="47"/>
  <c r="R353" i="47" s="1"/>
  <c r="R273" i="50"/>
  <c r="R272" i="50" s="1"/>
  <c r="R271" i="50" s="1"/>
  <c r="R345" i="47"/>
  <c r="R344" i="47" s="1"/>
  <c r="R391" i="2"/>
  <c r="R390" i="2" s="1"/>
  <c r="R389" i="2" s="1"/>
  <c r="R270" i="50"/>
  <c r="R269" i="50" s="1"/>
  <c r="R268" i="50" s="1"/>
  <c r="R342" i="47"/>
  <c r="R341" i="47" s="1"/>
  <c r="R267" i="50"/>
  <c r="R266" i="50" s="1"/>
  <c r="R265" i="50" s="1"/>
  <c r="R376" i="2"/>
  <c r="R375" i="2" s="1"/>
  <c r="R374" i="2" s="1"/>
  <c r="T373" i="2"/>
  <c r="T372" i="2" s="1"/>
  <c r="T371" i="2" s="1"/>
  <c r="T336" i="47"/>
  <c r="T370" i="2"/>
  <c r="T369" i="2" s="1"/>
  <c r="T368" i="2" s="1"/>
  <c r="T333" i="47"/>
  <c r="T332" i="47" s="1"/>
  <c r="T346" i="2"/>
  <c r="T345" i="2" s="1"/>
  <c r="T344" i="2" s="1"/>
  <c r="T321" i="47"/>
  <c r="T320" i="47" s="1"/>
  <c r="T324" i="2"/>
  <c r="T323" i="2" s="1"/>
  <c r="T322" i="2" s="1"/>
  <c r="T321" i="2" s="1"/>
  <c r="T320" i="2" s="1"/>
  <c r="T318" i="47"/>
  <c r="T317" i="47" s="1"/>
  <c r="T319" i="2"/>
  <c r="T318" i="2" s="1"/>
  <c r="T317" i="2" s="1"/>
  <c r="T316" i="2" s="1"/>
  <c r="T315" i="2" s="1"/>
  <c r="R240" i="50"/>
  <c r="R239" i="50" s="1"/>
  <c r="R238" i="50" s="1"/>
  <c r="R314" i="2"/>
  <c r="R313" i="2" s="1"/>
  <c r="R312" i="2" s="1"/>
  <c r="R311" i="2" s="1"/>
  <c r="R310" i="2" s="1"/>
  <c r="T308" i="47"/>
  <c r="T307" i="47" s="1"/>
  <c r="T349" i="2"/>
  <c r="T348" i="2" s="1"/>
  <c r="T347" i="2" s="1"/>
  <c r="T296" i="47"/>
  <c r="T295" i="47" s="1"/>
  <c r="T278" i="2"/>
  <c r="T277" i="2" s="1"/>
  <c r="T276" i="2" s="1"/>
  <c r="T290" i="47"/>
  <c r="T289" i="47" s="1"/>
  <c r="T308" i="2"/>
  <c r="T307" i="2" s="1"/>
  <c r="T306" i="2" s="1"/>
  <c r="T305" i="2" s="1"/>
  <c r="T304" i="2" s="1"/>
  <c r="T303" i="2" s="1"/>
  <c r="T271" i="47"/>
  <c r="T270" i="47" s="1"/>
  <c r="T269" i="47" s="1"/>
  <c r="T302" i="2"/>
  <c r="T301" i="2" s="1"/>
  <c r="T300" i="2" s="1"/>
  <c r="T299" i="2" s="1"/>
  <c r="T262" i="47"/>
  <c r="T261" i="47" s="1"/>
  <c r="T291" i="2"/>
  <c r="T290" i="2" s="1"/>
  <c r="T254" i="47"/>
  <c r="T289" i="2"/>
  <c r="T288" i="2" s="1"/>
  <c r="T252" i="47"/>
  <c r="T249" i="2"/>
  <c r="T248" i="2" s="1"/>
  <c r="T247" i="2" s="1"/>
  <c r="T236" i="47"/>
  <c r="T235" i="47" s="1"/>
  <c r="T246" i="2"/>
  <c r="T245" i="2" s="1"/>
  <c r="T244" i="2" s="1"/>
  <c r="T233" i="47"/>
  <c r="T232" i="47" s="1"/>
  <c r="T243" i="2"/>
  <c r="T242" i="2" s="1"/>
  <c r="T230" i="47"/>
  <c r="T241" i="2"/>
  <c r="T240" i="2" s="1"/>
  <c r="T228" i="47"/>
  <c r="T222" i="2"/>
  <c r="T221" i="2" s="1"/>
  <c r="T220" i="2" s="1"/>
  <c r="T219" i="2" s="1"/>
  <c r="T218" i="2" s="1"/>
  <c r="T211" i="47"/>
  <c r="T210" i="47" s="1"/>
  <c r="U217" i="2"/>
  <c r="U216" i="2" s="1"/>
  <c r="U215" i="2" s="1"/>
  <c r="U214" i="2" s="1"/>
  <c r="U213" i="2" s="1"/>
  <c r="U208" i="47"/>
  <c r="U207" i="47" s="1"/>
  <c r="U212" i="2"/>
  <c r="U211" i="2" s="1"/>
  <c r="U210" i="2" s="1"/>
  <c r="U209" i="2" s="1"/>
  <c r="U208" i="2" s="1"/>
  <c r="U205" i="47"/>
  <c r="U204" i="47" s="1"/>
  <c r="U193" i="2"/>
  <c r="U192" i="2" s="1"/>
  <c r="U191" i="2" s="1"/>
  <c r="U190" i="2" s="1"/>
  <c r="U189" i="2" s="1"/>
  <c r="U200" i="47"/>
  <c r="U199" i="47" s="1"/>
  <c r="U188" i="2"/>
  <c r="U187" i="2" s="1"/>
  <c r="U186" i="2" s="1"/>
  <c r="U197" i="47"/>
  <c r="U196" i="47" s="1"/>
  <c r="U185" i="2"/>
  <c r="U184" i="2" s="1"/>
  <c r="U183" i="2" s="1"/>
  <c r="U194" i="47"/>
  <c r="U193" i="47" s="1"/>
  <c r="U182" i="2"/>
  <c r="U181" i="2" s="1"/>
  <c r="U180" i="2" s="1"/>
  <c r="U191" i="47"/>
  <c r="U190" i="47" s="1"/>
  <c r="U198" i="2"/>
  <c r="U197" i="2" s="1"/>
  <c r="U196" i="2" s="1"/>
  <c r="U195" i="2" s="1"/>
  <c r="U194" i="2" s="1"/>
  <c r="U186" i="47"/>
  <c r="U185" i="47" s="1"/>
  <c r="U184" i="47" s="1"/>
  <c r="U183" i="47" s="1"/>
  <c r="S460" i="2"/>
  <c r="S459" i="2" s="1"/>
  <c r="S458" i="2" s="1"/>
  <c r="S457" i="2" s="1"/>
  <c r="S341" i="2"/>
  <c r="S340" i="2" s="1"/>
  <c r="S376" i="47"/>
  <c r="S334" i="2"/>
  <c r="S333" i="2" s="1"/>
  <c r="S332" i="2" s="1"/>
  <c r="S369" i="47"/>
  <c r="S368" i="47" s="1"/>
  <c r="S404" i="2"/>
  <c r="S403" i="2" s="1"/>
  <c r="S402" i="2" s="1"/>
  <c r="S401" i="2" s="1"/>
  <c r="S400" i="2" s="1"/>
  <c r="S354" i="47"/>
  <c r="S353" i="47" s="1"/>
  <c r="S376" i="2"/>
  <c r="S375" i="2" s="1"/>
  <c r="S374" i="2" s="1"/>
  <c r="U370" i="2"/>
  <c r="U369" i="2" s="1"/>
  <c r="U368" i="2" s="1"/>
  <c r="U333" i="47"/>
  <c r="U332" i="47" s="1"/>
  <c r="U358" i="2"/>
  <c r="U357" i="2" s="1"/>
  <c r="U356" i="2" s="1"/>
  <c r="U324" i="47"/>
  <c r="U323" i="47" s="1"/>
  <c r="U302" i="47"/>
  <c r="U301" i="47" s="1"/>
  <c r="U308" i="2"/>
  <c r="U307" i="2" s="1"/>
  <c r="U306" i="2" s="1"/>
  <c r="U305" i="2" s="1"/>
  <c r="U304" i="2" s="1"/>
  <c r="U303" i="2" s="1"/>
  <c r="U271" i="47"/>
  <c r="U270" i="47" s="1"/>
  <c r="U269" i="47" s="1"/>
  <c r="U289" i="2"/>
  <c r="U288" i="2" s="1"/>
  <c r="U252" i="47"/>
  <c r="U254" i="2"/>
  <c r="U253" i="2" s="1"/>
  <c r="U252" i="2" s="1"/>
  <c r="U251" i="2" s="1"/>
  <c r="U250" i="2" s="1"/>
  <c r="U239" i="47"/>
  <c r="U238" i="47" s="1"/>
  <c r="U235" i="2"/>
  <c r="U234" i="2" s="1"/>
  <c r="U222" i="47"/>
  <c r="U227" i="2"/>
  <c r="U226" i="2" s="1"/>
  <c r="U225" i="2" s="1"/>
  <c r="U214" i="47"/>
  <c r="U213" i="47" s="1"/>
  <c r="R328" i="50"/>
  <c r="R327" i="50" s="1"/>
  <c r="R326" i="50" s="1"/>
  <c r="R212" i="2"/>
  <c r="R211" i="2" s="1"/>
  <c r="R210" i="2" s="1"/>
  <c r="R209" i="2" s="1"/>
  <c r="R208" i="2" s="1"/>
  <c r="R205" i="47"/>
  <c r="R204" i="47" s="1"/>
  <c r="R185" i="2"/>
  <c r="R184" i="2" s="1"/>
  <c r="R183" i="2" s="1"/>
  <c r="R194" i="47"/>
  <c r="R193" i="47" s="1"/>
  <c r="R315" i="47"/>
  <c r="U390" i="47"/>
  <c r="U389" i="47" s="1"/>
  <c r="U419" i="2"/>
  <c r="U418" i="2" s="1"/>
  <c r="U417" i="2" s="1"/>
  <c r="U460" i="2"/>
  <c r="U459" i="2" s="1"/>
  <c r="U458" i="2" s="1"/>
  <c r="U457" i="2" s="1"/>
  <c r="U379" i="47"/>
  <c r="U378" i="47" s="1"/>
  <c r="U386" i="2"/>
  <c r="U385" i="2" s="1"/>
  <c r="U369" i="47"/>
  <c r="U368" i="47" s="1"/>
  <c r="U334" i="2"/>
  <c r="U333" i="2" s="1"/>
  <c r="U332" i="2" s="1"/>
  <c r="U354" i="47"/>
  <c r="U353" i="47" s="1"/>
  <c r="U404" i="2"/>
  <c r="U403" i="2" s="1"/>
  <c r="U402" i="2" s="1"/>
  <c r="U401" i="2" s="1"/>
  <c r="U400" i="2" s="1"/>
  <c r="U391" i="2"/>
  <c r="U390" i="2" s="1"/>
  <c r="U389" i="2" s="1"/>
  <c r="U345" i="47"/>
  <c r="U344" i="47" s="1"/>
  <c r="U342" i="47"/>
  <c r="U341" i="47" s="1"/>
  <c r="U376" i="2"/>
  <c r="U375" i="2" s="1"/>
  <c r="U374" i="2" s="1"/>
  <c r="S373" i="2"/>
  <c r="S372" i="2" s="1"/>
  <c r="S371" i="2" s="1"/>
  <c r="S370" i="2"/>
  <c r="S369" i="2" s="1"/>
  <c r="S368" i="2" s="1"/>
  <c r="S333" i="47"/>
  <c r="S332" i="47" s="1"/>
  <c r="S330" i="47"/>
  <c r="S329" i="47" s="1"/>
  <c r="S358" i="2"/>
  <c r="S357" i="2" s="1"/>
  <c r="S356" i="2" s="1"/>
  <c r="S324" i="47"/>
  <c r="S323" i="47" s="1"/>
  <c r="S319" i="2"/>
  <c r="S318" i="2" s="1"/>
  <c r="S317" i="2" s="1"/>
  <c r="S316" i="2" s="1"/>
  <c r="S315" i="2" s="1"/>
  <c r="U314" i="2"/>
  <c r="U313" i="2" s="1"/>
  <c r="U312" i="2" s="1"/>
  <c r="U311" i="2" s="1"/>
  <c r="U310" i="2" s="1"/>
  <c r="U312" i="47"/>
  <c r="S305" i="47"/>
  <c r="S304" i="47" s="1"/>
  <c r="S302" i="47"/>
  <c r="S301" i="47" s="1"/>
  <c r="S355" i="2"/>
  <c r="S354" i="2" s="1"/>
  <c r="S353" i="2" s="1"/>
  <c r="S299" i="47"/>
  <c r="S298" i="47" s="1"/>
  <c r="S275" i="2"/>
  <c r="S274" i="2" s="1"/>
  <c r="S273" i="2" s="1"/>
  <c r="S287" i="47"/>
  <c r="S286" i="47" s="1"/>
  <c r="S272" i="2"/>
  <c r="S271" i="2" s="1"/>
  <c r="S270" i="2" s="1"/>
  <c r="S284" i="47"/>
  <c r="S283" i="47" s="1"/>
  <c r="S269" i="2"/>
  <c r="S268" i="2" s="1"/>
  <c r="S267" i="2" s="1"/>
  <c r="S281" i="47"/>
  <c r="S280" i="47" s="1"/>
  <c r="S308" i="2"/>
  <c r="S307" i="2" s="1"/>
  <c r="S306" i="2" s="1"/>
  <c r="S305" i="2" s="1"/>
  <c r="S304" i="2" s="1"/>
  <c r="S303" i="2" s="1"/>
  <c r="S271" i="47"/>
  <c r="S270" i="47" s="1"/>
  <c r="S269" i="47" s="1"/>
  <c r="S456" i="2"/>
  <c r="S455" i="2" s="1"/>
  <c r="S454" i="2" s="1"/>
  <c r="S266" i="47"/>
  <c r="S265" i="47" s="1"/>
  <c r="S264" i="47" s="1"/>
  <c r="S302" i="2"/>
  <c r="S301" i="2" s="1"/>
  <c r="S300" i="2" s="1"/>
  <c r="S299" i="2" s="1"/>
  <c r="S297" i="2" s="1"/>
  <c r="S262" i="47"/>
  <c r="S261" i="47" s="1"/>
  <c r="S284" i="2"/>
  <c r="S283" i="2" s="1"/>
  <c r="S282" i="2" s="1"/>
  <c r="S281" i="2" s="1"/>
  <c r="S280" i="2" s="1"/>
  <c r="S248" i="47"/>
  <c r="S247" i="47" s="1"/>
  <c r="S246" i="47" s="1"/>
  <c r="S260" i="2"/>
  <c r="S259" i="2" s="1"/>
  <c r="S258" i="2" s="1"/>
  <c r="S257" i="2" s="1"/>
  <c r="S256" i="2" s="1"/>
  <c r="S243" i="47"/>
  <c r="S242" i="47" s="1"/>
  <c r="S241" i="47" s="1"/>
  <c r="S254" i="2"/>
  <c r="S253" i="2" s="1"/>
  <c r="S252" i="2" s="1"/>
  <c r="S251" i="2" s="1"/>
  <c r="S250" i="2" s="1"/>
  <c r="S239" i="47"/>
  <c r="S238" i="47" s="1"/>
  <c r="S249" i="2"/>
  <c r="S248" i="2" s="1"/>
  <c r="S247" i="2" s="1"/>
  <c r="S236" i="47"/>
  <c r="S235" i="47" s="1"/>
  <c r="S246" i="2"/>
  <c r="S245" i="2" s="1"/>
  <c r="S244" i="2" s="1"/>
  <c r="S233" i="47"/>
  <c r="S232" i="47" s="1"/>
  <c r="S243" i="2"/>
  <c r="S242" i="2" s="1"/>
  <c r="S230" i="47"/>
  <c r="S241" i="2"/>
  <c r="S240" i="2" s="1"/>
  <c r="S228" i="47"/>
  <c r="S238" i="2"/>
  <c r="S237" i="2" s="1"/>
  <c r="S236" i="2" s="1"/>
  <c r="S225" i="47"/>
  <c r="S224" i="47" s="1"/>
  <c r="S235" i="2"/>
  <c r="S234" i="2" s="1"/>
  <c r="S222" i="47"/>
  <c r="S233" i="2"/>
  <c r="S232" i="2" s="1"/>
  <c r="S220" i="47"/>
  <c r="S230" i="2"/>
  <c r="S229" i="2" s="1"/>
  <c r="S228" i="2" s="1"/>
  <c r="S217" i="47"/>
  <c r="S216" i="47" s="1"/>
  <c r="S227" i="2"/>
  <c r="S226" i="2" s="1"/>
  <c r="S225" i="2" s="1"/>
  <c r="S214" i="47"/>
  <c r="S213" i="47" s="1"/>
  <c r="T217" i="2"/>
  <c r="T216" i="2" s="1"/>
  <c r="T215" i="2" s="1"/>
  <c r="T214" i="2" s="1"/>
  <c r="T213" i="2" s="1"/>
  <c r="T208" i="47"/>
  <c r="T207" i="47" s="1"/>
  <c r="T212" i="2"/>
  <c r="T211" i="2" s="1"/>
  <c r="T210" i="2" s="1"/>
  <c r="T209" i="2" s="1"/>
  <c r="T208" i="2" s="1"/>
  <c r="T205" i="47"/>
  <c r="T204" i="47" s="1"/>
  <c r="T193" i="2"/>
  <c r="T192" i="2" s="1"/>
  <c r="T191" i="2" s="1"/>
  <c r="T190" i="2" s="1"/>
  <c r="T189" i="2" s="1"/>
  <c r="T200" i="47"/>
  <c r="T199" i="47" s="1"/>
  <c r="R182" i="2"/>
  <c r="R181" i="2" s="1"/>
  <c r="R180" i="2" s="1"/>
  <c r="R219" i="50"/>
  <c r="R218" i="50" s="1"/>
  <c r="R217" i="50" s="1"/>
  <c r="R216" i="50" s="1"/>
  <c r="R215" i="50" s="1"/>
  <c r="R198" i="2"/>
  <c r="R197" i="2" s="1"/>
  <c r="R196" i="2" s="1"/>
  <c r="R195" i="2" s="1"/>
  <c r="R194" i="2" s="1"/>
  <c r="R211" i="50"/>
  <c r="R210" i="50" s="1"/>
  <c r="R209" i="50" s="1"/>
  <c r="R13" i="2"/>
  <c r="R12" i="2" s="1"/>
  <c r="R11" i="2" s="1"/>
  <c r="R207" i="50"/>
  <c r="R206" i="50" s="1"/>
  <c r="R205" i="50" s="1"/>
  <c r="R204" i="50" s="1"/>
  <c r="R177" i="2"/>
  <c r="R176" i="2" s="1"/>
  <c r="R175" i="2" s="1"/>
  <c r="R174" i="2" s="1"/>
  <c r="R173" i="2" s="1"/>
  <c r="R200" i="50"/>
  <c r="R199" i="50" s="1"/>
  <c r="R198" i="50" s="1"/>
  <c r="R163" i="2"/>
  <c r="R162" i="2" s="1"/>
  <c r="R161" i="2" s="1"/>
  <c r="R197" i="50"/>
  <c r="R196" i="50" s="1"/>
  <c r="R195" i="50" s="1"/>
  <c r="R160" i="2"/>
  <c r="R159" i="2" s="1"/>
  <c r="R158" i="2" s="1"/>
  <c r="R193" i="50"/>
  <c r="R192" i="50" s="1"/>
  <c r="R191" i="50" s="1"/>
  <c r="R169" i="2"/>
  <c r="R168" i="2" s="1"/>
  <c r="R167" i="2" s="1"/>
  <c r="R190" i="50"/>
  <c r="R189" i="50" s="1"/>
  <c r="R188" i="50" s="1"/>
  <c r="R166" i="2"/>
  <c r="R165" i="2" s="1"/>
  <c r="R164" i="2" s="1"/>
  <c r="R187" i="50"/>
  <c r="R186" i="50" s="1"/>
  <c r="R185" i="50" s="1"/>
  <c r="R96" i="2"/>
  <c r="R95" i="2" s="1"/>
  <c r="R94" i="2" s="1"/>
  <c r="R176" i="50"/>
  <c r="R175" i="50" s="1"/>
  <c r="R174" i="50" s="1"/>
  <c r="R105" i="2"/>
  <c r="R104" i="2" s="1"/>
  <c r="R103" i="2" s="1"/>
  <c r="R173" i="50"/>
  <c r="R172" i="50" s="1"/>
  <c r="R171" i="50" s="1"/>
  <c r="R102" i="2"/>
  <c r="R101" i="2" s="1"/>
  <c r="R100" i="2" s="1"/>
  <c r="R170" i="50"/>
  <c r="R169" i="50" s="1"/>
  <c r="R168" i="50" s="1"/>
  <c r="R99" i="2"/>
  <c r="R98" i="2" s="1"/>
  <c r="R97" i="2" s="1"/>
  <c r="R166" i="50"/>
  <c r="R165" i="50" s="1"/>
  <c r="R164" i="50" s="1"/>
  <c r="R163" i="50" s="1"/>
  <c r="R155" i="2"/>
  <c r="R154" i="2" s="1"/>
  <c r="R153" i="2" s="1"/>
  <c r="R152" i="2" s="1"/>
  <c r="R151" i="2" s="1"/>
  <c r="R162" i="50"/>
  <c r="R161" i="50" s="1"/>
  <c r="R160" i="50" s="1"/>
  <c r="R150" i="2"/>
  <c r="R149" i="2" s="1"/>
  <c r="R148" i="2" s="1"/>
  <c r="R159" i="50"/>
  <c r="R158" i="50" s="1"/>
  <c r="R157" i="50" s="1"/>
  <c r="R147" i="2"/>
  <c r="R146" i="2" s="1"/>
  <c r="R145" i="2" s="1"/>
  <c r="R156" i="50"/>
  <c r="R155" i="50" s="1"/>
  <c r="R154" i="50" s="1"/>
  <c r="R144" i="2"/>
  <c r="R143" i="2" s="1"/>
  <c r="R142" i="2" s="1"/>
  <c r="R152" i="50"/>
  <c r="R151" i="50" s="1"/>
  <c r="R150" i="50" s="1"/>
  <c r="R149" i="50" s="1"/>
  <c r="R139" i="2"/>
  <c r="R138" i="2" s="1"/>
  <c r="R137" i="2" s="1"/>
  <c r="R136" i="2" s="1"/>
  <c r="R135" i="2" s="1"/>
  <c r="R147" i="50"/>
  <c r="R146" i="50" s="1"/>
  <c r="R145" i="50" s="1"/>
  <c r="R134" i="2"/>
  <c r="R133" i="2" s="1"/>
  <c r="R132" i="2" s="1"/>
  <c r="R144" i="50"/>
  <c r="R143" i="50" s="1"/>
  <c r="R131" i="2"/>
  <c r="R130" i="2" s="1"/>
  <c r="R142" i="50"/>
  <c r="R141" i="50" s="1"/>
  <c r="R129" i="2"/>
  <c r="R128" i="2" s="1"/>
  <c r="R140" i="50"/>
  <c r="R139" i="50" s="1"/>
  <c r="R127" i="2"/>
  <c r="R126" i="2" s="1"/>
  <c r="R135" i="50"/>
  <c r="R134" i="50" s="1"/>
  <c r="R119" i="2"/>
  <c r="R118" i="2" s="1"/>
  <c r="R133" i="50"/>
  <c r="R132" i="50" s="1"/>
  <c r="R117" i="2"/>
  <c r="R116" i="2" s="1"/>
  <c r="R123" i="50"/>
  <c r="R122" i="50" s="1"/>
  <c r="R121" i="50" s="1"/>
  <c r="R110" i="2"/>
  <c r="R109" i="2" s="1"/>
  <c r="R108" i="2" s="1"/>
  <c r="R107" i="2" s="1"/>
  <c r="R106" i="2" s="1"/>
  <c r="R114" i="50"/>
  <c r="R113" i="50" s="1"/>
  <c r="R112" i="50" s="1"/>
  <c r="R93" i="2"/>
  <c r="R92" i="2" s="1"/>
  <c r="R91" i="2" s="1"/>
  <c r="R120" i="50"/>
  <c r="R119" i="50" s="1"/>
  <c r="R118" i="50" s="1"/>
  <c r="R90" i="2"/>
  <c r="R89" i="2" s="1"/>
  <c r="R88" i="2" s="1"/>
  <c r="R117" i="50"/>
  <c r="R116" i="50" s="1"/>
  <c r="R115" i="50" s="1"/>
  <c r="R70" i="2"/>
  <c r="R69" i="2" s="1"/>
  <c r="R68" i="2" s="1"/>
  <c r="R81" i="50"/>
  <c r="R80" i="50" s="1"/>
  <c r="R79" i="50" s="1"/>
  <c r="R78" i="50" s="1"/>
  <c r="R122" i="2"/>
  <c r="R121" i="2" s="1"/>
  <c r="R120" i="2" s="1"/>
  <c r="R77" i="50"/>
  <c r="R76" i="50" s="1"/>
  <c r="R75" i="50" s="1"/>
  <c r="R450" i="2"/>
  <c r="R449" i="2" s="1"/>
  <c r="R448" i="2" s="1"/>
  <c r="R447" i="2" s="1"/>
  <c r="R74" i="50"/>
  <c r="R73" i="50" s="1"/>
  <c r="R72" i="50" s="1"/>
  <c r="R85" i="2"/>
  <c r="R84" i="2" s="1"/>
  <c r="R83" i="2" s="1"/>
  <c r="R71" i="50"/>
  <c r="R70" i="50" s="1"/>
  <c r="R69" i="50" s="1"/>
  <c r="R82" i="2"/>
  <c r="R81" i="2" s="1"/>
  <c r="R80" i="2" s="1"/>
  <c r="R68" i="50"/>
  <c r="R67" i="50" s="1"/>
  <c r="R66" i="50" s="1"/>
  <c r="R79" i="2"/>
  <c r="R78" i="2" s="1"/>
  <c r="R77" i="2" s="1"/>
  <c r="R65" i="50"/>
  <c r="R64" i="50" s="1"/>
  <c r="R63" i="50" s="1"/>
  <c r="R76" i="2"/>
  <c r="R75" i="2" s="1"/>
  <c r="R74" i="2" s="1"/>
  <c r="R62" i="50"/>
  <c r="R61" i="50" s="1"/>
  <c r="R60" i="50" s="1"/>
  <c r="R73" i="2"/>
  <c r="R72" i="2" s="1"/>
  <c r="R71" i="2" s="1"/>
  <c r="R59" i="50"/>
  <c r="R58" i="50" s="1"/>
  <c r="R57" i="50" s="1"/>
  <c r="R67" i="2"/>
  <c r="R66" i="2" s="1"/>
  <c r="R65" i="2" s="1"/>
  <c r="R56" i="50"/>
  <c r="R55" i="50" s="1"/>
  <c r="R54" i="50" s="1"/>
  <c r="R64" i="2"/>
  <c r="R63" i="2" s="1"/>
  <c r="R62" i="2" s="1"/>
  <c r="R53" i="50"/>
  <c r="R52" i="50" s="1"/>
  <c r="R51" i="50" s="1"/>
  <c r="R61" i="2"/>
  <c r="R60" i="2" s="1"/>
  <c r="R59" i="2" s="1"/>
  <c r="R50" i="50"/>
  <c r="R49" i="50" s="1"/>
  <c r="R58" i="2"/>
  <c r="R57" i="2" s="1"/>
  <c r="R48" i="50"/>
  <c r="R47" i="50" s="1"/>
  <c r="R56" i="2"/>
  <c r="R55" i="2" s="1"/>
  <c r="R46" i="50"/>
  <c r="R45" i="50" s="1"/>
  <c r="R54" i="2"/>
  <c r="R53" i="2" s="1"/>
  <c r="R43" i="50"/>
  <c r="R42" i="50" s="1"/>
  <c r="R41" i="50" s="1"/>
  <c r="R51" i="2"/>
  <c r="R50" i="2" s="1"/>
  <c r="R49" i="2" s="1"/>
  <c r="R40" i="50"/>
  <c r="R39" i="50" s="1"/>
  <c r="R48" i="2"/>
  <c r="R47" i="2" s="1"/>
  <c r="R38" i="50"/>
  <c r="R37" i="50" s="1"/>
  <c r="R46" i="2"/>
  <c r="R45" i="2" s="1"/>
  <c r="R35" i="50"/>
  <c r="R34" i="50" s="1"/>
  <c r="R43" i="2"/>
  <c r="R42" i="2" s="1"/>
  <c r="R33" i="50"/>
  <c r="R32" i="50" s="1"/>
  <c r="R41" i="2"/>
  <c r="R40" i="2" s="1"/>
  <c r="R30" i="50"/>
  <c r="R29" i="50" s="1"/>
  <c r="R38" i="2"/>
  <c r="R37" i="2" s="1"/>
  <c r="R28" i="50"/>
  <c r="R27" i="50" s="1"/>
  <c r="R36" i="2"/>
  <c r="R35" i="2" s="1"/>
  <c r="R25" i="50"/>
  <c r="R24" i="50" s="1"/>
  <c r="R33" i="2"/>
  <c r="R32" i="2" s="1"/>
  <c r="R23" i="50"/>
  <c r="R22" i="50" s="1"/>
  <c r="R31" i="2"/>
  <c r="R30" i="2" s="1"/>
  <c r="R20" i="50"/>
  <c r="R19" i="50" s="1"/>
  <c r="R28" i="2"/>
  <c r="R27" i="2" s="1"/>
  <c r="R18" i="50"/>
  <c r="R17" i="50" s="1"/>
  <c r="R26" i="2"/>
  <c r="R25" i="2" s="1"/>
  <c r="R13" i="47"/>
  <c r="R18" i="47"/>
  <c r="R20" i="47"/>
  <c r="R38" i="47"/>
  <c r="R37" i="47" s="1"/>
  <c r="R48" i="47"/>
  <c r="R47" i="47" s="1"/>
  <c r="R57" i="47"/>
  <c r="R56" i="47" s="1"/>
  <c r="R63" i="47"/>
  <c r="R62" i="47" s="1"/>
  <c r="R102" i="47"/>
  <c r="R123" i="47"/>
  <c r="R122" i="47" s="1"/>
  <c r="R129" i="47"/>
  <c r="R128" i="47" s="1"/>
  <c r="R137" i="47"/>
  <c r="R136" i="47" s="1"/>
  <c r="R143" i="47"/>
  <c r="R142" i="47" s="1"/>
  <c r="R164" i="47"/>
  <c r="R163" i="47" s="1"/>
  <c r="U16" i="2"/>
  <c r="U15" i="2" s="1"/>
  <c r="U14" i="2" s="1"/>
  <c r="U13" i="2"/>
  <c r="U12" i="2" s="1"/>
  <c r="U11" i="2" s="1"/>
  <c r="U177" i="2"/>
  <c r="U176" i="2" s="1"/>
  <c r="U175" i="2" s="1"/>
  <c r="U174" i="2" s="1"/>
  <c r="U173" i="2" s="1"/>
  <c r="U172" i="2"/>
  <c r="U171" i="2" s="1"/>
  <c r="U170" i="2" s="1"/>
  <c r="U163" i="2"/>
  <c r="U162" i="2" s="1"/>
  <c r="U161" i="2" s="1"/>
  <c r="U160" i="2"/>
  <c r="U159" i="2" s="1"/>
  <c r="U158" i="2" s="1"/>
  <c r="U169" i="2"/>
  <c r="U168" i="2" s="1"/>
  <c r="U167" i="2" s="1"/>
  <c r="U166" i="2"/>
  <c r="U165" i="2" s="1"/>
  <c r="U164" i="2" s="1"/>
  <c r="U96" i="2"/>
  <c r="U95" i="2" s="1"/>
  <c r="U94" i="2" s="1"/>
  <c r="U105" i="2"/>
  <c r="U104" i="2" s="1"/>
  <c r="U103" i="2" s="1"/>
  <c r="U102" i="2"/>
  <c r="U101" i="2" s="1"/>
  <c r="U100" i="2" s="1"/>
  <c r="U99" i="2"/>
  <c r="U98" i="2" s="1"/>
  <c r="U97" i="2" s="1"/>
  <c r="U155" i="2"/>
  <c r="U154" i="2" s="1"/>
  <c r="U153" i="2" s="1"/>
  <c r="U152" i="2" s="1"/>
  <c r="U151" i="2" s="1"/>
  <c r="U150" i="2"/>
  <c r="U149" i="2" s="1"/>
  <c r="U148" i="2" s="1"/>
  <c r="U147" i="2"/>
  <c r="U146" i="2" s="1"/>
  <c r="U145" i="2" s="1"/>
  <c r="U144" i="2"/>
  <c r="U143" i="2" s="1"/>
  <c r="U142" i="2" s="1"/>
  <c r="U139" i="2"/>
  <c r="U138" i="2" s="1"/>
  <c r="U137" i="2" s="1"/>
  <c r="U136" i="2" s="1"/>
  <c r="U135" i="2" s="1"/>
  <c r="U134" i="2"/>
  <c r="U133" i="2" s="1"/>
  <c r="U132" i="2" s="1"/>
  <c r="U131" i="2"/>
  <c r="U130" i="2" s="1"/>
  <c r="U129" i="2"/>
  <c r="U128" i="2" s="1"/>
  <c r="U127" i="2"/>
  <c r="U126" i="2" s="1"/>
  <c r="U119" i="2"/>
  <c r="U118" i="2" s="1"/>
  <c r="U110" i="2"/>
  <c r="U109" i="2" s="1"/>
  <c r="U108" i="2" s="1"/>
  <c r="U107" i="2" s="1"/>
  <c r="U106" i="2" s="1"/>
  <c r="U93" i="2"/>
  <c r="U92" i="2" s="1"/>
  <c r="U91" i="2" s="1"/>
  <c r="U90" i="2"/>
  <c r="U89" i="2" s="1"/>
  <c r="U88" i="2" s="1"/>
  <c r="U70" i="2"/>
  <c r="U69" i="2" s="1"/>
  <c r="U68" i="2" s="1"/>
  <c r="U122" i="2"/>
  <c r="U121" i="2" s="1"/>
  <c r="U120" i="2" s="1"/>
  <c r="U450" i="2"/>
  <c r="U449" i="2" s="1"/>
  <c r="U448" i="2" s="1"/>
  <c r="U67" i="2"/>
  <c r="U66" i="2" s="1"/>
  <c r="U65" i="2" s="1"/>
  <c r="U64" i="2"/>
  <c r="U63" i="2" s="1"/>
  <c r="U62" i="2" s="1"/>
  <c r="U61" i="2"/>
  <c r="U60" i="2" s="1"/>
  <c r="U59" i="2" s="1"/>
  <c r="U58" i="2"/>
  <c r="U57" i="2" s="1"/>
  <c r="U56" i="2"/>
  <c r="U55" i="2" s="1"/>
  <c r="U54" i="2"/>
  <c r="U53" i="2" s="1"/>
  <c r="U51" i="2"/>
  <c r="U50" i="2" s="1"/>
  <c r="U49" i="2" s="1"/>
  <c r="U48" i="2"/>
  <c r="U47" i="2" s="1"/>
  <c r="U46" i="2"/>
  <c r="U45" i="2" s="1"/>
  <c r="U43" i="2"/>
  <c r="U42" i="2" s="1"/>
  <c r="U41" i="2"/>
  <c r="U40" i="2" s="1"/>
  <c r="U38" i="2"/>
  <c r="U37" i="2" s="1"/>
  <c r="U36" i="2"/>
  <c r="U35" i="2" s="1"/>
  <c r="U33" i="2"/>
  <c r="U32" i="2" s="1"/>
  <c r="U31" i="2"/>
  <c r="U30" i="2" s="1"/>
  <c r="U28" i="2"/>
  <c r="U27" i="2" s="1"/>
  <c r="U26" i="2"/>
  <c r="U25" i="2" s="1"/>
  <c r="U13" i="47"/>
  <c r="R15" i="47"/>
  <c r="U18" i="47"/>
  <c r="U20" i="47"/>
  <c r="R33" i="47"/>
  <c r="R35" i="47"/>
  <c r="U38" i="47"/>
  <c r="U37" i="47" s="1"/>
  <c r="R45" i="47"/>
  <c r="U48" i="47"/>
  <c r="U47" i="47" s="1"/>
  <c r="R69" i="47"/>
  <c r="R68" i="47" s="1"/>
  <c r="R76" i="47"/>
  <c r="R75" i="47" s="1"/>
  <c r="R74" i="47" s="1"/>
  <c r="R87" i="47"/>
  <c r="R86" i="47" s="1"/>
  <c r="R93" i="47"/>
  <c r="R92" i="47" s="1"/>
  <c r="R100" i="47"/>
  <c r="U102" i="47"/>
  <c r="R114" i="47"/>
  <c r="R113" i="47" s="1"/>
  <c r="U123" i="47"/>
  <c r="U122" i="47" s="1"/>
  <c r="U129" i="47"/>
  <c r="U128" i="47" s="1"/>
  <c r="U137" i="47"/>
  <c r="U136" i="47" s="1"/>
  <c r="U143" i="47"/>
  <c r="U142" i="47" s="1"/>
  <c r="R157" i="47"/>
  <c r="R156" i="47" s="1"/>
  <c r="U164" i="47"/>
  <c r="U163" i="47" s="1"/>
  <c r="U170" i="47"/>
  <c r="U169" i="47" s="1"/>
  <c r="R186" i="47"/>
  <c r="R185" i="47" s="1"/>
  <c r="R184" i="47" s="1"/>
  <c r="R183" i="47" s="1"/>
  <c r="T16" i="2"/>
  <c r="T15" i="2" s="1"/>
  <c r="T14" i="2" s="1"/>
  <c r="T13" i="2"/>
  <c r="T12" i="2" s="1"/>
  <c r="T11" i="2" s="1"/>
  <c r="T177" i="2"/>
  <c r="T176" i="2" s="1"/>
  <c r="T175" i="2" s="1"/>
  <c r="T174" i="2" s="1"/>
  <c r="T173" i="2" s="1"/>
  <c r="T172" i="2"/>
  <c r="T171" i="2" s="1"/>
  <c r="T170" i="2" s="1"/>
  <c r="T166" i="2"/>
  <c r="T165" i="2" s="1"/>
  <c r="T164" i="2" s="1"/>
  <c r="T105" i="2"/>
  <c r="T104" i="2" s="1"/>
  <c r="T103" i="2" s="1"/>
  <c r="T102" i="2"/>
  <c r="T101" i="2" s="1"/>
  <c r="T100" i="2" s="1"/>
  <c r="T99" i="2"/>
  <c r="T98" i="2" s="1"/>
  <c r="T97" i="2" s="1"/>
  <c r="T139" i="2"/>
  <c r="T138" i="2" s="1"/>
  <c r="T137" i="2" s="1"/>
  <c r="T136" i="2" s="1"/>
  <c r="T135" i="2" s="1"/>
  <c r="T119" i="2"/>
  <c r="T118" i="2" s="1"/>
  <c r="T117" i="2"/>
  <c r="T116" i="2" s="1"/>
  <c r="T115" i="2"/>
  <c r="T114" i="2" s="1"/>
  <c r="T93" i="2"/>
  <c r="T92" i="2" s="1"/>
  <c r="T91" i="2" s="1"/>
  <c r="T122" i="2"/>
  <c r="T121" i="2" s="1"/>
  <c r="T120" i="2" s="1"/>
  <c r="T450" i="2"/>
  <c r="T449" i="2" s="1"/>
  <c r="T448" i="2" s="1"/>
  <c r="T85" i="2"/>
  <c r="T84" i="2" s="1"/>
  <c r="T83" i="2" s="1"/>
  <c r="T82" i="2"/>
  <c r="T81" i="2" s="1"/>
  <c r="T80" i="2" s="1"/>
  <c r="T79" i="2"/>
  <c r="T78" i="2" s="1"/>
  <c r="T77" i="2" s="1"/>
  <c r="T76" i="2"/>
  <c r="T75" i="2" s="1"/>
  <c r="T74" i="2" s="1"/>
  <c r="T73" i="2"/>
  <c r="T72" i="2" s="1"/>
  <c r="T71" i="2" s="1"/>
  <c r="T48" i="2"/>
  <c r="T47" i="2" s="1"/>
  <c r="T46" i="2"/>
  <c r="T45" i="2" s="1"/>
  <c r="T43" i="2"/>
  <c r="T42" i="2" s="1"/>
  <c r="T41" i="2"/>
  <c r="T40" i="2" s="1"/>
  <c r="T38" i="2"/>
  <c r="T37" i="2" s="1"/>
  <c r="T36" i="2"/>
  <c r="T35" i="2" s="1"/>
  <c r="T33" i="2"/>
  <c r="T32" i="2" s="1"/>
  <c r="T31" i="2"/>
  <c r="T30" i="2" s="1"/>
  <c r="T28" i="2"/>
  <c r="T27" i="2" s="1"/>
  <c r="T26" i="2"/>
  <c r="T25" i="2" s="1"/>
  <c r="T13" i="47"/>
  <c r="U15" i="47"/>
  <c r="T18" i="47"/>
  <c r="T20" i="47"/>
  <c r="R28" i="47"/>
  <c r="R30" i="47"/>
  <c r="U33" i="47"/>
  <c r="U35" i="47"/>
  <c r="R41" i="47"/>
  <c r="R43" i="47"/>
  <c r="U45" i="47"/>
  <c r="R51" i="47"/>
  <c r="R50" i="47" s="1"/>
  <c r="T57" i="47"/>
  <c r="T56" i="47" s="1"/>
  <c r="R60" i="47"/>
  <c r="R59" i="47" s="1"/>
  <c r="T63" i="47"/>
  <c r="T62" i="47" s="1"/>
  <c r="R66" i="47"/>
  <c r="R65" i="47" s="1"/>
  <c r="U76" i="47"/>
  <c r="U75" i="47" s="1"/>
  <c r="U74" i="47" s="1"/>
  <c r="U87" i="47"/>
  <c r="U86" i="47" s="1"/>
  <c r="U93" i="47"/>
  <c r="U92" i="47" s="1"/>
  <c r="T102" i="47"/>
  <c r="R111" i="47"/>
  <c r="U114" i="47"/>
  <c r="U113" i="47" s="1"/>
  <c r="R119" i="47"/>
  <c r="R118" i="47" s="1"/>
  <c r="R117" i="47" s="1"/>
  <c r="R126" i="47"/>
  <c r="R125" i="47" s="1"/>
  <c r="R133" i="47"/>
  <c r="R132" i="47" s="1"/>
  <c r="R131" i="47" s="1"/>
  <c r="T137" i="47"/>
  <c r="T136" i="47" s="1"/>
  <c r="R140" i="47"/>
  <c r="R139" i="47" s="1"/>
  <c r="T143" i="47"/>
  <c r="T142" i="47" s="1"/>
  <c r="R154" i="47"/>
  <c r="R153" i="47" s="1"/>
  <c r="U157" i="47"/>
  <c r="U156" i="47" s="1"/>
  <c r="R160" i="47"/>
  <c r="R159" i="47" s="1"/>
  <c r="R167" i="47"/>
  <c r="R166" i="47" s="1"/>
  <c r="T170" i="47"/>
  <c r="T169" i="47" s="1"/>
  <c r="R174" i="47"/>
  <c r="R173" i="47" s="1"/>
  <c r="R172" i="47" s="1"/>
  <c r="S182" i="2"/>
  <c r="S181" i="2" s="1"/>
  <c r="S180" i="2" s="1"/>
  <c r="S198" i="2"/>
  <c r="S197" i="2" s="1"/>
  <c r="S196" i="2" s="1"/>
  <c r="S195" i="2" s="1"/>
  <c r="S194" i="2" s="1"/>
  <c r="S16" i="2"/>
  <c r="S15" i="2" s="1"/>
  <c r="S14" i="2" s="1"/>
  <c r="S13" i="2"/>
  <c r="S12" i="2" s="1"/>
  <c r="S11" i="2" s="1"/>
  <c r="S177" i="2"/>
  <c r="S176" i="2" s="1"/>
  <c r="S175" i="2" s="1"/>
  <c r="S174" i="2" s="1"/>
  <c r="S173" i="2" s="1"/>
  <c r="S172" i="2"/>
  <c r="S171" i="2" s="1"/>
  <c r="S170" i="2" s="1"/>
  <c r="S163" i="2"/>
  <c r="S162" i="2" s="1"/>
  <c r="S161" i="2" s="1"/>
  <c r="S160" i="2"/>
  <c r="S159" i="2" s="1"/>
  <c r="S158" i="2" s="1"/>
  <c r="S169" i="2"/>
  <c r="S168" i="2" s="1"/>
  <c r="S167" i="2" s="1"/>
  <c r="S166" i="2"/>
  <c r="S165" i="2" s="1"/>
  <c r="S164" i="2" s="1"/>
  <c r="S96" i="2"/>
  <c r="S95" i="2" s="1"/>
  <c r="S94" i="2" s="1"/>
  <c r="S105" i="2"/>
  <c r="S104" i="2" s="1"/>
  <c r="S103" i="2" s="1"/>
  <c r="S102" i="2"/>
  <c r="S101" i="2" s="1"/>
  <c r="S100" i="2" s="1"/>
  <c r="S99" i="2"/>
  <c r="S98" i="2" s="1"/>
  <c r="S97" i="2" s="1"/>
  <c r="S155" i="2"/>
  <c r="S154" i="2" s="1"/>
  <c r="S153" i="2" s="1"/>
  <c r="S152" i="2" s="1"/>
  <c r="S151" i="2" s="1"/>
  <c r="S150" i="2"/>
  <c r="S149" i="2" s="1"/>
  <c r="S148" i="2" s="1"/>
  <c r="S147" i="2"/>
  <c r="S146" i="2" s="1"/>
  <c r="S145" i="2" s="1"/>
  <c r="S144" i="2"/>
  <c r="S143" i="2" s="1"/>
  <c r="S142" i="2" s="1"/>
  <c r="S134" i="2"/>
  <c r="S133" i="2" s="1"/>
  <c r="S132" i="2" s="1"/>
  <c r="S131" i="2"/>
  <c r="S130" i="2" s="1"/>
  <c r="S129" i="2"/>
  <c r="S128" i="2" s="1"/>
  <c r="S127" i="2"/>
  <c r="S126" i="2" s="1"/>
  <c r="S117" i="2"/>
  <c r="S116" i="2" s="1"/>
  <c r="S115" i="2"/>
  <c r="S114" i="2" s="1"/>
  <c r="S110" i="2"/>
  <c r="S109" i="2" s="1"/>
  <c r="S108" i="2" s="1"/>
  <c r="S107" i="2" s="1"/>
  <c r="S106" i="2" s="1"/>
  <c r="S93" i="2"/>
  <c r="S92" i="2" s="1"/>
  <c r="S91" i="2" s="1"/>
  <c r="S90" i="2"/>
  <c r="S89" i="2" s="1"/>
  <c r="S88" i="2" s="1"/>
  <c r="S70" i="2"/>
  <c r="S69" i="2" s="1"/>
  <c r="S68" i="2" s="1"/>
  <c r="S450" i="2"/>
  <c r="S449" i="2" s="1"/>
  <c r="S448" i="2" s="1"/>
  <c r="S85" i="2"/>
  <c r="S84" i="2" s="1"/>
  <c r="S83" i="2" s="1"/>
  <c r="S82" i="2"/>
  <c r="S81" i="2" s="1"/>
  <c r="S80" i="2" s="1"/>
  <c r="S79" i="2"/>
  <c r="S78" i="2" s="1"/>
  <c r="S77" i="2" s="1"/>
  <c r="S76" i="2"/>
  <c r="S75" i="2" s="1"/>
  <c r="S74" i="2" s="1"/>
  <c r="S73" i="2"/>
  <c r="S72" i="2" s="1"/>
  <c r="S71" i="2" s="1"/>
  <c r="S67" i="2"/>
  <c r="S66" i="2" s="1"/>
  <c r="S65" i="2" s="1"/>
  <c r="S64" i="2"/>
  <c r="S63" i="2" s="1"/>
  <c r="S62" i="2" s="1"/>
  <c r="S61" i="2"/>
  <c r="S60" i="2" s="1"/>
  <c r="S59" i="2" s="1"/>
  <c r="S58" i="2"/>
  <c r="S57" i="2" s="1"/>
  <c r="S56" i="2"/>
  <c r="S55" i="2" s="1"/>
  <c r="S54" i="2"/>
  <c r="S53" i="2" s="1"/>
  <c r="S51" i="2"/>
  <c r="S50" i="2" s="1"/>
  <c r="S49" i="2" s="1"/>
  <c r="S36" i="2"/>
  <c r="S35" i="2" s="1"/>
  <c r="T15" i="47"/>
  <c r="R23" i="47"/>
  <c r="R25" i="47"/>
  <c r="U28" i="47"/>
  <c r="U30" i="47"/>
  <c r="T33" i="47"/>
  <c r="T35" i="47"/>
  <c r="S38" i="47"/>
  <c r="S37" i="47" s="1"/>
  <c r="U41" i="47"/>
  <c r="U43" i="47"/>
  <c r="S48" i="47"/>
  <c r="S47" i="47" s="1"/>
  <c r="U51" i="47"/>
  <c r="U50" i="47" s="1"/>
  <c r="R54" i="47"/>
  <c r="R53" i="47" s="1"/>
  <c r="S57" i="47"/>
  <c r="S56" i="47" s="1"/>
  <c r="S63" i="47"/>
  <c r="S62" i="47" s="1"/>
  <c r="T69" i="47"/>
  <c r="T68" i="47" s="1"/>
  <c r="R72" i="47"/>
  <c r="R71" i="47" s="1"/>
  <c r="T76" i="47"/>
  <c r="T75" i="47" s="1"/>
  <c r="T74" i="47" s="1"/>
  <c r="R84" i="47"/>
  <c r="R83" i="47" s="1"/>
  <c r="R90" i="47"/>
  <c r="R89" i="47" s="1"/>
  <c r="T100" i="47"/>
  <c r="R107" i="47"/>
  <c r="Q105" i="47"/>
  <c r="Q104" i="47" s="1"/>
  <c r="R109" i="47"/>
  <c r="U111" i="47"/>
  <c r="U119" i="47"/>
  <c r="U118" i="47" s="1"/>
  <c r="U117" i="47" s="1"/>
  <c r="S123" i="47"/>
  <c r="S122" i="47" s="1"/>
  <c r="U126" i="47"/>
  <c r="U125" i="47" s="1"/>
  <c r="S129" i="47"/>
  <c r="S128" i="47" s="1"/>
  <c r="U133" i="47"/>
  <c r="U132" i="47" s="1"/>
  <c r="U131" i="47" s="1"/>
  <c r="S137" i="47"/>
  <c r="S136" i="47" s="1"/>
  <c r="U140" i="47"/>
  <c r="U139" i="47" s="1"/>
  <c r="S143" i="47"/>
  <c r="S142" i="47" s="1"/>
  <c r="U154" i="47"/>
  <c r="U153" i="47" s="1"/>
  <c r="T157" i="47"/>
  <c r="T156" i="47" s="1"/>
  <c r="U160" i="47"/>
  <c r="U159" i="47" s="1"/>
  <c r="S164" i="47"/>
  <c r="S163" i="47" s="1"/>
  <c r="U167" i="47"/>
  <c r="U166" i="47" s="1"/>
  <c r="S170" i="47"/>
  <c r="S169" i="47" s="1"/>
  <c r="U174" i="47"/>
  <c r="U173" i="47" s="1"/>
  <c r="U172" i="47" s="1"/>
  <c r="R191" i="47"/>
  <c r="R190" i="47" s="1"/>
  <c r="P396" i="50"/>
  <c r="N341" i="50"/>
  <c r="P24" i="2"/>
  <c r="O34" i="2"/>
  <c r="O341" i="50"/>
  <c r="K341" i="50"/>
  <c r="O208" i="50"/>
  <c r="N408" i="50"/>
  <c r="O396" i="50"/>
  <c r="N393" i="50"/>
  <c r="N392" i="50" s="1"/>
  <c r="Q373" i="50"/>
  <c r="Q349" i="50"/>
  <c r="M396" i="50"/>
  <c r="P373" i="50"/>
  <c r="L373" i="50"/>
  <c r="P349" i="50"/>
  <c r="L349" i="50"/>
  <c r="O311" i="50"/>
  <c r="K311" i="50"/>
  <c r="P408" i="50"/>
  <c r="K349" i="50"/>
  <c r="P341" i="50"/>
  <c r="Q311" i="50"/>
  <c r="M311" i="50"/>
  <c r="N303" i="50"/>
  <c r="Q194" i="50"/>
  <c r="Q297" i="50"/>
  <c r="Q296" i="50" s="1"/>
  <c r="M297" i="50"/>
  <c r="M296" i="50" s="1"/>
  <c r="Q208" i="50"/>
  <c r="Q153" i="50"/>
  <c r="P297" i="50"/>
  <c r="P296" i="50" s="1"/>
  <c r="K208" i="50"/>
  <c r="M184" i="50"/>
  <c r="N184" i="50"/>
  <c r="N124" i="50"/>
  <c r="N111" i="50" s="1"/>
  <c r="Q138" i="50"/>
  <c r="Q137" i="50" s="1"/>
  <c r="Q136" i="50" s="1"/>
  <c r="M138" i="50"/>
  <c r="M137" i="50" s="1"/>
  <c r="M136" i="50" s="1"/>
  <c r="Q129" i="50"/>
  <c r="Q128" i="50" s="1"/>
  <c r="Q127" i="50" s="1"/>
  <c r="Q184" i="50"/>
  <c r="P111" i="50"/>
  <c r="M153" i="50"/>
  <c r="N138" i="50"/>
  <c r="N137" i="50" s="1"/>
  <c r="N136" i="50" s="1"/>
  <c r="M125" i="50"/>
  <c r="P36" i="50"/>
  <c r="L36" i="50"/>
  <c r="Q31" i="50"/>
  <c r="M31" i="50"/>
  <c r="N26" i="50"/>
  <c r="P21" i="50"/>
  <c r="L21" i="50"/>
  <c r="P16" i="50"/>
  <c r="L16" i="50"/>
  <c r="O36" i="50"/>
  <c r="O21" i="50"/>
  <c r="O16" i="50"/>
  <c r="Q10" i="50"/>
  <c r="Q9" i="50" s="1"/>
  <c r="M10" i="50"/>
  <c r="M9" i="50" s="1"/>
  <c r="Q83" i="50"/>
  <c r="Q82" i="50" s="1"/>
  <c r="M83" i="50"/>
  <c r="N44" i="50"/>
  <c r="N36" i="50"/>
  <c r="O31" i="50"/>
  <c r="Q26" i="50"/>
  <c r="M26" i="50"/>
  <c r="Q21" i="50"/>
  <c r="N16" i="50"/>
  <c r="P10" i="50"/>
  <c r="P9" i="50" s="1"/>
  <c r="P83" i="50"/>
  <c r="P82" i="50" s="1"/>
  <c r="Q44" i="50"/>
  <c r="N31" i="50"/>
  <c r="P26" i="50"/>
  <c r="L26" i="50"/>
  <c r="N10" i="50"/>
  <c r="N9" i="50" s="1"/>
  <c r="N446" i="50"/>
  <c r="O446" i="50"/>
  <c r="Q396" i="50"/>
  <c r="N373" i="50"/>
  <c r="N349" i="50"/>
  <c r="Q446" i="50"/>
  <c r="M373" i="50"/>
  <c r="P446" i="50"/>
  <c r="Q430" i="50"/>
  <c r="M430" i="50"/>
  <c r="N396" i="50"/>
  <c r="N311" i="50"/>
  <c r="M446" i="50"/>
  <c r="P430" i="50"/>
  <c r="O430" i="50"/>
  <c r="N430" i="50"/>
  <c r="Q408" i="50"/>
  <c r="O303" i="50"/>
  <c r="O297" i="50"/>
  <c r="O296" i="50" s="1"/>
  <c r="K297" i="50"/>
  <c r="K296" i="50" s="1"/>
  <c r="Q303" i="50"/>
  <c r="M303" i="50"/>
  <c r="P303" i="50"/>
  <c r="N297" i="50"/>
  <c r="N296" i="50" s="1"/>
  <c r="L303" i="50"/>
  <c r="N208" i="50"/>
  <c r="M208" i="50"/>
  <c r="P184" i="50"/>
  <c r="K184" i="50"/>
  <c r="K153" i="50"/>
  <c r="P221" i="50"/>
  <c r="K194" i="50"/>
  <c r="O184" i="50"/>
  <c r="O221" i="50"/>
  <c r="P208" i="50"/>
  <c r="P194" i="50"/>
  <c r="O194" i="50"/>
  <c r="Q221" i="50"/>
  <c r="M221" i="50"/>
  <c r="N221" i="50"/>
  <c r="L208" i="50"/>
  <c r="M194" i="50"/>
  <c r="N194" i="50"/>
  <c r="N153" i="50"/>
  <c r="O111" i="50"/>
  <c r="Q111" i="50"/>
  <c r="K138" i="50"/>
  <c r="K137" i="50" s="1"/>
  <c r="K136" i="50" s="1"/>
  <c r="O153" i="50"/>
  <c r="L129" i="50"/>
  <c r="L128" i="50" s="1"/>
  <c r="L127" i="50" s="1"/>
  <c r="M111" i="50"/>
  <c r="P153" i="50"/>
  <c r="P138" i="50"/>
  <c r="P137" i="50" s="1"/>
  <c r="P136" i="50" s="1"/>
  <c r="O138" i="50"/>
  <c r="O137" i="50" s="1"/>
  <c r="O136" i="50" s="1"/>
  <c r="P129" i="50"/>
  <c r="P128" i="50" s="1"/>
  <c r="P127" i="50" s="1"/>
  <c r="P125" i="50"/>
  <c r="N129" i="50"/>
  <c r="N128" i="50" s="1"/>
  <c r="N127" i="50" s="1"/>
  <c r="N83" i="50"/>
  <c r="N82" i="50" s="1"/>
  <c r="Q125" i="50"/>
  <c r="L125" i="50"/>
  <c r="O83" i="50"/>
  <c r="O82" i="50" s="1"/>
  <c r="K83" i="50"/>
  <c r="K82" i="50" s="1"/>
  <c r="O44" i="50"/>
  <c r="K44" i="50"/>
  <c r="P31" i="50"/>
  <c r="N21" i="50"/>
  <c r="M16" i="50"/>
  <c r="O10" i="50"/>
  <c r="O9" i="50" s="1"/>
  <c r="O26" i="50"/>
  <c r="Q36" i="50"/>
  <c r="Q16" i="50"/>
  <c r="K10" i="50"/>
  <c r="K9" i="50" s="1"/>
  <c r="N335" i="2"/>
  <c r="Q287" i="2"/>
  <c r="N471" i="2"/>
  <c r="N470" i="2" s="1"/>
  <c r="L424" i="2"/>
  <c r="L423" i="2" s="1"/>
  <c r="L416" i="2" s="1"/>
  <c r="L415" i="2" s="1"/>
  <c r="L24" i="2"/>
  <c r="Q52" i="2"/>
  <c r="N44" i="2"/>
  <c r="P34" i="2"/>
  <c r="L34" i="2"/>
  <c r="O439" i="2"/>
  <c r="O438" i="2" s="1"/>
  <c r="O424" i="2"/>
  <c r="O423" i="2" s="1"/>
  <c r="O416" i="2" s="1"/>
  <c r="O415" i="2" s="1"/>
  <c r="N24" i="2"/>
  <c r="Q461" i="2"/>
  <c r="P327" i="2"/>
  <c r="P44" i="2"/>
  <c r="L44" i="2"/>
  <c r="N34" i="2"/>
  <c r="Q424" i="2"/>
  <c r="Q423" i="2" s="1"/>
  <c r="Q416" i="2" s="1"/>
  <c r="Q415" i="2" s="1"/>
  <c r="O382" i="2"/>
  <c r="O381" i="2" s="1"/>
  <c r="O380" i="2" s="1"/>
  <c r="N239" i="2"/>
  <c r="P113" i="2"/>
  <c r="P112" i="2" s="1"/>
  <c r="P111" i="2" s="1"/>
  <c r="L113" i="2"/>
  <c r="L112" i="2" s="1"/>
  <c r="L111" i="2" s="1"/>
  <c r="O87" i="2"/>
  <c r="O86" i="2" s="1"/>
  <c r="K87" i="2"/>
  <c r="K86" i="2" s="1"/>
  <c r="P29" i="2"/>
  <c r="L29" i="2"/>
  <c r="N430" i="2"/>
  <c r="N429" i="2" s="1"/>
  <c r="N428" i="2" s="1"/>
  <c r="P471" i="2"/>
  <c r="P470" i="2" s="1"/>
  <c r="K430" i="2"/>
  <c r="K429" i="2" s="1"/>
  <c r="K428" i="2" s="1"/>
  <c r="N125" i="2"/>
  <c r="N124" i="2" s="1"/>
  <c r="N123" i="2" s="1"/>
  <c r="K476" i="2"/>
  <c r="O471" i="2"/>
  <c r="O470" i="2" s="1"/>
  <c r="K471" i="2"/>
  <c r="K470" i="2" s="1"/>
  <c r="O461" i="2"/>
  <c r="K461" i="2"/>
  <c r="P424" i="2"/>
  <c r="P423" i="2" s="1"/>
  <c r="P416" i="2" s="1"/>
  <c r="P415" i="2" s="1"/>
  <c r="P410" i="2"/>
  <c r="P406" i="2" s="1"/>
  <c r="P405" i="2" s="1"/>
  <c r="P382" i="2"/>
  <c r="P381" i="2" s="1"/>
  <c r="P380" i="2" s="1"/>
  <c r="L382" i="2"/>
  <c r="L381" i="2" s="1"/>
  <c r="L380" i="2" s="1"/>
  <c r="L327" i="2"/>
  <c r="N476" i="2"/>
  <c r="N461" i="2"/>
  <c r="P125" i="2"/>
  <c r="P124" i="2" s="1"/>
  <c r="P123" i="2" s="1"/>
  <c r="P39" i="2"/>
  <c r="O24" i="2"/>
  <c r="Q476" i="2"/>
  <c r="P476" i="2"/>
  <c r="Q471" i="2"/>
  <c r="Q470" i="2" s="1"/>
  <c r="M471" i="2"/>
  <c r="M470" i="2" s="1"/>
  <c r="P430" i="2"/>
  <c r="P429" i="2" s="1"/>
  <c r="P428" i="2" s="1"/>
  <c r="O430" i="2"/>
  <c r="O429" i="2" s="1"/>
  <c r="O428" i="2" s="1"/>
  <c r="N327" i="2"/>
  <c r="O327" i="2"/>
  <c r="P287" i="2"/>
  <c r="L287" i="2"/>
  <c r="O239" i="2"/>
  <c r="N141" i="2"/>
  <c r="N140" i="2" s="1"/>
  <c r="N39" i="2"/>
  <c r="Q34" i="2"/>
  <c r="Q239" i="2"/>
  <c r="Q179" i="2"/>
  <c r="Q178" i="2" s="1"/>
  <c r="L39" i="2"/>
  <c r="O231" i="2"/>
  <c r="K231" i="2"/>
  <c r="Q141" i="2"/>
  <c r="Q140" i="2" s="1"/>
  <c r="N29" i="2"/>
  <c r="Q24" i="2"/>
  <c r="P461" i="2"/>
  <c r="M461" i="2"/>
  <c r="Q439" i="2"/>
  <c r="Q438" i="2" s="1"/>
  <c r="M439" i="2"/>
  <c r="M438" i="2" s="1"/>
  <c r="N439" i="2"/>
  <c r="N438" i="2" s="1"/>
  <c r="O476" i="2"/>
  <c r="P439" i="2"/>
  <c r="P438" i="2" s="1"/>
  <c r="Q430" i="2"/>
  <c r="Q429" i="2" s="1"/>
  <c r="Q428" i="2" s="1"/>
  <c r="N424" i="2"/>
  <c r="N423" i="2" s="1"/>
  <c r="N416" i="2" s="1"/>
  <c r="N415" i="2" s="1"/>
  <c r="Q410" i="2"/>
  <c r="Q406" i="2" s="1"/>
  <c r="Q405" i="2" s="1"/>
  <c r="M410" i="2"/>
  <c r="M406" i="2" s="1"/>
  <c r="M405" i="2" s="1"/>
  <c r="N410" i="2"/>
  <c r="N406" i="2" s="1"/>
  <c r="N405" i="2" s="1"/>
  <c r="Q382" i="2"/>
  <c r="Q381" i="2" s="1"/>
  <c r="Q380" i="2" s="1"/>
  <c r="N382" i="2"/>
  <c r="N381" i="2" s="1"/>
  <c r="N380" i="2" s="1"/>
  <c r="Q343" i="2"/>
  <c r="Q342" i="2" s="1"/>
  <c r="P343" i="2"/>
  <c r="P342" i="2" s="1"/>
  <c r="O335" i="2"/>
  <c r="O410" i="2"/>
  <c r="O406" i="2" s="1"/>
  <c r="O405" i="2" s="1"/>
  <c r="K410" i="2"/>
  <c r="K406" i="2" s="1"/>
  <c r="K405" i="2" s="1"/>
  <c r="O343" i="2"/>
  <c r="O342" i="2" s="1"/>
  <c r="K335" i="2"/>
  <c r="N343" i="2"/>
  <c r="N342" i="2" s="1"/>
  <c r="P335" i="2"/>
  <c r="P298" i="2"/>
  <c r="L298" i="2"/>
  <c r="O287" i="2"/>
  <c r="N255" i="2"/>
  <c r="N256" i="2"/>
  <c r="O256" i="2"/>
  <c r="O255" i="2"/>
  <c r="K239" i="2"/>
  <c r="O298" i="2"/>
  <c r="K298" i="2"/>
  <c r="Q327" i="2"/>
  <c r="N287" i="2"/>
  <c r="K256" i="2"/>
  <c r="K255" i="2"/>
  <c r="Q335" i="2"/>
  <c r="Q298" i="2"/>
  <c r="N298" i="2"/>
  <c r="P255" i="2"/>
  <c r="P256" i="2"/>
  <c r="P239" i="2"/>
  <c r="P231" i="2"/>
  <c r="O179" i="2"/>
  <c r="O178" i="2" s="1"/>
  <c r="Q157" i="2"/>
  <c r="Q156" i="2" s="1"/>
  <c r="N231" i="2"/>
  <c r="N179" i="2"/>
  <c r="N178" i="2" s="1"/>
  <c r="L239" i="2"/>
  <c r="K179" i="2"/>
  <c r="K178" i="2" s="1"/>
  <c r="N157" i="2"/>
  <c r="N156" i="2" s="1"/>
  <c r="Q256" i="2"/>
  <c r="Q231" i="2"/>
  <c r="P179" i="2"/>
  <c r="P178" i="2" s="1"/>
  <c r="O157" i="2"/>
  <c r="O156" i="2" s="1"/>
  <c r="O141" i="2"/>
  <c r="O140" i="2" s="1"/>
  <c r="Q125" i="2"/>
  <c r="Q124" i="2" s="1"/>
  <c r="Q123" i="2" s="1"/>
  <c r="P87" i="2"/>
  <c r="P86" i="2" s="1"/>
  <c r="Q87" i="2"/>
  <c r="Q86" i="2" s="1"/>
  <c r="Q113" i="2"/>
  <c r="Q112" i="2" s="1"/>
  <c r="Q111" i="2" s="1"/>
  <c r="K157" i="2"/>
  <c r="K156" i="2" s="1"/>
  <c r="K141" i="2"/>
  <c r="K140" i="2" s="1"/>
  <c r="O125" i="2"/>
  <c r="O124" i="2" s="1"/>
  <c r="O123" i="2" s="1"/>
  <c r="K125" i="2"/>
  <c r="K124" i="2" s="1"/>
  <c r="K123" i="2" s="1"/>
  <c r="N87" i="2"/>
  <c r="N86" i="2" s="1"/>
  <c r="P157" i="2"/>
  <c r="P156" i="2" s="1"/>
  <c r="P141" i="2"/>
  <c r="P140" i="2" s="1"/>
  <c r="O113" i="2"/>
  <c r="O112" i="2" s="1"/>
  <c r="O111" i="2" s="1"/>
  <c r="N113" i="2"/>
  <c r="N112" i="2" s="1"/>
  <c r="N111" i="2" s="1"/>
  <c r="P52" i="2"/>
  <c r="Q44" i="2"/>
  <c r="P10" i="2"/>
  <c r="P9" i="2" s="1"/>
  <c r="L10" i="2"/>
  <c r="L9" i="2" s="1"/>
  <c r="Q10" i="2"/>
  <c r="Q9" i="2" s="1"/>
  <c r="O52" i="2"/>
  <c r="K52" i="2"/>
  <c r="O39" i="2"/>
  <c r="Q29" i="2"/>
  <c r="O10" i="2"/>
  <c r="O9" i="2" s="1"/>
  <c r="N52" i="2"/>
  <c r="O44" i="2"/>
  <c r="N10" i="2"/>
  <c r="N9" i="2" s="1"/>
  <c r="Q39" i="2"/>
  <c r="O29" i="2"/>
  <c r="K10" i="2"/>
  <c r="K9" i="2" s="1"/>
  <c r="R311" i="47"/>
  <c r="R312" i="47"/>
  <c r="O338" i="47"/>
  <c r="S338" i="47" s="1"/>
  <c r="O385" i="47"/>
  <c r="O384" i="47" s="1"/>
  <c r="Q385" i="47"/>
  <c r="Q384" i="47" s="1"/>
  <c r="P385" i="47"/>
  <c r="P384" i="47" s="1"/>
  <c r="L385" i="47"/>
  <c r="L384" i="47" s="1"/>
  <c r="M385" i="47"/>
  <c r="M384" i="47" s="1"/>
  <c r="N385" i="47"/>
  <c r="N384" i="47" s="1"/>
  <c r="K371" i="47"/>
  <c r="P371" i="47"/>
  <c r="O362" i="47"/>
  <c r="O294" i="47"/>
  <c r="P294" i="47"/>
  <c r="Q294" i="47"/>
  <c r="M294" i="47"/>
  <c r="N294" i="47"/>
  <c r="K273" i="47"/>
  <c r="M245" i="47"/>
  <c r="P251" i="47"/>
  <c r="P250" i="47" s="1"/>
  <c r="L251" i="47"/>
  <c r="L250" i="47" s="1"/>
  <c r="P227" i="47"/>
  <c r="L227" i="47"/>
  <c r="P219" i="47"/>
  <c r="U210" i="47"/>
  <c r="N203" i="47"/>
  <c r="N202" i="47" s="1"/>
  <c r="O203" i="47"/>
  <c r="O202" i="47" s="1"/>
  <c r="O189" i="47"/>
  <c r="O188" i="47" s="1"/>
  <c r="Q189" i="47"/>
  <c r="Q188" i="47" s="1"/>
  <c r="P189" i="47"/>
  <c r="P188" i="47" s="1"/>
  <c r="M189" i="47"/>
  <c r="M188" i="47" s="1"/>
  <c r="N189" i="47"/>
  <c r="N188" i="47" s="1"/>
  <c r="O162" i="47"/>
  <c r="K162" i="47"/>
  <c r="Q162" i="47"/>
  <c r="M162" i="47"/>
  <c r="N162" i="47"/>
  <c r="O152" i="47"/>
  <c r="K152" i="47"/>
  <c r="M152" i="47"/>
  <c r="N152" i="47"/>
  <c r="Q152" i="47"/>
  <c r="O121" i="47"/>
  <c r="K121" i="47"/>
  <c r="Q121" i="47"/>
  <c r="M121" i="47"/>
  <c r="P121" i="47"/>
  <c r="N121" i="47"/>
  <c r="K105" i="47"/>
  <c r="K104" i="47" s="1"/>
  <c r="N105" i="47"/>
  <c r="N104" i="47" s="1"/>
  <c r="M106" i="47"/>
  <c r="M105" i="47" s="1"/>
  <c r="M104" i="47" s="1"/>
  <c r="P106" i="47"/>
  <c r="P105" i="47" s="1"/>
  <c r="P104" i="47" s="1"/>
  <c r="P97" i="47"/>
  <c r="P96" i="47" s="1"/>
  <c r="P95" i="47" s="1"/>
  <c r="L97" i="47"/>
  <c r="L96" i="47" s="1"/>
  <c r="L95" i="47" s="1"/>
  <c r="O82" i="47"/>
  <c r="K82" i="47"/>
  <c r="Q82" i="47"/>
  <c r="M82" i="47"/>
  <c r="P82" i="47"/>
  <c r="N82" i="47"/>
  <c r="K40" i="47"/>
  <c r="P40" i="47"/>
  <c r="P32" i="47"/>
  <c r="L32" i="47"/>
  <c r="P27" i="47"/>
  <c r="L27" i="47"/>
  <c r="P22" i="47"/>
  <c r="L22" i="47"/>
  <c r="P17" i="47"/>
  <c r="L17" i="47"/>
  <c r="Q12" i="47"/>
  <c r="M12" i="47"/>
  <c r="O12" i="47"/>
  <c r="S462" i="47"/>
  <c r="S461" i="47" s="1"/>
  <c r="S460" i="47" s="1"/>
  <c r="Q455" i="47"/>
  <c r="Q454" i="47" s="1"/>
  <c r="Q453" i="47" s="1"/>
  <c r="Q452" i="47" s="1"/>
  <c r="M455" i="47"/>
  <c r="M454" i="47" s="1"/>
  <c r="M453" i="47" s="1"/>
  <c r="M452" i="47" s="1"/>
  <c r="R263" i="2" l="1"/>
  <c r="O148" i="50"/>
  <c r="N372" i="50"/>
  <c r="M372" i="50"/>
  <c r="Q203" i="47"/>
  <c r="Q202" i="47" s="1"/>
  <c r="L372" i="50"/>
  <c r="Q372" i="50"/>
  <c r="Q367" i="50" s="1"/>
  <c r="T372" i="50"/>
  <c r="P372" i="50"/>
  <c r="P367" i="50" s="1"/>
  <c r="U372" i="50"/>
  <c r="U367" i="50" s="1"/>
  <c r="N286" i="2"/>
  <c r="N285" i="2" s="1"/>
  <c r="N279" i="2" s="1"/>
  <c r="P286" i="2"/>
  <c r="P285" i="2" s="1"/>
  <c r="P279" i="2" s="1"/>
  <c r="Q286" i="2"/>
  <c r="Q285" i="2" s="1"/>
  <c r="Q279" i="2" s="1"/>
  <c r="O286" i="2"/>
  <c r="O285" i="2" s="1"/>
  <c r="O279" i="2" s="1"/>
  <c r="L286" i="2"/>
  <c r="L285" i="2" s="1"/>
  <c r="N245" i="47"/>
  <c r="U424" i="47"/>
  <c r="T298" i="2"/>
  <c r="T297" i="2"/>
  <c r="U298" i="2"/>
  <c r="U297" i="2"/>
  <c r="Q11" i="47"/>
  <c r="Q10" i="47" s="1"/>
  <c r="O421" i="47"/>
  <c r="N362" i="47"/>
  <c r="N293" i="47" s="1"/>
  <c r="N292" i="47" s="1"/>
  <c r="P152" i="47"/>
  <c r="T363" i="47"/>
  <c r="R184" i="50"/>
  <c r="T17" i="47"/>
  <c r="N11" i="47"/>
  <c r="N10" i="47" s="1"/>
  <c r="P203" i="47"/>
  <c r="P202" i="47" s="1"/>
  <c r="P273" i="47"/>
  <c r="P268" i="47" s="1"/>
  <c r="N273" i="47"/>
  <c r="N268" i="47" s="1"/>
  <c r="T251" i="47"/>
  <c r="T250" i="47" s="1"/>
  <c r="Q273" i="47"/>
  <c r="Q268" i="47" s="1"/>
  <c r="K408" i="50"/>
  <c r="R167" i="50"/>
  <c r="Q151" i="47"/>
  <c r="U135" i="47"/>
  <c r="N367" i="50"/>
  <c r="S162" i="47"/>
  <c r="S447" i="2"/>
  <c r="O367" i="50"/>
  <c r="P162" i="47"/>
  <c r="U327" i="2"/>
  <c r="R430" i="50"/>
  <c r="U430" i="50"/>
  <c r="P302" i="50"/>
  <c r="P220" i="50" s="1"/>
  <c r="U405" i="47"/>
  <c r="U400" i="47" s="1"/>
  <c r="T32" i="47"/>
  <c r="R135" i="47"/>
  <c r="P362" i="47"/>
  <c r="S255" i="2"/>
  <c r="Q421" i="47"/>
  <c r="R405" i="47"/>
  <c r="R400" i="47" s="1"/>
  <c r="S152" i="47"/>
  <c r="S151" i="47" s="1"/>
  <c r="P264" i="47"/>
  <c r="P131" i="47"/>
  <c r="P116" i="47" s="1"/>
  <c r="U106" i="47"/>
  <c r="U105" i="47" s="1"/>
  <c r="U104" i="47" s="1"/>
  <c r="R423" i="47"/>
  <c r="S135" i="47"/>
  <c r="O11" i="47"/>
  <c r="O10" i="47" s="1"/>
  <c r="Q325" i="50"/>
  <c r="Q324" i="50" s="1"/>
  <c r="U294" i="47"/>
  <c r="T135" i="47"/>
  <c r="N421" i="47"/>
  <c r="T385" i="47"/>
  <c r="T384" i="47" s="1"/>
  <c r="O310" i="47"/>
  <c r="P310" i="47"/>
  <c r="M310" i="47"/>
  <c r="U310" i="47"/>
  <c r="T22" i="47"/>
  <c r="U237" i="50"/>
  <c r="S40" i="47"/>
  <c r="K268" i="47"/>
  <c r="U152" i="47"/>
  <c r="S82" i="47"/>
  <c r="T97" i="47"/>
  <c r="T96" i="47" s="1"/>
  <c r="T95" i="47" s="1"/>
  <c r="T27" i="47"/>
  <c r="S106" i="47"/>
  <c r="S105" i="47" s="1"/>
  <c r="S104" i="47" s="1"/>
  <c r="U138" i="50"/>
  <c r="U137" i="50" s="1"/>
  <c r="U136" i="50" s="1"/>
  <c r="U82" i="47"/>
  <c r="U22" i="47"/>
  <c r="U121" i="47"/>
  <c r="U116" i="47" s="1"/>
  <c r="U447" i="2"/>
  <c r="U287" i="2"/>
  <c r="R83" i="50"/>
  <c r="R82" i="50" s="1"/>
  <c r="S184" i="50"/>
  <c r="S183" i="50" s="1"/>
  <c r="S231" i="2"/>
  <c r="U26" i="50"/>
  <c r="U302" i="50"/>
  <c r="T31" i="50"/>
  <c r="R82" i="47"/>
  <c r="P403" i="50"/>
  <c r="U183" i="50"/>
  <c r="U111" i="50"/>
  <c r="S44" i="50"/>
  <c r="M151" i="47"/>
  <c r="Q293" i="47"/>
  <c r="Q292" i="47" s="1"/>
  <c r="S125" i="2"/>
  <c r="S124" i="2" s="1"/>
  <c r="S123" i="2" s="1"/>
  <c r="R121" i="47"/>
  <c r="U385" i="47"/>
  <c r="U384" i="47" s="1"/>
  <c r="R239" i="2"/>
  <c r="T26" i="50"/>
  <c r="R256" i="2"/>
  <c r="N326" i="2"/>
  <c r="N325" i="2" s="1"/>
  <c r="N309" i="2" s="1"/>
  <c r="S111" i="50"/>
  <c r="U256" i="2"/>
  <c r="Q403" i="50"/>
  <c r="U34" i="2"/>
  <c r="R221" i="50"/>
  <c r="S138" i="50"/>
  <c r="S137" i="50" s="1"/>
  <c r="S136" i="50" s="1"/>
  <c r="T424" i="2"/>
  <c r="T423" i="2" s="1"/>
  <c r="T416" i="2" s="1"/>
  <c r="T415" i="2" s="1"/>
  <c r="S87" i="2"/>
  <c r="S86" i="2" s="1"/>
  <c r="N403" i="50"/>
  <c r="Q224" i="2"/>
  <c r="Q223" i="2" s="1"/>
  <c r="Q207" i="2" s="1"/>
  <c r="K224" i="2"/>
  <c r="K223" i="2" s="1"/>
  <c r="S157" i="2"/>
  <c r="S156" i="2" s="1"/>
  <c r="T29" i="2"/>
  <c r="T39" i="2"/>
  <c r="U231" i="2"/>
  <c r="M309" i="2"/>
  <c r="T10" i="2"/>
  <c r="T9" i="2" s="1"/>
  <c r="O326" i="2"/>
  <c r="O325" i="2" s="1"/>
  <c r="O309" i="2" s="1"/>
  <c r="S52" i="2"/>
  <c r="U39" i="2"/>
  <c r="U424" i="2"/>
  <c r="U423" i="2" s="1"/>
  <c r="U416" i="2" s="1"/>
  <c r="U415" i="2" s="1"/>
  <c r="U430" i="2"/>
  <c r="U439" i="2"/>
  <c r="U438" i="2" s="1"/>
  <c r="R461" i="2"/>
  <c r="S471" i="2"/>
  <c r="S470" i="2" s="1"/>
  <c r="R34" i="2"/>
  <c r="R141" i="2"/>
  <c r="R140" i="2" s="1"/>
  <c r="R327" i="2"/>
  <c r="O224" i="2"/>
  <c r="O223" i="2" s="1"/>
  <c r="O207" i="2" s="1"/>
  <c r="R298" i="2"/>
  <c r="R44" i="2"/>
  <c r="R87" i="2"/>
  <c r="R86" i="2" s="1"/>
  <c r="T239" i="2"/>
  <c r="T287" i="2"/>
  <c r="S410" i="2"/>
  <c r="S406" i="2" s="1"/>
  <c r="S405" i="2" s="1"/>
  <c r="U471" i="2"/>
  <c r="U470" i="2" s="1"/>
  <c r="S430" i="2"/>
  <c r="S429" i="2" s="1"/>
  <c r="S428" i="2" s="1"/>
  <c r="R430" i="2"/>
  <c r="R429" i="2" s="1"/>
  <c r="R428" i="2" s="1"/>
  <c r="M302" i="50"/>
  <c r="M220" i="50" s="1"/>
  <c r="T227" i="47"/>
  <c r="R388" i="2"/>
  <c r="R387" i="2" s="1"/>
  <c r="O325" i="50"/>
  <c r="O324" i="50" s="1"/>
  <c r="R396" i="50"/>
  <c r="U388" i="2"/>
  <c r="U387" i="2" s="1"/>
  <c r="S335" i="2"/>
  <c r="S179" i="2"/>
  <c r="S178" i="2" s="1"/>
  <c r="T388" i="2"/>
  <c r="T387" i="2" s="1"/>
  <c r="U410" i="2"/>
  <c r="U406" i="2" s="1"/>
  <c r="U405" i="2" s="1"/>
  <c r="S476" i="2"/>
  <c r="R476" i="2"/>
  <c r="R10" i="50"/>
  <c r="R9" i="50" s="1"/>
  <c r="S298" i="2"/>
  <c r="R471" i="2"/>
  <c r="R470" i="2" s="1"/>
  <c r="P23" i="2"/>
  <c r="P22" i="2" s="1"/>
  <c r="P17" i="2" s="1"/>
  <c r="M367" i="50"/>
  <c r="Q302" i="50"/>
  <c r="Q220" i="50" s="1"/>
  <c r="R410" i="2"/>
  <c r="R406" i="2" s="1"/>
  <c r="R405" i="2" s="1"/>
  <c r="S239" i="2"/>
  <c r="R393" i="50"/>
  <c r="R392" i="50" s="1"/>
  <c r="U189" i="47"/>
  <c r="U188" i="47" s="1"/>
  <c r="U179" i="2"/>
  <c r="U178" i="2" s="1"/>
  <c r="T311" i="47"/>
  <c r="O293" i="47"/>
  <c r="O292" i="47" s="1"/>
  <c r="N325" i="50"/>
  <c r="N324" i="50" s="1"/>
  <c r="T44" i="2"/>
  <c r="R24" i="2"/>
  <c r="R29" i="2"/>
  <c r="R39" i="2"/>
  <c r="R52" i="2"/>
  <c r="R125" i="2"/>
  <c r="R124" i="2" s="1"/>
  <c r="R123" i="2" s="1"/>
  <c r="R303" i="50"/>
  <c r="R335" i="2"/>
  <c r="R382" i="2"/>
  <c r="R381" i="2" s="1"/>
  <c r="R380" i="2" s="1"/>
  <c r="R424" i="2"/>
  <c r="R423" i="2" s="1"/>
  <c r="R416" i="2" s="1"/>
  <c r="R415" i="2" s="1"/>
  <c r="R349" i="50"/>
  <c r="R287" i="2"/>
  <c r="R294" i="47"/>
  <c r="T327" i="2"/>
  <c r="Q15" i="50"/>
  <c r="Q8" i="50" s="1"/>
  <c r="M183" i="50"/>
  <c r="R40" i="47"/>
  <c r="U12" i="47"/>
  <c r="S371" i="47"/>
  <c r="R179" i="2"/>
  <c r="R178" i="2" s="1"/>
  <c r="U343" i="2"/>
  <c r="U342" i="2" s="1"/>
  <c r="R363" i="47"/>
  <c r="R371" i="47"/>
  <c r="R251" i="47"/>
  <c r="R250" i="47" s="1"/>
  <c r="U363" i="47"/>
  <c r="U335" i="2"/>
  <c r="O302" i="50"/>
  <c r="O220" i="50" s="1"/>
  <c r="N15" i="50"/>
  <c r="N8" i="50" s="1"/>
  <c r="Q183" i="50"/>
  <c r="N302" i="50"/>
  <c r="N220" i="50" s="1"/>
  <c r="R16" i="50"/>
  <c r="R21" i="50"/>
  <c r="R31" i="50"/>
  <c r="R36" i="50"/>
  <c r="R138" i="50"/>
  <c r="R137" i="50" s="1"/>
  <c r="R136" i="50" s="1"/>
  <c r="R153" i="50"/>
  <c r="P421" i="47"/>
  <c r="O116" i="47"/>
  <c r="P427" i="2"/>
  <c r="P148" i="50"/>
  <c r="N148" i="50"/>
  <c r="M148" i="50"/>
  <c r="P15" i="50"/>
  <c r="P8" i="50" s="1"/>
  <c r="Q148" i="50"/>
  <c r="P325" i="50"/>
  <c r="P324" i="50" s="1"/>
  <c r="S121" i="47"/>
  <c r="R106" i="47"/>
  <c r="R105" i="47" s="1"/>
  <c r="R104" i="47" s="1"/>
  <c r="U40" i="47"/>
  <c r="S141" i="2"/>
  <c r="S140" i="2" s="1"/>
  <c r="S10" i="2"/>
  <c r="S9" i="2" s="1"/>
  <c r="T34" i="2"/>
  <c r="T113" i="2"/>
  <c r="T112" i="2" s="1"/>
  <c r="T111" i="2" s="1"/>
  <c r="U162" i="47"/>
  <c r="U151" i="47" s="1"/>
  <c r="U24" i="2"/>
  <c r="U29" i="2"/>
  <c r="U44" i="2"/>
  <c r="U52" i="2"/>
  <c r="U87" i="2"/>
  <c r="U86" i="2" s="1"/>
  <c r="U125" i="2"/>
  <c r="U124" i="2" s="1"/>
  <c r="U123" i="2" s="1"/>
  <c r="U141" i="2"/>
  <c r="U140" i="2" s="1"/>
  <c r="U157" i="2"/>
  <c r="U156" i="2" s="1"/>
  <c r="U10" i="2"/>
  <c r="U9" i="2" s="1"/>
  <c r="U382" i="2"/>
  <c r="U381" i="2" s="1"/>
  <c r="U380" i="2" s="1"/>
  <c r="R189" i="47"/>
  <c r="R188" i="47" s="1"/>
  <c r="P446" i="2"/>
  <c r="N427" i="2"/>
  <c r="T12" i="47"/>
  <c r="R152" i="47"/>
  <c r="T382" i="2"/>
  <c r="T381" i="2" s="1"/>
  <c r="T380" i="2" s="1"/>
  <c r="S227" i="47"/>
  <c r="R385" i="47"/>
  <c r="R384" i="47" s="1"/>
  <c r="U251" i="47"/>
  <c r="R311" i="50"/>
  <c r="R373" i="50"/>
  <c r="U371" i="47"/>
  <c r="R27" i="47"/>
  <c r="U17" i="47"/>
  <c r="O427" i="2"/>
  <c r="T24" i="2"/>
  <c r="R17" i="47"/>
  <c r="R297" i="50"/>
  <c r="R296" i="50" s="1"/>
  <c r="R227" i="47"/>
  <c r="U219" i="47"/>
  <c r="N23" i="2"/>
  <c r="N22" i="2" s="1"/>
  <c r="N17" i="2" s="1"/>
  <c r="U27" i="47"/>
  <c r="N224" i="2"/>
  <c r="N223" i="2" s="1"/>
  <c r="N207" i="2" s="1"/>
  <c r="P326" i="2"/>
  <c r="P325" i="2" s="1"/>
  <c r="P309" i="2" s="1"/>
  <c r="O15" i="50"/>
  <c r="O8" i="50" s="1"/>
  <c r="N183" i="50"/>
  <c r="K183" i="50"/>
  <c r="R22" i="47"/>
  <c r="U32" i="47"/>
  <c r="R32" i="47"/>
  <c r="R12" i="47"/>
  <c r="R26" i="50"/>
  <c r="R44" i="50"/>
  <c r="R111" i="50"/>
  <c r="S219" i="47"/>
  <c r="P183" i="50"/>
  <c r="O183" i="50"/>
  <c r="Q23" i="2"/>
  <c r="Q22" i="2" s="1"/>
  <c r="Q17" i="2" s="1"/>
  <c r="P262" i="2"/>
  <c r="P261" i="2" s="1"/>
  <c r="N262" i="2"/>
  <c r="N261" i="2" s="1"/>
  <c r="Q262" i="2"/>
  <c r="Q261" i="2" s="1"/>
  <c r="O446" i="2"/>
  <c r="K446" i="2"/>
  <c r="N446" i="2"/>
  <c r="Q446" i="2"/>
  <c r="K262" i="2"/>
  <c r="K261" i="2" s="1"/>
  <c r="O23" i="2"/>
  <c r="O22" i="2" s="1"/>
  <c r="O17" i="2" s="1"/>
  <c r="P224" i="2"/>
  <c r="P223" i="2" s="1"/>
  <c r="P207" i="2" s="1"/>
  <c r="Q326" i="2"/>
  <c r="Q325" i="2" s="1"/>
  <c r="Q309" i="2" s="1"/>
  <c r="Q427" i="2"/>
  <c r="K151" i="47"/>
  <c r="O151" i="47"/>
  <c r="N151" i="47"/>
  <c r="N116" i="47"/>
  <c r="M116" i="47"/>
  <c r="Q116" i="47"/>
  <c r="P11" i="47"/>
  <c r="AH99" i="47"/>
  <c r="V99" i="47"/>
  <c r="Y99" i="47" s="1"/>
  <c r="J99" i="47"/>
  <c r="R372" i="50" l="1"/>
  <c r="R367" i="50" s="1"/>
  <c r="T286" i="2"/>
  <c r="T285" i="2" s="1"/>
  <c r="R99" i="47"/>
  <c r="R98" i="47" s="1"/>
  <c r="R97" i="47" s="1"/>
  <c r="R96" i="47" s="1"/>
  <c r="R95" i="47" s="1"/>
  <c r="R245" i="47"/>
  <c r="R286" i="2"/>
  <c r="R285" i="2" s="1"/>
  <c r="R279" i="2" s="1"/>
  <c r="U286" i="2"/>
  <c r="U285" i="2" s="1"/>
  <c r="U279" i="2" s="1"/>
  <c r="U250" i="47"/>
  <c r="U245" i="47" s="1"/>
  <c r="P151" i="47"/>
  <c r="P293" i="47"/>
  <c r="P292" i="47" s="1"/>
  <c r="U326" i="2"/>
  <c r="U325" i="2" s="1"/>
  <c r="U309" i="2" s="1"/>
  <c r="R273" i="47"/>
  <c r="R268" i="47" s="1"/>
  <c r="R408" i="50"/>
  <c r="R403" i="50" s="1"/>
  <c r="U220" i="50"/>
  <c r="Q8" i="2"/>
  <c r="Q486" i="2" s="1"/>
  <c r="U362" i="47"/>
  <c r="P245" i="47"/>
  <c r="P10" i="47"/>
  <c r="N8" i="2"/>
  <c r="N486" i="2" s="1"/>
  <c r="P8" i="2"/>
  <c r="P486" i="2" s="1"/>
  <c r="AG99" i="47"/>
  <c r="Y131" i="50"/>
  <c r="Y130" i="50" s="1"/>
  <c r="AD99" i="47"/>
  <c r="V131" i="50"/>
  <c r="V130" i="50" s="1"/>
  <c r="V129" i="50" s="1"/>
  <c r="V128" i="50" s="1"/>
  <c r="V127" i="50" s="1"/>
  <c r="AP99" i="47"/>
  <c r="AH131" i="50"/>
  <c r="AH130" i="50" s="1"/>
  <c r="AH129" i="50" s="1"/>
  <c r="AH128" i="50" s="1"/>
  <c r="AH127" i="50" s="1"/>
  <c r="AH115" i="2"/>
  <c r="AH114" i="2" s="1"/>
  <c r="AH113" i="2" s="1"/>
  <c r="AH112" i="2" s="1"/>
  <c r="AH111" i="2" s="1"/>
  <c r="R116" i="47"/>
  <c r="R262" i="2"/>
  <c r="R261" i="2" s="1"/>
  <c r="S224" i="2"/>
  <c r="S223" i="2" s="1"/>
  <c r="R326" i="2"/>
  <c r="R325" i="2" s="1"/>
  <c r="S446" i="2"/>
  <c r="R446" i="2"/>
  <c r="R23" i="2"/>
  <c r="R22" i="2" s="1"/>
  <c r="R17" i="2" s="1"/>
  <c r="P455" i="50"/>
  <c r="R148" i="50"/>
  <c r="R362" i="47"/>
  <c r="R302" i="50"/>
  <c r="N455" i="50"/>
  <c r="Q455" i="50"/>
  <c r="R11" i="47"/>
  <c r="R10" i="47" s="1"/>
  <c r="R15" i="50"/>
  <c r="R8" i="50" s="1"/>
  <c r="N9" i="47"/>
  <c r="N472" i="47" s="1"/>
  <c r="Q9" i="47"/>
  <c r="Q472" i="47" s="1"/>
  <c r="J182" i="47"/>
  <c r="R115" i="2" l="1"/>
  <c r="R114" i="2" s="1"/>
  <c r="R113" i="2" s="1"/>
  <c r="R112" i="2" s="1"/>
  <c r="R111" i="2" s="1"/>
  <c r="R131" i="50"/>
  <c r="R130" i="50" s="1"/>
  <c r="R129" i="50" s="1"/>
  <c r="R128" i="50" s="1"/>
  <c r="R127" i="50" s="1"/>
  <c r="R182" i="47"/>
  <c r="R214" i="50" s="1"/>
  <c r="R213" i="50" s="1"/>
  <c r="R212" i="50" s="1"/>
  <c r="R208" i="50" s="1"/>
  <c r="P9" i="47"/>
  <c r="AD98" i="47"/>
  <c r="AD97" i="47" s="1"/>
  <c r="AD96" i="47" s="1"/>
  <c r="AD95" i="47" s="1"/>
  <c r="AD131" i="50"/>
  <c r="AD130" i="50" s="1"/>
  <c r="AD129" i="50" s="1"/>
  <c r="AD128" i="50" s="1"/>
  <c r="AD127" i="50" s="1"/>
  <c r="AD115" i="2"/>
  <c r="AD114" i="2" s="1"/>
  <c r="AD113" i="2" s="1"/>
  <c r="AD112" i="2" s="1"/>
  <c r="AD111" i="2" s="1"/>
  <c r="AP98" i="47"/>
  <c r="AP97" i="47" s="1"/>
  <c r="AP96" i="47" s="1"/>
  <c r="AP95" i="47" s="1"/>
  <c r="AP131" i="50"/>
  <c r="AP130" i="50" s="1"/>
  <c r="AP129" i="50" s="1"/>
  <c r="AP128" i="50" s="1"/>
  <c r="AP127" i="50" s="1"/>
  <c r="AP115" i="2"/>
  <c r="AP114" i="2" s="1"/>
  <c r="AP113" i="2" s="1"/>
  <c r="AP112" i="2" s="1"/>
  <c r="AP111" i="2" s="1"/>
  <c r="AG98" i="47"/>
  <c r="AG131" i="50"/>
  <c r="AG130" i="50" s="1"/>
  <c r="AG115" i="2"/>
  <c r="AG114" i="2" s="1"/>
  <c r="R181" i="47" l="1"/>
  <c r="R180" i="47" s="1"/>
  <c r="R176" i="47" s="1"/>
  <c r="R16" i="2"/>
  <c r="R15" i="2" s="1"/>
  <c r="R14" i="2" s="1"/>
  <c r="R10" i="2" s="1"/>
  <c r="R9" i="2" s="1"/>
  <c r="P472" i="47"/>
  <c r="V105" i="2"/>
  <c r="V104" i="2" s="1"/>
  <c r="V103" i="2" s="1"/>
  <c r="W105" i="2"/>
  <c r="W104" i="2" s="1"/>
  <c r="W103" i="2" s="1"/>
  <c r="X105" i="2"/>
  <c r="X104" i="2" s="1"/>
  <c r="X103" i="2" s="1"/>
  <c r="Y105" i="2"/>
  <c r="Y104" i="2" s="1"/>
  <c r="Y103" i="2" s="1"/>
  <c r="J105" i="2"/>
  <c r="J104" i="2" s="1"/>
  <c r="J103" i="2" s="1"/>
  <c r="J176" i="50"/>
  <c r="J175" i="50" s="1"/>
  <c r="J174" i="50" s="1"/>
  <c r="J143" i="47"/>
  <c r="J142" i="47" s="1"/>
  <c r="AY142" i="47" s="1"/>
  <c r="BB144" i="47"/>
  <c r="BA144" i="47"/>
  <c r="AZ144" i="47"/>
  <c r="AY144" i="47"/>
  <c r="AK143" i="47"/>
  <c r="AK142" i="47" s="1"/>
  <c r="AJ143" i="47"/>
  <c r="AJ142" i="47" s="1"/>
  <c r="AI143" i="47"/>
  <c r="AI142" i="47" s="1"/>
  <c r="AH143" i="47"/>
  <c r="AH142" i="47" s="1"/>
  <c r="Y143" i="47"/>
  <c r="Y142" i="47" s="1"/>
  <c r="X143" i="47"/>
  <c r="X142" i="47" s="1"/>
  <c r="W143" i="47"/>
  <c r="W142" i="47" s="1"/>
  <c r="V143" i="47"/>
  <c r="V142" i="47" s="1"/>
  <c r="BB143" i="47"/>
  <c r="BA143" i="47"/>
  <c r="AZ143" i="47"/>
  <c r="BB142" i="47"/>
  <c r="BA142" i="47"/>
  <c r="AZ142" i="47"/>
  <c r="AY143" i="47" l="1"/>
  <c r="J451" i="47"/>
  <c r="R451" i="47" s="1"/>
  <c r="J328" i="47"/>
  <c r="J223" i="47"/>
  <c r="R223" i="47" s="1"/>
  <c r="R328" i="47" l="1"/>
  <c r="R364" i="2" s="1"/>
  <c r="R363" i="2" s="1"/>
  <c r="R362" i="2" s="1"/>
  <c r="R343" i="2" s="1"/>
  <c r="R342" i="2" s="1"/>
  <c r="R309" i="2" s="1"/>
  <c r="J364" i="2"/>
  <c r="J363" i="2" s="1"/>
  <c r="J362" i="2" s="1"/>
  <c r="R454" i="50"/>
  <c r="R453" i="50" s="1"/>
  <c r="R452" i="50" s="1"/>
  <c r="R451" i="50" s="1"/>
  <c r="R446" i="50" s="1"/>
  <c r="R445" i="2"/>
  <c r="R444" i="2" s="1"/>
  <c r="R443" i="2" s="1"/>
  <c r="R439" i="2" s="1"/>
  <c r="R438" i="2" s="1"/>
  <c r="R427" i="2" s="1"/>
  <c r="R450" i="47"/>
  <c r="R449" i="47" s="1"/>
  <c r="R448" i="47" s="1"/>
  <c r="R443" i="47" s="1"/>
  <c r="R345" i="50"/>
  <c r="R344" i="50" s="1"/>
  <c r="R341" i="50" s="1"/>
  <c r="R325" i="50" s="1"/>
  <c r="R324" i="50" s="1"/>
  <c r="R235" i="2"/>
  <c r="R234" i="2" s="1"/>
  <c r="R231" i="2" s="1"/>
  <c r="R224" i="2" s="1"/>
  <c r="R223" i="2" s="1"/>
  <c r="R207" i="2" s="1"/>
  <c r="R222" i="47"/>
  <c r="R219" i="47" s="1"/>
  <c r="R203" i="47" s="1"/>
  <c r="R202" i="47" s="1"/>
  <c r="R327" i="47" l="1"/>
  <c r="R326" i="47" s="1"/>
  <c r="R255" i="50"/>
  <c r="R254" i="50" s="1"/>
  <c r="R253" i="50" s="1"/>
  <c r="R237" i="50" s="1"/>
  <c r="R220" i="50" s="1"/>
  <c r="AY120" i="47" l="1"/>
  <c r="BA120" i="47"/>
  <c r="BB120" i="47"/>
  <c r="AY124" i="47"/>
  <c r="AZ124" i="47"/>
  <c r="BB124" i="47"/>
  <c r="AY127" i="47"/>
  <c r="AZ127" i="47"/>
  <c r="BB127" i="47"/>
  <c r="AY130" i="47"/>
  <c r="AZ130" i="47"/>
  <c r="BB130" i="47"/>
  <c r="AY134" i="47"/>
  <c r="AZ134" i="47"/>
  <c r="BB134" i="47"/>
  <c r="AY141" i="47"/>
  <c r="AZ141" i="47"/>
  <c r="BA141" i="47"/>
  <c r="BB141" i="47"/>
  <c r="AY138" i="47"/>
  <c r="AZ138" i="47"/>
  <c r="BB138" i="47"/>
  <c r="AY155" i="47"/>
  <c r="AZ155" i="47"/>
  <c r="BB155" i="47"/>
  <c r="AY156" i="47"/>
  <c r="AZ156" i="47"/>
  <c r="BA156" i="47"/>
  <c r="BB156" i="47"/>
  <c r="AY157" i="47"/>
  <c r="AZ157" i="47"/>
  <c r="BA157" i="47"/>
  <c r="BB157" i="47"/>
  <c r="AY158" i="47"/>
  <c r="AZ158" i="47"/>
  <c r="BA158" i="47"/>
  <c r="BB158" i="47"/>
  <c r="AY161" i="47"/>
  <c r="AZ161" i="47"/>
  <c r="BB161" i="47"/>
  <c r="AY165" i="47"/>
  <c r="AZ165" i="47"/>
  <c r="BB165" i="47"/>
  <c r="AY168" i="47"/>
  <c r="AZ168" i="47"/>
  <c r="BB168" i="47"/>
  <c r="AZ171" i="47"/>
  <c r="BA171" i="47"/>
  <c r="BB171" i="47"/>
  <c r="AZ175" i="47"/>
  <c r="BA175" i="47"/>
  <c r="BB175" i="47"/>
  <c r="AY177" i="47"/>
  <c r="AZ177" i="47"/>
  <c r="BA177" i="47"/>
  <c r="BB177" i="47"/>
  <c r="AY178" i="47"/>
  <c r="AZ178" i="47"/>
  <c r="BA178" i="47"/>
  <c r="BB178" i="47"/>
  <c r="AY179" i="47"/>
  <c r="AZ179" i="47"/>
  <c r="BA179" i="47"/>
  <c r="BB179" i="47"/>
  <c r="AZ182" i="47"/>
  <c r="BA182" i="47"/>
  <c r="BB182" i="47"/>
  <c r="AY187" i="47"/>
  <c r="AZ187" i="47"/>
  <c r="BB187" i="47"/>
  <c r="AY192" i="47"/>
  <c r="AZ192" i="47"/>
  <c r="BB192" i="47"/>
  <c r="AY195" i="47"/>
  <c r="AZ195" i="47"/>
  <c r="BB195" i="47"/>
  <c r="AY198" i="47"/>
  <c r="AZ198" i="47"/>
  <c r="BB198" i="47"/>
  <c r="AY201" i="47"/>
  <c r="BA201" i="47"/>
  <c r="BB201" i="47"/>
  <c r="AZ206" i="47"/>
  <c r="BB206" i="47"/>
  <c r="AY209" i="47"/>
  <c r="AZ209" i="47"/>
  <c r="BA209" i="47"/>
  <c r="BB209" i="47"/>
  <c r="AY212" i="47"/>
  <c r="BA212" i="47"/>
  <c r="BB212" i="47"/>
  <c r="AY215" i="47"/>
  <c r="AZ215" i="47"/>
  <c r="BB215" i="47"/>
  <c r="AY218" i="47"/>
  <c r="AZ218" i="47"/>
  <c r="BB218" i="47"/>
  <c r="AY221" i="47"/>
  <c r="AZ221" i="47"/>
  <c r="BB221" i="47"/>
  <c r="AY223" i="47"/>
  <c r="AZ223" i="47"/>
  <c r="BB223" i="47"/>
  <c r="AY226" i="47"/>
  <c r="AZ226" i="47"/>
  <c r="BB226" i="47"/>
  <c r="AY229" i="47"/>
  <c r="AZ229" i="47"/>
  <c r="BA229" i="47"/>
  <c r="AY231" i="47"/>
  <c r="AZ231" i="47"/>
  <c r="BA231" i="47"/>
  <c r="AY234" i="47"/>
  <c r="AZ234" i="47"/>
  <c r="BA234" i="47"/>
  <c r="BB234" i="47"/>
  <c r="AZ237" i="47"/>
  <c r="BA237" i="47"/>
  <c r="BB237" i="47"/>
  <c r="AY240" i="47"/>
  <c r="AZ240" i="47"/>
  <c r="BB240" i="47"/>
  <c r="AY244" i="47"/>
  <c r="AZ244" i="47"/>
  <c r="BB244" i="47"/>
  <c r="AY249" i="47"/>
  <c r="AZ249" i="47"/>
  <c r="BB249" i="47"/>
  <c r="AY253" i="47"/>
  <c r="BA253" i="47"/>
  <c r="BB253" i="47"/>
  <c r="AY255" i="47"/>
  <c r="BA255" i="47"/>
  <c r="BB255" i="47"/>
  <c r="AZ263" i="47"/>
  <c r="BA263" i="47"/>
  <c r="BB263" i="47"/>
  <c r="AY267" i="47"/>
  <c r="AZ267" i="47"/>
  <c r="BB267" i="47"/>
  <c r="AY272" i="47"/>
  <c r="AZ272" i="47"/>
  <c r="BA272" i="47"/>
  <c r="BB272" i="47"/>
  <c r="AZ282" i="47"/>
  <c r="BB282" i="47"/>
  <c r="AZ285" i="47"/>
  <c r="BB285" i="47"/>
  <c r="AY288" i="47"/>
  <c r="AZ288" i="47"/>
  <c r="BB288" i="47"/>
  <c r="AY291" i="47"/>
  <c r="AZ291" i="47"/>
  <c r="BA291" i="47"/>
  <c r="AY297" i="47"/>
  <c r="BA297" i="47"/>
  <c r="BB297" i="47"/>
  <c r="AY300" i="47"/>
  <c r="AZ300" i="47"/>
  <c r="BB300" i="47"/>
  <c r="AY303" i="47"/>
  <c r="AZ303" i="47"/>
  <c r="BB303" i="47"/>
  <c r="AY306" i="47"/>
  <c r="AZ306" i="47"/>
  <c r="BB306" i="47"/>
  <c r="AY309" i="47"/>
  <c r="BA309" i="47"/>
  <c r="BB309" i="47"/>
  <c r="AY319" i="47"/>
  <c r="BA319" i="47"/>
  <c r="BB319" i="47"/>
  <c r="AY322" i="47"/>
  <c r="BA322" i="47"/>
  <c r="BB322" i="47"/>
  <c r="AY325" i="47"/>
  <c r="AZ325" i="47"/>
  <c r="BB325" i="47"/>
  <c r="AY328" i="47"/>
  <c r="AZ328" i="47"/>
  <c r="BB328" i="47"/>
  <c r="AZ331" i="47"/>
  <c r="BB331" i="47"/>
  <c r="AY334" i="47"/>
  <c r="AZ334" i="47"/>
  <c r="BA334" i="47"/>
  <c r="BB334" i="47"/>
  <c r="AY337" i="47"/>
  <c r="AZ337" i="47"/>
  <c r="BA337" i="47"/>
  <c r="BB337" i="47"/>
  <c r="AY340" i="47"/>
  <c r="AZ340" i="47"/>
  <c r="BA340" i="47"/>
  <c r="BB340" i="47"/>
  <c r="AY343" i="47"/>
  <c r="BA343" i="47"/>
  <c r="BB343" i="47"/>
  <c r="AY346" i="47"/>
  <c r="BA346" i="47"/>
  <c r="BB346" i="47"/>
  <c r="AZ355" i="47"/>
  <c r="BA355" i="47"/>
  <c r="BB355" i="47"/>
  <c r="AY359" i="47"/>
  <c r="AZ359" i="47"/>
  <c r="BB359" i="47"/>
  <c r="AY361" i="47"/>
  <c r="AZ361" i="47"/>
  <c r="BB361" i="47"/>
  <c r="AY365" i="47"/>
  <c r="BA365" i="47"/>
  <c r="BB365" i="47"/>
  <c r="AY367" i="47"/>
  <c r="BA367" i="47"/>
  <c r="BB367" i="47"/>
  <c r="AY370" i="47"/>
  <c r="AZ370" i="47"/>
  <c r="BB370" i="47"/>
  <c r="AY373" i="47"/>
  <c r="AZ373" i="47"/>
  <c r="BB373" i="47"/>
  <c r="AY375" i="47"/>
  <c r="AZ375" i="47"/>
  <c r="BB375" i="47"/>
  <c r="AY377" i="47"/>
  <c r="AZ377" i="47"/>
  <c r="BB377" i="47"/>
  <c r="AY380" i="47"/>
  <c r="BA380" i="47"/>
  <c r="BB380" i="47"/>
  <c r="AY381" i="47"/>
  <c r="AZ381" i="47"/>
  <c r="BA381" i="47"/>
  <c r="BB381" i="47"/>
  <c r="AY382" i="47"/>
  <c r="AZ382" i="47"/>
  <c r="BA382" i="47"/>
  <c r="BB382" i="47"/>
  <c r="AY383" i="47"/>
  <c r="AZ383" i="47"/>
  <c r="BA383" i="47"/>
  <c r="BB383" i="47"/>
  <c r="AY388" i="47"/>
  <c r="BA388" i="47"/>
  <c r="BB388" i="47"/>
  <c r="AY391" i="47"/>
  <c r="BA391" i="47"/>
  <c r="BB391" i="47"/>
  <c r="AY394" i="47"/>
  <c r="BA394" i="47"/>
  <c r="BB394" i="47"/>
  <c r="AY395" i="47"/>
  <c r="BA395" i="47"/>
  <c r="BB395" i="47"/>
  <c r="AY399" i="47"/>
  <c r="BA399" i="47"/>
  <c r="BB399" i="47"/>
  <c r="AY404" i="47"/>
  <c r="AZ404" i="47"/>
  <c r="BB404" i="47"/>
  <c r="AY408" i="47"/>
  <c r="AZ408" i="47"/>
  <c r="BB408" i="47"/>
  <c r="AY411" i="47"/>
  <c r="BB411" i="47"/>
  <c r="AY414" i="47"/>
  <c r="BB414" i="47"/>
  <c r="AY417" i="47"/>
  <c r="BA417" i="47"/>
  <c r="BB417" i="47"/>
  <c r="AY420" i="47"/>
  <c r="BA420" i="47"/>
  <c r="BB420" i="47"/>
  <c r="AY426" i="47"/>
  <c r="AZ426" i="47"/>
  <c r="BB426" i="47"/>
  <c r="AY428" i="47"/>
  <c r="AZ428" i="47"/>
  <c r="BB428" i="47"/>
  <c r="AY431" i="47"/>
  <c r="AZ431" i="47"/>
  <c r="BA431" i="47"/>
  <c r="AY434" i="47"/>
  <c r="AZ434" i="47"/>
  <c r="BA434" i="47"/>
  <c r="BB434" i="47"/>
  <c r="AY438" i="47"/>
  <c r="AZ438" i="47"/>
  <c r="BB438" i="47"/>
  <c r="AY442" i="47"/>
  <c r="AZ442" i="47"/>
  <c r="BA442" i="47"/>
  <c r="BB442" i="47"/>
  <c r="AY447" i="47"/>
  <c r="BA447" i="47"/>
  <c r="BB447" i="47"/>
  <c r="AY451" i="47"/>
  <c r="AZ451" i="47"/>
  <c r="BB451" i="47"/>
  <c r="AY457" i="47"/>
  <c r="AZ457" i="47"/>
  <c r="BB457" i="47"/>
  <c r="AY459" i="47"/>
  <c r="AZ459" i="47"/>
  <c r="BB459" i="47"/>
  <c r="AY465" i="47"/>
  <c r="AZ465" i="47"/>
  <c r="BB465" i="47"/>
  <c r="AY468" i="47"/>
  <c r="AZ468" i="47"/>
  <c r="BB468" i="47"/>
  <c r="AY471" i="47"/>
  <c r="AZ471" i="47"/>
  <c r="BA471" i="47"/>
  <c r="AY14" i="47"/>
  <c r="BA14" i="47"/>
  <c r="BB14" i="47"/>
  <c r="AY16" i="47"/>
  <c r="BA16" i="47"/>
  <c r="BB16" i="47"/>
  <c r="AY19" i="47"/>
  <c r="BA19" i="47"/>
  <c r="BB19" i="47"/>
  <c r="AY21" i="47"/>
  <c r="BA21" i="47"/>
  <c r="BB21" i="47"/>
  <c r="AY24" i="47"/>
  <c r="AZ24" i="47"/>
  <c r="BA24" i="47"/>
  <c r="AY26" i="47"/>
  <c r="BA26" i="47"/>
  <c r="BB26" i="47"/>
  <c r="AY29" i="47"/>
  <c r="BA29" i="47"/>
  <c r="BB29" i="47"/>
  <c r="AY31" i="47"/>
  <c r="BA31" i="47"/>
  <c r="BB31" i="47"/>
  <c r="AY34" i="47"/>
  <c r="BA34" i="47"/>
  <c r="BB34" i="47"/>
  <c r="AY36" i="47"/>
  <c r="BA36" i="47"/>
  <c r="BB36" i="47"/>
  <c r="AY39" i="47"/>
  <c r="AZ39" i="47"/>
  <c r="BB39" i="47"/>
  <c r="AY42" i="47"/>
  <c r="AZ42" i="47"/>
  <c r="BB42" i="47"/>
  <c r="AY44" i="47"/>
  <c r="AZ44" i="47"/>
  <c r="BB44" i="47"/>
  <c r="AY46" i="47"/>
  <c r="AZ46" i="47"/>
  <c r="BB46" i="47"/>
  <c r="AY49" i="47"/>
  <c r="AZ49" i="47"/>
  <c r="BB49" i="47"/>
  <c r="AY52" i="47"/>
  <c r="AZ52" i="47"/>
  <c r="BB52" i="47"/>
  <c r="AY55" i="47"/>
  <c r="AZ55" i="47"/>
  <c r="BB55" i="47"/>
  <c r="AY58" i="47"/>
  <c r="AZ58" i="47"/>
  <c r="BA58" i="47"/>
  <c r="AY61" i="47"/>
  <c r="AZ61" i="47"/>
  <c r="BA61" i="47"/>
  <c r="AY64" i="47"/>
  <c r="AZ64" i="47"/>
  <c r="BA64" i="47"/>
  <c r="AY67" i="47"/>
  <c r="AZ67" i="47"/>
  <c r="BA67" i="47"/>
  <c r="AY70" i="47"/>
  <c r="AZ70" i="47"/>
  <c r="BA70" i="47"/>
  <c r="AY73" i="47"/>
  <c r="AZ73" i="47"/>
  <c r="BA73" i="47"/>
  <c r="BB73" i="47"/>
  <c r="AY77" i="47"/>
  <c r="BA77" i="47"/>
  <c r="BB77" i="47"/>
  <c r="AY85" i="47"/>
  <c r="AZ85" i="47"/>
  <c r="BB85" i="47"/>
  <c r="AY88" i="47"/>
  <c r="AZ88" i="47"/>
  <c r="BB88" i="47"/>
  <c r="AY91" i="47"/>
  <c r="AZ91" i="47"/>
  <c r="BA91" i="47"/>
  <c r="BB91" i="47"/>
  <c r="AY94" i="47"/>
  <c r="AZ94" i="47"/>
  <c r="BB94" i="47"/>
  <c r="AY99" i="47"/>
  <c r="AZ99" i="47"/>
  <c r="BA99" i="47"/>
  <c r="AY101" i="47"/>
  <c r="AZ101" i="47"/>
  <c r="BA101" i="47"/>
  <c r="AY103" i="47"/>
  <c r="BA103" i="47"/>
  <c r="BB103" i="47"/>
  <c r="AY108" i="47"/>
  <c r="AZ108" i="47"/>
  <c r="BB108" i="47"/>
  <c r="AY110" i="47"/>
  <c r="AZ110" i="47"/>
  <c r="BB110" i="47"/>
  <c r="AY112" i="47"/>
  <c r="AZ112" i="47"/>
  <c r="BB112" i="47"/>
  <c r="AY115" i="47"/>
  <c r="AZ115" i="47"/>
  <c r="BB115" i="47"/>
  <c r="V102" i="2"/>
  <c r="V101" i="2" s="1"/>
  <c r="V100" i="2" s="1"/>
  <c r="W102" i="2"/>
  <c r="W101" i="2" s="1"/>
  <c r="W100" i="2" s="1"/>
  <c r="X102" i="2"/>
  <c r="X101" i="2" s="1"/>
  <c r="X100" i="2" s="1"/>
  <c r="Y102" i="2"/>
  <c r="J102" i="2"/>
  <c r="J101" i="2" s="1"/>
  <c r="J100" i="2" s="1"/>
  <c r="Y101" i="2"/>
  <c r="Y100" i="2" s="1"/>
  <c r="X485" i="2"/>
  <c r="X484" i="2" s="1"/>
  <c r="X483" i="2" s="1"/>
  <c r="W485" i="2"/>
  <c r="W484" i="2" s="1"/>
  <c r="W483" i="2" s="1"/>
  <c r="V485" i="2"/>
  <c r="V484" i="2" s="1"/>
  <c r="V483" i="2" s="1"/>
  <c r="Y482" i="2"/>
  <c r="Y481" i="2" s="1"/>
  <c r="Y480" i="2" s="1"/>
  <c r="W482" i="2"/>
  <c r="W481" i="2" s="1"/>
  <c r="W480" i="2" s="1"/>
  <c r="V482" i="2"/>
  <c r="V481" i="2" s="1"/>
  <c r="V480" i="2" s="1"/>
  <c r="Y479" i="2"/>
  <c r="Y478" i="2" s="1"/>
  <c r="Y477" i="2" s="1"/>
  <c r="W479" i="2"/>
  <c r="W478" i="2" s="1"/>
  <c r="W477" i="2" s="1"/>
  <c r="V479" i="2"/>
  <c r="V478" i="2" s="1"/>
  <c r="V477" i="2" s="1"/>
  <c r="Y475" i="2"/>
  <c r="Y474" i="2" s="1"/>
  <c r="W475" i="2"/>
  <c r="W474" i="2" s="1"/>
  <c r="V475" i="2"/>
  <c r="V474" i="2" s="1"/>
  <c r="Y473" i="2"/>
  <c r="Y472" i="2" s="1"/>
  <c r="W473" i="2"/>
  <c r="W472" i="2" s="1"/>
  <c r="V473" i="2"/>
  <c r="V472" i="2" s="1"/>
  <c r="Y469" i="2"/>
  <c r="Y468" i="2" s="1"/>
  <c r="Y467" i="2" s="1"/>
  <c r="W469" i="2"/>
  <c r="W468" i="2" s="1"/>
  <c r="W467" i="2" s="1"/>
  <c r="V469" i="2"/>
  <c r="V468" i="2" s="1"/>
  <c r="V467" i="2" s="1"/>
  <c r="Y466" i="2"/>
  <c r="Y465" i="2" s="1"/>
  <c r="W466" i="2"/>
  <c r="W465" i="2" s="1"/>
  <c r="V466" i="2"/>
  <c r="V465" i="2" s="1"/>
  <c r="Y464" i="2"/>
  <c r="X464" i="2"/>
  <c r="X463" i="2" s="1"/>
  <c r="X462" i="2" s="1"/>
  <c r="W464" i="2"/>
  <c r="W463" i="2" s="1"/>
  <c r="W462" i="2" s="1"/>
  <c r="V464" i="2"/>
  <c r="V463" i="2" s="1"/>
  <c r="V462" i="2" s="1"/>
  <c r="Y463" i="2"/>
  <c r="Y462" i="2" s="1"/>
  <c r="Y460" i="2"/>
  <c r="Y459" i="2" s="1"/>
  <c r="Y458" i="2" s="1"/>
  <c r="Y457" i="2" s="1"/>
  <c r="X460" i="2"/>
  <c r="X459" i="2" s="1"/>
  <c r="X458" i="2" s="1"/>
  <c r="X457" i="2" s="1"/>
  <c r="W460" i="2"/>
  <c r="W459" i="2" s="1"/>
  <c r="W458" i="2" s="1"/>
  <c r="W457" i="2" s="1"/>
  <c r="V460" i="2"/>
  <c r="V459" i="2" s="1"/>
  <c r="V458" i="2" s="1"/>
  <c r="V457" i="2" s="1"/>
  <c r="Y456" i="2"/>
  <c r="Y455" i="2" s="1"/>
  <c r="Y454" i="2" s="1"/>
  <c r="W456" i="2"/>
  <c r="W455" i="2" s="1"/>
  <c r="W454" i="2" s="1"/>
  <c r="V456" i="2"/>
  <c r="V455" i="2" s="1"/>
  <c r="V454" i="2" s="1"/>
  <c r="Y450" i="2"/>
  <c r="Y449" i="2" s="1"/>
  <c r="Y448" i="2" s="1"/>
  <c r="X450" i="2"/>
  <c r="X449" i="2" s="1"/>
  <c r="X448" i="2" s="1"/>
  <c r="W450" i="2"/>
  <c r="W449" i="2" s="1"/>
  <c r="W448" i="2" s="1"/>
  <c r="W447" i="2" s="1"/>
  <c r="V450" i="2"/>
  <c r="V449" i="2" s="1"/>
  <c r="V448" i="2" s="1"/>
  <c r="V447" i="2" s="1"/>
  <c r="Y445" i="2"/>
  <c r="Y444" i="2" s="1"/>
  <c r="Y443" i="2" s="1"/>
  <c r="W445" i="2"/>
  <c r="W444" i="2" s="1"/>
  <c r="W443" i="2" s="1"/>
  <c r="V445" i="2"/>
  <c r="V444" i="2" s="1"/>
  <c r="V443" i="2" s="1"/>
  <c r="Y442" i="2"/>
  <c r="Y441" i="2" s="1"/>
  <c r="Y440" i="2" s="1"/>
  <c r="X442" i="2"/>
  <c r="X441" i="2" s="1"/>
  <c r="X440" i="2" s="1"/>
  <c r="V442" i="2"/>
  <c r="V441" i="2" s="1"/>
  <c r="V440" i="2" s="1"/>
  <c r="X437" i="2"/>
  <c r="X436" i="2" s="1"/>
  <c r="X435" i="2" s="1"/>
  <c r="W437" i="2"/>
  <c r="W436" i="2" s="1"/>
  <c r="W435" i="2" s="1"/>
  <c r="V437" i="2"/>
  <c r="V436" i="2" s="1"/>
  <c r="V435" i="2" s="1"/>
  <c r="Y434" i="2"/>
  <c r="Y433" i="2" s="1"/>
  <c r="W434" i="2"/>
  <c r="W433" i="2" s="1"/>
  <c r="V434" i="2"/>
  <c r="V433" i="2" s="1"/>
  <c r="Y432" i="2"/>
  <c r="Y431" i="2" s="1"/>
  <c r="W432" i="2"/>
  <c r="W431" i="2" s="1"/>
  <c r="V432" i="2"/>
  <c r="V431" i="2" s="1"/>
  <c r="Y426" i="2"/>
  <c r="X426" i="2"/>
  <c r="V426" i="2"/>
  <c r="Y425" i="2"/>
  <c r="X425" i="2"/>
  <c r="V425" i="2"/>
  <c r="Y422" i="2"/>
  <c r="Y421" i="2" s="1"/>
  <c r="Y420" i="2" s="1"/>
  <c r="X422" i="2"/>
  <c r="X421" i="2" s="1"/>
  <c r="X420" i="2" s="1"/>
  <c r="V422" i="2"/>
  <c r="V421" i="2" s="1"/>
  <c r="V420" i="2" s="1"/>
  <c r="Y419" i="2"/>
  <c r="Y418" i="2" s="1"/>
  <c r="Y417" i="2" s="1"/>
  <c r="X419" i="2"/>
  <c r="X418" i="2" s="1"/>
  <c r="X417" i="2" s="1"/>
  <c r="V419" i="2"/>
  <c r="V418" i="2" s="1"/>
  <c r="V417" i="2" s="1"/>
  <c r="Y414" i="2"/>
  <c r="Y413" i="2" s="1"/>
  <c r="W414" i="2"/>
  <c r="W413" i="2" s="1"/>
  <c r="V414" i="2"/>
  <c r="V413" i="2" s="1"/>
  <c r="Y412" i="2"/>
  <c r="Y411" i="2" s="1"/>
  <c r="W412" i="2"/>
  <c r="W411" i="2" s="1"/>
  <c r="V412" i="2"/>
  <c r="V411" i="2" s="1"/>
  <c r="Y409" i="2"/>
  <c r="X409" i="2"/>
  <c r="X408" i="2" s="1"/>
  <c r="X407" i="2" s="1"/>
  <c r="W409" i="2"/>
  <c r="W408" i="2" s="1"/>
  <c r="W407" i="2" s="1"/>
  <c r="V409" i="2"/>
  <c r="V408" i="2" s="1"/>
  <c r="V407" i="2" s="1"/>
  <c r="Y408" i="2"/>
  <c r="Y407" i="2" s="1"/>
  <c r="Y404" i="2"/>
  <c r="Y403" i="2" s="1"/>
  <c r="Y402" i="2" s="1"/>
  <c r="Y401" i="2" s="1"/>
  <c r="Y400" i="2" s="1"/>
  <c r="X404" i="2"/>
  <c r="X403" i="2" s="1"/>
  <c r="X402" i="2" s="1"/>
  <c r="X401" i="2" s="1"/>
  <c r="X400" i="2" s="1"/>
  <c r="W404" i="2"/>
  <c r="W403" i="2" s="1"/>
  <c r="W402" i="2" s="1"/>
  <c r="W401" i="2" s="1"/>
  <c r="W400" i="2" s="1"/>
  <c r="V404" i="2"/>
  <c r="V403" i="2" s="1"/>
  <c r="V402" i="2" s="1"/>
  <c r="V401" i="2" s="1"/>
  <c r="V400" i="2" s="1"/>
  <c r="Y391" i="2"/>
  <c r="Y390" i="2" s="1"/>
  <c r="Y389" i="2" s="1"/>
  <c r="X391" i="2"/>
  <c r="X390" i="2" s="1"/>
  <c r="X389" i="2" s="1"/>
  <c r="V391" i="2"/>
  <c r="V390" i="2" s="1"/>
  <c r="V389" i="2" s="1"/>
  <c r="Y386" i="2"/>
  <c r="Y385" i="2" s="1"/>
  <c r="X386" i="2"/>
  <c r="X385" i="2" s="1"/>
  <c r="V386" i="2"/>
  <c r="V385" i="2" s="1"/>
  <c r="Y383" i="2"/>
  <c r="X383" i="2"/>
  <c r="V383" i="2"/>
  <c r="Y378" i="2"/>
  <c r="Y377" i="2" s="1"/>
  <c r="X378" i="2"/>
  <c r="X377" i="2" s="1"/>
  <c r="V378" i="2"/>
  <c r="V377" i="2" s="1"/>
  <c r="Y376" i="2"/>
  <c r="Y375" i="2" s="1"/>
  <c r="Y374" i="2" s="1"/>
  <c r="X376" i="2"/>
  <c r="X375" i="2" s="1"/>
  <c r="X374" i="2" s="1"/>
  <c r="W376" i="2"/>
  <c r="W375" i="2" s="1"/>
  <c r="W374" i="2" s="1"/>
  <c r="V376" i="2"/>
  <c r="V375" i="2" s="1"/>
  <c r="V374" i="2" s="1"/>
  <c r="Y373" i="2"/>
  <c r="Y372" i="2" s="1"/>
  <c r="Y371" i="2" s="1"/>
  <c r="X373" i="2"/>
  <c r="X372" i="2" s="1"/>
  <c r="X371" i="2" s="1"/>
  <c r="W373" i="2"/>
  <c r="W372" i="2" s="1"/>
  <c r="W371" i="2" s="1"/>
  <c r="V373" i="2"/>
  <c r="V372" i="2" s="1"/>
  <c r="V371" i="2" s="1"/>
  <c r="Y370" i="2"/>
  <c r="X370" i="2"/>
  <c r="X369" i="2" s="1"/>
  <c r="X368" i="2" s="1"/>
  <c r="W370" i="2"/>
  <c r="W369" i="2" s="1"/>
  <c r="W368" i="2" s="1"/>
  <c r="V370" i="2"/>
  <c r="V369" i="2" s="1"/>
  <c r="V368" i="2" s="1"/>
  <c r="Y369" i="2"/>
  <c r="Y368" i="2" s="1"/>
  <c r="Y358" i="2"/>
  <c r="Y357" i="2" s="1"/>
  <c r="Y356" i="2" s="1"/>
  <c r="W358" i="2"/>
  <c r="W357" i="2" s="1"/>
  <c r="W356" i="2" s="1"/>
  <c r="V358" i="2"/>
  <c r="V357" i="2" s="1"/>
  <c r="V356" i="2" s="1"/>
  <c r="Y355" i="2"/>
  <c r="Y354" i="2" s="1"/>
  <c r="Y353" i="2" s="1"/>
  <c r="W355" i="2"/>
  <c r="W354" i="2" s="1"/>
  <c r="W353" i="2" s="1"/>
  <c r="V355" i="2"/>
  <c r="V354" i="2" s="1"/>
  <c r="V353" i="2" s="1"/>
  <c r="Y352" i="2"/>
  <c r="Y351" i="2" s="1"/>
  <c r="Y350" i="2" s="1"/>
  <c r="X352" i="2"/>
  <c r="X351" i="2" s="1"/>
  <c r="X350" i="2" s="1"/>
  <c r="V352" i="2"/>
  <c r="V351" i="2" s="1"/>
  <c r="V350" i="2" s="1"/>
  <c r="Y349" i="2"/>
  <c r="Y348" i="2" s="1"/>
  <c r="Y347" i="2" s="1"/>
  <c r="X349" i="2"/>
  <c r="X348" i="2" s="1"/>
  <c r="X347" i="2" s="1"/>
  <c r="V349" i="2"/>
  <c r="V348" i="2" s="1"/>
  <c r="V347" i="2" s="1"/>
  <c r="Y346" i="2"/>
  <c r="Y345" i="2" s="1"/>
  <c r="Y344" i="2" s="1"/>
  <c r="X346" i="2"/>
  <c r="X345" i="2" s="1"/>
  <c r="X344" i="2" s="1"/>
  <c r="V346" i="2"/>
  <c r="V345" i="2" s="1"/>
  <c r="V344" i="2" s="1"/>
  <c r="Y341" i="2"/>
  <c r="Y340" i="2" s="1"/>
  <c r="W341" i="2"/>
  <c r="W340" i="2" s="1"/>
  <c r="V341" i="2"/>
  <c r="V340" i="2" s="1"/>
  <c r="Y339" i="2"/>
  <c r="Y338" i="2" s="1"/>
  <c r="W339" i="2"/>
  <c r="W338" i="2" s="1"/>
  <c r="V339" i="2"/>
  <c r="V338" i="2" s="1"/>
  <c r="Y337" i="2"/>
  <c r="Y336" i="2" s="1"/>
  <c r="W337" i="2"/>
  <c r="W336" i="2" s="1"/>
  <c r="V337" i="2"/>
  <c r="V336" i="2" s="1"/>
  <c r="Y334" i="2"/>
  <c r="Y333" i="2" s="1"/>
  <c r="Y332" i="2" s="1"/>
  <c r="W334" i="2"/>
  <c r="W333" i="2" s="1"/>
  <c r="W332" i="2" s="1"/>
  <c r="V334" i="2"/>
  <c r="V333" i="2" s="1"/>
  <c r="V332" i="2" s="1"/>
  <c r="Y331" i="2"/>
  <c r="Y330" i="2" s="1"/>
  <c r="X331" i="2"/>
  <c r="X330" i="2" s="1"/>
  <c r="V331" i="2"/>
  <c r="V330" i="2" s="1"/>
  <c r="Y329" i="2"/>
  <c r="Y328" i="2" s="1"/>
  <c r="X329" i="2"/>
  <c r="X328" i="2" s="1"/>
  <c r="V329" i="2"/>
  <c r="V328" i="2" s="1"/>
  <c r="Y324" i="2"/>
  <c r="Y323" i="2" s="1"/>
  <c r="Y322" i="2" s="1"/>
  <c r="Y321" i="2" s="1"/>
  <c r="Y320" i="2" s="1"/>
  <c r="X324" i="2"/>
  <c r="X323" i="2" s="1"/>
  <c r="X322" i="2" s="1"/>
  <c r="X321" i="2" s="1"/>
  <c r="X320" i="2" s="1"/>
  <c r="V324" i="2"/>
  <c r="V323" i="2" s="1"/>
  <c r="V322" i="2" s="1"/>
  <c r="V321" i="2" s="1"/>
  <c r="V320" i="2" s="1"/>
  <c r="Y308" i="2"/>
  <c r="Y307" i="2" s="1"/>
  <c r="Y306" i="2" s="1"/>
  <c r="Y305" i="2" s="1"/>
  <c r="Y304" i="2" s="1"/>
  <c r="Y303" i="2" s="1"/>
  <c r="X308" i="2"/>
  <c r="X307" i="2" s="1"/>
  <c r="X306" i="2" s="1"/>
  <c r="X305" i="2" s="1"/>
  <c r="X304" i="2" s="1"/>
  <c r="X303" i="2" s="1"/>
  <c r="W308" i="2"/>
  <c r="W307" i="2" s="1"/>
  <c r="W306" i="2" s="1"/>
  <c r="W305" i="2" s="1"/>
  <c r="W304" i="2" s="1"/>
  <c r="W303" i="2" s="1"/>
  <c r="V308" i="2"/>
  <c r="V307" i="2" s="1"/>
  <c r="V306" i="2" s="1"/>
  <c r="V305" i="2" s="1"/>
  <c r="V304" i="2" s="1"/>
  <c r="V303" i="2" s="1"/>
  <c r="Y302" i="2"/>
  <c r="Y301" i="2" s="1"/>
  <c r="Y300" i="2" s="1"/>
  <c r="Y299" i="2" s="1"/>
  <c r="Y297" i="2" s="1"/>
  <c r="X302" i="2"/>
  <c r="X301" i="2" s="1"/>
  <c r="X300" i="2" s="1"/>
  <c r="X299" i="2" s="1"/>
  <c r="W302" i="2"/>
  <c r="W301" i="2" s="1"/>
  <c r="W300" i="2" s="1"/>
  <c r="W299" i="2" s="1"/>
  <c r="W297" i="2" s="1"/>
  <c r="V302" i="2"/>
  <c r="V301" i="2" s="1"/>
  <c r="V300" i="2" s="1"/>
  <c r="V299" i="2" s="1"/>
  <c r="V297" i="2" s="1"/>
  <c r="Y291" i="2"/>
  <c r="Y290" i="2" s="1"/>
  <c r="X291" i="2"/>
  <c r="X290" i="2" s="1"/>
  <c r="V291" i="2"/>
  <c r="V290" i="2" s="1"/>
  <c r="Y289" i="2"/>
  <c r="Y288" i="2" s="1"/>
  <c r="X289" i="2"/>
  <c r="X288" i="2" s="1"/>
  <c r="W289" i="2"/>
  <c r="W288" i="2" s="1"/>
  <c r="V289" i="2"/>
  <c r="V288" i="2" s="1"/>
  <c r="Y284" i="2"/>
  <c r="Y283" i="2" s="1"/>
  <c r="Y282" i="2" s="1"/>
  <c r="Y281" i="2" s="1"/>
  <c r="Y280" i="2" s="1"/>
  <c r="W284" i="2"/>
  <c r="W283" i="2" s="1"/>
  <c r="W282" i="2" s="1"/>
  <c r="W281" i="2" s="1"/>
  <c r="W280" i="2" s="1"/>
  <c r="V284" i="2"/>
  <c r="V283" i="2" s="1"/>
  <c r="V282" i="2" s="1"/>
  <c r="V281" i="2" s="1"/>
  <c r="V280" i="2" s="1"/>
  <c r="X278" i="2"/>
  <c r="X277" i="2" s="1"/>
  <c r="X276" i="2" s="1"/>
  <c r="W278" i="2"/>
  <c r="W277" i="2" s="1"/>
  <c r="W276" i="2" s="1"/>
  <c r="V278" i="2"/>
  <c r="V277" i="2" s="1"/>
  <c r="V276" i="2" s="1"/>
  <c r="Y275" i="2"/>
  <c r="Y274" i="2" s="1"/>
  <c r="Y273" i="2" s="1"/>
  <c r="W275" i="2"/>
  <c r="W274" i="2" s="1"/>
  <c r="W273" i="2" s="1"/>
  <c r="V275" i="2"/>
  <c r="V274" i="2" s="1"/>
  <c r="V273" i="2" s="1"/>
  <c r="Y272" i="2"/>
  <c r="Y271" i="2" s="1"/>
  <c r="Y270" i="2" s="1"/>
  <c r="W272" i="2"/>
  <c r="W271" i="2" s="1"/>
  <c r="W270" i="2" s="1"/>
  <c r="V272" i="2"/>
  <c r="V271" i="2" s="1"/>
  <c r="V270" i="2" s="1"/>
  <c r="Y269" i="2"/>
  <c r="Y268" i="2" s="1"/>
  <c r="Y267" i="2" s="1"/>
  <c r="W269" i="2"/>
  <c r="W268" i="2" s="1"/>
  <c r="W267" i="2" s="1"/>
  <c r="W263" i="2" s="1"/>
  <c r="V269" i="2"/>
  <c r="V268" i="2" s="1"/>
  <c r="V267" i="2" s="1"/>
  <c r="V263" i="2" s="1"/>
  <c r="Y260" i="2"/>
  <c r="Y259" i="2" s="1"/>
  <c r="Y258" i="2" s="1"/>
  <c r="Y257" i="2" s="1"/>
  <c r="Y255" i="2" s="1"/>
  <c r="W260" i="2"/>
  <c r="W259" i="2" s="1"/>
  <c r="W258" i="2" s="1"/>
  <c r="W257" i="2" s="1"/>
  <c r="V260" i="2"/>
  <c r="V259" i="2" s="1"/>
  <c r="V258" i="2" s="1"/>
  <c r="V257" i="2" s="1"/>
  <c r="V256" i="2" s="1"/>
  <c r="Y254" i="2"/>
  <c r="Y253" i="2" s="1"/>
  <c r="Y252" i="2" s="1"/>
  <c r="Y251" i="2" s="1"/>
  <c r="Y250" i="2" s="1"/>
  <c r="W254" i="2"/>
  <c r="W253" i="2" s="1"/>
  <c r="W252" i="2" s="1"/>
  <c r="W251" i="2" s="1"/>
  <c r="W250" i="2" s="1"/>
  <c r="V254" i="2"/>
  <c r="V253" i="2" s="1"/>
  <c r="V252" i="2" s="1"/>
  <c r="V251" i="2" s="1"/>
  <c r="V250" i="2" s="1"/>
  <c r="Y249" i="2"/>
  <c r="Y248" i="2" s="1"/>
  <c r="Y247" i="2" s="1"/>
  <c r="X249" i="2"/>
  <c r="X248" i="2" s="1"/>
  <c r="X247" i="2" s="1"/>
  <c r="W249" i="2"/>
  <c r="W248" i="2" s="1"/>
  <c r="W247" i="2" s="1"/>
  <c r="V249" i="2"/>
  <c r="V248" i="2" s="1"/>
  <c r="V247" i="2" s="1"/>
  <c r="Y246" i="2"/>
  <c r="X246" i="2"/>
  <c r="X245" i="2" s="1"/>
  <c r="X244" i="2" s="1"/>
  <c r="W246" i="2"/>
  <c r="W245" i="2" s="1"/>
  <c r="W244" i="2" s="1"/>
  <c r="V246" i="2"/>
  <c r="V245" i="2" s="1"/>
  <c r="V244" i="2" s="1"/>
  <c r="Y245" i="2"/>
  <c r="Y244" i="2" s="1"/>
  <c r="X243" i="2"/>
  <c r="X242" i="2" s="1"/>
  <c r="W243" i="2"/>
  <c r="W242" i="2" s="1"/>
  <c r="V243" i="2"/>
  <c r="V242" i="2" s="1"/>
  <c r="X241" i="2"/>
  <c r="X240" i="2" s="1"/>
  <c r="W241" i="2"/>
  <c r="W240" i="2" s="1"/>
  <c r="V241" i="2"/>
  <c r="V240" i="2" s="1"/>
  <c r="Y238" i="2"/>
  <c r="Y237" i="2" s="1"/>
  <c r="Y236" i="2" s="1"/>
  <c r="W238" i="2"/>
  <c r="W237" i="2" s="1"/>
  <c r="W236" i="2" s="1"/>
  <c r="V238" i="2"/>
  <c r="V237" i="2" s="1"/>
  <c r="V236" i="2" s="1"/>
  <c r="Y235" i="2"/>
  <c r="Y234" i="2" s="1"/>
  <c r="W235" i="2"/>
  <c r="W234" i="2" s="1"/>
  <c r="V235" i="2"/>
  <c r="V234" i="2" s="1"/>
  <c r="Y233" i="2"/>
  <c r="Y232" i="2" s="1"/>
  <c r="W233" i="2"/>
  <c r="W232" i="2" s="1"/>
  <c r="V233" i="2"/>
  <c r="V232" i="2" s="1"/>
  <c r="Y230" i="2"/>
  <c r="Y229" i="2" s="1"/>
  <c r="Y228" i="2" s="1"/>
  <c r="W230" i="2"/>
  <c r="W229" i="2" s="1"/>
  <c r="W228" i="2" s="1"/>
  <c r="V230" i="2"/>
  <c r="V229" i="2" s="1"/>
  <c r="V228" i="2" s="1"/>
  <c r="Y227" i="2"/>
  <c r="Y226" i="2" s="1"/>
  <c r="Y225" i="2" s="1"/>
  <c r="W227" i="2"/>
  <c r="W226" i="2" s="1"/>
  <c r="W225" i="2" s="1"/>
  <c r="V227" i="2"/>
  <c r="V226" i="2" s="1"/>
  <c r="V225" i="2" s="1"/>
  <c r="Y222" i="2"/>
  <c r="Y221" i="2" s="1"/>
  <c r="Y220" i="2" s="1"/>
  <c r="Y219" i="2" s="1"/>
  <c r="Y218" i="2" s="1"/>
  <c r="X222" i="2"/>
  <c r="X221" i="2" s="1"/>
  <c r="X220" i="2" s="1"/>
  <c r="X219" i="2" s="1"/>
  <c r="X218" i="2" s="1"/>
  <c r="V222" i="2"/>
  <c r="V221" i="2" s="1"/>
  <c r="V220" i="2" s="1"/>
  <c r="V219" i="2" s="1"/>
  <c r="V218" i="2" s="1"/>
  <c r="Y217" i="2"/>
  <c r="Y216" i="2" s="1"/>
  <c r="Y215" i="2" s="1"/>
  <c r="Y214" i="2" s="1"/>
  <c r="Y213" i="2" s="1"/>
  <c r="X217" i="2"/>
  <c r="X216" i="2" s="1"/>
  <c r="X215" i="2" s="1"/>
  <c r="X214" i="2" s="1"/>
  <c r="X213" i="2" s="1"/>
  <c r="W217" i="2"/>
  <c r="W216" i="2" s="1"/>
  <c r="W215" i="2" s="1"/>
  <c r="W214" i="2" s="1"/>
  <c r="W213" i="2" s="1"/>
  <c r="V217" i="2"/>
  <c r="V216" i="2" s="1"/>
  <c r="V215" i="2" s="1"/>
  <c r="V214" i="2" s="1"/>
  <c r="V213" i="2" s="1"/>
  <c r="Y212" i="2"/>
  <c r="Y211" i="2" s="1"/>
  <c r="Y210" i="2" s="1"/>
  <c r="Y209" i="2" s="1"/>
  <c r="Y208" i="2" s="1"/>
  <c r="W212" i="2"/>
  <c r="W211" i="2" s="1"/>
  <c r="W210" i="2" s="1"/>
  <c r="W209" i="2" s="1"/>
  <c r="W208" i="2" s="1"/>
  <c r="Y198" i="2"/>
  <c r="Y197" i="2" s="1"/>
  <c r="Y196" i="2" s="1"/>
  <c r="Y195" i="2" s="1"/>
  <c r="Y194" i="2" s="1"/>
  <c r="W198" i="2"/>
  <c r="W197" i="2" s="1"/>
  <c r="W196" i="2" s="1"/>
  <c r="W195" i="2" s="1"/>
  <c r="W194" i="2" s="1"/>
  <c r="V198" i="2"/>
  <c r="V197" i="2" s="1"/>
  <c r="V196" i="2" s="1"/>
  <c r="V195" i="2" s="1"/>
  <c r="V194" i="2" s="1"/>
  <c r="Y193" i="2"/>
  <c r="Y192" i="2" s="1"/>
  <c r="Y191" i="2" s="1"/>
  <c r="Y190" i="2" s="1"/>
  <c r="Y189" i="2" s="1"/>
  <c r="X193" i="2"/>
  <c r="X192" i="2" s="1"/>
  <c r="X191" i="2" s="1"/>
  <c r="X190" i="2" s="1"/>
  <c r="X189" i="2" s="1"/>
  <c r="V193" i="2"/>
  <c r="V192" i="2" s="1"/>
  <c r="V191" i="2" s="1"/>
  <c r="V190" i="2" s="1"/>
  <c r="V189" i="2" s="1"/>
  <c r="Y188" i="2"/>
  <c r="Y187" i="2" s="1"/>
  <c r="Y186" i="2" s="1"/>
  <c r="W188" i="2"/>
  <c r="W187" i="2" s="1"/>
  <c r="W186" i="2" s="1"/>
  <c r="V188" i="2"/>
  <c r="V187" i="2" s="1"/>
  <c r="V186" i="2" s="1"/>
  <c r="Y185" i="2"/>
  <c r="Y184" i="2" s="1"/>
  <c r="Y183" i="2" s="1"/>
  <c r="W185" i="2"/>
  <c r="W184" i="2" s="1"/>
  <c r="W183" i="2" s="1"/>
  <c r="V185" i="2"/>
  <c r="V184" i="2" s="1"/>
  <c r="V183" i="2" s="1"/>
  <c r="Y182" i="2"/>
  <c r="Y181" i="2" s="1"/>
  <c r="Y180" i="2" s="1"/>
  <c r="W182" i="2"/>
  <c r="W181" i="2" s="1"/>
  <c r="W180" i="2" s="1"/>
  <c r="V182" i="2"/>
  <c r="V181" i="2" s="1"/>
  <c r="V180" i="2" s="1"/>
  <c r="Y177" i="2"/>
  <c r="Y176" i="2" s="1"/>
  <c r="Y175" i="2" s="1"/>
  <c r="Y174" i="2" s="1"/>
  <c r="Y173" i="2" s="1"/>
  <c r="X177" i="2"/>
  <c r="X176" i="2" s="1"/>
  <c r="X175" i="2" s="1"/>
  <c r="X174" i="2" s="1"/>
  <c r="X173" i="2" s="1"/>
  <c r="W177" i="2"/>
  <c r="W176" i="2" s="1"/>
  <c r="W175" i="2" s="1"/>
  <c r="W174" i="2" s="1"/>
  <c r="W173" i="2" s="1"/>
  <c r="Y172" i="2"/>
  <c r="Y171" i="2" s="1"/>
  <c r="Y170" i="2" s="1"/>
  <c r="X172" i="2"/>
  <c r="X171" i="2" s="1"/>
  <c r="X170" i="2" s="1"/>
  <c r="W172" i="2"/>
  <c r="W171" i="2" s="1"/>
  <c r="W170" i="2" s="1"/>
  <c r="Y169" i="2"/>
  <c r="Y168" i="2" s="1"/>
  <c r="Y167" i="2" s="1"/>
  <c r="W169" i="2"/>
  <c r="W168" i="2" s="1"/>
  <c r="W167" i="2" s="1"/>
  <c r="V169" i="2"/>
  <c r="V168" i="2" s="1"/>
  <c r="V167" i="2" s="1"/>
  <c r="Y166" i="2"/>
  <c r="Y165" i="2" s="1"/>
  <c r="Y164" i="2" s="1"/>
  <c r="X166" i="2"/>
  <c r="X165" i="2" s="1"/>
  <c r="X164" i="2" s="1"/>
  <c r="W166" i="2"/>
  <c r="W165" i="2" s="1"/>
  <c r="W164" i="2" s="1"/>
  <c r="V166" i="2"/>
  <c r="V165" i="2" s="1"/>
  <c r="V164" i="2" s="1"/>
  <c r="Y163" i="2"/>
  <c r="Y162" i="2" s="1"/>
  <c r="Y161" i="2" s="1"/>
  <c r="W163" i="2"/>
  <c r="W162" i="2" s="1"/>
  <c r="W161" i="2" s="1"/>
  <c r="V163" i="2"/>
  <c r="V162" i="2" s="1"/>
  <c r="V161" i="2" s="1"/>
  <c r="Y160" i="2"/>
  <c r="Y159" i="2" s="1"/>
  <c r="Y158" i="2" s="1"/>
  <c r="W160" i="2"/>
  <c r="W159" i="2" s="1"/>
  <c r="W158" i="2" s="1"/>
  <c r="V160" i="2"/>
  <c r="V159" i="2" s="1"/>
  <c r="V158" i="2" s="1"/>
  <c r="Y155" i="2"/>
  <c r="Y154" i="2" s="1"/>
  <c r="Y153" i="2" s="1"/>
  <c r="Y152" i="2" s="1"/>
  <c r="Y151" i="2" s="1"/>
  <c r="W155" i="2"/>
  <c r="W154" i="2" s="1"/>
  <c r="W153" i="2" s="1"/>
  <c r="W152" i="2" s="1"/>
  <c r="W151" i="2" s="1"/>
  <c r="V155" i="2"/>
  <c r="V154" i="2" s="1"/>
  <c r="V153" i="2" s="1"/>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X144" i="2"/>
  <c r="X143" i="2" s="1"/>
  <c r="X142" i="2" s="1"/>
  <c r="W144" i="2"/>
  <c r="W143" i="2" s="1"/>
  <c r="W142" i="2" s="1"/>
  <c r="V144" i="2"/>
  <c r="V143" i="2" s="1"/>
  <c r="V142" i="2" s="1"/>
  <c r="Y139" i="2"/>
  <c r="Y138" i="2" s="1"/>
  <c r="Y137" i="2" s="1"/>
  <c r="Y136" i="2" s="1"/>
  <c r="Y135" i="2" s="1"/>
  <c r="X139" i="2"/>
  <c r="X138" i="2" s="1"/>
  <c r="X137" i="2" s="1"/>
  <c r="X136" i="2" s="1"/>
  <c r="X135" i="2" s="1"/>
  <c r="V139" i="2"/>
  <c r="V138" i="2" s="1"/>
  <c r="V137" i="2" s="1"/>
  <c r="V136" i="2" s="1"/>
  <c r="V135" i="2" s="1"/>
  <c r="Y134" i="2"/>
  <c r="Y133" i="2" s="1"/>
  <c r="Y132" i="2" s="1"/>
  <c r="W134" i="2"/>
  <c r="W133" i="2" s="1"/>
  <c r="W132" i="2" s="1"/>
  <c r="V134" i="2"/>
  <c r="V133" i="2" s="1"/>
  <c r="V132" i="2" s="1"/>
  <c r="Y131" i="2"/>
  <c r="Y130" i="2" s="1"/>
  <c r="W131" i="2"/>
  <c r="W130" i="2" s="1"/>
  <c r="V131" i="2"/>
  <c r="V130" i="2" s="1"/>
  <c r="Y129" i="2"/>
  <c r="Y128" i="2" s="1"/>
  <c r="W129" i="2"/>
  <c r="W128" i="2" s="1"/>
  <c r="V129" i="2"/>
  <c r="V128" i="2" s="1"/>
  <c r="Y127" i="2"/>
  <c r="Y126" i="2" s="1"/>
  <c r="W127" i="2"/>
  <c r="W126" i="2" s="1"/>
  <c r="V127" i="2"/>
  <c r="V126" i="2" s="1"/>
  <c r="Y122" i="2"/>
  <c r="Y121" i="2" s="1"/>
  <c r="Y120" i="2" s="1"/>
  <c r="X122" i="2"/>
  <c r="X121" i="2" s="1"/>
  <c r="X120" i="2" s="1"/>
  <c r="V122" i="2"/>
  <c r="V121" i="2" s="1"/>
  <c r="V120" i="2" s="1"/>
  <c r="Y119" i="2"/>
  <c r="Y118" i="2" s="1"/>
  <c r="X119" i="2"/>
  <c r="X118" i="2" s="1"/>
  <c r="V119" i="2"/>
  <c r="V118" i="2" s="1"/>
  <c r="X117" i="2"/>
  <c r="X116" i="2" s="1"/>
  <c r="W117" i="2"/>
  <c r="W116" i="2" s="1"/>
  <c r="V117" i="2"/>
  <c r="V116" i="2" s="1"/>
  <c r="X115" i="2"/>
  <c r="X114" i="2" s="1"/>
  <c r="W115" i="2"/>
  <c r="W114" i="2" s="1"/>
  <c r="V115" i="2"/>
  <c r="V114" i="2" s="1"/>
  <c r="Y110" i="2"/>
  <c r="Y109" i="2" s="1"/>
  <c r="Y108" i="2" s="1"/>
  <c r="Y107" i="2" s="1"/>
  <c r="Y106" i="2" s="1"/>
  <c r="W110" i="2"/>
  <c r="W109" i="2" s="1"/>
  <c r="W108" i="2" s="1"/>
  <c r="W107" i="2" s="1"/>
  <c r="W106" i="2" s="1"/>
  <c r="V110" i="2"/>
  <c r="V109" i="2" s="1"/>
  <c r="V108" i="2" s="1"/>
  <c r="V107" i="2" s="1"/>
  <c r="V106" i="2" s="1"/>
  <c r="Y99" i="2"/>
  <c r="Y98" i="2" s="1"/>
  <c r="Y97" i="2" s="1"/>
  <c r="X99" i="2"/>
  <c r="X98" i="2" s="1"/>
  <c r="X97" i="2" s="1"/>
  <c r="W99" i="2"/>
  <c r="W98" i="2" s="1"/>
  <c r="W97" i="2" s="1"/>
  <c r="V99" i="2"/>
  <c r="V98" i="2" s="1"/>
  <c r="V97" i="2" s="1"/>
  <c r="Y96" i="2"/>
  <c r="Y95" i="2" s="1"/>
  <c r="Y94" i="2" s="1"/>
  <c r="W96" i="2"/>
  <c r="W95" i="2" s="1"/>
  <c r="W94" i="2" s="1"/>
  <c r="V96" i="2"/>
  <c r="V95" i="2" s="1"/>
  <c r="V94" i="2" s="1"/>
  <c r="Y93" i="2"/>
  <c r="Y92" i="2" s="1"/>
  <c r="Y91" i="2" s="1"/>
  <c r="X93" i="2"/>
  <c r="X92" i="2" s="1"/>
  <c r="X91" i="2" s="1"/>
  <c r="W93" i="2"/>
  <c r="W92" i="2" s="1"/>
  <c r="W91" i="2" s="1"/>
  <c r="V93" i="2"/>
  <c r="V92" i="2" s="1"/>
  <c r="V91" i="2" s="1"/>
  <c r="Y90" i="2"/>
  <c r="Y89" i="2" s="1"/>
  <c r="Y88" i="2" s="1"/>
  <c r="W90" i="2"/>
  <c r="W89" i="2" s="1"/>
  <c r="W88" i="2" s="1"/>
  <c r="V90" i="2"/>
  <c r="V89" i="2" s="1"/>
  <c r="V88" i="2" s="1"/>
  <c r="X85" i="2"/>
  <c r="X84" i="2" s="1"/>
  <c r="X83" i="2" s="1"/>
  <c r="W85" i="2"/>
  <c r="W84" i="2" s="1"/>
  <c r="W83" i="2" s="1"/>
  <c r="V85" i="2"/>
  <c r="V84" i="2" s="1"/>
  <c r="V83" i="2" s="1"/>
  <c r="X82" i="2"/>
  <c r="X81" i="2" s="1"/>
  <c r="X80" i="2" s="1"/>
  <c r="W82" i="2"/>
  <c r="W81" i="2" s="1"/>
  <c r="W80" i="2" s="1"/>
  <c r="V82" i="2"/>
  <c r="V81" i="2" s="1"/>
  <c r="V80" i="2" s="1"/>
  <c r="X79" i="2"/>
  <c r="X78" i="2" s="1"/>
  <c r="X77" i="2" s="1"/>
  <c r="W79" i="2"/>
  <c r="W78" i="2" s="1"/>
  <c r="W77" i="2" s="1"/>
  <c r="V79" i="2"/>
  <c r="V78" i="2" s="1"/>
  <c r="V77" i="2" s="1"/>
  <c r="X76" i="2"/>
  <c r="X75" i="2" s="1"/>
  <c r="X74" i="2" s="1"/>
  <c r="W76" i="2"/>
  <c r="W75" i="2" s="1"/>
  <c r="W74" i="2" s="1"/>
  <c r="V76" i="2"/>
  <c r="V75" i="2" s="1"/>
  <c r="V74" i="2" s="1"/>
  <c r="X73" i="2"/>
  <c r="X72" i="2" s="1"/>
  <c r="X71" i="2" s="1"/>
  <c r="W73" i="2"/>
  <c r="W72" i="2" s="1"/>
  <c r="W71" i="2" s="1"/>
  <c r="V73" i="2"/>
  <c r="V72" i="2" s="1"/>
  <c r="V71" i="2" s="1"/>
  <c r="Y70" i="2"/>
  <c r="Y69" i="2" s="1"/>
  <c r="Y68" i="2" s="1"/>
  <c r="W70" i="2"/>
  <c r="W69" i="2" s="1"/>
  <c r="W68" i="2" s="1"/>
  <c r="V70" i="2"/>
  <c r="V69" i="2" s="1"/>
  <c r="V68" i="2" s="1"/>
  <c r="Y67" i="2"/>
  <c r="Y66" i="2" s="1"/>
  <c r="Y65" i="2" s="1"/>
  <c r="W67" i="2"/>
  <c r="W66" i="2" s="1"/>
  <c r="W65" i="2" s="1"/>
  <c r="V67" i="2"/>
  <c r="V66" i="2" s="1"/>
  <c r="V65" i="2" s="1"/>
  <c r="Y64" i="2"/>
  <c r="Y63" i="2" s="1"/>
  <c r="Y62" i="2" s="1"/>
  <c r="W64" i="2"/>
  <c r="W63" i="2" s="1"/>
  <c r="W62" i="2" s="1"/>
  <c r="V64" i="2"/>
  <c r="V63" i="2" s="1"/>
  <c r="V62" i="2" s="1"/>
  <c r="Y61" i="2"/>
  <c r="Y60" i="2" s="1"/>
  <c r="Y59" i="2" s="1"/>
  <c r="W61" i="2"/>
  <c r="W60" i="2" s="1"/>
  <c r="W59" i="2" s="1"/>
  <c r="V61" i="2"/>
  <c r="V60" i="2" s="1"/>
  <c r="V59" i="2" s="1"/>
  <c r="Y58" i="2"/>
  <c r="Y57" i="2" s="1"/>
  <c r="W58" i="2"/>
  <c r="W57" i="2" s="1"/>
  <c r="V58" i="2"/>
  <c r="V57" i="2" s="1"/>
  <c r="Y56" i="2"/>
  <c r="Y55" i="2" s="1"/>
  <c r="W56" i="2"/>
  <c r="W55" i="2" s="1"/>
  <c r="V56" i="2"/>
  <c r="V55" i="2" s="1"/>
  <c r="Y54" i="2"/>
  <c r="Y53" i="2" s="1"/>
  <c r="W54" i="2"/>
  <c r="W53" i="2" s="1"/>
  <c r="V54" i="2"/>
  <c r="V53" i="2" s="1"/>
  <c r="Y51" i="2"/>
  <c r="Y50" i="2" s="1"/>
  <c r="Y49" i="2" s="1"/>
  <c r="W51" i="2"/>
  <c r="W50" i="2" s="1"/>
  <c r="W49" i="2" s="1"/>
  <c r="V51" i="2"/>
  <c r="V50" i="2" s="1"/>
  <c r="V49" i="2" s="1"/>
  <c r="Y48" i="2"/>
  <c r="Y47" i="2" s="1"/>
  <c r="X48" i="2"/>
  <c r="X47" i="2" s="1"/>
  <c r="V48" i="2"/>
  <c r="V47" i="2" s="1"/>
  <c r="Y46" i="2"/>
  <c r="Y45" i="2" s="1"/>
  <c r="X46" i="2"/>
  <c r="X45" i="2" s="1"/>
  <c r="V46" i="2"/>
  <c r="V45" i="2" s="1"/>
  <c r="Y43" i="2"/>
  <c r="Y42" i="2" s="1"/>
  <c r="X43" i="2"/>
  <c r="X42" i="2" s="1"/>
  <c r="V43" i="2"/>
  <c r="V42" i="2" s="1"/>
  <c r="Y41" i="2"/>
  <c r="Y40" i="2" s="1"/>
  <c r="X41" i="2"/>
  <c r="X40" i="2" s="1"/>
  <c r="V41" i="2"/>
  <c r="V40" i="2" s="1"/>
  <c r="Y38" i="2"/>
  <c r="Y37" i="2" s="1"/>
  <c r="X38" i="2"/>
  <c r="X37" i="2" s="1"/>
  <c r="V38" i="2"/>
  <c r="V37" i="2" s="1"/>
  <c r="Y36" i="2"/>
  <c r="Y35" i="2" s="1"/>
  <c r="X36" i="2"/>
  <c r="X35" i="2" s="1"/>
  <c r="W36" i="2"/>
  <c r="W35" i="2" s="1"/>
  <c r="V36" i="2"/>
  <c r="V35" i="2" s="1"/>
  <c r="Y33" i="2"/>
  <c r="Y32" i="2" s="1"/>
  <c r="X33" i="2"/>
  <c r="X32" i="2" s="1"/>
  <c r="V33" i="2"/>
  <c r="V32" i="2" s="1"/>
  <c r="Y31" i="2"/>
  <c r="Y30" i="2" s="1"/>
  <c r="X31" i="2"/>
  <c r="X30" i="2" s="1"/>
  <c r="V31" i="2"/>
  <c r="V30" i="2" s="1"/>
  <c r="Y28" i="2"/>
  <c r="Y27" i="2" s="1"/>
  <c r="X28" i="2"/>
  <c r="X27" i="2" s="1"/>
  <c r="V28" i="2"/>
  <c r="V27" i="2" s="1"/>
  <c r="Y26" i="2"/>
  <c r="Y25" i="2" s="1"/>
  <c r="X26" i="2"/>
  <c r="X25" i="2" s="1"/>
  <c r="V26" i="2"/>
  <c r="V25" i="2" s="1"/>
  <c r="Y16" i="2"/>
  <c r="X16" i="2"/>
  <c r="W16" i="2"/>
  <c r="W15" i="2" s="1"/>
  <c r="W14" i="2" s="1"/>
  <c r="V16" i="2"/>
  <c r="V15" i="2" s="1"/>
  <c r="V14" i="2" s="1"/>
  <c r="Y15" i="2"/>
  <c r="Y14" i="2" s="1"/>
  <c r="X15" i="2"/>
  <c r="X14" i="2" s="1"/>
  <c r="Y13" i="2"/>
  <c r="Y12" i="2" s="1"/>
  <c r="Y11" i="2" s="1"/>
  <c r="X13" i="2"/>
  <c r="X12" i="2" s="1"/>
  <c r="X11" i="2" s="1"/>
  <c r="W13" i="2"/>
  <c r="W12" i="2" s="1"/>
  <c r="W11" i="2" s="1"/>
  <c r="V13" i="2"/>
  <c r="V12" i="2" s="1"/>
  <c r="V11" i="2" s="1"/>
  <c r="J409" i="2"/>
  <c r="J289" i="2"/>
  <c r="J288" i="2" s="1"/>
  <c r="AK456" i="50"/>
  <c r="AH456" i="50"/>
  <c r="V456" i="50"/>
  <c r="J429" i="50"/>
  <c r="J428" i="50" s="1"/>
  <c r="J427" i="50" s="1"/>
  <c r="J375" i="50"/>
  <c r="J374" i="50" s="1"/>
  <c r="L411" i="47"/>
  <c r="L414" i="47"/>
  <c r="AJ442" i="47"/>
  <c r="X442" i="47"/>
  <c r="L124" i="47"/>
  <c r="BA252" i="47"/>
  <c r="BB252" i="47"/>
  <c r="K253" i="47"/>
  <c r="L404" i="47"/>
  <c r="AJ408" i="47"/>
  <c r="X408" i="47"/>
  <c r="L408" i="47"/>
  <c r="L361" i="2" s="1"/>
  <c r="L360" i="2" s="1"/>
  <c r="L359" i="2" s="1"/>
  <c r="AH20" i="47"/>
  <c r="AH18" i="47"/>
  <c r="AH15" i="47"/>
  <c r="V20" i="47"/>
  <c r="V18" i="47"/>
  <c r="V15" i="47"/>
  <c r="AH35" i="47"/>
  <c r="AH33" i="47"/>
  <c r="AH30" i="47"/>
  <c r="V35" i="47"/>
  <c r="V33" i="47"/>
  <c r="V30" i="47"/>
  <c r="Y61" i="47"/>
  <c r="Y65" i="50" s="1"/>
  <c r="Y64" i="50" s="1"/>
  <c r="Y63" i="50" s="1"/>
  <c r="M61" i="47"/>
  <c r="M76" i="2" s="1"/>
  <c r="M75" i="2" s="1"/>
  <c r="M74" i="2" s="1"/>
  <c r="Y64" i="47"/>
  <c r="Y68" i="50" s="1"/>
  <c r="Y67" i="50" s="1"/>
  <c r="Y66" i="50" s="1"/>
  <c r="M64" i="47"/>
  <c r="M79" i="2" s="1"/>
  <c r="M78" i="2" s="1"/>
  <c r="M77" i="2" s="1"/>
  <c r="V123" i="47"/>
  <c r="V122" i="47" s="1"/>
  <c r="W123" i="47"/>
  <c r="W122" i="47" s="1"/>
  <c r="X123" i="47"/>
  <c r="X122" i="47" s="1"/>
  <c r="Y123" i="47"/>
  <c r="Y122" i="47" s="1"/>
  <c r="AH123" i="47"/>
  <c r="AH122" i="47" s="1"/>
  <c r="AI123" i="47"/>
  <c r="AI122" i="47" s="1"/>
  <c r="AJ123" i="47"/>
  <c r="AJ122" i="47" s="1"/>
  <c r="AK123" i="47"/>
  <c r="AK122" i="47" s="1"/>
  <c r="BC123" i="47"/>
  <c r="BC122" i="47" s="1"/>
  <c r="BD123" i="47"/>
  <c r="BD122" i="47" s="1"/>
  <c r="BE123" i="47"/>
  <c r="BE122" i="47" s="1"/>
  <c r="BF123" i="47"/>
  <c r="BF122" i="47" s="1"/>
  <c r="J123" i="47"/>
  <c r="J122" i="47" s="1"/>
  <c r="AY122" i="47" s="1"/>
  <c r="J252" i="47"/>
  <c r="AY252" i="47" s="1"/>
  <c r="AZ401" i="47"/>
  <c r="BB401" i="47"/>
  <c r="V403" i="47"/>
  <c r="V402" i="47" s="1"/>
  <c r="V401" i="47" s="1"/>
  <c r="W403" i="47"/>
  <c r="W402" i="47" s="1"/>
  <c r="W401" i="47" s="1"/>
  <c r="X403" i="47"/>
  <c r="X402" i="47" s="1"/>
  <c r="X401" i="47" s="1"/>
  <c r="Y403" i="47"/>
  <c r="Y402" i="47" s="1"/>
  <c r="Y401" i="47" s="1"/>
  <c r="AH403" i="47"/>
  <c r="AH402" i="47" s="1"/>
  <c r="AH401" i="47" s="1"/>
  <c r="AI403" i="47"/>
  <c r="AI402" i="47" s="1"/>
  <c r="AI401" i="47" s="1"/>
  <c r="AJ403" i="47"/>
  <c r="AJ402" i="47" s="1"/>
  <c r="AJ401" i="47" s="1"/>
  <c r="AK403" i="47"/>
  <c r="AK402" i="47" s="1"/>
  <c r="AK401" i="47" s="1"/>
  <c r="J403" i="47"/>
  <c r="J402" i="47" s="1"/>
  <c r="J401" i="47" s="1"/>
  <c r="AY401" i="47" s="1"/>
  <c r="Y447" i="2" l="1"/>
  <c r="X298" i="2"/>
  <c r="X297" i="2"/>
  <c r="W10" i="2"/>
  <c r="W9" i="2" s="1"/>
  <c r="X441" i="47"/>
  <c r="X440" i="47"/>
  <c r="X439" i="47" s="1"/>
  <c r="AF442" i="47"/>
  <c r="X126" i="50"/>
  <c r="X433" i="50"/>
  <c r="X432" i="50" s="1"/>
  <c r="X431" i="50" s="1"/>
  <c r="X430" i="50" s="1"/>
  <c r="X361" i="2"/>
  <c r="X360" i="2" s="1"/>
  <c r="X359" i="2" s="1"/>
  <c r="AR442" i="47"/>
  <c r="AJ440" i="47"/>
  <c r="AJ439" i="47" s="1"/>
  <c r="AJ441" i="47"/>
  <c r="AJ126" i="50"/>
  <c r="AJ466" i="2"/>
  <c r="AJ465" i="2" s="1"/>
  <c r="AJ433" i="50"/>
  <c r="AJ432" i="50" s="1"/>
  <c r="AJ431" i="50" s="1"/>
  <c r="AJ430" i="50" s="1"/>
  <c r="AJ361" i="2"/>
  <c r="AJ360" i="2" s="1"/>
  <c r="AJ359" i="2" s="1"/>
  <c r="V471" i="2"/>
  <c r="V470" i="2" s="1"/>
  <c r="Y388" i="2"/>
  <c r="Y387" i="2" s="1"/>
  <c r="V388" i="2"/>
  <c r="V387" i="2" s="1"/>
  <c r="X388" i="2"/>
  <c r="X387" i="2" s="1"/>
  <c r="Y424" i="2"/>
  <c r="Y423" i="2" s="1"/>
  <c r="Y416" i="2" s="1"/>
  <c r="Y415" i="2" s="1"/>
  <c r="Y471" i="2"/>
  <c r="Y470" i="2" s="1"/>
  <c r="X424" i="2"/>
  <c r="X423" i="2" s="1"/>
  <c r="X416" i="2" s="1"/>
  <c r="X415" i="2" s="1"/>
  <c r="Y10" i="2"/>
  <c r="Y9" i="2" s="1"/>
  <c r="Y79" i="2"/>
  <c r="Y78" i="2" s="1"/>
  <c r="Y77" i="2" s="1"/>
  <c r="AG64" i="47"/>
  <c r="AF408" i="47"/>
  <c r="M65" i="50"/>
  <c r="M64" i="50" s="1"/>
  <c r="M63" i="50" s="1"/>
  <c r="M60" i="47"/>
  <c r="M59" i="47" s="1"/>
  <c r="U61" i="47"/>
  <c r="U65" i="50" s="1"/>
  <c r="U64" i="50" s="1"/>
  <c r="U63" i="50" s="1"/>
  <c r="AR408" i="47"/>
  <c r="Y76" i="2"/>
  <c r="Y75" i="2" s="1"/>
  <c r="Y74" i="2" s="1"/>
  <c r="AG61" i="47"/>
  <c r="L429" i="50"/>
  <c r="L428" i="50" s="1"/>
  <c r="L427" i="50" s="1"/>
  <c r="L409" i="2"/>
  <c r="L408" i="2" s="1"/>
  <c r="L407" i="2" s="1"/>
  <c r="T404" i="47"/>
  <c r="T429" i="50" s="1"/>
  <c r="T428" i="50" s="1"/>
  <c r="T427" i="50" s="1"/>
  <c r="L403" i="47"/>
  <c r="L402" i="47" s="1"/>
  <c r="L401" i="47" s="1"/>
  <c r="BA124" i="47"/>
  <c r="L144" i="2"/>
  <c r="L143" i="2" s="1"/>
  <c r="L142" i="2" s="1"/>
  <c r="L156" i="50"/>
  <c r="L155" i="50" s="1"/>
  <c r="L154" i="50" s="1"/>
  <c r="L123" i="47"/>
  <c r="L122" i="47" s="1"/>
  <c r="BA122" i="47" s="1"/>
  <c r="T124" i="47"/>
  <c r="T156" i="50" s="1"/>
  <c r="T155" i="50" s="1"/>
  <c r="T154" i="50" s="1"/>
  <c r="BA414" i="47"/>
  <c r="L439" i="50"/>
  <c r="L438" i="50" s="1"/>
  <c r="L437" i="50" s="1"/>
  <c r="T414" i="47"/>
  <c r="T439" i="50" s="1"/>
  <c r="T438" i="50" s="1"/>
  <c r="T437" i="50" s="1"/>
  <c r="L413" i="47"/>
  <c r="L412" i="47" s="1"/>
  <c r="M68" i="50"/>
  <c r="M67" i="50" s="1"/>
  <c r="M66" i="50" s="1"/>
  <c r="M63" i="47"/>
  <c r="M62" i="47" s="1"/>
  <c r="U64" i="47"/>
  <c r="U68" i="50" s="1"/>
  <c r="U67" i="50" s="1"/>
  <c r="U66" i="50" s="1"/>
  <c r="BA408" i="47"/>
  <c r="L433" i="50"/>
  <c r="L432" i="50" s="1"/>
  <c r="L431" i="50" s="1"/>
  <c r="T408" i="47"/>
  <c r="L407" i="47"/>
  <c r="L406" i="47" s="1"/>
  <c r="K375" i="50"/>
  <c r="K374" i="50" s="1"/>
  <c r="K289" i="2"/>
  <c r="K288" i="2" s="1"/>
  <c r="S253" i="47"/>
  <c r="S375" i="50" s="1"/>
  <c r="S374" i="50" s="1"/>
  <c r="K252" i="47"/>
  <c r="AZ252" i="47" s="1"/>
  <c r="BA411" i="47"/>
  <c r="L436" i="50"/>
  <c r="L435" i="50" s="1"/>
  <c r="L434" i="50" s="1"/>
  <c r="T411" i="47"/>
  <c r="T436" i="50" s="1"/>
  <c r="T435" i="50" s="1"/>
  <c r="T434" i="50" s="1"/>
  <c r="L410" i="47"/>
  <c r="L409" i="47" s="1"/>
  <c r="W471" i="2"/>
  <c r="W470" i="2" s="1"/>
  <c r="V10" i="2"/>
  <c r="V9" i="2" s="1"/>
  <c r="V410" i="2"/>
  <c r="V406" i="2" s="1"/>
  <c r="V405" i="2" s="1"/>
  <c r="V424" i="2"/>
  <c r="V423" i="2" s="1"/>
  <c r="V416" i="2" s="1"/>
  <c r="V415" i="2" s="1"/>
  <c r="X10" i="2"/>
  <c r="X9" i="2" s="1"/>
  <c r="V125" i="2"/>
  <c r="V124" i="2" s="1"/>
  <c r="V123" i="2" s="1"/>
  <c r="W231" i="2"/>
  <c r="W298" i="2"/>
  <c r="W52" i="2"/>
  <c r="Y87" i="2"/>
  <c r="Y86" i="2" s="1"/>
  <c r="X113" i="2"/>
  <c r="X112" i="2" s="1"/>
  <c r="X111" i="2" s="1"/>
  <c r="Y298" i="2"/>
  <c r="X382" i="2"/>
  <c r="X381" i="2" s="1"/>
  <c r="X380" i="2" s="1"/>
  <c r="V298" i="2"/>
  <c r="Y327" i="2"/>
  <c r="Y29" i="2"/>
  <c r="X327" i="2"/>
  <c r="V24" i="2"/>
  <c r="X34" i="2"/>
  <c r="V87" i="2"/>
  <c r="V86" i="2" s="1"/>
  <c r="X29" i="2"/>
  <c r="W87" i="2"/>
  <c r="W86" i="2" s="1"/>
  <c r="Y24" i="2"/>
  <c r="V34" i="2"/>
  <c r="X39" i="2"/>
  <c r="Y141" i="2"/>
  <c r="Y140" i="2" s="1"/>
  <c r="V29" i="2"/>
  <c r="V44" i="2"/>
  <c r="V113" i="2"/>
  <c r="V112" i="2" s="1"/>
  <c r="V111" i="2" s="1"/>
  <c r="Y34" i="2"/>
  <c r="Y39" i="2"/>
  <c r="X44" i="2"/>
  <c r="Y125" i="2"/>
  <c r="Y124" i="2" s="1"/>
  <c r="Y123" i="2" s="1"/>
  <c r="V141" i="2"/>
  <c r="V140" i="2" s="1"/>
  <c r="Y44" i="2"/>
  <c r="X24" i="2"/>
  <c r="Y52" i="2"/>
  <c r="V39" i="2"/>
  <c r="W141" i="2"/>
  <c r="W140" i="2" s="1"/>
  <c r="W125" i="2"/>
  <c r="W124" i="2" s="1"/>
  <c r="W123" i="2" s="1"/>
  <c r="V52" i="2"/>
  <c r="Y179" i="2"/>
  <c r="Y178" i="2" s="1"/>
  <c r="Y287" i="2"/>
  <c r="Y157" i="2"/>
  <c r="Y156" i="2" s="1"/>
  <c r="Y439" i="2"/>
  <c r="Y438" i="2" s="1"/>
  <c r="V179" i="2"/>
  <c r="V178" i="2" s="1"/>
  <c r="W157" i="2"/>
  <c r="W156" i="2" s="1"/>
  <c r="X239" i="2"/>
  <c r="W179" i="2"/>
  <c r="W178" i="2" s="1"/>
  <c r="Y461" i="2"/>
  <c r="BB122" i="47"/>
  <c r="AZ122" i="47"/>
  <c r="Y256" i="2"/>
  <c r="Y456" i="50"/>
  <c r="BB403" i="47"/>
  <c r="BB402" i="47"/>
  <c r="BA404" i="47"/>
  <c r="AZ123" i="47"/>
  <c r="W456" i="50"/>
  <c r="AI456" i="50"/>
  <c r="AZ403" i="47"/>
  <c r="AZ402" i="47"/>
  <c r="AY123" i="47"/>
  <c r="X456" i="50"/>
  <c r="AJ456" i="50"/>
  <c r="X287" i="2"/>
  <c r="X466" i="2"/>
  <c r="X465" i="2" s="1"/>
  <c r="AY403" i="47"/>
  <c r="AY402" i="47"/>
  <c r="AZ253" i="47"/>
  <c r="BB123" i="47"/>
  <c r="Y430" i="2"/>
  <c r="Y410" i="2"/>
  <c r="Y406" i="2" s="1"/>
  <c r="Y405" i="2" s="1"/>
  <c r="Y231" i="2"/>
  <c r="V287" i="2"/>
  <c r="V239" i="2"/>
  <c r="V327" i="2"/>
  <c r="V231" i="2"/>
  <c r="W335" i="2"/>
  <c r="Y382" i="2"/>
  <c r="Y381" i="2" s="1"/>
  <c r="Y380" i="2" s="1"/>
  <c r="V255" i="2"/>
  <c r="W239" i="2"/>
  <c r="V430" i="2"/>
  <c r="V429" i="2" s="1"/>
  <c r="V428" i="2" s="1"/>
  <c r="V382" i="2"/>
  <c r="V381" i="2" s="1"/>
  <c r="V380" i="2" s="1"/>
  <c r="Y335" i="2"/>
  <c r="W410" i="2"/>
  <c r="W406" i="2" s="1"/>
  <c r="W405" i="2" s="1"/>
  <c r="W255" i="2"/>
  <c r="W256" i="2"/>
  <c r="Y343" i="2"/>
  <c r="Y342" i="2" s="1"/>
  <c r="V343" i="2"/>
  <c r="V342" i="2" s="1"/>
  <c r="V461" i="2"/>
  <c r="V335" i="2"/>
  <c r="W461" i="2"/>
  <c r="V439" i="2"/>
  <c r="V438" i="2" s="1"/>
  <c r="V476" i="2"/>
  <c r="W430" i="2"/>
  <c r="W429" i="2" s="1"/>
  <c r="W428" i="2" s="1"/>
  <c r="W476" i="2"/>
  <c r="V17" i="47"/>
  <c r="V32" i="47"/>
  <c r="AH32" i="47"/>
  <c r="AH17" i="47"/>
  <c r="V286" i="2" l="1"/>
  <c r="V285" i="2" s="1"/>
  <c r="V279" i="2" s="1"/>
  <c r="Y286" i="2"/>
  <c r="Y285" i="2" s="1"/>
  <c r="Y279" i="2" s="1"/>
  <c r="X286" i="2"/>
  <c r="X285" i="2" s="1"/>
  <c r="T433" i="50"/>
  <c r="T432" i="50" s="1"/>
  <c r="T431" i="50" s="1"/>
  <c r="T430" i="50" s="1"/>
  <c r="T361" i="2"/>
  <c r="T360" i="2" s="1"/>
  <c r="T359" i="2" s="1"/>
  <c r="AF441" i="47"/>
  <c r="AF440" i="47"/>
  <c r="AF439" i="47" s="1"/>
  <c r="AF126" i="50"/>
  <c r="AF466" i="2"/>
  <c r="AF465" i="2" s="1"/>
  <c r="AF461" i="2" s="1"/>
  <c r="AR407" i="47"/>
  <c r="AR406" i="47" s="1"/>
  <c r="AR405" i="47" s="1"/>
  <c r="AR400" i="47" s="1"/>
  <c r="AR433" i="50"/>
  <c r="AR432" i="50" s="1"/>
  <c r="AR431" i="50" s="1"/>
  <c r="AR430" i="50" s="1"/>
  <c r="AR361" i="2"/>
  <c r="AR360" i="2" s="1"/>
  <c r="AR359" i="2" s="1"/>
  <c r="AF407" i="47"/>
  <c r="AF406" i="47" s="1"/>
  <c r="AF405" i="47" s="1"/>
  <c r="AF400" i="47" s="1"/>
  <c r="AF433" i="50"/>
  <c r="AF432" i="50" s="1"/>
  <c r="AF431" i="50" s="1"/>
  <c r="AF430" i="50" s="1"/>
  <c r="AF361" i="2"/>
  <c r="AF360" i="2" s="1"/>
  <c r="AF359" i="2" s="1"/>
  <c r="AR441" i="47"/>
  <c r="AR440" i="47"/>
  <c r="AR439" i="47" s="1"/>
  <c r="AR126" i="50"/>
  <c r="AR466" i="2"/>
  <c r="AR465" i="2" s="1"/>
  <c r="AR461" i="2" s="1"/>
  <c r="AG63" i="47"/>
  <c r="AG62" i="47" s="1"/>
  <c r="AG68" i="50"/>
  <c r="AG67" i="50" s="1"/>
  <c r="AG66" i="50" s="1"/>
  <c r="AG79" i="2"/>
  <c r="AG78" i="2" s="1"/>
  <c r="AG77" i="2" s="1"/>
  <c r="AJ124" i="50"/>
  <c r="AJ125" i="50"/>
  <c r="AG60" i="47"/>
  <c r="AG59" i="47" s="1"/>
  <c r="AG65" i="50"/>
  <c r="AG64" i="50" s="1"/>
  <c r="AG63" i="50" s="1"/>
  <c r="AG76" i="2"/>
  <c r="AG75" i="2" s="1"/>
  <c r="AG74" i="2" s="1"/>
  <c r="X124" i="50"/>
  <c r="X125" i="50"/>
  <c r="BA123" i="47"/>
  <c r="W224" i="2"/>
  <c r="W223" i="2" s="1"/>
  <c r="V326" i="2"/>
  <c r="V325" i="2" s="1"/>
  <c r="V309" i="2" s="1"/>
  <c r="T413" i="47"/>
  <c r="T412" i="47" s="1"/>
  <c r="U60" i="47"/>
  <c r="U59" i="47" s="1"/>
  <c r="U76" i="2"/>
  <c r="U75" i="2" s="1"/>
  <c r="U74" i="2" s="1"/>
  <c r="L430" i="50"/>
  <c r="T403" i="47"/>
  <c r="T402" i="47" s="1"/>
  <c r="T401" i="47" s="1"/>
  <c r="T409" i="2"/>
  <c r="T408" i="2" s="1"/>
  <c r="T407" i="2" s="1"/>
  <c r="L405" i="47"/>
  <c r="L400" i="47" s="1"/>
  <c r="T410" i="47"/>
  <c r="T409" i="47" s="1"/>
  <c r="S289" i="2"/>
  <c r="S288" i="2" s="1"/>
  <c r="S252" i="47"/>
  <c r="T407" i="47"/>
  <c r="T406" i="47" s="1"/>
  <c r="U79" i="2"/>
  <c r="U78" i="2" s="1"/>
  <c r="U77" i="2" s="1"/>
  <c r="U63" i="47"/>
  <c r="U62" i="47" s="1"/>
  <c r="T144" i="2"/>
  <c r="T143" i="2" s="1"/>
  <c r="T142" i="2" s="1"/>
  <c r="T123" i="47"/>
  <c r="T122" i="47" s="1"/>
  <c r="Y326" i="2"/>
  <c r="Y325" i="2" s="1"/>
  <c r="Y309" i="2" s="1"/>
  <c r="V23" i="2"/>
  <c r="V22" i="2" s="1"/>
  <c r="V17" i="2" s="1"/>
  <c r="V262" i="2"/>
  <c r="V261" i="2" s="1"/>
  <c r="BA403" i="47"/>
  <c r="V224" i="2"/>
  <c r="V223" i="2" s="1"/>
  <c r="W262" i="2"/>
  <c r="W261" i="2" s="1"/>
  <c r="V446" i="2"/>
  <c r="V427" i="2"/>
  <c r="W446" i="2"/>
  <c r="AR124" i="50" l="1"/>
  <c r="AR125" i="50"/>
  <c r="AF124" i="50"/>
  <c r="AF125" i="50"/>
  <c r="T405" i="47"/>
  <c r="T400" i="47" s="1"/>
  <c r="BA402" i="47"/>
  <c r="BA401" i="47"/>
  <c r="AH467" i="47" l="1"/>
  <c r="AH466" i="47" s="1"/>
  <c r="V467" i="47"/>
  <c r="V466" i="47" s="1"/>
  <c r="AK471" i="47"/>
  <c r="AJ470" i="47"/>
  <c r="AJ469" i="47" s="1"/>
  <c r="AI470" i="47"/>
  <c r="AI469" i="47" s="1"/>
  <c r="AH470" i="47"/>
  <c r="AH469" i="47" s="1"/>
  <c r="AJ468" i="47"/>
  <c r="AK467" i="47"/>
  <c r="AK466" i="47" s="1"/>
  <c r="AI467" i="47"/>
  <c r="AI466" i="47" s="1"/>
  <c r="AJ465" i="47"/>
  <c r="AK464" i="47"/>
  <c r="AK463" i="47" s="1"/>
  <c r="AI464" i="47"/>
  <c r="AI463" i="47" s="1"/>
  <c r="AH464" i="47"/>
  <c r="AH463" i="47" s="1"/>
  <c r="AJ459" i="47"/>
  <c r="AK458" i="47"/>
  <c r="AI458" i="47"/>
  <c r="AH458" i="47"/>
  <c r="AJ457" i="47"/>
  <c r="AK456" i="47"/>
  <c r="AK455" i="47" s="1"/>
  <c r="AK454" i="47" s="1"/>
  <c r="AK453" i="47" s="1"/>
  <c r="AK452" i="47" s="1"/>
  <c r="AI456" i="47"/>
  <c r="AH456" i="47"/>
  <c r="AH455" i="47" s="1"/>
  <c r="AH454" i="47" s="1"/>
  <c r="AH453" i="47" s="1"/>
  <c r="AH452" i="47" s="1"/>
  <c r="AJ451" i="47"/>
  <c r="AK450" i="47"/>
  <c r="AK449" i="47" s="1"/>
  <c r="AK448" i="47" s="1"/>
  <c r="AI450" i="47"/>
  <c r="AI449" i="47" s="1"/>
  <c r="AI448" i="47" s="1"/>
  <c r="AH450" i="47"/>
  <c r="AH449" i="47" s="1"/>
  <c r="AH448" i="47" s="1"/>
  <c r="AI447" i="47"/>
  <c r="AK446" i="47"/>
  <c r="AK445" i="47" s="1"/>
  <c r="AK444" i="47" s="1"/>
  <c r="AJ446" i="47"/>
  <c r="AJ445" i="47" s="1"/>
  <c r="AJ444" i="47" s="1"/>
  <c r="AH446" i="47"/>
  <c r="AH445" i="47" s="1"/>
  <c r="AH444" i="47" s="1"/>
  <c r="AJ438" i="47"/>
  <c r="AK437" i="47"/>
  <c r="AK436" i="47" s="1"/>
  <c r="AK435" i="47" s="1"/>
  <c r="AI437" i="47"/>
  <c r="AI436" i="47" s="1"/>
  <c r="AI435" i="47" s="1"/>
  <c r="AH437" i="47"/>
  <c r="AH436" i="47" s="1"/>
  <c r="AH435" i="47" s="1"/>
  <c r="AK433" i="47"/>
  <c r="AJ433" i="47"/>
  <c r="AI433" i="47"/>
  <c r="AI432" i="47" s="1"/>
  <c r="AH433" i="47"/>
  <c r="AH432" i="47" s="1"/>
  <c r="AK432" i="47"/>
  <c r="AJ432" i="47"/>
  <c r="AK431" i="47"/>
  <c r="AJ430" i="47"/>
  <c r="AJ429" i="47" s="1"/>
  <c r="AI430" i="47"/>
  <c r="AI429" i="47" s="1"/>
  <c r="AH430" i="47"/>
  <c r="AH429" i="47" s="1"/>
  <c r="AJ428" i="47"/>
  <c r="AK427" i="47"/>
  <c r="AI427" i="47"/>
  <c r="AH427" i="47"/>
  <c r="AJ426" i="47"/>
  <c r="AK425" i="47"/>
  <c r="AI425" i="47"/>
  <c r="AI424" i="47" s="1"/>
  <c r="AH425" i="47"/>
  <c r="AH424" i="47" s="1"/>
  <c r="AI420" i="47"/>
  <c r="AK419" i="47"/>
  <c r="AK418" i="47" s="1"/>
  <c r="AJ419" i="47"/>
  <c r="AJ418" i="47" s="1"/>
  <c r="AH419" i="47"/>
  <c r="AH418" i="47" s="1"/>
  <c r="AI417" i="47"/>
  <c r="AK416" i="47"/>
  <c r="AK415" i="47" s="1"/>
  <c r="AJ416" i="47"/>
  <c r="AJ415" i="47" s="1"/>
  <c r="AH416" i="47"/>
  <c r="AH415" i="47" s="1"/>
  <c r="AI414" i="47"/>
  <c r="AK413" i="47"/>
  <c r="AK412" i="47" s="1"/>
  <c r="AJ413" i="47"/>
  <c r="AJ412" i="47" s="1"/>
  <c r="AH413" i="47"/>
  <c r="AH412" i="47" s="1"/>
  <c r="AI411" i="47"/>
  <c r="AK410" i="47"/>
  <c r="AK409" i="47" s="1"/>
  <c r="AJ410" i="47"/>
  <c r="AJ409" i="47" s="1"/>
  <c r="AH410" i="47"/>
  <c r="AH409" i="47" s="1"/>
  <c r="AK407" i="47"/>
  <c r="AK406" i="47" s="1"/>
  <c r="AJ407" i="47"/>
  <c r="AJ406" i="47" s="1"/>
  <c r="AI407" i="47"/>
  <c r="AI406" i="47" s="1"/>
  <c r="AH407" i="47"/>
  <c r="AH406" i="47" s="1"/>
  <c r="AI399" i="47"/>
  <c r="AK398" i="47"/>
  <c r="AK397" i="47" s="1"/>
  <c r="AK396" i="47" s="1"/>
  <c r="AJ398" i="47"/>
  <c r="AJ397" i="47" s="1"/>
  <c r="AJ396" i="47" s="1"/>
  <c r="AH398" i="47"/>
  <c r="AH397" i="47" s="1"/>
  <c r="AH396" i="47" s="1"/>
  <c r="AI395" i="47"/>
  <c r="AI394" i="47"/>
  <c r="AK393" i="47"/>
  <c r="AK392" i="47" s="1"/>
  <c r="AJ393" i="47"/>
  <c r="AJ392" i="47" s="1"/>
  <c r="AH393" i="47"/>
  <c r="AH392" i="47" s="1"/>
  <c r="AI391" i="47"/>
  <c r="AK390" i="47"/>
  <c r="AK389" i="47" s="1"/>
  <c r="AJ390" i="47"/>
  <c r="AJ389" i="47" s="1"/>
  <c r="AH390" i="47"/>
  <c r="AH389" i="47" s="1"/>
  <c r="AI388" i="47"/>
  <c r="AK387" i="47"/>
  <c r="AK386" i="47" s="1"/>
  <c r="AJ387" i="47"/>
  <c r="AJ386" i="47" s="1"/>
  <c r="AH387" i="47"/>
  <c r="AH386" i="47" s="1"/>
  <c r="AI380" i="47"/>
  <c r="AK379" i="47"/>
  <c r="AK378" i="47" s="1"/>
  <c r="AJ379" i="47"/>
  <c r="AJ378" i="47" s="1"/>
  <c r="AH379" i="47"/>
  <c r="AH378" i="47" s="1"/>
  <c r="AJ377" i="47"/>
  <c r="AK376" i="47"/>
  <c r="AI376" i="47"/>
  <c r="AH376" i="47"/>
  <c r="AJ375" i="47"/>
  <c r="AK374" i="47"/>
  <c r="AI374" i="47"/>
  <c r="AH374" i="47"/>
  <c r="AJ373" i="47"/>
  <c r="AK372" i="47"/>
  <c r="AI372" i="47"/>
  <c r="AI371" i="47" s="1"/>
  <c r="AH372" i="47"/>
  <c r="AJ370" i="47"/>
  <c r="AK369" i="47"/>
  <c r="AK368" i="47" s="1"/>
  <c r="AI369" i="47"/>
  <c r="AI368" i="47" s="1"/>
  <c r="AH369" i="47"/>
  <c r="AH368" i="47" s="1"/>
  <c r="AI367" i="47"/>
  <c r="AK366" i="47"/>
  <c r="AJ366" i="47"/>
  <c r="AH366" i="47"/>
  <c r="AI365" i="47"/>
  <c r="AK364" i="47"/>
  <c r="AJ364" i="47"/>
  <c r="AJ363" i="47" s="1"/>
  <c r="AH364" i="47"/>
  <c r="AH363" i="47" s="1"/>
  <c r="AJ361" i="47"/>
  <c r="AK360" i="47"/>
  <c r="AI360" i="47"/>
  <c r="AH360" i="47"/>
  <c r="AJ359" i="47"/>
  <c r="AK358" i="47"/>
  <c r="AI358" i="47"/>
  <c r="AQ358" i="47" s="1"/>
  <c r="AQ357" i="47" s="1"/>
  <c r="AQ356" i="47" s="1"/>
  <c r="AH358" i="47"/>
  <c r="AP358" i="47" s="1"/>
  <c r="AP357" i="47" s="1"/>
  <c r="AP356" i="47" s="1"/>
  <c r="AK354" i="47"/>
  <c r="AK353" i="47" s="1"/>
  <c r="AJ354" i="47"/>
  <c r="AJ353" i="47" s="1"/>
  <c r="AI354" i="47"/>
  <c r="AI353" i="47" s="1"/>
  <c r="AH354" i="47"/>
  <c r="AH353" i="47" s="1"/>
  <c r="AI346" i="47"/>
  <c r="AK345" i="47"/>
  <c r="AK344" i="47" s="1"/>
  <c r="AJ345" i="47"/>
  <c r="AJ344" i="47" s="1"/>
  <c r="AH345" i="47"/>
  <c r="AH344" i="47" s="1"/>
  <c r="AI343" i="47"/>
  <c r="AK342" i="47"/>
  <c r="AK341" i="47" s="1"/>
  <c r="AJ342" i="47"/>
  <c r="AJ341" i="47" s="1"/>
  <c r="AH342" i="47"/>
  <c r="AH341" i="47" s="1"/>
  <c r="AK339" i="47"/>
  <c r="AS339" i="47" s="1"/>
  <c r="AJ339" i="47"/>
  <c r="AR339" i="47" s="1"/>
  <c r="AI339" i="47"/>
  <c r="AQ339" i="47" s="1"/>
  <c r="AH339" i="47"/>
  <c r="AK338" i="47"/>
  <c r="AS338" i="47" s="1"/>
  <c r="AJ338" i="47"/>
  <c r="AR338" i="47" s="1"/>
  <c r="AI338" i="47"/>
  <c r="AQ338" i="47" s="1"/>
  <c r="AK336" i="47"/>
  <c r="AJ336" i="47"/>
  <c r="AI336" i="47"/>
  <c r="AH336" i="47"/>
  <c r="AK333" i="47"/>
  <c r="AK332" i="47" s="1"/>
  <c r="AJ333" i="47"/>
  <c r="AJ332" i="47" s="1"/>
  <c r="AI333" i="47"/>
  <c r="AI332" i="47" s="1"/>
  <c r="AH333" i="47"/>
  <c r="AH332" i="47" s="1"/>
  <c r="AJ331" i="47"/>
  <c r="AK330" i="47"/>
  <c r="AK329" i="47" s="1"/>
  <c r="AI330" i="47"/>
  <c r="AI329" i="47" s="1"/>
  <c r="AH330" i="47"/>
  <c r="AH329" i="47" s="1"/>
  <c r="AJ328" i="47"/>
  <c r="AK327" i="47"/>
  <c r="AK326" i="47" s="1"/>
  <c r="AI327" i="47"/>
  <c r="AI326" i="47" s="1"/>
  <c r="AH327" i="47"/>
  <c r="AH326" i="47" s="1"/>
  <c r="AJ325" i="47"/>
  <c r="AK324" i="47"/>
  <c r="AK323" i="47" s="1"/>
  <c r="AI324" i="47"/>
  <c r="AI323" i="47" s="1"/>
  <c r="AH324" i="47"/>
  <c r="AH323" i="47" s="1"/>
  <c r="AI322" i="47"/>
  <c r="AK321" i="47"/>
  <c r="AK320" i="47" s="1"/>
  <c r="AJ321" i="47"/>
  <c r="AJ320" i="47" s="1"/>
  <c r="AH321" i="47"/>
  <c r="AH320" i="47" s="1"/>
  <c r="AI319" i="47"/>
  <c r="AK318" i="47"/>
  <c r="AK317" i="47" s="1"/>
  <c r="AJ318" i="47"/>
  <c r="AJ317" i="47" s="1"/>
  <c r="AH318" i="47"/>
  <c r="AH317" i="47" s="1"/>
  <c r="AI309" i="47"/>
  <c r="AK308" i="47"/>
  <c r="AK307" i="47" s="1"/>
  <c r="AJ308" i="47"/>
  <c r="AJ307" i="47" s="1"/>
  <c r="AH308" i="47"/>
  <c r="AH307" i="47" s="1"/>
  <c r="AJ306" i="47"/>
  <c r="AK305" i="47"/>
  <c r="AK304" i="47" s="1"/>
  <c r="AI305" i="47"/>
  <c r="AI304" i="47" s="1"/>
  <c r="AH305" i="47"/>
  <c r="AH304" i="47" s="1"/>
  <c r="AJ303" i="47"/>
  <c r="AK302" i="47"/>
  <c r="AK301" i="47" s="1"/>
  <c r="AI302" i="47"/>
  <c r="AI301" i="47" s="1"/>
  <c r="AH302" i="47"/>
  <c r="AH301" i="47" s="1"/>
  <c r="AJ300" i="47"/>
  <c r="AK299" i="47"/>
  <c r="AK298" i="47" s="1"/>
  <c r="AI299" i="47"/>
  <c r="AI298" i="47" s="1"/>
  <c r="AH299" i="47"/>
  <c r="AH298" i="47" s="1"/>
  <c r="AI297" i="47"/>
  <c r="AK296" i="47"/>
  <c r="AK295" i="47" s="1"/>
  <c r="AJ296" i="47"/>
  <c r="AJ295" i="47" s="1"/>
  <c r="AH296" i="47"/>
  <c r="AH295" i="47" s="1"/>
  <c r="AK291" i="47"/>
  <c r="AJ290" i="47"/>
  <c r="AJ289" i="47" s="1"/>
  <c r="AI290" i="47"/>
  <c r="AI289" i="47" s="1"/>
  <c r="AH290" i="47"/>
  <c r="AH289" i="47" s="1"/>
  <c r="AJ288" i="47"/>
  <c r="AK287" i="47"/>
  <c r="AK286" i="47" s="1"/>
  <c r="AI287" i="47"/>
  <c r="AI286" i="47" s="1"/>
  <c r="AH287" i="47"/>
  <c r="AH286" i="47" s="1"/>
  <c r="AJ285" i="47"/>
  <c r="AK284" i="47"/>
  <c r="AK283" i="47" s="1"/>
  <c r="AI284" i="47"/>
  <c r="AI283" i="47" s="1"/>
  <c r="AH284" i="47"/>
  <c r="AH283" i="47" s="1"/>
  <c r="AJ282" i="47"/>
  <c r="AK281" i="47"/>
  <c r="AK280" i="47" s="1"/>
  <c r="AI281" i="47"/>
  <c r="AI280" i="47" s="1"/>
  <c r="AH281" i="47"/>
  <c r="AH280" i="47" s="1"/>
  <c r="AK271" i="47"/>
  <c r="AK270" i="47" s="1"/>
  <c r="AK269" i="47" s="1"/>
  <c r="AJ271" i="47"/>
  <c r="AJ270" i="47" s="1"/>
  <c r="AJ269" i="47" s="1"/>
  <c r="AI271" i="47"/>
  <c r="AI270" i="47" s="1"/>
  <c r="AI269" i="47" s="1"/>
  <c r="AH271" i="47"/>
  <c r="AH270" i="47" s="1"/>
  <c r="AH269" i="47" s="1"/>
  <c r="AJ267" i="47"/>
  <c r="AK266" i="47"/>
  <c r="AK265" i="47" s="1"/>
  <c r="AK264" i="47" s="1"/>
  <c r="AI266" i="47"/>
  <c r="AI265" i="47" s="1"/>
  <c r="AI264" i="47" s="1"/>
  <c r="AH266" i="47"/>
  <c r="AH265" i="47" s="1"/>
  <c r="AH264" i="47" s="1"/>
  <c r="AK262" i="47"/>
  <c r="AK261" i="47" s="1"/>
  <c r="AJ262" i="47"/>
  <c r="AJ261" i="47" s="1"/>
  <c r="AI262" i="47"/>
  <c r="AI261" i="47" s="1"/>
  <c r="AH262" i="47"/>
  <c r="AH261" i="47" s="1"/>
  <c r="AI255" i="47"/>
  <c r="AK254" i="47"/>
  <c r="AK251" i="47" s="1"/>
  <c r="AJ254" i="47"/>
  <c r="AJ251" i="47" s="1"/>
  <c r="AH254" i="47"/>
  <c r="AH251" i="47" s="1"/>
  <c r="AJ249" i="47"/>
  <c r="AK248" i="47"/>
  <c r="AK247" i="47" s="1"/>
  <c r="AK246" i="47" s="1"/>
  <c r="AI248" i="47"/>
  <c r="AI247" i="47" s="1"/>
  <c r="AI246" i="47" s="1"/>
  <c r="AH248" i="47"/>
  <c r="AH247" i="47" s="1"/>
  <c r="AH246" i="47" s="1"/>
  <c r="AJ244" i="47"/>
  <c r="AK243" i="47"/>
  <c r="AK242" i="47" s="1"/>
  <c r="AK241" i="47" s="1"/>
  <c r="AI243" i="47"/>
  <c r="AI242" i="47" s="1"/>
  <c r="AI241" i="47" s="1"/>
  <c r="AH243" i="47"/>
  <c r="AH242" i="47" s="1"/>
  <c r="AH241" i="47" s="1"/>
  <c r="AJ240" i="47"/>
  <c r="AK239" i="47"/>
  <c r="AK238" i="47" s="1"/>
  <c r="AI239" i="47"/>
  <c r="AI238" i="47" s="1"/>
  <c r="AH239" i="47"/>
  <c r="AH238" i="47" s="1"/>
  <c r="AK236" i="47"/>
  <c r="AK235" i="47" s="1"/>
  <c r="AJ236" i="47"/>
  <c r="AJ235" i="47" s="1"/>
  <c r="AI236" i="47"/>
  <c r="AI235" i="47" s="1"/>
  <c r="AH236" i="47"/>
  <c r="AH235" i="47" s="1"/>
  <c r="AK233" i="47"/>
  <c r="AK232" i="47" s="1"/>
  <c r="AJ233" i="47"/>
  <c r="AJ232" i="47" s="1"/>
  <c r="AI233" i="47"/>
  <c r="AI232" i="47" s="1"/>
  <c r="AH233" i="47"/>
  <c r="AH232" i="47" s="1"/>
  <c r="AK231" i="47"/>
  <c r="AJ230" i="47"/>
  <c r="AI230" i="47"/>
  <c r="AH230" i="47"/>
  <c r="AK229" i="47"/>
  <c r="AJ228" i="47"/>
  <c r="AJ227" i="47" s="1"/>
  <c r="AI228" i="47"/>
  <c r="AI227" i="47" s="1"/>
  <c r="AH228" i="47"/>
  <c r="AJ226" i="47"/>
  <c r="AK225" i="47"/>
  <c r="AK224" i="47" s="1"/>
  <c r="AI225" i="47"/>
  <c r="AI224" i="47" s="1"/>
  <c r="AH225" i="47"/>
  <c r="AH224" i="47" s="1"/>
  <c r="AJ223" i="47"/>
  <c r="AK222" i="47"/>
  <c r="AI222" i="47"/>
  <c r="AH222" i="47"/>
  <c r="AJ221" i="47"/>
  <c r="AK220" i="47"/>
  <c r="AK219" i="47" s="1"/>
  <c r="AI220" i="47"/>
  <c r="AI219" i="47" s="1"/>
  <c r="AH220" i="47"/>
  <c r="AH219" i="47" s="1"/>
  <c r="AJ218" i="47"/>
  <c r="AK217" i="47"/>
  <c r="AK216" i="47" s="1"/>
  <c r="AI217" i="47"/>
  <c r="AI216" i="47" s="1"/>
  <c r="AH217" i="47"/>
  <c r="AH216" i="47" s="1"/>
  <c r="AJ215" i="47"/>
  <c r="AK214" i="47"/>
  <c r="AK213" i="47" s="1"/>
  <c r="AI214" i="47"/>
  <c r="AI213" i="47" s="1"/>
  <c r="AH214" i="47"/>
  <c r="AH213" i="47" s="1"/>
  <c r="AI212" i="47"/>
  <c r="AK211" i="47"/>
  <c r="AJ211" i="47"/>
  <c r="AJ210" i="47" s="1"/>
  <c r="AH211" i="47"/>
  <c r="AH210" i="47" s="1"/>
  <c r="AK208" i="47"/>
  <c r="AJ208" i="47"/>
  <c r="AJ207" i="47" s="1"/>
  <c r="AI208" i="47"/>
  <c r="AI207" i="47" s="1"/>
  <c r="AH208" i="47"/>
  <c r="AH207" i="47" s="1"/>
  <c r="AK207" i="47"/>
  <c r="AJ206" i="47"/>
  <c r="AH206" i="47"/>
  <c r="AK205" i="47"/>
  <c r="AK204" i="47" s="1"/>
  <c r="AI205" i="47"/>
  <c r="AI204" i="47" s="1"/>
  <c r="AI201" i="47"/>
  <c r="AK200" i="47"/>
  <c r="AK199" i="47" s="1"/>
  <c r="AJ200" i="47"/>
  <c r="AJ199" i="47" s="1"/>
  <c r="AH200" i="47"/>
  <c r="AH199" i="47" s="1"/>
  <c r="AJ198" i="47"/>
  <c r="AK197" i="47"/>
  <c r="AK196" i="47" s="1"/>
  <c r="AI197" i="47"/>
  <c r="AI196" i="47" s="1"/>
  <c r="AH197" i="47"/>
  <c r="AH196" i="47" s="1"/>
  <c r="AJ195" i="47"/>
  <c r="AK194" i="47"/>
  <c r="AK193" i="47" s="1"/>
  <c r="AI194" i="47"/>
  <c r="AI193" i="47" s="1"/>
  <c r="AH194" i="47"/>
  <c r="AH193" i="47" s="1"/>
  <c r="AJ192" i="47"/>
  <c r="AK191" i="47"/>
  <c r="AK190" i="47" s="1"/>
  <c r="AI191" i="47"/>
  <c r="AI190" i="47" s="1"/>
  <c r="AH191" i="47"/>
  <c r="AH190" i="47" s="1"/>
  <c r="AJ187" i="47"/>
  <c r="AK186" i="47"/>
  <c r="AK185" i="47" s="1"/>
  <c r="AK184" i="47" s="1"/>
  <c r="AK183" i="47" s="1"/>
  <c r="AI186" i="47"/>
  <c r="AI185" i="47" s="1"/>
  <c r="AI184" i="47" s="1"/>
  <c r="AI183" i="47" s="1"/>
  <c r="AH186" i="47"/>
  <c r="AH185" i="47" s="1"/>
  <c r="AH184" i="47" s="1"/>
  <c r="AH183" i="47" s="1"/>
  <c r="AK181" i="47"/>
  <c r="AJ181" i="47"/>
  <c r="AJ180" i="47" s="1"/>
  <c r="AJ176" i="47" s="1"/>
  <c r="AI181" i="47"/>
  <c r="AI180" i="47" s="1"/>
  <c r="AI176" i="47" s="1"/>
  <c r="AH181" i="47"/>
  <c r="AH180" i="47" s="1"/>
  <c r="AH176" i="47" s="1"/>
  <c r="AK180" i="47"/>
  <c r="AK176" i="47" s="1"/>
  <c r="AH175" i="47"/>
  <c r="AK174" i="47"/>
  <c r="AK173" i="47" s="1"/>
  <c r="AJ174" i="47"/>
  <c r="AJ173" i="47" s="1"/>
  <c r="AJ172" i="47" s="1"/>
  <c r="AI174" i="47"/>
  <c r="AI173" i="47" s="1"/>
  <c r="AH174" i="47"/>
  <c r="AH173" i="47" s="1"/>
  <c r="AH172" i="47" s="1"/>
  <c r="AH171" i="47"/>
  <c r="AH170" i="47" s="1"/>
  <c r="AH169" i="47" s="1"/>
  <c r="AK170" i="47"/>
  <c r="AK169" i="47" s="1"/>
  <c r="AJ170" i="47"/>
  <c r="AJ169" i="47" s="1"/>
  <c r="AI170" i="47"/>
  <c r="AI169" i="47" s="1"/>
  <c r="AJ168" i="47"/>
  <c r="AK167" i="47"/>
  <c r="AK166" i="47" s="1"/>
  <c r="AI167" i="47"/>
  <c r="AI166" i="47" s="1"/>
  <c r="AH167" i="47"/>
  <c r="AH166" i="47" s="1"/>
  <c r="AJ165" i="47"/>
  <c r="AK164" i="47"/>
  <c r="AK163" i="47" s="1"/>
  <c r="AI164" i="47"/>
  <c r="AI163" i="47" s="1"/>
  <c r="AH164" i="47"/>
  <c r="AH163" i="47" s="1"/>
  <c r="AJ161" i="47"/>
  <c r="AK160" i="47"/>
  <c r="AK159" i="47" s="1"/>
  <c r="AI160" i="47"/>
  <c r="AI159" i="47" s="1"/>
  <c r="AH160" i="47"/>
  <c r="AH159" i="47" s="1"/>
  <c r="AJ155" i="47"/>
  <c r="AK154" i="47"/>
  <c r="AK153" i="47" s="1"/>
  <c r="AI154" i="47"/>
  <c r="AI153" i="47" s="1"/>
  <c r="AH154" i="47"/>
  <c r="AH153" i="47" s="1"/>
  <c r="AJ137" i="47"/>
  <c r="AJ136" i="47" s="1"/>
  <c r="AK137" i="47"/>
  <c r="AK136" i="47" s="1"/>
  <c r="AI137" i="47"/>
  <c r="AI136" i="47" s="1"/>
  <c r="AH137" i="47"/>
  <c r="AH136" i="47" s="1"/>
  <c r="AK140" i="47"/>
  <c r="AJ140" i="47"/>
  <c r="AJ139" i="47" s="1"/>
  <c r="AI140" i="47"/>
  <c r="AI139" i="47" s="1"/>
  <c r="AI135" i="47" s="1"/>
  <c r="AH140" i="47"/>
  <c r="AH139" i="47" s="1"/>
  <c r="AH135" i="47" s="1"/>
  <c r="AK139" i="47"/>
  <c r="AJ134" i="47"/>
  <c r="AK133" i="47"/>
  <c r="AK132" i="47" s="1"/>
  <c r="AK131" i="47" s="1"/>
  <c r="AI133" i="47"/>
  <c r="AI132" i="47" s="1"/>
  <c r="AI131" i="47" s="1"/>
  <c r="AH133" i="47"/>
  <c r="AH132" i="47" s="1"/>
  <c r="AH131" i="47" s="1"/>
  <c r="AJ130" i="47"/>
  <c r="AK129" i="47"/>
  <c r="AK128" i="47" s="1"/>
  <c r="AI129" i="47"/>
  <c r="AI128" i="47" s="1"/>
  <c r="AH129" i="47"/>
  <c r="AH128" i="47" s="1"/>
  <c r="AJ127" i="47"/>
  <c r="AK126" i="47"/>
  <c r="AK125" i="47" s="1"/>
  <c r="AI126" i="47"/>
  <c r="AI125" i="47" s="1"/>
  <c r="AH126" i="47"/>
  <c r="AH125" i="47" s="1"/>
  <c r="AI120" i="47"/>
  <c r="AK119" i="47"/>
  <c r="AK118" i="47" s="1"/>
  <c r="AK117" i="47" s="1"/>
  <c r="AJ119" i="47"/>
  <c r="AJ118" i="47" s="1"/>
  <c r="AJ117" i="47" s="1"/>
  <c r="AH119" i="47"/>
  <c r="AH118" i="47" s="1"/>
  <c r="AH117" i="47" s="1"/>
  <c r="AJ115" i="47"/>
  <c r="AK114" i="47"/>
  <c r="AK113" i="47" s="1"/>
  <c r="AI114" i="47"/>
  <c r="AI113" i="47" s="1"/>
  <c r="AH114" i="47"/>
  <c r="AH113" i="47" s="1"/>
  <c r="AJ112" i="47"/>
  <c r="AK111" i="47"/>
  <c r="AI111" i="47"/>
  <c r="AH111" i="47"/>
  <c r="AJ110" i="47"/>
  <c r="AK109" i="47"/>
  <c r="AI109" i="47"/>
  <c r="AH109" i="47"/>
  <c r="AJ108" i="47"/>
  <c r="AK107" i="47"/>
  <c r="AI107" i="47"/>
  <c r="AH107" i="47"/>
  <c r="AI103" i="47"/>
  <c r="AK102" i="47"/>
  <c r="AJ102" i="47"/>
  <c r="AH102" i="47"/>
  <c r="AK101" i="47"/>
  <c r="AJ100" i="47"/>
  <c r="AI100" i="47"/>
  <c r="AH100" i="47"/>
  <c r="AK99" i="47"/>
  <c r="AJ98" i="47"/>
  <c r="AI98" i="47"/>
  <c r="AH98" i="47"/>
  <c r="AH97" i="47" s="1"/>
  <c r="AH96" i="47" s="1"/>
  <c r="AH95" i="47" s="1"/>
  <c r="AJ94" i="47"/>
  <c r="AK93" i="47"/>
  <c r="AK92" i="47" s="1"/>
  <c r="AI93" i="47"/>
  <c r="AI92" i="47" s="1"/>
  <c r="AH93" i="47"/>
  <c r="AH92" i="47" s="1"/>
  <c r="AK90" i="47"/>
  <c r="AJ90" i="47"/>
  <c r="AI90" i="47"/>
  <c r="AI89" i="47" s="1"/>
  <c r="AH90" i="47"/>
  <c r="AH89" i="47" s="1"/>
  <c r="AK89" i="47"/>
  <c r="AJ89" i="47"/>
  <c r="AJ88" i="47"/>
  <c r="AK87" i="47"/>
  <c r="AK86" i="47" s="1"/>
  <c r="AI87" i="47"/>
  <c r="AI86" i="47" s="1"/>
  <c r="AH87" i="47"/>
  <c r="AH86" i="47" s="1"/>
  <c r="AJ85" i="47"/>
  <c r="AK84" i="47"/>
  <c r="AK83" i="47" s="1"/>
  <c r="AI84" i="47"/>
  <c r="AI83" i="47" s="1"/>
  <c r="AH84" i="47"/>
  <c r="AH83" i="47" s="1"/>
  <c r="AI77" i="47"/>
  <c r="AK76" i="47"/>
  <c r="AK75" i="47" s="1"/>
  <c r="AJ76" i="47"/>
  <c r="AJ75" i="47" s="1"/>
  <c r="AH76" i="47"/>
  <c r="AH75" i="47" s="1"/>
  <c r="AH74" i="47" s="1"/>
  <c r="AK72" i="47"/>
  <c r="AJ72" i="47"/>
  <c r="AI72" i="47"/>
  <c r="AH72" i="47"/>
  <c r="AH71" i="47" s="1"/>
  <c r="AK71" i="47"/>
  <c r="AJ71" i="47"/>
  <c r="AI71" i="47"/>
  <c r="AK70" i="47"/>
  <c r="AJ69" i="47"/>
  <c r="AI69" i="47"/>
  <c r="AH69" i="47"/>
  <c r="AK67" i="47"/>
  <c r="AJ66" i="47"/>
  <c r="AI66" i="47"/>
  <c r="AH66" i="47"/>
  <c r="AK64" i="47"/>
  <c r="AJ63" i="47"/>
  <c r="AI63" i="47"/>
  <c r="AH63" i="47"/>
  <c r="AK61" i="47"/>
  <c r="AJ60" i="47"/>
  <c r="AI60" i="47"/>
  <c r="AH60" i="47"/>
  <c r="AK58" i="47"/>
  <c r="AJ57" i="47"/>
  <c r="AJ56" i="47" s="1"/>
  <c r="AI57" i="47"/>
  <c r="AI56" i="47" s="1"/>
  <c r="AH57" i="47"/>
  <c r="AH56" i="47" s="1"/>
  <c r="AJ55" i="47"/>
  <c r="AK54" i="47"/>
  <c r="AK53" i="47" s="1"/>
  <c r="AI54" i="47"/>
  <c r="AI53" i="47" s="1"/>
  <c r="AH54" i="47"/>
  <c r="AH53" i="47" s="1"/>
  <c r="AJ52" i="47"/>
  <c r="AK51" i="47"/>
  <c r="AK50" i="47" s="1"/>
  <c r="AI51" i="47"/>
  <c r="AI50" i="47" s="1"/>
  <c r="AH51" i="47"/>
  <c r="AH50" i="47" s="1"/>
  <c r="AJ49" i="47"/>
  <c r="AK48" i="47"/>
  <c r="AK47" i="47" s="1"/>
  <c r="AI48" i="47"/>
  <c r="AI47" i="47" s="1"/>
  <c r="AH48" i="47"/>
  <c r="AH47" i="47" s="1"/>
  <c r="AJ46" i="47"/>
  <c r="AK45" i="47"/>
  <c r="AI45" i="47"/>
  <c r="AH45" i="47"/>
  <c r="AJ44" i="47"/>
  <c r="AK43" i="47"/>
  <c r="AI43" i="47"/>
  <c r="AH43" i="47"/>
  <c r="AJ42" i="47"/>
  <c r="AK41" i="47"/>
  <c r="AK40" i="47" s="1"/>
  <c r="AI41" i="47"/>
  <c r="AH41" i="47"/>
  <c r="AJ39" i="47"/>
  <c r="AK38" i="47"/>
  <c r="AK37" i="47" s="1"/>
  <c r="AI38" i="47"/>
  <c r="AI37" i="47" s="1"/>
  <c r="AH38" i="47"/>
  <c r="AH37" i="47" s="1"/>
  <c r="AI36" i="47"/>
  <c r="AK35" i="47"/>
  <c r="AJ35" i="47"/>
  <c r="AI34" i="47"/>
  <c r="AK33" i="47"/>
  <c r="AJ33" i="47"/>
  <c r="AI31" i="47"/>
  <c r="AK30" i="47"/>
  <c r="AJ30" i="47"/>
  <c r="AI29" i="47"/>
  <c r="AK28" i="47"/>
  <c r="AJ28" i="47"/>
  <c r="AH28" i="47"/>
  <c r="AH27" i="47" s="1"/>
  <c r="AI26" i="47"/>
  <c r="AK25" i="47"/>
  <c r="AJ25" i="47"/>
  <c r="AH25" i="47"/>
  <c r="AK23" i="47"/>
  <c r="AJ23" i="47"/>
  <c r="AI23" i="47"/>
  <c r="AH23" i="47"/>
  <c r="AI21" i="47"/>
  <c r="AK20" i="47"/>
  <c r="AJ20" i="47"/>
  <c r="AI19" i="47"/>
  <c r="AK18" i="47"/>
  <c r="AJ18" i="47"/>
  <c r="AI16" i="47"/>
  <c r="AK15" i="47"/>
  <c r="AJ15" i="47"/>
  <c r="AI14" i="47"/>
  <c r="AK13" i="47"/>
  <c r="AJ13" i="47"/>
  <c r="AH13" i="47"/>
  <c r="AH12" i="47" s="1"/>
  <c r="Y471" i="47"/>
  <c r="X470" i="47"/>
  <c r="X469" i="47" s="1"/>
  <c r="W470" i="47"/>
  <c r="W469" i="47" s="1"/>
  <c r="V470" i="47"/>
  <c r="V469" i="47" s="1"/>
  <c r="X468" i="47"/>
  <c r="Y467" i="47"/>
  <c r="Y466" i="47" s="1"/>
  <c r="W467" i="47"/>
  <c r="W466" i="47" s="1"/>
  <c r="X465" i="47"/>
  <c r="Y464" i="47"/>
  <c r="Y463" i="47" s="1"/>
  <c r="W464" i="47"/>
  <c r="W463" i="47" s="1"/>
  <c r="V464" i="47"/>
  <c r="V463" i="47" s="1"/>
  <c r="X459" i="47"/>
  <c r="Y458" i="47"/>
  <c r="W458" i="47"/>
  <c r="V458" i="47"/>
  <c r="X457" i="47"/>
  <c r="Y456" i="47"/>
  <c r="W456" i="47"/>
  <c r="V456" i="47"/>
  <c r="X451" i="47"/>
  <c r="Y450" i="47"/>
  <c r="Y449" i="47" s="1"/>
  <c r="Y448" i="47" s="1"/>
  <c r="W450" i="47"/>
  <c r="W449" i="47" s="1"/>
  <c r="W448" i="47" s="1"/>
  <c r="V450" i="47"/>
  <c r="V449" i="47" s="1"/>
  <c r="V448" i="47" s="1"/>
  <c r="W447" i="47"/>
  <c r="Y446" i="47"/>
  <c r="Y445" i="47" s="1"/>
  <c r="Y444" i="47" s="1"/>
  <c r="X446" i="47"/>
  <c r="X445" i="47" s="1"/>
  <c r="X444" i="47" s="1"/>
  <c r="V446" i="47"/>
  <c r="V445" i="47" s="1"/>
  <c r="V444" i="47" s="1"/>
  <c r="AD422" i="47"/>
  <c r="AD421" i="47" s="1"/>
  <c r="X438" i="47"/>
  <c r="X110" i="50" s="1"/>
  <c r="X109" i="50" s="1"/>
  <c r="X108" i="50" s="1"/>
  <c r="X107" i="50" s="1"/>
  <c r="Y437" i="47"/>
  <c r="Y436" i="47" s="1"/>
  <c r="Y435" i="47" s="1"/>
  <c r="W437" i="47"/>
  <c r="W436" i="47" s="1"/>
  <c r="W435" i="47" s="1"/>
  <c r="V437" i="47"/>
  <c r="V436" i="47" s="1"/>
  <c r="V435" i="47" s="1"/>
  <c r="Y433" i="47"/>
  <c r="X433" i="47"/>
  <c r="W433" i="47"/>
  <c r="W432" i="47" s="1"/>
  <c r="V433" i="47"/>
  <c r="V432" i="47" s="1"/>
  <c r="Y432" i="47"/>
  <c r="X432" i="47"/>
  <c r="Y431" i="47"/>
  <c r="X430" i="47"/>
  <c r="X429" i="47" s="1"/>
  <c r="W430" i="47"/>
  <c r="W429" i="47" s="1"/>
  <c r="V430" i="47"/>
  <c r="V429" i="47" s="1"/>
  <c r="X428" i="47"/>
  <c r="Y427" i="47"/>
  <c r="W427" i="47"/>
  <c r="V427" i="47"/>
  <c r="X426" i="47"/>
  <c r="Y425" i="47"/>
  <c r="W425" i="47"/>
  <c r="W424" i="47" s="1"/>
  <c r="V425" i="47"/>
  <c r="W420" i="47"/>
  <c r="Y419" i="47"/>
  <c r="Y418" i="47" s="1"/>
  <c r="X419" i="47"/>
  <c r="X418" i="47" s="1"/>
  <c r="V419" i="47"/>
  <c r="V418" i="47" s="1"/>
  <c r="W417" i="47"/>
  <c r="Y416" i="47"/>
  <c r="Y415" i="47" s="1"/>
  <c r="X416" i="47"/>
  <c r="X415" i="47" s="1"/>
  <c r="V416" i="47"/>
  <c r="V415" i="47" s="1"/>
  <c r="W414" i="47"/>
  <c r="Y413" i="47"/>
  <c r="Y412" i="47" s="1"/>
  <c r="X413" i="47"/>
  <c r="X412" i="47" s="1"/>
  <c r="V413" i="47"/>
  <c r="V412" i="47" s="1"/>
  <c r="W411" i="47"/>
  <c r="Y410" i="47"/>
  <c r="Y409" i="47" s="1"/>
  <c r="X410" i="47"/>
  <c r="X409" i="47" s="1"/>
  <c r="V410" i="47"/>
  <c r="V409" i="47" s="1"/>
  <c r="Y407" i="47"/>
  <c r="X407" i="47"/>
  <c r="W407" i="47"/>
  <c r="V407" i="47"/>
  <c r="V406" i="47" s="1"/>
  <c r="Y406" i="47"/>
  <c r="X406" i="47"/>
  <c r="W406" i="47"/>
  <c r="W399" i="47"/>
  <c r="Y398" i="47"/>
  <c r="Y397" i="47" s="1"/>
  <c r="Y396" i="47" s="1"/>
  <c r="X398" i="47"/>
  <c r="X397" i="47" s="1"/>
  <c r="X396" i="47" s="1"/>
  <c r="V398" i="47"/>
  <c r="V397" i="47" s="1"/>
  <c r="V396" i="47" s="1"/>
  <c r="W395" i="47"/>
  <c r="W394" i="47"/>
  <c r="Y393" i="47"/>
  <c r="Y392" i="47" s="1"/>
  <c r="X393" i="47"/>
  <c r="X392" i="47" s="1"/>
  <c r="V393" i="47"/>
  <c r="V392" i="47" s="1"/>
  <c r="W391" i="47"/>
  <c r="Y390" i="47"/>
  <c r="Y389" i="47" s="1"/>
  <c r="X390" i="47"/>
  <c r="X389" i="47" s="1"/>
  <c r="V390" i="47"/>
  <c r="V389" i="47" s="1"/>
  <c r="W388" i="47"/>
  <c r="Y387" i="47"/>
  <c r="Y386" i="47" s="1"/>
  <c r="X387" i="47"/>
  <c r="X386" i="47" s="1"/>
  <c r="V387" i="47"/>
  <c r="V386" i="47" s="1"/>
  <c r="W380" i="47"/>
  <c r="Y379" i="47"/>
  <c r="Y378" i="47" s="1"/>
  <c r="X379" i="47"/>
  <c r="X378" i="47" s="1"/>
  <c r="V379" i="47"/>
  <c r="V378" i="47" s="1"/>
  <c r="X377" i="47"/>
  <c r="Y376" i="47"/>
  <c r="W376" i="47"/>
  <c r="V376" i="47"/>
  <c r="X375" i="47"/>
  <c r="Y374" i="47"/>
  <c r="W374" i="47"/>
  <c r="V374" i="47"/>
  <c r="X373" i="47"/>
  <c r="Y372" i="47"/>
  <c r="W372" i="47"/>
  <c r="W371" i="47" s="1"/>
  <c r="V372" i="47"/>
  <c r="X370" i="47"/>
  <c r="Y369" i="47"/>
  <c r="Y368" i="47" s="1"/>
  <c r="W369" i="47"/>
  <c r="W368" i="47" s="1"/>
  <c r="V369" i="47"/>
  <c r="V368" i="47" s="1"/>
  <c r="W367" i="47"/>
  <c r="Y366" i="47"/>
  <c r="X366" i="47"/>
  <c r="V366" i="47"/>
  <c r="W365" i="47"/>
  <c r="Y364" i="47"/>
  <c r="X364" i="47"/>
  <c r="X363" i="47" s="1"/>
  <c r="V364" i="47"/>
  <c r="X361" i="47"/>
  <c r="Y360" i="47"/>
  <c r="W360" i="47"/>
  <c r="V360" i="47"/>
  <c r="X359" i="47"/>
  <c r="Y358" i="47"/>
  <c r="AG358" i="47" s="1"/>
  <c r="AG357" i="47" s="1"/>
  <c r="AG356" i="47" s="1"/>
  <c r="W358" i="47"/>
  <c r="AE358" i="47" s="1"/>
  <c r="AE357" i="47" s="1"/>
  <c r="AE356" i="47" s="1"/>
  <c r="V358" i="47"/>
  <c r="Y354" i="47"/>
  <c r="X354" i="47"/>
  <c r="X353" i="47" s="1"/>
  <c r="W354" i="47"/>
  <c r="W353" i="47" s="1"/>
  <c r="V354" i="47"/>
  <c r="V353" i="47" s="1"/>
  <c r="Y353" i="47"/>
  <c r="W346" i="47"/>
  <c r="Y345" i="47"/>
  <c r="Y344" i="47" s="1"/>
  <c r="X345" i="47"/>
  <c r="X344" i="47" s="1"/>
  <c r="V345" i="47"/>
  <c r="V344" i="47" s="1"/>
  <c r="W343" i="47"/>
  <c r="Y342" i="47"/>
  <c r="Y341" i="47" s="1"/>
  <c r="X342" i="47"/>
  <c r="X341" i="47" s="1"/>
  <c r="V342" i="47"/>
  <c r="V341" i="47" s="1"/>
  <c r="Y339" i="47"/>
  <c r="X339" i="47"/>
  <c r="W339" i="47"/>
  <c r="V339" i="47"/>
  <c r="Y336" i="47"/>
  <c r="AG336" i="47" s="1"/>
  <c r="X336" i="47"/>
  <c r="AF336" i="47" s="1"/>
  <c r="W336" i="47"/>
  <c r="V336" i="47"/>
  <c r="Y335" i="47"/>
  <c r="AG335" i="47" s="1"/>
  <c r="X335" i="47"/>
  <c r="AF335" i="47" s="1"/>
  <c r="Y333" i="47"/>
  <c r="Y332" i="47" s="1"/>
  <c r="X333" i="47"/>
  <c r="X332" i="47" s="1"/>
  <c r="W333" i="47"/>
  <c r="W332" i="47" s="1"/>
  <c r="V333" i="47"/>
  <c r="V332" i="47" s="1"/>
  <c r="X331" i="47"/>
  <c r="Y330" i="47"/>
  <c r="Y329" i="47" s="1"/>
  <c r="W330" i="47"/>
  <c r="W329" i="47" s="1"/>
  <c r="V330" i="47"/>
  <c r="V329" i="47" s="1"/>
  <c r="X328" i="47"/>
  <c r="Y327" i="47"/>
  <c r="Y326" i="47" s="1"/>
  <c r="W327" i="47"/>
  <c r="W326" i="47" s="1"/>
  <c r="V327" i="47"/>
  <c r="V326" i="47" s="1"/>
  <c r="X325" i="47"/>
  <c r="Y324" i="47"/>
  <c r="Y323" i="47" s="1"/>
  <c r="W324" i="47"/>
  <c r="W323" i="47" s="1"/>
  <c r="V324" i="47"/>
  <c r="V323" i="47" s="1"/>
  <c r="W322" i="47"/>
  <c r="Y321" i="47"/>
  <c r="Y320" i="47" s="1"/>
  <c r="X321" i="47"/>
  <c r="X320" i="47" s="1"/>
  <c r="V321" i="47"/>
  <c r="V320" i="47" s="1"/>
  <c r="W319" i="47"/>
  <c r="Y318" i="47"/>
  <c r="Y317" i="47" s="1"/>
  <c r="X318" i="47"/>
  <c r="X317" i="47" s="1"/>
  <c r="V318" i="47"/>
  <c r="V317" i="47" s="1"/>
  <c r="W309" i="47"/>
  <c r="Y308" i="47"/>
  <c r="Y307" i="47" s="1"/>
  <c r="X308" i="47"/>
  <c r="X307" i="47" s="1"/>
  <c r="V308" i="47"/>
  <c r="V307" i="47" s="1"/>
  <c r="X306" i="47"/>
  <c r="Y305" i="47"/>
  <c r="Y304" i="47" s="1"/>
  <c r="W305" i="47"/>
  <c r="W304" i="47" s="1"/>
  <c r="V305" i="47"/>
  <c r="V304" i="47" s="1"/>
  <c r="X303" i="47"/>
  <c r="Y302" i="47"/>
  <c r="Y301" i="47" s="1"/>
  <c r="W302" i="47"/>
  <c r="W301" i="47" s="1"/>
  <c r="V302" i="47"/>
  <c r="V301" i="47" s="1"/>
  <c r="X300" i="47"/>
  <c r="Y299" i="47"/>
  <c r="Y298" i="47" s="1"/>
  <c r="W299" i="47"/>
  <c r="W298" i="47" s="1"/>
  <c r="V299" i="47"/>
  <c r="V298" i="47" s="1"/>
  <c r="W297" i="47"/>
  <c r="Y296" i="47"/>
  <c r="Y295" i="47" s="1"/>
  <c r="X296" i="47"/>
  <c r="X295" i="47" s="1"/>
  <c r="V296" i="47"/>
  <c r="V295" i="47" s="1"/>
  <c r="Y291" i="47"/>
  <c r="X290" i="47"/>
  <c r="X289" i="47" s="1"/>
  <c r="W290" i="47"/>
  <c r="W289" i="47" s="1"/>
  <c r="V290" i="47"/>
  <c r="V289" i="47" s="1"/>
  <c r="X288" i="47"/>
  <c r="Y287" i="47"/>
  <c r="Y286" i="47" s="1"/>
  <c r="W287" i="47"/>
  <c r="W286" i="47" s="1"/>
  <c r="V287" i="47"/>
  <c r="V286" i="47" s="1"/>
  <c r="X285" i="47"/>
  <c r="Y284" i="47"/>
  <c r="Y283" i="47" s="1"/>
  <c r="W284" i="47"/>
  <c r="W283" i="47" s="1"/>
  <c r="V284" i="47"/>
  <c r="V283" i="47" s="1"/>
  <c r="X282" i="47"/>
  <c r="Y281" i="47"/>
  <c r="Y280" i="47" s="1"/>
  <c r="W281" i="47"/>
  <c r="W280" i="47" s="1"/>
  <c r="V281" i="47"/>
  <c r="V280" i="47" s="1"/>
  <c r="Y271" i="47"/>
  <c r="Y270" i="47" s="1"/>
  <c r="Y269" i="47" s="1"/>
  <c r="X271" i="47"/>
  <c r="X270" i="47" s="1"/>
  <c r="X269" i="47" s="1"/>
  <c r="W271" i="47"/>
  <c r="W270" i="47" s="1"/>
  <c r="W269" i="47" s="1"/>
  <c r="V271" i="47"/>
  <c r="V270" i="47" s="1"/>
  <c r="V269" i="47" s="1"/>
  <c r="X267" i="47"/>
  <c r="Y266" i="47"/>
  <c r="Y265" i="47" s="1"/>
  <c r="Y264" i="47" s="1"/>
  <c r="W266" i="47"/>
  <c r="W265" i="47" s="1"/>
  <c r="W264" i="47" s="1"/>
  <c r="V266" i="47"/>
  <c r="V265" i="47" s="1"/>
  <c r="V264" i="47" s="1"/>
  <c r="Y262" i="47"/>
  <c r="X262" i="47"/>
  <c r="W262" i="47"/>
  <c r="W261" i="47" s="1"/>
  <c r="V262" i="47"/>
  <c r="V261" i="47" s="1"/>
  <c r="Y261" i="47"/>
  <c r="X261" i="47"/>
  <c r="W255" i="47"/>
  <c r="Y254" i="47"/>
  <c r="Y251" i="47" s="1"/>
  <c r="X254" i="47"/>
  <c r="X251" i="47" s="1"/>
  <c r="V254" i="47"/>
  <c r="V251" i="47" s="1"/>
  <c r="X249" i="47"/>
  <c r="Y248" i="47"/>
  <c r="Y247" i="47" s="1"/>
  <c r="Y246" i="47" s="1"/>
  <c r="W248" i="47"/>
  <c r="W247" i="47" s="1"/>
  <c r="W246" i="47" s="1"/>
  <c r="V248" i="47"/>
  <c r="V247" i="47" s="1"/>
  <c r="V246" i="47" s="1"/>
  <c r="X244" i="47"/>
  <c r="Y243" i="47"/>
  <c r="Y242" i="47" s="1"/>
  <c r="Y241" i="47" s="1"/>
  <c r="W243" i="47"/>
  <c r="W242" i="47" s="1"/>
  <c r="W241" i="47" s="1"/>
  <c r="V243" i="47"/>
  <c r="V242" i="47" s="1"/>
  <c r="V241" i="47" s="1"/>
  <c r="X240" i="47"/>
  <c r="Y239" i="47"/>
  <c r="Y238" i="47" s="1"/>
  <c r="W239" i="47"/>
  <c r="W238" i="47" s="1"/>
  <c r="V239" i="47"/>
  <c r="V238" i="47" s="1"/>
  <c r="Y236" i="47"/>
  <c r="Y235" i="47" s="1"/>
  <c r="X236" i="47"/>
  <c r="X235" i="47" s="1"/>
  <c r="W236" i="47"/>
  <c r="W235" i="47" s="1"/>
  <c r="V236" i="47"/>
  <c r="V235" i="47" s="1"/>
  <c r="Y233" i="47"/>
  <c r="X233" i="47"/>
  <c r="X232" i="47" s="1"/>
  <c r="W233" i="47"/>
  <c r="W232" i="47" s="1"/>
  <c r="V233" i="47"/>
  <c r="V232" i="47" s="1"/>
  <c r="Y232" i="47"/>
  <c r="Y231" i="47"/>
  <c r="X230" i="47"/>
  <c r="W230" i="47"/>
  <c r="V230" i="47"/>
  <c r="Y229" i="47"/>
  <c r="X228" i="47"/>
  <c r="X227" i="47" s="1"/>
  <c r="W228" i="47"/>
  <c r="W227" i="47" s="1"/>
  <c r="V228" i="47"/>
  <c r="X226" i="47"/>
  <c r="Y225" i="47"/>
  <c r="Y224" i="47" s="1"/>
  <c r="W225" i="47"/>
  <c r="W224" i="47" s="1"/>
  <c r="V225" i="47"/>
  <c r="V224" i="47" s="1"/>
  <c r="X223" i="47"/>
  <c r="Y222" i="47"/>
  <c r="W222" i="47"/>
  <c r="V222" i="47"/>
  <c r="X221" i="47"/>
  <c r="Y220" i="47"/>
  <c r="W220" i="47"/>
  <c r="W219" i="47" s="1"/>
  <c r="V220" i="47"/>
  <c r="V219" i="47" s="1"/>
  <c r="X218" i="47"/>
  <c r="Y217" i="47"/>
  <c r="Y216" i="47" s="1"/>
  <c r="W217" i="47"/>
  <c r="W216" i="47" s="1"/>
  <c r="V217" i="47"/>
  <c r="V216" i="47" s="1"/>
  <c r="X215" i="47"/>
  <c r="Y214" i="47"/>
  <c r="Y213" i="47" s="1"/>
  <c r="W214" i="47"/>
  <c r="W213" i="47" s="1"/>
  <c r="V214" i="47"/>
  <c r="V213" i="47" s="1"/>
  <c r="W212" i="47"/>
  <c r="Y211" i="47"/>
  <c r="X211" i="47"/>
  <c r="X210" i="47" s="1"/>
  <c r="V211" i="47"/>
  <c r="V210" i="47" s="1"/>
  <c r="Y208" i="47"/>
  <c r="X208" i="47"/>
  <c r="X207" i="47" s="1"/>
  <c r="W208" i="47"/>
  <c r="W207" i="47" s="1"/>
  <c r="V208" i="47"/>
  <c r="V207" i="47" s="1"/>
  <c r="Y207" i="47"/>
  <c r="X206" i="47"/>
  <c r="V206" i="47"/>
  <c r="Y205" i="47"/>
  <c r="Y204" i="47" s="1"/>
  <c r="W205" i="47"/>
  <c r="W204" i="47" s="1"/>
  <c r="W201" i="47"/>
  <c r="Y200" i="47"/>
  <c r="Y199" i="47" s="1"/>
  <c r="X200" i="47"/>
  <c r="X199" i="47" s="1"/>
  <c r="V200" i="47"/>
  <c r="V199" i="47" s="1"/>
  <c r="X198" i="47"/>
  <c r="Y197" i="47"/>
  <c r="Y196" i="47" s="1"/>
  <c r="W197" i="47"/>
  <c r="W196" i="47" s="1"/>
  <c r="V197" i="47"/>
  <c r="V196" i="47" s="1"/>
  <c r="X195" i="47"/>
  <c r="Y194" i="47"/>
  <c r="Y193" i="47" s="1"/>
  <c r="W194" i="47"/>
  <c r="W193" i="47" s="1"/>
  <c r="V194" i="47"/>
  <c r="V193" i="47" s="1"/>
  <c r="X192" i="47"/>
  <c r="Y191" i="47"/>
  <c r="Y190" i="47" s="1"/>
  <c r="W191" i="47"/>
  <c r="W190" i="47" s="1"/>
  <c r="V191" i="47"/>
  <c r="V190" i="47" s="1"/>
  <c r="X187" i="47"/>
  <c r="Y186" i="47"/>
  <c r="Y185" i="47" s="1"/>
  <c r="Y184" i="47" s="1"/>
  <c r="Y183" i="47" s="1"/>
  <c r="W186" i="47"/>
  <c r="W185" i="47" s="1"/>
  <c r="W184" i="47" s="1"/>
  <c r="W183" i="47" s="1"/>
  <c r="V186" i="47"/>
  <c r="V185" i="47" s="1"/>
  <c r="V184" i="47" s="1"/>
  <c r="V183" i="47" s="1"/>
  <c r="Y181" i="47"/>
  <c r="X181" i="47"/>
  <c r="W181" i="47"/>
  <c r="W180" i="47" s="1"/>
  <c r="W176" i="47" s="1"/>
  <c r="V181" i="47"/>
  <c r="V180" i="47" s="1"/>
  <c r="Y180" i="47"/>
  <c r="Y176" i="47" s="1"/>
  <c r="X180" i="47"/>
  <c r="X176" i="47" s="1"/>
  <c r="V175" i="47"/>
  <c r="Y174" i="47"/>
  <c r="Y173" i="47" s="1"/>
  <c r="X174" i="47"/>
  <c r="X173" i="47" s="1"/>
  <c r="X172" i="47" s="1"/>
  <c r="W174" i="47"/>
  <c r="W173" i="47" s="1"/>
  <c r="V174" i="47"/>
  <c r="V173" i="47" s="1"/>
  <c r="V172" i="47" s="1"/>
  <c r="V171" i="47"/>
  <c r="Y170" i="47"/>
  <c r="X170" i="47"/>
  <c r="W170" i="47"/>
  <c r="W169" i="47" s="1"/>
  <c r="V170" i="47"/>
  <c r="V169" i="47" s="1"/>
  <c r="Y169" i="47"/>
  <c r="X169" i="47"/>
  <c r="X168" i="47"/>
  <c r="Y167" i="47"/>
  <c r="Y166" i="47" s="1"/>
  <c r="W167" i="47"/>
  <c r="W166" i="47" s="1"/>
  <c r="V167" i="47"/>
  <c r="V166" i="47" s="1"/>
  <c r="X165" i="47"/>
  <c r="Y164" i="47"/>
  <c r="Y163" i="47" s="1"/>
  <c r="W164" i="47"/>
  <c r="W163" i="47" s="1"/>
  <c r="V164" i="47"/>
  <c r="V163" i="47" s="1"/>
  <c r="X161" i="47"/>
  <c r="Y160" i="47"/>
  <c r="Y159" i="47" s="1"/>
  <c r="W160" i="47"/>
  <c r="W159" i="47" s="1"/>
  <c r="V160" i="47"/>
  <c r="V159" i="47" s="1"/>
  <c r="X155" i="47"/>
  <c r="Y154" i="47"/>
  <c r="Y153" i="47" s="1"/>
  <c r="W154" i="47"/>
  <c r="W153" i="47" s="1"/>
  <c r="V154" i="47"/>
  <c r="V153" i="47" s="1"/>
  <c r="X137" i="47"/>
  <c r="X136" i="47" s="1"/>
  <c r="Y137" i="47"/>
  <c r="Y136" i="47" s="1"/>
  <c r="W137" i="47"/>
  <c r="W136" i="47" s="1"/>
  <c r="V137" i="47"/>
  <c r="V136" i="47" s="1"/>
  <c r="Y140" i="47"/>
  <c r="Y139" i="47" s="1"/>
  <c r="X140" i="47"/>
  <c r="X139" i="47" s="1"/>
  <c r="X135" i="47" s="1"/>
  <c r="W140" i="47"/>
  <c r="V140" i="47"/>
  <c r="V139" i="47" s="1"/>
  <c r="V135" i="47" s="1"/>
  <c r="X134" i="47"/>
  <c r="Y133" i="47"/>
  <c r="Y132" i="47" s="1"/>
  <c r="Y131" i="47" s="1"/>
  <c r="W133" i="47"/>
  <c r="W132" i="47" s="1"/>
  <c r="W131" i="47" s="1"/>
  <c r="V133" i="47"/>
  <c r="V132" i="47" s="1"/>
  <c r="V131" i="47" s="1"/>
  <c r="X130" i="47"/>
  <c r="Y129" i="47"/>
  <c r="Y128" i="47" s="1"/>
  <c r="W129" i="47"/>
  <c r="W128" i="47" s="1"/>
  <c r="V129" i="47"/>
  <c r="V128" i="47" s="1"/>
  <c r="X127" i="47"/>
  <c r="Y126" i="47"/>
  <c r="Y125" i="47" s="1"/>
  <c r="W126" i="47"/>
  <c r="W125" i="47" s="1"/>
  <c r="V126" i="47"/>
  <c r="V125" i="47" s="1"/>
  <c r="W120" i="47"/>
  <c r="Y119" i="47"/>
  <c r="Y118" i="47" s="1"/>
  <c r="Y117" i="47" s="1"/>
  <c r="X119" i="47"/>
  <c r="X118" i="47" s="1"/>
  <c r="X117" i="47" s="1"/>
  <c r="V119" i="47"/>
  <c r="V118" i="47" s="1"/>
  <c r="V117" i="47" s="1"/>
  <c r="X115" i="47"/>
  <c r="Y114" i="47"/>
  <c r="Y113" i="47" s="1"/>
  <c r="W114" i="47"/>
  <c r="W113" i="47" s="1"/>
  <c r="V114" i="47"/>
  <c r="V113" i="47" s="1"/>
  <c r="X112" i="47"/>
  <c r="Y111" i="47"/>
  <c r="W111" i="47"/>
  <c r="V111" i="47"/>
  <c r="X110" i="47"/>
  <c r="Y109" i="47"/>
  <c r="W109" i="47"/>
  <c r="V109" i="47"/>
  <c r="X108" i="47"/>
  <c r="Y107" i="47"/>
  <c r="Y106" i="47" s="1"/>
  <c r="W107" i="47"/>
  <c r="V107" i="47"/>
  <c r="W103" i="47"/>
  <c r="Y102" i="47"/>
  <c r="X102" i="47"/>
  <c r="V102" i="47"/>
  <c r="Y101" i="47"/>
  <c r="X100" i="47"/>
  <c r="W100" i="47"/>
  <c r="V100" i="47"/>
  <c r="X98" i="47"/>
  <c r="W98" i="47"/>
  <c r="V98" i="47"/>
  <c r="X94" i="47"/>
  <c r="Y93" i="47"/>
  <c r="Y92" i="47" s="1"/>
  <c r="W93" i="47"/>
  <c r="W92" i="47" s="1"/>
  <c r="V93" i="47"/>
  <c r="V92" i="47" s="1"/>
  <c r="Y90" i="47"/>
  <c r="Y89" i="47" s="1"/>
  <c r="X90" i="47"/>
  <c r="X89" i="47" s="1"/>
  <c r="W90" i="47"/>
  <c r="W89" i="47" s="1"/>
  <c r="V90" i="47"/>
  <c r="V89" i="47" s="1"/>
  <c r="X88" i="47"/>
  <c r="Y87" i="47"/>
  <c r="Y86" i="47" s="1"/>
  <c r="W87" i="47"/>
  <c r="W86" i="47" s="1"/>
  <c r="V87" i="47"/>
  <c r="V86" i="47" s="1"/>
  <c r="X85" i="47"/>
  <c r="Y84" i="47"/>
  <c r="Y83" i="47" s="1"/>
  <c r="W84" i="47"/>
  <c r="W83" i="47" s="1"/>
  <c r="V84" i="47"/>
  <c r="V83" i="47" s="1"/>
  <c r="W77" i="47"/>
  <c r="Y76" i="47"/>
  <c r="Y75" i="47" s="1"/>
  <c r="Y74" i="47" s="1"/>
  <c r="X76" i="47"/>
  <c r="X75" i="47" s="1"/>
  <c r="X74" i="47" s="1"/>
  <c r="V76" i="47"/>
  <c r="V75" i="47" s="1"/>
  <c r="V74" i="47" s="1"/>
  <c r="Y72" i="47"/>
  <c r="X72" i="47"/>
  <c r="X71" i="47" s="1"/>
  <c r="W72" i="47"/>
  <c r="W71" i="47" s="1"/>
  <c r="V72" i="47"/>
  <c r="V71" i="47" s="1"/>
  <c r="Y71" i="47"/>
  <c r="Y70" i="47"/>
  <c r="X69" i="47"/>
  <c r="W69" i="47"/>
  <c r="V69" i="47"/>
  <c r="Y67" i="47"/>
  <c r="X66" i="47"/>
  <c r="W66" i="47"/>
  <c r="V66" i="47"/>
  <c r="Y63" i="47"/>
  <c r="X63" i="47"/>
  <c r="W63" i="47"/>
  <c r="V63" i="47"/>
  <c r="Y60" i="47"/>
  <c r="X60" i="47"/>
  <c r="W60" i="47"/>
  <c r="V60" i="47"/>
  <c r="Y58" i="47"/>
  <c r="X57" i="47"/>
  <c r="X56" i="47" s="1"/>
  <c r="W57" i="47"/>
  <c r="W56" i="47" s="1"/>
  <c r="V57" i="47"/>
  <c r="V56" i="47" s="1"/>
  <c r="X55" i="47"/>
  <c r="Y54" i="47"/>
  <c r="Y53" i="47" s="1"/>
  <c r="W54" i="47"/>
  <c r="W53" i="47" s="1"/>
  <c r="V54" i="47"/>
  <c r="V53" i="47" s="1"/>
  <c r="X52" i="47"/>
  <c r="Y51" i="47"/>
  <c r="Y50" i="47" s="1"/>
  <c r="W51" i="47"/>
  <c r="W50" i="47" s="1"/>
  <c r="V51" i="47"/>
  <c r="V50" i="47" s="1"/>
  <c r="X49" i="47"/>
  <c r="Y48" i="47"/>
  <c r="Y47" i="47" s="1"/>
  <c r="W48" i="47"/>
  <c r="W47" i="47" s="1"/>
  <c r="V48" i="47"/>
  <c r="V47" i="47" s="1"/>
  <c r="X46" i="47"/>
  <c r="Y45" i="47"/>
  <c r="W45" i="47"/>
  <c r="V45" i="47"/>
  <c r="X44" i="47"/>
  <c r="Y43" i="47"/>
  <c r="W43" i="47"/>
  <c r="V43" i="47"/>
  <c r="X42" i="47"/>
  <c r="Y41" i="47"/>
  <c r="W41" i="47"/>
  <c r="V41" i="47"/>
  <c r="X39" i="47"/>
  <c r="Y38" i="47"/>
  <c r="Y37" i="47" s="1"/>
  <c r="W38" i="47"/>
  <c r="W37" i="47" s="1"/>
  <c r="V38" i="47"/>
  <c r="V37" i="47" s="1"/>
  <c r="W36" i="47"/>
  <c r="Y35" i="47"/>
  <c r="X35" i="47"/>
  <c r="W34" i="47"/>
  <c r="Y33" i="47"/>
  <c r="X33" i="47"/>
  <c r="W31" i="47"/>
  <c r="Y30" i="47"/>
  <c r="X30" i="47"/>
  <c r="W29" i="47"/>
  <c r="Y28" i="47"/>
  <c r="X28" i="47"/>
  <c r="V28" i="47"/>
  <c r="V27" i="47" s="1"/>
  <c r="W26" i="47"/>
  <c r="Y25" i="47"/>
  <c r="X25" i="47"/>
  <c r="V25" i="47"/>
  <c r="X23" i="47"/>
  <c r="W23" i="47"/>
  <c r="V23" i="47"/>
  <c r="W21" i="47"/>
  <c r="Y20" i="47"/>
  <c r="X20" i="47"/>
  <c r="W19" i="47"/>
  <c r="Y18" i="47"/>
  <c r="X18" i="47"/>
  <c r="W16" i="47"/>
  <c r="Y15" i="47"/>
  <c r="X15" i="47"/>
  <c r="W14" i="47"/>
  <c r="Y13" i="47"/>
  <c r="X13" i="47"/>
  <c r="V13" i="47"/>
  <c r="V12" i="47" s="1"/>
  <c r="AJ22" i="47" l="1"/>
  <c r="AK22" i="47"/>
  <c r="Y250" i="47"/>
  <c r="AK250" i="47"/>
  <c r="V250" i="47"/>
  <c r="AH250" i="47"/>
  <c r="X250" i="47"/>
  <c r="AJ250" i="47"/>
  <c r="Y135" i="47"/>
  <c r="AK17" i="47"/>
  <c r="V363" i="47"/>
  <c r="AJ135" i="47"/>
  <c r="AK135" i="47"/>
  <c r="AE14" i="47"/>
  <c r="W18" i="50"/>
  <c r="W17" i="50" s="1"/>
  <c r="AE26" i="47"/>
  <c r="W30" i="50"/>
  <c r="W29" i="50" s="1"/>
  <c r="W26" i="50" s="1"/>
  <c r="AE29" i="47"/>
  <c r="W33" i="50"/>
  <c r="W32" i="50" s="1"/>
  <c r="AD206" i="47"/>
  <c r="V328" i="50"/>
  <c r="V327" i="50" s="1"/>
  <c r="V326" i="50" s="1"/>
  <c r="V325" i="50" s="1"/>
  <c r="V324" i="50" s="1"/>
  <c r="AF468" i="47"/>
  <c r="X99" i="50"/>
  <c r="X98" i="50" s="1"/>
  <c r="X97" i="50" s="1"/>
  <c r="AG471" i="47"/>
  <c r="Y102" i="50"/>
  <c r="Y101" i="50" s="1"/>
  <c r="Y100" i="50" s="1"/>
  <c r="AQ14" i="47"/>
  <c r="AI18" i="50"/>
  <c r="AI17" i="50" s="1"/>
  <c r="AI26" i="2"/>
  <c r="AI25" i="2" s="1"/>
  <c r="AQ34" i="47"/>
  <c r="AI38" i="50"/>
  <c r="AI37" i="50" s="1"/>
  <c r="AI46" i="2"/>
  <c r="AI45" i="2" s="1"/>
  <c r="AR155" i="47"/>
  <c r="AJ187" i="50"/>
  <c r="AJ186" i="50" s="1"/>
  <c r="AJ185" i="50" s="1"/>
  <c r="AJ96" i="2"/>
  <c r="AJ95" i="2" s="1"/>
  <c r="AJ94" i="2" s="1"/>
  <c r="AR161" i="47"/>
  <c r="AJ193" i="50"/>
  <c r="AJ192" i="50" s="1"/>
  <c r="AJ191" i="50" s="1"/>
  <c r="AJ169" i="2"/>
  <c r="AJ168" i="2" s="1"/>
  <c r="AJ167" i="2" s="1"/>
  <c r="AR165" i="47"/>
  <c r="AJ197" i="50"/>
  <c r="AJ196" i="50" s="1"/>
  <c r="AJ195" i="50" s="1"/>
  <c r="AJ160" i="2"/>
  <c r="AJ159" i="2" s="1"/>
  <c r="AJ158" i="2" s="1"/>
  <c r="AR168" i="47"/>
  <c r="AJ200" i="50"/>
  <c r="AJ199" i="50" s="1"/>
  <c r="AJ198" i="50" s="1"/>
  <c r="AJ163" i="2"/>
  <c r="AJ162" i="2" s="1"/>
  <c r="AJ161" i="2" s="1"/>
  <c r="AP175" i="47"/>
  <c r="AH207" i="50"/>
  <c r="AH206" i="50" s="1"/>
  <c r="AH205" i="50" s="1"/>
  <c r="AH204" i="50" s="1"/>
  <c r="AH177" i="2"/>
  <c r="AH176" i="2" s="1"/>
  <c r="AH175" i="2" s="1"/>
  <c r="AH174" i="2" s="1"/>
  <c r="AH173" i="2" s="1"/>
  <c r="AP206" i="47"/>
  <c r="AH328" i="50"/>
  <c r="AH327" i="50" s="1"/>
  <c r="AH326" i="50" s="1"/>
  <c r="AH325" i="50" s="1"/>
  <c r="AH324" i="50" s="1"/>
  <c r="AH212" i="2"/>
  <c r="AH211" i="2" s="1"/>
  <c r="AH210" i="2" s="1"/>
  <c r="AH209" i="2" s="1"/>
  <c r="AH208" i="2" s="1"/>
  <c r="AH207" i="2" s="1"/>
  <c r="AR282" i="47"/>
  <c r="AJ417" i="50"/>
  <c r="AJ416" i="50" s="1"/>
  <c r="AJ415" i="50" s="1"/>
  <c r="AJ269" i="2"/>
  <c r="AJ268" i="2" s="1"/>
  <c r="AJ267" i="2" s="1"/>
  <c r="AR285" i="47"/>
  <c r="AJ420" i="50"/>
  <c r="AJ419" i="50" s="1"/>
  <c r="AJ418" i="50" s="1"/>
  <c r="AJ272" i="2"/>
  <c r="AJ271" i="2" s="1"/>
  <c r="AJ270" i="2" s="1"/>
  <c r="AR288" i="47"/>
  <c r="AJ423" i="50"/>
  <c r="AJ422" i="50" s="1"/>
  <c r="AJ421" i="50" s="1"/>
  <c r="AJ275" i="2"/>
  <c r="AJ274" i="2" s="1"/>
  <c r="AJ273" i="2" s="1"/>
  <c r="AS291" i="47"/>
  <c r="AK426" i="50"/>
  <c r="AK425" i="50" s="1"/>
  <c r="AK424" i="50" s="1"/>
  <c r="AK278" i="2"/>
  <c r="AK277" i="2" s="1"/>
  <c r="AK276" i="2" s="1"/>
  <c r="AK263" i="2" s="1"/>
  <c r="AQ297" i="47"/>
  <c r="AI224" i="50"/>
  <c r="AI223" i="50" s="1"/>
  <c r="AI222" i="50" s="1"/>
  <c r="AI349" i="2"/>
  <c r="AI348" i="2" s="1"/>
  <c r="AI347" i="2" s="1"/>
  <c r="AR300" i="47"/>
  <c r="AJ227" i="50"/>
  <c r="AJ226" i="50" s="1"/>
  <c r="AJ225" i="50" s="1"/>
  <c r="AJ355" i="2"/>
  <c r="AJ354" i="2" s="1"/>
  <c r="AJ353" i="2" s="1"/>
  <c r="AR303" i="47"/>
  <c r="AJ230" i="50"/>
  <c r="AJ229" i="50" s="1"/>
  <c r="AJ228" i="50" s="1"/>
  <c r="AJ364" i="2"/>
  <c r="AJ363" i="2" s="1"/>
  <c r="AJ362" i="2" s="1"/>
  <c r="AR306" i="47"/>
  <c r="AJ233" i="50"/>
  <c r="AJ232" i="50" s="1"/>
  <c r="AJ231" i="50" s="1"/>
  <c r="AQ309" i="47"/>
  <c r="AI236" i="50"/>
  <c r="AI235" i="50" s="1"/>
  <c r="AI234" i="50" s="1"/>
  <c r="AQ319" i="47"/>
  <c r="AI246" i="50"/>
  <c r="AI245" i="50" s="1"/>
  <c r="AI244" i="50" s="1"/>
  <c r="AI324" i="2"/>
  <c r="AI323" i="2" s="1"/>
  <c r="AI322" i="2" s="1"/>
  <c r="AI321" i="2" s="1"/>
  <c r="AI320" i="2" s="1"/>
  <c r="AQ322" i="47"/>
  <c r="AI249" i="50"/>
  <c r="AI248" i="50" s="1"/>
  <c r="AI247" i="50" s="1"/>
  <c r="AI346" i="2"/>
  <c r="AI345" i="2" s="1"/>
  <c r="AI344" i="2" s="1"/>
  <c r="AR325" i="47"/>
  <c r="AJ252" i="50"/>
  <c r="AJ251" i="50" s="1"/>
  <c r="AJ250" i="50" s="1"/>
  <c r="AJ358" i="2"/>
  <c r="AJ357" i="2" s="1"/>
  <c r="AJ356" i="2" s="1"/>
  <c r="AR328" i="47"/>
  <c r="AJ255" i="50"/>
  <c r="AJ254" i="50" s="1"/>
  <c r="AJ253" i="50" s="1"/>
  <c r="AR331" i="47"/>
  <c r="AJ258" i="50"/>
  <c r="AJ257" i="50" s="1"/>
  <c r="AJ256" i="50" s="1"/>
  <c r="AJ367" i="2"/>
  <c r="AJ366" i="2" s="1"/>
  <c r="AJ365" i="2" s="1"/>
  <c r="AQ395" i="47"/>
  <c r="AI395" i="50"/>
  <c r="AI426" i="2"/>
  <c r="AQ399" i="47"/>
  <c r="AI399" i="50"/>
  <c r="AI398" i="50" s="1"/>
  <c r="AI397" i="50" s="1"/>
  <c r="AI396" i="50" s="1"/>
  <c r="AI422" i="2"/>
  <c r="AI421" i="2" s="1"/>
  <c r="AI420" i="2" s="1"/>
  <c r="AE21" i="47"/>
  <c r="W25" i="50"/>
  <c r="W24" i="50" s="1"/>
  <c r="AE36" i="47"/>
  <c r="W40" i="50"/>
  <c r="W39" i="50" s="1"/>
  <c r="AF39" i="47"/>
  <c r="X43" i="50"/>
  <c r="X42" i="50" s="1"/>
  <c r="X41" i="50" s="1"/>
  <c r="AF42" i="47"/>
  <c r="X46" i="50"/>
  <c r="X45" i="50" s="1"/>
  <c r="AF44" i="47"/>
  <c r="X48" i="50"/>
  <c r="X47" i="50" s="1"/>
  <c r="AF46" i="47"/>
  <c r="X50" i="50"/>
  <c r="X49" i="50" s="1"/>
  <c r="AF49" i="47"/>
  <c r="X53" i="50"/>
  <c r="X52" i="50" s="1"/>
  <c r="X51" i="50" s="1"/>
  <c r="AF52" i="47"/>
  <c r="X56" i="50"/>
  <c r="X55" i="50" s="1"/>
  <c r="X54" i="50" s="1"/>
  <c r="AF55" i="47"/>
  <c r="X59" i="50"/>
  <c r="X58" i="50" s="1"/>
  <c r="X57" i="50" s="1"/>
  <c r="AG58" i="47"/>
  <c r="Y62" i="50"/>
  <c r="Y61" i="50" s="1"/>
  <c r="Y60" i="50" s="1"/>
  <c r="AG67" i="47"/>
  <c r="Y71" i="50"/>
  <c r="Y70" i="50" s="1"/>
  <c r="Y69" i="50" s="1"/>
  <c r="AG70" i="47"/>
  <c r="Y74" i="50"/>
  <c r="Y73" i="50" s="1"/>
  <c r="Y72" i="50" s="1"/>
  <c r="AG101" i="47"/>
  <c r="Y133" i="50"/>
  <c r="Y132" i="50" s="1"/>
  <c r="Y129" i="50" s="1"/>
  <c r="Y128" i="50" s="1"/>
  <c r="Y127" i="50" s="1"/>
  <c r="AE103" i="47"/>
  <c r="W135" i="50"/>
  <c r="W134" i="50" s="1"/>
  <c r="W129" i="50" s="1"/>
  <c r="W128" i="50" s="1"/>
  <c r="W127" i="50" s="1"/>
  <c r="AF108" i="47"/>
  <c r="X140" i="50"/>
  <c r="X139" i="50" s="1"/>
  <c r="AF110" i="47"/>
  <c r="X142" i="50"/>
  <c r="X141" i="50" s="1"/>
  <c r="AF112" i="47"/>
  <c r="X144" i="50"/>
  <c r="X143" i="50" s="1"/>
  <c r="AF115" i="47"/>
  <c r="X147" i="50"/>
  <c r="X146" i="50" s="1"/>
  <c r="X145" i="50" s="1"/>
  <c r="AE120" i="47"/>
  <c r="W152" i="50"/>
  <c r="W151" i="50" s="1"/>
  <c r="W150" i="50" s="1"/>
  <c r="W149" i="50" s="1"/>
  <c r="W148" i="50" s="1"/>
  <c r="AF127" i="47"/>
  <c r="X159" i="50"/>
  <c r="X158" i="50" s="1"/>
  <c r="X157" i="50" s="1"/>
  <c r="AF130" i="47"/>
  <c r="X162" i="50"/>
  <c r="X161" i="50" s="1"/>
  <c r="X160" i="50" s="1"/>
  <c r="AF134" i="47"/>
  <c r="X166" i="50"/>
  <c r="X165" i="50" s="1"/>
  <c r="X164" i="50" s="1"/>
  <c r="X163" i="50" s="1"/>
  <c r="AF155" i="47"/>
  <c r="X187" i="50"/>
  <c r="X186" i="50" s="1"/>
  <c r="X185" i="50" s="1"/>
  <c r="AF161" i="47"/>
  <c r="X193" i="50"/>
  <c r="X192" i="50" s="1"/>
  <c r="X191" i="50" s="1"/>
  <c r="AF165" i="47"/>
  <c r="X197" i="50"/>
  <c r="X196" i="50" s="1"/>
  <c r="X195" i="50" s="1"/>
  <c r="AF168" i="47"/>
  <c r="X200" i="50"/>
  <c r="X199" i="50" s="1"/>
  <c r="X198" i="50" s="1"/>
  <c r="AF187" i="47"/>
  <c r="X219" i="50"/>
  <c r="X218" i="50" s="1"/>
  <c r="X217" i="50" s="1"/>
  <c r="X216" i="50" s="1"/>
  <c r="X215" i="50" s="1"/>
  <c r="AF192" i="47"/>
  <c r="X286" i="50"/>
  <c r="X285" i="50" s="1"/>
  <c r="X284" i="50" s="1"/>
  <c r="AF195" i="47"/>
  <c r="X289" i="50"/>
  <c r="X288" i="50" s="1"/>
  <c r="X287" i="50" s="1"/>
  <c r="AF198" i="47"/>
  <c r="X292" i="50"/>
  <c r="X291" i="50" s="1"/>
  <c r="X290" i="50" s="1"/>
  <c r="AE201" i="47"/>
  <c r="W295" i="50"/>
  <c r="W294" i="50" s="1"/>
  <c r="W293" i="50" s="1"/>
  <c r="W283" i="50" s="1"/>
  <c r="AF206" i="47"/>
  <c r="X328" i="50"/>
  <c r="X327" i="50" s="1"/>
  <c r="X326" i="50" s="1"/>
  <c r="AF267" i="47"/>
  <c r="X402" i="50"/>
  <c r="X401" i="50" s="1"/>
  <c r="X400" i="50" s="1"/>
  <c r="X396" i="50" s="1"/>
  <c r="AE343" i="47"/>
  <c r="W270" i="50"/>
  <c r="W269" i="50" s="1"/>
  <c r="W268" i="50" s="1"/>
  <c r="W384" i="2"/>
  <c r="W383" i="2" s="1"/>
  <c r="AE346" i="47"/>
  <c r="W273" i="50"/>
  <c r="W272" i="50" s="1"/>
  <c r="W271" i="50" s="1"/>
  <c r="AE447" i="47"/>
  <c r="W450" i="50"/>
  <c r="W449" i="50" s="1"/>
  <c r="W448" i="50" s="1"/>
  <c r="W447" i="50" s="1"/>
  <c r="W446" i="50" s="1"/>
  <c r="AF451" i="47"/>
  <c r="X454" i="50"/>
  <c r="X453" i="50" s="1"/>
  <c r="X452" i="50" s="1"/>
  <c r="X451" i="50" s="1"/>
  <c r="X446" i="50" s="1"/>
  <c r="AF457" i="47"/>
  <c r="X12" i="50"/>
  <c r="X11" i="50" s="1"/>
  <c r="AF459" i="47"/>
  <c r="X14" i="50"/>
  <c r="X13" i="50" s="1"/>
  <c r="AF465" i="47"/>
  <c r="X96" i="50"/>
  <c r="X95" i="50" s="1"/>
  <c r="X94" i="50" s="1"/>
  <c r="AQ21" i="47"/>
  <c r="AI25" i="50"/>
  <c r="AI24" i="50" s="1"/>
  <c r="AI33" i="2"/>
  <c r="AI32" i="2" s="1"/>
  <c r="AQ31" i="47"/>
  <c r="AI35" i="50"/>
  <c r="AI34" i="50" s="1"/>
  <c r="AI43" i="2"/>
  <c r="AI42" i="2" s="1"/>
  <c r="AR94" i="47"/>
  <c r="AJ123" i="50"/>
  <c r="AJ122" i="50" s="1"/>
  <c r="AJ121" i="50" s="1"/>
  <c r="AJ110" i="2"/>
  <c r="AJ109" i="2" s="1"/>
  <c r="AJ108" i="2" s="1"/>
  <c r="AJ107" i="2" s="1"/>
  <c r="AJ106" i="2" s="1"/>
  <c r="AS99" i="47"/>
  <c r="AK131" i="50"/>
  <c r="AK130" i="50" s="1"/>
  <c r="AK115" i="2"/>
  <c r="AK114" i="2" s="1"/>
  <c r="AS101" i="47"/>
  <c r="AK133" i="50"/>
  <c r="AK132" i="50" s="1"/>
  <c r="AK117" i="2"/>
  <c r="AK116" i="2" s="1"/>
  <c r="AQ103" i="47"/>
  <c r="AI135" i="50"/>
  <c r="AI134" i="50" s="1"/>
  <c r="AI129" i="50" s="1"/>
  <c r="AI128" i="50" s="1"/>
  <c r="AI127" i="50" s="1"/>
  <c r="AI119" i="2"/>
  <c r="AI118" i="2" s="1"/>
  <c r="AI113" i="2" s="1"/>
  <c r="AR108" i="47"/>
  <c r="AJ140" i="50"/>
  <c r="AJ139" i="50" s="1"/>
  <c r="AJ127" i="2"/>
  <c r="AJ126" i="2" s="1"/>
  <c r="AR110" i="47"/>
  <c r="AJ142" i="50"/>
  <c r="AJ141" i="50" s="1"/>
  <c r="AJ129" i="2"/>
  <c r="AJ128" i="2" s="1"/>
  <c r="AR112" i="47"/>
  <c r="AJ144" i="50"/>
  <c r="AJ143" i="50" s="1"/>
  <c r="AJ131" i="2"/>
  <c r="AJ130" i="2" s="1"/>
  <c r="AR115" i="47"/>
  <c r="AJ147" i="50"/>
  <c r="AJ146" i="50" s="1"/>
  <c r="AJ145" i="50" s="1"/>
  <c r="AJ134" i="2"/>
  <c r="AJ133" i="2" s="1"/>
  <c r="AJ132" i="2" s="1"/>
  <c r="AQ120" i="47"/>
  <c r="AI152" i="50"/>
  <c r="AI151" i="50" s="1"/>
  <c r="AI150" i="50" s="1"/>
  <c r="AI149" i="50" s="1"/>
  <c r="AI148" i="50" s="1"/>
  <c r="AI139" i="2"/>
  <c r="AI138" i="2" s="1"/>
  <c r="AI137" i="2" s="1"/>
  <c r="AI136" i="2" s="1"/>
  <c r="AI135" i="2" s="1"/>
  <c r="AR127" i="47"/>
  <c r="AJ159" i="50"/>
  <c r="AJ158" i="50" s="1"/>
  <c r="AJ157" i="50" s="1"/>
  <c r="AJ147" i="2"/>
  <c r="AJ146" i="2" s="1"/>
  <c r="AJ145" i="2" s="1"/>
  <c r="AR130" i="47"/>
  <c r="AJ162" i="50"/>
  <c r="AJ161" i="50" s="1"/>
  <c r="AJ160" i="50" s="1"/>
  <c r="AJ150" i="2"/>
  <c r="AJ149" i="2" s="1"/>
  <c r="AJ148" i="2" s="1"/>
  <c r="AR134" i="47"/>
  <c r="AJ166" i="50"/>
  <c r="AJ165" i="50" s="1"/>
  <c r="AJ164" i="50" s="1"/>
  <c r="AJ163" i="50" s="1"/>
  <c r="AJ155" i="2"/>
  <c r="AJ154" i="2" s="1"/>
  <c r="AJ153" i="2" s="1"/>
  <c r="AJ152" i="2" s="1"/>
  <c r="AJ151" i="2" s="1"/>
  <c r="AR187" i="47"/>
  <c r="AJ219" i="50"/>
  <c r="AJ218" i="50" s="1"/>
  <c r="AJ217" i="50" s="1"/>
  <c r="AJ216" i="50" s="1"/>
  <c r="AJ215" i="50" s="1"/>
  <c r="AJ198" i="2"/>
  <c r="AJ197" i="2" s="1"/>
  <c r="AJ196" i="2" s="1"/>
  <c r="AJ195" i="2" s="1"/>
  <c r="AJ194" i="2" s="1"/>
  <c r="AR192" i="47"/>
  <c r="AJ286" i="50"/>
  <c r="AJ285" i="50" s="1"/>
  <c r="AJ284" i="50" s="1"/>
  <c r="AJ182" i="2"/>
  <c r="AJ181" i="2" s="1"/>
  <c r="AJ180" i="2" s="1"/>
  <c r="AR195" i="47"/>
  <c r="AJ289" i="50"/>
  <c r="AJ288" i="50" s="1"/>
  <c r="AJ287" i="50" s="1"/>
  <c r="AJ185" i="2"/>
  <c r="AJ184" i="2" s="1"/>
  <c r="AJ183" i="2" s="1"/>
  <c r="AR198" i="47"/>
  <c r="AJ292" i="50"/>
  <c r="AJ291" i="50" s="1"/>
  <c r="AJ290" i="50" s="1"/>
  <c r="AJ188" i="2"/>
  <c r="AJ187" i="2" s="1"/>
  <c r="AJ186" i="2" s="1"/>
  <c r="AQ201" i="47"/>
  <c r="AI295" i="50"/>
  <c r="AI294" i="50" s="1"/>
  <c r="AI293" i="50" s="1"/>
  <c r="AI283" i="50" s="1"/>
  <c r="AI193" i="2"/>
  <c r="AI192" i="2" s="1"/>
  <c r="AI191" i="2" s="1"/>
  <c r="AI190" i="2" s="1"/>
  <c r="AI189" i="2" s="1"/>
  <c r="AR206" i="47"/>
  <c r="AJ328" i="50"/>
  <c r="AJ327" i="50" s="1"/>
  <c r="AJ326" i="50" s="1"/>
  <c r="AJ212" i="2"/>
  <c r="AJ211" i="2" s="1"/>
  <c r="AJ210" i="2" s="1"/>
  <c r="AJ209" i="2" s="1"/>
  <c r="AJ208" i="2" s="1"/>
  <c r="AR468" i="47"/>
  <c r="AJ99" i="50"/>
  <c r="AJ98" i="50" s="1"/>
  <c r="AJ97" i="50" s="1"/>
  <c r="AJ482" i="2"/>
  <c r="AJ481" i="2" s="1"/>
  <c r="AJ480" i="2" s="1"/>
  <c r="AS471" i="47"/>
  <c r="AK102" i="50"/>
  <c r="AK101" i="50" s="1"/>
  <c r="AK100" i="50" s="1"/>
  <c r="AK485" i="2"/>
  <c r="AK484" i="2" s="1"/>
  <c r="AK483" i="2" s="1"/>
  <c r="AK476" i="2" s="1"/>
  <c r="AK446" i="2" s="1"/>
  <c r="AE19" i="47"/>
  <c r="W23" i="50"/>
  <c r="W22" i="50" s="1"/>
  <c r="AE34" i="47"/>
  <c r="W38" i="50"/>
  <c r="W37" i="50" s="1"/>
  <c r="AE77" i="47"/>
  <c r="W81" i="50"/>
  <c r="W80" i="50" s="1"/>
  <c r="W79" i="50" s="1"/>
  <c r="W78" i="50" s="1"/>
  <c r="AF85" i="47"/>
  <c r="X117" i="50"/>
  <c r="X116" i="50" s="1"/>
  <c r="X115" i="50" s="1"/>
  <c r="AF88" i="47"/>
  <c r="X120" i="50"/>
  <c r="X119" i="50" s="1"/>
  <c r="X118" i="50" s="1"/>
  <c r="AF94" i="47"/>
  <c r="X123" i="50"/>
  <c r="X122" i="50" s="1"/>
  <c r="X121" i="50" s="1"/>
  <c r="AD171" i="47"/>
  <c r="V203" i="50"/>
  <c r="V202" i="50" s="1"/>
  <c r="V201" i="50" s="1"/>
  <c r="V194" i="50" s="1"/>
  <c r="AE212" i="47"/>
  <c r="W334" i="50"/>
  <c r="W333" i="50" s="1"/>
  <c r="W332" i="50" s="1"/>
  <c r="W325" i="50" s="1"/>
  <c r="W324" i="50" s="1"/>
  <c r="AF215" i="47"/>
  <c r="X337" i="50"/>
  <c r="X336" i="50" s="1"/>
  <c r="X335" i="50" s="1"/>
  <c r="AF218" i="47"/>
  <c r="X340" i="50"/>
  <c r="X339" i="50" s="1"/>
  <c r="X338" i="50" s="1"/>
  <c r="AF221" i="47"/>
  <c r="X343" i="50"/>
  <c r="X342" i="50" s="1"/>
  <c r="AF223" i="47"/>
  <c r="X345" i="50"/>
  <c r="X344" i="50" s="1"/>
  <c r="AF226" i="47"/>
  <c r="X348" i="50"/>
  <c r="X347" i="50" s="1"/>
  <c r="X346" i="50" s="1"/>
  <c r="AG229" i="47"/>
  <c r="Y351" i="50"/>
  <c r="Y350" i="50" s="1"/>
  <c r="AG231" i="47"/>
  <c r="Y353" i="50"/>
  <c r="Y352" i="50" s="1"/>
  <c r="AF359" i="47"/>
  <c r="X299" i="50"/>
  <c r="X298" i="50" s="1"/>
  <c r="AF361" i="47"/>
  <c r="X301" i="50"/>
  <c r="X300" i="50" s="1"/>
  <c r="AE365" i="47"/>
  <c r="W305" i="50"/>
  <c r="W304" i="50" s="1"/>
  <c r="AE367" i="47"/>
  <c r="W307" i="50"/>
  <c r="W306" i="50" s="1"/>
  <c r="AF370" i="47"/>
  <c r="X310" i="50"/>
  <c r="X309" i="50" s="1"/>
  <c r="X308" i="50" s="1"/>
  <c r="AF373" i="47"/>
  <c r="X313" i="50"/>
  <c r="X312" i="50" s="1"/>
  <c r="AF375" i="47"/>
  <c r="X315" i="50"/>
  <c r="X314" i="50" s="1"/>
  <c r="AF377" i="47"/>
  <c r="X317" i="50"/>
  <c r="X316" i="50" s="1"/>
  <c r="AE380" i="47"/>
  <c r="W320" i="50"/>
  <c r="W319" i="50" s="1"/>
  <c r="W318" i="50" s="1"/>
  <c r="AE388" i="47"/>
  <c r="W388" i="50"/>
  <c r="W387" i="50" s="1"/>
  <c r="W386" i="50" s="1"/>
  <c r="AE391" i="47"/>
  <c r="W391" i="50"/>
  <c r="W390" i="50" s="1"/>
  <c r="W389" i="50" s="1"/>
  <c r="AE394" i="47"/>
  <c r="W394" i="50"/>
  <c r="AE411" i="47"/>
  <c r="W436" i="50"/>
  <c r="W435" i="50" s="1"/>
  <c r="W434" i="50" s="1"/>
  <c r="W364" i="2"/>
  <c r="W363" i="2" s="1"/>
  <c r="W362" i="2" s="1"/>
  <c r="AE414" i="47"/>
  <c r="W439" i="50"/>
  <c r="W438" i="50" s="1"/>
  <c r="W437" i="50" s="1"/>
  <c r="W367" i="2"/>
  <c r="W366" i="2" s="1"/>
  <c r="W365" i="2" s="1"/>
  <c r="AE417" i="47"/>
  <c r="W442" i="50"/>
  <c r="W441" i="50" s="1"/>
  <c r="W440" i="50" s="1"/>
  <c r="W379" i="2"/>
  <c r="W378" i="2" s="1"/>
  <c r="W377" i="2" s="1"/>
  <c r="AE420" i="47"/>
  <c r="W445" i="50"/>
  <c r="W444" i="50" s="1"/>
  <c r="W443" i="50" s="1"/>
  <c r="AF426" i="47"/>
  <c r="X85" i="50"/>
  <c r="X84" i="50" s="1"/>
  <c r="AF428" i="47"/>
  <c r="X87" i="50"/>
  <c r="X86" i="50" s="1"/>
  <c r="AG431" i="47"/>
  <c r="Y90" i="50"/>
  <c r="Y89" i="50" s="1"/>
  <c r="Y88" i="50" s="1"/>
  <c r="AQ19" i="47"/>
  <c r="AI23" i="50"/>
  <c r="AI22" i="50" s="1"/>
  <c r="AI31" i="2"/>
  <c r="AI30" i="2" s="1"/>
  <c r="AQ26" i="47"/>
  <c r="AI30" i="50"/>
  <c r="AI29" i="50" s="1"/>
  <c r="AI26" i="50" s="1"/>
  <c r="AI38" i="2"/>
  <c r="AI37" i="2" s="1"/>
  <c r="AI34" i="2" s="1"/>
  <c r="AQ29" i="47"/>
  <c r="AI33" i="50"/>
  <c r="AI32" i="50" s="1"/>
  <c r="AI31" i="50" s="1"/>
  <c r="AI41" i="2"/>
  <c r="AI40" i="2" s="1"/>
  <c r="AI39" i="2" s="1"/>
  <c r="AQ77" i="47"/>
  <c r="AI81" i="50"/>
  <c r="AI80" i="50" s="1"/>
  <c r="AI79" i="50" s="1"/>
  <c r="AI78" i="50" s="1"/>
  <c r="AI122" i="2"/>
  <c r="AI121" i="2" s="1"/>
  <c r="AI120" i="2" s="1"/>
  <c r="AR85" i="47"/>
  <c r="AJ117" i="50"/>
  <c r="AJ116" i="50" s="1"/>
  <c r="AJ115" i="50" s="1"/>
  <c r="AJ70" i="2"/>
  <c r="AJ69" i="2" s="1"/>
  <c r="AJ68" i="2" s="1"/>
  <c r="AR88" i="47"/>
  <c r="AJ120" i="50"/>
  <c r="AJ119" i="50" s="1"/>
  <c r="AJ118" i="50" s="1"/>
  <c r="AJ90" i="2"/>
  <c r="AJ89" i="2" s="1"/>
  <c r="AJ88" i="2" s="1"/>
  <c r="AJ87" i="2" s="1"/>
  <c r="AJ86" i="2" s="1"/>
  <c r="AQ212" i="47"/>
  <c r="AI334" i="50"/>
  <c r="AI333" i="50" s="1"/>
  <c r="AI332" i="50" s="1"/>
  <c r="AI325" i="50" s="1"/>
  <c r="AI324" i="50" s="1"/>
  <c r="AI222" i="2"/>
  <c r="AI221" i="2" s="1"/>
  <c r="AI220" i="2" s="1"/>
  <c r="AI219" i="2" s="1"/>
  <c r="AI218" i="2" s="1"/>
  <c r="AI207" i="2" s="1"/>
  <c r="AR215" i="47"/>
  <c r="AJ337" i="50"/>
  <c r="AJ336" i="50" s="1"/>
  <c r="AJ335" i="50" s="1"/>
  <c r="AJ227" i="2"/>
  <c r="AJ226" i="2" s="1"/>
  <c r="AJ225" i="2" s="1"/>
  <c r="AR218" i="47"/>
  <c r="AJ340" i="50"/>
  <c r="AJ339" i="50" s="1"/>
  <c r="AJ338" i="50" s="1"/>
  <c r="AJ230" i="2"/>
  <c r="AJ229" i="2" s="1"/>
  <c r="AJ228" i="2" s="1"/>
  <c r="AR221" i="47"/>
  <c r="AJ343" i="50"/>
  <c r="AJ342" i="50" s="1"/>
  <c r="AJ233" i="2"/>
  <c r="AJ232" i="2" s="1"/>
  <c r="AR223" i="47"/>
  <c r="AJ345" i="50"/>
  <c r="AJ344" i="50" s="1"/>
  <c r="AJ235" i="2"/>
  <c r="AJ234" i="2" s="1"/>
  <c r="AR226" i="47"/>
  <c r="AJ348" i="50"/>
  <c r="AJ347" i="50" s="1"/>
  <c r="AJ346" i="50" s="1"/>
  <c r="AJ238" i="2"/>
  <c r="AJ237" i="2" s="1"/>
  <c r="AJ236" i="2" s="1"/>
  <c r="AS229" i="47"/>
  <c r="AK351" i="50"/>
  <c r="AK350" i="50" s="1"/>
  <c r="AK241" i="2"/>
  <c r="AK240" i="2" s="1"/>
  <c r="AS231" i="47"/>
  <c r="AK353" i="50"/>
  <c r="AK352" i="50" s="1"/>
  <c r="AK243" i="2"/>
  <c r="AK242" i="2" s="1"/>
  <c r="AR240" i="47"/>
  <c r="AJ362" i="50"/>
  <c r="AJ361" i="50" s="1"/>
  <c r="AJ360" i="50" s="1"/>
  <c r="AJ254" i="2"/>
  <c r="AJ253" i="2" s="1"/>
  <c r="AJ252" i="2" s="1"/>
  <c r="AJ251" i="2" s="1"/>
  <c r="AJ250" i="2" s="1"/>
  <c r="AR244" i="47"/>
  <c r="AJ366" i="50"/>
  <c r="AJ365" i="50" s="1"/>
  <c r="AJ364" i="50" s="1"/>
  <c r="AJ363" i="50" s="1"/>
  <c r="AJ260" i="2"/>
  <c r="AJ259" i="2" s="1"/>
  <c r="AJ258" i="2" s="1"/>
  <c r="AJ257" i="2" s="1"/>
  <c r="AR249" i="47"/>
  <c r="AJ371" i="50"/>
  <c r="AJ370" i="50" s="1"/>
  <c r="AJ369" i="50" s="1"/>
  <c r="AJ368" i="50" s="1"/>
  <c r="AJ284" i="2"/>
  <c r="AJ283" i="2" s="1"/>
  <c r="AJ282" i="2" s="1"/>
  <c r="AJ281" i="2" s="1"/>
  <c r="AJ280" i="2" s="1"/>
  <c r="AJ279" i="2" s="1"/>
  <c r="AQ255" i="47"/>
  <c r="AI377" i="50"/>
  <c r="AI376" i="50" s="1"/>
  <c r="AI373" i="50" s="1"/>
  <c r="AI291" i="2"/>
  <c r="AI290" i="2" s="1"/>
  <c r="AI287" i="2" s="1"/>
  <c r="AR267" i="47"/>
  <c r="AJ402" i="50"/>
  <c r="AJ401" i="50" s="1"/>
  <c r="AJ400" i="50" s="1"/>
  <c r="AJ396" i="50" s="1"/>
  <c r="AJ456" i="2"/>
  <c r="AJ455" i="2" s="1"/>
  <c r="AJ454" i="2" s="1"/>
  <c r="AJ447" i="2" s="1"/>
  <c r="AQ411" i="47"/>
  <c r="AI436" i="50"/>
  <c r="AI435" i="50" s="1"/>
  <c r="AI434" i="50" s="1"/>
  <c r="AI364" i="2"/>
  <c r="AI363" i="2" s="1"/>
  <c r="AI362" i="2" s="1"/>
  <c r="AQ414" i="47"/>
  <c r="AI439" i="50"/>
  <c r="AI438" i="50" s="1"/>
  <c r="AI437" i="50" s="1"/>
  <c r="AI367" i="2"/>
  <c r="AI366" i="2" s="1"/>
  <c r="AI365" i="2" s="1"/>
  <c r="AQ417" i="47"/>
  <c r="AI442" i="50"/>
  <c r="AI441" i="50" s="1"/>
  <c r="AI440" i="50" s="1"/>
  <c r="AI379" i="2"/>
  <c r="AI378" i="2" s="1"/>
  <c r="AI377" i="2" s="1"/>
  <c r="AQ420" i="47"/>
  <c r="AI445" i="50"/>
  <c r="AI444" i="50" s="1"/>
  <c r="AI443" i="50" s="1"/>
  <c r="AR426" i="47"/>
  <c r="AJ85" i="50"/>
  <c r="AJ84" i="50" s="1"/>
  <c r="AJ432" i="2"/>
  <c r="AJ431" i="2" s="1"/>
  <c r="AR428" i="47"/>
  <c r="AJ87" i="50"/>
  <c r="AJ86" i="50" s="1"/>
  <c r="AJ434" i="2"/>
  <c r="AJ433" i="2" s="1"/>
  <c r="AS431" i="47"/>
  <c r="AK90" i="50"/>
  <c r="AK89" i="50" s="1"/>
  <c r="AK88" i="50" s="1"/>
  <c r="AK82" i="50" s="1"/>
  <c r="AK437" i="2"/>
  <c r="AK436" i="2" s="1"/>
  <c r="AK435" i="2" s="1"/>
  <c r="AK429" i="2" s="1"/>
  <c r="AK428" i="2" s="1"/>
  <c r="AK427" i="2" s="1"/>
  <c r="AJ110" i="50"/>
  <c r="AJ109" i="50" s="1"/>
  <c r="AJ108" i="50" s="1"/>
  <c r="AJ107" i="50" s="1"/>
  <c r="AJ469" i="2"/>
  <c r="AJ468" i="2" s="1"/>
  <c r="AJ467" i="2" s="1"/>
  <c r="AJ461" i="2" s="1"/>
  <c r="AQ447" i="47"/>
  <c r="AI450" i="50"/>
  <c r="AI449" i="50" s="1"/>
  <c r="AI448" i="50" s="1"/>
  <c r="AI447" i="50" s="1"/>
  <c r="AI446" i="50" s="1"/>
  <c r="AI442" i="2"/>
  <c r="AI441" i="2" s="1"/>
  <c r="AI440" i="2" s="1"/>
  <c r="AI439" i="2" s="1"/>
  <c r="AI438" i="2" s="1"/>
  <c r="AI427" i="2" s="1"/>
  <c r="AR451" i="47"/>
  <c r="AJ454" i="50"/>
  <c r="AJ453" i="50" s="1"/>
  <c r="AJ452" i="50" s="1"/>
  <c r="AJ451" i="50" s="1"/>
  <c r="AJ446" i="50" s="1"/>
  <c r="AJ445" i="2"/>
  <c r="AJ444" i="2" s="1"/>
  <c r="AJ443" i="2" s="1"/>
  <c r="AJ439" i="2" s="1"/>
  <c r="AJ438" i="2" s="1"/>
  <c r="AR457" i="47"/>
  <c r="AJ12" i="50"/>
  <c r="AJ11" i="50" s="1"/>
  <c r="AJ473" i="2"/>
  <c r="AJ472" i="2" s="1"/>
  <c r="AR459" i="47"/>
  <c r="AJ14" i="50"/>
  <c r="AJ13" i="50" s="1"/>
  <c r="AJ475" i="2"/>
  <c r="AJ474" i="2" s="1"/>
  <c r="AR465" i="47"/>
  <c r="AJ96" i="50"/>
  <c r="AJ95" i="50" s="1"/>
  <c r="AJ94" i="50" s="1"/>
  <c r="AJ479" i="2"/>
  <c r="AJ478" i="2" s="1"/>
  <c r="AJ477" i="2" s="1"/>
  <c r="AJ476" i="2" s="1"/>
  <c r="AE16" i="47"/>
  <c r="W20" i="50"/>
  <c r="W19" i="50" s="1"/>
  <c r="AE31" i="47"/>
  <c r="W35" i="50"/>
  <c r="W34" i="50" s="1"/>
  <c r="AD175" i="47"/>
  <c r="V207" i="50"/>
  <c r="V206" i="50" s="1"/>
  <c r="V205" i="50" s="1"/>
  <c r="V204" i="50" s="1"/>
  <c r="AF240" i="47"/>
  <c r="X362" i="50"/>
  <c r="X361" i="50" s="1"/>
  <c r="X360" i="50" s="1"/>
  <c r="AF244" i="47"/>
  <c r="X366" i="50"/>
  <c r="X365" i="50" s="1"/>
  <c r="X364" i="50" s="1"/>
  <c r="X363" i="50" s="1"/>
  <c r="AF249" i="47"/>
  <c r="X371" i="50"/>
  <c r="X370" i="50" s="1"/>
  <c r="X369" i="50" s="1"/>
  <c r="X368" i="50" s="1"/>
  <c r="AE255" i="47"/>
  <c r="W377" i="50"/>
  <c r="W376" i="50" s="1"/>
  <c r="W373" i="50" s="1"/>
  <c r="AF282" i="47"/>
  <c r="X417" i="50"/>
  <c r="X416" i="50" s="1"/>
  <c r="X415" i="50" s="1"/>
  <c r="AF285" i="47"/>
  <c r="X420" i="50"/>
  <c r="X419" i="50" s="1"/>
  <c r="X418" i="50" s="1"/>
  <c r="AF288" i="47"/>
  <c r="X423" i="50"/>
  <c r="X422" i="50" s="1"/>
  <c r="X421" i="50" s="1"/>
  <c r="AG291" i="47"/>
  <c r="Y426" i="50"/>
  <c r="Y425" i="50" s="1"/>
  <c r="Y424" i="50" s="1"/>
  <c r="AE297" i="47"/>
  <c r="W224" i="50"/>
  <c r="W223" i="50" s="1"/>
  <c r="W222" i="50" s="1"/>
  <c r="AF300" i="47"/>
  <c r="X227" i="50"/>
  <c r="X226" i="50" s="1"/>
  <c r="X225" i="50" s="1"/>
  <c r="AF303" i="47"/>
  <c r="X230" i="50"/>
  <c r="X229" i="50" s="1"/>
  <c r="X228" i="50" s="1"/>
  <c r="X364" i="2"/>
  <c r="X363" i="2" s="1"/>
  <c r="X362" i="2" s="1"/>
  <c r="AF306" i="47"/>
  <c r="X233" i="50"/>
  <c r="X232" i="50" s="1"/>
  <c r="X231" i="50" s="1"/>
  <c r="AE309" i="47"/>
  <c r="AE308" i="47" s="1"/>
  <c r="AE307" i="47" s="1"/>
  <c r="W236" i="50"/>
  <c r="W235" i="50" s="1"/>
  <c r="W234" i="50" s="1"/>
  <c r="AE319" i="47"/>
  <c r="W246" i="50"/>
  <c r="W245" i="50" s="1"/>
  <c r="W244" i="50" s="1"/>
  <c r="AE322" i="47"/>
  <c r="W249" i="50"/>
  <c r="W248" i="50" s="1"/>
  <c r="W247" i="50" s="1"/>
  <c r="AF325" i="47"/>
  <c r="X252" i="50"/>
  <c r="X251" i="50" s="1"/>
  <c r="X250" i="50" s="1"/>
  <c r="AF328" i="47"/>
  <c r="X255" i="50"/>
  <c r="X254" i="50" s="1"/>
  <c r="X253" i="50" s="1"/>
  <c r="AF331" i="47"/>
  <c r="X258" i="50"/>
  <c r="X257" i="50" s="1"/>
  <c r="X256" i="50" s="1"/>
  <c r="X367" i="2"/>
  <c r="X366" i="2" s="1"/>
  <c r="X365" i="2" s="1"/>
  <c r="AE395" i="47"/>
  <c r="W395" i="50"/>
  <c r="AE399" i="47"/>
  <c r="W399" i="50"/>
  <c r="W398" i="50" s="1"/>
  <c r="W397" i="50" s="1"/>
  <c r="W396" i="50" s="1"/>
  <c r="AQ16" i="47"/>
  <c r="AI20" i="50"/>
  <c r="AI19" i="50" s="1"/>
  <c r="AI28" i="2"/>
  <c r="AI27" i="2" s="1"/>
  <c r="AQ36" i="47"/>
  <c r="AI40" i="50"/>
  <c r="AI39" i="50" s="1"/>
  <c r="AI48" i="2"/>
  <c r="AI47" i="2" s="1"/>
  <c r="AR39" i="47"/>
  <c r="AJ43" i="50"/>
  <c r="AJ42" i="50" s="1"/>
  <c r="AJ41" i="50" s="1"/>
  <c r="AJ51" i="2"/>
  <c r="AJ50" i="2" s="1"/>
  <c r="AJ49" i="2" s="1"/>
  <c r="AR42" i="47"/>
  <c r="AJ46" i="50"/>
  <c r="AJ45" i="50" s="1"/>
  <c r="AJ54" i="2"/>
  <c r="AJ53" i="2" s="1"/>
  <c r="AR44" i="47"/>
  <c r="AJ48" i="50"/>
  <c r="AJ47" i="50" s="1"/>
  <c r="AJ56" i="2"/>
  <c r="AJ55" i="2" s="1"/>
  <c r="AR46" i="47"/>
  <c r="AJ50" i="50"/>
  <c r="AJ49" i="50" s="1"/>
  <c r="AJ58" i="2"/>
  <c r="AJ57" i="2" s="1"/>
  <c r="AR49" i="47"/>
  <c r="AJ53" i="50"/>
  <c r="AJ52" i="50" s="1"/>
  <c r="AJ51" i="50" s="1"/>
  <c r="AJ61" i="2"/>
  <c r="AJ60" i="2" s="1"/>
  <c r="AJ59" i="2" s="1"/>
  <c r="AR52" i="47"/>
  <c r="AJ56" i="50"/>
  <c r="AJ55" i="50" s="1"/>
  <c r="AJ54" i="50" s="1"/>
  <c r="AJ64" i="2"/>
  <c r="AJ63" i="2" s="1"/>
  <c r="AJ62" i="2" s="1"/>
  <c r="AR55" i="47"/>
  <c r="AJ59" i="50"/>
  <c r="AJ58" i="50" s="1"/>
  <c r="AJ57" i="50" s="1"/>
  <c r="AJ67" i="2"/>
  <c r="AJ66" i="2" s="1"/>
  <c r="AJ65" i="2" s="1"/>
  <c r="AS58" i="47"/>
  <c r="AK62" i="50"/>
  <c r="AK61" i="50" s="1"/>
  <c r="AK60" i="50" s="1"/>
  <c r="AK73" i="2"/>
  <c r="AK72" i="2" s="1"/>
  <c r="AK71" i="2" s="1"/>
  <c r="AS61" i="47"/>
  <c r="AK65" i="50"/>
  <c r="AK64" i="50" s="1"/>
  <c r="AK63" i="50" s="1"/>
  <c r="AK76" i="2"/>
  <c r="AK75" i="2" s="1"/>
  <c r="AK74" i="2" s="1"/>
  <c r="AS64" i="47"/>
  <c r="AK68" i="50"/>
  <c r="AK67" i="50" s="1"/>
  <c r="AK66" i="50" s="1"/>
  <c r="AK79" i="2"/>
  <c r="AK78" i="2" s="1"/>
  <c r="AK77" i="2" s="1"/>
  <c r="AS67" i="47"/>
  <c r="AK71" i="50"/>
  <c r="AK70" i="50" s="1"/>
  <c r="AK69" i="50" s="1"/>
  <c r="AK82" i="2"/>
  <c r="AK81" i="2" s="1"/>
  <c r="AK80" i="2" s="1"/>
  <c r="AS70" i="47"/>
  <c r="AK74" i="50"/>
  <c r="AK73" i="50" s="1"/>
  <c r="AK72" i="50" s="1"/>
  <c r="AK85" i="2"/>
  <c r="AK84" i="2" s="1"/>
  <c r="AK83" i="2" s="1"/>
  <c r="AP171" i="47"/>
  <c r="AH203" i="50"/>
  <c r="AH202" i="50" s="1"/>
  <c r="AH201" i="50" s="1"/>
  <c r="AH194" i="50" s="1"/>
  <c r="AH172" i="2"/>
  <c r="AH171" i="2" s="1"/>
  <c r="AH170" i="2" s="1"/>
  <c r="AH157" i="2" s="1"/>
  <c r="AH156" i="2" s="1"/>
  <c r="AQ343" i="47"/>
  <c r="AI270" i="50"/>
  <c r="AI269" i="50" s="1"/>
  <c r="AI268" i="50" s="1"/>
  <c r="AI384" i="2"/>
  <c r="AI383" i="2" s="1"/>
  <c r="AQ346" i="47"/>
  <c r="AI273" i="50"/>
  <c r="AI272" i="50" s="1"/>
  <c r="AI271" i="50" s="1"/>
  <c r="AI391" i="2"/>
  <c r="AI390" i="2" s="1"/>
  <c r="AI389" i="2" s="1"/>
  <c r="AI388" i="2" s="1"/>
  <c r="AI387" i="2" s="1"/>
  <c r="AR359" i="47"/>
  <c r="AJ299" i="50"/>
  <c r="AJ298" i="50" s="1"/>
  <c r="AJ412" i="2"/>
  <c r="AJ411" i="2" s="1"/>
  <c r="AR361" i="47"/>
  <c r="AJ301" i="50"/>
  <c r="AJ300" i="50" s="1"/>
  <c r="AJ414" i="2"/>
  <c r="AJ413" i="2" s="1"/>
  <c r="AQ365" i="47"/>
  <c r="AI305" i="50"/>
  <c r="AI304" i="50" s="1"/>
  <c r="AI329" i="2"/>
  <c r="AI328" i="2" s="1"/>
  <c r="AQ367" i="47"/>
  <c r="AI307" i="50"/>
  <c r="AI306" i="50" s="1"/>
  <c r="AI331" i="2"/>
  <c r="AI330" i="2" s="1"/>
  <c r="AR370" i="47"/>
  <c r="AJ310" i="50"/>
  <c r="AJ309" i="50" s="1"/>
  <c r="AJ308" i="50" s="1"/>
  <c r="AJ334" i="2"/>
  <c r="AJ333" i="2" s="1"/>
  <c r="AJ332" i="2" s="1"/>
  <c r="AR373" i="47"/>
  <c r="AJ313" i="50"/>
  <c r="AJ312" i="50" s="1"/>
  <c r="AJ337" i="2"/>
  <c r="AJ336" i="2" s="1"/>
  <c r="AR375" i="47"/>
  <c r="AJ315" i="50"/>
  <c r="AJ314" i="50" s="1"/>
  <c r="AJ339" i="2"/>
  <c r="AJ338" i="2" s="1"/>
  <c r="AR377" i="47"/>
  <c r="AJ317" i="50"/>
  <c r="AJ316" i="50" s="1"/>
  <c r="AJ341" i="2"/>
  <c r="AJ340" i="2" s="1"/>
  <c r="AQ380" i="47"/>
  <c r="AI320" i="50"/>
  <c r="AI319" i="50" s="1"/>
  <c r="AI318" i="50" s="1"/>
  <c r="AI386" i="2"/>
  <c r="AI385" i="2" s="1"/>
  <c r="AQ388" i="47"/>
  <c r="AI388" i="50"/>
  <c r="AI387" i="50" s="1"/>
  <c r="AI386" i="50" s="1"/>
  <c r="AI352" i="2"/>
  <c r="AI351" i="2" s="1"/>
  <c r="AI350" i="2" s="1"/>
  <c r="AQ391" i="47"/>
  <c r="AI391" i="50"/>
  <c r="AI390" i="50" s="1"/>
  <c r="AI389" i="50" s="1"/>
  <c r="AI419" i="2"/>
  <c r="AI418" i="2" s="1"/>
  <c r="AI417" i="2" s="1"/>
  <c r="AQ394" i="47"/>
  <c r="AI394" i="50"/>
  <c r="AI425" i="2"/>
  <c r="AQ308" i="47"/>
  <c r="AQ307" i="47" s="1"/>
  <c r="AQ236" i="50"/>
  <c r="AQ235" i="50" s="1"/>
  <c r="AQ234" i="50" s="1"/>
  <c r="V22" i="47"/>
  <c r="AK335" i="47"/>
  <c r="AS335" i="47" s="1"/>
  <c r="AS336" i="47"/>
  <c r="AH338" i="47"/>
  <c r="AP338" i="47" s="1"/>
  <c r="AP339" i="47"/>
  <c r="AK210" i="47"/>
  <c r="AS210" i="47" s="1"/>
  <c r="AS211" i="47"/>
  <c r="AH335" i="47"/>
  <c r="AP335" i="47" s="1"/>
  <c r="AP336" i="47"/>
  <c r="AI335" i="47"/>
  <c r="AQ335" i="47" s="1"/>
  <c r="AQ336" i="47"/>
  <c r="AJ335" i="47"/>
  <c r="AR335" i="47" s="1"/>
  <c r="AR336" i="47"/>
  <c r="AK357" i="47"/>
  <c r="AK356" i="47" s="1"/>
  <c r="AS358" i="47"/>
  <c r="AS357" i="47" s="1"/>
  <c r="AS356" i="47" s="1"/>
  <c r="AP422" i="47"/>
  <c r="AP421" i="47" s="1"/>
  <c r="Y338" i="47"/>
  <c r="AG338" i="47" s="1"/>
  <c r="AG310" i="47" s="1"/>
  <c r="AG339" i="47"/>
  <c r="V357" i="47"/>
  <c r="V356" i="47" s="1"/>
  <c r="AD358" i="47"/>
  <c r="AD357" i="47" s="1"/>
  <c r="AD356" i="47" s="1"/>
  <c r="V335" i="47"/>
  <c r="AD335" i="47" s="1"/>
  <c r="AD336" i="47"/>
  <c r="V338" i="47"/>
  <c r="AD338" i="47" s="1"/>
  <c r="AD339" i="47"/>
  <c r="W335" i="47"/>
  <c r="AE335" i="47" s="1"/>
  <c r="AE336" i="47"/>
  <c r="W338" i="47"/>
  <c r="AE338" i="47" s="1"/>
  <c r="AE339" i="47"/>
  <c r="Y210" i="47"/>
  <c r="AG210" i="47" s="1"/>
  <c r="AG211" i="47"/>
  <c r="X338" i="47"/>
  <c r="AF338" i="47" s="1"/>
  <c r="AF339" i="47"/>
  <c r="X97" i="47"/>
  <c r="X96" i="47" s="1"/>
  <c r="X95" i="47" s="1"/>
  <c r="W18" i="47"/>
  <c r="W31" i="2"/>
  <c r="W30" i="2" s="1"/>
  <c r="W33" i="47"/>
  <c r="W46" i="2"/>
  <c r="W45" i="2" s="1"/>
  <c r="V59" i="47"/>
  <c r="V62" i="47"/>
  <c r="V65" i="47"/>
  <c r="V68" i="47"/>
  <c r="V177" i="2"/>
  <c r="V176" i="2" s="1"/>
  <c r="V175" i="2" s="1"/>
  <c r="V174" i="2" s="1"/>
  <c r="V173" i="2" s="1"/>
  <c r="W211" i="47"/>
  <c r="W210" i="47" s="1"/>
  <c r="W203" i="47" s="1"/>
  <c r="W202" i="47" s="1"/>
  <c r="W222" i="2"/>
  <c r="W221" i="2" s="1"/>
  <c r="W220" i="2" s="1"/>
  <c r="W219" i="2" s="1"/>
  <c r="W218" i="2" s="1"/>
  <c r="W207" i="2" s="1"/>
  <c r="X214" i="47"/>
  <c r="X213" i="47" s="1"/>
  <c r="X227" i="2"/>
  <c r="X226" i="2" s="1"/>
  <c r="X225" i="2" s="1"/>
  <c r="X217" i="47"/>
  <c r="X216" i="47" s="1"/>
  <c r="X230" i="2"/>
  <c r="X229" i="2" s="1"/>
  <c r="X228" i="2" s="1"/>
  <c r="X220" i="47"/>
  <c r="X233" i="2"/>
  <c r="X232" i="2" s="1"/>
  <c r="X222" i="47"/>
  <c r="X235" i="2"/>
  <c r="X234" i="2" s="1"/>
  <c r="X225" i="47"/>
  <c r="X224" i="47" s="1"/>
  <c r="X238" i="2"/>
  <c r="X237" i="2" s="1"/>
  <c r="X236" i="2" s="1"/>
  <c r="Y228" i="47"/>
  <c r="Y241" i="2"/>
  <c r="Y240" i="2" s="1"/>
  <c r="Y243" i="2"/>
  <c r="Y242" i="2" s="1"/>
  <c r="W342" i="47"/>
  <c r="W341" i="47" s="1"/>
  <c r="W345" i="47"/>
  <c r="W344" i="47" s="1"/>
  <c r="W391" i="2"/>
  <c r="W390" i="2" s="1"/>
  <c r="W389" i="2" s="1"/>
  <c r="W426" i="2"/>
  <c r="W398" i="47"/>
  <c r="W397" i="47" s="1"/>
  <c r="W396" i="47" s="1"/>
  <c r="W422" i="2"/>
  <c r="W421" i="2" s="1"/>
  <c r="W420" i="2" s="1"/>
  <c r="X467" i="47"/>
  <c r="X466" i="47" s="1"/>
  <c r="X482" i="2"/>
  <c r="X481" i="2" s="1"/>
  <c r="X480" i="2" s="1"/>
  <c r="Y470" i="47"/>
  <c r="Y469" i="47" s="1"/>
  <c r="Y485" i="2"/>
  <c r="Y484" i="2" s="1"/>
  <c r="Y483" i="2" s="1"/>
  <c r="Y476" i="2" s="1"/>
  <c r="AI13" i="47"/>
  <c r="AI33" i="47"/>
  <c r="AJ41" i="47"/>
  <c r="AJ43" i="47"/>
  <c r="AJ48" i="47"/>
  <c r="AJ47" i="47" s="1"/>
  <c r="AJ51" i="47"/>
  <c r="AJ50" i="47" s="1"/>
  <c r="AJ54" i="47"/>
  <c r="AJ53" i="47" s="1"/>
  <c r="AK57" i="47"/>
  <c r="AK56" i="47" s="1"/>
  <c r="AK60" i="47"/>
  <c r="AK63" i="47"/>
  <c r="AK66" i="47"/>
  <c r="AK69" i="47"/>
  <c r="AJ87" i="47"/>
  <c r="AJ86" i="47" s="1"/>
  <c r="AJ129" i="47"/>
  <c r="AJ128" i="47" s="1"/>
  <c r="AJ133" i="47"/>
  <c r="AJ132" i="47" s="1"/>
  <c r="AJ131" i="47" s="1"/>
  <c r="AJ154" i="47"/>
  <c r="AJ153" i="47" s="1"/>
  <c r="AJ160" i="47"/>
  <c r="AJ159" i="47" s="1"/>
  <c r="AJ167" i="47"/>
  <c r="AJ166" i="47" s="1"/>
  <c r="AI211" i="47"/>
  <c r="AI210" i="47" s="1"/>
  <c r="AI203" i="47" s="1"/>
  <c r="AI202" i="47" s="1"/>
  <c r="AJ214" i="47"/>
  <c r="AJ213" i="47" s="1"/>
  <c r="AJ217" i="47"/>
  <c r="AJ216" i="47" s="1"/>
  <c r="AJ220" i="47"/>
  <c r="AJ222" i="47"/>
  <c r="AJ225" i="47"/>
  <c r="AJ224" i="47" s="1"/>
  <c r="AK228" i="47"/>
  <c r="AJ239" i="47"/>
  <c r="AJ238" i="47" s="1"/>
  <c r="AJ243" i="47"/>
  <c r="AJ242" i="47" s="1"/>
  <c r="AJ241" i="47" s="1"/>
  <c r="AJ302" i="47"/>
  <c r="AJ301" i="47" s="1"/>
  <c r="AJ305" i="47"/>
  <c r="AJ304" i="47" s="1"/>
  <c r="AI308" i="47"/>
  <c r="AI307" i="47" s="1"/>
  <c r="AI318" i="47"/>
  <c r="AI317" i="47" s="1"/>
  <c r="AI321" i="47"/>
  <c r="AI320" i="47" s="1"/>
  <c r="AJ324" i="47"/>
  <c r="AJ323" i="47" s="1"/>
  <c r="AJ327" i="47"/>
  <c r="AJ326" i="47" s="1"/>
  <c r="AJ330" i="47"/>
  <c r="AJ329" i="47" s="1"/>
  <c r="AI398" i="47"/>
  <c r="AI397" i="47" s="1"/>
  <c r="AI396" i="47" s="1"/>
  <c r="W15" i="47"/>
  <c r="W28" i="2"/>
  <c r="W27" i="2" s="1"/>
  <c r="W30" i="47"/>
  <c r="W43" i="2"/>
  <c r="W42" i="2" s="1"/>
  <c r="W59" i="47"/>
  <c r="W62" i="47"/>
  <c r="W65" i="47"/>
  <c r="W68" i="47"/>
  <c r="X239" i="47"/>
  <c r="X238" i="47" s="1"/>
  <c r="X254" i="2"/>
  <c r="X253" i="2" s="1"/>
  <c r="X252" i="2" s="1"/>
  <c r="X251" i="2" s="1"/>
  <c r="X250" i="2" s="1"/>
  <c r="X243" i="47"/>
  <c r="X242" i="47" s="1"/>
  <c r="X241" i="47" s="1"/>
  <c r="X260" i="2"/>
  <c r="X259" i="2" s="1"/>
  <c r="X258" i="2" s="1"/>
  <c r="X257" i="2" s="1"/>
  <c r="X284" i="2"/>
  <c r="X283" i="2" s="1"/>
  <c r="X282" i="2" s="1"/>
  <c r="X281" i="2" s="1"/>
  <c r="X280" i="2" s="1"/>
  <c r="X279" i="2" s="1"/>
  <c r="W291" i="2"/>
  <c r="W290" i="2" s="1"/>
  <c r="W287" i="2" s="1"/>
  <c r="X281" i="47"/>
  <c r="X280" i="47" s="1"/>
  <c r="X269" i="2"/>
  <c r="X268" i="2" s="1"/>
  <c r="X267" i="2" s="1"/>
  <c r="X284" i="47"/>
  <c r="X283" i="47" s="1"/>
  <c r="X272" i="2"/>
  <c r="X271" i="2" s="1"/>
  <c r="X270" i="2" s="1"/>
  <c r="X287" i="47"/>
  <c r="X286" i="47" s="1"/>
  <c r="X275" i="2"/>
  <c r="X274" i="2" s="1"/>
  <c r="X273" i="2" s="1"/>
  <c r="Y290" i="47"/>
  <c r="Y289" i="47" s="1"/>
  <c r="Y278" i="2"/>
  <c r="Y277" i="2" s="1"/>
  <c r="Y276" i="2" s="1"/>
  <c r="Y263" i="2" s="1"/>
  <c r="W296" i="47"/>
  <c r="W295" i="47" s="1"/>
  <c r="W349" i="2"/>
  <c r="W348" i="2" s="1"/>
  <c r="W347" i="2" s="1"/>
  <c r="X299" i="47"/>
  <c r="X298" i="47" s="1"/>
  <c r="X355" i="2"/>
  <c r="X354" i="2" s="1"/>
  <c r="X353" i="2" s="1"/>
  <c r="X302" i="47"/>
  <c r="X301" i="47" s="1"/>
  <c r="X305" i="47"/>
  <c r="X304" i="47" s="1"/>
  <c r="W308" i="47"/>
  <c r="W307" i="47" s="1"/>
  <c r="W318" i="47"/>
  <c r="W317" i="47" s="1"/>
  <c r="W324" i="2"/>
  <c r="W323" i="2" s="1"/>
  <c r="W322" i="2" s="1"/>
  <c r="W321" i="2" s="1"/>
  <c r="W320" i="2" s="1"/>
  <c r="W321" i="47"/>
  <c r="W320" i="47" s="1"/>
  <c r="W346" i="2"/>
  <c r="W345" i="2" s="1"/>
  <c r="W344" i="2" s="1"/>
  <c r="X324" i="47"/>
  <c r="X323" i="47" s="1"/>
  <c r="X358" i="2"/>
  <c r="X357" i="2" s="1"/>
  <c r="X356" i="2" s="1"/>
  <c r="X327" i="47"/>
  <c r="X326" i="47" s="1"/>
  <c r="X330" i="47"/>
  <c r="X329" i="47" s="1"/>
  <c r="X469" i="2"/>
  <c r="X468" i="2" s="1"/>
  <c r="X467" i="2" s="1"/>
  <c r="X461" i="2" s="1"/>
  <c r="W442" i="2"/>
  <c r="W441" i="2" s="1"/>
  <c r="W440" i="2" s="1"/>
  <c r="W439" i="2" s="1"/>
  <c r="W438" i="2" s="1"/>
  <c r="W427" i="2" s="1"/>
  <c r="X450" i="47"/>
  <c r="X449" i="47" s="1"/>
  <c r="X448" i="47" s="1"/>
  <c r="X443" i="47" s="1"/>
  <c r="X445" i="2"/>
  <c r="X444" i="2" s="1"/>
  <c r="X443" i="2" s="1"/>
  <c r="X439" i="2" s="1"/>
  <c r="X438" i="2" s="1"/>
  <c r="X456" i="47"/>
  <c r="X473" i="2"/>
  <c r="X472" i="2" s="1"/>
  <c r="X458" i="47"/>
  <c r="X475" i="2"/>
  <c r="X474" i="2" s="1"/>
  <c r="X464" i="47"/>
  <c r="X463" i="47" s="1"/>
  <c r="X479" i="2"/>
  <c r="X478" i="2" s="1"/>
  <c r="X477" i="2" s="1"/>
  <c r="AI20" i="47"/>
  <c r="AI30" i="47"/>
  <c r="AH59" i="47"/>
  <c r="AH62" i="47"/>
  <c r="AH65" i="47"/>
  <c r="AH68" i="47"/>
  <c r="AJ467" i="47"/>
  <c r="AJ466" i="47" s="1"/>
  <c r="AK470" i="47"/>
  <c r="AK469" i="47" s="1"/>
  <c r="W26" i="2"/>
  <c r="W25" i="2" s="1"/>
  <c r="W25" i="47"/>
  <c r="W22" i="47" s="1"/>
  <c r="W38" i="2"/>
  <c r="W37" i="2" s="1"/>
  <c r="W34" i="2" s="1"/>
  <c r="W28" i="47"/>
  <c r="W27" i="47" s="1"/>
  <c r="W41" i="2"/>
  <c r="W40" i="2" s="1"/>
  <c r="X59" i="47"/>
  <c r="X62" i="47"/>
  <c r="X65" i="47"/>
  <c r="X68" i="47"/>
  <c r="W76" i="47"/>
  <c r="W75" i="47" s="1"/>
  <c r="W74" i="47" s="1"/>
  <c r="W122" i="2"/>
  <c r="W121" i="2" s="1"/>
  <c r="W120" i="2" s="1"/>
  <c r="X84" i="47"/>
  <c r="X83" i="47" s="1"/>
  <c r="X70" i="2"/>
  <c r="X69" i="2" s="1"/>
  <c r="X68" i="2" s="1"/>
  <c r="X87" i="47"/>
  <c r="X86" i="47" s="1"/>
  <c r="X90" i="2"/>
  <c r="X89" i="2" s="1"/>
  <c r="X88" i="2" s="1"/>
  <c r="X110" i="2"/>
  <c r="X109" i="2" s="1"/>
  <c r="X108" i="2" s="1"/>
  <c r="X107" i="2" s="1"/>
  <c r="X106" i="2" s="1"/>
  <c r="Y115" i="2"/>
  <c r="Y114" i="2" s="1"/>
  <c r="Y100" i="47"/>
  <c r="Y117" i="2"/>
  <c r="Y116" i="2" s="1"/>
  <c r="W102" i="47"/>
  <c r="W119" i="2"/>
  <c r="W118" i="2" s="1"/>
  <c r="W113" i="2" s="1"/>
  <c r="X127" i="2"/>
  <c r="X126" i="2" s="1"/>
  <c r="X109" i="47"/>
  <c r="X129" i="2"/>
  <c r="X128" i="2" s="1"/>
  <c r="X111" i="47"/>
  <c r="X131" i="2"/>
  <c r="X130" i="2" s="1"/>
  <c r="X114" i="47"/>
  <c r="X113" i="47" s="1"/>
  <c r="X134" i="2"/>
  <c r="X133" i="2" s="1"/>
  <c r="X132" i="2" s="1"/>
  <c r="W119" i="47"/>
  <c r="W118" i="47" s="1"/>
  <c r="W117" i="47" s="1"/>
  <c r="W139" i="2"/>
  <c r="W138" i="2" s="1"/>
  <c r="W137" i="2" s="1"/>
  <c r="W136" i="2" s="1"/>
  <c r="W135" i="2" s="1"/>
  <c r="X147" i="2"/>
  <c r="X146" i="2" s="1"/>
  <c r="X145" i="2" s="1"/>
  <c r="X129" i="47"/>
  <c r="X128" i="47" s="1"/>
  <c r="X150" i="2"/>
  <c r="X149" i="2" s="1"/>
  <c r="X148" i="2" s="1"/>
  <c r="X133" i="47"/>
  <c r="X132" i="47" s="1"/>
  <c r="X131" i="47" s="1"/>
  <c r="X155" i="2"/>
  <c r="X154" i="2" s="1"/>
  <c r="X153" i="2" s="1"/>
  <c r="X152" i="2" s="1"/>
  <c r="X151" i="2" s="1"/>
  <c r="X154" i="47"/>
  <c r="X153" i="47" s="1"/>
  <c r="X152" i="47" s="1"/>
  <c r="X96" i="2"/>
  <c r="X95" i="2" s="1"/>
  <c r="X94" i="2" s="1"/>
  <c r="X160" i="47"/>
  <c r="X159" i="47" s="1"/>
  <c r="X169" i="2"/>
  <c r="X168" i="2" s="1"/>
  <c r="X167" i="2" s="1"/>
  <c r="X160" i="2"/>
  <c r="X159" i="2" s="1"/>
  <c r="X158" i="2" s="1"/>
  <c r="X167" i="47"/>
  <c r="X166" i="47" s="1"/>
  <c r="X163" i="2"/>
  <c r="X162" i="2" s="1"/>
  <c r="X161" i="2" s="1"/>
  <c r="V212" i="2"/>
  <c r="V211" i="2" s="1"/>
  <c r="V210" i="2" s="1"/>
  <c r="V209" i="2" s="1"/>
  <c r="V208" i="2" s="1"/>
  <c r="V207" i="2" s="1"/>
  <c r="AI18" i="47"/>
  <c r="AI25" i="47"/>
  <c r="AI22" i="47" s="1"/>
  <c r="AI28" i="47"/>
  <c r="AI27" i="47" s="1"/>
  <c r="AI59" i="47"/>
  <c r="AI62" i="47"/>
  <c r="AI65" i="47"/>
  <c r="AI68" i="47"/>
  <c r="AJ186" i="47"/>
  <c r="AJ185" i="47" s="1"/>
  <c r="AJ184" i="47" s="1"/>
  <c r="AJ183" i="47" s="1"/>
  <c r="AJ191" i="47"/>
  <c r="AJ190" i="47" s="1"/>
  <c r="AJ194" i="47"/>
  <c r="AJ193" i="47" s="1"/>
  <c r="AJ197" i="47"/>
  <c r="AJ196" i="47" s="1"/>
  <c r="AI410" i="47"/>
  <c r="AI409" i="47" s="1"/>
  <c r="AI413" i="47"/>
  <c r="AI412" i="47" s="1"/>
  <c r="AI416" i="47"/>
  <c r="AI415" i="47" s="1"/>
  <c r="AJ450" i="47"/>
  <c r="AJ449" i="47" s="1"/>
  <c r="AJ448" i="47" s="1"/>
  <c r="AJ443" i="47" s="1"/>
  <c r="AJ456" i="47"/>
  <c r="AJ458" i="47"/>
  <c r="AJ464" i="47"/>
  <c r="AJ463" i="47" s="1"/>
  <c r="W20" i="47"/>
  <c r="W17" i="47" s="1"/>
  <c r="W33" i="2"/>
  <c r="W32" i="2" s="1"/>
  <c r="W35" i="47"/>
  <c r="W32" i="47" s="1"/>
  <c r="W48" i="2"/>
  <c r="W47" i="2" s="1"/>
  <c r="X51" i="2"/>
  <c r="X50" i="2" s="1"/>
  <c r="X49" i="2" s="1"/>
  <c r="X41" i="47"/>
  <c r="X54" i="2"/>
  <c r="X53" i="2" s="1"/>
  <c r="X56" i="2"/>
  <c r="X55" i="2" s="1"/>
  <c r="X58" i="2"/>
  <c r="X57" i="2" s="1"/>
  <c r="X48" i="47"/>
  <c r="X47" i="47" s="1"/>
  <c r="X61" i="2"/>
  <c r="X60" i="2" s="1"/>
  <c r="X59" i="2" s="1"/>
  <c r="X51" i="47"/>
  <c r="X50" i="47" s="1"/>
  <c r="X64" i="2"/>
  <c r="X63" i="2" s="1"/>
  <c r="X62" i="2" s="1"/>
  <c r="X54" i="47"/>
  <c r="X53" i="47" s="1"/>
  <c r="X67" i="2"/>
  <c r="X66" i="2" s="1"/>
  <c r="X65" i="2" s="1"/>
  <c r="Y57" i="47"/>
  <c r="Y56" i="47" s="1"/>
  <c r="Y73" i="2"/>
  <c r="Y72" i="2" s="1"/>
  <c r="Y71" i="2" s="1"/>
  <c r="Y59" i="47"/>
  <c r="Y62" i="47"/>
  <c r="Y66" i="47"/>
  <c r="Y82" i="2"/>
  <c r="Y81" i="2" s="1"/>
  <c r="Y80" i="2" s="1"/>
  <c r="Y69" i="47"/>
  <c r="Y85" i="2"/>
  <c r="Y84" i="2" s="1"/>
  <c r="Y83" i="2" s="1"/>
  <c r="V172" i="2"/>
  <c r="V171" i="2" s="1"/>
  <c r="V170" i="2" s="1"/>
  <c r="V157" i="2" s="1"/>
  <c r="V156" i="2" s="1"/>
  <c r="X186" i="47"/>
  <c r="X185" i="47" s="1"/>
  <c r="X184" i="47" s="1"/>
  <c r="X183" i="47" s="1"/>
  <c r="X198" i="2"/>
  <c r="X197" i="2" s="1"/>
  <c r="X196" i="2" s="1"/>
  <c r="X195" i="2" s="1"/>
  <c r="X194" i="2" s="1"/>
  <c r="X191" i="47"/>
  <c r="X190" i="47" s="1"/>
  <c r="X182" i="2"/>
  <c r="X181" i="2" s="1"/>
  <c r="X180" i="2" s="1"/>
  <c r="X194" i="47"/>
  <c r="X193" i="47" s="1"/>
  <c r="X185" i="2"/>
  <c r="X184" i="2" s="1"/>
  <c r="X183" i="2" s="1"/>
  <c r="X197" i="47"/>
  <c r="X196" i="47" s="1"/>
  <c r="X188" i="2"/>
  <c r="X187" i="2" s="1"/>
  <c r="X186" i="2" s="1"/>
  <c r="W200" i="47"/>
  <c r="W199" i="47" s="1"/>
  <c r="W189" i="47" s="1"/>
  <c r="W188" i="47" s="1"/>
  <c r="W193" i="2"/>
  <c r="W192" i="2" s="1"/>
  <c r="W191" i="2" s="1"/>
  <c r="W190" i="2" s="1"/>
  <c r="W189" i="2" s="1"/>
  <c r="X205" i="47"/>
  <c r="X204" i="47" s="1"/>
  <c r="X212" i="2"/>
  <c r="X211" i="2" s="1"/>
  <c r="X210" i="2" s="1"/>
  <c r="X209" i="2" s="1"/>
  <c r="X208" i="2" s="1"/>
  <c r="X456" i="2"/>
  <c r="X455" i="2" s="1"/>
  <c r="X454" i="2" s="1"/>
  <c r="X447" i="2" s="1"/>
  <c r="X358" i="47"/>
  <c r="AF358" i="47" s="1"/>
  <c r="X412" i="2"/>
  <c r="X411" i="2" s="1"/>
  <c r="X360" i="47"/>
  <c r="X414" i="2"/>
  <c r="X413" i="2" s="1"/>
  <c r="W364" i="47"/>
  <c r="W329" i="2"/>
  <c r="W328" i="2" s="1"/>
  <c r="W366" i="47"/>
  <c r="W331" i="2"/>
  <c r="W330" i="2" s="1"/>
  <c r="X369" i="47"/>
  <c r="X368" i="47" s="1"/>
  <c r="X334" i="2"/>
  <c r="X333" i="2" s="1"/>
  <c r="X332" i="2" s="1"/>
  <c r="X372" i="47"/>
  <c r="X337" i="2"/>
  <c r="X336" i="2" s="1"/>
  <c r="X374" i="47"/>
  <c r="X339" i="2"/>
  <c r="X338" i="2" s="1"/>
  <c r="X376" i="47"/>
  <c r="X341" i="2"/>
  <c r="X340" i="2" s="1"/>
  <c r="W379" i="47"/>
  <c r="W378" i="47" s="1"/>
  <c r="W386" i="2"/>
  <c r="W385" i="2" s="1"/>
  <c r="W387" i="47"/>
  <c r="W386" i="47" s="1"/>
  <c r="W352" i="2"/>
  <c r="W351" i="2" s="1"/>
  <c r="W350" i="2" s="1"/>
  <c r="W390" i="47"/>
  <c r="W389" i="47" s="1"/>
  <c r="W419" i="2"/>
  <c r="W418" i="2" s="1"/>
  <c r="W417" i="2" s="1"/>
  <c r="W425" i="2"/>
  <c r="W410" i="47"/>
  <c r="W409" i="47" s="1"/>
  <c r="W413" i="47"/>
  <c r="W412" i="47" s="1"/>
  <c r="W416" i="47"/>
  <c r="W415" i="47" s="1"/>
  <c r="W419" i="47"/>
  <c r="W418" i="47" s="1"/>
  <c r="X425" i="47"/>
  <c r="X432" i="2"/>
  <c r="X431" i="2" s="1"/>
  <c r="X427" i="47"/>
  <c r="X434" i="2"/>
  <c r="X433" i="2" s="1"/>
  <c r="Y430" i="47"/>
  <c r="Y429" i="47" s="1"/>
  <c r="Y437" i="2"/>
  <c r="Y436" i="2" s="1"/>
  <c r="Y435" i="2" s="1"/>
  <c r="Y429" i="2" s="1"/>
  <c r="Y428" i="2" s="1"/>
  <c r="Y427" i="2" s="1"/>
  <c r="AI35" i="47"/>
  <c r="AJ59" i="47"/>
  <c r="AJ62" i="47"/>
  <c r="AJ65" i="47"/>
  <c r="AJ68" i="47"/>
  <c r="AI76" i="47"/>
  <c r="AI75" i="47" s="1"/>
  <c r="AI74" i="47" s="1"/>
  <c r="AJ84" i="47"/>
  <c r="AJ83" i="47" s="1"/>
  <c r="AK100" i="47"/>
  <c r="AI102" i="47"/>
  <c r="AI97" i="47" s="1"/>
  <c r="AI96" i="47" s="1"/>
  <c r="AI95" i="47" s="1"/>
  <c r="AJ109" i="47"/>
  <c r="AJ111" i="47"/>
  <c r="AJ114" i="47"/>
  <c r="AJ113" i="47" s="1"/>
  <c r="AI119" i="47"/>
  <c r="AI118" i="47" s="1"/>
  <c r="AI117" i="47" s="1"/>
  <c r="AJ205" i="47"/>
  <c r="AJ204" i="47" s="1"/>
  <c r="AJ281" i="47"/>
  <c r="AJ280" i="47" s="1"/>
  <c r="AJ284" i="47"/>
  <c r="AJ283" i="47" s="1"/>
  <c r="AJ287" i="47"/>
  <c r="AJ286" i="47" s="1"/>
  <c r="AK290" i="47"/>
  <c r="AK289" i="47" s="1"/>
  <c r="AI296" i="47"/>
  <c r="AI295" i="47" s="1"/>
  <c r="AI294" i="47" s="1"/>
  <c r="AJ299" i="47"/>
  <c r="AJ298" i="47" s="1"/>
  <c r="AI342" i="47"/>
  <c r="AI341" i="47" s="1"/>
  <c r="AI345" i="47"/>
  <c r="AI344" i="47" s="1"/>
  <c r="AJ358" i="47"/>
  <c r="AR358" i="47" s="1"/>
  <c r="AJ360" i="47"/>
  <c r="AI364" i="47"/>
  <c r="AI366" i="47"/>
  <c r="AJ369" i="47"/>
  <c r="AJ368" i="47" s="1"/>
  <c r="AJ372" i="47"/>
  <c r="AJ374" i="47"/>
  <c r="AJ376" i="47"/>
  <c r="AI379" i="47"/>
  <c r="AI378" i="47" s="1"/>
  <c r="AI387" i="47"/>
  <c r="AI386" i="47" s="1"/>
  <c r="AI390" i="47"/>
  <c r="AI389" i="47" s="1"/>
  <c r="AI419" i="47"/>
  <c r="AI418" i="47" s="1"/>
  <c r="AJ425" i="47"/>
  <c r="AJ427" i="47"/>
  <c r="AK430" i="47"/>
  <c r="AK429" i="47" s="1"/>
  <c r="X12" i="47"/>
  <c r="AK12" i="47"/>
  <c r="V152" i="47"/>
  <c r="AH357" i="47"/>
  <c r="AH356" i="47" s="1"/>
  <c r="AH205" i="47"/>
  <c r="AH204" i="47" s="1"/>
  <c r="AJ12" i="47"/>
  <c r="X17" i="47"/>
  <c r="X22" i="47"/>
  <c r="AJ32" i="47"/>
  <c r="Y219" i="47"/>
  <c r="X266" i="47"/>
  <c r="X265" i="47" s="1"/>
  <c r="X264" i="47" s="1"/>
  <c r="W393" i="47"/>
  <c r="W392" i="47" s="1"/>
  <c r="AK32" i="47"/>
  <c r="AI40" i="47"/>
  <c r="V455" i="47"/>
  <c r="V454" i="47" s="1"/>
  <c r="V453" i="47" s="1"/>
  <c r="V452" i="47" s="1"/>
  <c r="AK121" i="47"/>
  <c r="AJ385" i="47"/>
  <c r="AJ384" i="47" s="1"/>
  <c r="W139" i="47"/>
  <c r="W135" i="47" s="1"/>
  <c r="W273" i="47"/>
  <c r="Y357" i="47"/>
  <c r="Y356" i="47" s="1"/>
  <c r="AI273" i="47"/>
  <c r="AK405" i="47"/>
  <c r="AK400" i="47" s="1"/>
  <c r="V371" i="47"/>
  <c r="V362" i="47" s="1"/>
  <c r="Y405" i="47"/>
  <c r="Y400" i="47" s="1"/>
  <c r="W455" i="47"/>
  <c r="W454" i="47" s="1"/>
  <c r="W453" i="47" s="1"/>
  <c r="W452" i="47" s="1"/>
  <c r="AK27" i="47"/>
  <c r="AI200" i="47"/>
  <c r="AI199" i="47" s="1"/>
  <c r="AI189" i="47" s="1"/>
  <c r="AI188" i="47" s="1"/>
  <c r="AI254" i="47"/>
  <c r="AI251" i="47" s="1"/>
  <c r="AI250" i="47" s="1"/>
  <c r="AH273" i="47"/>
  <c r="X27" i="47"/>
  <c r="W357" i="47"/>
  <c r="W356" i="47" s="1"/>
  <c r="V462" i="47"/>
  <c r="V461" i="47" s="1"/>
  <c r="V460" i="47" s="1"/>
  <c r="AJ266" i="47"/>
  <c r="AJ265" i="47" s="1"/>
  <c r="AJ264" i="47" s="1"/>
  <c r="X32" i="47"/>
  <c r="Y32" i="47"/>
  <c r="W40" i="47"/>
  <c r="V97" i="47"/>
  <c r="V96" i="47" s="1"/>
  <c r="V95" i="47" s="1"/>
  <c r="Y189" i="47"/>
  <c r="Y188" i="47" s="1"/>
  <c r="V205" i="47"/>
  <c r="V204" i="47" s="1"/>
  <c r="W254" i="47"/>
  <c r="W251" i="47" s="1"/>
  <c r="Y455" i="47"/>
  <c r="Y454" i="47" s="1"/>
  <c r="Y453" i="47" s="1"/>
  <c r="Y452" i="47" s="1"/>
  <c r="AK98" i="47"/>
  <c r="AK462" i="47"/>
  <c r="AK461" i="47" s="1"/>
  <c r="AK460" i="47" s="1"/>
  <c r="Y40" i="47"/>
  <c r="W106" i="47"/>
  <c r="W105" i="47" s="1"/>
  <c r="W104" i="47" s="1"/>
  <c r="AK443" i="47"/>
  <c r="W423" i="47"/>
  <c r="W422" i="47" s="1"/>
  <c r="W97" i="47"/>
  <c r="W96" i="47" s="1"/>
  <c r="W95" i="47" s="1"/>
  <c r="Y27" i="47"/>
  <c r="Y162" i="47"/>
  <c r="Y363" i="47"/>
  <c r="X385" i="47"/>
  <c r="X384" i="47" s="1"/>
  <c r="X405" i="47"/>
  <c r="X400" i="47" s="1"/>
  <c r="Y424" i="47"/>
  <c r="Y443" i="47"/>
  <c r="AJ17" i="47"/>
  <c r="AK106" i="47"/>
  <c r="AK105" i="47" s="1"/>
  <c r="AK104" i="47" s="1"/>
  <c r="AI357" i="47"/>
  <c r="AI356" i="47" s="1"/>
  <c r="AK371" i="47"/>
  <c r="AH405" i="47"/>
  <c r="AH400" i="47" s="1"/>
  <c r="AK424" i="47"/>
  <c r="AJ405" i="47"/>
  <c r="AJ400" i="47" s="1"/>
  <c r="Y12" i="47"/>
  <c r="Y17" i="47"/>
  <c r="Y245" i="47"/>
  <c r="AJ97" i="47"/>
  <c r="AJ96" i="47" s="1"/>
  <c r="AJ95" i="47" s="1"/>
  <c r="AI106" i="47"/>
  <c r="AI105" i="47" s="1"/>
  <c r="AI104" i="47" s="1"/>
  <c r="AK363" i="47"/>
  <c r="AI423" i="47"/>
  <c r="AI422" i="47" s="1"/>
  <c r="AI462" i="47"/>
  <c r="AI461" i="47" s="1"/>
  <c r="AI460" i="47" s="1"/>
  <c r="V162" i="47"/>
  <c r="Y371" i="47"/>
  <c r="W462" i="47"/>
  <c r="W461" i="47" s="1"/>
  <c r="W460" i="47" s="1"/>
  <c r="AJ27" i="47"/>
  <c r="AK152" i="47"/>
  <c r="AI455" i="47"/>
  <c r="AI454" i="47" s="1"/>
  <c r="AI453" i="47" s="1"/>
  <c r="AI452" i="47" s="1"/>
  <c r="AH22" i="47"/>
  <c r="X38" i="47"/>
  <c r="X37" i="47" s="1"/>
  <c r="AH40" i="47"/>
  <c r="V40" i="47"/>
  <c r="X93" i="47"/>
  <c r="X92" i="47" s="1"/>
  <c r="AH106" i="47"/>
  <c r="AH105" i="47" s="1"/>
  <c r="AH104" i="47" s="1"/>
  <c r="V106" i="47"/>
  <c r="V105" i="47" s="1"/>
  <c r="V104" i="47" s="1"/>
  <c r="AJ126" i="47"/>
  <c r="AJ125" i="47" s="1"/>
  <c r="AJ121" i="47" s="1"/>
  <c r="X126" i="47"/>
  <c r="X125" i="47" s="1"/>
  <c r="AH227" i="47"/>
  <c r="AK230" i="47"/>
  <c r="Y230" i="47"/>
  <c r="V227" i="47"/>
  <c r="AH152" i="47"/>
  <c r="AI152" i="47"/>
  <c r="AK172" i="47"/>
  <c r="AK245" i="47"/>
  <c r="Y105" i="47"/>
  <c r="Y104" i="47" s="1"/>
  <c r="AI121" i="47"/>
  <c r="AH245" i="47"/>
  <c r="V245" i="47"/>
  <c r="AH371" i="47"/>
  <c r="AH362" i="47" s="1"/>
  <c r="AI393" i="47"/>
  <c r="AI392" i="47" s="1"/>
  <c r="V385" i="47"/>
  <c r="V384" i="47" s="1"/>
  <c r="AI172" i="47"/>
  <c r="W162" i="47"/>
  <c r="V294" i="47"/>
  <c r="AK74" i="47"/>
  <c r="AJ74" i="47"/>
  <c r="Y172" i="47"/>
  <c r="Y294" i="47"/>
  <c r="AH294" i="47"/>
  <c r="Y82" i="47"/>
  <c r="AK82" i="47"/>
  <c r="AI162" i="47"/>
  <c r="AK162" i="47"/>
  <c r="AH189" i="47"/>
  <c r="AH188" i="47" s="1"/>
  <c r="AK294" i="47"/>
  <c r="V121" i="47"/>
  <c r="V116" i="47" s="1"/>
  <c r="W121" i="47"/>
  <c r="Y152" i="47"/>
  <c r="AH162" i="47"/>
  <c r="Y385" i="47"/>
  <c r="Y384" i="47" s="1"/>
  <c r="AI82" i="47"/>
  <c r="AH82" i="47"/>
  <c r="AK189" i="47"/>
  <c r="AK188" i="47" s="1"/>
  <c r="AK385" i="47"/>
  <c r="AK384" i="47" s="1"/>
  <c r="W82" i="47"/>
  <c r="V82" i="47"/>
  <c r="Y121" i="47"/>
  <c r="W152" i="47"/>
  <c r="V189" i="47"/>
  <c r="V188" i="47" s="1"/>
  <c r="AH121" i="47"/>
  <c r="AH385" i="47"/>
  <c r="AH384" i="47" s="1"/>
  <c r="V405" i="47"/>
  <c r="V400" i="47" s="1"/>
  <c r="V424" i="47"/>
  <c r="V423" i="47" s="1"/>
  <c r="V422" i="47" s="1"/>
  <c r="AH423" i="47"/>
  <c r="AH422" i="47" s="1"/>
  <c r="AH443" i="47"/>
  <c r="V443" i="47"/>
  <c r="AJ455" i="47"/>
  <c r="AJ454" i="47" s="1"/>
  <c r="AJ453" i="47" s="1"/>
  <c r="AJ452" i="47" s="1"/>
  <c r="AH462" i="47"/>
  <c r="AH461" i="47" s="1"/>
  <c r="AH460" i="47" s="1"/>
  <c r="Y462" i="47"/>
  <c r="Y461" i="47" s="1"/>
  <c r="Y460" i="47" s="1"/>
  <c r="AI15" i="47"/>
  <c r="AI446" i="47"/>
  <c r="AI445" i="47" s="1"/>
  <c r="AI444" i="47" s="1"/>
  <c r="AI443" i="47" s="1"/>
  <c r="AJ462" i="47"/>
  <c r="AJ461" i="47" s="1"/>
  <c r="AJ460" i="47" s="1"/>
  <c r="AJ45" i="47"/>
  <c r="AJ93" i="47"/>
  <c r="AJ92" i="47" s="1"/>
  <c r="AJ107" i="47"/>
  <c r="AJ248" i="47"/>
  <c r="AJ247" i="47" s="1"/>
  <c r="AJ246" i="47" s="1"/>
  <c r="AJ38" i="47"/>
  <c r="AJ37" i="47" s="1"/>
  <c r="AJ164" i="47"/>
  <c r="AJ163" i="47" s="1"/>
  <c r="AJ437" i="47"/>
  <c r="AJ436" i="47" s="1"/>
  <c r="AJ435" i="47" s="1"/>
  <c r="V176" i="47"/>
  <c r="W172" i="47"/>
  <c r="Y98" i="47"/>
  <c r="X248" i="47"/>
  <c r="X247" i="47" s="1"/>
  <c r="X246" i="47" s="1"/>
  <c r="X43" i="47"/>
  <c r="X164" i="47"/>
  <c r="X163" i="47" s="1"/>
  <c r="X162" i="47" s="1"/>
  <c r="W13" i="47"/>
  <c r="Y23" i="47"/>
  <c r="Y22" i="47" s="1"/>
  <c r="X45" i="47"/>
  <c r="X107" i="47"/>
  <c r="W446" i="47"/>
  <c r="W445" i="47" s="1"/>
  <c r="W444" i="47" s="1"/>
  <c r="W443" i="47" s="1"/>
  <c r="X437" i="47"/>
  <c r="X436" i="47" s="1"/>
  <c r="X435" i="47" s="1"/>
  <c r="J408" i="2"/>
  <c r="J407" i="2" s="1"/>
  <c r="AJ263" i="2" l="1"/>
  <c r="X263" i="2"/>
  <c r="AE384" i="2"/>
  <c r="AE383" i="2" s="1"/>
  <c r="AH183" i="50"/>
  <c r="AH455" i="50" s="1"/>
  <c r="AI29" i="2"/>
  <c r="W286" i="2"/>
  <c r="W285" i="2" s="1"/>
  <c r="W279" i="2" s="1"/>
  <c r="AI286" i="2"/>
  <c r="AI285" i="2" s="1"/>
  <c r="AI279" i="2" s="1"/>
  <c r="AI245" i="47"/>
  <c r="W250" i="47"/>
  <c r="W245" i="47" s="1"/>
  <c r="W21" i="50"/>
  <c r="X367" i="50"/>
  <c r="X106" i="47"/>
  <c r="AK227" i="47"/>
  <c r="AK203" i="47" s="1"/>
  <c r="AK202" i="47" s="1"/>
  <c r="AI24" i="2"/>
  <c r="Y82" i="50"/>
  <c r="AE236" i="50"/>
  <c r="AE235" i="50" s="1"/>
  <c r="AE234" i="50" s="1"/>
  <c r="AJ430" i="2"/>
  <c r="AJ429" i="2" s="1"/>
  <c r="AJ428" i="2" s="1"/>
  <c r="AJ427" i="2" s="1"/>
  <c r="AI393" i="50"/>
  <c r="AI392" i="50" s="1"/>
  <c r="AI372" i="50" s="1"/>
  <c r="V11" i="47"/>
  <c r="X294" i="47"/>
  <c r="AQ384" i="2"/>
  <c r="AQ383" i="2" s="1"/>
  <c r="V273" i="47"/>
  <c r="V268" i="47" s="1"/>
  <c r="AJ219" i="47"/>
  <c r="AJ203" i="47" s="1"/>
  <c r="AJ202" i="47" s="1"/>
  <c r="AK408" i="50"/>
  <c r="AK403" i="50" s="1"/>
  <c r="AK239" i="2"/>
  <c r="AK224" i="2" s="1"/>
  <c r="AK223" i="2" s="1"/>
  <c r="AK207" i="2" s="1"/>
  <c r="W36" i="50"/>
  <c r="W237" i="50"/>
  <c r="X341" i="50"/>
  <c r="X325" i="50" s="1"/>
  <c r="X324" i="50" s="1"/>
  <c r="X111" i="50"/>
  <c r="AJ141" i="2"/>
  <c r="AJ140" i="2" s="1"/>
  <c r="AK113" i="2"/>
  <c r="AK112" i="2" s="1"/>
  <c r="AK111" i="2" s="1"/>
  <c r="X310" i="47"/>
  <c r="W294" i="47"/>
  <c r="AJ310" i="47"/>
  <c r="AJ152" i="47"/>
  <c r="W421" i="47"/>
  <c r="AJ106" i="47"/>
  <c r="AI385" i="47"/>
  <c r="AI384" i="47" s="1"/>
  <c r="X371" i="47"/>
  <c r="W39" i="2"/>
  <c r="X83" i="50"/>
  <c r="X82" i="50" s="1"/>
  <c r="X194" i="50"/>
  <c r="X184" i="50"/>
  <c r="AJ335" i="2"/>
  <c r="AJ326" i="2" s="1"/>
  <c r="AJ325" i="2" s="1"/>
  <c r="AK310" i="47"/>
  <c r="AJ357" i="47"/>
  <c r="AJ356" i="47" s="1"/>
  <c r="Y423" i="47"/>
  <c r="Y422" i="47" s="1"/>
  <c r="Y421" i="47" s="1"/>
  <c r="V8" i="2"/>
  <c r="V486" i="2" s="1"/>
  <c r="W310" i="47"/>
  <c r="AH8" i="2"/>
  <c r="AH486" i="2" s="1"/>
  <c r="AJ341" i="50"/>
  <c r="AJ325" i="50" s="1"/>
  <c r="AJ324" i="50" s="1"/>
  <c r="AJ111" i="50"/>
  <c r="W430" i="50"/>
  <c r="W403" i="50" s="1"/>
  <c r="AI112" i="2"/>
  <c r="AI111" i="2" s="1"/>
  <c r="AI424" i="2"/>
  <c r="AI423" i="2" s="1"/>
  <c r="AI416" i="2" s="1"/>
  <c r="AI415" i="2" s="1"/>
  <c r="AI303" i="50"/>
  <c r="AI302" i="50" s="1"/>
  <c r="AJ184" i="50"/>
  <c r="AJ44" i="50"/>
  <c r="AJ15" i="50" s="1"/>
  <c r="AJ10" i="50"/>
  <c r="AJ9" i="50" s="1"/>
  <c r="AI430" i="50"/>
  <c r="AI403" i="50" s="1"/>
  <c r="V183" i="50"/>
  <c r="V455" i="50" s="1"/>
  <c r="AI221" i="50"/>
  <c r="AJ297" i="50"/>
  <c r="AJ296" i="50" s="1"/>
  <c r="X408" i="50"/>
  <c r="X297" i="50"/>
  <c r="X296" i="50" s="1"/>
  <c r="AP310" i="47"/>
  <c r="AP293" i="47" s="1"/>
  <c r="AP292" i="47" s="1"/>
  <c r="AQ390" i="47"/>
  <c r="AQ389" i="47" s="1"/>
  <c r="AQ391" i="50"/>
  <c r="AQ390" i="50" s="1"/>
  <c r="AQ389" i="50" s="1"/>
  <c r="AQ419" i="2"/>
  <c r="AQ418" i="2" s="1"/>
  <c r="AQ417" i="2" s="1"/>
  <c r="AR374" i="47"/>
  <c r="AR315" i="50"/>
  <c r="AR314" i="50" s="1"/>
  <c r="AR339" i="2"/>
  <c r="AR338" i="2" s="1"/>
  <c r="AQ364" i="47"/>
  <c r="AQ305" i="50"/>
  <c r="AQ304" i="50" s="1"/>
  <c r="AQ329" i="2"/>
  <c r="AQ328" i="2" s="1"/>
  <c r="AJ410" i="2"/>
  <c r="AJ406" i="2" s="1"/>
  <c r="AJ405" i="2" s="1"/>
  <c r="AQ342" i="47"/>
  <c r="AQ341" i="47" s="1"/>
  <c r="AQ270" i="50"/>
  <c r="AQ269" i="50" s="1"/>
  <c r="AQ268" i="50" s="1"/>
  <c r="AS69" i="47"/>
  <c r="AS68" i="47" s="1"/>
  <c r="AS74" i="50"/>
  <c r="AS73" i="50" s="1"/>
  <c r="AS72" i="50" s="1"/>
  <c r="AS85" i="2"/>
  <c r="AS84" i="2" s="1"/>
  <c r="AS83" i="2" s="1"/>
  <c r="AS57" i="47"/>
  <c r="AS56" i="47" s="1"/>
  <c r="AS62" i="50"/>
  <c r="AS61" i="50" s="1"/>
  <c r="AS60" i="50" s="1"/>
  <c r="AS73" i="2"/>
  <c r="AS72" i="2" s="1"/>
  <c r="AS71" i="2" s="1"/>
  <c r="AR45" i="47"/>
  <c r="AR50" i="50"/>
  <c r="AR49" i="50" s="1"/>
  <c r="AR58" i="2"/>
  <c r="AR57" i="2" s="1"/>
  <c r="AJ52" i="2"/>
  <c r="AQ35" i="47"/>
  <c r="AQ40" i="50"/>
  <c r="AQ39" i="50" s="1"/>
  <c r="AQ48" i="2"/>
  <c r="AQ47" i="2" s="1"/>
  <c r="AF327" i="47"/>
  <c r="AF326" i="47" s="1"/>
  <c r="AF255" i="50"/>
  <c r="AF254" i="50" s="1"/>
  <c r="AF253" i="50" s="1"/>
  <c r="AE321" i="47"/>
  <c r="AE320" i="47" s="1"/>
  <c r="AE249" i="50"/>
  <c r="AE248" i="50" s="1"/>
  <c r="AE247" i="50" s="1"/>
  <c r="AE346" i="2"/>
  <c r="AE345" i="2" s="1"/>
  <c r="AE344" i="2" s="1"/>
  <c r="W221" i="50"/>
  <c r="AR464" i="47"/>
  <c r="AR463" i="47" s="1"/>
  <c r="AR96" i="50"/>
  <c r="AR95" i="50" s="1"/>
  <c r="AR94" i="50" s="1"/>
  <c r="AR479" i="2"/>
  <c r="AR478" i="2" s="1"/>
  <c r="AR477" i="2" s="1"/>
  <c r="AJ471" i="2"/>
  <c r="AJ470" i="2" s="1"/>
  <c r="AJ446" i="2" s="1"/>
  <c r="AQ446" i="47"/>
  <c r="AQ445" i="47" s="1"/>
  <c r="AQ444" i="47" s="1"/>
  <c r="AQ443" i="47" s="1"/>
  <c r="AQ421" i="47" s="1"/>
  <c r="AQ450" i="50"/>
  <c r="AQ449" i="50" s="1"/>
  <c r="AQ448" i="50" s="1"/>
  <c r="AQ447" i="50" s="1"/>
  <c r="AQ446" i="50" s="1"/>
  <c r="AQ442" i="2"/>
  <c r="AQ441" i="2" s="1"/>
  <c r="AQ440" i="2" s="1"/>
  <c r="AQ439" i="2" s="1"/>
  <c r="AQ438" i="2" s="1"/>
  <c r="AQ427" i="2" s="1"/>
  <c r="AR427" i="47"/>
  <c r="AR87" i="50"/>
  <c r="AR86" i="50" s="1"/>
  <c r="AR434" i="2"/>
  <c r="AR433" i="2" s="1"/>
  <c r="AQ416" i="47"/>
  <c r="AQ415" i="47" s="1"/>
  <c r="AQ442" i="50"/>
  <c r="AQ441" i="50" s="1"/>
  <c r="AQ440" i="50" s="1"/>
  <c r="AQ379" i="2"/>
  <c r="AQ378" i="2" s="1"/>
  <c r="AQ377" i="2" s="1"/>
  <c r="AI268" i="47"/>
  <c r="AJ367" i="50"/>
  <c r="AR243" i="47"/>
  <c r="AR242" i="47" s="1"/>
  <c r="AR241" i="47" s="1"/>
  <c r="AR366" i="50"/>
  <c r="AR365" i="50" s="1"/>
  <c r="AR364" i="50" s="1"/>
  <c r="AR363" i="50" s="1"/>
  <c r="AR260" i="2"/>
  <c r="AR259" i="2" s="1"/>
  <c r="AR258" i="2" s="1"/>
  <c r="AR257" i="2" s="1"/>
  <c r="AK349" i="50"/>
  <c r="AK325" i="50" s="1"/>
  <c r="AK324" i="50" s="1"/>
  <c r="AR225" i="47"/>
  <c r="AR224" i="47" s="1"/>
  <c r="AR348" i="50"/>
  <c r="AR347" i="50" s="1"/>
  <c r="AR346" i="50" s="1"/>
  <c r="AR238" i="2"/>
  <c r="AR237" i="2" s="1"/>
  <c r="AR236" i="2" s="1"/>
  <c r="AJ231" i="2"/>
  <c r="AR214" i="47"/>
  <c r="AR213" i="47" s="1"/>
  <c r="AR337" i="50"/>
  <c r="AR336" i="50" s="1"/>
  <c r="AR335" i="50" s="1"/>
  <c r="AR227" i="2"/>
  <c r="AR226" i="2" s="1"/>
  <c r="AR225" i="2" s="1"/>
  <c r="AQ76" i="47"/>
  <c r="AQ75" i="47" s="1"/>
  <c r="AQ74" i="47" s="1"/>
  <c r="AQ81" i="50"/>
  <c r="AQ80" i="50" s="1"/>
  <c r="AQ79" i="50" s="1"/>
  <c r="AQ78" i="50" s="1"/>
  <c r="AQ122" i="2"/>
  <c r="AQ121" i="2" s="1"/>
  <c r="AQ120" i="2" s="1"/>
  <c r="AI21" i="50"/>
  <c r="AE416" i="47"/>
  <c r="AE415" i="47" s="1"/>
  <c r="AE442" i="50"/>
  <c r="AE441" i="50" s="1"/>
  <c r="AE440" i="50" s="1"/>
  <c r="AE379" i="2"/>
  <c r="AE378" i="2" s="1"/>
  <c r="AE377" i="2" s="1"/>
  <c r="AE393" i="47"/>
  <c r="AE392" i="47" s="1"/>
  <c r="AE394" i="50"/>
  <c r="AE425" i="2"/>
  <c r="AE387" i="47"/>
  <c r="AE386" i="47" s="1"/>
  <c r="AE388" i="50"/>
  <c r="AE387" i="50" s="1"/>
  <c r="AE386" i="50" s="1"/>
  <c r="AE352" i="2"/>
  <c r="AE351" i="2" s="1"/>
  <c r="AE350" i="2" s="1"/>
  <c r="AF376" i="47"/>
  <c r="AF317" i="50"/>
  <c r="AF316" i="50" s="1"/>
  <c r="AF341" i="2"/>
  <c r="AF340" i="2" s="1"/>
  <c r="AF372" i="47"/>
  <c r="AF313" i="50"/>
  <c r="AF312" i="50" s="1"/>
  <c r="AF337" i="2"/>
  <c r="AF336" i="2" s="1"/>
  <c r="AE366" i="47"/>
  <c r="AE307" i="50"/>
  <c r="AE306" i="50" s="1"/>
  <c r="AE331" i="2"/>
  <c r="AE330" i="2" s="1"/>
  <c r="AF360" i="47"/>
  <c r="AF357" i="47" s="1"/>
  <c r="AF356" i="47" s="1"/>
  <c r="AF301" i="50"/>
  <c r="AF300" i="50" s="1"/>
  <c r="AF414" i="2"/>
  <c r="AF413" i="2" s="1"/>
  <c r="AG228" i="47"/>
  <c r="AG351" i="50"/>
  <c r="AG350" i="50" s="1"/>
  <c r="AG241" i="2"/>
  <c r="AG240" i="2" s="1"/>
  <c r="AF222" i="47"/>
  <c r="AF345" i="50"/>
  <c r="AF344" i="50" s="1"/>
  <c r="AF235" i="2"/>
  <c r="AF234" i="2" s="1"/>
  <c r="AF217" i="47"/>
  <c r="AF216" i="47" s="1"/>
  <c r="AF340" i="50"/>
  <c r="AF339" i="50" s="1"/>
  <c r="AF338" i="50" s="1"/>
  <c r="AF230" i="2"/>
  <c r="AF229" i="2" s="1"/>
  <c r="AF228" i="2" s="1"/>
  <c r="AE211" i="47"/>
  <c r="AE210" i="47" s="1"/>
  <c r="AE203" i="47" s="1"/>
  <c r="AE202" i="47" s="1"/>
  <c r="AE334" i="50"/>
  <c r="AE333" i="50" s="1"/>
  <c r="AE332" i="50" s="1"/>
  <c r="AE325" i="50" s="1"/>
  <c r="AE324" i="50" s="1"/>
  <c r="AE222" i="2"/>
  <c r="AE221" i="2" s="1"/>
  <c r="AE220" i="2" s="1"/>
  <c r="AE219" i="2" s="1"/>
  <c r="AE218" i="2" s="1"/>
  <c r="AE207" i="2" s="1"/>
  <c r="AF93" i="47"/>
  <c r="AF92" i="47" s="1"/>
  <c r="AF123" i="50"/>
  <c r="AF122" i="50" s="1"/>
  <c r="AF121" i="50" s="1"/>
  <c r="AF110" i="2"/>
  <c r="AF109" i="2" s="1"/>
  <c r="AF108" i="2" s="1"/>
  <c r="AF107" i="2" s="1"/>
  <c r="AF106" i="2" s="1"/>
  <c r="AF84" i="47"/>
  <c r="AF83" i="47" s="1"/>
  <c r="AF117" i="50"/>
  <c r="AF116" i="50" s="1"/>
  <c r="AF115" i="50" s="1"/>
  <c r="AF70" i="2"/>
  <c r="AF69" i="2" s="1"/>
  <c r="AF68" i="2" s="1"/>
  <c r="AE33" i="47"/>
  <c r="AE38" i="50"/>
  <c r="AE37" i="50" s="1"/>
  <c r="AE46" i="2"/>
  <c r="AE45" i="2" s="1"/>
  <c r="AR467" i="47"/>
  <c r="AR466" i="47" s="1"/>
  <c r="AR99" i="50"/>
  <c r="AR98" i="50" s="1"/>
  <c r="AR97" i="50" s="1"/>
  <c r="AR482" i="2"/>
  <c r="AR481" i="2" s="1"/>
  <c r="AR480" i="2" s="1"/>
  <c r="AQ200" i="47"/>
  <c r="AQ199" i="47" s="1"/>
  <c r="AQ189" i="47" s="1"/>
  <c r="AQ188" i="47" s="1"/>
  <c r="AQ295" i="50"/>
  <c r="AQ294" i="50" s="1"/>
  <c r="AQ293" i="50" s="1"/>
  <c r="AQ283" i="50" s="1"/>
  <c r="AQ193" i="2"/>
  <c r="AQ192" i="2" s="1"/>
  <c r="AQ191" i="2" s="1"/>
  <c r="AQ190" i="2" s="1"/>
  <c r="AQ189" i="2" s="1"/>
  <c r="AJ283" i="50"/>
  <c r="AR186" i="47"/>
  <c r="AR185" i="47" s="1"/>
  <c r="AR184" i="47" s="1"/>
  <c r="AR183" i="47" s="1"/>
  <c r="AR219" i="50"/>
  <c r="AR218" i="50" s="1"/>
  <c r="AR217" i="50" s="1"/>
  <c r="AR216" i="50" s="1"/>
  <c r="AR215" i="50" s="1"/>
  <c r="AR198" i="2"/>
  <c r="AR197" i="2" s="1"/>
  <c r="AR196" i="2" s="1"/>
  <c r="AR195" i="2" s="1"/>
  <c r="AR194" i="2" s="1"/>
  <c r="AJ153" i="50"/>
  <c r="AJ148" i="50" s="1"/>
  <c r="AQ119" i="47"/>
  <c r="AQ118" i="47" s="1"/>
  <c r="AQ117" i="47" s="1"/>
  <c r="AQ116" i="47" s="1"/>
  <c r="AQ152" i="50"/>
  <c r="AQ151" i="50" s="1"/>
  <c r="AQ150" i="50" s="1"/>
  <c r="AQ149" i="50" s="1"/>
  <c r="AQ148" i="50" s="1"/>
  <c r="AQ139" i="2"/>
  <c r="AQ138" i="2" s="1"/>
  <c r="AQ137" i="2" s="1"/>
  <c r="AQ136" i="2" s="1"/>
  <c r="AQ135" i="2" s="1"/>
  <c r="AR107" i="47"/>
  <c r="AR140" i="50"/>
  <c r="AR139" i="50" s="1"/>
  <c r="AR127" i="2"/>
  <c r="AR126" i="2" s="1"/>
  <c r="AK129" i="50"/>
  <c r="AK128" i="50" s="1"/>
  <c r="AK127" i="50" s="1"/>
  <c r="AR93" i="47"/>
  <c r="AR92" i="47" s="1"/>
  <c r="AR123" i="50"/>
  <c r="AR122" i="50" s="1"/>
  <c r="AR121" i="50" s="1"/>
  <c r="AR110" i="2"/>
  <c r="AR109" i="2" s="1"/>
  <c r="AR108" i="2" s="1"/>
  <c r="AR107" i="2" s="1"/>
  <c r="AR106" i="2" s="1"/>
  <c r="AF464" i="47"/>
  <c r="AF463" i="47" s="1"/>
  <c r="AF96" i="50"/>
  <c r="AF95" i="50" s="1"/>
  <c r="AF94" i="50" s="1"/>
  <c r="AF479" i="2"/>
  <c r="AF478" i="2" s="1"/>
  <c r="AF477" i="2" s="1"/>
  <c r="AF456" i="47"/>
  <c r="AF12" i="50"/>
  <c r="AF11" i="50" s="1"/>
  <c r="AF473" i="2"/>
  <c r="AF472" i="2" s="1"/>
  <c r="AE446" i="47"/>
  <c r="AE445" i="47" s="1"/>
  <c r="AE444" i="47" s="1"/>
  <c r="AE443" i="47" s="1"/>
  <c r="AE421" i="47" s="1"/>
  <c r="AE450" i="50"/>
  <c r="AE449" i="50" s="1"/>
  <c r="AE448" i="50" s="1"/>
  <c r="AE447" i="50" s="1"/>
  <c r="AE446" i="50" s="1"/>
  <c r="AE442" i="2"/>
  <c r="AE441" i="2" s="1"/>
  <c r="AE440" i="2" s="1"/>
  <c r="AE439" i="2" s="1"/>
  <c r="AE438" i="2" s="1"/>
  <c r="AE427" i="2" s="1"/>
  <c r="AF205" i="47"/>
  <c r="AF204" i="47" s="1"/>
  <c r="AF328" i="50"/>
  <c r="AF327" i="50" s="1"/>
  <c r="AF326" i="50" s="1"/>
  <c r="AF212" i="2"/>
  <c r="AF211" i="2" s="1"/>
  <c r="AF210" i="2" s="1"/>
  <c r="AF209" i="2" s="1"/>
  <c r="AF208" i="2" s="1"/>
  <c r="AF197" i="47"/>
  <c r="AF196" i="47" s="1"/>
  <c r="AF292" i="50"/>
  <c r="AF291" i="50" s="1"/>
  <c r="AF290" i="50" s="1"/>
  <c r="AF188" i="2"/>
  <c r="AF187" i="2" s="1"/>
  <c r="AF186" i="2" s="1"/>
  <c r="AF191" i="47"/>
  <c r="AF190" i="47" s="1"/>
  <c r="AF286" i="50"/>
  <c r="AF285" i="50" s="1"/>
  <c r="AF284" i="50" s="1"/>
  <c r="AF182" i="2"/>
  <c r="AF181" i="2" s="1"/>
  <c r="AF180" i="2" s="1"/>
  <c r="AF167" i="47"/>
  <c r="AF166" i="47" s="1"/>
  <c r="AF200" i="50"/>
  <c r="AF199" i="50" s="1"/>
  <c r="AF198" i="50" s="1"/>
  <c r="AF163" i="2"/>
  <c r="AF162" i="2" s="1"/>
  <c r="AF161" i="2" s="1"/>
  <c r="AF160" i="47"/>
  <c r="AF159" i="47" s="1"/>
  <c r="AF193" i="50"/>
  <c r="AF192" i="50" s="1"/>
  <c r="AF191" i="50" s="1"/>
  <c r="AF169" i="2"/>
  <c r="AF168" i="2" s="1"/>
  <c r="AF167" i="2" s="1"/>
  <c r="AF133" i="47"/>
  <c r="AF132" i="47" s="1"/>
  <c r="AF131" i="47" s="1"/>
  <c r="AF166" i="50"/>
  <c r="AF165" i="50" s="1"/>
  <c r="AF164" i="50" s="1"/>
  <c r="AF163" i="50" s="1"/>
  <c r="AF155" i="2"/>
  <c r="AF154" i="2" s="1"/>
  <c r="AF153" i="2" s="1"/>
  <c r="AF152" i="2" s="1"/>
  <c r="AF151" i="2" s="1"/>
  <c r="AF126" i="47"/>
  <c r="AF125" i="47" s="1"/>
  <c r="AF159" i="50"/>
  <c r="AF158" i="50" s="1"/>
  <c r="AF157" i="50" s="1"/>
  <c r="AF147" i="2"/>
  <c r="AF146" i="2" s="1"/>
  <c r="AF145" i="2" s="1"/>
  <c r="AF114" i="47"/>
  <c r="AF113" i="47" s="1"/>
  <c r="AF147" i="50"/>
  <c r="AF146" i="50" s="1"/>
  <c r="AF145" i="50" s="1"/>
  <c r="AF134" i="2"/>
  <c r="AF133" i="2" s="1"/>
  <c r="AF132" i="2" s="1"/>
  <c r="AF109" i="47"/>
  <c r="AF142" i="50"/>
  <c r="AF141" i="50" s="1"/>
  <c r="AF129" i="2"/>
  <c r="AF128" i="2" s="1"/>
  <c r="AE102" i="47"/>
  <c r="AE97" i="47" s="1"/>
  <c r="AE96" i="47" s="1"/>
  <c r="AE95" i="47" s="1"/>
  <c r="AE135" i="50"/>
  <c r="AE134" i="50" s="1"/>
  <c r="AE129" i="50" s="1"/>
  <c r="AE128" i="50" s="1"/>
  <c r="AE127" i="50" s="1"/>
  <c r="AE119" i="2"/>
  <c r="AE118" i="2" s="1"/>
  <c r="AE113" i="2" s="1"/>
  <c r="AG69" i="47"/>
  <c r="AG68" i="47" s="1"/>
  <c r="AG74" i="50"/>
  <c r="AG73" i="50" s="1"/>
  <c r="AG72" i="50" s="1"/>
  <c r="AG85" i="2"/>
  <c r="AG84" i="2" s="1"/>
  <c r="AG83" i="2" s="1"/>
  <c r="AG57" i="47"/>
  <c r="AG56" i="47" s="1"/>
  <c r="AG62" i="50"/>
  <c r="AG61" i="50" s="1"/>
  <c r="AG60" i="50" s="1"/>
  <c r="AG73" i="2"/>
  <c r="AG72" i="2" s="1"/>
  <c r="AG71" i="2" s="1"/>
  <c r="AF51" i="47"/>
  <c r="AF50" i="47" s="1"/>
  <c r="AF56" i="50"/>
  <c r="AF55" i="50" s="1"/>
  <c r="AF54" i="50" s="1"/>
  <c r="AF64" i="2"/>
  <c r="AF63" i="2" s="1"/>
  <c r="AF62" i="2" s="1"/>
  <c r="AF45" i="47"/>
  <c r="AF50" i="50"/>
  <c r="AF49" i="50" s="1"/>
  <c r="AF58" i="2"/>
  <c r="AF57" i="2" s="1"/>
  <c r="AF41" i="47"/>
  <c r="AF46" i="50"/>
  <c r="AF45" i="50" s="1"/>
  <c r="AF54" i="2"/>
  <c r="AF53" i="2" s="1"/>
  <c r="AE35" i="47"/>
  <c r="AE40" i="50"/>
  <c r="AE39" i="50" s="1"/>
  <c r="AE48" i="2"/>
  <c r="AE47" i="2" s="1"/>
  <c r="AQ395" i="50"/>
  <c r="AQ426" i="2"/>
  <c r="AR324" i="47"/>
  <c r="AR323" i="47" s="1"/>
  <c r="AR252" i="50"/>
  <c r="AR251" i="50" s="1"/>
  <c r="AR250" i="50" s="1"/>
  <c r="AR358" i="2"/>
  <c r="AR357" i="2" s="1"/>
  <c r="AR356" i="2" s="1"/>
  <c r="AR299" i="47"/>
  <c r="AR298" i="47" s="1"/>
  <c r="AR227" i="50"/>
  <c r="AR226" i="50" s="1"/>
  <c r="AR225" i="50" s="1"/>
  <c r="AR355" i="2"/>
  <c r="AR354" i="2" s="1"/>
  <c r="AR353" i="2" s="1"/>
  <c r="AR287" i="47"/>
  <c r="AR286" i="47" s="1"/>
  <c r="AR423" i="50"/>
  <c r="AR422" i="50" s="1"/>
  <c r="AR421" i="50" s="1"/>
  <c r="AR275" i="2"/>
  <c r="AR274" i="2" s="1"/>
  <c r="AR273" i="2" s="1"/>
  <c r="AR164" i="47"/>
  <c r="AR163" i="47" s="1"/>
  <c r="AR197" i="50"/>
  <c r="AR196" i="50" s="1"/>
  <c r="AR195" i="50" s="1"/>
  <c r="AR160" i="2"/>
  <c r="AR159" i="2" s="1"/>
  <c r="AR158" i="2" s="1"/>
  <c r="AI44" i="2"/>
  <c r="AI16" i="50"/>
  <c r="AI310" i="47"/>
  <c r="AJ294" i="47"/>
  <c r="AQ393" i="47"/>
  <c r="AQ392" i="47" s="1"/>
  <c r="AQ394" i="50"/>
  <c r="AQ425" i="2"/>
  <c r="AR376" i="47"/>
  <c r="AR317" i="50"/>
  <c r="AR316" i="50" s="1"/>
  <c r="AR341" i="2"/>
  <c r="AR340" i="2" s="1"/>
  <c r="AQ366" i="47"/>
  <c r="AQ307" i="50"/>
  <c r="AQ306" i="50" s="1"/>
  <c r="AQ331" i="2"/>
  <c r="AQ330" i="2" s="1"/>
  <c r="AQ345" i="47"/>
  <c r="AQ344" i="47" s="1"/>
  <c r="AQ273" i="50"/>
  <c r="AQ272" i="50" s="1"/>
  <c r="AQ271" i="50" s="1"/>
  <c r="AQ391" i="2"/>
  <c r="AQ390" i="2" s="1"/>
  <c r="AQ389" i="2" s="1"/>
  <c r="AQ388" i="2" s="1"/>
  <c r="AQ387" i="2" s="1"/>
  <c r="AP170" i="47"/>
  <c r="AP169" i="47" s="1"/>
  <c r="AP162" i="47" s="1"/>
  <c r="AP203" i="50"/>
  <c r="AP202" i="50" s="1"/>
  <c r="AP201" i="50" s="1"/>
  <c r="AP194" i="50" s="1"/>
  <c r="AP172" i="2"/>
  <c r="AP171" i="2" s="1"/>
  <c r="AP170" i="2" s="1"/>
  <c r="AP157" i="2" s="1"/>
  <c r="AP156" i="2" s="1"/>
  <c r="AS60" i="47"/>
  <c r="AS59" i="47" s="1"/>
  <c r="AS65" i="50"/>
  <c r="AS64" i="50" s="1"/>
  <c r="AS63" i="50" s="1"/>
  <c r="AS76" i="2"/>
  <c r="AS75" i="2" s="1"/>
  <c r="AS74" i="2" s="1"/>
  <c r="AR48" i="47"/>
  <c r="AR47" i="47" s="1"/>
  <c r="AR53" i="50"/>
  <c r="AR52" i="50" s="1"/>
  <c r="AR51" i="50" s="1"/>
  <c r="AR61" i="2"/>
  <c r="AR60" i="2" s="1"/>
  <c r="AR59" i="2" s="1"/>
  <c r="AR38" i="47"/>
  <c r="AR37" i="47" s="1"/>
  <c r="AR43" i="50"/>
  <c r="AR42" i="50" s="1"/>
  <c r="AR41" i="50" s="1"/>
  <c r="AR51" i="2"/>
  <c r="AR50" i="2" s="1"/>
  <c r="AR49" i="2" s="1"/>
  <c r="AE398" i="47"/>
  <c r="AE397" i="47" s="1"/>
  <c r="AE396" i="47" s="1"/>
  <c r="AE399" i="50"/>
  <c r="AE398" i="50" s="1"/>
  <c r="AE397" i="50" s="1"/>
  <c r="AE396" i="50" s="1"/>
  <c r="AE422" i="2"/>
  <c r="AE421" i="2" s="1"/>
  <c r="AE420" i="2" s="1"/>
  <c r="X237" i="50"/>
  <c r="AF302" i="47"/>
  <c r="AF301" i="47" s="1"/>
  <c r="AF230" i="50"/>
  <c r="AF229" i="50" s="1"/>
  <c r="AF228" i="50" s="1"/>
  <c r="AF364" i="2"/>
  <c r="AF363" i="2" s="1"/>
  <c r="AF362" i="2" s="1"/>
  <c r="AE296" i="47"/>
  <c r="AE295" i="47" s="1"/>
  <c r="AE294" i="47" s="1"/>
  <c r="AE224" i="50"/>
  <c r="AE223" i="50" s="1"/>
  <c r="AE222" i="50" s="1"/>
  <c r="AE349" i="2"/>
  <c r="AE348" i="2" s="1"/>
  <c r="AE347" i="2" s="1"/>
  <c r="AF284" i="47"/>
  <c r="AF283" i="47" s="1"/>
  <c r="AF420" i="50"/>
  <c r="AF419" i="50" s="1"/>
  <c r="AF418" i="50" s="1"/>
  <c r="AF272" i="2"/>
  <c r="AF271" i="2" s="1"/>
  <c r="AF270" i="2" s="1"/>
  <c r="AF281" i="47"/>
  <c r="AF280" i="47" s="1"/>
  <c r="AF417" i="50"/>
  <c r="AF416" i="50" s="1"/>
  <c r="AF415" i="50" s="1"/>
  <c r="AF269" i="2"/>
  <c r="AF268" i="2" s="1"/>
  <c r="AF267" i="2" s="1"/>
  <c r="AE254" i="47"/>
  <c r="AE251" i="47" s="1"/>
  <c r="AE377" i="50"/>
  <c r="AE376" i="50" s="1"/>
  <c r="AE373" i="50" s="1"/>
  <c r="AE291" i="2"/>
  <c r="AE290" i="2" s="1"/>
  <c r="AE287" i="2" s="1"/>
  <c r="AF243" i="47"/>
  <c r="AF242" i="47" s="1"/>
  <c r="AF241" i="47" s="1"/>
  <c r="AF366" i="50"/>
  <c r="AF365" i="50" s="1"/>
  <c r="AF364" i="50" s="1"/>
  <c r="AF363" i="50" s="1"/>
  <c r="AF260" i="2"/>
  <c r="AF259" i="2" s="1"/>
  <c r="AF258" i="2" s="1"/>
  <c r="AF257" i="2" s="1"/>
  <c r="AD174" i="47"/>
  <c r="AD173" i="47" s="1"/>
  <c r="AD172" i="47" s="1"/>
  <c r="AD207" i="50"/>
  <c r="AD206" i="50" s="1"/>
  <c r="AD205" i="50" s="1"/>
  <c r="AD204" i="50" s="1"/>
  <c r="AD177" i="2"/>
  <c r="AD176" i="2" s="1"/>
  <c r="AD175" i="2" s="1"/>
  <c r="AD174" i="2" s="1"/>
  <c r="AD173" i="2" s="1"/>
  <c r="AE15" i="47"/>
  <c r="AE20" i="50"/>
  <c r="AE19" i="50" s="1"/>
  <c r="AE28" i="2"/>
  <c r="AE27" i="2" s="1"/>
  <c r="AR450" i="47"/>
  <c r="AR449" i="47" s="1"/>
  <c r="AR448" i="47" s="1"/>
  <c r="AR443" i="47" s="1"/>
  <c r="AR454" i="50"/>
  <c r="AR453" i="50" s="1"/>
  <c r="AR452" i="50" s="1"/>
  <c r="AR451" i="50" s="1"/>
  <c r="AR446" i="50" s="1"/>
  <c r="AR445" i="2"/>
  <c r="AR444" i="2" s="1"/>
  <c r="AR443" i="2" s="1"/>
  <c r="AR439" i="2" s="1"/>
  <c r="AR438" i="2" s="1"/>
  <c r="AS430" i="47"/>
  <c r="AS429" i="47" s="1"/>
  <c r="AS423" i="47" s="1"/>
  <c r="AS422" i="47" s="1"/>
  <c r="AS421" i="47" s="1"/>
  <c r="AS90" i="50"/>
  <c r="AS89" i="50" s="1"/>
  <c r="AS88" i="50" s="1"/>
  <c r="AS437" i="2"/>
  <c r="AS436" i="2" s="1"/>
  <c r="AS435" i="2" s="1"/>
  <c r="AS429" i="2" s="1"/>
  <c r="AS428" i="2" s="1"/>
  <c r="AS427" i="2" s="1"/>
  <c r="AQ419" i="47"/>
  <c r="AQ418" i="47" s="1"/>
  <c r="AQ445" i="50"/>
  <c r="AQ444" i="50" s="1"/>
  <c r="AQ443" i="50" s="1"/>
  <c r="AR248" i="47"/>
  <c r="AR247" i="47" s="1"/>
  <c r="AR246" i="47" s="1"/>
  <c r="AR371" i="50"/>
  <c r="AR370" i="50" s="1"/>
  <c r="AR369" i="50" s="1"/>
  <c r="AR368" i="50" s="1"/>
  <c r="AR284" i="2"/>
  <c r="AR283" i="2" s="1"/>
  <c r="AR282" i="2" s="1"/>
  <c r="AR281" i="2" s="1"/>
  <c r="AR280" i="2" s="1"/>
  <c r="AR279" i="2" s="1"/>
  <c r="AS228" i="47"/>
  <c r="AS351" i="50"/>
  <c r="AS350" i="50" s="1"/>
  <c r="AS241" i="2"/>
  <c r="AS240" i="2" s="1"/>
  <c r="AR217" i="47"/>
  <c r="AR216" i="47" s="1"/>
  <c r="AR340" i="50"/>
  <c r="AR339" i="50" s="1"/>
  <c r="AR338" i="50" s="1"/>
  <c r="AR230" i="2"/>
  <c r="AR229" i="2" s="1"/>
  <c r="AR228" i="2" s="1"/>
  <c r="AR84" i="47"/>
  <c r="AR83" i="47" s="1"/>
  <c r="AR117" i="50"/>
  <c r="AR116" i="50" s="1"/>
  <c r="AR115" i="50" s="1"/>
  <c r="AR70" i="2"/>
  <c r="AR69" i="2" s="1"/>
  <c r="AR68" i="2" s="1"/>
  <c r="AQ18" i="47"/>
  <c r="AQ23" i="50"/>
  <c r="AQ22" i="50" s="1"/>
  <c r="AQ31" i="2"/>
  <c r="AQ30" i="2" s="1"/>
  <c r="AF427" i="47"/>
  <c r="AF87" i="50"/>
  <c r="AF86" i="50" s="1"/>
  <c r="AF434" i="2"/>
  <c r="AF433" i="2" s="1"/>
  <c r="AE419" i="47"/>
  <c r="AE418" i="47" s="1"/>
  <c r="AE445" i="50"/>
  <c r="AE444" i="50" s="1"/>
  <c r="AE443" i="50" s="1"/>
  <c r="AS470" i="47"/>
  <c r="AS102" i="50"/>
  <c r="AS101" i="50" s="1"/>
  <c r="AS100" i="50" s="1"/>
  <c r="AS485" i="2"/>
  <c r="AS484" i="2" s="1"/>
  <c r="AS483" i="2" s="1"/>
  <c r="AS476" i="2" s="1"/>
  <c r="AS446" i="2" s="1"/>
  <c r="AH310" i="47"/>
  <c r="AH293" i="47" s="1"/>
  <c r="AH292" i="47" s="1"/>
  <c r="AR205" i="47"/>
  <c r="AR204" i="47" s="1"/>
  <c r="AR328" i="50"/>
  <c r="AR327" i="50" s="1"/>
  <c r="AR326" i="50" s="1"/>
  <c r="AR212" i="2"/>
  <c r="AR211" i="2" s="1"/>
  <c r="AR210" i="2" s="1"/>
  <c r="AR209" i="2" s="1"/>
  <c r="AR208" i="2" s="1"/>
  <c r="AR191" i="47"/>
  <c r="AR190" i="47" s="1"/>
  <c r="AR286" i="50"/>
  <c r="AR285" i="50" s="1"/>
  <c r="AR284" i="50" s="1"/>
  <c r="AR182" i="2"/>
  <c r="AR181" i="2" s="1"/>
  <c r="AR180" i="2" s="1"/>
  <c r="AR126" i="47"/>
  <c r="AR125" i="47" s="1"/>
  <c r="AR159" i="50"/>
  <c r="AR158" i="50" s="1"/>
  <c r="AR157" i="50" s="1"/>
  <c r="AR147" i="2"/>
  <c r="AR146" i="2" s="1"/>
  <c r="AR145" i="2" s="1"/>
  <c r="AR109" i="47"/>
  <c r="AR142" i="50"/>
  <c r="AR141" i="50" s="1"/>
  <c r="AR129" i="2"/>
  <c r="AR128" i="2" s="1"/>
  <c r="AS98" i="47"/>
  <c r="AS131" i="50"/>
  <c r="AS130" i="50" s="1"/>
  <c r="AS115" i="2"/>
  <c r="AS114" i="2" s="1"/>
  <c r="AE342" i="47"/>
  <c r="AE341" i="47" s="1"/>
  <c r="AE270" i="50"/>
  <c r="AE269" i="50" s="1"/>
  <c r="AE268" i="50" s="1"/>
  <c r="X138" i="50"/>
  <c r="X137" i="50" s="1"/>
  <c r="X136" i="50" s="1"/>
  <c r="AQ398" i="47"/>
  <c r="AQ397" i="47" s="1"/>
  <c r="AQ396" i="47" s="1"/>
  <c r="AQ399" i="50"/>
  <c r="AQ398" i="50" s="1"/>
  <c r="AQ397" i="50" s="1"/>
  <c r="AQ396" i="50" s="1"/>
  <c r="AQ422" i="2"/>
  <c r="AQ421" i="2" s="1"/>
  <c r="AQ420" i="2" s="1"/>
  <c r="AR327" i="47"/>
  <c r="AR326" i="47" s="1"/>
  <c r="AR255" i="50"/>
  <c r="AR254" i="50" s="1"/>
  <c r="AR253" i="50" s="1"/>
  <c r="AI343" i="2"/>
  <c r="AI342" i="2" s="1"/>
  <c r="AI237" i="50"/>
  <c r="AR302" i="47"/>
  <c r="AR301" i="47" s="1"/>
  <c r="AR230" i="50"/>
  <c r="AR229" i="50" s="1"/>
  <c r="AR228" i="50" s="1"/>
  <c r="AR364" i="2"/>
  <c r="AR363" i="2" s="1"/>
  <c r="AR362" i="2" s="1"/>
  <c r="AR281" i="47"/>
  <c r="AR280" i="47" s="1"/>
  <c r="AR417" i="50"/>
  <c r="AR416" i="50" s="1"/>
  <c r="AR415" i="50" s="1"/>
  <c r="AR269" i="2"/>
  <c r="AR268" i="2" s="1"/>
  <c r="AR267" i="2" s="1"/>
  <c r="AR167" i="47"/>
  <c r="AR166" i="47" s="1"/>
  <c r="AR200" i="50"/>
  <c r="AR199" i="50" s="1"/>
  <c r="AR198" i="50" s="1"/>
  <c r="AR163" i="2"/>
  <c r="AR162" i="2" s="1"/>
  <c r="AR161" i="2" s="1"/>
  <c r="AI36" i="50"/>
  <c r="AQ13" i="47"/>
  <c r="AQ18" i="50"/>
  <c r="AQ17" i="50" s="1"/>
  <c r="AQ26" i="2"/>
  <c r="AQ25" i="2" s="1"/>
  <c r="AF467" i="47"/>
  <c r="AF466" i="47" s="1"/>
  <c r="AF99" i="50"/>
  <c r="AF98" i="50" s="1"/>
  <c r="AF97" i="50" s="1"/>
  <c r="AF482" i="2"/>
  <c r="AF481" i="2" s="1"/>
  <c r="AF480" i="2" s="1"/>
  <c r="AD205" i="47"/>
  <c r="AD204" i="47" s="1"/>
  <c r="AD203" i="47" s="1"/>
  <c r="AD202" i="47" s="1"/>
  <c r="AD328" i="50"/>
  <c r="AD327" i="50" s="1"/>
  <c r="AD326" i="50" s="1"/>
  <c r="AD325" i="50" s="1"/>
  <c r="AD324" i="50" s="1"/>
  <c r="AD212" i="2"/>
  <c r="AD211" i="2" s="1"/>
  <c r="AD210" i="2" s="1"/>
  <c r="AD209" i="2" s="1"/>
  <c r="AD208" i="2" s="1"/>
  <c r="AD207" i="2" s="1"/>
  <c r="AE25" i="47"/>
  <c r="AE22" i="47" s="1"/>
  <c r="AE30" i="50"/>
  <c r="AE29" i="50" s="1"/>
  <c r="AE26" i="50" s="1"/>
  <c r="AE38" i="2"/>
  <c r="AE37" i="2" s="1"/>
  <c r="AE34" i="2" s="1"/>
  <c r="AK97" i="47"/>
  <c r="AK96" i="47" s="1"/>
  <c r="AK95" i="47" s="1"/>
  <c r="W268" i="47"/>
  <c r="X462" i="47"/>
  <c r="X461" i="47" s="1"/>
  <c r="X460" i="47" s="1"/>
  <c r="X273" i="47"/>
  <c r="X268" i="47" s="1"/>
  <c r="AS310" i="47"/>
  <c r="AS293" i="47" s="1"/>
  <c r="AS292" i="47" s="1"/>
  <c r="AQ379" i="47"/>
  <c r="AQ378" i="47" s="1"/>
  <c r="AQ320" i="50"/>
  <c r="AQ319" i="50" s="1"/>
  <c r="AQ318" i="50" s="1"/>
  <c r="AQ386" i="2"/>
  <c r="AQ385" i="2" s="1"/>
  <c r="AJ311" i="50"/>
  <c r="AJ302" i="50" s="1"/>
  <c r="AR369" i="47"/>
  <c r="AR368" i="47" s="1"/>
  <c r="AR310" i="50"/>
  <c r="AR309" i="50" s="1"/>
  <c r="AR308" i="50" s="1"/>
  <c r="AR334" i="2"/>
  <c r="AR333" i="2" s="1"/>
  <c r="AR332" i="2" s="1"/>
  <c r="AI327" i="2"/>
  <c r="AI326" i="2" s="1"/>
  <c r="AI325" i="2" s="1"/>
  <c r="AR299" i="50"/>
  <c r="AR298" i="50" s="1"/>
  <c r="AR412" i="2"/>
  <c r="AR411" i="2" s="1"/>
  <c r="AI382" i="2"/>
  <c r="AI381" i="2" s="1"/>
  <c r="AI380" i="2" s="1"/>
  <c r="AS63" i="47"/>
  <c r="AS62" i="47" s="1"/>
  <c r="AS68" i="50"/>
  <c r="AS67" i="50" s="1"/>
  <c r="AS66" i="50" s="1"/>
  <c r="AS79" i="2"/>
  <c r="AS78" i="2" s="1"/>
  <c r="AS77" i="2" s="1"/>
  <c r="AK23" i="2"/>
  <c r="AK22" i="2" s="1"/>
  <c r="AR51" i="47"/>
  <c r="AR50" i="47" s="1"/>
  <c r="AR56" i="50"/>
  <c r="AR55" i="50" s="1"/>
  <c r="AR54" i="50" s="1"/>
  <c r="AR64" i="2"/>
  <c r="AR63" i="2" s="1"/>
  <c r="AR62" i="2" s="1"/>
  <c r="AR41" i="47"/>
  <c r="AR46" i="50"/>
  <c r="AR45" i="50" s="1"/>
  <c r="AR54" i="2"/>
  <c r="AR53" i="2" s="1"/>
  <c r="AF330" i="47"/>
  <c r="AF329" i="47" s="1"/>
  <c r="AF258" i="50"/>
  <c r="AF257" i="50" s="1"/>
  <c r="AF256" i="50" s="1"/>
  <c r="AF367" i="2"/>
  <c r="AF366" i="2" s="1"/>
  <c r="AF365" i="2" s="1"/>
  <c r="AF324" i="47"/>
  <c r="AF323" i="47" s="1"/>
  <c r="AF252" i="50"/>
  <c r="AF251" i="50" s="1"/>
  <c r="AF250" i="50" s="1"/>
  <c r="AF358" i="2"/>
  <c r="AF357" i="2" s="1"/>
  <c r="AF356" i="2" s="1"/>
  <c r="AE318" i="47"/>
  <c r="AE317" i="47" s="1"/>
  <c r="AE246" i="50"/>
  <c r="AE245" i="50" s="1"/>
  <c r="AE244" i="50" s="1"/>
  <c r="AE324" i="2"/>
  <c r="AE323" i="2" s="1"/>
  <c r="AE322" i="2" s="1"/>
  <c r="AE321" i="2" s="1"/>
  <c r="AE320" i="2" s="1"/>
  <c r="AF305" i="47"/>
  <c r="AF304" i="47" s="1"/>
  <c r="AF233" i="50"/>
  <c r="AF232" i="50" s="1"/>
  <c r="AF231" i="50" s="1"/>
  <c r="X221" i="50"/>
  <c r="AR456" i="47"/>
  <c r="AR12" i="50"/>
  <c r="AR11" i="50" s="1"/>
  <c r="AR473" i="2"/>
  <c r="AR472" i="2" s="1"/>
  <c r="AJ83" i="50"/>
  <c r="AJ82" i="50" s="1"/>
  <c r="AQ410" i="47"/>
  <c r="AQ409" i="47" s="1"/>
  <c r="AQ436" i="50"/>
  <c r="AQ435" i="50" s="1"/>
  <c r="AQ434" i="50" s="1"/>
  <c r="AQ364" i="2"/>
  <c r="AQ363" i="2" s="1"/>
  <c r="AQ362" i="2" s="1"/>
  <c r="AQ254" i="47"/>
  <c r="AQ251" i="47" s="1"/>
  <c r="AQ377" i="50"/>
  <c r="AQ376" i="50" s="1"/>
  <c r="AQ373" i="50" s="1"/>
  <c r="AQ291" i="2"/>
  <c r="AQ290" i="2" s="1"/>
  <c r="AQ287" i="2" s="1"/>
  <c r="AJ255" i="2"/>
  <c r="AJ256" i="2"/>
  <c r="AS230" i="47"/>
  <c r="AS353" i="50"/>
  <c r="AS352" i="50" s="1"/>
  <c r="AS243" i="2"/>
  <c r="AS242" i="2" s="1"/>
  <c r="AR220" i="47"/>
  <c r="AR343" i="50"/>
  <c r="AR342" i="50" s="1"/>
  <c r="AR233" i="2"/>
  <c r="AR232" i="2" s="1"/>
  <c r="AJ224" i="2"/>
  <c r="AJ223" i="2" s="1"/>
  <c r="AJ207" i="2" s="1"/>
  <c r="AR87" i="47"/>
  <c r="AR86" i="47" s="1"/>
  <c r="AR82" i="47" s="1"/>
  <c r="AR120" i="50"/>
  <c r="AR119" i="50" s="1"/>
  <c r="AR118" i="50" s="1"/>
  <c r="AR90" i="2"/>
  <c r="AR89" i="2" s="1"/>
  <c r="AR88" i="2" s="1"/>
  <c r="AQ25" i="47"/>
  <c r="AQ22" i="47" s="1"/>
  <c r="AQ30" i="50"/>
  <c r="AQ29" i="50" s="1"/>
  <c r="AQ26" i="50" s="1"/>
  <c r="AQ38" i="2"/>
  <c r="AQ37" i="2" s="1"/>
  <c r="AQ34" i="2" s="1"/>
  <c r="AE410" i="47"/>
  <c r="AE409" i="47" s="1"/>
  <c r="AE436" i="50"/>
  <c r="AE435" i="50" s="1"/>
  <c r="AE434" i="50" s="1"/>
  <c r="AE364" i="2"/>
  <c r="AE363" i="2" s="1"/>
  <c r="AE362" i="2" s="1"/>
  <c r="AE390" i="47"/>
  <c r="AE389" i="47" s="1"/>
  <c r="AE391" i="50"/>
  <c r="AE390" i="50" s="1"/>
  <c r="AE389" i="50" s="1"/>
  <c r="AE419" i="2"/>
  <c r="AE418" i="2" s="1"/>
  <c r="AE417" i="2" s="1"/>
  <c r="AE379" i="47"/>
  <c r="AE378" i="47" s="1"/>
  <c r="AE320" i="50"/>
  <c r="AE319" i="50" s="1"/>
  <c r="AE318" i="50" s="1"/>
  <c r="AE386" i="2"/>
  <c r="AE385" i="2" s="1"/>
  <c r="AE382" i="2" s="1"/>
  <c r="AE381" i="2" s="1"/>
  <c r="AE380" i="2" s="1"/>
  <c r="AF374" i="47"/>
  <c r="AF315" i="50"/>
  <c r="AF314" i="50" s="1"/>
  <c r="AF339" i="2"/>
  <c r="AF338" i="2" s="1"/>
  <c r="AF369" i="47"/>
  <c r="AF368" i="47" s="1"/>
  <c r="AF310" i="50"/>
  <c r="AF309" i="50" s="1"/>
  <c r="AF308" i="50" s="1"/>
  <c r="AF334" i="2"/>
  <c r="AF333" i="2" s="1"/>
  <c r="AF332" i="2" s="1"/>
  <c r="AE364" i="47"/>
  <c r="AE363" i="47" s="1"/>
  <c r="AE305" i="50"/>
  <c r="AE304" i="50" s="1"/>
  <c r="AE329" i="2"/>
  <c r="AE328" i="2" s="1"/>
  <c r="AF299" i="50"/>
  <c r="AF298" i="50" s="1"/>
  <c r="AF412" i="2"/>
  <c r="AF411" i="2" s="1"/>
  <c r="AG230" i="47"/>
  <c r="AG353" i="50"/>
  <c r="AG352" i="50" s="1"/>
  <c r="AG243" i="2"/>
  <c r="AG242" i="2" s="1"/>
  <c r="AF225" i="47"/>
  <c r="AF224" i="47" s="1"/>
  <c r="AF348" i="50"/>
  <c r="AF347" i="50" s="1"/>
  <c r="AF346" i="50" s="1"/>
  <c r="AF238" i="2"/>
  <c r="AF237" i="2" s="1"/>
  <c r="AF236" i="2" s="1"/>
  <c r="AF220" i="47"/>
  <c r="AF219" i="47" s="1"/>
  <c r="AF343" i="50"/>
  <c r="AF342" i="50" s="1"/>
  <c r="AF341" i="50" s="1"/>
  <c r="AF233" i="2"/>
  <c r="AF232" i="2" s="1"/>
  <c r="AF214" i="47"/>
  <c r="AF213" i="47" s="1"/>
  <c r="AF337" i="50"/>
  <c r="AF336" i="50" s="1"/>
  <c r="AF335" i="50" s="1"/>
  <c r="AF227" i="2"/>
  <c r="AF226" i="2" s="1"/>
  <c r="AF225" i="2" s="1"/>
  <c r="AD170" i="47"/>
  <c r="AD169" i="47" s="1"/>
  <c r="AD162" i="47" s="1"/>
  <c r="AD151" i="47" s="1"/>
  <c r="AD9" i="47" s="1"/>
  <c r="AD203" i="50"/>
  <c r="AD202" i="50" s="1"/>
  <c r="AD201" i="50" s="1"/>
  <c r="AD194" i="50" s="1"/>
  <c r="AD172" i="2"/>
  <c r="AD171" i="2" s="1"/>
  <c r="AD170" i="2" s="1"/>
  <c r="AD157" i="2" s="1"/>
  <c r="AD156" i="2" s="1"/>
  <c r="AF87" i="47"/>
  <c r="AF86" i="47" s="1"/>
  <c r="AF82" i="47" s="1"/>
  <c r="AF120" i="50"/>
  <c r="AF119" i="50" s="1"/>
  <c r="AF118" i="50" s="1"/>
  <c r="AF90" i="2"/>
  <c r="AF89" i="2" s="1"/>
  <c r="AF88" i="2" s="1"/>
  <c r="AE76" i="47"/>
  <c r="AE75" i="47" s="1"/>
  <c r="AE74" i="47" s="1"/>
  <c r="AE81" i="50"/>
  <c r="AE80" i="50" s="1"/>
  <c r="AE79" i="50" s="1"/>
  <c r="AE78" i="50" s="1"/>
  <c r="AE122" i="2"/>
  <c r="AE121" i="2" s="1"/>
  <c r="AE120" i="2" s="1"/>
  <c r="AE18" i="47"/>
  <c r="AE23" i="50"/>
  <c r="AE22" i="50" s="1"/>
  <c r="AE31" i="2"/>
  <c r="AE30" i="2" s="1"/>
  <c r="AR194" i="47"/>
  <c r="AR193" i="47" s="1"/>
  <c r="AR289" i="50"/>
  <c r="AR288" i="50" s="1"/>
  <c r="AR287" i="50" s="1"/>
  <c r="AR185" i="2"/>
  <c r="AR184" i="2" s="1"/>
  <c r="AR183" i="2" s="1"/>
  <c r="AR129" i="47"/>
  <c r="AR128" i="47" s="1"/>
  <c r="AR162" i="50"/>
  <c r="AR161" i="50" s="1"/>
  <c r="AR160" i="50" s="1"/>
  <c r="AR150" i="2"/>
  <c r="AR149" i="2" s="1"/>
  <c r="AR148" i="2" s="1"/>
  <c r="AR111" i="47"/>
  <c r="AR144" i="50"/>
  <c r="AR143" i="50" s="1"/>
  <c r="AR131" i="2"/>
  <c r="AR130" i="2" s="1"/>
  <c r="AJ125" i="2"/>
  <c r="AJ124" i="2" s="1"/>
  <c r="AJ123" i="2" s="1"/>
  <c r="AS100" i="47"/>
  <c r="AS133" i="50"/>
  <c r="AS132" i="50" s="1"/>
  <c r="AS117" i="2"/>
  <c r="AS116" i="2" s="1"/>
  <c r="AQ20" i="47"/>
  <c r="AQ25" i="50"/>
  <c r="AQ24" i="50" s="1"/>
  <c r="AQ33" i="2"/>
  <c r="AQ32" i="2" s="1"/>
  <c r="AF458" i="47"/>
  <c r="AF14" i="50"/>
  <c r="AF13" i="50" s="1"/>
  <c r="AF475" i="2"/>
  <c r="AF474" i="2" s="1"/>
  <c r="AF450" i="47"/>
  <c r="AF449" i="47" s="1"/>
  <c r="AF448" i="47" s="1"/>
  <c r="AF443" i="47" s="1"/>
  <c r="AF454" i="50"/>
  <c r="AF453" i="50" s="1"/>
  <c r="AF452" i="50" s="1"/>
  <c r="AF451" i="50" s="1"/>
  <c r="AF446" i="50" s="1"/>
  <c r="AF445" i="2"/>
  <c r="AF444" i="2" s="1"/>
  <c r="AF443" i="2" s="1"/>
  <c r="AF439" i="2" s="1"/>
  <c r="AF438" i="2" s="1"/>
  <c r="AE345" i="47"/>
  <c r="AE344" i="47" s="1"/>
  <c r="AE273" i="50"/>
  <c r="AE272" i="50" s="1"/>
  <c r="AE271" i="50" s="1"/>
  <c r="AE391" i="2"/>
  <c r="AE390" i="2" s="1"/>
  <c r="AE389" i="2" s="1"/>
  <c r="AE388" i="2" s="1"/>
  <c r="AE387" i="2" s="1"/>
  <c r="AF266" i="47"/>
  <c r="AF265" i="47" s="1"/>
  <c r="AF264" i="47" s="1"/>
  <c r="AF402" i="50"/>
  <c r="AF401" i="50" s="1"/>
  <c r="AF400" i="50" s="1"/>
  <c r="AF396" i="50" s="1"/>
  <c r="AF456" i="2"/>
  <c r="AF455" i="2" s="1"/>
  <c r="AF454" i="2" s="1"/>
  <c r="AF447" i="2" s="1"/>
  <c r="AE200" i="47"/>
  <c r="AE199" i="47" s="1"/>
  <c r="AE189" i="47" s="1"/>
  <c r="AE188" i="47" s="1"/>
  <c r="AE295" i="50"/>
  <c r="AE294" i="50" s="1"/>
  <c r="AE293" i="50" s="1"/>
  <c r="AE283" i="50" s="1"/>
  <c r="AE193" i="2"/>
  <c r="AE192" i="2" s="1"/>
  <c r="AE191" i="2" s="1"/>
  <c r="AE190" i="2" s="1"/>
  <c r="AE189" i="2" s="1"/>
  <c r="AF194" i="47"/>
  <c r="AF193" i="47" s="1"/>
  <c r="AF289" i="50"/>
  <c r="AF288" i="50" s="1"/>
  <c r="AF287" i="50" s="1"/>
  <c r="AF185" i="2"/>
  <c r="AF184" i="2" s="1"/>
  <c r="AF183" i="2" s="1"/>
  <c r="AF186" i="47"/>
  <c r="AF185" i="47" s="1"/>
  <c r="AF184" i="47" s="1"/>
  <c r="AF183" i="47" s="1"/>
  <c r="AF219" i="50"/>
  <c r="AF218" i="50" s="1"/>
  <c r="AF217" i="50" s="1"/>
  <c r="AF216" i="50" s="1"/>
  <c r="AF215" i="50" s="1"/>
  <c r="AF198" i="2"/>
  <c r="AF197" i="2" s="1"/>
  <c r="AF196" i="2" s="1"/>
  <c r="AF195" i="2" s="1"/>
  <c r="AF194" i="2" s="1"/>
  <c r="AF164" i="47"/>
  <c r="AF163" i="47" s="1"/>
  <c r="AF162" i="47" s="1"/>
  <c r="AF197" i="50"/>
  <c r="AF196" i="50" s="1"/>
  <c r="AF195" i="50" s="1"/>
  <c r="AF160" i="2"/>
  <c r="AF159" i="2" s="1"/>
  <c r="AF158" i="2" s="1"/>
  <c r="AF154" i="47"/>
  <c r="AF153" i="47" s="1"/>
  <c r="AF152" i="47" s="1"/>
  <c r="AF187" i="50"/>
  <c r="AF186" i="50" s="1"/>
  <c r="AF185" i="50" s="1"/>
  <c r="AF184" i="50" s="1"/>
  <c r="AF96" i="2"/>
  <c r="AF95" i="2" s="1"/>
  <c r="AF94" i="2" s="1"/>
  <c r="AF129" i="47"/>
  <c r="AF128" i="47" s="1"/>
  <c r="AF162" i="50"/>
  <c r="AF161" i="50" s="1"/>
  <c r="AF160" i="50" s="1"/>
  <c r="AF150" i="2"/>
  <c r="AF149" i="2" s="1"/>
  <c r="AF148" i="2" s="1"/>
  <c r="AE119" i="47"/>
  <c r="AE118" i="47" s="1"/>
  <c r="AE117" i="47" s="1"/>
  <c r="AE116" i="47" s="1"/>
  <c r="AE152" i="50"/>
  <c r="AE151" i="50" s="1"/>
  <c r="AE150" i="50" s="1"/>
  <c r="AE149" i="50" s="1"/>
  <c r="AE148" i="50" s="1"/>
  <c r="AE139" i="2"/>
  <c r="AE138" i="2" s="1"/>
  <c r="AE137" i="2" s="1"/>
  <c r="AE136" i="2" s="1"/>
  <c r="AE135" i="2" s="1"/>
  <c r="AF111" i="47"/>
  <c r="AF144" i="50"/>
  <c r="AF143" i="50" s="1"/>
  <c r="AF131" i="2"/>
  <c r="AF130" i="2" s="1"/>
  <c r="AF107" i="47"/>
  <c r="AF140" i="50"/>
  <c r="AF139" i="50" s="1"/>
  <c r="AF127" i="2"/>
  <c r="AF126" i="2" s="1"/>
  <c r="AG100" i="47"/>
  <c r="AG97" i="47" s="1"/>
  <c r="AG96" i="47" s="1"/>
  <c r="AG95" i="47" s="1"/>
  <c r="AG133" i="50"/>
  <c r="AG132" i="50" s="1"/>
  <c r="AG129" i="50" s="1"/>
  <c r="AG128" i="50" s="1"/>
  <c r="AG127" i="50" s="1"/>
  <c r="AG117" i="2"/>
  <c r="AG116" i="2" s="1"/>
  <c r="AG113" i="2" s="1"/>
  <c r="AG112" i="2" s="1"/>
  <c r="AG111" i="2" s="1"/>
  <c r="AG66" i="47"/>
  <c r="AG65" i="47" s="1"/>
  <c r="AG71" i="50"/>
  <c r="AG70" i="50" s="1"/>
  <c r="AG69" i="50" s="1"/>
  <c r="AG82" i="2"/>
  <c r="AG81" i="2" s="1"/>
  <c r="AG80" i="2" s="1"/>
  <c r="AF54" i="47"/>
  <c r="AF53" i="47" s="1"/>
  <c r="AF59" i="50"/>
  <c r="AF58" i="50" s="1"/>
  <c r="AF57" i="50" s="1"/>
  <c r="AF67" i="2"/>
  <c r="AF66" i="2" s="1"/>
  <c r="AF65" i="2" s="1"/>
  <c r="AF48" i="47"/>
  <c r="AF47" i="47" s="1"/>
  <c r="AF53" i="50"/>
  <c r="AF52" i="50" s="1"/>
  <c r="AF51" i="50" s="1"/>
  <c r="AF61" i="2"/>
  <c r="AF60" i="2" s="1"/>
  <c r="AF59" i="2" s="1"/>
  <c r="AF43" i="47"/>
  <c r="AF48" i="50"/>
  <c r="AF47" i="50" s="1"/>
  <c r="AF56" i="2"/>
  <c r="AF55" i="2" s="1"/>
  <c r="AF38" i="47"/>
  <c r="AF37" i="47" s="1"/>
  <c r="AF43" i="50"/>
  <c r="AF42" i="50" s="1"/>
  <c r="AF41" i="50" s="1"/>
  <c r="AF51" i="2"/>
  <c r="AF50" i="2" s="1"/>
  <c r="AF49" i="2" s="1"/>
  <c r="AE20" i="47"/>
  <c r="AE25" i="50"/>
  <c r="AE24" i="50" s="1"/>
  <c r="AE33" i="2"/>
  <c r="AE32" i="2" s="1"/>
  <c r="AQ318" i="47"/>
  <c r="AQ317" i="47" s="1"/>
  <c r="AQ246" i="50"/>
  <c r="AQ245" i="50" s="1"/>
  <c r="AQ244" i="50" s="1"/>
  <c r="AQ324" i="2"/>
  <c r="AQ323" i="2" s="1"/>
  <c r="AQ322" i="2" s="1"/>
  <c r="AQ321" i="2" s="1"/>
  <c r="AQ320" i="2" s="1"/>
  <c r="AR305" i="47"/>
  <c r="AR304" i="47" s="1"/>
  <c r="AR233" i="50"/>
  <c r="AR232" i="50" s="1"/>
  <c r="AR231" i="50" s="1"/>
  <c r="AJ343" i="2"/>
  <c r="AJ342" i="2" s="1"/>
  <c r="AS290" i="47"/>
  <c r="AS289" i="47" s="1"/>
  <c r="AS426" i="50"/>
  <c r="AS425" i="50" s="1"/>
  <c r="AS424" i="50" s="1"/>
  <c r="AS278" i="2"/>
  <c r="AS277" i="2" s="1"/>
  <c r="AS276" i="2" s="1"/>
  <c r="AS263" i="2" s="1"/>
  <c r="AJ262" i="2"/>
  <c r="AJ261" i="2" s="1"/>
  <c r="AP174" i="47"/>
  <c r="AP173" i="47" s="1"/>
  <c r="AP172" i="47" s="1"/>
  <c r="AP207" i="50"/>
  <c r="AP206" i="50" s="1"/>
  <c r="AP205" i="50" s="1"/>
  <c r="AP204" i="50" s="1"/>
  <c r="AP177" i="2"/>
  <c r="AP176" i="2" s="1"/>
  <c r="AP175" i="2" s="1"/>
  <c r="AP174" i="2" s="1"/>
  <c r="AP173" i="2" s="1"/>
  <c r="AJ157" i="2"/>
  <c r="AJ156" i="2" s="1"/>
  <c r="AR154" i="47"/>
  <c r="AR153" i="47" s="1"/>
  <c r="AR187" i="50"/>
  <c r="AR186" i="50" s="1"/>
  <c r="AR185" i="50" s="1"/>
  <c r="AR96" i="2"/>
  <c r="AR95" i="2" s="1"/>
  <c r="AR94" i="2" s="1"/>
  <c r="AQ33" i="47"/>
  <c r="AQ32" i="47" s="1"/>
  <c r="AQ38" i="50"/>
  <c r="AQ37" i="50" s="1"/>
  <c r="AQ46" i="2"/>
  <c r="AQ45" i="2" s="1"/>
  <c r="V310" i="47"/>
  <c r="V293" i="47" s="1"/>
  <c r="V292" i="47" s="1"/>
  <c r="W31" i="50"/>
  <c r="W16" i="50"/>
  <c r="AD310" i="47"/>
  <c r="AD293" i="47" s="1"/>
  <c r="AD292" i="47" s="1"/>
  <c r="AG293" i="47"/>
  <c r="AQ387" i="47"/>
  <c r="AQ386" i="47" s="1"/>
  <c r="AQ388" i="50"/>
  <c r="AQ387" i="50" s="1"/>
  <c r="AQ386" i="50" s="1"/>
  <c r="AQ352" i="2"/>
  <c r="AQ351" i="2" s="1"/>
  <c r="AQ350" i="2" s="1"/>
  <c r="AR372" i="47"/>
  <c r="AR313" i="50"/>
  <c r="AR312" i="50" s="1"/>
  <c r="AR337" i="2"/>
  <c r="AR336" i="2" s="1"/>
  <c r="AR360" i="47"/>
  <c r="AR357" i="47" s="1"/>
  <c r="AR356" i="47" s="1"/>
  <c r="AR301" i="50"/>
  <c r="AR300" i="50" s="1"/>
  <c r="AR414" i="2"/>
  <c r="AR413" i="2" s="1"/>
  <c r="AS66" i="47"/>
  <c r="AS65" i="47" s="1"/>
  <c r="AS71" i="50"/>
  <c r="AS70" i="50" s="1"/>
  <c r="AS69" i="50" s="1"/>
  <c r="AS82" i="2"/>
  <c r="AS81" i="2" s="1"/>
  <c r="AS80" i="2" s="1"/>
  <c r="AK15" i="50"/>
  <c r="AK8" i="50" s="1"/>
  <c r="AR54" i="47"/>
  <c r="AR53" i="47" s="1"/>
  <c r="AR59" i="50"/>
  <c r="AR58" i="50" s="1"/>
  <c r="AR57" i="50" s="1"/>
  <c r="AR67" i="2"/>
  <c r="AR66" i="2" s="1"/>
  <c r="AR65" i="2" s="1"/>
  <c r="AR43" i="47"/>
  <c r="AR48" i="50"/>
  <c r="AR47" i="50" s="1"/>
  <c r="AR56" i="2"/>
  <c r="AR55" i="2" s="1"/>
  <c r="AJ23" i="2"/>
  <c r="AJ22" i="2" s="1"/>
  <c r="AQ15" i="47"/>
  <c r="AQ20" i="50"/>
  <c r="AQ19" i="50" s="1"/>
  <c r="AQ28" i="2"/>
  <c r="AQ27" i="2" s="1"/>
  <c r="AE395" i="50"/>
  <c r="AE426" i="2"/>
  <c r="AF299" i="47"/>
  <c r="AF298" i="47" s="1"/>
  <c r="AF294" i="47" s="1"/>
  <c r="AF227" i="50"/>
  <c r="AF226" i="50" s="1"/>
  <c r="AF225" i="50" s="1"/>
  <c r="AF355" i="2"/>
  <c r="AF354" i="2" s="1"/>
  <c r="AF353" i="2" s="1"/>
  <c r="AG290" i="47"/>
  <c r="AG289" i="47" s="1"/>
  <c r="AG426" i="50"/>
  <c r="AG425" i="50" s="1"/>
  <c r="AG424" i="50" s="1"/>
  <c r="AG278" i="2"/>
  <c r="AG277" i="2" s="1"/>
  <c r="AG276" i="2" s="1"/>
  <c r="AG263" i="2" s="1"/>
  <c r="AF287" i="47"/>
  <c r="AF286" i="47" s="1"/>
  <c r="AF423" i="50"/>
  <c r="AF422" i="50" s="1"/>
  <c r="AF421" i="50" s="1"/>
  <c r="AF275" i="2"/>
  <c r="AF274" i="2" s="1"/>
  <c r="AF273" i="2" s="1"/>
  <c r="AF248" i="47"/>
  <c r="AF247" i="47" s="1"/>
  <c r="AF246" i="47" s="1"/>
  <c r="AF371" i="50"/>
  <c r="AF370" i="50" s="1"/>
  <c r="AF369" i="50" s="1"/>
  <c r="AF368" i="50" s="1"/>
  <c r="AF284" i="2"/>
  <c r="AF283" i="2" s="1"/>
  <c r="AF282" i="2" s="1"/>
  <c r="AF281" i="2" s="1"/>
  <c r="AF280" i="2" s="1"/>
  <c r="AF279" i="2" s="1"/>
  <c r="AF239" i="47"/>
  <c r="AF238" i="47" s="1"/>
  <c r="AF362" i="50"/>
  <c r="AF361" i="50" s="1"/>
  <c r="AF360" i="50" s="1"/>
  <c r="AF254" i="2"/>
  <c r="AF253" i="2" s="1"/>
  <c r="AF252" i="2" s="1"/>
  <c r="AF251" i="2" s="1"/>
  <c r="AF250" i="2" s="1"/>
  <c r="AE30" i="47"/>
  <c r="AE35" i="50"/>
  <c r="AE34" i="50" s="1"/>
  <c r="AE43" i="2"/>
  <c r="AE42" i="2" s="1"/>
  <c r="AR458" i="47"/>
  <c r="AR14" i="50"/>
  <c r="AR13" i="50" s="1"/>
  <c r="AR475" i="2"/>
  <c r="AR474" i="2" s="1"/>
  <c r="AR425" i="47"/>
  <c r="AR424" i="47" s="1"/>
  <c r="AR423" i="47" s="1"/>
  <c r="AR422" i="47" s="1"/>
  <c r="AR85" i="50"/>
  <c r="AR84" i="50" s="1"/>
  <c r="AR432" i="2"/>
  <c r="AR431" i="2" s="1"/>
  <c r="AQ413" i="47"/>
  <c r="AQ412" i="47" s="1"/>
  <c r="AQ439" i="50"/>
  <c r="AQ438" i="50" s="1"/>
  <c r="AQ437" i="50" s="1"/>
  <c r="AQ367" i="2"/>
  <c r="AQ366" i="2" s="1"/>
  <c r="AQ365" i="2" s="1"/>
  <c r="AR266" i="47"/>
  <c r="AR265" i="47" s="1"/>
  <c r="AR264" i="47" s="1"/>
  <c r="AR402" i="50"/>
  <c r="AR401" i="50" s="1"/>
  <c r="AR400" i="50" s="1"/>
  <c r="AR396" i="50" s="1"/>
  <c r="AR456" i="2"/>
  <c r="AR455" i="2" s="1"/>
  <c r="AR454" i="2" s="1"/>
  <c r="AR447" i="2" s="1"/>
  <c r="AR239" i="47"/>
  <c r="AR238" i="47" s="1"/>
  <c r="AR362" i="50"/>
  <c r="AR361" i="50" s="1"/>
  <c r="AR360" i="50" s="1"/>
  <c r="AR254" i="2"/>
  <c r="AR253" i="2" s="1"/>
  <c r="AR252" i="2" s="1"/>
  <c r="AR251" i="2" s="1"/>
  <c r="AR250" i="2" s="1"/>
  <c r="AR222" i="47"/>
  <c r="AR345" i="50"/>
  <c r="AR344" i="50" s="1"/>
  <c r="AR235" i="2"/>
  <c r="AR234" i="2" s="1"/>
  <c r="AQ211" i="47"/>
  <c r="AQ210" i="47" s="1"/>
  <c r="AQ203" i="47" s="1"/>
  <c r="AQ202" i="47" s="1"/>
  <c r="AQ334" i="50"/>
  <c r="AQ333" i="50" s="1"/>
  <c r="AQ332" i="50" s="1"/>
  <c r="AQ325" i="50" s="1"/>
  <c r="AQ324" i="50" s="1"/>
  <c r="AQ222" i="2"/>
  <c r="AQ221" i="2" s="1"/>
  <c r="AQ220" i="2" s="1"/>
  <c r="AQ219" i="2" s="1"/>
  <c r="AQ218" i="2" s="1"/>
  <c r="AQ207" i="2" s="1"/>
  <c r="AQ28" i="47"/>
  <c r="AQ33" i="50"/>
  <c r="AQ32" i="50" s="1"/>
  <c r="AQ41" i="2"/>
  <c r="AQ40" i="2" s="1"/>
  <c r="AG430" i="47"/>
  <c r="AG429" i="47" s="1"/>
  <c r="AG423" i="47" s="1"/>
  <c r="AG422" i="47" s="1"/>
  <c r="AG421" i="47" s="1"/>
  <c r="AG90" i="50"/>
  <c r="AG89" i="50" s="1"/>
  <c r="AG88" i="50" s="1"/>
  <c r="AG437" i="2"/>
  <c r="AG436" i="2" s="1"/>
  <c r="AG435" i="2" s="1"/>
  <c r="AG429" i="2" s="1"/>
  <c r="AG428" i="2" s="1"/>
  <c r="AG427" i="2" s="1"/>
  <c r="AF425" i="47"/>
  <c r="AF85" i="50"/>
  <c r="AF84" i="50" s="1"/>
  <c r="AF432" i="2"/>
  <c r="AF431" i="2" s="1"/>
  <c r="AE413" i="47"/>
  <c r="AE412" i="47" s="1"/>
  <c r="AE439" i="50"/>
  <c r="AE438" i="50" s="1"/>
  <c r="AE437" i="50" s="1"/>
  <c r="AE367" i="2"/>
  <c r="AE366" i="2" s="1"/>
  <c r="AE365" i="2" s="1"/>
  <c r="W393" i="50"/>
  <c r="W392" i="50" s="1"/>
  <c r="X311" i="50"/>
  <c r="X302" i="50" s="1"/>
  <c r="W303" i="50"/>
  <c r="W302" i="50" s="1"/>
  <c r="Y310" i="47"/>
  <c r="Y349" i="50"/>
  <c r="Y325" i="50" s="1"/>
  <c r="Y324" i="50" s="1"/>
  <c r="AR197" i="47"/>
  <c r="AR196" i="47" s="1"/>
  <c r="AR292" i="50"/>
  <c r="AR291" i="50" s="1"/>
  <c r="AR290" i="50" s="1"/>
  <c r="AR188" i="2"/>
  <c r="AR187" i="2" s="1"/>
  <c r="AR186" i="2" s="1"/>
  <c r="AJ179" i="2"/>
  <c r="AJ178" i="2" s="1"/>
  <c r="AR133" i="47"/>
  <c r="AR132" i="47" s="1"/>
  <c r="AR131" i="47" s="1"/>
  <c r="AR166" i="50"/>
  <c r="AR165" i="50" s="1"/>
  <c r="AR164" i="50" s="1"/>
  <c r="AR163" i="50" s="1"/>
  <c r="AR155" i="2"/>
  <c r="AR154" i="2" s="1"/>
  <c r="AR153" i="2" s="1"/>
  <c r="AR152" i="2" s="1"/>
  <c r="AR151" i="2" s="1"/>
  <c r="AR114" i="47"/>
  <c r="AR113" i="47" s="1"/>
  <c r="AR147" i="50"/>
  <c r="AR146" i="50" s="1"/>
  <c r="AR145" i="50" s="1"/>
  <c r="AR134" i="2"/>
  <c r="AR133" i="2" s="1"/>
  <c r="AR132" i="2" s="1"/>
  <c r="AJ138" i="50"/>
  <c r="AJ137" i="50" s="1"/>
  <c r="AJ136" i="50" s="1"/>
  <c r="AQ102" i="47"/>
  <c r="AQ97" i="47" s="1"/>
  <c r="AQ96" i="47" s="1"/>
  <c r="AQ95" i="47" s="1"/>
  <c r="AQ135" i="50"/>
  <c r="AQ134" i="50" s="1"/>
  <c r="AQ129" i="50" s="1"/>
  <c r="AQ128" i="50" s="1"/>
  <c r="AQ127" i="50" s="1"/>
  <c r="AQ119" i="2"/>
  <c r="AQ118" i="2" s="1"/>
  <c r="AQ113" i="2" s="1"/>
  <c r="AQ30" i="47"/>
  <c r="AQ35" i="50"/>
  <c r="AQ34" i="50" s="1"/>
  <c r="AQ43" i="2"/>
  <c r="AQ42" i="2" s="1"/>
  <c r="X10" i="50"/>
  <c r="X9" i="50" s="1"/>
  <c r="X283" i="50"/>
  <c r="X153" i="50"/>
  <c r="X148" i="50" s="1"/>
  <c r="Y15" i="50"/>
  <c r="Y8" i="50" s="1"/>
  <c r="X44" i="50"/>
  <c r="X15" i="50" s="1"/>
  <c r="AR330" i="47"/>
  <c r="AR329" i="47" s="1"/>
  <c r="AR258" i="50"/>
  <c r="AR257" i="50" s="1"/>
  <c r="AR256" i="50" s="1"/>
  <c r="AR367" i="2"/>
  <c r="AR366" i="2" s="1"/>
  <c r="AR365" i="2" s="1"/>
  <c r="AJ237" i="50"/>
  <c r="AQ321" i="47"/>
  <c r="AQ320" i="47" s="1"/>
  <c r="AQ249" i="50"/>
  <c r="AQ248" i="50" s="1"/>
  <c r="AQ247" i="50" s="1"/>
  <c r="AQ346" i="2"/>
  <c r="AQ345" i="2" s="1"/>
  <c r="AQ344" i="2" s="1"/>
  <c r="AJ221" i="50"/>
  <c r="AQ296" i="47"/>
  <c r="AQ295" i="47" s="1"/>
  <c r="AQ294" i="47" s="1"/>
  <c r="AQ224" i="50"/>
  <c r="AQ223" i="50" s="1"/>
  <c r="AQ222" i="50" s="1"/>
  <c r="AQ221" i="50" s="1"/>
  <c r="AQ349" i="2"/>
  <c r="AQ348" i="2" s="1"/>
  <c r="AQ347" i="2" s="1"/>
  <c r="AK262" i="2"/>
  <c r="AK261" i="2" s="1"/>
  <c r="AR284" i="47"/>
  <c r="AR283" i="47" s="1"/>
  <c r="AR420" i="50"/>
  <c r="AR419" i="50" s="1"/>
  <c r="AR418" i="50" s="1"/>
  <c r="AR272" i="2"/>
  <c r="AR271" i="2" s="1"/>
  <c r="AR270" i="2" s="1"/>
  <c r="AJ408" i="50"/>
  <c r="AP205" i="47"/>
  <c r="AP204" i="47" s="1"/>
  <c r="AP203" i="47" s="1"/>
  <c r="AP202" i="47" s="1"/>
  <c r="AP328" i="50"/>
  <c r="AP327" i="50" s="1"/>
  <c r="AP326" i="50" s="1"/>
  <c r="AP325" i="50" s="1"/>
  <c r="AP324" i="50" s="1"/>
  <c r="AP212" i="2"/>
  <c r="AP211" i="2" s="1"/>
  <c r="AP210" i="2" s="1"/>
  <c r="AP209" i="2" s="1"/>
  <c r="AP208" i="2" s="1"/>
  <c r="AP207" i="2" s="1"/>
  <c r="AJ194" i="50"/>
  <c r="AJ183" i="50" s="1"/>
  <c r="AR160" i="47"/>
  <c r="AR159" i="47" s="1"/>
  <c r="AR193" i="50"/>
  <c r="AR192" i="50" s="1"/>
  <c r="AR191" i="50" s="1"/>
  <c r="AR169" i="2"/>
  <c r="AR168" i="2" s="1"/>
  <c r="AR167" i="2" s="1"/>
  <c r="AG470" i="47"/>
  <c r="AG102" i="50"/>
  <c r="AG101" i="50" s="1"/>
  <c r="AG100" i="50" s="1"/>
  <c r="AG485" i="2"/>
  <c r="AG484" i="2" s="1"/>
  <c r="AG483" i="2" s="1"/>
  <c r="AG476" i="2" s="1"/>
  <c r="AG446" i="2" s="1"/>
  <c r="AE28" i="47"/>
  <c r="AE33" i="50"/>
  <c r="AE32" i="50" s="1"/>
  <c r="AE41" i="2"/>
  <c r="AE40" i="2" s="1"/>
  <c r="AE13" i="47"/>
  <c r="AE18" i="50"/>
  <c r="AE17" i="50" s="1"/>
  <c r="AE26" i="2"/>
  <c r="AE25" i="2" s="1"/>
  <c r="X105" i="47"/>
  <c r="X104" i="47" s="1"/>
  <c r="V10" i="47"/>
  <c r="X335" i="2"/>
  <c r="X326" i="2" s="1"/>
  <c r="X325" i="2" s="1"/>
  <c r="AJ162" i="47"/>
  <c r="V203" i="47"/>
  <c r="V202" i="47" s="1"/>
  <c r="W388" i="2"/>
  <c r="W387" i="2" s="1"/>
  <c r="X121" i="47"/>
  <c r="X116" i="47" s="1"/>
  <c r="X476" i="2"/>
  <c r="AG292" i="47"/>
  <c r="W424" i="2"/>
  <c r="W423" i="2" s="1"/>
  <c r="W416" i="2" s="1"/>
  <c r="W415" i="2" s="1"/>
  <c r="W405" i="47"/>
  <c r="W400" i="47" s="1"/>
  <c r="X362" i="47"/>
  <c r="AI405" i="47"/>
  <c r="AI400" i="47" s="1"/>
  <c r="AI17" i="47"/>
  <c r="X455" i="47"/>
  <c r="X454" i="47" s="1"/>
  <c r="X453" i="47" s="1"/>
  <c r="X452" i="47" s="1"/>
  <c r="AI32" i="47"/>
  <c r="X219" i="47"/>
  <c r="X203" i="47" s="1"/>
  <c r="X202" i="47" s="1"/>
  <c r="AJ82" i="47"/>
  <c r="X189" i="47"/>
  <c r="X188" i="47" s="1"/>
  <c r="AJ189" i="47"/>
  <c r="AJ188" i="47" s="1"/>
  <c r="X87" i="2"/>
  <c r="X86" i="2" s="1"/>
  <c r="AK116" i="47"/>
  <c r="AJ105" i="47"/>
  <c r="AJ104" i="47" s="1"/>
  <c r="AI116" i="47"/>
  <c r="Y97" i="47"/>
  <c r="Y96" i="47" s="1"/>
  <c r="Y95" i="47" s="1"/>
  <c r="AJ40" i="47"/>
  <c r="AK423" i="47"/>
  <c r="AK422" i="47" s="1"/>
  <c r="AK421" i="47" s="1"/>
  <c r="Y113" i="2"/>
  <c r="Y112" i="2" s="1"/>
  <c r="Y111" i="2" s="1"/>
  <c r="Y227" i="47"/>
  <c r="Y203" i="47" s="1"/>
  <c r="Y202" i="47" s="1"/>
  <c r="X82" i="47"/>
  <c r="Y23" i="2"/>
  <c r="Y22" i="2" s="1"/>
  <c r="Y17" i="2" s="1"/>
  <c r="X52" i="2"/>
  <c r="X23" i="2" s="1"/>
  <c r="X22" i="2" s="1"/>
  <c r="X17" i="2" s="1"/>
  <c r="W112" i="2"/>
  <c r="W111" i="2" s="1"/>
  <c r="W24" i="2"/>
  <c r="Y262" i="2"/>
  <c r="Y261" i="2" s="1"/>
  <c r="AI12" i="47"/>
  <c r="W12" i="47"/>
  <c r="W385" i="47"/>
  <c r="W384" i="47" s="1"/>
  <c r="AH268" i="47"/>
  <c r="AJ424" i="47"/>
  <c r="AJ423" i="47" s="1"/>
  <c r="AJ422" i="47" s="1"/>
  <c r="AJ421" i="47" s="1"/>
  <c r="X430" i="2"/>
  <c r="X429" i="2" s="1"/>
  <c r="X428" i="2" s="1"/>
  <c r="X427" i="2" s="1"/>
  <c r="W363" i="47"/>
  <c r="W362" i="47" s="1"/>
  <c r="W293" i="47" s="1"/>
  <c r="X357" i="47"/>
  <c r="X356" i="47" s="1"/>
  <c r="Y68" i="47"/>
  <c r="AK59" i="47"/>
  <c r="Y239" i="2"/>
  <c r="Y224" i="2" s="1"/>
  <c r="Y223" i="2" s="1"/>
  <c r="Y207" i="2" s="1"/>
  <c r="W29" i="2"/>
  <c r="W327" i="2"/>
  <c r="W326" i="2" s="1"/>
  <c r="W325" i="2" s="1"/>
  <c r="X410" i="2"/>
  <c r="X406" i="2" s="1"/>
  <c r="X405" i="2" s="1"/>
  <c r="W382" i="2"/>
  <c r="W381" i="2" s="1"/>
  <c r="W380" i="2" s="1"/>
  <c r="Y65" i="47"/>
  <c r="X141" i="2"/>
  <c r="X140" i="2" s="1"/>
  <c r="X125" i="2"/>
  <c r="X124" i="2" s="1"/>
  <c r="X123" i="2" s="1"/>
  <c r="W343" i="2"/>
  <c r="W342" i="2" s="1"/>
  <c r="X343" i="2"/>
  <c r="X342" i="2" s="1"/>
  <c r="AK68" i="47"/>
  <c r="X231" i="2"/>
  <c r="X224" i="2" s="1"/>
  <c r="X223" i="2" s="1"/>
  <c r="X207" i="2" s="1"/>
  <c r="W44" i="2"/>
  <c r="X424" i="47"/>
  <c r="X423" i="47" s="1"/>
  <c r="X422" i="47" s="1"/>
  <c r="X179" i="2"/>
  <c r="X178" i="2" s="1"/>
  <c r="X471" i="2"/>
  <c r="X470" i="2" s="1"/>
  <c r="X255" i="2"/>
  <c r="X256" i="2"/>
  <c r="AK65" i="47"/>
  <c r="Y446" i="2"/>
  <c r="AJ371" i="47"/>
  <c r="AJ362" i="47" s="1"/>
  <c r="AI363" i="47"/>
  <c r="AI362" i="47" s="1"/>
  <c r="AI293" i="47" s="1"/>
  <c r="X157" i="2"/>
  <c r="X156" i="2" s="1"/>
  <c r="AK62" i="47"/>
  <c r="AH203" i="47"/>
  <c r="AH202" i="47" s="1"/>
  <c r="AH11" i="47"/>
  <c r="AH10" i="47" s="1"/>
  <c r="AJ116" i="47"/>
  <c r="Y362" i="47"/>
  <c r="X151" i="47"/>
  <c r="V151" i="47"/>
  <c r="W116" i="47"/>
  <c r="AK151" i="47"/>
  <c r="AK362" i="47"/>
  <c r="X245" i="47"/>
  <c r="AI151" i="47"/>
  <c r="AJ11" i="47"/>
  <c r="AJ245" i="47"/>
  <c r="AH116" i="47"/>
  <c r="AH151" i="47"/>
  <c r="AJ151" i="47"/>
  <c r="W151" i="47"/>
  <c r="Y116" i="47"/>
  <c r="Y151" i="47"/>
  <c r="V421" i="47"/>
  <c r="AH421" i="47"/>
  <c r="AI421" i="47"/>
  <c r="W11" i="47"/>
  <c r="W10" i="47" s="1"/>
  <c r="X40" i="47"/>
  <c r="J485" i="2"/>
  <c r="J484" i="2" s="1"/>
  <c r="J483" i="2" s="1"/>
  <c r="J482" i="2"/>
  <c r="J481" i="2" s="1"/>
  <c r="J480" i="2" s="1"/>
  <c r="J479" i="2"/>
  <c r="J478" i="2" s="1"/>
  <c r="J477" i="2" s="1"/>
  <c r="J475" i="2"/>
  <c r="J474" i="2" s="1"/>
  <c r="J473" i="2"/>
  <c r="J472" i="2" s="1"/>
  <c r="J469" i="2"/>
  <c r="J468" i="2" s="1"/>
  <c r="J467" i="2" s="1"/>
  <c r="J466" i="2"/>
  <c r="J465" i="2" s="1"/>
  <c r="J464" i="2"/>
  <c r="J463" i="2" s="1"/>
  <c r="J462" i="2" s="1"/>
  <c r="J460" i="2"/>
  <c r="J459" i="2" s="1"/>
  <c r="J458" i="2" s="1"/>
  <c r="J457" i="2" s="1"/>
  <c r="J456" i="2"/>
  <c r="J455" i="2" s="1"/>
  <c r="J454" i="2" s="1"/>
  <c r="J450" i="2"/>
  <c r="J449" i="2" s="1"/>
  <c r="J448" i="2" s="1"/>
  <c r="J445" i="2"/>
  <c r="J444" i="2" s="1"/>
  <c r="J443" i="2" s="1"/>
  <c r="J442" i="2"/>
  <c r="J441" i="2" s="1"/>
  <c r="J440" i="2" s="1"/>
  <c r="J437" i="2"/>
  <c r="J436" i="2" s="1"/>
  <c r="J435" i="2" s="1"/>
  <c r="J434" i="2"/>
  <c r="J433" i="2" s="1"/>
  <c r="J432" i="2"/>
  <c r="J431" i="2" s="1"/>
  <c r="J426" i="2"/>
  <c r="J425" i="2"/>
  <c r="J422" i="2"/>
  <c r="J421" i="2" s="1"/>
  <c r="J420" i="2" s="1"/>
  <c r="J419" i="2"/>
  <c r="J418" i="2" s="1"/>
  <c r="J417" i="2" s="1"/>
  <c r="J414" i="2"/>
  <c r="J413" i="2" s="1"/>
  <c r="J412" i="2"/>
  <c r="J411" i="2" s="1"/>
  <c r="J404" i="2"/>
  <c r="J403" i="2" s="1"/>
  <c r="J402" i="2" s="1"/>
  <c r="J401" i="2" s="1"/>
  <c r="J400" i="2" s="1"/>
  <c r="J391" i="2"/>
  <c r="J390" i="2" s="1"/>
  <c r="J389" i="2" s="1"/>
  <c r="J386" i="2"/>
  <c r="J385" i="2" s="1"/>
  <c r="J383" i="2"/>
  <c r="J378" i="2"/>
  <c r="J377" i="2" s="1"/>
  <c r="J376" i="2"/>
  <c r="J375" i="2" s="1"/>
  <c r="J374" i="2" s="1"/>
  <c r="J373" i="2"/>
  <c r="J372" i="2" s="1"/>
  <c r="J371" i="2" s="1"/>
  <c r="J370" i="2"/>
  <c r="J369" i="2" s="1"/>
  <c r="J368" i="2" s="1"/>
  <c r="J358" i="2"/>
  <c r="J357" i="2" s="1"/>
  <c r="J356" i="2" s="1"/>
  <c r="J355" i="2"/>
  <c r="J354" i="2" s="1"/>
  <c r="J353" i="2" s="1"/>
  <c r="J352" i="2"/>
  <c r="J351" i="2" s="1"/>
  <c r="J350" i="2" s="1"/>
  <c r="J349" i="2"/>
  <c r="J348" i="2" s="1"/>
  <c r="J347" i="2" s="1"/>
  <c r="J346" i="2"/>
  <c r="J345" i="2" s="1"/>
  <c r="J344" i="2" s="1"/>
  <c r="J341" i="2"/>
  <c r="J340" i="2" s="1"/>
  <c r="J339" i="2"/>
  <c r="J338" i="2" s="1"/>
  <c r="J337" i="2"/>
  <c r="J336" i="2" s="1"/>
  <c r="J334" i="2"/>
  <c r="J333" i="2" s="1"/>
  <c r="J332" i="2" s="1"/>
  <c r="J331" i="2"/>
  <c r="J330" i="2" s="1"/>
  <c r="J329" i="2"/>
  <c r="J328" i="2" s="1"/>
  <c r="J324" i="2"/>
  <c r="J323" i="2" s="1"/>
  <c r="J322" i="2" s="1"/>
  <c r="J321" i="2" s="1"/>
  <c r="J320" i="2" s="1"/>
  <c r="J308" i="2"/>
  <c r="J307" i="2" s="1"/>
  <c r="J306" i="2" s="1"/>
  <c r="J305" i="2" s="1"/>
  <c r="J304" i="2" s="1"/>
  <c r="J302" i="2"/>
  <c r="J301" i="2" s="1"/>
  <c r="J300" i="2" s="1"/>
  <c r="J299" i="2" s="1"/>
  <c r="J297" i="2" s="1"/>
  <c r="J291" i="2"/>
  <c r="J290" i="2" s="1"/>
  <c r="J287" i="2" s="1"/>
  <c r="J286" i="2" s="1"/>
  <c r="J284" i="2"/>
  <c r="J283" i="2" s="1"/>
  <c r="J282" i="2" s="1"/>
  <c r="J281" i="2" s="1"/>
  <c r="J280" i="2" s="1"/>
  <c r="J278" i="2"/>
  <c r="J277" i="2" s="1"/>
  <c r="J276" i="2" s="1"/>
  <c r="J275" i="2"/>
  <c r="J274" i="2" s="1"/>
  <c r="J273" i="2" s="1"/>
  <c r="J272" i="2"/>
  <c r="J271" i="2" s="1"/>
  <c r="J270" i="2" s="1"/>
  <c r="J269" i="2"/>
  <c r="J268" i="2" s="1"/>
  <c r="J267" i="2" s="1"/>
  <c r="J260" i="2"/>
  <c r="J259" i="2" s="1"/>
  <c r="J258" i="2" s="1"/>
  <c r="J257" i="2" s="1"/>
  <c r="J254" i="2"/>
  <c r="J253" i="2" s="1"/>
  <c r="J252" i="2" s="1"/>
  <c r="J251" i="2" s="1"/>
  <c r="J250" i="2" s="1"/>
  <c r="J249" i="2"/>
  <c r="J248" i="2" s="1"/>
  <c r="J247" i="2" s="1"/>
  <c r="J246" i="2"/>
  <c r="J245" i="2" s="1"/>
  <c r="J244" i="2" s="1"/>
  <c r="J243" i="2"/>
  <c r="J242" i="2" s="1"/>
  <c r="J241" i="2"/>
  <c r="J240" i="2" s="1"/>
  <c r="J238" i="2"/>
  <c r="J237" i="2" s="1"/>
  <c r="J236" i="2" s="1"/>
  <c r="J235" i="2"/>
  <c r="J234" i="2" s="1"/>
  <c r="J233" i="2"/>
  <c r="J232" i="2" s="1"/>
  <c r="J230" i="2"/>
  <c r="J229" i="2" s="1"/>
  <c r="J228" i="2" s="1"/>
  <c r="J227" i="2"/>
  <c r="J226" i="2" s="1"/>
  <c r="J225" i="2" s="1"/>
  <c r="J222" i="2"/>
  <c r="J221" i="2" s="1"/>
  <c r="J220" i="2" s="1"/>
  <c r="J219" i="2" s="1"/>
  <c r="J218" i="2" s="1"/>
  <c r="J217" i="2"/>
  <c r="J216" i="2" s="1"/>
  <c r="J215" i="2" s="1"/>
  <c r="J214" i="2" s="1"/>
  <c r="J213" i="2" s="1"/>
  <c r="J198" i="2"/>
  <c r="J197" i="2" s="1"/>
  <c r="J196" i="2" s="1"/>
  <c r="J195" i="2" s="1"/>
  <c r="J194" i="2" s="1"/>
  <c r="J193" i="2"/>
  <c r="J192" i="2" s="1"/>
  <c r="J191" i="2" s="1"/>
  <c r="J190" i="2" s="1"/>
  <c r="J189" i="2" s="1"/>
  <c r="J188" i="2"/>
  <c r="J187" i="2" s="1"/>
  <c r="J186" i="2" s="1"/>
  <c r="J185" i="2"/>
  <c r="J184" i="2" s="1"/>
  <c r="J183" i="2" s="1"/>
  <c r="J182" i="2"/>
  <c r="J181" i="2" s="1"/>
  <c r="J180" i="2" s="1"/>
  <c r="J169" i="2"/>
  <c r="J168" i="2" s="1"/>
  <c r="J167" i="2" s="1"/>
  <c r="J166" i="2"/>
  <c r="J165" i="2" s="1"/>
  <c r="J164" i="2" s="1"/>
  <c r="J163" i="2"/>
  <c r="J162" i="2" s="1"/>
  <c r="J161" i="2" s="1"/>
  <c r="J160" i="2"/>
  <c r="J159" i="2" s="1"/>
  <c r="J158" i="2" s="1"/>
  <c r="J155" i="2"/>
  <c r="J154" i="2" s="1"/>
  <c r="J153" i="2" s="1"/>
  <c r="J152" i="2" s="1"/>
  <c r="J151" i="2" s="1"/>
  <c r="J150" i="2"/>
  <c r="J149" i="2" s="1"/>
  <c r="J148" i="2" s="1"/>
  <c r="J147" i="2"/>
  <c r="J146" i="2" s="1"/>
  <c r="J145" i="2" s="1"/>
  <c r="J144" i="2"/>
  <c r="J143" i="2" s="1"/>
  <c r="J142" i="2" s="1"/>
  <c r="J139" i="2"/>
  <c r="J138" i="2" s="1"/>
  <c r="J137" i="2" s="1"/>
  <c r="J136" i="2" s="1"/>
  <c r="J135" i="2" s="1"/>
  <c r="J134" i="2"/>
  <c r="J133" i="2" s="1"/>
  <c r="J132" i="2" s="1"/>
  <c r="J131" i="2"/>
  <c r="J130" i="2" s="1"/>
  <c r="J129" i="2"/>
  <c r="J128" i="2" s="1"/>
  <c r="J127" i="2"/>
  <c r="J126" i="2" s="1"/>
  <c r="J122" i="2"/>
  <c r="J121" i="2" s="1"/>
  <c r="J120" i="2" s="1"/>
  <c r="J119" i="2"/>
  <c r="J118" i="2" s="1"/>
  <c r="J117" i="2"/>
  <c r="J116" i="2" s="1"/>
  <c r="J115" i="2"/>
  <c r="J114" i="2" s="1"/>
  <c r="J110" i="2"/>
  <c r="J109" i="2" s="1"/>
  <c r="J108" i="2" s="1"/>
  <c r="J107" i="2" s="1"/>
  <c r="J106" i="2" s="1"/>
  <c r="J99" i="2"/>
  <c r="J98" i="2" s="1"/>
  <c r="J97" i="2" s="1"/>
  <c r="J96" i="2"/>
  <c r="J95" i="2" s="1"/>
  <c r="J94" i="2" s="1"/>
  <c r="J93" i="2"/>
  <c r="J92" i="2" s="1"/>
  <c r="J91" i="2" s="1"/>
  <c r="J90" i="2"/>
  <c r="J89" i="2" s="1"/>
  <c r="J88" i="2" s="1"/>
  <c r="J85" i="2"/>
  <c r="J84" i="2" s="1"/>
  <c r="J83" i="2" s="1"/>
  <c r="J82" i="2"/>
  <c r="J81" i="2" s="1"/>
  <c r="J80" i="2" s="1"/>
  <c r="J79" i="2"/>
  <c r="J78" i="2" s="1"/>
  <c r="J77" i="2" s="1"/>
  <c r="J76" i="2"/>
  <c r="J75" i="2" s="1"/>
  <c r="J74" i="2" s="1"/>
  <c r="J73" i="2"/>
  <c r="J72" i="2" s="1"/>
  <c r="J71" i="2" s="1"/>
  <c r="J70" i="2"/>
  <c r="J69" i="2" s="1"/>
  <c r="J68" i="2" s="1"/>
  <c r="J67" i="2"/>
  <c r="J66" i="2" s="1"/>
  <c r="J65" i="2" s="1"/>
  <c r="J64" i="2"/>
  <c r="J63" i="2" s="1"/>
  <c r="J62" i="2" s="1"/>
  <c r="J61" i="2"/>
  <c r="J60" i="2" s="1"/>
  <c r="J59" i="2" s="1"/>
  <c r="J58" i="2"/>
  <c r="J57" i="2" s="1"/>
  <c r="J56" i="2"/>
  <c r="J55" i="2" s="1"/>
  <c r="J54" i="2"/>
  <c r="J53" i="2" s="1"/>
  <c r="J51" i="2"/>
  <c r="J50" i="2" s="1"/>
  <c r="J49" i="2" s="1"/>
  <c r="J48" i="2"/>
  <c r="J47" i="2" s="1"/>
  <c r="J46" i="2"/>
  <c r="J45" i="2" s="1"/>
  <c r="J43" i="2"/>
  <c r="J42" i="2" s="1"/>
  <c r="J41" i="2"/>
  <c r="J40" i="2" s="1"/>
  <c r="J38" i="2"/>
  <c r="J37" i="2" s="1"/>
  <c r="J36" i="2"/>
  <c r="J35" i="2" s="1"/>
  <c r="J33" i="2"/>
  <c r="J32" i="2" s="1"/>
  <c r="J31" i="2"/>
  <c r="J30" i="2" s="1"/>
  <c r="J28" i="2"/>
  <c r="J27" i="2" s="1"/>
  <c r="J26" i="2"/>
  <c r="J25" i="2" s="1"/>
  <c r="J16" i="2"/>
  <c r="J15" i="2" s="1"/>
  <c r="J14" i="2" s="1"/>
  <c r="J13" i="2"/>
  <c r="J12" i="2" s="1"/>
  <c r="J11" i="2" s="1"/>
  <c r="J454" i="50"/>
  <c r="J450" i="50"/>
  <c r="J445" i="50"/>
  <c r="J442" i="50"/>
  <c r="J439" i="50"/>
  <c r="J436" i="50"/>
  <c r="J433" i="50"/>
  <c r="J426" i="50"/>
  <c r="J423" i="50"/>
  <c r="J420" i="50"/>
  <c r="J417" i="50"/>
  <c r="J407" i="50"/>
  <c r="J406" i="50" s="1"/>
  <c r="J405" i="50" s="1"/>
  <c r="J402" i="50"/>
  <c r="J399" i="50"/>
  <c r="J395" i="50"/>
  <c r="J394" i="50"/>
  <c r="J391" i="50"/>
  <c r="J388" i="50"/>
  <c r="J385" i="50"/>
  <c r="J384" i="50" s="1"/>
  <c r="J377" i="50"/>
  <c r="J371" i="50"/>
  <c r="J366" i="50"/>
  <c r="J362" i="50"/>
  <c r="J359" i="50"/>
  <c r="J356" i="50"/>
  <c r="J355" i="50" s="1"/>
  <c r="J354" i="50" s="1"/>
  <c r="J353" i="50"/>
  <c r="J351" i="50"/>
  <c r="J348" i="50"/>
  <c r="J345" i="50"/>
  <c r="J343" i="50"/>
  <c r="J340" i="50"/>
  <c r="J337" i="50"/>
  <c r="J334" i="50"/>
  <c r="J331" i="50"/>
  <c r="J330" i="50" s="1"/>
  <c r="J329" i="50" s="1"/>
  <c r="J323" i="50"/>
  <c r="J320" i="50"/>
  <c r="J317" i="50"/>
  <c r="J315" i="50"/>
  <c r="J313" i="50"/>
  <c r="J310" i="50"/>
  <c r="J307" i="50"/>
  <c r="J305" i="50"/>
  <c r="J301" i="50"/>
  <c r="J299" i="50"/>
  <c r="J282" i="50"/>
  <c r="J273" i="50"/>
  <c r="J270" i="50"/>
  <c r="J267" i="50"/>
  <c r="J264" i="50"/>
  <c r="J261" i="50"/>
  <c r="J258" i="50"/>
  <c r="J255" i="50"/>
  <c r="J252" i="50"/>
  <c r="J249" i="50"/>
  <c r="J246" i="50"/>
  <c r="J236" i="50"/>
  <c r="J233" i="50"/>
  <c r="J230" i="50"/>
  <c r="J227" i="50"/>
  <c r="J224" i="50"/>
  <c r="J219" i="50"/>
  <c r="J214" i="50"/>
  <c r="J211" i="50"/>
  <c r="J200" i="50"/>
  <c r="J197" i="50"/>
  <c r="J193" i="50"/>
  <c r="J190" i="50"/>
  <c r="J189" i="50" s="1"/>
  <c r="J188" i="50" s="1"/>
  <c r="J187" i="50"/>
  <c r="J170" i="50"/>
  <c r="J173" i="50"/>
  <c r="J166" i="50"/>
  <c r="J162" i="50"/>
  <c r="J159" i="50"/>
  <c r="J156" i="50"/>
  <c r="J155" i="50" s="1"/>
  <c r="J154" i="50" s="1"/>
  <c r="J152" i="50"/>
  <c r="J147" i="50"/>
  <c r="J144" i="50"/>
  <c r="J142" i="50"/>
  <c r="J140" i="50"/>
  <c r="J135" i="50"/>
  <c r="J133" i="50"/>
  <c r="J131" i="50"/>
  <c r="J126" i="50"/>
  <c r="J123" i="50"/>
  <c r="J120" i="50"/>
  <c r="J117" i="50"/>
  <c r="J114" i="50"/>
  <c r="J110" i="50"/>
  <c r="J102" i="50"/>
  <c r="J99" i="50"/>
  <c r="J96" i="50"/>
  <c r="J93" i="50"/>
  <c r="J92" i="50" s="1"/>
  <c r="J91" i="50" s="1"/>
  <c r="J90" i="50"/>
  <c r="J87" i="50"/>
  <c r="J85" i="50"/>
  <c r="J81" i="50"/>
  <c r="J77" i="50"/>
  <c r="J76" i="50" s="1"/>
  <c r="J74" i="50"/>
  <c r="J71" i="50"/>
  <c r="J68" i="50"/>
  <c r="J65" i="50"/>
  <c r="J62" i="50"/>
  <c r="J59" i="50"/>
  <c r="J56" i="50"/>
  <c r="J53" i="50"/>
  <c r="J50" i="50"/>
  <c r="J48" i="50"/>
  <c r="J46" i="50"/>
  <c r="J43" i="50"/>
  <c r="J40" i="50"/>
  <c r="J38" i="50"/>
  <c r="J35" i="50"/>
  <c r="J33" i="50"/>
  <c r="J30" i="50"/>
  <c r="J28" i="50"/>
  <c r="J25" i="50"/>
  <c r="J23" i="50"/>
  <c r="J20" i="50"/>
  <c r="J18" i="50"/>
  <c r="J14" i="50"/>
  <c r="J12" i="50"/>
  <c r="J140" i="47"/>
  <c r="AY140" i="47" s="1"/>
  <c r="M471" i="47"/>
  <c r="J470" i="47"/>
  <c r="L468" i="47"/>
  <c r="J467" i="47"/>
  <c r="L465" i="47"/>
  <c r="J464" i="47"/>
  <c r="L459" i="47"/>
  <c r="J458" i="47"/>
  <c r="L457" i="47"/>
  <c r="J456" i="47"/>
  <c r="L451" i="47"/>
  <c r="J450" i="47"/>
  <c r="K447" i="47"/>
  <c r="J446" i="47"/>
  <c r="J441" i="47"/>
  <c r="J440" i="47"/>
  <c r="L438" i="47"/>
  <c r="J437" i="47"/>
  <c r="J433" i="47"/>
  <c r="M431" i="47"/>
  <c r="J430" i="47"/>
  <c r="L428" i="47"/>
  <c r="J427" i="47"/>
  <c r="L426" i="47"/>
  <c r="J425" i="47"/>
  <c r="K420" i="47"/>
  <c r="J419" i="47"/>
  <c r="J416" i="47"/>
  <c r="J413" i="47"/>
  <c r="J410" i="47"/>
  <c r="J407" i="47"/>
  <c r="K399" i="47"/>
  <c r="J398" i="47"/>
  <c r="K395" i="47"/>
  <c r="K394" i="47"/>
  <c r="J393" i="47"/>
  <c r="K391" i="47"/>
  <c r="J390" i="47"/>
  <c r="K388" i="47"/>
  <c r="J387" i="47"/>
  <c r="K380" i="47"/>
  <c r="J379" i="47"/>
  <c r="L377" i="47"/>
  <c r="J376" i="47"/>
  <c r="L375" i="47"/>
  <c r="J374" i="47"/>
  <c r="L373" i="47"/>
  <c r="J372" i="47"/>
  <c r="L370" i="47"/>
  <c r="J369" i="47"/>
  <c r="K367" i="47"/>
  <c r="J366" i="47"/>
  <c r="K365" i="47"/>
  <c r="J364" i="47"/>
  <c r="L361" i="47"/>
  <c r="J360" i="47"/>
  <c r="L359" i="47"/>
  <c r="M358" i="47"/>
  <c r="K358" i="47"/>
  <c r="J358" i="47"/>
  <c r="R358" i="47" s="1"/>
  <c r="R357" i="47" s="1"/>
  <c r="R356" i="47" s="1"/>
  <c r="J354" i="47"/>
  <c r="K346" i="47"/>
  <c r="J345" i="47"/>
  <c r="K343" i="47"/>
  <c r="J342" i="47"/>
  <c r="J339" i="47"/>
  <c r="R339" i="47" s="1"/>
  <c r="J336" i="47"/>
  <c r="R336" i="47" s="1"/>
  <c r="J333" i="47"/>
  <c r="L331" i="47"/>
  <c r="J330" i="47"/>
  <c r="L328" i="47"/>
  <c r="J327" i="47"/>
  <c r="L325" i="47"/>
  <c r="J324" i="47"/>
  <c r="K322" i="47"/>
  <c r="J321" i="47"/>
  <c r="K319" i="47"/>
  <c r="J318" i="47"/>
  <c r="K309" i="47"/>
  <c r="J308" i="47"/>
  <c r="L306" i="47"/>
  <c r="J305" i="47"/>
  <c r="L303" i="47"/>
  <c r="L364" i="2" s="1"/>
  <c r="L363" i="2" s="1"/>
  <c r="L362" i="2" s="1"/>
  <c r="J302" i="47"/>
  <c r="L300" i="47"/>
  <c r="J299" i="47"/>
  <c r="K297" i="47"/>
  <c r="J296" i="47"/>
  <c r="M291" i="47"/>
  <c r="J290" i="47"/>
  <c r="J289" i="47" s="1"/>
  <c r="L288" i="47"/>
  <c r="J287" i="47"/>
  <c r="L285" i="47"/>
  <c r="J284" i="47"/>
  <c r="J283" i="47" s="1"/>
  <c r="L282" i="47"/>
  <c r="J281" i="47"/>
  <c r="J280" i="47" s="1"/>
  <c r="J271" i="47"/>
  <c r="L267" i="47"/>
  <c r="J266" i="47"/>
  <c r="J262" i="47"/>
  <c r="K255" i="47"/>
  <c r="J254" i="47"/>
  <c r="L249" i="47"/>
  <c r="J248" i="47"/>
  <c r="L244" i="47"/>
  <c r="J243" i="47"/>
  <c r="L240" i="47"/>
  <c r="J239" i="47"/>
  <c r="J236" i="47"/>
  <c r="J233" i="47"/>
  <c r="M231" i="47"/>
  <c r="M243" i="2" s="1"/>
  <c r="M242" i="2" s="1"/>
  <c r="J230" i="47"/>
  <c r="M229" i="47"/>
  <c r="M241" i="2" s="1"/>
  <c r="M240" i="2" s="1"/>
  <c r="J228" i="47"/>
  <c r="L226" i="47"/>
  <c r="J225" i="47"/>
  <c r="L223" i="47"/>
  <c r="J222" i="47"/>
  <c r="L221" i="47"/>
  <c r="J220" i="47"/>
  <c r="L218" i="47"/>
  <c r="J217" i="47"/>
  <c r="L215" i="47"/>
  <c r="J214" i="47"/>
  <c r="K212" i="47"/>
  <c r="J211" i="47"/>
  <c r="J208" i="47"/>
  <c r="J205" i="47"/>
  <c r="K201" i="47"/>
  <c r="K295" i="50" s="1"/>
  <c r="K294" i="50" s="1"/>
  <c r="K293" i="50" s="1"/>
  <c r="K283" i="50" s="1"/>
  <c r="J200" i="47"/>
  <c r="L198" i="47"/>
  <c r="L292" i="50" s="1"/>
  <c r="L291" i="50" s="1"/>
  <c r="L290" i="50" s="1"/>
  <c r="J197" i="47"/>
  <c r="L195" i="47"/>
  <c r="L289" i="50" s="1"/>
  <c r="L288" i="50" s="1"/>
  <c r="L287" i="50" s="1"/>
  <c r="J194" i="47"/>
  <c r="L192" i="47"/>
  <c r="L286" i="50" s="1"/>
  <c r="L285" i="50" s="1"/>
  <c r="L284" i="50" s="1"/>
  <c r="J191" i="47"/>
  <c r="L187" i="47"/>
  <c r="J186" i="47"/>
  <c r="J181" i="47"/>
  <c r="J171" i="47"/>
  <c r="R171" i="47" s="1"/>
  <c r="L168" i="47"/>
  <c r="J167" i="47"/>
  <c r="L165" i="47"/>
  <c r="J164" i="47"/>
  <c r="L161" i="47"/>
  <c r="J160" i="47"/>
  <c r="L155" i="47"/>
  <c r="J154" i="47"/>
  <c r="J137" i="47"/>
  <c r="L134" i="47"/>
  <c r="J133" i="47"/>
  <c r="L130" i="47"/>
  <c r="J129" i="47"/>
  <c r="L127" i="47"/>
  <c r="J126" i="47"/>
  <c r="K120" i="47"/>
  <c r="J119" i="47"/>
  <c r="L115" i="47"/>
  <c r="J114" i="47"/>
  <c r="L112" i="47"/>
  <c r="J111" i="47"/>
  <c r="L110" i="47"/>
  <c r="J109" i="47"/>
  <c r="L108" i="47"/>
  <c r="J107" i="47"/>
  <c r="K103" i="47"/>
  <c r="J102" i="47"/>
  <c r="M101" i="47"/>
  <c r="M117" i="2" s="1"/>
  <c r="M116" i="2" s="1"/>
  <c r="J100" i="47"/>
  <c r="M99" i="47"/>
  <c r="J98" i="47"/>
  <c r="L94" i="47"/>
  <c r="J93" i="47"/>
  <c r="J90" i="47"/>
  <c r="L88" i="47"/>
  <c r="J87" i="47"/>
  <c r="L85" i="47"/>
  <c r="J84" i="47"/>
  <c r="K77" i="47"/>
  <c r="J76" i="47"/>
  <c r="J72" i="47"/>
  <c r="M70" i="47"/>
  <c r="M85" i="2" s="1"/>
  <c r="M84" i="2" s="1"/>
  <c r="M83" i="2" s="1"/>
  <c r="J69" i="47"/>
  <c r="M67" i="47"/>
  <c r="M82" i="2" s="1"/>
  <c r="M81" i="2" s="1"/>
  <c r="M80" i="2" s="1"/>
  <c r="J66" i="47"/>
  <c r="J63" i="47"/>
  <c r="J60" i="47"/>
  <c r="M58" i="47"/>
  <c r="M73" i="2" s="1"/>
  <c r="M72" i="2" s="1"/>
  <c r="M71" i="2" s="1"/>
  <c r="J57" i="47"/>
  <c r="L55" i="47"/>
  <c r="J54" i="47"/>
  <c r="L52" i="47"/>
  <c r="J51" i="47"/>
  <c r="L49" i="47"/>
  <c r="J48" i="47"/>
  <c r="L46" i="47"/>
  <c r="J45" i="47"/>
  <c r="L44" i="47"/>
  <c r="J43" i="47"/>
  <c r="L42" i="47"/>
  <c r="J41" i="47"/>
  <c r="L39" i="47"/>
  <c r="J38" i="47"/>
  <c r="K36" i="47"/>
  <c r="J35" i="47"/>
  <c r="K34" i="47"/>
  <c r="J33" i="47"/>
  <c r="K31" i="47"/>
  <c r="J30" i="47"/>
  <c r="K29" i="47"/>
  <c r="J28" i="47"/>
  <c r="K26" i="47"/>
  <c r="J25" i="47"/>
  <c r="J23" i="47"/>
  <c r="K21" i="47"/>
  <c r="J20" i="47"/>
  <c r="K19" i="47"/>
  <c r="J18" i="47"/>
  <c r="K16" i="47"/>
  <c r="J15" i="47"/>
  <c r="K14" i="47"/>
  <c r="J13" i="47"/>
  <c r="AR263" i="2" l="1"/>
  <c r="J263" i="2"/>
  <c r="AF263" i="2"/>
  <c r="AE221" i="50"/>
  <c r="AF83" i="50"/>
  <c r="AF82" i="50" s="1"/>
  <c r="AF367" i="50"/>
  <c r="AF430" i="2"/>
  <c r="AF429" i="2" s="1"/>
  <c r="AF428" i="2" s="1"/>
  <c r="AF427" i="2" s="1"/>
  <c r="AR430" i="2"/>
  <c r="AR429" i="2" s="1"/>
  <c r="AR428" i="2" s="1"/>
  <c r="AR427" i="2" s="1"/>
  <c r="AF221" i="50"/>
  <c r="X183" i="50"/>
  <c r="AQ286" i="2"/>
  <c r="AQ285" i="2" s="1"/>
  <c r="AQ279" i="2" s="1"/>
  <c r="AE286" i="2"/>
  <c r="AE285" i="2" s="1"/>
  <c r="AE279" i="2" s="1"/>
  <c r="AI367" i="50"/>
  <c r="W372" i="50"/>
  <c r="W367" i="50" s="1"/>
  <c r="AI23" i="2"/>
  <c r="AI22" i="2" s="1"/>
  <c r="AI8" i="2" s="1"/>
  <c r="AR335" i="2"/>
  <c r="AR326" i="2" s="1"/>
  <c r="AR325" i="2" s="1"/>
  <c r="AE250" i="47"/>
  <c r="AE245" i="47" s="1"/>
  <c r="AQ250" i="47"/>
  <c r="AQ245" i="47" s="1"/>
  <c r="AF157" i="2"/>
  <c r="AF156" i="2" s="1"/>
  <c r="AR311" i="50"/>
  <c r="AR302" i="50" s="1"/>
  <c r="AQ385" i="47"/>
  <c r="AQ384" i="47" s="1"/>
  <c r="AQ36" i="50"/>
  <c r="AQ303" i="50"/>
  <c r="AQ302" i="50" s="1"/>
  <c r="AD183" i="50"/>
  <c r="AD455" i="50" s="1"/>
  <c r="AD472" i="47"/>
  <c r="X293" i="47"/>
  <c r="X292" i="47" s="1"/>
  <c r="AE327" i="2"/>
  <c r="AE326" i="2" s="1"/>
  <c r="AE325" i="2" s="1"/>
  <c r="AQ382" i="2"/>
  <c r="AQ381" i="2" s="1"/>
  <c r="AQ380" i="2" s="1"/>
  <c r="M115" i="2"/>
  <c r="M114" i="2" s="1"/>
  <c r="M113" i="2" s="1"/>
  <c r="M112" i="2" s="1"/>
  <c r="M111" i="2" s="1"/>
  <c r="AE12" i="47"/>
  <c r="AI11" i="47"/>
  <c r="AI10" i="47" s="1"/>
  <c r="AI9" i="47" s="1"/>
  <c r="AJ273" i="47"/>
  <c r="AJ268" i="47" s="1"/>
  <c r="AK273" i="47"/>
  <c r="AK268" i="47" s="1"/>
  <c r="Y273" i="47"/>
  <c r="Y268" i="47" s="1"/>
  <c r="Y408" i="50"/>
  <c r="Y403" i="50" s="1"/>
  <c r="Y455" i="50" s="1"/>
  <c r="AE16" i="50"/>
  <c r="AK455" i="50"/>
  <c r="AF237" i="50"/>
  <c r="AF297" i="50"/>
  <c r="AF296" i="50" s="1"/>
  <c r="AJ8" i="2"/>
  <c r="AI220" i="50"/>
  <c r="AE303" i="50"/>
  <c r="AE302" i="50" s="1"/>
  <c r="AQ393" i="50"/>
  <c r="AQ392" i="50" s="1"/>
  <c r="AQ372" i="50" s="1"/>
  <c r="AF343" i="2"/>
  <c r="AF342" i="2" s="1"/>
  <c r="AF410" i="2"/>
  <c r="AF406" i="2" s="1"/>
  <c r="AF405" i="2" s="1"/>
  <c r="Y293" i="47"/>
  <c r="Y292" i="47" s="1"/>
  <c r="M278" i="2"/>
  <c r="M277" i="2" s="1"/>
  <c r="M276" i="2" s="1"/>
  <c r="M263" i="2" s="1"/>
  <c r="AF125" i="2"/>
  <c r="AF124" i="2" s="1"/>
  <c r="AF123" i="2" s="1"/>
  <c r="AF194" i="50"/>
  <c r="AF183" i="50" s="1"/>
  <c r="AJ8" i="50"/>
  <c r="M23" i="2"/>
  <c r="M22" i="2" s="1"/>
  <c r="M17" i="2" s="1"/>
  <c r="M239" i="2"/>
  <c r="M224" i="2" s="1"/>
  <c r="M223" i="2" s="1"/>
  <c r="M207" i="2" s="1"/>
  <c r="AE27" i="47"/>
  <c r="AF424" i="47"/>
  <c r="AF423" i="47" s="1"/>
  <c r="AF422" i="47" s="1"/>
  <c r="AF421" i="47" s="1"/>
  <c r="AR421" i="47"/>
  <c r="X403" i="50"/>
  <c r="AR371" i="47"/>
  <c r="AR362" i="47" s="1"/>
  <c r="AF111" i="50"/>
  <c r="AF231" i="2"/>
  <c r="AF224" i="2" s="1"/>
  <c r="AF223" i="2" s="1"/>
  <c r="AF207" i="2" s="1"/>
  <c r="AP8" i="2"/>
  <c r="AP486" i="2" s="1"/>
  <c r="AQ424" i="2"/>
  <c r="AQ423" i="2" s="1"/>
  <c r="AQ416" i="2" s="1"/>
  <c r="AQ415" i="2" s="1"/>
  <c r="Y8" i="2"/>
  <c r="Y486" i="2" s="1"/>
  <c r="AE24" i="2"/>
  <c r="AE31" i="50"/>
  <c r="X8" i="50"/>
  <c r="AR83" i="50"/>
  <c r="AR82" i="50" s="1"/>
  <c r="AQ44" i="2"/>
  <c r="AR111" i="50"/>
  <c r="AK8" i="2"/>
  <c r="AK486" i="2" s="1"/>
  <c r="AJ293" i="47"/>
  <c r="AJ292" i="47" s="1"/>
  <c r="AQ112" i="2"/>
  <c r="AQ111" i="2" s="1"/>
  <c r="AQ39" i="2"/>
  <c r="AF245" i="47"/>
  <c r="W15" i="50"/>
  <c r="W8" i="50" s="1"/>
  <c r="AD8" i="2"/>
  <c r="AD486" i="2" s="1"/>
  <c r="AQ31" i="50"/>
  <c r="AE36" i="50"/>
  <c r="L367" i="2"/>
  <c r="L366" i="2" s="1"/>
  <c r="L365" i="2" s="1"/>
  <c r="AE39" i="2"/>
  <c r="AG82" i="50"/>
  <c r="AQ27" i="47"/>
  <c r="AQ310" i="47"/>
  <c r="AF106" i="47"/>
  <c r="AF105" i="47" s="1"/>
  <c r="AF104" i="47" s="1"/>
  <c r="AF151" i="47"/>
  <c r="AE405" i="47"/>
  <c r="AE400" i="47" s="1"/>
  <c r="AR87" i="2"/>
  <c r="AR86" i="2" s="1"/>
  <c r="AR231" i="2"/>
  <c r="AR224" i="2" s="1"/>
  <c r="AR223" i="2" s="1"/>
  <c r="AR207" i="2" s="1"/>
  <c r="AQ430" i="50"/>
  <c r="AQ403" i="50" s="1"/>
  <c r="AR10" i="50"/>
  <c r="AR9" i="50" s="1"/>
  <c r="AE310" i="47"/>
  <c r="AR44" i="50"/>
  <c r="AR15" i="50" s="1"/>
  <c r="AI309" i="2"/>
  <c r="AQ16" i="50"/>
  <c r="AS273" i="47"/>
  <c r="AS113" i="2"/>
  <c r="AS112" i="2" s="1"/>
  <c r="AS111" i="2" s="1"/>
  <c r="AR121" i="47"/>
  <c r="AR116" i="47" s="1"/>
  <c r="AS227" i="47"/>
  <c r="AS203" i="47" s="1"/>
  <c r="AS202" i="47" s="1"/>
  <c r="AS82" i="50"/>
  <c r="AF256" i="2"/>
  <c r="AF255" i="2"/>
  <c r="AG262" i="2"/>
  <c r="AG261" i="2" s="1"/>
  <c r="AP183" i="50"/>
  <c r="AP455" i="50" s="1"/>
  <c r="AR157" i="2"/>
  <c r="AR156" i="2" s="1"/>
  <c r="AR408" i="50"/>
  <c r="AR403" i="50" s="1"/>
  <c r="AR294" i="47"/>
  <c r="AG11" i="47"/>
  <c r="AG10" i="47" s="1"/>
  <c r="AE112" i="2"/>
  <c r="AE111" i="2" s="1"/>
  <c r="AF325" i="50"/>
  <c r="AF324" i="50" s="1"/>
  <c r="AF476" i="2"/>
  <c r="AR138" i="50"/>
  <c r="AR137" i="50" s="1"/>
  <c r="AR136" i="50" s="1"/>
  <c r="AG349" i="50"/>
  <c r="AG325" i="50" s="1"/>
  <c r="AG324" i="50" s="1"/>
  <c r="AF335" i="2"/>
  <c r="AF326" i="2" s="1"/>
  <c r="AF325" i="2" s="1"/>
  <c r="AE385" i="47"/>
  <c r="AE384" i="47" s="1"/>
  <c r="AR462" i="47"/>
  <c r="AR461" i="47" s="1"/>
  <c r="AR460" i="47" s="1"/>
  <c r="AE343" i="2"/>
  <c r="AE342" i="2" s="1"/>
  <c r="AQ363" i="47"/>
  <c r="AQ362" i="47" s="1"/>
  <c r="K384" i="2"/>
  <c r="K383" i="2" s="1"/>
  <c r="AG469" i="47"/>
  <c r="AG462" i="47"/>
  <c r="AG461" i="47" s="1"/>
  <c r="AG460" i="47" s="1"/>
  <c r="AJ220" i="50"/>
  <c r="AK293" i="47"/>
  <c r="AK292" i="47" s="1"/>
  <c r="AR184" i="50"/>
  <c r="AE29" i="2"/>
  <c r="AE362" i="47"/>
  <c r="AR341" i="50"/>
  <c r="AR325" i="50" s="1"/>
  <c r="AR324" i="50" s="1"/>
  <c r="AQ405" i="47"/>
  <c r="AQ400" i="47" s="1"/>
  <c r="AR455" i="47"/>
  <c r="AR454" i="47" s="1"/>
  <c r="AR453" i="47" s="1"/>
  <c r="AR452" i="47" s="1"/>
  <c r="AR40" i="47"/>
  <c r="AQ12" i="47"/>
  <c r="AS129" i="50"/>
  <c r="AS128" i="50" s="1"/>
  <c r="AS127" i="50" s="1"/>
  <c r="AR179" i="2"/>
  <c r="AR178" i="2" s="1"/>
  <c r="AQ29" i="2"/>
  <c r="AP151" i="47"/>
  <c r="AP9" i="47" s="1"/>
  <c r="AP472" i="47" s="1"/>
  <c r="AR194" i="50"/>
  <c r="AF52" i="2"/>
  <c r="AF23" i="2" s="1"/>
  <c r="AF22" i="2" s="1"/>
  <c r="AF141" i="2"/>
  <c r="AF140" i="2" s="1"/>
  <c r="AF179" i="2"/>
  <c r="AF178" i="2" s="1"/>
  <c r="AF203" i="47"/>
  <c r="AF202" i="47" s="1"/>
  <c r="AF471" i="2"/>
  <c r="AF470" i="2" s="1"/>
  <c r="AR106" i="47"/>
  <c r="AR105" i="47" s="1"/>
  <c r="AR104" i="47" s="1"/>
  <c r="AE44" i="2"/>
  <c r="AG227" i="47"/>
  <c r="AG203" i="47" s="1"/>
  <c r="AG202" i="47" s="1"/>
  <c r="AF311" i="50"/>
  <c r="AF302" i="50" s="1"/>
  <c r="AE424" i="2"/>
  <c r="AE423" i="2" s="1"/>
  <c r="AE416" i="2" s="1"/>
  <c r="AE415" i="2" s="1"/>
  <c r="AS23" i="2"/>
  <c r="AS22" i="2" s="1"/>
  <c r="AJ309" i="2"/>
  <c r="AQ343" i="2"/>
  <c r="AQ342" i="2" s="1"/>
  <c r="AR152" i="47"/>
  <c r="AE21" i="50"/>
  <c r="AR219" i="47"/>
  <c r="AR203" i="47" s="1"/>
  <c r="AR202" i="47" s="1"/>
  <c r="AR410" i="2"/>
  <c r="AR406" i="2" s="1"/>
  <c r="AR405" i="2" s="1"/>
  <c r="AS262" i="2"/>
  <c r="AS261" i="2" s="1"/>
  <c r="AS97" i="47"/>
  <c r="AS96" i="47" s="1"/>
  <c r="AS95" i="47" s="1"/>
  <c r="AR141" i="2"/>
  <c r="AR140" i="2" s="1"/>
  <c r="AR283" i="50"/>
  <c r="AS462" i="47"/>
  <c r="AS461" i="47" s="1"/>
  <c r="AS460" i="47" s="1"/>
  <c r="AS469" i="47"/>
  <c r="AQ21" i="50"/>
  <c r="AS239" i="2"/>
  <c r="AS224" i="2" s="1"/>
  <c r="AS223" i="2" s="1"/>
  <c r="AS207" i="2" s="1"/>
  <c r="AR367" i="50"/>
  <c r="AG273" i="47"/>
  <c r="AI15" i="50"/>
  <c r="AI8" i="50" s="1"/>
  <c r="AR162" i="47"/>
  <c r="AR343" i="2"/>
  <c r="AR342" i="2" s="1"/>
  <c r="AR237" i="50"/>
  <c r="AF44" i="50"/>
  <c r="AF15" i="50" s="1"/>
  <c r="AG23" i="2"/>
  <c r="AG22" i="2" s="1"/>
  <c r="AF153" i="50"/>
  <c r="AF148" i="50" s="1"/>
  <c r="AF283" i="50"/>
  <c r="AF10" i="50"/>
  <c r="AF9" i="50" s="1"/>
  <c r="AF462" i="47"/>
  <c r="AF461" i="47" s="1"/>
  <c r="AF460" i="47" s="1"/>
  <c r="AF371" i="47"/>
  <c r="AF362" i="47" s="1"/>
  <c r="AE393" i="50"/>
  <c r="AE392" i="50" s="1"/>
  <c r="AE372" i="50" s="1"/>
  <c r="AR476" i="2"/>
  <c r="AS15" i="50"/>
  <c r="AQ327" i="2"/>
  <c r="AQ326" i="2" s="1"/>
  <c r="AQ325" i="2" s="1"/>
  <c r="L283" i="50"/>
  <c r="AF262" i="2"/>
  <c r="AF261" i="2" s="1"/>
  <c r="AJ403" i="50"/>
  <c r="AQ237" i="50"/>
  <c r="AF138" i="50"/>
  <c r="AF137" i="50" s="1"/>
  <c r="AF136" i="50" s="1"/>
  <c r="AE17" i="47"/>
  <c r="AF87" i="2"/>
  <c r="AF86" i="2" s="1"/>
  <c r="AE430" i="50"/>
  <c r="AE403" i="50" s="1"/>
  <c r="AR471" i="2"/>
  <c r="AR470" i="2" s="1"/>
  <c r="X220" i="50"/>
  <c r="AE237" i="50"/>
  <c r="AF310" i="47"/>
  <c r="AR52" i="2"/>
  <c r="AR23" i="2" s="1"/>
  <c r="AR22" i="2" s="1"/>
  <c r="AR297" i="50"/>
  <c r="AR296" i="50" s="1"/>
  <c r="AQ24" i="2"/>
  <c r="AR153" i="50"/>
  <c r="AR148" i="50" s="1"/>
  <c r="AR189" i="47"/>
  <c r="AR188" i="47" s="1"/>
  <c r="AQ17" i="47"/>
  <c r="AS349" i="50"/>
  <c r="AS325" i="50" s="1"/>
  <c r="AS324" i="50" s="1"/>
  <c r="AR245" i="47"/>
  <c r="AF273" i="47"/>
  <c r="AR221" i="50"/>
  <c r="AR310" i="47"/>
  <c r="AF40" i="47"/>
  <c r="AG15" i="50"/>
  <c r="AF121" i="47"/>
  <c r="AF116" i="47" s="1"/>
  <c r="AF189" i="47"/>
  <c r="AF188" i="47" s="1"/>
  <c r="AF455" i="47"/>
  <c r="AF454" i="47" s="1"/>
  <c r="AF453" i="47" s="1"/>
  <c r="AF452" i="47" s="1"/>
  <c r="AR125" i="2"/>
  <c r="AR124" i="2" s="1"/>
  <c r="AR123" i="2" s="1"/>
  <c r="AE32" i="47"/>
  <c r="AG239" i="2"/>
  <c r="AG224" i="2" s="1"/>
  <c r="AG223" i="2" s="1"/>
  <c r="AG207" i="2" s="1"/>
  <c r="AR255" i="2"/>
  <c r="AR256" i="2"/>
  <c r="W220" i="50"/>
  <c r="AS11" i="47"/>
  <c r="AS10" i="47" s="1"/>
  <c r="J447" i="2"/>
  <c r="AJ10" i="47"/>
  <c r="J10" i="2"/>
  <c r="J9" i="2" s="1"/>
  <c r="J388" i="2"/>
  <c r="J387" i="2" s="1"/>
  <c r="K33" i="50"/>
  <c r="K32" i="50" s="1"/>
  <c r="K41" i="2"/>
  <c r="K40" i="2" s="1"/>
  <c r="S29" i="47"/>
  <c r="S33" i="50" s="1"/>
  <c r="S32" i="50" s="1"/>
  <c r="K28" i="47"/>
  <c r="K46" i="2"/>
  <c r="K45" i="2" s="1"/>
  <c r="K38" i="50"/>
  <c r="K37" i="50" s="1"/>
  <c r="K33" i="47"/>
  <c r="S34" i="47"/>
  <c r="S38" i="50" s="1"/>
  <c r="S37" i="50" s="1"/>
  <c r="L43" i="50"/>
  <c r="L42" i="50" s="1"/>
  <c r="L41" i="50" s="1"/>
  <c r="L51" i="2"/>
  <c r="L50" i="2" s="1"/>
  <c r="L49" i="2" s="1"/>
  <c r="T39" i="47"/>
  <c r="T43" i="50" s="1"/>
  <c r="T42" i="50" s="1"/>
  <c r="T41" i="50" s="1"/>
  <c r="L38" i="47"/>
  <c r="L37" i="47" s="1"/>
  <c r="L48" i="50"/>
  <c r="L47" i="50" s="1"/>
  <c r="L56" i="2"/>
  <c r="L55" i="2" s="1"/>
  <c r="L43" i="47"/>
  <c r="T44" i="47"/>
  <c r="T48" i="50" s="1"/>
  <c r="T47" i="50" s="1"/>
  <c r="L53" i="50"/>
  <c r="L52" i="50" s="1"/>
  <c r="L51" i="50" s="1"/>
  <c r="L61" i="2"/>
  <c r="L60" i="2" s="1"/>
  <c r="L59" i="2" s="1"/>
  <c r="T49" i="47"/>
  <c r="T53" i="50" s="1"/>
  <c r="T52" i="50" s="1"/>
  <c r="T51" i="50" s="1"/>
  <c r="L48" i="47"/>
  <c r="L47" i="47" s="1"/>
  <c r="L59" i="50"/>
  <c r="L58" i="50" s="1"/>
  <c r="L57" i="50" s="1"/>
  <c r="L67" i="2"/>
  <c r="L66" i="2" s="1"/>
  <c r="L65" i="2" s="1"/>
  <c r="L54" i="47"/>
  <c r="L53" i="47" s="1"/>
  <c r="T55" i="47"/>
  <c r="T59" i="50" s="1"/>
  <c r="T58" i="50" s="1"/>
  <c r="T57" i="50" s="1"/>
  <c r="M74" i="50"/>
  <c r="M73" i="50" s="1"/>
  <c r="M72" i="50" s="1"/>
  <c r="U70" i="47"/>
  <c r="U74" i="50" s="1"/>
  <c r="U73" i="50" s="1"/>
  <c r="U72" i="50" s="1"/>
  <c r="M69" i="47"/>
  <c r="M68" i="47" s="1"/>
  <c r="M131" i="50"/>
  <c r="M130" i="50" s="1"/>
  <c r="M98" i="47"/>
  <c r="U99" i="47"/>
  <c r="U131" i="50" s="1"/>
  <c r="U130" i="50" s="1"/>
  <c r="K135" i="50"/>
  <c r="K134" i="50" s="1"/>
  <c r="K129" i="50" s="1"/>
  <c r="K128" i="50" s="1"/>
  <c r="K127" i="50" s="1"/>
  <c r="K119" i="2"/>
  <c r="K118" i="2" s="1"/>
  <c r="K113" i="2" s="1"/>
  <c r="S103" i="47"/>
  <c r="S135" i="50" s="1"/>
  <c r="S134" i="50" s="1"/>
  <c r="S129" i="50" s="1"/>
  <c r="S128" i="50" s="1"/>
  <c r="S127" i="50" s="1"/>
  <c r="K102" i="47"/>
  <c r="K97" i="47" s="1"/>
  <c r="K96" i="47" s="1"/>
  <c r="K95" i="47" s="1"/>
  <c r="L129" i="2"/>
  <c r="L128" i="2" s="1"/>
  <c r="L142" i="50"/>
  <c r="L141" i="50" s="1"/>
  <c r="L109" i="47"/>
  <c r="T110" i="47"/>
  <c r="T142" i="50" s="1"/>
  <c r="T141" i="50" s="1"/>
  <c r="L134" i="2"/>
  <c r="L133" i="2" s="1"/>
  <c r="L132" i="2" s="1"/>
  <c r="L147" i="50"/>
  <c r="L146" i="50" s="1"/>
  <c r="L145" i="50" s="1"/>
  <c r="T115" i="47"/>
  <c r="T147" i="50" s="1"/>
  <c r="T146" i="50" s="1"/>
  <c r="T145" i="50" s="1"/>
  <c r="L114" i="47"/>
  <c r="L113" i="47" s="1"/>
  <c r="L147" i="2"/>
  <c r="L146" i="2" s="1"/>
  <c r="L145" i="2" s="1"/>
  <c r="L159" i="50"/>
  <c r="L158" i="50" s="1"/>
  <c r="L157" i="50" s="1"/>
  <c r="T127" i="47"/>
  <c r="T159" i="50" s="1"/>
  <c r="T158" i="50" s="1"/>
  <c r="T157" i="50" s="1"/>
  <c r="L126" i="47"/>
  <c r="L125" i="47" s="1"/>
  <c r="L166" i="50"/>
  <c r="L165" i="50" s="1"/>
  <c r="L164" i="50" s="1"/>
  <c r="L163" i="50" s="1"/>
  <c r="L155" i="2"/>
  <c r="L154" i="2" s="1"/>
  <c r="L153" i="2" s="1"/>
  <c r="L152" i="2" s="1"/>
  <c r="L151" i="2" s="1"/>
  <c r="L133" i="47"/>
  <c r="L132" i="47" s="1"/>
  <c r="L131" i="47" s="1"/>
  <c r="T134" i="47"/>
  <c r="T166" i="50" s="1"/>
  <c r="T165" i="50" s="1"/>
  <c r="T164" i="50" s="1"/>
  <c r="T163" i="50" s="1"/>
  <c r="L182" i="2"/>
  <c r="L181" i="2" s="1"/>
  <c r="L180" i="2" s="1"/>
  <c r="L191" i="47"/>
  <c r="L190" i="47" s="1"/>
  <c r="T192" i="47"/>
  <c r="T286" i="50" s="1"/>
  <c r="T285" i="50" s="1"/>
  <c r="T284" i="50" s="1"/>
  <c r="L188" i="2"/>
  <c r="L187" i="2" s="1"/>
  <c r="L186" i="2" s="1"/>
  <c r="T198" i="47"/>
  <c r="T292" i="50" s="1"/>
  <c r="T291" i="50" s="1"/>
  <c r="T290" i="50" s="1"/>
  <c r="L197" i="47"/>
  <c r="L196" i="47" s="1"/>
  <c r="L227" i="2"/>
  <c r="L226" i="2" s="1"/>
  <c r="L225" i="2" s="1"/>
  <c r="L337" i="50"/>
  <c r="L336" i="50" s="1"/>
  <c r="L335" i="50" s="1"/>
  <c r="T215" i="47"/>
  <c r="T337" i="50" s="1"/>
  <c r="T336" i="50" s="1"/>
  <c r="T335" i="50" s="1"/>
  <c r="L214" i="47"/>
  <c r="L213" i="47" s="1"/>
  <c r="L343" i="50"/>
  <c r="L342" i="50" s="1"/>
  <c r="L233" i="2"/>
  <c r="L232" i="2" s="1"/>
  <c r="L220" i="47"/>
  <c r="T221" i="47"/>
  <c r="T343" i="50" s="1"/>
  <c r="T342" i="50" s="1"/>
  <c r="L238" i="2"/>
  <c r="L237" i="2" s="1"/>
  <c r="L236" i="2" s="1"/>
  <c r="L348" i="50"/>
  <c r="L347" i="50" s="1"/>
  <c r="L346" i="50" s="1"/>
  <c r="T226" i="47"/>
  <c r="T348" i="50" s="1"/>
  <c r="T347" i="50" s="1"/>
  <c r="T346" i="50" s="1"/>
  <c r="L225" i="47"/>
  <c r="L224" i="47" s="1"/>
  <c r="M353" i="50"/>
  <c r="M352" i="50" s="1"/>
  <c r="M230" i="47"/>
  <c r="U231" i="47"/>
  <c r="U353" i="50" s="1"/>
  <c r="U352" i="50" s="1"/>
  <c r="L362" i="50"/>
  <c r="L361" i="50" s="1"/>
  <c r="L360" i="50" s="1"/>
  <c r="L254" i="2"/>
  <c r="L253" i="2" s="1"/>
  <c r="L252" i="2" s="1"/>
  <c r="L251" i="2" s="1"/>
  <c r="L250" i="2" s="1"/>
  <c r="L239" i="47"/>
  <c r="L238" i="47" s="1"/>
  <c r="T240" i="47"/>
  <c r="T362" i="50" s="1"/>
  <c r="T361" i="50" s="1"/>
  <c r="T360" i="50" s="1"/>
  <c r="L284" i="2"/>
  <c r="L283" i="2" s="1"/>
  <c r="L282" i="2" s="1"/>
  <c r="L281" i="2" s="1"/>
  <c r="L280" i="2" s="1"/>
  <c r="L279" i="2" s="1"/>
  <c r="L371" i="50"/>
  <c r="L370" i="50" s="1"/>
  <c r="L369" i="50" s="1"/>
  <c r="L368" i="50" s="1"/>
  <c r="L248" i="47"/>
  <c r="L247" i="47" s="1"/>
  <c r="L246" i="47" s="1"/>
  <c r="T249" i="47"/>
  <c r="T371" i="50" s="1"/>
  <c r="T370" i="50" s="1"/>
  <c r="T369" i="50" s="1"/>
  <c r="T368" i="50" s="1"/>
  <c r="K273" i="50"/>
  <c r="K272" i="50" s="1"/>
  <c r="K271" i="50" s="1"/>
  <c r="K391" i="2"/>
  <c r="K390" i="2" s="1"/>
  <c r="K389" i="2" s="1"/>
  <c r="S346" i="47"/>
  <c r="S273" i="50" s="1"/>
  <c r="S272" i="50" s="1"/>
  <c r="S271" i="50" s="1"/>
  <c r="K345" i="47"/>
  <c r="K344" i="47" s="1"/>
  <c r="K426" i="2"/>
  <c r="K395" i="50"/>
  <c r="S395" i="47"/>
  <c r="S395" i="50" s="1"/>
  <c r="K445" i="50"/>
  <c r="K444" i="50" s="1"/>
  <c r="K443" i="50" s="1"/>
  <c r="K430" i="50" s="1"/>
  <c r="K403" i="50" s="1"/>
  <c r="S420" i="47"/>
  <c r="S445" i="50" s="1"/>
  <c r="S444" i="50" s="1"/>
  <c r="S443" i="50" s="1"/>
  <c r="S430" i="50" s="1"/>
  <c r="K419" i="47"/>
  <c r="K418" i="47" s="1"/>
  <c r="K405" i="47" s="1"/>
  <c r="K400" i="47" s="1"/>
  <c r="L434" i="2"/>
  <c r="L433" i="2" s="1"/>
  <c r="L87" i="50"/>
  <c r="L86" i="50" s="1"/>
  <c r="T428" i="47"/>
  <c r="T87" i="50" s="1"/>
  <c r="T86" i="50" s="1"/>
  <c r="L427" i="47"/>
  <c r="K450" i="50"/>
  <c r="K449" i="50" s="1"/>
  <c r="K448" i="50" s="1"/>
  <c r="K447" i="50" s="1"/>
  <c r="K446" i="50" s="1"/>
  <c r="K442" i="2"/>
  <c r="K441" i="2" s="1"/>
  <c r="K440" i="2" s="1"/>
  <c r="K439" i="2" s="1"/>
  <c r="K438" i="2" s="1"/>
  <c r="K427" i="2" s="1"/>
  <c r="S447" i="47"/>
  <c r="S450" i="50" s="1"/>
  <c r="S449" i="50" s="1"/>
  <c r="S448" i="50" s="1"/>
  <c r="S447" i="50" s="1"/>
  <c r="S446" i="50" s="1"/>
  <c r="K446" i="47"/>
  <c r="K445" i="47" s="1"/>
  <c r="K444" i="47" s="1"/>
  <c r="K443" i="47" s="1"/>
  <c r="L12" i="50"/>
  <c r="L11" i="50" s="1"/>
  <c r="L473" i="2"/>
  <c r="L472" i="2" s="1"/>
  <c r="L456" i="47"/>
  <c r="T457" i="47"/>
  <c r="T12" i="50" s="1"/>
  <c r="T11" i="50" s="1"/>
  <c r="L96" i="50"/>
  <c r="L95" i="50" s="1"/>
  <c r="L94" i="50" s="1"/>
  <c r="L479" i="2"/>
  <c r="L478" i="2" s="1"/>
  <c r="L477" i="2" s="1"/>
  <c r="T465" i="47"/>
  <c r="T96" i="50" s="1"/>
  <c r="T95" i="50" s="1"/>
  <c r="T94" i="50" s="1"/>
  <c r="L464" i="47"/>
  <c r="L463" i="47" s="1"/>
  <c r="M485" i="2"/>
  <c r="M484" i="2" s="1"/>
  <c r="M483" i="2" s="1"/>
  <c r="M476" i="2" s="1"/>
  <c r="M446" i="2" s="1"/>
  <c r="M102" i="50"/>
  <c r="M101" i="50" s="1"/>
  <c r="M100" i="50" s="1"/>
  <c r="U471" i="47"/>
  <c r="U102" i="50" s="1"/>
  <c r="U101" i="50" s="1"/>
  <c r="U100" i="50" s="1"/>
  <c r="M470" i="47"/>
  <c r="K26" i="2"/>
  <c r="K25" i="2" s="1"/>
  <c r="K18" i="50"/>
  <c r="K17" i="50" s="1"/>
  <c r="K13" i="47"/>
  <c r="S14" i="47"/>
  <c r="S18" i="50" s="1"/>
  <c r="S17" i="50" s="1"/>
  <c r="K23" i="50"/>
  <c r="K22" i="50" s="1"/>
  <c r="K31" i="2"/>
  <c r="K30" i="2" s="1"/>
  <c r="S19" i="47"/>
  <c r="S23" i="50" s="1"/>
  <c r="S22" i="50" s="1"/>
  <c r="K18" i="47"/>
  <c r="L70" i="2"/>
  <c r="L69" i="2" s="1"/>
  <c r="L68" i="2" s="1"/>
  <c r="L117" i="50"/>
  <c r="L116" i="50" s="1"/>
  <c r="L115" i="50" s="1"/>
  <c r="L84" i="47"/>
  <c r="L83" i="47" s="1"/>
  <c r="T85" i="47"/>
  <c r="T117" i="50" s="1"/>
  <c r="T116" i="50" s="1"/>
  <c r="T115" i="50" s="1"/>
  <c r="L193" i="50"/>
  <c r="L192" i="50" s="1"/>
  <c r="L191" i="50" s="1"/>
  <c r="L169" i="2"/>
  <c r="L168" i="2" s="1"/>
  <c r="L167" i="2" s="1"/>
  <c r="L160" i="47"/>
  <c r="L159" i="47" s="1"/>
  <c r="T161" i="47"/>
  <c r="T193" i="50" s="1"/>
  <c r="T192" i="50" s="1"/>
  <c r="T191" i="50" s="1"/>
  <c r="L200" i="50"/>
  <c r="L199" i="50" s="1"/>
  <c r="L198" i="50" s="1"/>
  <c r="L163" i="2"/>
  <c r="L162" i="2" s="1"/>
  <c r="L161" i="2" s="1"/>
  <c r="T168" i="47"/>
  <c r="T200" i="50" s="1"/>
  <c r="T199" i="50" s="1"/>
  <c r="T198" i="50" s="1"/>
  <c r="L167" i="47"/>
  <c r="L166" i="47" s="1"/>
  <c r="L423" i="50"/>
  <c r="L422" i="50" s="1"/>
  <c r="L421" i="50" s="1"/>
  <c r="L275" i="2"/>
  <c r="L274" i="2" s="1"/>
  <c r="L273" i="2" s="1"/>
  <c r="L287" i="47"/>
  <c r="L286" i="47" s="1"/>
  <c r="T288" i="47"/>
  <c r="T423" i="50" s="1"/>
  <c r="T422" i="50" s="1"/>
  <c r="T421" i="50" s="1"/>
  <c r="M426" i="50"/>
  <c r="M425" i="50" s="1"/>
  <c r="M424" i="50" s="1"/>
  <c r="M290" i="47"/>
  <c r="M289" i="47" s="1"/>
  <c r="U291" i="47"/>
  <c r="U426" i="50" s="1"/>
  <c r="U425" i="50" s="1"/>
  <c r="U424" i="50" s="1"/>
  <c r="L227" i="50"/>
  <c r="L226" i="50" s="1"/>
  <c r="L225" i="50" s="1"/>
  <c r="L355" i="2"/>
  <c r="L354" i="2" s="1"/>
  <c r="L353" i="2" s="1"/>
  <c r="L299" i="47"/>
  <c r="L298" i="47" s="1"/>
  <c r="T300" i="47"/>
  <c r="T227" i="50" s="1"/>
  <c r="T226" i="50" s="1"/>
  <c r="T225" i="50" s="1"/>
  <c r="L233" i="50"/>
  <c r="L232" i="50" s="1"/>
  <c r="L231" i="50" s="1"/>
  <c r="L305" i="47"/>
  <c r="L304" i="47" s="1"/>
  <c r="T306" i="47"/>
  <c r="T233" i="50" s="1"/>
  <c r="T232" i="50" s="1"/>
  <c r="T231" i="50" s="1"/>
  <c r="K246" i="50"/>
  <c r="K245" i="50" s="1"/>
  <c r="K244" i="50" s="1"/>
  <c r="K324" i="2"/>
  <c r="K323" i="2" s="1"/>
  <c r="K322" i="2" s="1"/>
  <c r="K321" i="2" s="1"/>
  <c r="K320" i="2" s="1"/>
  <c r="S319" i="47"/>
  <c r="S246" i="50" s="1"/>
  <c r="S245" i="50" s="1"/>
  <c r="S244" i="50" s="1"/>
  <c r="K318" i="47"/>
  <c r="K317" i="47" s="1"/>
  <c r="L252" i="50"/>
  <c r="L251" i="50" s="1"/>
  <c r="L250" i="50" s="1"/>
  <c r="L358" i="2"/>
  <c r="L357" i="2" s="1"/>
  <c r="L356" i="2" s="1"/>
  <c r="L324" i="47"/>
  <c r="L323" i="47" s="1"/>
  <c r="T325" i="47"/>
  <c r="T252" i="50" s="1"/>
  <c r="T251" i="50" s="1"/>
  <c r="T250" i="50" s="1"/>
  <c r="L258" i="50"/>
  <c r="L257" i="50" s="1"/>
  <c r="L256" i="50" s="1"/>
  <c r="L330" i="47"/>
  <c r="L329" i="47" s="1"/>
  <c r="T331" i="47"/>
  <c r="L412" i="2"/>
  <c r="L411" i="2" s="1"/>
  <c r="L299" i="50"/>
  <c r="L298" i="50" s="1"/>
  <c r="T359" i="47"/>
  <c r="T299" i="50" s="1"/>
  <c r="T298" i="50" s="1"/>
  <c r="K305" i="50"/>
  <c r="K304" i="50" s="1"/>
  <c r="K329" i="2"/>
  <c r="K328" i="2" s="1"/>
  <c r="S365" i="47"/>
  <c r="S305" i="50" s="1"/>
  <c r="S304" i="50" s="1"/>
  <c r="K364" i="47"/>
  <c r="L334" i="2"/>
  <c r="L333" i="2" s="1"/>
  <c r="L332" i="2" s="1"/>
  <c r="L310" i="50"/>
  <c r="L309" i="50" s="1"/>
  <c r="L308" i="50" s="1"/>
  <c r="L369" i="47"/>
  <c r="L368" i="47" s="1"/>
  <c r="T370" i="47"/>
  <c r="T310" i="50" s="1"/>
  <c r="T309" i="50" s="1"/>
  <c r="T308" i="50" s="1"/>
  <c r="L315" i="50"/>
  <c r="L314" i="50" s="1"/>
  <c r="L339" i="2"/>
  <c r="L338" i="2" s="1"/>
  <c r="T375" i="47"/>
  <c r="T315" i="50" s="1"/>
  <c r="T314" i="50" s="1"/>
  <c r="L374" i="47"/>
  <c r="K320" i="50"/>
  <c r="K319" i="50" s="1"/>
  <c r="K318" i="50" s="1"/>
  <c r="K386" i="2"/>
  <c r="K385" i="2" s="1"/>
  <c r="K379" i="47"/>
  <c r="K378" i="47" s="1"/>
  <c r="S380" i="47"/>
  <c r="S320" i="50" s="1"/>
  <c r="S319" i="50" s="1"/>
  <c r="S318" i="50" s="1"/>
  <c r="K391" i="50"/>
  <c r="K390" i="50" s="1"/>
  <c r="K389" i="50" s="1"/>
  <c r="K419" i="2"/>
  <c r="K418" i="2" s="1"/>
  <c r="K417" i="2" s="1"/>
  <c r="S391" i="47"/>
  <c r="S391" i="50" s="1"/>
  <c r="S390" i="50" s="1"/>
  <c r="S389" i="50" s="1"/>
  <c r="K390" i="47"/>
  <c r="K389" i="47" s="1"/>
  <c r="L469" i="2"/>
  <c r="L468" i="2" s="1"/>
  <c r="L467" i="2" s="1"/>
  <c r="L461" i="2" s="1"/>
  <c r="L110" i="50"/>
  <c r="L109" i="50" s="1"/>
  <c r="L108" i="50" s="1"/>
  <c r="L107" i="50" s="1"/>
  <c r="L437" i="47"/>
  <c r="L436" i="47" s="1"/>
  <c r="L435" i="47" s="1"/>
  <c r="AK11" i="47"/>
  <c r="AK10" i="47" s="1"/>
  <c r="K30" i="50"/>
  <c r="K29" i="50" s="1"/>
  <c r="K26" i="50" s="1"/>
  <c r="K38" i="2"/>
  <c r="K37" i="2" s="1"/>
  <c r="K34" i="2" s="1"/>
  <c r="S26" i="47"/>
  <c r="S30" i="50" s="1"/>
  <c r="S29" i="50" s="1"/>
  <c r="S26" i="50" s="1"/>
  <c r="K25" i="47"/>
  <c r="K22" i="47" s="1"/>
  <c r="K35" i="50"/>
  <c r="K34" i="50" s="1"/>
  <c r="K43" i="2"/>
  <c r="K42" i="2" s="1"/>
  <c r="S31" i="47"/>
  <c r="S35" i="50" s="1"/>
  <c r="S34" i="50" s="1"/>
  <c r="K30" i="47"/>
  <c r="K40" i="50"/>
  <c r="K39" i="50" s="1"/>
  <c r="K48" i="2"/>
  <c r="K47" i="2" s="1"/>
  <c r="S36" i="47"/>
  <c r="S40" i="50" s="1"/>
  <c r="S39" i="50" s="1"/>
  <c r="K35" i="47"/>
  <c r="L46" i="50"/>
  <c r="L45" i="50" s="1"/>
  <c r="L54" i="2"/>
  <c r="L53" i="2" s="1"/>
  <c r="L41" i="47"/>
  <c r="T42" i="47"/>
  <c r="T46" i="50" s="1"/>
  <c r="T45" i="50" s="1"/>
  <c r="L58" i="2"/>
  <c r="L57" i="2" s="1"/>
  <c r="L50" i="50"/>
  <c r="L49" i="50" s="1"/>
  <c r="T46" i="47"/>
  <c r="T50" i="50" s="1"/>
  <c r="T49" i="50" s="1"/>
  <c r="L45" i="47"/>
  <c r="L56" i="50"/>
  <c r="L55" i="50" s="1"/>
  <c r="L54" i="50" s="1"/>
  <c r="L64" i="2"/>
  <c r="L63" i="2" s="1"/>
  <c r="L62" i="2" s="1"/>
  <c r="L51" i="47"/>
  <c r="L50" i="47" s="1"/>
  <c r="T52" i="47"/>
  <c r="T56" i="50" s="1"/>
  <c r="T55" i="50" s="1"/>
  <c r="T54" i="50" s="1"/>
  <c r="M62" i="50"/>
  <c r="M61" i="50" s="1"/>
  <c r="M60" i="50" s="1"/>
  <c r="U58" i="47"/>
  <c r="U62" i="50" s="1"/>
  <c r="U61" i="50" s="1"/>
  <c r="U60" i="50" s="1"/>
  <c r="M57" i="47"/>
  <c r="M56" i="47" s="1"/>
  <c r="M71" i="50"/>
  <c r="M70" i="50" s="1"/>
  <c r="M69" i="50" s="1"/>
  <c r="M66" i="47"/>
  <c r="M65" i="47" s="1"/>
  <c r="U67" i="47"/>
  <c r="U71" i="50" s="1"/>
  <c r="U70" i="50" s="1"/>
  <c r="U69" i="50" s="1"/>
  <c r="L110" i="2"/>
  <c r="L109" i="2" s="1"/>
  <c r="L108" i="2" s="1"/>
  <c r="L107" i="2" s="1"/>
  <c r="L106" i="2" s="1"/>
  <c r="L123" i="50"/>
  <c r="L122" i="50" s="1"/>
  <c r="L121" i="50" s="1"/>
  <c r="L93" i="47"/>
  <c r="L92" i="47" s="1"/>
  <c r="T94" i="47"/>
  <c r="T123" i="50" s="1"/>
  <c r="T122" i="50" s="1"/>
  <c r="T121" i="50" s="1"/>
  <c r="M133" i="50"/>
  <c r="M132" i="50" s="1"/>
  <c r="U101" i="47"/>
  <c r="U133" i="50" s="1"/>
  <c r="U132" i="50" s="1"/>
  <c r="M100" i="47"/>
  <c r="L140" i="50"/>
  <c r="L139" i="50" s="1"/>
  <c r="L127" i="2"/>
  <c r="L126" i="2" s="1"/>
  <c r="L107" i="47"/>
  <c r="T108" i="47"/>
  <c r="T140" i="50" s="1"/>
  <c r="T139" i="50" s="1"/>
  <c r="L131" i="2"/>
  <c r="L130" i="2" s="1"/>
  <c r="L144" i="50"/>
  <c r="L143" i="50" s="1"/>
  <c r="T112" i="47"/>
  <c r="T144" i="50" s="1"/>
  <c r="T143" i="50" s="1"/>
  <c r="L111" i="47"/>
  <c r="K139" i="2"/>
  <c r="K138" i="2" s="1"/>
  <c r="K137" i="2" s="1"/>
  <c r="K136" i="2" s="1"/>
  <c r="K135" i="2" s="1"/>
  <c r="K152" i="50"/>
  <c r="K151" i="50" s="1"/>
  <c r="K150" i="50" s="1"/>
  <c r="K149" i="50" s="1"/>
  <c r="K148" i="50" s="1"/>
  <c r="S120" i="47"/>
  <c r="S152" i="50" s="1"/>
  <c r="S151" i="50" s="1"/>
  <c r="S150" i="50" s="1"/>
  <c r="S149" i="50" s="1"/>
  <c r="S148" i="50" s="1"/>
  <c r="K119" i="47"/>
  <c r="K118" i="47" s="1"/>
  <c r="K117" i="47" s="1"/>
  <c r="K116" i="47" s="1"/>
  <c r="L150" i="2"/>
  <c r="L149" i="2" s="1"/>
  <c r="L148" i="2" s="1"/>
  <c r="L162" i="50"/>
  <c r="L161" i="50" s="1"/>
  <c r="L160" i="50" s="1"/>
  <c r="T130" i="47"/>
  <c r="T162" i="50" s="1"/>
  <c r="T161" i="50" s="1"/>
  <c r="T160" i="50" s="1"/>
  <c r="L129" i="47"/>
  <c r="L128" i="47" s="1"/>
  <c r="R172" i="2"/>
  <c r="R171" i="2" s="1"/>
  <c r="R170" i="2" s="1"/>
  <c r="R157" i="2" s="1"/>
  <c r="R156" i="2" s="1"/>
  <c r="R8" i="2" s="1"/>
  <c r="R170" i="47"/>
  <c r="R169" i="47" s="1"/>
  <c r="R162" i="47" s="1"/>
  <c r="R151" i="47" s="1"/>
  <c r="R9" i="47" s="1"/>
  <c r="R203" i="50"/>
  <c r="R202" i="50" s="1"/>
  <c r="R201" i="50" s="1"/>
  <c r="R194" i="50" s="1"/>
  <c r="R183" i="50" s="1"/>
  <c r="R455" i="50" s="1"/>
  <c r="L198" i="2"/>
  <c r="L197" i="2" s="1"/>
  <c r="L196" i="2" s="1"/>
  <c r="L195" i="2" s="1"/>
  <c r="L194" i="2" s="1"/>
  <c r="L219" i="50"/>
  <c r="L218" i="50" s="1"/>
  <c r="L217" i="50" s="1"/>
  <c r="L216" i="50" s="1"/>
  <c r="L215" i="50" s="1"/>
  <c r="T187" i="47"/>
  <c r="T219" i="50" s="1"/>
  <c r="T218" i="50" s="1"/>
  <c r="T217" i="50" s="1"/>
  <c r="T216" i="50" s="1"/>
  <c r="T215" i="50" s="1"/>
  <c r="L186" i="47"/>
  <c r="L185" i="47" s="1"/>
  <c r="L184" i="47" s="1"/>
  <c r="L183" i="47" s="1"/>
  <c r="L185" i="2"/>
  <c r="L184" i="2" s="1"/>
  <c r="L183" i="2" s="1"/>
  <c r="L194" i="47"/>
  <c r="L193" i="47" s="1"/>
  <c r="T195" i="47"/>
  <c r="T289" i="50" s="1"/>
  <c r="T288" i="50" s="1"/>
  <c r="T287" i="50" s="1"/>
  <c r="K193" i="2"/>
  <c r="K192" i="2" s="1"/>
  <c r="K191" i="2" s="1"/>
  <c r="K190" i="2" s="1"/>
  <c r="K189" i="2" s="1"/>
  <c r="S201" i="47"/>
  <c r="S295" i="50" s="1"/>
  <c r="S294" i="50" s="1"/>
  <c r="S293" i="50" s="1"/>
  <c r="S283" i="50" s="1"/>
  <c r="K200" i="47"/>
  <c r="K199" i="47" s="1"/>
  <c r="K189" i="47" s="1"/>
  <c r="K188" i="47" s="1"/>
  <c r="K222" i="2"/>
  <c r="K221" i="2" s="1"/>
  <c r="K220" i="2" s="1"/>
  <c r="K219" i="2" s="1"/>
  <c r="K218" i="2" s="1"/>
  <c r="K207" i="2" s="1"/>
  <c r="K334" i="50"/>
  <c r="K333" i="50" s="1"/>
  <c r="K332" i="50" s="1"/>
  <c r="K325" i="50" s="1"/>
  <c r="K324" i="50" s="1"/>
  <c r="K211" i="47"/>
  <c r="K210" i="47" s="1"/>
  <c r="K203" i="47" s="1"/>
  <c r="K202" i="47" s="1"/>
  <c r="S212" i="47"/>
  <c r="S334" i="50" s="1"/>
  <c r="S333" i="50" s="1"/>
  <c r="S332" i="50" s="1"/>
  <c r="S325" i="50" s="1"/>
  <c r="S324" i="50" s="1"/>
  <c r="L340" i="50"/>
  <c r="L339" i="50" s="1"/>
  <c r="L338" i="50" s="1"/>
  <c r="L230" i="2"/>
  <c r="L229" i="2" s="1"/>
  <c r="L228" i="2" s="1"/>
  <c r="L217" i="47"/>
  <c r="L216" i="47" s="1"/>
  <c r="T218" i="47"/>
  <c r="T340" i="50" s="1"/>
  <c r="T339" i="50" s="1"/>
  <c r="T338" i="50" s="1"/>
  <c r="L235" i="2"/>
  <c r="L234" i="2" s="1"/>
  <c r="L345" i="50"/>
  <c r="L344" i="50" s="1"/>
  <c r="L222" i="47"/>
  <c r="T223" i="47"/>
  <c r="T345" i="50" s="1"/>
  <c r="T344" i="50" s="1"/>
  <c r="M351" i="50"/>
  <c r="M350" i="50" s="1"/>
  <c r="M228" i="47"/>
  <c r="M227" i="47" s="1"/>
  <c r="M203" i="47" s="1"/>
  <c r="M202" i="47" s="1"/>
  <c r="U229" i="47"/>
  <c r="U351" i="50" s="1"/>
  <c r="U350" i="50" s="1"/>
  <c r="L366" i="50"/>
  <c r="L365" i="50" s="1"/>
  <c r="L364" i="50" s="1"/>
  <c r="L363" i="50" s="1"/>
  <c r="L260" i="2"/>
  <c r="L259" i="2" s="1"/>
  <c r="L258" i="2" s="1"/>
  <c r="L257" i="2" s="1"/>
  <c r="L243" i="47"/>
  <c r="L242" i="47" s="1"/>
  <c r="L241" i="47" s="1"/>
  <c r="T244" i="47"/>
  <c r="T366" i="50" s="1"/>
  <c r="T365" i="50" s="1"/>
  <c r="T364" i="50" s="1"/>
  <c r="T363" i="50" s="1"/>
  <c r="K377" i="50"/>
  <c r="K376" i="50" s="1"/>
  <c r="K373" i="50" s="1"/>
  <c r="K291" i="2"/>
  <c r="K290" i="2" s="1"/>
  <c r="K287" i="2" s="1"/>
  <c r="S255" i="47"/>
  <c r="S377" i="50" s="1"/>
  <c r="S376" i="50" s="1"/>
  <c r="S373" i="50" s="1"/>
  <c r="K254" i="47"/>
  <c r="K251" i="47" s="1"/>
  <c r="L456" i="2"/>
  <c r="L455" i="2" s="1"/>
  <c r="L454" i="2" s="1"/>
  <c r="L447" i="2" s="1"/>
  <c r="L402" i="50"/>
  <c r="L401" i="50" s="1"/>
  <c r="L400" i="50" s="1"/>
  <c r="L396" i="50" s="1"/>
  <c r="L266" i="47"/>
  <c r="L265" i="47" s="1"/>
  <c r="L264" i="47" s="1"/>
  <c r="T267" i="47"/>
  <c r="T402" i="50" s="1"/>
  <c r="T401" i="50" s="1"/>
  <c r="T400" i="50" s="1"/>
  <c r="T396" i="50" s="1"/>
  <c r="K270" i="50"/>
  <c r="K269" i="50" s="1"/>
  <c r="K268" i="50" s="1"/>
  <c r="K342" i="47"/>
  <c r="K341" i="47" s="1"/>
  <c r="S343" i="47"/>
  <c r="K422" i="2"/>
  <c r="K421" i="2" s="1"/>
  <c r="K420" i="2" s="1"/>
  <c r="K398" i="47"/>
  <c r="K397" i="47" s="1"/>
  <c r="K396" i="47" s="1"/>
  <c r="K399" i="50"/>
  <c r="K398" i="50" s="1"/>
  <c r="K397" i="50" s="1"/>
  <c r="K396" i="50" s="1"/>
  <c r="S399" i="47"/>
  <c r="S399" i="50" s="1"/>
  <c r="S398" i="50" s="1"/>
  <c r="S397" i="50" s="1"/>
  <c r="S396" i="50" s="1"/>
  <c r="L85" i="50"/>
  <c r="L84" i="50" s="1"/>
  <c r="L432" i="2"/>
  <c r="L431" i="2" s="1"/>
  <c r="T426" i="47"/>
  <c r="T85" i="50" s="1"/>
  <c r="T84" i="50" s="1"/>
  <c r="L425" i="47"/>
  <c r="M437" i="2"/>
  <c r="M436" i="2" s="1"/>
  <c r="M435" i="2" s="1"/>
  <c r="M429" i="2" s="1"/>
  <c r="M428" i="2" s="1"/>
  <c r="M427" i="2" s="1"/>
  <c r="M90" i="50"/>
  <c r="M89" i="50" s="1"/>
  <c r="M88" i="50" s="1"/>
  <c r="U431" i="47"/>
  <c r="U90" i="50" s="1"/>
  <c r="U89" i="50" s="1"/>
  <c r="U88" i="50" s="1"/>
  <c r="M430" i="47"/>
  <c r="M429" i="47" s="1"/>
  <c r="M423" i="47" s="1"/>
  <c r="M422" i="47" s="1"/>
  <c r="M421" i="47" s="1"/>
  <c r="L454" i="50"/>
  <c r="L453" i="50" s="1"/>
  <c r="L452" i="50" s="1"/>
  <c r="L451" i="50" s="1"/>
  <c r="L446" i="50" s="1"/>
  <c r="L445" i="2"/>
  <c r="L444" i="2" s="1"/>
  <c r="L443" i="2" s="1"/>
  <c r="L439" i="2" s="1"/>
  <c r="L438" i="2" s="1"/>
  <c r="T451" i="47"/>
  <c r="T454" i="50" s="1"/>
  <c r="T453" i="50" s="1"/>
  <c r="T452" i="50" s="1"/>
  <c r="T451" i="50" s="1"/>
  <c r="T446" i="50" s="1"/>
  <c r="L450" i="47"/>
  <c r="L449" i="47" s="1"/>
  <c r="L448" i="47" s="1"/>
  <c r="L443" i="47" s="1"/>
  <c r="L14" i="50"/>
  <c r="L13" i="50" s="1"/>
  <c r="L475" i="2"/>
  <c r="L474" i="2" s="1"/>
  <c r="T459" i="47"/>
  <c r="T14" i="50" s="1"/>
  <c r="T13" i="50" s="1"/>
  <c r="L458" i="47"/>
  <c r="L482" i="2"/>
  <c r="L481" i="2" s="1"/>
  <c r="L480" i="2" s="1"/>
  <c r="L99" i="50"/>
  <c r="L98" i="50" s="1"/>
  <c r="L97" i="50" s="1"/>
  <c r="T468" i="47"/>
  <c r="T99" i="50" s="1"/>
  <c r="T98" i="50" s="1"/>
  <c r="T97" i="50" s="1"/>
  <c r="L467" i="47"/>
  <c r="L466" i="47" s="1"/>
  <c r="K20" i="50"/>
  <c r="K19" i="50" s="1"/>
  <c r="K28" i="2"/>
  <c r="K27" i="2" s="1"/>
  <c r="S16" i="47"/>
  <c r="S20" i="50" s="1"/>
  <c r="S19" i="50" s="1"/>
  <c r="K15" i="47"/>
  <c r="K25" i="50"/>
  <c r="K24" i="50" s="1"/>
  <c r="K33" i="2"/>
  <c r="K32" i="2" s="1"/>
  <c r="S21" i="47"/>
  <c r="S25" i="50" s="1"/>
  <c r="S24" i="50" s="1"/>
  <c r="K20" i="47"/>
  <c r="K81" i="50"/>
  <c r="K80" i="50" s="1"/>
  <c r="K79" i="50" s="1"/>
  <c r="K78" i="50" s="1"/>
  <c r="K122" i="2"/>
  <c r="K121" i="2" s="1"/>
  <c r="K120" i="2" s="1"/>
  <c r="S77" i="47"/>
  <c r="S81" i="50" s="1"/>
  <c r="S80" i="50" s="1"/>
  <c r="S79" i="50" s="1"/>
  <c r="S78" i="50" s="1"/>
  <c r="K76" i="47"/>
  <c r="K75" i="47" s="1"/>
  <c r="K74" i="47" s="1"/>
  <c r="L120" i="50"/>
  <c r="L119" i="50" s="1"/>
  <c r="L118" i="50" s="1"/>
  <c r="L90" i="2"/>
  <c r="L89" i="2" s="1"/>
  <c r="L88" i="2" s="1"/>
  <c r="T88" i="47"/>
  <c r="T120" i="50" s="1"/>
  <c r="T119" i="50" s="1"/>
  <c r="T118" i="50" s="1"/>
  <c r="L87" i="47"/>
  <c r="L86" i="47" s="1"/>
  <c r="L187" i="50"/>
  <c r="L186" i="50" s="1"/>
  <c r="L185" i="50" s="1"/>
  <c r="L96" i="2"/>
  <c r="L95" i="2" s="1"/>
  <c r="L94" i="2" s="1"/>
  <c r="L154" i="47"/>
  <c r="L153" i="47" s="1"/>
  <c r="T155" i="47"/>
  <c r="T187" i="50" s="1"/>
  <c r="T186" i="50" s="1"/>
  <c r="T185" i="50" s="1"/>
  <c r="L197" i="50"/>
  <c r="L196" i="50" s="1"/>
  <c r="L195" i="50" s="1"/>
  <c r="L160" i="2"/>
  <c r="L159" i="2" s="1"/>
  <c r="L158" i="2" s="1"/>
  <c r="T165" i="47"/>
  <c r="T197" i="50" s="1"/>
  <c r="T196" i="50" s="1"/>
  <c r="T195" i="50" s="1"/>
  <c r="L164" i="47"/>
  <c r="L163" i="47" s="1"/>
  <c r="L269" i="2"/>
  <c r="L268" i="2" s="1"/>
  <c r="L267" i="2" s="1"/>
  <c r="L417" i="50"/>
  <c r="L416" i="50" s="1"/>
  <c r="L415" i="50" s="1"/>
  <c r="L281" i="47"/>
  <c r="L280" i="47" s="1"/>
  <c r="T282" i="47"/>
  <c r="T417" i="50" s="1"/>
  <c r="T416" i="50" s="1"/>
  <c r="T415" i="50" s="1"/>
  <c r="L420" i="50"/>
  <c r="L419" i="50" s="1"/>
  <c r="L418" i="50" s="1"/>
  <c r="L272" i="2"/>
  <c r="L271" i="2" s="1"/>
  <c r="L270" i="2" s="1"/>
  <c r="T285" i="47"/>
  <c r="T420" i="50" s="1"/>
  <c r="T419" i="50" s="1"/>
  <c r="T418" i="50" s="1"/>
  <c r="L284" i="47"/>
  <c r="L283" i="47" s="1"/>
  <c r="K224" i="50"/>
  <c r="K223" i="50" s="1"/>
  <c r="K222" i="50" s="1"/>
  <c r="K349" i="2"/>
  <c r="K348" i="2" s="1"/>
  <c r="K347" i="2" s="1"/>
  <c r="S297" i="47"/>
  <c r="S224" i="50" s="1"/>
  <c r="S223" i="50" s="1"/>
  <c r="S222" i="50" s="1"/>
  <c r="K296" i="47"/>
  <c r="K295" i="47" s="1"/>
  <c r="L230" i="50"/>
  <c r="L229" i="50" s="1"/>
  <c r="L228" i="50" s="1"/>
  <c r="L302" i="47"/>
  <c r="L301" i="47" s="1"/>
  <c r="T303" i="47"/>
  <c r="K236" i="50"/>
  <c r="K235" i="50" s="1"/>
  <c r="K234" i="50" s="1"/>
  <c r="S309" i="47"/>
  <c r="S236" i="50" s="1"/>
  <c r="S235" i="50" s="1"/>
  <c r="S234" i="50" s="1"/>
  <c r="K308" i="47"/>
  <c r="K307" i="47" s="1"/>
  <c r="K346" i="2"/>
  <c r="K345" i="2" s="1"/>
  <c r="K344" i="2" s="1"/>
  <c r="K249" i="50"/>
  <c r="K248" i="50" s="1"/>
  <c r="K247" i="50" s="1"/>
  <c r="K321" i="47"/>
  <c r="K320" i="47" s="1"/>
  <c r="S322" i="47"/>
  <c r="S249" i="50" s="1"/>
  <c r="S248" i="50" s="1"/>
  <c r="S247" i="50" s="1"/>
  <c r="L255" i="50"/>
  <c r="L254" i="50" s="1"/>
  <c r="L253" i="50" s="1"/>
  <c r="T328" i="47"/>
  <c r="T255" i="50" s="1"/>
  <c r="T254" i="50" s="1"/>
  <c r="T253" i="50" s="1"/>
  <c r="L327" i="47"/>
  <c r="L326" i="47" s="1"/>
  <c r="L301" i="50"/>
  <c r="L300" i="50" s="1"/>
  <c r="L414" i="2"/>
  <c r="L413" i="2" s="1"/>
  <c r="L360" i="47"/>
  <c r="T361" i="47"/>
  <c r="T301" i="50" s="1"/>
  <c r="T300" i="50" s="1"/>
  <c r="K331" i="2"/>
  <c r="K330" i="2" s="1"/>
  <c r="K307" i="50"/>
  <c r="K306" i="50" s="1"/>
  <c r="S367" i="47"/>
  <c r="S307" i="50" s="1"/>
  <c r="S306" i="50" s="1"/>
  <c r="K366" i="47"/>
  <c r="L337" i="2"/>
  <c r="L336" i="2" s="1"/>
  <c r="L313" i="50"/>
  <c r="L312" i="50" s="1"/>
  <c r="L372" i="47"/>
  <c r="T373" i="47"/>
  <c r="T313" i="50" s="1"/>
  <c r="T312" i="50" s="1"/>
  <c r="L317" i="50"/>
  <c r="L316" i="50" s="1"/>
  <c r="L341" i="2"/>
  <c r="L340" i="2" s="1"/>
  <c r="L376" i="47"/>
  <c r="T377" i="47"/>
  <c r="T317" i="50" s="1"/>
  <c r="T316" i="50" s="1"/>
  <c r="K388" i="50"/>
  <c r="K387" i="50" s="1"/>
  <c r="K386" i="50" s="1"/>
  <c r="K352" i="2"/>
  <c r="K351" i="2" s="1"/>
  <c r="K350" i="2" s="1"/>
  <c r="K387" i="47"/>
  <c r="K386" i="47" s="1"/>
  <c r="S388" i="47"/>
  <c r="S388" i="50" s="1"/>
  <c r="S387" i="50" s="1"/>
  <c r="S386" i="50" s="1"/>
  <c r="K394" i="50"/>
  <c r="K425" i="2"/>
  <c r="S394" i="47"/>
  <c r="S394" i="50" s="1"/>
  <c r="K393" i="47"/>
  <c r="K392" i="47" s="1"/>
  <c r="AI292" i="47"/>
  <c r="W292" i="47"/>
  <c r="S358" i="47"/>
  <c r="S357" i="47" s="1"/>
  <c r="S356" i="47" s="1"/>
  <c r="K357" i="47"/>
  <c r="K356" i="47" s="1"/>
  <c r="M357" i="47"/>
  <c r="M356" i="47" s="1"/>
  <c r="M293" i="47" s="1"/>
  <c r="U358" i="47"/>
  <c r="U357" i="47" s="1"/>
  <c r="U356" i="47" s="1"/>
  <c r="U293" i="47" s="1"/>
  <c r="V9" i="47"/>
  <c r="V472" i="47" s="1"/>
  <c r="J87" i="2"/>
  <c r="J86" i="2" s="1"/>
  <c r="W23" i="2"/>
  <c r="W22" i="2" s="1"/>
  <c r="X446" i="2"/>
  <c r="W309" i="2"/>
  <c r="X262" i="2"/>
  <c r="X261" i="2" s="1"/>
  <c r="X8" i="2" s="1"/>
  <c r="J89" i="47"/>
  <c r="J409" i="47"/>
  <c r="K422" i="47"/>
  <c r="BA140" i="47"/>
  <c r="AZ140" i="47"/>
  <c r="X309" i="2"/>
  <c r="BB140" i="47"/>
  <c r="Y11" i="47"/>
  <c r="J285" i="2"/>
  <c r="J279" i="2" s="1"/>
  <c r="J19" i="50"/>
  <c r="J29" i="50"/>
  <c r="J39" i="50"/>
  <c r="J49" i="50"/>
  <c r="J61" i="50"/>
  <c r="J73" i="50"/>
  <c r="J80" i="50"/>
  <c r="J109" i="50"/>
  <c r="J134" i="50"/>
  <c r="J146" i="50"/>
  <c r="J165" i="50"/>
  <c r="J192" i="50"/>
  <c r="J229" i="50"/>
  <c r="J248" i="50"/>
  <c r="J263" i="50"/>
  <c r="J266" i="50"/>
  <c r="J269" i="50"/>
  <c r="J304" i="50"/>
  <c r="J314" i="50"/>
  <c r="J342" i="50"/>
  <c r="J352" i="50"/>
  <c r="J365" i="50"/>
  <c r="J390" i="50"/>
  <c r="J401" i="50"/>
  <c r="J419" i="50"/>
  <c r="J418" i="50" s="1"/>
  <c r="J444" i="50"/>
  <c r="J17" i="50"/>
  <c r="J27" i="50"/>
  <c r="J37" i="50"/>
  <c r="J47" i="50"/>
  <c r="J58" i="50"/>
  <c r="J70" i="50"/>
  <c r="J89" i="50"/>
  <c r="J101" i="50"/>
  <c r="J122" i="50"/>
  <c r="J132" i="50"/>
  <c r="J143" i="50"/>
  <c r="J161" i="50"/>
  <c r="J186" i="50"/>
  <c r="J226" i="50"/>
  <c r="J245" i="50"/>
  <c r="J257" i="50"/>
  <c r="J260" i="50"/>
  <c r="J300" i="50"/>
  <c r="J312" i="50"/>
  <c r="J322" i="50"/>
  <c r="J339" i="50"/>
  <c r="J350" i="50"/>
  <c r="J358" i="50"/>
  <c r="J361" i="50"/>
  <c r="J383" i="50"/>
  <c r="J387" i="50"/>
  <c r="J398" i="50"/>
  <c r="J425" i="50"/>
  <c r="J424" i="50" s="1"/>
  <c r="J441" i="50"/>
  <c r="J13" i="50"/>
  <c r="J24" i="50"/>
  <c r="J34" i="50"/>
  <c r="J45" i="50"/>
  <c r="J55" i="50"/>
  <c r="J67" i="50"/>
  <c r="J86" i="50"/>
  <c r="J98" i="50"/>
  <c r="J119" i="50"/>
  <c r="J125" i="50"/>
  <c r="J130" i="50"/>
  <c r="J141" i="50"/>
  <c r="J158" i="50"/>
  <c r="J169" i="50"/>
  <c r="J199" i="50"/>
  <c r="J223" i="50"/>
  <c r="J235" i="50"/>
  <c r="J254" i="50"/>
  <c r="J281" i="50"/>
  <c r="J298" i="50"/>
  <c r="J309" i="50"/>
  <c r="J319" i="50"/>
  <c r="J336" i="50"/>
  <c r="J347" i="50"/>
  <c r="J376" i="50"/>
  <c r="J416" i="50"/>
  <c r="J415" i="50" s="1"/>
  <c r="J438" i="50"/>
  <c r="J453" i="50"/>
  <c r="J11" i="50"/>
  <c r="J22" i="50"/>
  <c r="J32" i="50"/>
  <c r="J42" i="50"/>
  <c r="J52" i="50"/>
  <c r="J64" i="50"/>
  <c r="J75" i="50"/>
  <c r="J84" i="50"/>
  <c r="J95" i="50"/>
  <c r="J113" i="50"/>
  <c r="J116" i="50"/>
  <c r="J139" i="50"/>
  <c r="J151" i="50"/>
  <c r="J172" i="50"/>
  <c r="J196" i="50"/>
  <c r="J210" i="50"/>
  <c r="J213" i="50"/>
  <c r="J218" i="50"/>
  <c r="J232" i="50"/>
  <c r="J251" i="50"/>
  <c r="J272" i="50"/>
  <c r="J306" i="50"/>
  <c r="J316" i="50"/>
  <c r="J333" i="50"/>
  <c r="J344" i="50"/>
  <c r="J370" i="50"/>
  <c r="J404" i="50"/>
  <c r="J422" i="50"/>
  <c r="J432" i="50"/>
  <c r="J435" i="50"/>
  <c r="J449" i="50"/>
  <c r="AH9" i="47"/>
  <c r="AH472" i="47" s="1"/>
  <c r="J170" i="47"/>
  <c r="J169" i="47" s="1"/>
  <c r="J65" i="47"/>
  <c r="J68" i="47"/>
  <c r="J185" i="47"/>
  <c r="J190" i="47"/>
  <c r="J193" i="47"/>
  <c r="J196" i="47"/>
  <c r="J199" i="47"/>
  <c r="J204" i="47"/>
  <c r="J304" i="47"/>
  <c r="J307" i="47"/>
  <c r="J317" i="47"/>
  <c r="J341" i="47"/>
  <c r="J344" i="47"/>
  <c r="J397" i="47"/>
  <c r="J463" i="47"/>
  <c r="J466" i="47"/>
  <c r="J469" i="47"/>
  <c r="J62" i="47"/>
  <c r="J232" i="47"/>
  <c r="J235" i="47"/>
  <c r="J238" i="47"/>
  <c r="J242" i="47"/>
  <c r="J247" i="47"/>
  <c r="J251" i="47"/>
  <c r="J261" i="47"/>
  <c r="J250" i="47" s="1"/>
  <c r="J320" i="47"/>
  <c r="J332" i="47"/>
  <c r="J335" i="47"/>
  <c r="R335" i="47" s="1"/>
  <c r="J353" i="47"/>
  <c r="J406" i="47"/>
  <c r="J432" i="47"/>
  <c r="J436" i="47"/>
  <c r="J37" i="47"/>
  <c r="J47" i="47"/>
  <c r="J50" i="47"/>
  <c r="J53" i="47"/>
  <c r="J56" i="47"/>
  <c r="J59" i="47"/>
  <c r="J71" i="47"/>
  <c r="J75" i="47"/>
  <c r="J83" i="47"/>
  <c r="J86" i="47"/>
  <c r="J153" i="47"/>
  <c r="J159" i="47"/>
  <c r="J163" i="47"/>
  <c r="J166" i="47"/>
  <c r="J265" i="47"/>
  <c r="J323" i="47"/>
  <c r="J368" i="47"/>
  <c r="J415" i="47"/>
  <c r="J418" i="47"/>
  <c r="J429" i="47"/>
  <c r="J439" i="47"/>
  <c r="R422" i="47" s="1"/>
  <c r="R421" i="47" s="1"/>
  <c r="J139" i="47"/>
  <c r="J92" i="47"/>
  <c r="J113" i="47"/>
  <c r="J118" i="47"/>
  <c r="J125" i="47"/>
  <c r="J128" i="47"/>
  <c r="J132" i="47"/>
  <c r="J136" i="47"/>
  <c r="J180" i="47"/>
  <c r="J207" i="47"/>
  <c r="J210" i="47"/>
  <c r="J213" i="47"/>
  <c r="J216" i="47"/>
  <c r="J224" i="47"/>
  <c r="J270" i="47"/>
  <c r="J286" i="47"/>
  <c r="J295" i="47"/>
  <c r="J298" i="47"/>
  <c r="J301" i="47"/>
  <c r="J326" i="47"/>
  <c r="J329" i="47"/>
  <c r="J338" i="47"/>
  <c r="R338" i="47" s="1"/>
  <c r="J378" i="47"/>
  <c r="J386" i="47"/>
  <c r="J389" i="47"/>
  <c r="J392" i="47"/>
  <c r="J412" i="47"/>
  <c r="J445" i="47"/>
  <c r="J449" i="47"/>
  <c r="J24" i="2"/>
  <c r="J327" i="2"/>
  <c r="W9" i="47"/>
  <c r="J298" i="2"/>
  <c r="J303" i="2"/>
  <c r="J471" i="2"/>
  <c r="J470" i="2" s="1"/>
  <c r="X421" i="47"/>
  <c r="J363" i="47"/>
  <c r="J124" i="50"/>
  <c r="J239" i="2"/>
  <c r="J256" i="2"/>
  <c r="J255" i="2"/>
  <c r="J113" i="2"/>
  <c r="J112" i="2" s="1"/>
  <c r="J111" i="2" s="1"/>
  <c r="J382" i="2"/>
  <c r="J381" i="2" s="1"/>
  <c r="J380" i="2" s="1"/>
  <c r="J335" i="2"/>
  <c r="J424" i="2"/>
  <c r="J423" i="2" s="1"/>
  <c r="J416" i="2" s="1"/>
  <c r="J415" i="2" s="1"/>
  <c r="J410" i="2"/>
  <c r="J406" i="2" s="1"/>
  <c r="J405" i="2" s="1"/>
  <c r="J231" i="2"/>
  <c r="J430" i="2"/>
  <c r="J429" i="2" s="1"/>
  <c r="J428" i="2" s="1"/>
  <c r="X11" i="47"/>
  <c r="J27" i="47"/>
  <c r="J29" i="2"/>
  <c r="J34" i="2"/>
  <c r="J179" i="2"/>
  <c r="J178" i="2" s="1"/>
  <c r="J343" i="2"/>
  <c r="J342" i="2" s="1"/>
  <c r="J44" i="2"/>
  <c r="J439" i="2"/>
  <c r="J438" i="2" s="1"/>
  <c r="J393" i="50"/>
  <c r="J39" i="2"/>
  <c r="J141" i="2"/>
  <c r="J140" i="2" s="1"/>
  <c r="J461" i="2"/>
  <c r="J125" i="2"/>
  <c r="J124" i="2" s="1"/>
  <c r="J123" i="2" s="1"/>
  <c r="J177" i="2"/>
  <c r="J176" i="2" s="1"/>
  <c r="J175" i="2" s="1"/>
  <c r="J174" i="2" s="1"/>
  <c r="J173" i="2" s="1"/>
  <c r="J207" i="50"/>
  <c r="J172" i="2"/>
  <c r="J171" i="2" s="1"/>
  <c r="J170" i="2" s="1"/>
  <c r="J157" i="2" s="1"/>
  <c r="J156" i="2" s="1"/>
  <c r="J203" i="50"/>
  <c r="L358" i="47"/>
  <c r="J12" i="47"/>
  <c r="J212" i="2"/>
  <c r="J211" i="2" s="1"/>
  <c r="J210" i="2" s="1"/>
  <c r="J209" i="2" s="1"/>
  <c r="J208" i="2" s="1"/>
  <c r="J328" i="50"/>
  <c r="J174" i="47"/>
  <c r="J52" i="2"/>
  <c r="J476" i="2"/>
  <c r="J17" i="47"/>
  <c r="J22" i="47"/>
  <c r="J32" i="47"/>
  <c r="J40" i="47"/>
  <c r="J97" i="47"/>
  <c r="J106" i="47"/>
  <c r="J219" i="47"/>
  <c r="J227" i="47"/>
  <c r="J273" i="47"/>
  <c r="J357" i="47"/>
  <c r="J371" i="47"/>
  <c r="J424" i="47"/>
  <c r="J455" i="47"/>
  <c r="L263" i="2" l="1"/>
  <c r="J297" i="50"/>
  <c r="J296" i="50" s="1"/>
  <c r="K286" i="2"/>
  <c r="K285" i="2" s="1"/>
  <c r="K279" i="2" s="1"/>
  <c r="K245" i="47"/>
  <c r="K250" i="47"/>
  <c r="AE367" i="50"/>
  <c r="AQ367" i="50"/>
  <c r="AG8" i="50"/>
  <c r="AQ23" i="2"/>
  <c r="AQ22" i="2" s="1"/>
  <c r="AQ8" i="2" s="1"/>
  <c r="S393" i="50"/>
  <c r="S392" i="50" s="1"/>
  <c r="S372" i="50" s="1"/>
  <c r="AJ486" i="2"/>
  <c r="AJ9" i="47"/>
  <c r="AJ472" i="47" s="1"/>
  <c r="AR273" i="47"/>
  <c r="AR268" i="47" s="1"/>
  <c r="AK9" i="47"/>
  <c r="AK472" i="47" s="1"/>
  <c r="AS408" i="50"/>
  <c r="AS403" i="50" s="1"/>
  <c r="AG408" i="50"/>
  <c r="AG403" i="50" s="1"/>
  <c r="AF408" i="50"/>
  <c r="AF403" i="50" s="1"/>
  <c r="AR262" i="2"/>
  <c r="AR261" i="2" s="1"/>
  <c r="AR8" i="2" s="1"/>
  <c r="AE15" i="50"/>
  <c r="AE8" i="50" s="1"/>
  <c r="AF309" i="2"/>
  <c r="AI455" i="50"/>
  <c r="AE220" i="50"/>
  <c r="AI486" i="2"/>
  <c r="AQ293" i="47"/>
  <c r="AQ292" i="47" s="1"/>
  <c r="T83" i="50"/>
  <c r="T82" i="50" s="1"/>
  <c r="J462" i="47"/>
  <c r="U82" i="50"/>
  <c r="W455" i="50"/>
  <c r="O278" i="2"/>
  <c r="O277" i="2" s="1"/>
  <c r="O276" i="2" s="1"/>
  <c r="O263" i="2" s="1"/>
  <c r="O290" i="47"/>
  <c r="O289" i="47" s="1"/>
  <c r="O426" i="50"/>
  <c r="O425" i="50" s="1"/>
  <c r="O424" i="50" s="1"/>
  <c r="S291" i="47"/>
  <c r="J135" i="47"/>
  <c r="AF446" i="2"/>
  <c r="AQ220" i="50"/>
  <c r="AG8" i="2"/>
  <c r="AG486" i="2" s="1"/>
  <c r="AR8" i="50"/>
  <c r="M262" i="2"/>
  <c r="M261" i="2" s="1"/>
  <c r="M8" i="2" s="1"/>
  <c r="AF8" i="2"/>
  <c r="W472" i="47"/>
  <c r="K421" i="47"/>
  <c r="L40" i="47"/>
  <c r="L11" i="47" s="1"/>
  <c r="K393" i="50"/>
  <c r="K392" i="50" s="1"/>
  <c r="K372" i="50" s="1"/>
  <c r="X455" i="50"/>
  <c r="AF220" i="50"/>
  <c r="AF11" i="47"/>
  <c r="AF10" i="47" s="1"/>
  <c r="AS8" i="2"/>
  <c r="AS486" i="2" s="1"/>
  <c r="L162" i="47"/>
  <c r="T184" i="50"/>
  <c r="L424" i="47"/>
  <c r="L423" i="47" s="1"/>
  <c r="L422" i="47" s="1"/>
  <c r="L421" i="47" s="1"/>
  <c r="AR446" i="2"/>
  <c r="AE11" i="47"/>
  <c r="AE10" i="47" s="1"/>
  <c r="AE9" i="47" s="1"/>
  <c r="AQ309" i="2"/>
  <c r="AR309" i="2"/>
  <c r="AE309" i="2"/>
  <c r="AE23" i="2"/>
  <c r="AE22" i="2" s="1"/>
  <c r="AE8" i="2" s="1"/>
  <c r="AR11" i="47"/>
  <c r="AR10" i="47" s="1"/>
  <c r="AE293" i="47"/>
  <c r="AE292" i="47" s="1"/>
  <c r="AF8" i="50"/>
  <c r="AR220" i="50"/>
  <c r="AJ455" i="50"/>
  <c r="AF293" i="47"/>
  <c r="AF292" i="47" s="1"/>
  <c r="AP6" i="47"/>
  <c r="AP6" i="50"/>
  <c r="AP6" i="2"/>
  <c r="K385" i="47"/>
  <c r="K384" i="47" s="1"/>
  <c r="L310" i="47"/>
  <c r="AS8" i="50"/>
  <c r="AG268" i="47"/>
  <c r="AG9" i="47" s="1"/>
  <c r="AG472" i="47" s="1"/>
  <c r="AR293" i="47"/>
  <c r="AR292" i="47" s="1"/>
  <c r="R310" i="47"/>
  <c r="R293" i="47" s="1"/>
  <c r="R292" i="47" s="1"/>
  <c r="R472" i="47" s="1"/>
  <c r="L106" i="47"/>
  <c r="L105" i="47" s="1"/>
  <c r="L104" i="47" s="1"/>
  <c r="T10" i="50"/>
  <c r="T9" i="50" s="1"/>
  <c r="AF268" i="47"/>
  <c r="AQ11" i="47"/>
  <c r="AQ10" i="47" s="1"/>
  <c r="AQ9" i="47" s="1"/>
  <c r="AR183" i="50"/>
  <c r="J310" i="47"/>
  <c r="AS268" i="47"/>
  <c r="AS9" i="47" s="1"/>
  <c r="AS472" i="47" s="1"/>
  <c r="AS6" i="47" s="1"/>
  <c r="K310" i="47"/>
  <c r="AR151" i="47"/>
  <c r="AQ15" i="50"/>
  <c r="AQ8" i="50" s="1"/>
  <c r="J10" i="50"/>
  <c r="J9" i="50" s="1"/>
  <c r="X10" i="47"/>
  <c r="X9" i="47" s="1"/>
  <c r="X472" i="47" s="1"/>
  <c r="Y10" i="47"/>
  <c r="Y9" i="47" s="1"/>
  <c r="Y472" i="47" s="1"/>
  <c r="J138" i="50"/>
  <c r="U349" i="50"/>
  <c r="U325" i="50" s="1"/>
  <c r="U324" i="50" s="1"/>
  <c r="L157" i="2"/>
  <c r="L156" i="2" s="1"/>
  <c r="T111" i="50"/>
  <c r="L194" i="50"/>
  <c r="L184" i="50"/>
  <c r="L237" i="50"/>
  <c r="K237" i="50"/>
  <c r="S303" i="50"/>
  <c r="S302" i="50" s="1"/>
  <c r="S21" i="50"/>
  <c r="T341" i="50"/>
  <c r="T325" i="50" s="1"/>
  <c r="T324" i="50" s="1"/>
  <c r="T311" i="50"/>
  <c r="T302" i="50" s="1"/>
  <c r="L82" i="47"/>
  <c r="U15" i="50"/>
  <c r="T367" i="50"/>
  <c r="S31" i="50"/>
  <c r="S36" i="50"/>
  <c r="K294" i="47"/>
  <c r="T194" i="50"/>
  <c r="L152" i="47"/>
  <c r="S270" i="50"/>
  <c r="S269" i="50" s="1"/>
  <c r="S268" i="50" s="1"/>
  <c r="S237" i="50" s="1"/>
  <c r="S384" i="2"/>
  <c r="S383" i="2" s="1"/>
  <c r="T138" i="50"/>
  <c r="T137" i="50" s="1"/>
  <c r="T136" i="50" s="1"/>
  <c r="T258" i="50"/>
  <c r="T257" i="50" s="1"/>
  <c r="T256" i="50" s="1"/>
  <c r="T237" i="50" s="1"/>
  <c r="T367" i="2"/>
  <c r="T366" i="2" s="1"/>
  <c r="T365" i="2" s="1"/>
  <c r="U129" i="50"/>
  <c r="U128" i="50" s="1"/>
  <c r="U127" i="50" s="1"/>
  <c r="T230" i="50"/>
  <c r="T229" i="50" s="1"/>
  <c r="T228" i="50" s="1"/>
  <c r="T221" i="50" s="1"/>
  <c r="T364" i="2"/>
  <c r="T363" i="2" s="1"/>
  <c r="T362" i="2" s="1"/>
  <c r="S221" i="50"/>
  <c r="T44" i="50"/>
  <c r="T15" i="50" s="1"/>
  <c r="T297" i="50"/>
  <c r="T296" i="50" s="1"/>
  <c r="S16" i="50"/>
  <c r="T283" i="50"/>
  <c r="T153" i="50"/>
  <c r="T148" i="50" s="1"/>
  <c r="L430" i="2"/>
  <c r="L429" i="2" s="1"/>
  <c r="L428" i="2" s="1"/>
  <c r="L427" i="2" s="1"/>
  <c r="R486" i="2"/>
  <c r="W17" i="2"/>
  <c r="K388" i="2"/>
  <c r="K387" i="2" s="1"/>
  <c r="J162" i="47"/>
  <c r="L83" i="50"/>
  <c r="L82" i="50" s="1"/>
  <c r="M82" i="50"/>
  <c r="J83" i="50"/>
  <c r="L111" i="50"/>
  <c r="M349" i="50"/>
  <c r="M325" i="50" s="1"/>
  <c r="M324" i="50" s="1"/>
  <c r="L125" i="2"/>
  <c r="L124" i="2" s="1"/>
  <c r="L123" i="2" s="1"/>
  <c r="L52" i="2"/>
  <c r="L23" i="2" s="1"/>
  <c r="L22" i="2" s="1"/>
  <c r="L17" i="2" s="1"/>
  <c r="L311" i="50"/>
  <c r="L302" i="50" s="1"/>
  <c r="J303" i="50"/>
  <c r="K343" i="2"/>
  <c r="K342" i="2" s="1"/>
  <c r="T302" i="47"/>
  <c r="T301" i="47" s="1"/>
  <c r="T281" i="47"/>
  <c r="T280" i="47" s="1"/>
  <c r="T269" i="2"/>
  <c r="T268" i="2" s="1"/>
  <c r="T267" i="2" s="1"/>
  <c r="T154" i="47"/>
  <c r="T153" i="47" s="1"/>
  <c r="T96" i="2"/>
  <c r="T95" i="2" s="1"/>
  <c r="T94" i="2" s="1"/>
  <c r="K382" i="2"/>
  <c r="K381" i="2" s="1"/>
  <c r="K380" i="2" s="1"/>
  <c r="T107" i="47"/>
  <c r="T127" i="2"/>
  <c r="T126" i="2" s="1"/>
  <c r="T110" i="2"/>
  <c r="T109" i="2" s="1"/>
  <c r="T108" i="2" s="1"/>
  <c r="T107" i="2" s="1"/>
  <c r="T106" i="2" s="1"/>
  <c r="T93" i="47"/>
  <c r="T92" i="47" s="1"/>
  <c r="U82" i="2"/>
  <c r="U81" i="2" s="1"/>
  <c r="U80" i="2" s="1"/>
  <c r="U66" i="47"/>
  <c r="U65" i="47" s="1"/>
  <c r="M11" i="47"/>
  <c r="M10" i="47" s="1"/>
  <c r="T51" i="47"/>
  <c r="T50" i="47" s="1"/>
  <c r="T64" i="2"/>
  <c r="T63" i="2" s="1"/>
  <c r="T62" i="2" s="1"/>
  <c r="T41" i="47"/>
  <c r="T54" i="2"/>
  <c r="T53" i="2" s="1"/>
  <c r="S379" i="47"/>
  <c r="S378" i="47" s="1"/>
  <c r="S386" i="2"/>
  <c r="S385" i="2" s="1"/>
  <c r="T334" i="2"/>
  <c r="T333" i="2" s="1"/>
  <c r="T332" i="2" s="1"/>
  <c r="T369" i="47"/>
  <c r="T368" i="47" s="1"/>
  <c r="K363" i="47"/>
  <c r="K362" i="47" s="1"/>
  <c r="T412" i="2"/>
  <c r="T411" i="2" s="1"/>
  <c r="S318" i="47"/>
  <c r="S317" i="47" s="1"/>
  <c r="S324" i="2"/>
  <c r="S323" i="2" s="1"/>
  <c r="S322" i="2" s="1"/>
  <c r="S321" i="2" s="1"/>
  <c r="S320" i="2" s="1"/>
  <c r="L343" i="2"/>
  <c r="L342" i="2" s="1"/>
  <c r="M408" i="50"/>
  <c r="K29" i="2"/>
  <c r="K16" i="50"/>
  <c r="L476" i="2"/>
  <c r="L471" i="2"/>
  <c r="L470" i="2" s="1"/>
  <c r="T284" i="2"/>
  <c r="T283" i="2" s="1"/>
  <c r="T282" i="2" s="1"/>
  <c r="T281" i="2" s="1"/>
  <c r="T280" i="2" s="1"/>
  <c r="T279" i="2" s="1"/>
  <c r="T248" i="47"/>
  <c r="T247" i="47" s="1"/>
  <c r="T246" i="47" s="1"/>
  <c r="T254" i="2"/>
  <c r="T253" i="2" s="1"/>
  <c r="T252" i="2" s="1"/>
  <c r="T251" i="2" s="1"/>
  <c r="T250" i="2" s="1"/>
  <c r="T239" i="47"/>
  <c r="T238" i="47" s="1"/>
  <c r="U243" i="2"/>
  <c r="U242" i="2" s="1"/>
  <c r="U230" i="47"/>
  <c r="T220" i="47"/>
  <c r="T233" i="2"/>
  <c r="T232" i="2" s="1"/>
  <c r="T191" i="47"/>
  <c r="T190" i="47" s="1"/>
  <c r="T182" i="2"/>
  <c r="T181" i="2" s="1"/>
  <c r="T180" i="2" s="1"/>
  <c r="T133" i="47"/>
  <c r="T132" i="47" s="1"/>
  <c r="T131" i="47" s="1"/>
  <c r="T155" i="2"/>
  <c r="T154" i="2" s="1"/>
  <c r="T153" i="2" s="1"/>
  <c r="T152" i="2" s="1"/>
  <c r="T151" i="2" s="1"/>
  <c r="L121" i="47"/>
  <c r="L116" i="47" s="1"/>
  <c r="T109" i="47"/>
  <c r="T129" i="2"/>
  <c r="T128" i="2" s="1"/>
  <c r="U98" i="47"/>
  <c r="U115" i="2"/>
  <c r="U114" i="2" s="1"/>
  <c r="T54" i="47"/>
  <c r="T53" i="47" s="1"/>
  <c r="T67" i="2"/>
  <c r="T66" i="2" s="1"/>
  <c r="T65" i="2" s="1"/>
  <c r="T43" i="47"/>
  <c r="T56" i="2"/>
  <c r="T55" i="2" s="1"/>
  <c r="S33" i="47"/>
  <c r="S46" i="2"/>
  <c r="S45" i="2" s="1"/>
  <c r="K27" i="47"/>
  <c r="L335" i="2"/>
  <c r="L326" i="2" s="1"/>
  <c r="L325" i="2" s="1"/>
  <c r="S346" i="2"/>
  <c r="S345" i="2" s="1"/>
  <c r="S344" i="2" s="1"/>
  <c r="S321" i="47"/>
  <c r="S320" i="47" s="1"/>
  <c r="S349" i="2"/>
  <c r="S348" i="2" s="1"/>
  <c r="S347" i="2" s="1"/>
  <c r="S296" i="47"/>
  <c r="S295" i="47" s="1"/>
  <c r="T272" i="2"/>
  <c r="T271" i="2" s="1"/>
  <c r="T270" i="2" s="1"/>
  <c r="T284" i="47"/>
  <c r="T283" i="47" s="1"/>
  <c r="T160" i="2"/>
  <c r="T159" i="2" s="1"/>
  <c r="T158" i="2" s="1"/>
  <c r="T164" i="47"/>
  <c r="T163" i="47" s="1"/>
  <c r="T87" i="47"/>
  <c r="T86" i="47" s="1"/>
  <c r="T90" i="2"/>
  <c r="T89" i="2" s="1"/>
  <c r="T88" i="2" s="1"/>
  <c r="S76" i="47"/>
  <c r="S75" i="47" s="1"/>
  <c r="S74" i="47" s="1"/>
  <c r="S122" i="2"/>
  <c r="S121" i="2" s="1"/>
  <c r="S120" i="2" s="1"/>
  <c r="S33" i="2"/>
  <c r="S32" i="2" s="1"/>
  <c r="S20" i="47"/>
  <c r="S15" i="47"/>
  <c r="S28" i="2"/>
  <c r="S27" i="2" s="1"/>
  <c r="T482" i="2"/>
  <c r="T481" i="2" s="1"/>
  <c r="T480" i="2" s="1"/>
  <c r="T467" i="47"/>
  <c r="T466" i="47" s="1"/>
  <c r="T458" i="47"/>
  <c r="T475" i="2"/>
  <c r="T474" i="2" s="1"/>
  <c r="T445" i="2"/>
  <c r="T444" i="2" s="1"/>
  <c r="T443" i="2" s="1"/>
  <c r="T439" i="2" s="1"/>
  <c r="T438" i="2" s="1"/>
  <c r="T450" i="47"/>
  <c r="T449" i="47" s="1"/>
  <c r="T448" i="47" s="1"/>
  <c r="T443" i="47" s="1"/>
  <c r="S422" i="2"/>
  <c r="S421" i="2" s="1"/>
  <c r="S420" i="2" s="1"/>
  <c r="S398" i="47"/>
  <c r="S397" i="47" s="1"/>
  <c r="S396" i="47" s="1"/>
  <c r="S342" i="47"/>
  <c r="S341" i="47" s="1"/>
  <c r="T456" i="2"/>
  <c r="T455" i="2" s="1"/>
  <c r="T454" i="2" s="1"/>
  <c r="T447" i="2" s="1"/>
  <c r="T266" i="47"/>
  <c r="T265" i="47" s="1"/>
  <c r="T264" i="47" s="1"/>
  <c r="T243" i="47"/>
  <c r="T242" i="47" s="1"/>
  <c r="T241" i="47" s="1"/>
  <c r="T260" i="2"/>
  <c r="T259" i="2" s="1"/>
  <c r="T258" i="2" s="1"/>
  <c r="T257" i="2" s="1"/>
  <c r="U241" i="2"/>
  <c r="U240" i="2" s="1"/>
  <c r="U228" i="47"/>
  <c r="T235" i="2"/>
  <c r="T234" i="2" s="1"/>
  <c r="T222" i="47"/>
  <c r="T230" i="2"/>
  <c r="T229" i="2" s="1"/>
  <c r="T228" i="2" s="1"/>
  <c r="T217" i="47"/>
  <c r="T216" i="47" s="1"/>
  <c r="S222" i="2"/>
  <c r="S221" i="2" s="1"/>
  <c r="S220" i="2" s="1"/>
  <c r="S219" i="2" s="1"/>
  <c r="S218" i="2" s="1"/>
  <c r="S207" i="2" s="1"/>
  <c r="S211" i="47"/>
  <c r="S210" i="47" s="1"/>
  <c r="S203" i="47" s="1"/>
  <c r="S202" i="47" s="1"/>
  <c r="T194" i="47"/>
  <c r="T193" i="47" s="1"/>
  <c r="T185" i="2"/>
  <c r="T184" i="2" s="1"/>
  <c r="T183" i="2" s="1"/>
  <c r="T150" i="2"/>
  <c r="T149" i="2" s="1"/>
  <c r="T148" i="2" s="1"/>
  <c r="T129" i="47"/>
  <c r="T128" i="47" s="1"/>
  <c r="S119" i="47"/>
  <c r="S118" i="47" s="1"/>
  <c r="S117" i="47" s="1"/>
  <c r="S116" i="47" s="1"/>
  <c r="S139" i="2"/>
  <c r="S138" i="2" s="1"/>
  <c r="S137" i="2" s="1"/>
  <c r="S136" i="2" s="1"/>
  <c r="S135" i="2" s="1"/>
  <c r="T111" i="47"/>
  <c r="T131" i="2"/>
  <c r="T130" i="2" s="1"/>
  <c r="U117" i="2"/>
  <c r="U116" i="2" s="1"/>
  <c r="U100" i="47"/>
  <c r="U73" i="2"/>
  <c r="U72" i="2" s="1"/>
  <c r="U71" i="2" s="1"/>
  <c r="U57" i="47"/>
  <c r="U56" i="47" s="1"/>
  <c r="T45" i="47"/>
  <c r="T58" i="2"/>
  <c r="T57" i="2" s="1"/>
  <c r="S35" i="47"/>
  <c r="S48" i="2"/>
  <c r="S47" i="2" s="1"/>
  <c r="S30" i="47"/>
  <c r="S43" i="2"/>
  <c r="S42" i="2" s="1"/>
  <c r="S25" i="47"/>
  <c r="S22" i="47" s="1"/>
  <c r="S38" i="2"/>
  <c r="S37" i="2" s="1"/>
  <c r="S34" i="2" s="1"/>
  <c r="S390" i="47"/>
  <c r="S389" i="47" s="1"/>
  <c r="S419" i="2"/>
  <c r="S418" i="2" s="1"/>
  <c r="S417" i="2" s="1"/>
  <c r="T339" i="2"/>
  <c r="T338" i="2" s="1"/>
  <c r="T374" i="47"/>
  <c r="S364" i="47"/>
  <c r="S329" i="2"/>
  <c r="S328" i="2" s="1"/>
  <c r="L297" i="50"/>
  <c r="L296" i="50" s="1"/>
  <c r="L221" i="50"/>
  <c r="L408" i="50"/>
  <c r="K21" i="50"/>
  <c r="K24" i="2"/>
  <c r="L10" i="50"/>
  <c r="L9" i="50" s="1"/>
  <c r="S426" i="2"/>
  <c r="S391" i="2"/>
  <c r="S390" i="2" s="1"/>
  <c r="S389" i="2" s="1"/>
  <c r="S345" i="47"/>
  <c r="S344" i="47" s="1"/>
  <c r="L245" i="47"/>
  <c r="T238" i="2"/>
  <c r="T237" i="2" s="1"/>
  <c r="T236" i="2" s="1"/>
  <c r="T225" i="47"/>
  <c r="T224" i="47" s="1"/>
  <c r="L219" i="47"/>
  <c r="L203" i="47" s="1"/>
  <c r="L202" i="47" s="1"/>
  <c r="T227" i="2"/>
  <c r="T226" i="2" s="1"/>
  <c r="T225" i="2" s="1"/>
  <c r="T214" i="47"/>
  <c r="T213" i="47" s="1"/>
  <c r="T188" i="2"/>
  <c r="T187" i="2" s="1"/>
  <c r="T186" i="2" s="1"/>
  <c r="T197" i="47"/>
  <c r="T196" i="47" s="1"/>
  <c r="L189" i="47"/>
  <c r="L188" i="47" s="1"/>
  <c r="T126" i="47"/>
  <c r="T125" i="47" s="1"/>
  <c r="T147" i="2"/>
  <c r="T146" i="2" s="1"/>
  <c r="T145" i="2" s="1"/>
  <c r="T134" i="2"/>
  <c r="T133" i="2" s="1"/>
  <c r="T132" i="2" s="1"/>
  <c r="T114" i="47"/>
  <c r="T113" i="47" s="1"/>
  <c r="S102" i="47"/>
  <c r="S97" i="47" s="1"/>
  <c r="S96" i="47" s="1"/>
  <c r="S95" i="47" s="1"/>
  <c r="S119" i="2"/>
  <c r="S118" i="2" s="1"/>
  <c r="S113" i="2" s="1"/>
  <c r="M97" i="47"/>
  <c r="M96" i="47" s="1"/>
  <c r="M95" i="47" s="1"/>
  <c r="U85" i="2"/>
  <c r="U84" i="2" s="1"/>
  <c r="U83" i="2" s="1"/>
  <c r="U69" i="47"/>
  <c r="U68" i="47" s="1"/>
  <c r="T61" i="2"/>
  <c r="T60" i="2" s="1"/>
  <c r="T59" i="2" s="1"/>
  <c r="T48" i="47"/>
  <c r="T47" i="47" s="1"/>
  <c r="T51" i="2"/>
  <c r="T50" i="2" s="1"/>
  <c r="T49" i="2" s="1"/>
  <c r="T38" i="47"/>
  <c r="T37" i="47" s="1"/>
  <c r="K32" i="47"/>
  <c r="S28" i="47"/>
  <c r="S41" i="2"/>
  <c r="S40" i="2" s="1"/>
  <c r="S387" i="47"/>
  <c r="S386" i="47" s="1"/>
  <c r="S352" i="2"/>
  <c r="S351" i="2" s="1"/>
  <c r="S350" i="2" s="1"/>
  <c r="T376" i="47"/>
  <c r="T341" i="2"/>
  <c r="T340" i="2" s="1"/>
  <c r="T337" i="2"/>
  <c r="T336" i="2" s="1"/>
  <c r="T372" i="47"/>
  <c r="T360" i="47"/>
  <c r="T414" i="2"/>
  <c r="T413" i="2" s="1"/>
  <c r="S308" i="47"/>
  <c r="S307" i="47" s="1"/>
  <c r="L87" i="2"/>
  <c r="L86" i="2" s="1"/>
  <c r="U437" i="2"/>
  <c r="U436" i="2" s="1"/>
  <c r="U435" i="2" s="1"/>
  <c r="U429" i="2" s="1"/>
  <c r="U428" i="2" s="1"/>
  <c r="U427" i="2" s="1"/>
  <c r="U430" i="47"/>
  <c r="U429" i="47" s="1"/>
  <c r="U423" i="47" s="1"/>
  <c r="U422" i="47" s="1"/>
  <c r="U421" i="47" s="1"/>
  <c r="T432" i="2"/>
  <c r="T431" i="2" s="1"/>
  <c r="T425" i="47"/>
  <c r="S291" i="2"/>
  <c r="S290" i="2" s="1"/>
  <c r="S287" i="2" s="1"/>
  <c r="S254" i="47"/>
  <c r="S251" i="47" s="1"/>
  <c r="S200" i="47"/>
  <c r="S199" i="47" s="1"/>
  <c r="S189" i="47" s="1"/>
  <c r="S188" i="47" s="1"/>
  <c r="S193" i="2"/>
  <c r="S192" i="2" s="1"/>
  <c r="S191" i="2" s="1"/>
  <c r="S190" i="2" s="1"/>
  <c r="S189" i="2" s="1"/>
  <c r="T198" i="2"/>
  <c r="T197" i="2" s="1"/>
  <c r="T196" i="2" s="1"/>
  <c r="T195" i="2" s="1"/>
  <c r="T194" i="2" s="1"/>
  <c r="T186" i="47"/>
  <c r="T185" i="47" s="1"/>
  <c r="T184" i="47" s="1"/>
  <c r="T183" i="47" s="1"/>
  <c r="K327" i="2"/>
  <c r="K326" i="2" s="1"/>
  <c r="K325" i="2" s="1"/>
  <c r="L410" i="2"/>
  <c r="L406" i="2" s="1"/>
  <c r="L405" i="2" s="1"/>
  <c r="T355" i="2"/>
  <c r="T354" i="2" s="1"/>
  <c r="T353" i="2" s="1"/>
  <c r="T299" i="47"/>
  <c r="T298" i="47" s="1"/>
  <c r="U290" i="47"/>
  <c r="U289" i="47" s="1"/>
  <c r="U278" i="2"/>
  <c r="U277" i="2" s="1"/>
  <c r="U276" i="2" s="1"/>
  <c r="U263" i="2" s="1"/>
  <c r="T275" i="2"/>
  <c r="T274" i="2" s="1"/>
  <c r="T273" i="2" s="1"/>
  <c r="T287" i="47"/>
  <c r="T286" i="47" s="1"/>
  <c r="T160" i="47"/>
  <c r="T159" i="47" s="1"/>
  <c r="T169" i="2"/>
  <c r="T168" i="2" s="1"/>
  <c r="T167" i="2" s="1"/>
  <c r="T84" i="47"/>
  <c r="T83" i="47" s="1"/>
  <c r="T70" i="2"/>
  <c r="T69" i="2" s="1"/>
  <c r="T68" i="2" s="1"/>
  <c r="K17" i="47"/>
  <c r="S26" i="2"/>
  <c r="S25" i="2" s="1"/>
  <c r="S13" i="47"/>
  <c r="M469" i="47"/>
  <c r="M462" i="47"/>
  <c r="M461" i="47" s="1"/>
  <c r="M460" i="47" s="1"/>
  <c r="L462" i="47"/>
  <c r="L461" i="47" s="1"/>
  <c r="L460" i="47" s="1"/>
  <c r="T473" i="2"/>
  <c r="T472" i="2" s="1"/>
  <c r="T456" i="47"/>
  <c r="L367" i="50"/>
  <c r="L231" i="2"/>
  <c r="L224" i="2" s="1"/>
  <c r="L223" i="2" s="1"/>
  <c r="L207" i="2" s="1"/>
  <c r="L179" i="2"/>
  <c r="L178" i="2" s="1"/>
  <c r="L153" i="50"/>
  <c r="L148" i="50" s="1"/>
  <c r="K112" i="2"/>
  <c r="K111" i="2" s="1"/>
  <c r="K36" i="50"/>
  <c r="K39" i="2"/>
  <c r="S393" i="47"/>
  <c r="S392" i="47" s="1"/>
  <c r="S425" i="2"/>
  <c r="L371" i="47"/>
  <c r="L362" i="47" s="1"/>
  <c r="S331" i="2"/>
  <c r="S330" i="2" s="1"/>
  <c r="S366" i="47"/>
  <c r="T327" i="47"/>
  <c r="T326" i="47" s="1"/>
  <c r="K221" i="50"/>
  <c r="L255" i="2"/>
  <c r="L256" i="2"/>
  <c r="L138" i="50"/>
  <c r="L137" i="50" s="1"/>
  <c r="L136" i="50" s="1"/>
  <c r="M15" i="50"/>
  <c r="L44" i="50"/>
  <c r="L15" i="50" s="1"/>
  <c r="K303" i="50"/>
  <c r="K302" i="50" s="1"/>
  <c r="T330" i="47"/>
  <c r="T329" i="47" s="1"/>
  <c r="T358" i="2"/>
  <c r="T357" i="2" s="1"/>
  <c r="T356" i="2" s="1"/>
  <c r="T324" i="47"/>
  <c r="T323" i="47" s="1"/>
  <c r="T305" i="47"/>
  <c r="T304" i="47" s="1"/>
  <c r="L294" i="47"/>
  <c r="L273" i="47"/>
  <c r="T167" i="47"/>
  <c r="T166" i="47" s="1"/>
  <c r="T163" i="2"/>
  <c r="T162" i="2" s="1"/>
  <c r="T161" i="2" s="1"/>
  <c r="S18" i="47"/>
  <c r="S31" i="2"/>
  <c r="S30" i="2" s="1"/>
  <c r="K12" i="47"/>
  <c r="U470" i="47"/>
  <c r="U485" i="2"/>
  <c r="U484" i="2" s="1"/>
  <c r="U483" i="2" s="1"/>
  <c r="U476" i="2" s="1"/>
  <c r="U446" i="2" s="1"/>
  <c r="T479" i="2"/>
  <c r="T478" i="2" s="1"/>
  <c r="T477" i="2" s="1"/>
  <c r="T464" i="47"/>
  <c r="T463" i="47" s="1"/>
  <c r="L455" i="47"/>
  <c r="L454" i="47" s="1"/>
  <c r="L453" i="47" s="1"/>
  <c r="L452" i="47" s="1"/>
  <c r="S446" i="47"/>
  <c r="S445" i="47" s="1"/>
  <c r="S444" i="47" s="1"/>
  <c r="S443" i="47" s="1"/>
  <c r="S421" i="47" s="1"/>
  <c r="S442" i="2"/>
  <c r="S441" i="2" s="1"/>
  <c r="S440" i="2" s="1"/>
  <c r="S439" i="2" s="1"/>
  <c r="S438" i="2" s="1"/>
  <c r="S427" i="2" s="1"/>
  <c r="T427" i="47"/>
  <c r="T434" i="2"/>
  <c r="T433" i="2" s="1"/>
  <c r="S419" i="47"/>
  <c r="S418" i="47" s="1"/>
  <c r="S405" i="47" s="1"/>
  <c r="S400" i="47" s="1"/>
  <c r="K424" i="2"/>
  <c r="K423" i="2" s="1"/>
  <c r="K416" i="2" s="1"/>
  <c r="K415" i="2" s="1"/>
  <c r="L341" i="50"/>
  <c r="L325" i="50" s="1"/>
  <c r="L324" i="50" s="1"/>
  <c r="L141" i="2"/>
  <c r="L140" i="2" s="1"/>
  <c r="M129" i="50"/>
  <c r="M128" i="50" s="1"/>
  <c r="M127" i="50" s="1"/>
  <c r="K44" i="2"/>
  <c r="K31" i="50"/>
  <c r="AI472" i="47"/>
  <c r="T358" i="47"/>
  <c r="L357" i="47"/>
  <c r="L356" i="47" s="1"/>
  <c r="U292" i="47"/>
  <c r="M292" i="47"/>
  <c r="J311" i="50"/>
  <c r="BA139" i="47"/>
  <c r="BB139" i="47"/>
  <c r="AY139" i="47"/>
  <c r="AZ139" i="47"/>
  <c r="X486" i="2"/>
  <c r="J385" i="47"/>
  <c r="J294" i="47"/>
  <c r="J121" i="47"/>
  <c r="J82" i="47"/>
  <c r="J405" i="47"/>
  <c r="J152" i="47"/>
  <c r="J189" i="47"/>
  <c r="J188" i="47" s="1"/>
  <c r="J31" i="50"/>
  <c r="J326" i="2"/>
  <c r="J325" i="2" s="1"/>
  <c r="J206" i="50"/>
  <c r="J392" i="50"/>
  <c r="J41" i="50"/>
  <c r="J452" i="50"/>
  <c r="J338" i="50"/>
  <c r="J244" i="50"/>
  <c r="J389" i="50"/>
  <c r="J268" i="50"/>
  <c r="J228" i="50"/>
  <c r="J434" i="50"/>
  <c r="J421" i="50"/>
  <c r="J209" i="50"/>
  <c r="J171" i="50"/>
  <c r="J112" i="50"/>
  <c r="J346" i="50"/>
  <c r="J318" i="50"/>
  <c r="J253" i="50"/>
  <c r="J222" i="50"/>
  <c r="J168" i="50"/>
  <c r="J97" i="50"/>
  <c r="J66" i="50"/>
  <c r="J440" i="50"/>
  <c r="J386" i="50"/>
  <c r="J250" i="50"/>
  <c r="J217" i="50"/>
  <c r="J360" i="50"/>
  <c r="J259" i="50"/>
  <c r="J185" i="50"/>
  <c r="J121" i="50"/>
  <c r="J88" i="50"/>
  <c r="J57" i="50"/>
  <c r="J262" i="50"/>
  <c r="J164" i="50"/>
  <c r="J129" i="50"/>
  <c r="J349" i="50"/>
  <c r="J26" i="50"/>
  <c r="J341" i="50"/>
  <c r="J448" i="50"/>
  <c r="J431" i="50"/>
  <c r="J195" i="50"/>
  <c r="J150" i="50"/>
  <c r="J115" i="50"/>
  <c r="J94" i="50"/>
  <c r="J373" i="50"/>
  <c r="J335" i="50"/>
  <c r="J308" i="50"/>
  <c r="J280" i="50"/>
  <c r="J234" i="50"/>
  <c r="J198" i="50"/>
  <c r="J157" i="50"/>
  <c r="J118" i="50"/>
  <c r="J54" i="50"/>
  <c r="J397" i="50"/>
  <c r="J79" i="50"/>
  <c r="J327" i="50"/>
  <c r="J63" i="50"/>
  <c r="J72" i="50"/>
  <c r="J44" i="50"/>
  <c r="J202" i="50"/>
  <c r="J21" i="50"/>
  <c r="J36" i="50"/>
  <c r="J16" i="50"/>
  <c r="J369" i="50"/>
  <c r="J332" i="50"/>
  <c r="J271" i="50"/>
  <c r="J231" i="50"/>
  <c r="J212" i="50"/>
  <c r="J51" i="50"/>
  <c r="J437" i="50"/>
  <c r="J357" i="50"/>
  <c r="J321" i="50"/>
  <c r="J256" i="50"/>
  <c r="J225" i="50"/>
  <c r="J160" i="50"/>
  <c r="J100" i="50"/>
  <c r="J69" i="50"/>
  <c r="J443" i="50"/>
  <c r="J400" i="50"/>
  <c r="J364" i="50"/>
  <c r="J265" i="50"/>
  <c r="J247" i="50"/>
  <c r="J191" i="50"/>
  <c r="J145" i="50"/>
  <c r="J108" i="50"/>
  <c r="J60" i="50"/>
  <c r="J105" i="47"/>
  <c r="J444" i="47"/>
  <c r="J117" i="47"/>
  <c r="J435" i="47"/>
  <c r="J246" i="47"/>
  <c r="J396" i="47"/>
  <c r="J461" i="47"/>
  <c r="J362" i="47"/>
  <c r="J269" i="47"/>
  <c r="J74" i="47"/>
  <c r="J184" i="47"/>
  <c r="J96" i="47"/>
  <c r="J173" i="47"/>
  <c r="J448" i="47"/>
  <c r="J176" i="47"/>
  <c r="J131" i="47"/>
  <c r="J241" i="47"/>
  <c r="J454" i="47"/>
  <c r="J423" i="47"/>
  <c r="J356" i="47"/>
  <c r="J264" i="47"/>
  <c r="J224" i="2"/>
  <c r="J223" i="2" s="1"/>
  <c r="J207" i="2" s="1"/>
  <c r="J203" i="47"/>
  <c r="J11" i="47"/>
  <c r="J262" i="2"/>
  <c r="J261" i="2" s="1"/>
  <c r="J23" i="2"/>
  <c r="J22" i="2" s="1"/>
  <c r="J427" i="2"/>
  <c r="J446" i="2"/>
  <c r="T263" i="2" l="1"/>
  <c r="J384" i="47"/>
  <c r="AQ472" i="47"/>
  <c r="AQ6" i="47" s="1"/>
  <c r="J372" i="50"/>
  <c r="T183" i="50"/>
  <c r="S250" i="47"/>
  <c r="S245" i="47" s="1"/>
  <c r="S286" i="2"/>
  <c r="S285" i="2" s="1"/>
  <c r="S279" i="2" s="1"/>
  <c r="S367" i="50"/>
  <c r="K367" i="50"/>
  <c r="AG455" i="50"/>
  <c r="L151" i="47"/>
  <c r="AQ486" i="2"/>
  <c r="AE472" i="47"/>
  <c r="AE455" i="50"/>
  <c r="AR9" i="47"/>
  <c r="AR472" i="47" s="1"/>
  <c r="O273" i="47"/>
  <c r="O268" i="47" s="1"/>
  <c r="O9" i="47" s="1"/>
  <c r="O472" i="47" s="1"/>
  <c r="J10" i="47"/>
  <c r="M273" i="47"/>
  <c r="M268" i="47" s="1"/>
  <c r="M9" i="47" s="1"/>
  <c r="T408" i="50"/>
  <c r="T403" i="50" s="1"/>
  <c r="AF455" i="50"/>
  <c r="J408" i="50"/>
  <c r="U408" i="50"/>
  <c r="U403" i="50" s="1"/>
  <c r="AS455" i="50"/>
  <c r="AS6" i="50" s="1"/>
  <c r="J8" i="2"/>
  <c r="AF486" i="2"/>
  <c r="J167" i="50"/>
  <c r="AR455" i="50"/>
  <c r="AF9" i="47"/>
  <c r="AF472" i="47" s="1"/>
  <c r="T121" i="47"/>
  <c r="T116" i="47" s="1"/>
  <c r="U8" i="50"/>
  <c r="AQ455" i="50"/>
  <c r="AQ6" i="50" s="1"/>
  <c r="O262" i="2"/>
  <c r="O261" i="2" s="1"/>
  <c r="O8" i="2" s="1"/>
  <c r="O486" i="2" s="1"/>
  <c r="AR486" i="2"/>
  <c r="S426" i="50"/>
  <c r="S425" i="50" s="1"/>
  <c r="S424" i="50" s="1"/>
  <c r="S278" i="2"/>
  <c r="S277" i="2" s="1"/>
  <c r="S276" i="2" s="1"/>
  <c r="S263" i="2" s="1"/>
  <c r="S290" i="47"/>
  <c r="S289" i="47" s="1"/>
  <c r="J293" i="47"/>
  <c r="T462" i="47"/>
  <c r="T461" i="47" s="1"/>
  <c r="T460" i="47" s="1"/>
  <c r="W8" i="2"/>
  <c r="W486" i="2" s="1"/>
  <c r="S17" i="47"/>
  <c r="U227" i="47"/>
  <c r="U203" i="47" s="1"/>
  <c r="U202" i="47" s="1"/>
  <c r="S310" i="47"/>
  <c r="AE486" i="2"/>
  <c r="K11" i="47"/>
  <c r="K10" i="47" s="1"/>
  <c r="K9" i="47" s="1"/>
  <c r="T310" i="47"/>
  <c r="S12" i="47"/>
  <c r="S15" i="50"/>
  <c r="S8" i="50" s="1"/>
  <c r="K293" i="47"/>
  <c r="K292" i="47" s="1"/>
  <c r="L268" i="47"/>
  <c r="L293" i="47"/>
  <c r="L292" i="47" s="1"/>
  <c r="AS6" i="2"/>
  <c r="T455" i="47"/>
  <c r="T454" i="47" s="1"/>
  <c r="T453" i="47" s="1"/>
  <c r="T452" i="47" s="1"/>
  <c r="U97" i="47"/>
  <c r="U96" i="47" s="1"/>
  <c r="U95" i="47" s="1"/>
  <c r="L183" i="50"/>
  <c r="T8" i="50"/>
  <c r="T471" i="2"/>
  <c r="T470" i="2" s="1"/>
  <c r="S424" i="2"/>
  <c r="S423" i="2" s="1"/>
  <c r="S416" i="2" s="1"/>
  <c r="S415" i="2" s="1"/>
  <c r="L8" i="50"/>
  <c r="L10" i="47"/>
  <c r="S32" i="47"/>
  <c r="M8" i="50"/>
  <c r="J237" i="50"/>
  <c r="S220" i="50"/>
  <c r="T371" i="47"/>
  <c r="T362" i="47" s="1"/>
  <c r="T357" i="47"/>
  <c r="T356" i="47" s="1"/>
  <c r="S29" i="2"/>
  <c r="L309" i="2"/>
  <c r="T220" i="50"/>
  <c r="T141" i="2"/>
  <c r="T140" i="2" s="1"/>
  <c r="L403" i="50"/>
  <c r="M403" i="50"/>
  <c r="U239" i="2"/>
  <c r="U224" i="2" s="1"/>
  <c r="U223" i="2" s="1"/>
  <c r="U207" i="2" s="1"/>
  <c r="T87" i="2"/>
  <c r="T86" i="2" s="1"/>
  <c r="S388" i="2"/>
  <c r="S387" i="2" s="1"/>
  <c r="T476" i="2"/>
  <c r="S112" i="2"/>
  <c r="S111" i="2" s="1"/>
  <c r="S382" i="2"/>
  <c r="S381" i="2" s="1"/>
  <c r="S380" i="2" s="1"/>
  <c r="L446" i="2"/>
  <c r="L262" i="2"/>
  <c r="L261" i="2" s="1"/>
  <c r="L8" i="2" s="1"/>
  <c r="L220" i="50"/>
  <c r="K220" i="50"/>
  <c r="S24" i="2"/>
  <c r="T335" i="2"/>
  <c r="T326" i="2" s="1"/>
  <c r="T325" i="2" s="1"/>
  <c r="S39" i="2"/>
  <c r="K15" i="50"/>
  <c r="K309" i="2"/>
  <c r="K23" i="2"/>
  <c r="K22" i="2" s="1"/>
  <c r="S27" i="47"/>
  <c r="U11" i="47"/>
  <c r="U10" i="47" s="1"/>
  <c r="T162" i="47"/>
  <c r="U113" i="2"/>
  <c r="U112" i="2" s="1"/>
  <c r="U111" i="2" s="1"/>
  <c r="T189" i="47"/>
  <c r="T188" i="47" s="1"/>
  <c r="T219" i="47"/>
  <c r="T203" i="47" s="1"/>
  <c r="T202" i="47" s="1"/>
  <c r="T245" i="47"/>
  <c r="T125" i="2"/>
  <c r="T124" i="2" s="1"/>
  <c r="T123" i="2" s="1"/>
  <c r="T424" i="47"/>
  <c r="T423" i="47" s="1"/>
  <c r="T422" i="47" s="1"/>
  <c r="T421" i="47" s="1"/>
  <c r="S385" i="47"/>
  <c r="S384" i="47" s="1"/>
  <c r="U23" i="2"/>
  <c r="U22" i="2" s="1"/>
  <c r="U17" i="2" s="1"/>
  <c r="T256" i="2"/>
  <c r="T255" i="2"/>
  <c r="T82" i="47"/>
  <c r="T157" i="2"/>
  <c r="T156" i="2" s="1"/>
  <c r="S294" i="47"/>
  <c r="T40" i="47"/>
  <c r="T11" i="47" s="1"/>
  <c r="T152" i="47"/>
  <c r="U262" i="2"/>
  <c r="U261" i="2" s="1"/>
  <c r="U469" i="47"/>
  <c r="U462" i="47"/>
  <c r="U461" i="47" s="1"/>
  <c r="U460" i="47" s="1"/>
  <c r="T294" i="47"/>
  <c r="T430" i="2"/>
  <c r="T429" i="2" s="1"/>
  <c r="T428" i="2" s="1"/>
  <c r="T427" i="2" s="1"/>
  <c r="S327" i="2"/>
  <c r="S326" i="2" s="1"/>
  <c r="S325" i="2" s="1"/>
  <c r="T273" i="47"/>
  <c r="S343" i="2"/>
  <c r="S342" i="2" s="1"/>
  <c r="S44" i="2"/>
  <c r="T179" i="2"/>
  <c r="T178" i="2" s="1"/>
  <c r="T231" i="2"/>
  <c r="T224" i="2" s="1"/>
  <c r="T223" i="2" s="1"/>
  <c r="T207" i="2" s="1"/>
  <c r="T106" i="47"/>
  <c r="T105" i="47" s="1"/>
  <c r="T104" i="47" s="1"/>
  <c r="T343" i="2"/>
  <c r="T342" i="2" s="1"/>
  <c r="S363" i="47"/>
  <c r="S362" i="47" s="1"/>
  <c r="T410" i="2"/>
  <c r="T406" i="2" s="1"/>
  <c r="T405" i="2" s="1"/>
  <c r="T52" i="2"/>
  <c r="T23" i="2" s="1"/>
  <c r="T22" i="2" s="1"/>
  <c r="T17" i="2" s="1"/>
  <c r="U273" i="47"/>
  <c r="J309" i="2"/>
  <c r="J302" i="50"/>
  <c r="J116" i="47"/>
  <c r="J400" i="47"/>
  <c r="J15" i="50"/>
  <c r="J153" i="50"/>
  <c r="J363" i="50"/>
  <c r="J326" i="50"/>
  <c r="J128" i="50"/>
  <c r="J208" i="50"/>
  <c r="J201" i="50"/>
  <c r="J396" i="50"/>
  <c r="J111" i="50"/>
  <c r="J149" i="50"/>
  <c r="J447" i="50"/>
  <c r="J107" i="50"/>
  <c r="J368" i="50"/>
  <c r="J78" i="50"/>
  <c r="J216" i="50"/>
  <c r="J137" i="50"/>
  <c r="J221" i="50"/>
  <c r="J430" i="50"/>
  <c r="J163" i="50"/>
  <c r="J184" i="50"/>
  <c r="J451" i="50"/>
  <c r="J82" i="50"/>
  <c r="J205" i="50"/>
  <c r="J268" i="47"/>
  <c r="J422" i="47"/>
  <c r="J183" i="47"/>
  <c r="J245" i="47"/>
  <c r="J95" i="47"/>
  <c r="J460" i="47"/>
  <c r="J443" i="47"/>
  <c r="J202" i="47"/>
  <c r="J453" i="47"/>
  <c r="J172" i="47"/>
  <c r="J104" i="47"/>
  <c r="AQ6" i="2" l="1"/>
  <c r="U455" i="50"/>
  <c r="S408" i="50"/>
  <c r="S403" i="50" s="1"/>
  <c r="S455" i="50" s="1"/>
  <c r="O408" i="50"/>
  <c r="O403" i="50" s="1"/>
  <c r="O455" i="50" s="1"/>
  <c r="S262" i="2"/>
  <c r="S261" i="2" s="1"/>
  <c r="L9" i="47"/>
  <c r="T446" i="2"/>
  <c r="T10" i="47"/>
  <c r="U8" i="2"/>
  <c r="U486" i="2" s="1"/>
  <c r="T455" i="50"/>
  <c r="J8" i="50"/>
  <c r="S11" i="47"/>
  <c r="S10" i="47" s="1"/>
  <c r="T293" i="47"/>
  <c r="T292" i="47" s="1"/>
  <c r="AR6" i="47"/>
  <c r="AR6" i="50"/>
  <c r="AR6" i="2"/>
  <c r="M455" i="50"/>
  <c r="T262" i="2"/>
  <c r="T261" i="2" s="1"/>
  <c r="T8" i="2" s="1"/>
  <c r="K8" i="50"/>
  <c r="K455" i="50" s="1"/>
  <c r="U268" i="47"/>
  <c r="U9" i="47" s="1"/>
  <c r="U472" i="47" s="1"/>
  <c r="S293" i="47"/>
  <c r="S292" i="47" s="1"/>
  <c r="T268" i="47"/>
  <c r="K17" i="2"/>
  <c r="T151" i="47"/>
  <c r="L486" i="2"/>
  <c r="S23" i="2"/>
  <c r="S22" i="2" s="1"/>
  <c r="J220" i="50"/>
  <c r="T309" i="2"/>
  <c r="S309" i="2"/>
  <c r="L455" i="50"/>
  <c r="J292" i="47"/>
  <c r="J215" i="50"/>
  <c r="J148" i="50"/>
  <c r="J127" i="50"/>
  <c r="J325" i="50"/>
  <c r="J204" i="50"/>
  <c r="J136" i="50"/>
  <c r="J194" i="50"/>
  <c r="J367" i="50"/>
  <c r="J446" i="50"/>
  <c r="J403" i="50"/>
  <c r="J151" i="47"/>
  <c r="J421" i="47"/>
  <c r="J452" i="47"/>
  <c r="J486" i="2"/>
  <c r="S273" i="47" l="1"/>
  <c r="S268" i="47" s="1"/>
  <c r="S9" i="47" s="1"/>
  <c r="S472" i="47" s="1"/>
  <c r="K8" i="2"/>
  <c r="K486" i="2" s="1"/>
  <c r="T9" i="47"/>
  <c r="T472" i="47" s="1"/>
  <c r="S17" i="2"/>
  <c r="T486" i="2"/>
  <c r="J324" i="50"/>
  <c r="J183" i="50"/>
  <c r="J9" i="47"/>
  <c r="S8" i="2" l="1"/>
  <c r="S486" i="2" s="1"/>
  <c r="M472" i="47"/>
  <c r="M456" i="50" s="1"/>
  <c r="L472" i="47"/>
  <c r="J472" i="47"/>
  <c r="J455" i="50"/>
  <c r="J456" i="50" s="1"/>
  <c r="K472" i="47"/>
  <c r="L6" i="2" l="1"/>
  <c r="L456" i="50"/>
  <c r="K6" i="2"/>
  <c r="K456" i="50"/>
  <c r="M6" i="50"/>
  <c r="L6" i="50"/>
  <c r="J6" i="2"/>
  <c r="J6" i="50"/>
  <c r="K6" i="50"/>
  <c r="BQ411" i="47" l="1"/>
  <c r="BO417" i="47" l="1"/>
  <c r="DL411" i="47" l="1"/>
  <c r="DJ411" i="47"/>
  <c r="DJ410" i="47" s="1"/>
  <c r="DJ409" i="47" s="1"/>
  <c r="DI411" i="47"/>
  <c r="DG411" i="47"/>
  <c r="DG410" i="47" s="1"/>
  <c r="DG409" i="47" s="1"/>
  <c r="DD411" i="47"/>
  <c r="CZ411" i="47"/>
  <c r="CR411" i="47"/>
  <c r="CP411" i="47"/>
  <c r="CP410" i="47" s="1"/>
  <c r="CP409" i="47" s="1"/>
  <c r="CO411" i="47"/>
  <c r="CM411" i="47"/>
  <c r="CJ411" i="47"/>
  <c r="CF411" i="47"/>
  <c r="BX411" i="47"/>
  <c r="BN411" i="47"/>
  <c r="BN410" i="47" s="1"/>
  <c r="BN409" i="47" s="1"/>
  <c r="BM411" i="47"/>
  <c r="BK411" i="47"/>
  <c r="BH411" i="47"/>
  <c r="BD411" i="47"/>
  <c r="DN410" i="47"/>
  <c r="DM410" i="47"/>
  <c r="DM409" i="47" s="1"/>
  <c r="DK410" i="47"/>
  <c r="DK409" i="47" s="1"/>
  <c r="DF410" i="47"/>
  <c r="DF409" i="47" s="1"/>
  <c r="DE410" i="47"/>
  <c r="DE409" i="47" s="1"/>
  <c r="DC410" i="47"/>
  <c r="DC409" i="47" s="1"/>
  <c r="DB410" i="47"/>
  <c r="DB409" i="47" s="1"/>
  <c r="DA410" i="47"/>
  <c r="DA409" i="47" s="1"/>
  <c r="CY410" i="47"/>
  <c r="CY409" i="47" s="1"/>
  <c r="CT410" i="47"/>
  <c r="CT409" i="47" s="1"/>
  <c r="CS410" i="47"/>
  <c r="CS409" i="47" s="1"/>
  <c r="CQ410" i="47"/>
  <c r="CQ409" i="47" s="1"/>
  <c r="CL410" i="47"/>
  <c r="CL409" i="47" s="1"/>
  <c r="CK410" i="47"/>
  <c r="CK409" i="47" s="1"/>
  <c r="CI410" i="47"/>
  <c r="CI409" i="47" s="1"/>
  <c r="CH410" i="47"/>
  <c r="CH409" i="47" s="1"/>
  <c r="CG410" i="47"/>
  <c r="CG409" i="47" s="1"/>
  <c r="CE410" i="47"/>
  <c r="CE409" i="47" s="1"/>
  <c r="BZ410" i="47"/>
  <c r="BZ409" i="47" s="1"/>
  <c r="BY410" i="47"/>
  <c r="BY409" i="47" s="1"/>
  <c r="BW410" i="47"/>
  <c r="BW409" i="47" s="1"/>
  <c r="BR410" i="47"/>
  <c r="BR409" i="47" s="1"/>
  <c r="BQ410" i="47"/>
  <c r="BQ409" i="47" s="1"/>
  <c r="BP410" i="47"/>
  <c r="BP409" i="47" s="1"/>
  <c r="BO410" i="47"/>
  <c r="BO409" i="47" s="1"/>
  <c r="BK410" i="47"/>
  <c r="BK409" i="47" s="1"/>
  <c r="BJ410" i="47"/>
  <c r="BJ409" i="47" s="1"/>
  <c r="BI410" i="47"/>
  <c r="BI409" i="47" s="1"/>
  <c r="BG410" i="47"/>
  <c r="BG409" i="47" s="1"/>
  <c r="BF410" i="47"/>
  <c r="BE410" i="47"/>
  <c r="BC410" i="47"/>
  <c r="AY410" i="47" s="1"/>
  <c r="DN409" i="47"/>
  <c r="DL414" i="47"/>
  <c r="DJ414" i="47"/>
  <c r="DJ413" i="47" s="1"/>
  <c r="DJ412" i="47" s="1"/>
  <c r="DI414" i="47"/>
  <c r="DG414" i="47"/>
  <c r="DG413" i="47" s="1"/>
  <c r="DG412" i="47" s="1"/>
  <c r="DD414" i="47"/>
  <c r="CZ414" i="47"/>
  <c r="CR414" i="47"/>
  <c r="CR413" i="47" s="1"/>
  <c r="CR412" i="47" s="1"/>
  <c r="CP414" i="47"/>
  <c r="CP413" i="47" s="1"/>
  <c r="CP412" i="47" s="1"/>
  <c r="CO414" i="47"/>
  <c r="CM414" i="47"/>
  <c r="CJ414" i="47"/>
  <c r="CJ413" i="47" s="1"/>
  <c r="CJ412" i="47" s="1"/>
  <c r="CF414" i="47"/>
  <c r="BX414" i="47"/>
  <c r="BP414" i="47"/>
  <c r="BN414" i="47"/>
  <c r="BN413" i="47" s="1"/>
  <c r="BN412" i="47" s="1"/>
  <c r="BM414" i="47"/>
  <c r="BK414" i="47"/>
  <c r="BK413" i="47" s="1"/>
  <c r="BK412" i="47" s="1"/>
  <c r="BH414" i="47"/>
  <c r="BD414" i="47"/>
  <c r="DN413" i="47"/>
  <c r="DN412" i="47" s="1"/>
  <c r="DM413" i="47"/>
  <c r="DM412" i="47" s="1"/>
  <c r="DK413" i="47"/>
  <c r="DK412" i="47" s="1"/>
  <c r="DF413" i="47"/>
  <c r="DF412" i="47" s="1"/>
  <c r="DE413" i="47"/>
  <c r="DE412" i="47" s="1"/>
  <c r="DC413" i="47"/>
  <c r="DC412" i="47" s="1"/>
  <c r="DB413" i="47"/>
  <c r="DB412" i="47" s="1"/>
  <c r="DA413" i="47"/>
  <c r="DA412" i="47" s="1"/>
  <c r="CY413" i="47"/>
  <c r="CY412" i="47" s="1"/>
  <c r="CT413" i="47"/>
  <c r="CT412" i="47" s="1"/>
  <c r="CS413" i="47"/>
  <c r="CS412" i="47" s="1"/>
  <c r="CQ413" i="47"/>
  <c r="CQ412" i="47" s="1"/>
  <c r="CL413" i="47"/>
  <c r="CL412" i="47" s="1"/>
  <c r="CK413" i="47"/>
  <c r="CK412" i="47" s="1"/>
  <c r="CI413" i="47"/>
  <c r="CI412" i="47" s="1"/>
  <c r="CH413" i="47"/>
  <c r="CH412" i="47" s="1"/>
  <c r="CG413" i="47"/>
  <c r="CG412" i="47" s="1"/>
  <c r="CE413" i="47"/>
  <c r="CE412" i="47" s="1"/>
  <c r="BZ413" i="47"/>
  <c r="BZ412" i="47" s="1"/>
  <c r="BY413" i="47"/>
  <c r="BY412" i="47" s="1"/>
  <c r="BW413" i="47"/>
  <c r="BW412" i="47" s="1"/>
  <c r="BR413" i="47"/>
  <c r="BR412" i="47" s="1"/>
  <c r="BQ413" i="47"/>
  <c r="BQ412" i="47" s="1"/>
  <c r="BO413" i="47"/>
  <c r="BO412" i="47" s="1"/>
  <c r="BJ413" i="47"/>
  <c r="BJ412" i="47" s="1"/>
  <c r="BI413" i="47"/>
  <c r="BI412" i="47" s="1"/>
  <c r="BG413" i="47"/>
  <c r="BG412" i="47" s="1"/>
  <c r="BF413" i="47"/>
  <c r="BE413" i="47"/>
  <c r="BC413" i="47"/>
  <c r="DL417" i="47"/>
  <c r="DJ417" i="47"/>
  <c r="DJ416" i="47" s="1"/>
  <c r="DJ415" i="47" s="1"/>
  <c r="DI417" i="47"/>
  <c r="DG417" i="47"/>
  <c r="DD417" i="47"/>
  <c r="CZ417" i="47"/>
  <c r="CR417" i="47"/>
  <c r="CP417" i="47"/>
  <c r="CX417" i="47" s="1"/>
  <c r="CO417" i="47"/>
  <c r="CO416" i="47" s="1"/>
  <c r="CO415" i="47" s="1"/>
  <c r="CM417" i="47"/>
  <c r="CJ417" i="47"/>
  <c r="CF417" i="47"/>
  <c r="BX417" i="47"/>
  <c r="BP416" i="47"/>
  <c r="BP415" i="47" s="1"/>
  <c r="BN417" i="47"/>
  <c r="BV417" i="47" s="1"/>
  <c r="CD417" i="47" s="1"/>
  <c r="CD416" i="47" s="1"/>
  <c r="CD415" i="47" s="1"/>
  <c r="BM417" i="47"/>
  <c r="BK417" i="47"/>
  <c r="BH417" i="47"/>
  <c r="BD417" i="47"/>
  <c r="BD416" i="47" s="1"/>
  <c r="DN416" i="47"/>
  <c r="DN415" i="47" s="1"/>
  <c r="DM416" i="47"/>
  <c r="DM415" i="47" s="1"/>
  <c r="DK416" i="47"/>
  <c r="DK415" i="47" s="1"/>
  <c r="DI416" i="47"/>
  <c r="DI415" i="47" s="1"/>
  <c r="DF416" i="47"/>
  <c r="DF415" i="47" s="1"/>
  <c r="DE416" i="47"/>
  <c r="DE415" i="47" s="1"/>
  <c r="DC416" i="47"/>
  <c r="DC415" i="47" s="1"/>
  <c r="DB416" i="47"/>
  <c r="DB415" i="47" s="1"/>
  <c r="DA416" i="47"/>
  <c r="DA415" i="47" s="1"/>
  <c r="CY416" i="47"/>
  <c r="CY415" i="47" s="1"/>
  <c r="CT416" i="47"/>
  <c r="CT415" i="47" s="1"/>
  <c r="CS416" i="47"/>
  <c r="CS415" i="47" s="1"/>
  <c r="CQ416" i="47"/>
  <c r="CQ415" i="47" s="1"/>
  <c r="CL416" i="47"/>
  <c r="CL415" i="47" s="1"/>
  <c r="CK416" i="47"/>
  <c r="CK415" i="47" s="1"/>
  <c r="CI416" i="47"/>
  <c r="CH416" i="47"/>
  <c r="CH415" i="47" s="1"/>
  <c r="CG416" i="47"/>
  <c r="CG415" i="47" s="1"/>
  <c r="CE416" i="47"/>
  <c r="CE415" i="47" s="1"/>
  <c r="BZ416" i="47"/>
  <c r="BZ415" i="47" s="1"/>
  <c r="BY416" i="47"/>
  <c r="BY415" i="47" s="1"/>
  <c r="BW416" i="47"/>
  <c r="BW415" i="47" s="1"/>
  <c r="BR416" i="47"/>
  <c r="BR415" i="47" s="1"/>
  <c r="BQ416" i="47"/>
  <c r="BQ415" i="47" s="1"/>
  <c r="BO416" i="47"/>
  <c r="BO415" i="47" s="1"/>
  <c r="BJ416" i="47"/>
  <c r="BJ415" i="47" s="1"/>
  <c r="BI416" i="47"/>
  <c r="BI415" i="47" s="1"/>
  <c r="BG416" i="47"/>
  <c r="BG415" i="47" s="1"/>
  <c r="BF416" i="47"/>
  <c r="BE416" i="47"/>
  <c r="BC416" i="47"/>
  <c r="CI415" i="47"/>
  <c r="CZ416" i="47" l="1"/>
  <c r="CZ415" i="47" s="1"/>
  <c r="AZ416" i="47"/>
  <c r="BD415" i="47"/>
  <c r="AZ415" i="47" s="1"/>
  <c r="BH410" i="47"/>
  <c r="BH409" i="47" s="1"/>
  <c r="CJ416" i="47"/>
  <c r="CJ415" i="47" s="1"/>
  <c r="BC409" i="47"/>
  <c r="AY409" i="47" s="1"/>
  <c r="BF415" i="47"/>
  <c r="BB415" i="47" s="1"/>
  <c r="BB416" i="47"/>
  <c r="CF416" i="47"/>
  <c r="CF415" i="47" s="1"/>
  <c r="BE412" i="47"/>
  <c r="BA412" i="47" s="1"/>
  <c r="BA413" i="47"/>
  <c r="BE409" i="47"/>
  <c r="BA409" i="47" s="1"/>
  <c r="BA410" i="47"/>
  <c r="AZ411" i="47"/>
  <c r="CJ410" i="47"/>
  <c r="CJ409" i="47" s="1"/>
  <c r="CR410" i="47"/>
  <c r="CR409" i="47" s="1"/>
  <c r="BC415" i="47"/>
  <c r="AY415" i="47" s="1"/>
  <c r="AY416" i="47"/>
  <c r="AZ417" i="47"/>
  <c r="BF412" i="47"/>
  <c r="BB412" i="47" s="1"/>
  <c r="BB413" i="47"/>
  <c r="BF409" i="47"/>
  <c r="BB409" i="47" s="1"/>
  <c r="BB410" i="47"/>
  <c r="BH416" i="47"/>
  <c r="BH415" i="47" s="1"/>
  <c r="AZ414" i="47"/>
  <c r="DL410" i="47"/>
  <c r="DL409" i="47" s="1"/>
  <c r="BE415" i="47"/>
  <c r="BA415" i="47" s="1"/>
  <c r="BA416" i="47"/>
  <c r="BX416" i="47"/>
  <c r="BX415" i="47" s="1"/>
  <c r="DD416" i="47"/>
  <c r="DD415" i="47" s="1"/>
  <c r="BC412" i="47"/>
  <c r="AY412" i="47" s="1"/>
  <c r="AY413" i="47"/>
  <c r="CM410" i="47"/>
  <c r="CM409" i="47" s="1"/>
  <c r="BP413" i="47"/>
  <c r="BP412" i="47" s="1"/>
  <c r="CM413" i="47"/>
  <c r="CM412" i="47" s="1"/>
  <c r="BM416" i="47"/>
  <c r="BM415" i="47" s="1"/>
  <c r="BL411" i="47"/>
  <c r="BL410" i="47" s="1"/>
  <c r="BL409" i="47" s="1"/>
  <c r="BH413" i="47"/>
  <c r="BH412" i="47" s="1"/>
  <c r="DH417" i="47"/>
  <c r="DP417" i="47" s="1"/>
  <c r="DL413" i="47"/>
  <c r="DL412" i="47" s="1"/>
  <c r="CX416" i="47"/>
  <c r="CX415" i="47" s="1"/>
  <c r="BK416" i="47"/>
  <c r="BK415" i="47" s="1"/>
  <c r="BU417" i="47"/>
  <c r="CN417" i="47"/>
  <c r="CR416" i="47"/>
  <c r="CR415" i="47" s="1"/>
  <c r="BS414" i="47"/>
  <c r="CU414" i="47"/>
  <c r="DQ414" i="47"/>
  <c r="DO411" i="47"/>
  <c r="CM416" i="47"/>
  <c r="CM415" i="47" s="1"/>
  <c r="CW417" i="47"/>
  <c r="DG416" i="47"/>
  <c r="DG415" i="47" s="1"/>
  <c r="DL416" i="47"/>
  <c r="DL415" i="47" s="1"/>
  <c r="BM413" i="47"/>
  <c r="BM412" i="47" s="1"/>
  <c r="BX413" i="47"/>
  <c r="BX412" i="47" s="1"/>
  <c r="CO413" i="47"/>
  <c r="CO412" i="47" s="1"/>
  <c r="DH414" i="47"/>
  <c r="DR414" i="47"/>
  <c r="BS411" i="47"/>
  <c r="CU411" i="47"/>
  <c r="DQ411" i="47"/>
  <c r="BN416" i="47"/>
  <c r="BN415" i="47" s="1"/>
  <c r="DO417" i="47"/>
  <c r="BL414" i="47"/>
  <c r="BT414" i="47" s="1"/>
  <c r="BV414" i="47"/>
  <c r="BV413" i="47" s="1"/>
  <c r="BV412" i="47" s="1"/>
  <c r="CN414" i="47"/>
  <c r="CN413" i="47" s="1"/>
  <c r="CN412" i="47" s="1"/>
  <c r="CX414" i="47"/>
  <c r="DD413" i="47"/>
  <c r="DD412" i="47" s="1"/>
  <c r="BD410" i="47"/>
  <c r="BM410" i="47"/>
  <c r="BM409" i="47" s="1"/>
  <c r="BX410" i="47"/>
  <c r="BX409" i="47" s="1"/>
  <c r="CO410" i="47"/>
  <c r="CO409" i="47" s="1"/>
  <c r="DH411" i="47"/>
  <c r="DR411" i="47"/>
  <c r="BL417" i="47"/>
  <c r="BL416" i="47" s="1"/>
  <c r="BL415" i="47" s="1"/>
  <c r="CP416" i="47"/>
  <c r="CP415" i="47" s="1"/>
  <c r="DQ417" i="47"/>
  <c r="DR417" i="47"/>
  <c r="DO414" i="47"/>
  <c r="BV411" i="47"/>
  <c r="CD411" i="47" s="1"/>
  <c r="CN411" i="47"/>
  <c r="CN410" i="47" s="1"/>
  <c r="CN409" i="47" s="1"/>
  <c r="CX411" i="47"/>
  <c r="DD410" i="47"/>
  <c r="DD409" i="47" s="1"/>
  <c r="CF410" i="47"/>
  <c r="CF409" i="47" s="1"/>
  <c r="CZ410" i="47"/>
  <c r="CZ409" i="47" s="1"/>
  <c r="BU411" i="47"/>
  <c r="CW411" i="47"/>
  <c r="DI410" i="47"/>
  <c r="DI409" i="47" s="1"/>
  <c r="BD413" i="47"/>
  <c r="CF413" i="47"/>
  <c r="CF412" i="47" s="1"/>
  <c r="CZ413" i="47"/>
  <c r="CZ412" i="47" s="1"/>
  <c r="BU414" i="47"/>
  <c r="CW414" i="47"/>
  <c r="DI413" i="47"/>
  <c r="DI412" i="47" s="1"/>
  <c r="BV416" i="47"/>
  <c r="BV415" i="47" s="1"/>
  <c r="BS417" i="47"/>
  <c r="CU417" i="47"/>
  <c r="DL407" i="47"/>
  <c r="DL406" i="47" s="1"/>
  <c r="DN407" i="47"/>
  <c r="DN406" i="47" s="1"/>
  <c r="DM408" i="47"/>
  <c r="DR408" i="47"/>
  <c r="DP408" i="47"/>
  <c r="DO408" i="47"/>
  <c r="DK407" i="47"/>
  <c r="DK406" i="47" s="1"/>
  <c r="CV408" i="47"/>
  <c r="CX408" i="47"/>
  <c r="CU408" i="47"/>
  <c r="CS408" i="47"/>
  <c r="CW408" i="47" s="1"/>
  <c r="CR407" i="47"/>
  <c r="CR406" i="47" s="1"/>
  <c r="CT407" i="47"/>
  <c r="CT406" i="47" s="1"/>
  <c r="CQ407" i="47"/>
  <c r="CQ406" i="47" s="1"/>
  <c r="DN471" i="47"/>
  <c r="DM470" i="47"/>
  <c r="DM469" i="47" s="1"/>
  <c r="DL470" i="47"/>
  <c r="DL469" i="47" s="1"/>
  <c r="DK470" i="47"/>
  <c r="DK469" i="47" s="1"/>
  <c r="DM468" i="47"/>
  <c r="DN467" i="47"/>
  <c r="DN466" i="47" s="1"/>
  <c r="DL467" i="47"/>
  <c r="DL466" i="47" s="1"/>
  <c r="DK467" i="47"/>
  <c r="DK466" i="47" s="1"/>
  <c r="DM465" i="47"/>
  <c r="DN464" i="47"/>
  <c r="DN463" i="47" s="1"/>
  <c r="DL464" i="47"/>
  <c r="DL463" i="47" s="1"/>
  <c r="DK464" i="47"/>
  <c r="DK463" i="47" s="1"/>
  <c r="DM459" i="47"/>
  <c r="DN458" i="47"/>
  <c r="DL458" i="47"/>
  <c r="DK458" i="47"/>
  <c r="DM457" i="47"/>
  <c r="DN456" i="47"/>
  <c r="DL456" i="47"/>
  <c r="DK456" i="47"/>
  <c r="DK455" i="47" s="1"/>
  <c r="DK454" i="47" s="1"/>
  <c r="DK453" i="47" s="1"/>
  <c r="DK452" i="47" s="1"/>
  <c r="DM451" i="47"/>
  <c r="DN450" i="47"/>
  <c r="DN449" i="47" s="1"/>
  <c r="DN448" i="47" s="1"/>
  <c r="DL450" i="47"/>
  <c r="DL449" i="47" s="1"/>
  <c r="DL448" i="47" s="1"/>
  <c r="DK450" i="47"/>
  <c r="DK449" i="47" s="1"/>
  <c r="DK448" i="47" s="1"/>
  <c r="DL447" i="47"/>
  <c r="DN446" i="47"/>
  <c r="DN445" i="47" s="1"/>
  <c r="DN444" i="47" s="1"/>
  <c r="DM446" i="47"/>
  <c r="DM445" i="47" s="1"/>
  <c r="DM444" i="47" s="1"/>
  <c r="DK446" i="47"/>
  <c r="DK445" i="47" s="1"/>
  <c r="DK444" i="47" s="1"/>
  <c r="DK441" i="47"/>
  <c r="DN441" i="47"/>
  <c r="DL441" i="47"/>
  <c r="DN440" i="47"/>
  <c r="DN439" i="47" s="1"/>
  <c r="DL440" i="47"/>
  <c r="DL439" i="47" s="1"/>
  <c r="DK440" i="47"/>
  <c r="DK439" i="47" s="1"/>
  <c r="DM438" i="47"/>
  <c r="DN437" i="47"/>
  <c r="DN436" i="47" s="1"/>
  <c r="DN435" i="47" s="1"/>
  <c r="DL437" i="47"/>
  <c r="DL436" i="47" s="1"/>
  <c r="DL435" i="47" s="1"/>
  <c r="DK437" i="47"/>
  <c r="DK436" i="47" s="1"/>
  <c r="DK435" i="47" s="1"/>
  <c r="DN433" i="47"/>
  <c r="DM433" i="47"/>
  <c r="DL433" i="47"/>
  <c r="DL432" i="47" s="1"/>
  <c r="DK433" i="47"/>
  <c r="DK432" i="47" s="1"/>
  <c r="DN432" i="47"/>
  <c r="DM432" i="47"/>
  <c r="DN431" i="47"/>
  <c r="DM430" i="47"/>
  <c r="DM429" i="47" s="1"/>
  <c r="DL430" i="47"/>
  <c r="DL429" i="47" s="1"/>
  <c r="DK430" i="47"/>
  <c r="DK429" i="47" s="1"/>
  <c r="DM428" i="47"/>
  <c r="DN427" i="47"/>
  <c r="DL427" i="47"/>
  <c r="DK427" i="47"/>
  <c r="DM426" i="47"/>
  <c r="DN425" i="47"/>
  <c r="DL425" i="47"/>
  <c r="DL424" i="47" s="1"/>
  <c r="DK425" i="47"/>
  <c r="DK424" i="47" s="1"/>
  <c r="DL420" i="47"/>
  <c r="DN419" i="47"/>
  <c r="DN418" i="47" s="1"/>
  <c r="DM419" i="47"/>
  <c r="DM418" i="47" s="1"/>
  <c r="DK419" i="47"/>
  <c r="DK418" i="47" s="1"/>
  <c r="DL399" i="47"/>
  <c r="DN398" i="47"/>
  <c r="DN397" i="47" s="1"/>
  <c r="DN396" i="47" s="1"/>
  <c r="DM398" i="47"/>
  <c r="DM397" i="47" s="1"/>
  <c r="DM396" i="47" s="1"/>
  <c r="DK398" i="47"/>
  <c r="DK397" i="47" s="1"/>
  <c r="DK396" i="47" s="1"/>
  <c r="DL395" i="47"/>
  <c r="DL394" i="47"/>
  <c r="DN393" i="47"/>
  <c r="DN392" i="47" s="1"/>
  <c r="DM393" i="47"/>
  <c r="DM392" i="47" s="1"/>
  <c r="DK393" i="47"/>
  <c r="DK392" i="47" s="1"/>
  <c r="DL391" i="47"/>
  <c r="DN390" i="47"/>
  <c r="DN389" i="47" s="1"/>
  <c r="DM390" i="47"/>
  <c r="DM389" i="47" s="1"/>
  <c r="DK390" i="47"/>
  <c r="DK389" i="47" s="1"/>
  <c r="DL388" i="47"/>
  <c r="DN387" i="47"/>
  <c r="DN386" i="47" s="1"/>
  <c r="DM387" i="47"/>
  <c r="DM386" i="47" s="1"/>
  <c r="DK387" i="47"/>
  <c r="DK386" i="47" s="1"/>
  <c r="DL380" i="47"/>
  <c r="DN379" i="47"/>
  <c r="DN378" i="47" s="1"/>
  <c r="DM379" i="47"/>
  <c r="DM378" i="47" s="1"/>
  <c r="DK379" i="47"/>
  <c r="DK378" i="47" s="1"/>
  <c r="DM377" i="47"/>
  <c r="DN376" i="47"/>
  <c r="DL376" i="47"/>
  <c r="DK376" i="47"/>
  <c r="DM375" i="47"/>
  <c r="DN374" i="47"/>
  <c r="DL374" i="47"/>
  <c r="DK374" i="47"/>
  <c r="DM373" i="47"/>
  <c r="DN372" i="47"/>
  <c r="DL372" i="47"/>
  <c r="DK372" i="47"/>
  <c r="DM370" i="47"/>
  <c r="DN369" i="47"/>
  <c r="DN368" i="47" s="1"/>
  <c r="DL369" i="47"/>
  <c r="DL368" i="47" s="1"/>
  <c r="DK369" i="47"/>
  <c r="DK368" i="47" s="1"/>
  <c r="DL367" i="47"/>
  <c r="DN366" i="47"/>
  <c r="DM366" i="47"/>
  <c r="DK366" i="47"/>
  <c r="DL365" i="47"/>
  <c r="DN364" i="47"/>
  <c r="DM364" i="47"/>
  <c r="DM363" i="47" s="1"/>
  <c r="DK364" i="47"/>
  <c r="DM361" i="47"/>
  <c r="DN360" i="47"/>
  <c r="DL360" i="47"/>
  <c r="DK360" i="47"/>
  <c r="DM359" i="47"/>
  <c r="DN358" i="47"/>
  <c r="DN357" i="47" s="1"/>
  <c r="DN356" i="47" s="1"/>
  <c r="DL358" i="47"/>
  <c r="DK358" i="47"/>
  <c r="DN354" i="47"/>
  <c r="DM354" i="47"/>
  <c r="DL354" i="47"/>
  <c r="DK354" i="47"/>
  <c r="DN353" i="47"/>
  <c r="DM353" i="47"/>
  <c r="DL353" i="47"/>
  <c r="DK353" i="47"/>
  <c r="DL346" i="47"/>
  <c r="DN345" i="47"/>
  <c r="DN344" i="47" s="1"/>
  <c r="DM345" i="47"/>
  <c r="DM344" i="47" s="1"/>
  <c r="DK345" i="47"/>
  <c r="DK344" i="47" s="1"/>
  <c r="DL343" i="47"/>
  <c r="DN342" i="47"/>
  <c r="DN341" i="47" s="1"/>
  <c r="DM342" i="47"/>
  <c r="DM341" i="47" s="1"/>
  <c r="DK342" i="47"/>
  <c r="DK341" i="47" s="1"/>
  <c r="DN339" i="47"/>
  <c r="DM339" i="47"/>
  <c r="DL339" i="47"/>
  <c r="DL338" i="47" s="1"/>
  <c r="DK339" i="47"/>
  <c r="DK338" i="47" s="1"/>
  <c r="DN338" i="47"/>
  <c r="DM338" i="47"/>
  <c r="DN336" i="47"/>
  <c r="DM336" i="47"/>
  <c r="DL336" i="47"/>
  <c r="DL335" i="47" s="1"/>
  <c r="DK336" i="47"/>
  <c r="DK335" i="47" s="1"/>
  <c r="DN335" i="47"/>
  <c r="DM335" i="47"/>
  <c r="DN333" i="47"/>
  <c r="DN332" i="47" s="1"/>
  <c r="DM333" i="47"/>
  <c r="DM332" i="47" s="1"/>
  <c r="DL333" i="47"/>
  <c r="DL332" i="47" s="1"/>
  <c r="DK333" i="47"/>
  <c r="DK332" i="47" s="1"/>
  <c r="DM331" i="47"/>
  <c r="DN330" i="47"/>
  <c r="DN329" i="47" s="1"/>
  <c r="DL330" i="47"/>
  <c r="DL329" i="47" s="1"/>
  <c r="DK330" i="47"/>
  <c r="DK329" i="47" s="1"/>
  <c r="DM328" i="47"/>
  <c r="DN327" i="47"/>
  <c r="DN326" i="47" s="1"/>
  <c r="DL327" i="47"/>
  <c r="DL326" i="47" s="1"/>
  <c r="DK327" i="47"/>
  <c r="DK326" i="47" s="1"/>
  <c r="DM325" i="47"/>
  <c r="DN324" i="47"/>
  <c r="DN323" i="47" s="1"/>
  <c r="DL324" i="47"/>
  <c r="DL323" i="47" s="1"/>
  <c r="DK324" i="47"/>
  <c r="DK323" i="47" s="1"/>
  <c r="DL322" i="47"/>
  <c r="DN321" i="47"/>
  <c r="DN320" i="47" s="1"/>
  <c r="DM321" i="47"/>
  <c r="DM320" i="47" s="1"/>
  <c r="DK321" i="47"/>
  <c r="DK320" i="47" s="1"/>
  <c r="DL319" i="47"/>
  <c r="DN318" i="47"/>
  <c r="DN317" i="47" s="1"/>
  <c r="DM318" i="47"/>
  <c r="DM317" i="47" s="1"/>
  <c r="DL309" i="47"/>
  <c r="DN308" i="47"/>
  <c r="DN307" i="47" s="1"/>
  <c r="DM308" i="47"/>
  <c r="DM307" i="47" s="1"/>
  <c r="DK308" i="47"/>
  <c r="DK307" i="47" s="1"/>
  <c r="DM306" i="47"/>
  <c r="DN305" i="47"/>
  <c r="DN304" i="47" s="1"/>
  <c r="DL305" i="47"/>
  <c r="DL304" i="47" s="1"/>
  <c r="DK305" i="47"/>
  <c r="DK304" i="47" s="1"/>
  <c r="DM303" i="47"/>
  <c r="DN302" i="47"/>
  <c r="DN301" i="47" s="1"/>
  <c r="DL302" i="47"/>
  <c r="DL301" i="47" s="1"/>
  <c r="DK302" i="47"/>
  <c r="DK301" i="47" s="1"/>
  <c r="DM300" i="47"/>
  <c r="DN299" i="47"/>
  <c r="DN298" i="47" s="1"/>
  <c r="DL299" i="47"/>
  <c r="DL298" i="47" s="1"/>
  <c r="DK299" i="47"/>
  <c r="DK298" i="47" s="1"/>
  <c r="DL297" i="47"/>
  <c r="DN296" i="47"/>
  <c r="DN295" i="47" s="1"/>
  <c r="DM296" i="47"/>
  <c r="DM295" i="47" s="1"/>
  <c r="DK296" i="47"/>
  <c r="DK295" i="47" s="1"/>
  <c r="DN291" i="47"/>
  <c r="DM290" i="47"/>
  <c r="DL290" i="47"/>
  <c r="DK290" i="47"/>
  <c r="DM289" i="47"/>
  <c r="DM288" i="47"/>
  <c r="DN287" i="47"/>
  <c r="DN286" i="47" s="1"/>
  <c r="DL287" i="47"/>
  <c r="DL286" i="47" s="1"/>
  <c r="DK287" i="47"/>
  <c r="DK286" i="47" s="1"/>
  <c r="DM285" i="47"/>
  <c r="DN284" i="47"/>
  <c r="DL284" i="47"/>
  <c r="DL283" i="47" s="1"/>
  <c r="DK284" i="47"/>
  <c r="DK283" i="47" s="1"/>
  <c r="DM282" i="47"/>
  <c r="DN281" i="47"/>
  <c r="DL281" i="47"/>
  <c r="DK281" i="47"/>
  <c r="DK280" i="47" s="1"/>
  <c r="DN271" i="47"/>
  <c r="DN270" i="47" s="1"/>
  <c r="DN269" i="47" s="1"/>
  <c r="DM271" i="47"/>
  <c r="DM270" i="47" s="1"/>
  <c r="DM269" i="47" s="1"/>
  <c r="DL271" i="47"/>
  <c r="DL270" i="47" s="1"/>
  <c r="DL269" i="47" s="1"/>
  <c r="DK271" i="47"/>
  <c r="DK270" i="47" s="1"/>
  <c r="DK269" i="47" s="1"/>
  <c r="DM267" i="47"/>
  <c r="DN266" i="47"/>
  <c r="DN265" i="47" s="1"/>
  <c r="DN264" i="47" s="1"/>
  <c r="DL266" i="47"/>
  <c r="DL265" i="47" s="1"/>
  <c r="DL264" i="47" s="1"/>
  <c r="DK266" i="47"/>
  <c r="DK265" i="47" s="1"/>
  <c r="DK264" i="47" s="1"/>
  <c r="DN262" i="47"/>
  <c r="DM262" i="47"/>
  <c r="DL262" i="47"/>
  <c r="DL261" i="47" s="1"/>
  <c r="DK262" i="47"/>
  <c r="DK261" i="47" s="1"/>
  <c r="DN261" i="47"/>
  <c r="DM261" i="47"/>
  <c r="DL255" i="47"/>
  <c r="DN254" i="47"/>
  <c r="DN251" i="47" s="1"/>
  <c r="DM254" i="47"/>
  <c r="DM251" i="47" s="1"/>
  <c r="DK254" i="47"/>
  <c r="DK251" i="47" s="1"/>
  <c r="DM249" i="47"/>
  <c r="DN248" i="47"/>
  <c r="DN247" i="47" s="1"/>
  <c r="DN246" i="47" s="1"/>
  <c r="DL248" i="47"/>
  <c r="DL247" i="47" s="1"/>
  <c r="DL246" i="47" s="1"/>
  <c r="DK248" i="47"/>
  <c r="DK247" i="47" s="1"/>
  <c r="DK246" i="47" s="1"/>
  <c r="DM244" i="47"/>
  <c r="DN243" i="47"/>
  <c r="DN242" i="47" s="1"/>
  <c r="DN241" i="47" s="1"/>
  <c r="DL243" i="47"/>
  <c r="DL242" i="47" s="1"/>
  <c r="DL241" i="47" s="1"/>
  <c r="DK243" i="47"/>
  <c r="DK242" i="47" s="1"/>
  <c r="DK241" i="47" s="1"/>
  <c r="DM240" i="47"/>
  <c r="DN239" i="47"/>
  <c r="DN238" i="47" s="1"/>
  <c r="DL239" i="47"/>
  <c r="DL238" i="47" s="1"/>
  <c r="DK239" i="47"/>
  <c r="DK238" i="47" s="1"/>
  <c r="DN236" i="47"/>
  <c r="DM236" i="47"/>
  <c r="DL236" i="47"/>
  <c r="DK236" i="47"/>
  <c r="DN235" i="47"/>
  <c r="DM235" i="47"/>
  <c r="DL235" i="47"/>
  <c r="DK235" i="47"/>
  <c r="DN233" i="47"/>
  <c r="DM233" i="47"/>
  <c r="DL233" i="47"/>
  <c r="DL232" i="47" s="1"/>
  <c r="DK233" i="47"/>
  <c r="DK232" i="47" s="1"/>
  <c r="DN232" i="47"/>
  <c r="DM232" i="47"/>
  <c r="DN231" i="47"/>
  <c r="DM230" i="47"/>
  <c r="DL230" i="47"/>
  <c r="DK230" i="47"/>
  <c r="DN229" i="47"/>
  <c r="DM228" i="47"/>
  <c r="DL228" i="47"/>
  <c r="DL227" i="47" s="1"/>
  <c r="DK228" i="47"/>
  <c r="DM226" i="47"/>
  <c r="DN225" i="47"/>
  <c r="DN224" i="47" s="1"/>
  <c r="DL225" i="47"/>
  <c r="DL224" i="47" s="1"/>
  <c r="DK225" i="47"/>
  <c r="DK224" i="47" s="1"/>
  <c r="DM223" i="47"/>
  <c r="DN222" i="47"/>
  <c r="DL222" i="47"/>
  <c r="DK222" i="47"/>
  <c r="DM221" i="47"/>
  <c r="DN220" i="47"/>
  <c r="DL220" i="47"/>
  <c r="DL219" i="47" s="1"/>
  <c r="DK220" i="47"/>
  <c r="DM218" i="47"/>
  <c r="DN217" i="47"/>
  <c r="DN216" i="47" s="1"/>
  <c r="DL217" i="47"/>
  <c r="DL216" i="47" s="1"/>
  <c r="DK217" i="47"/>
  <c r="DK216" i="47" s="1"/>
  <c r="DM215" i="47"/>
  <c r="DN214" i="47"/>
  <c r="DN213" i="47" s="1"/>
  <c r="DL214" i="47"/>
  <c r="DL213" i="47" s="1"/>
  <c r="DK214" i="47"/>
  <c r="DK213" i="47" s="1"/>
  <c r="DL212" i="47"/>
  <c r="DN211" i="47"/>
  <c r="DN210" i="47" s="1"/>
  <c r="DM211" i="47"/>
  <c r="DM210" i="47" s="1"/>
  <c r="DK211" i="47"/>
  <c r="DK210" i="47" s="1"/>
  <c r="DK209" i="47"/>
  <c r="DN208" i="47"/>
  <c r="DN207" i="47" s="1"/>
  <c r="DM208" i="47"/>
  <c r="DM207" i="47" s="1"/>
  <c r="DL208" i="47"/>
  <c r="DL207" i="47" s="1"/>
  <c r="DM206" i="47"/>
  <c r="DN205" i="47"/>
  <c r="DN204" i="47" s="1"/>
  <c r="DL205" i="47"/>
  <c r="DL204" i="47" s="1"/>
  <c r="DK205" i="47"/>
  <c r="DK204" i="47" s="1"/>
  <c r="DL201" i="47"/>
  <c r="DN200" i="47"/>
  <c r="DN199" i="47" s="1"/>
  <c r="DM200" i="47"/>
  <c r="DM199" i="47" s="1"/>
  <c r="DK200" i="47"/>
  <c r="DK199" i="47" s="1"/>
  <c r="DM198" i="47"/>
  <c r="DN197" i="47"/>
  <c r="DL197" i="47"/>
  <c r="DL196" i="47" s="1"/>
  <c r="DK197" i="47"/>
  <c r="DK196" i="47" s="1"/>
  <c r="DN196" i="47"/>
  <c r="DM195" i="47"/>
  <c r="DN194" i="47"/>
  <c r="DN193" i="47" s="1"/>
  <c r="DM194" i="47"/>
  <c r="DM193" i="47" s="1"/>
  <c r="DL194" i="47"/>
  <c r="DL193" i="47" s="1"/>
  <c r="DK194" i="47"/>
  <c r="DK193" i="47" s="1"/>
  <c r="DM192" i="47"/>
  <c r="DN191" i="47"/>
  <c r="DN190" i="47" s="1"/>
  <c r="DL191" i="47"/>
  <c r="DL190" i="47" s="1"/>
  <c r="DK191" i="47"/>
  <c r="DK190" i="47" s="1"/>
  <c r="DM187" i="47"/>
  <c r="DN186" i="47"/>
  <c r="DN185" i="47" s="1"/>
  <c r="DN184" i="47" s="1"/>
  <c r="DN183" i="47" s="1"/>
  <c r="DL186" i="47"/>
  <c r="DL185" i="47" s="1"/>
  <c r="DL184" i="47" s="1"/>
  <c r="DL183" i="47" s="1"/>
  <c r="DK186" i="47"/>
  <c r="DK185" i="47" s="1"/>
  <c r="DK184" i="47" s="1"/>
  <c r="DK183" i="47" s="1"/>
  <c r="DN181" i="47"/>
  <c r="DM181" i="47"/>
  <c r="DL181" i="47"/>
  <c r="DL180" i="47" s="1"/>
  <c r="DL176" i="47" s="1"/>
  <c r="DK181" i="47"/>
  <c r="DN180" i="47"/>
  <c r="DN176" i="47" s="1"/>
  <c r="DM180" i="47"/>
  <c r="DM176" i="47" s="1"/>
  <c r="DK180" i="47"/>
  <c r="DK176" i="47" s="1"/>
  <c r="DK175" i="47"/>
  <c r="DN174" i="47"/>
  <c r="DN173" i="47" s="1"/>
  <c r="DN172" i="47" s="1"/>
  <c r="DM174" i="47"/>
  <c r="DM173" i="47" s="1"/>
  <c r="DM172" i="47" s="1"/>
  <c r="DL174" i="47"/>
  <c r="DL173" i="47" s="1"/>
  <c r="DL172" i="47" s="1"/>
  <c r="DK174" i="47"/>
  <c r="DK173" i="47" s="1"/>
  <c r="DK172" i="47" s="1"/>
  <c r="DM168" i="47"/>
  <c r="DN167" i="47"/>
  <c r="DN166" i="47" s="1"/>
  <c r="DL167" i="47"/>
  <c r="DL166" i="47" s="1"/>
  <c r="DK167" i="47"/>
  <c r="DK166" i="47" s="1"/>
  <c r="DM165" i="47"/>
  <c r="DN164" i="47"/>
  <c r="DN163" i="47" s="1"/>
  <c r="DL164" i="47"/>
  <c r="DL163" i="47" s="1"/>
  <c r="DK164" i="47"/>
  <c r="DK163" i="47" s="1"/>
  <c r="DM161" i="47"/>
  <c r="DN160" i="47"/>
  <c r="DN159" i="47" s="1"/>
  <c r="DL160" i="47"/>
  <c r="DL159" i="47" s="1"/>
  <c r="DK160" i="47"/>
  <c r="DK159" i="47" s="1"/>
  <c r="DM155" i="47"/>
  <c r="DN154" i="47"/>
  <c r="DN153" i="47" s="1"/>
  <c r="DL154" i="47"/>
  <c r="DL153" i="47" s="1"/>
  <c r="DK154" i="47"/>
  <c r="DK153" i="47" s="1"/>
  <c r="DM138" i="47"/>
  <c r="DN137" i="47"/>
  <c r="DN136" i="47" s="1"/>
  <c r="DN135" i="47" s="1"/>
  <c r="DL137" i="47"/>
  <c r="DL136" i="47" s="1"/>
  <c r="DL135" i="47" s="1"/>
  <c r="DK137" i="47"/>
  <c r="DK136" i="47" s="1"/>
  <c r="DK135" i="47" s="1"/>
  <c r="DM134" i="47"/>
  <c r="DN133" i="47"/>
  <c r="DN132" i="47" s="1"/>
  <c r="DN131" i="47" s="1"/>
  <c r="DL133" i="47"/>
  <c r="DL132" i="47" s="1"/>
  <c r="DL131" i="47" s="1"/>
  <c r="DK133" i="47"/>
  <c r="DK132" i="47" s="1"/>
  <c r="DK131" i="47" s="1"/>
  <c r="DM130" i="47"/>
  <c r="DN129" i="47"/>
  <c r="DN128" i="47" s="1"/>
  <c r="DL129" i="47"/>
  <c r="DL128" i="47" s="1"/>
  <c r="DK129" i="47"/>
  <c r="DK128" i="47" s="1"/>
  <c r="DM127" i="47"/>
  <c r="DN126" i="47"/>
  <c r="DN125" i="47" s="1"/>
  <c r="DL126" i="47"/>
  <c r="DL125" i="47" s="1"/>
  <c r="DK126" i="47"/>
  <c r="DK125" i="47" s="1"/>
  <c r="DL120" i="47"/>
  <c r="DN119" i="47"/>
  <c r="DN118" i="47" s="1"/>
  <c r="DN117" i="47" s="1"/>
  <c r="DM119" i="47"/>
  <c r="DM118" i="47" s="1"/>
  <c r="DM117" i="47" s="1"/>
  <c r="DK119" i="47"/>
  <c r="DK118" i="47" s="1"/>
  <c r="DK117" i="47" s="1"/>
  <c r="DM115" i="47"/>
  <c r="DN114" i="47"/>
  <c r="DN113" i="47" s="1"/>
  <c r="DL114" i="47"/>
  <c r="DL113" i="47" s="1"/>
  <c r="DK114" i="47"/>
  <c r="DK113" i="47" s="1"/>
  <c r="DM112" i="47"/>
  <c r="DN111" i="47"/>
  <c r="DL111" i="47"/>
  <c r="DK111" i="47"/>
  <c r="DM110" i="47"/>
  <c r="DN109" i="47"/>
  <c r="DL109" i="47"/>
  <c r="DK109" i="47"/>
  <c r="DM108" i="47"/>
  <c r="DN107" i="47"/>
  <c r="DL107" i="47"/>
  <c r="DK107" i="47"/>
  <c r="DL103" i="47"/>
  <c r="DN102" i="47"/>
  <c r="DM102" i="47"/>
  <c r="DK102" i="47"/>
  <c r="DN101" i="47"/>
  <c r="DM100" i="47"/>
  <c r="DL100" i="47"/>
  <c r="DK100" i="47"/>
  <c r="DN99" i="47"/>
  <c r="DM98" i="47"/>
  <c r="DL98" i="47"/>
  <c r="DK98" i="47"/>
  <c r="DM94" i="47"/>
  <c r="DN93" i="47"/>
  <c r="DN92" i="47" s="1"/>
  <c r="DL93" i="47"/>
  <c r="DL92" i="47" s="1"/>
  <c r="DK93" i="47"/>
  <c r="DK92" i="47" s="1"/>
  <c r="DM88" i="47"/>
  <c r="DN87" i="47"/>
  <c r="DN86" i="47" s="1"/>
  <c r="DL87" i="47"/>
  <c r="DL86" i="47" s="1"/>
  <c r="DK87" i="47"/>
  <c r="DK86" i="47" s="1"/>
  <c r="DM85" i="47"/>
  <c r="DN84" i="47"/>
  <c r="DN83" i="47" s="1"/>
  <c r="DL84" i="47"/>
  <c r="DL83" i="47" s="1"/>
  <c r="DK84" i="47"/>
  <c r="DK83" i="47" s="1"/>
  <c r="DL77" i="47"/>
  <c r="DN76" i="47"/>
  <c r="DN75" i="47" s="1"/>
  <c r="DN74" i="47" s="1"/>
  <c r="DM76" i="47"/>
  <c r="DM75" i="47" s="1"/>
  <c r="DM74" i="47" s="1"/>
  <c r="DK76" i="47"/>
  <c r="DK75" i="47" s="1"/>
  <c r="DK74" i="47" s="1"/>
  <c r="DN58" i="47"/>
  <c r="DM57" i="47"/>
  <c r="DM56" i="47" s="1"/>
  <c r="DL57" i="47"/>
  <c r="DL56" i="47" s="1"/>
  <c r="DK57" i="47"/>
  <c r="DK56" i="47" s="1"/>
  <c r="DM55" i="47"/>
  <c r="DN54" i="47"/>
  <c r="DN53" i="47" s="1"/>
  <c r="DL54" i="47"/>
  <c r="DL53" i="47" s="1"/>
  <c r="DK54" i="47"/>
  <c r="DK53" i="47" s="1"/>
  <c r="DM52" i="47"/>
  <c r="DN51" i="47"/>
  <c r="DN50" i="47" s="1"/>
  <c r="DL51" i="47"/>
  <c r="DL50" i="47" s="1"/>
  <c r="DK51" i="47"/>
  <c r="DK50" i="47" s="1"/>
  <c r="DM49" i="47"/>
  <c r="DN48" i="47"/>
  <c r="DN47" i="47" s="1"/>
  <c r="DL48" i="47"/>
  <c r="DL47" i="47" s="1"/>
  <c r="DK48" i="47"/>
  <c r="DK47" i="47" s="1"/>
  <c r="DM46" i="47"/>
  <c r="DN45" i="47"/>
  <c r="DL45" i="47"/>
  <c r="DK45" i="47"/>
  <c r="DM44" i="47"/>
  <c r="DN43" i="47"/>
  <c r="DL43" i="47"/>
  <c r="DK43" i="47"/>
  <c r="DM42" i="47"/>
  <c r="DN41" i="47"/>
  <c r="DL41" i="47"/>
  <c r="DK41" i="47"/>
  <c r="DK40" i="47" s="1"/>
  <c r="DM39" i="47"/>
  <c r="DN38" i="47"/>
  <c r="DN37" i="47" s="1"/>
  <c r="DL38" i="47"/>
  <c r="DL37" i="47" s="1"/>
  <c r="DK38" i="47"/>
  <c r="DK37" i="47" s="1"/>
  <c r="DL36" i="47"/>
  <c r="DN35" i="47"/>
  <c r="DM35" i="47"/>
  <c r="DK35" i="47"/>
  <c r="DL34" i="47"/>
  <c r="DN33" i="47"/>
  <c r="DM33" i="47"/>
  <c r="DK33" i="47"/>
  <c r="DL31" i="47"/>
  <c r="DN30" i="47"/>
  <c r="DM30" i="47"/>
  <c r="DK30" i="47"/>
  <c r="DL29" i="47"/>
  <c r="DN28" i="47"/>
  <c r="DN27" i="47" s="1"/>
  <c r="DM28" i="47"/>
  <c r="DM27" i="47" s="1"/>
  <c r="DK28" i="47"/>
  <c r="DL26" i="47"/>
  <c r="DN25" i="47"/>
  <c r="DM25" i="47"/>
  <c r="DK25" i="47"/>
  <c r="DN23" i="47"/>
  <c r="DN22" i="47" s="1"/>
  <c r="DM23" i="47"/>
  <c r="DL23" i="47"/>
  <c r="DK23" i="47"/>
  <c r="DK22" i="47" s="1"/>
  <c r="DL21" i="47"/>
  <c r="DN20" i="47"/>
  <c r="DM20" i="47"/>
  <c r="DK20" i="47"/>
  <c r="DL19" i="47"/>
  <c r="DN18" i="47"/>
  <c r="DN17" i="47" s="1"/>
  <c r="DM18" i="47"/>
  <c r="DK18" i="47"/>
  <c r="DK17" i="47" s="1"/>
  <c r="DL16" i="47"/>
  <c r="DN15" i="47"/>
  <c r="DM15" i="47"/>
  <c r="DK15" i="47"/>
  <c r="DL14" i="47"/>
  <c r="DN13" i="47"/>
  <c r="DM13" i="47"/>
  <c r="DM12" i="47" s="1"/>
  <c r="DK13" i="47"/>
  <c r="BC407" i="47"/>
  <c r="BD407" i="47"/>
  <c r="BE407" i="47"/>
  <c r="BF407" i="47"/>
  <c r="BG407" i="47"/>
  <c r="BG406" i="47" s="1"/>
  <c r="BH407" i="47"/>
  <c r="BH406" i="47" s="1"/>
  <c r="BI407" i="47"/>
  <c r="BI406" i="47" s="1"/>
  <c r="BJ407" i="47"/>
  <c r="BJ406" i="47" s="1"/>
  <c r="BK407" i="47"/>
  <c r="BK406" i="47" s="1"/>
  <c r="BL407" i="47"/>
  <c r="BL406" i="47" s="1"/>
  <c r="BM407" i="47"/>
  <c r="BM406" i="47" s="1"/>
  <c r="BN407" i="47"/>
  <c r="BN406" i="47" s="1"/>
  <c r="DJ420" i="47"/>
  <c r="DJ419" i="47" s="1"/>
  <c r="DJ418" i="47" s="1"/>
  <c r="DJ405" i="47" s="1"/>
  <c r="DI420" i="47"/>
  <c r="DI419" i="47" s="1"/>
  <c r="DI418" i="47" s="1"/>
  <c r="DG420" i="47"/>
  <c r="DG419" i="47" s="1"/>
  <c r="DG418" i="47" s="1"/>
  <c r="DD420" i="47"/>
  <c r="CZ420" i="47"/>
  <c r="CR420" i="47"/>
  <c r="CP420" i="47"/>
  <c r="CO420" i="47"/>
  <c r="CO419" i="47" s="1"/>
  <c r="CO418" i="47" s="1"/>
  <c r="CM420" i="47"/>
  <c r="CJ420" i="47"/>
  <c r="CJ419" i="47" s="1"/>
  <c r="CJ418" i="47" s="1"/>
  <c r="CF420" i="47"/>
  <c r="BX420" i="47"/>
  <c r="BP420" i="47"/>
  <c r="BN420" i="47"/>
  <c r="BN419" i="47" s="1"/>
  <c r="BN418" i="47" s="1"/>
  <c r="BM420" i="47"/>
  <c r="BK420" i="47"/>
  <c r="BH420" i="47"/>
  <c r="BD420" i="47"/>
  <c r="DF419" i="47"/>
  <c r="DF418" i="47" s="1"/>
  <c r="DF405" i="47" s="1"/>
  <c r="DE419" i="47"/>
  <c r="DE418" i="47" s="1"/>
  <c r="DE405" i="47" s="1"/>
  <c r="DC419" i="47"/>
  <c r="DC418" i="47" s="1"/>
  <c r="DC405" i="47" s="1"/>
  <c r="DB419" i="47"/>
  <c r="DA419" i="47"/>
  <c r="DA418" i="47" s="1"/>
  <c r="CY419" i="47"/>
  <c r="CY418" i="47" s="1"/>
  <c r="CT419" i="47"/>
  <c r="CT418" i="47" s="1"/>
  <c r="CS419" i="47"/>
  <c r="CS418" i="47" s="1"/>
  <c r="CQ419" i="47"/>
  <c r="CQ418" i="47" s="1"/>
  <c r="CP419" i="47"/>
  <c r="CP418" i="47" s="1"/>
  <c r="CL419" i="47"/>
  <c r="CL418" i="47" s="1"/>
  <c r="CL405" i="47" s="1"/>
  <c r="CK419" i="47"/>
  <c r="CI419" i="47"/>
  <c r="CI418" i="47" s="1"/>
  <c r="CH419" i="47"/>
  <c r="CH418" i="47" s="1"/>
  <c r="CH405" i="47" s="1"/>
  <c r="CG419" i="47"/>
  <c r="CG418" i="47" s="1"/>
  <c r="CE419" i="47"/>
  <c r="CE418" i="47" s="1"/>
  <c r="BZ419" i="47"/>
  <c r="BZ418" i="47" s="1"/>
  <c r="BZ405" i="47" s="1"/>
  <c r="BY419" i="47"/>
  <c r="BY418" i="47" s="1"/>
  <c r="BW419" i="47"/>
  <c r="BW418" i="47" s="1"/>
  <c r="BR419" i="47"/>
  <c r="BR418" i="47" s="1"/>
  <c r="BQ419" i="47"/>
  <c r="BQ418" i="47" s="1"/>
  <c r="BO419" i="47"/>
  <c r="BO418" i="47" s="1"/>
  <c r="BM419" i="47"/>
  <c r="BM418" i="47" s="1"/>
  <c r="BJ419" i="47"/>
  <c r="BJ418" i="47" s="1"/>
  <c r="BI419" i="47"/>
  <c r="BI418" i="47" s="1"/>
  <c r="BG419" i="47"/>
  <c r="BG418" i="47" s="1"/>
  <c r="BF419" i="47"/>
  <c r="BE419" i="47"/>
  <c r="BA419" i="47" s="1"/>
  <c r="BC419" i="47"/>
  <c r="DB418" i="47"/>
  <c r="DB405" i="47" s="1"/>
  <c r="CK418" i="47"/>
  <c r="CT471" i="47"/>
  <c r="CS470" i="47"/>
  <c r="CS469" i="47" s="1"/>
  <c r="CR470" i="47"/>
  <c r="CR469" i="47" s="1"/>
  <c r="CQ470" i="47"/>
  <c r="CQ469" i="47" s="1"/>
  <c r="CS468" i="47"/>
  <c r="CT467" i="47"/>
  <c r="CT466" i="47" s="1"/>
  <c r="CR467" i="47"/>
  <c r="CR466" i="47" s="1"/>
  <c r="CQ467" i="47"/>
  <c r="CQ466" i="47" s="1"/>
  <c r="CS465" i="47"/>
  <c r="CT464" i="47"/>
  <c r="CT463" i="47" s="1"/>
  <c r="CR464" i="47"/>
  <c r="CR463" i="47" s="1"/>
  <c r="CQ464" i="47"/>
  <c r="CQ463" i="47" s="1"/>
  <c r="CS459" i="47"/>
  <c r="CT458" i="47"/>
  <c r="CR458" i="47"/>
  <c r="CQ458" i="47"/>
  <c r="CS457" i="47"/>
  <c r="CT456" i="47"/>
  <c r="CR456" i="47"/>
  <c r="CQ456" i="47"/>
  <c r="CQ455" i="47" s="1"/>
  <c r="CQ454" i="47" s="1"/>
  <c r="CQ453" i="47" s="1"/>
  <c r="CQ452" i="47" s="1"/>
  <c r="CS451" i="47"/>
  <c r="CT450" i="47"/>
  <c r="CT449" i="47" s="1"/>
  <c r="CT448" i="47" s="1"/>
  <c r="CR450" i="47"/>
  <c r="CR449" i="47" s="1"/>
  <c r="CR448" i="47" s="1"/>
  <c r="CQ450" i="47"/>
  <c r="CQ449" i="47" s="1"/>
  <c r="CQ448" i="47" s="1"/>
  <c r="CR447" i="47"/>
  <c r="CT446" i="47"/>
  <c r="CT445" i="47" s="1"/>
  <c r="CT444" i="47" s="1"/>
  <c r="CS446" i="47"/>
  <c r="CS445" i="47" s="1"/>
  <c r="CS444" i="47" s="1"/>
  <c r="CQ446" i="47"/>
  <c r="CQ445" i="47" s="1"/>
  <c r="CQ444" i="47" s="1"/>
  <c r="CT441" i="47"/>
  <c r="CR441" i="47"/>
  <c r="CQ441" i="47"/>
  <c r="CT440" i="47"/>
  <c r="CT439" i="47" s="1"/>
  <c r="CR440" i="47"/>
  <c r="CR439" i="47" s="1"/>
  <c r="CQ440" i="47"/>
  <c r="CQ439" i="47" s="1"/>
  <c r="CS438" i="47"/>
  <c r="CT437" i="47"/>
  <c r="CT436" i="47" s="1"/>
  <c r="CT435" i="47" s="1"/>
  <c r="CR437" i="47"/>
  <c r="CR436" i="47" s="1"/>
  <c r="CR435" i="47" s="1"/>
  <c r="CQ437" i="47"/>
  <c r="CQ436" i="47" s="1"/>
  <c r="CQ435" i="47" s="1"/>
  <c r="CT433" i="47"/>
  <c r="CS433" i="47"/>
  <c r="CR433" i="47"/>
  <c r="CQ433" i="47"/>
  <c r="CT432" i="47"/>
  <c r="CS432" i="47"/>
  <c r="CR432" i="47"/>
  <c r="CQ432" i="47"/>
  <c r="CT431" i="47"/>
  <c r="CS430" i="47"/>
  <c r="CS429" i="47" s="1"/>
  <c r="CR430" i="47"/>
  <c r="CR429" i="47" s="1"/>
  <c r="CQ430" i="47"/>
  <c r="CQ429" i="47" s="1"/>
  <c r="CS428" i="47"/>
  <c r="CT427" i="47"/>
  <c r="CR427" i="47"/>
  <c r="CQ427" i="47"/>
  <c r="CS426" i="47"/>
  <c r="CT425" i="47"/>
  <c r="CT424" i="47" s="1"/>
  <c r="CR425" i="47"/>
  <c r="CQ425" i="47"/>
  <c r="CQ424" i="47" s="1"/>
  <c r="CR399" i="47"/>
  <c r="CT398" i="47"/>
  <c r="CT397" i="47" s="1"/>
  <c r="CT396" i="47" s="1"/>
  <c r="CS398" i="47"/>
  <c r="CS397" i="47" s="1"/>
  <c r="CS396" i="47" s="1"/>
  <c r="CQ398" i="47"/>
  <c r="CQ397" i="47" s="1"/>
  <c r="CQ396" i="47" s="1"/>
  <c r="CR395" i="47"/>
  <c r="CR394" i="47"/>
  <c r="CT393" i="47"/>
  <c r="CT392" i="47" s="1"/>
  <c r="CS393" i="47"/>
  <c r="CS392" i="47" s="1"/>
  <c r="CQ393" i="47"/>
  <c r="CQ392" i="47" s="1"/>
  <c r="CR391" i="47"/>
  <c r="CT390" i="47"/>
  <c r="CT389" i="47" s="1"/>
  <c r="CS390" i="47"/>
  <c r="CS389" i="47" s="1"/>
  <c r="CQ390" i="47"/>
  <c r="CQ389" i="47" s="1"/>
  <c r="CR388" i="47"/>
  <c r="CT387" i="47"/>
  <c r="CT386" i="47" s="1"/>
  <c r="CS387" i="47"/>
  <c r="CS386" i="47" s="1"/>
  <c r="CQ387" i="47"/>
  <c r="CQ386" i="47" s="1"/>
  <c r="CR380" i="47"/>
  <c r="CT379" i="47"/>
  <c r="CT378" i="47" s="1"/>
  <c r="CS379" i="47"/>
  <c r="CS378" i="47" s="1"/>
  <c r="CQ379" i="47"/>
  <c r="CQ378" i="47" s="1"/>
  <c r="CS377" i="47"/>
  <c r="CT376" i="47"/>
  <c r="CR376" i="47"/>
  <c r="CQ376" i="47"/>
  <c r="CS375" i="47"/>
  <c r="CT374" i="47"/>
  <c r="CR374" i="47"/>
  <c r="CQ374" i="47"/>
  <c r="CS373" i="47"/>
  <c r="CT372" i="47"/>
  <c r="CR372" i="47"/>
  <c r="CR371" i="47" s="1"/>
  <c r="CQ372" i="47"/>
  <c r="CS370" i="47"/>
  <c r="CT369" i="47"/>
  <c r="CT368" i="47" s="1"/>
  <c r="CR369" i="47"/>
  <c r="CR368" i="47" s="1"/>
  <c r="CQ369" i="47"/>
  <c r="CQ368" i="47" s="1"/>
  <c r="CR367" i="47"/>
  <c r="CT366" i="47"/>
  <c r="CS366" i="47"/>
  <c r="CQ366" i="47"/>
  <c r="CR365" i="47"/>
  <c r="CT364" i="47"/>
  <c r="CS364" i="47"/>
  <c r="CQ364" i="47"/>
  <c r="CQ363" i="47" s="1"/>
  <c r="CS361" i="47"/>
  <c r="CT360" i="47"/>
  <c r="CR360" i="47"/>
  <c r="CQ360" i="47"/>
  <c r="CS359" i="47"/>
  <c r="CT358" i="47"/>
  <c r="CR358" i="47"/>
  <c r="CQ358" i="47"/>
  <c r="CT354" i="47"/>
  <c r="CS354" i="47"/>
  <c r="CR354" i="47"/>
  <c r="CQ354" i="47"/>
  <c r="CQ353" i="47" s="1"/>
  <c r="CT353" i="47"/>
  <c r="CS353" i="47"/>
  <c r="CR353" i="47"/>
  <c r="CR346" i="47"/>
  <c r="CT345" i="47"/>
  <c r="CT344" i="47" s="1"/>
  <c r="CS345" i="47"/>
  <c r="CS344" i="47" s="1"/>
  <c r="CQ345" i="47"/>
  <c r="CQ344" i="47" s="1"/>
  <c r="CR343" i="47"/>
  <c r="CT342" i="47"/>
  <c r="CT341" i="47" s="1"/>
  <c r="CS342" i="47"/>
  <c r="CS341" i="47" s="1"/>
  <c r="CQ342" i="47"/>
  <c r="CQ341" i="47" s="1"/>
  <c r="CT339" i="47"/>
  <c r="CS339" i="47"/>
  <c r="CR339" i="47"/>
  <c r="CR338" i="47" s="1"/>
  <c r="CQ339" i="47"/>
  <c r="CQ338" i="47" s="1"/>
  <c r="CT338" i="47"/>
  <c r="CS338" i="47"/>
  <c r="CT336" i="47"/>
  <c r="CS336" i="47"/>
  <c r="CR336" i="47"/>
  <c r="CQ336" i="47"/>
  <c r="CQ335" i="47" s="1"/>
  <c r="CT335" i="47"/>
  <c r="CS335" i="47"/>
  <c r="CR335" i="47"/>
  <c r="CT333" i="47"/>
  <c r="CS333" i="47"/>
  <c r="CR333" i="47"/>
  <c r="CQ333" i="47"/>
  <c r="CT332" i="47"/>
  <c r="CS332" i="47"/>
  <c r="CR332" i="47"/>
  <c r="CQ332" i="47"/>
  <c r="CS331" i="47"/>
  <c r="CT330" i="47"/>
  <c r="CT329" i="47" s="1"/>
  <c r="CR330" i="47"/>
  <c r="CR329" i="47" s="1"/>
  <c r="CQ330" i="47"/>
  <c r="CQ329" i="47" s="1"/>
  <c r="CS328" i="47"/>
  <c r="CS327" i="47" s="1"/>
  <c r="CS326" i="47" s="1"/>
  <c r="CT327" i="47"/>
  <c r="CT326" i="47" s="1"/>
  <c r="CR327" i="47"/>
  <c r="CR326" i="47" s="1"/>
  <c r="CQ327" i="47"/>
  <c r="CQ326" i="47" s="1"/>
  <c r="CS325" i="47"/>
  <c r="CT324" i="47"/>
  <c r="CT323" i="47" s="1"/>
  <c r="CR324" i="47"/>
  <c r="CR323" i="47" s="1"/>
  <c r="CQ324" i="47"/>
  <c r="CQ323" i="47" s="1"/>
  <c r="CR322" i="47"/>
  <c r="CT321" i="47"/>
  <c r="CT320" i="47" s="1"/>
  <c r="CS321" i="47"/>
  <c r="CS320" i="47" s="1"/>
  <c r="CQ321" i="47"/>
  <c r="CQ320" i="47" s="1"/>
  <c r="CR319" i="47"/>
  <c r="CT318" i="47"/>
  <c r="CT317" i="47" s="1"/>
  <c r="CS318" i="47"/>
  <c r="CS317" i="47" s="1"/>
  <c r="CR309" i="47"/>
  <c r="CT308" i="47"/>
  <c r="CT307" i="47" s="1"/>
  <c r="CS308" i="47"/>
  <c r="CS307" i="47" s="1"/>
  <c r="CQ308" i="47"/>
  <c r="CQ307" i="47" s="1"/>
  <c r="CS306" i="47"/>
  <c r="CT305" i="47"/>
  <c r="CT304" i="47" s="1"/>
  <c r="CR305" i="47"/>
  <c r="CR304" i="47" s="1"/>
  <c r="CQ305" i="47"/>
  <c r="CQ304" i="47" s="1"/>
  <c r="CS303" i="47"/>
  <c r="CT302" i="47"/>
  <c r="CT301" i="47" s="1"/>
  <c r="CR302" i="47"/>
  <c r="CR301" i="47" s="1"/>
  <c r="CQ302" i="47"/>
  <c r="CQ301" i="47" s="1"/>
  <c r="CS300" i="47"/>
  <c r="CT299" i="47"/>
  <c r="CT298" i="47" s="1"/>
  <c r="CR299" i="47"/>
  <c r="CR298" i="47" s="1"/>
  <c r="CQ299" i="47"/>
  <c r="CQ298" i="47" s="1"/>
  <c r="CR297" i="47"/>
  <c r="CT296" i="47"/>
  <c r="CT295" i="47" s="1"/>
  <c r="CS296" i="47"/>
  <c r="CS295" i="47" s="1"/>
  <c r="CQ296" i="47"/>
  <c r="CQ295" i="47" s="1"/>
  <c r="CT291" i="47"/>
  <c r="CS290" i="47"/>
  <c r="CR290" i="47"/>
  <c r="CR289" i="47" s="1"/>
  <c r="CQ290" i="47"/>
  <c r="CQ289" i="47"/>
  <c r="CS288" i="47"/>
  <c r="CT287" i="47"/>
  <c r="CR287" i="47"/>
  <c r="CR286" i="47" s="1"/>
  <c r="CQ287" i="47"/>
  <c r="CQ286" i="47" s="1"/>
  <c r="CT286" i="47"/>
  <c r="CS285" i="47"/>
  <c r="CT284" i="47"/>
  <c r="CR284" i="47"/>
  <c r="CQ284" i="47"/>
  <c r="CQ283" i="47" s="1"/>
  <c r="CS282" i="47"/>
  <c r="CT281" i="47"/>
  <c r="CR281" i="47"/>
  <c r="CR280" i="47" s="1"/>
  <c r="CQ281" i="47"/>
  <c r="CT271" i="47"/>
  <c r="CS271" i="47"/>
  <c r="CR271" i="47"/>
  <c r="CQ271" i="47"/>
  <c r="CT270" i="47"/>
  <c r="CS270" i="47"/>
  <c r="CR270" i="47"/>
  <c r="CQ270" i="47"/>
  <c r="CQ269" i="47" s="1"/>
  <c r="CT269" i="47"/>
  <c r="CS269" i="47"/>
  <c r="CR269" i="47"/>
  <c r="CS267" i="47"/>
  <c r="CT266" i="47"/>
  <c r="CT265" i="47" s="1"/>
  <c r="CT264" i="47" s="1"/>
  <c r="CR266" i="47"/>
  <c r="CR265" i="47" s="1"/>
  <c r="CR264" i="47" s="1"/>
  <c r="CQ266" i="47"/>
  <c r="CQ265" i="47" s="1"/>
  <c r="CQ264" i="47" s="1"/>
  <c r="CT262" i="47"/>
  <c r="CS262" i="47"/>
  <c r="CR262" i="47"/>
  <c r="CQ262" i="47"/>
  <c r="CT261" i="47"/>
  <c r="CS261" i="47"/>
  <c r="CR261" i="47"/>
  <c r="CQ261" i="47"/>
  <c r="CR255" i="47"/>
  <c r="CT254" i="47"/>
  <c r="CT251" i="47" s="1"/>
  <c r="CS254" i="47"/>
  <c r="CQ254" i="47"/>
  <c r="CQ251" i="47" s="1"/>
  <c r="CQ250" i="47" s="1"/>
  <c r="CS251" i="47"/>
  <c r="CS249" i="47"/>
  <c r="CT248" i="47"/>
  <c r="CT247" i="47" s="1"/>
  <c r="CT246" i="47" s="1"/>
  <c r="CR248" i="47"/>
  <c r="CR247" i="47" s="1"/>
  <c r="CR246" i="47" s="1"/>
  <c r="CQ248" i="47"/>
  <c r="CQ247" i="47" s="1"/>
  <c r="CQ246" i="47" s="1"/>
  <c r="CS244" i="47"/>
  <c r="CT243" i="47"/>
  <c r="CT242" i="47" s="1"/>
  <c r="CT241" i="47" s="1"/>
  <c r="CR243" i="47"/>
  <c r="CR242" i="47" s="1"/>
  <c r="CR241" i="47" s="1"/>
  <c r="CQ243" i="47"/>
  <c r="CQ242" i="47" s="1"/>
  <c r="CQ241" i="47" s="1"/>
  <c r="CS240" i="47"/>
  <c r="CT239" i="47"/>
  <c r="CT238" i="47" s="1"/>
  <c r="CR239" i="47"/>
  <c r="CR238" i="47" s="1"/>
  <c r="CQ239" i="47"/>
  <c r="CQ238" i="47" s="1"/>
  <c r="CS237" i="47"/>
  <c r="CT236" i="47"/>
  <c r="CT235" i="47" s="1"/>
  <c r="CR236" i="47"/>
  <c r="CR235" i="47" s="1"/>
  <c r="CQ236" i="47"/>
  <c r="CQ235" i="47" s="1"/>
  <c r="CT233" i="47"/>
  <c r="CT232" i="47" s="1"/>
  <c r="CS233" i="47"/>
  <c r="CS232" i="47" s="1"/>
  <c r="CR233" i="47"/>
  <c r="CR232" i="47" s="1"/>
  <c r="CQ233" i="47"/>
  <c r="CQ232" i="47" s="1"/>
  <c r="CT231" i="47"/>
  <c r="CS230" i="47"/>
  <c r="CR230" i="47"/>
  <c r="CQ230" i="47"/>
  <c r="CT229" i="47"/>
  <c r="CS228" i="47"/>
  <c r="CR228" i="47"/>
  <c r="CQ228" i="47"/>
  <c r="CS227" i="47"/>
  <c r="CS226" i="47"/>
  <c r="CT225" i="47"/>
  <c r="CT224" i="47" s="1"/>
  <c r="CS225" i="47"/>
  <c r="CS224" i="47" s="1"/>
  <c r="CR225" i="47"/>
  <c r="CR224" i="47" s="1"/>
  <c r="CQ225" i="47"/>
  <c r="CQ224" i="47" s="1"/>
  <c r="CS223" i="47"/>
  <c r="CT222" i="47"/>
  <c r="CR222" i="47"/>
  <c r="CQ222" i="47"/>
  <c r="CS221" i="47"/>
  <c r="CT220" i="47"/>
  <c r="CR220" i="47"/>
  <c r="CR219" i="47" s="1"/>
  <c r="CQ220" i="47"/>
  <c r="CS218" i="47"/>
  <c r="CT217" i="47"/>
  <c r="CT216" i="47" s="1"/>
  <c r="CR217" i="47"/>
  <c r="CR216" i="47" s="1"/>
  <c r="CQ217" i="47"/>
  <c r="CQ216" i="47" s="1"/>
  <c r="CS215" i="47"/>
  <c r="CT214" i="47"/>
  <c r="CT213" i="47" s="1"/>
  <c r="CR214" i="47"/>
  <c r="CR213" i="47" s="1"/>
  <c r="CQ214" i="47"/>
  <c r="CQ213" i="47" s="1"/>
  <c r="CR212" i="47"/>
  <c r="CT211" i="47"/>
  <c r="CT210" i="47" s="1"/>
  <c r="CS211" i="47"/>
  <c r="CS210" i="47" s="1"/>
  <c r="CQ211" i="47"/>
  <c r="CQ210" i="47" s="1"/>
  <c r="CQ209" i="47"/>
  <c r="CQ208" i="47" s="1"/>
  <c r="CQ207" i="47" s="1"/>
  <c r="CT208" i="47"/>
  <c r="CS208" i="47"/>
  <c r="CS207" i="47" s="1"/>
  <c r="CR208" i="47"/>
  <c r="CR207" i="47" s="1"/>
  <c r="CT207" i="47"/>
  <c r="CS206" i="47"/>
  <c r="CT205" i="47"/>
  <c r="CT204" i="47" s="1"/>
  <c r="CR205" i="47"/>
  <c r="CR204" i="47" s="1"/>
  <c r="CQ205" i="47"/>
  <c r="CQ204" i="47" s="1"/>
  <c r="CR201" i="47"/>
  <c r="CT200" i="47"/>
  <c r="CT199" i="47" s="1"/>
  <c r="CS200" i="47"/>
  <c r="CS199" i="47" s="1"/>
  <c r="CQ200" i="47"/>
  <c r="CQ199" i="47" s="1"/>
  <c r="CS198" i="47"/>
  <c r="CT197" i="47"/>
  <c r="CT196" i="47" s="1"/>
  <c r="CR197" i="47"/>
  <c r="CR196" i="47" s="1"/>
  <c r="CQ197" i="47"/>
  <c r="CQ196" i="47" s="1"/>
  <c r="CS195" i="47"/>
  <c r="CT194" i="47"/>
  <c r="CT193" i="47" s="1"/>
  <c r="CR194" i="47"/>
  <c r="CR193" i="47" s="1"/>
  <c r="CQ194" i="47"/>
  <c r="CQ193" i="47" s="1"/>
  <c r="CS192" i="47"/>
  <c r="CT191" i="47"/>
  <c r="CT190" i="47" s="1"/>
  <c r="CR191" i="47"/>
  <c r="CR190" i="47" s="1"/>
  <c r="CQ191" i="47"/>
  <c r="CQ190" i="47" s="1"/>
  <c r="CS187" i="47"/>
  <c r="CT186" i="47"/>
  <c r="CT185" i="47" s="1"/>
  <c r="CT184" i="47" s="1"/>
  <c r="CT183" i="47" s="1"/>
  <c r="CR186" i="47"/>
  <c r="CR185" i="47" s="1"/>
  <c r="CR184" i="47" s="1"/>
  <c r="CR183" i="47" s="1"/>
  <c r="CQ186" i="47"/>
  <c r="CQ185" i="47" s="1"/>
  <c r="CQ184" i="47" s="1"/>
  <c r="CQ183" i="47" s="1"/>
  <c r="CT181" i="47"/>
  <c r="CS181" i="47"/>
  <c r="CR181" i="47"/>
  <c r="CQ181" i="47"/>
  <c r="CT180" i="47"/>
  <c r="CS180" i="47"/>
  <c r="CR180" i="47"/>
  <c r="CQ180" i="47"/>
  <c r="CQ176" i="47" s="1"/>
  <c r="CT176" i="47"/>
  <c r="CS176" i="47"/>
  <c r="CR176" i="47"/>
  <c r="CQ175" i="47"/>
  <c r="CT174" i="47"/>
  <c r="CT173" i="47" s="1"/>
  <c r="CT172" i="47" s="1"/>
  <c r="CS174" i="47"/>
  <c r="CS173" i="47" s="1"/>
  <c r="CS172" i="47" s="1"/>
  <c r="CR174" i="47"/>
  <c r="CR173" i="47" s="1"/>
  <c r="CR172" i="47" s="1"/>
  <c r="CS168" i="47"/>
  <c r="CT167" i="47"/>
  <c r="CT166" i="47" s="1"/>
  <c r="CR167" i="47"/>
  <c r="CR166" i="47" s="1"/>
  <c r="CQ167" i="47"/>
  <c r="CQ166" i="47" s="1"/>
  <c r="CS165" i="47"/>
  <c r="CT164" i="47"/>
  <c r="CT163" i="47" s="1"/>
  <c r="CR164" i="47"/>
  <c r="CR163" i="47" s="1"/>
  <c r="CQ164" i="47"/>
  <c r="CQ163" i="47" s="1"/>
  <c r="CS161" i="47"/>
  <c r="CT160" i="47"/>
  <c r="CT159" i="47" s="1"/>
  <c r="CR160" i="47"/>
  <c r="CR159" i="47" s="1"/>
  <c r="CQ160" i="47"/>
  <c r="CQ159" i="47" s="1"/>
  <c r="CS155" i="47"/>
  <c r="CT154" i="47"/>
  <c r="CT153" i="47" s="1"/>
  <c r="CR154" i="47"/>
  <c r="CR153" i="47" s="1"/>
  <c r="CQ154" i="47"/>
  <c r="CQ153" i="47" s="1"/>
  <c r="CQ138" i="47"/>
  <c r="CT137" i="47"/>
  <c r="CT136" i="47" s="1"/>
  <c r="CT135" i="47" s="1"/>
  <c r="CS137" i="47"/>
  <c r="CS136" i="47" s="1"/>
  <c r="CS135" i="47" s="1"/>
  <c r="CR137" i="47"/>
  <c r="CR136" i="47" s="1"/>
  <c r="CR135" i="47" s="1"/>
  <c r="CQ137" i="47"/>
  <c r="CQ136" i="47" s="1"/>
  <c r="CQ135" i="47" s="1"/>
  <c r="CS134" i="47"/>
  <c r="CT133" i="47"/>
  <c r="CT132" i="47" s="1"/>
  <c r="CT131" i="47" s="1"/>
  <c r="CR133" i="47"/>
  <c r="CR132" i="47" s="1"/>
  <c r="CR131" i="47" s="1"/>
  <c r="CQ133" i="47"/>
  <c r="CQ132" i="47" s="1"/>
  <c r="CQ131" i="47" s="1"/>
  <c r="CS130" i="47"/>
  <c r="CT129" i="47"/>
  <c r="CT128" i="47" s="1"/>
  <c r="CR129" i="47"/>
  <c r="CR128" i="47" s="1"/>
  <c r="CQ129" i="47"/>
  <c r="CQ128" i="47" s="1"/>
  <c r="CS127" i="47"/>
  <c r="CT126" i="47"/>
  <c r="CT125" i="47" s="1"/>
  <c r="CR126" i="47"/>
  <c r="CR125" i="47" s="1"/>
  <c r="CQ126" i="47"/>
  <c r="CQ125" i="47" s="1"/>
  <c r="CR120" i="47"/>
  <c r="CT119" i="47"/>
  <c r="CT118" i="47" s="1"/>
  <c r="CT117" i="47" s="1"/>
  <c r="CS119" i="47"/>
  <c r="CS118" i="47" s="1"/>
  <c r="CS117" i="47" s="1"/>
  <c r="CQ119" i="47"/>
  <c r="CQ118" i="47" s="1"/>
  <c r="CQ117" i="47" s="1"/>
  <c r="CS115" i="47"/>
  <c r="CT114" i="47"/>
  <c r="CT113" i="47" s="1"/>
  <c r="CR114" i="47"/>
  <c r="CR113" i="47" s="1"/>
  <c r="CQ114" i="47"/>
  <c r="CQ113" i="47" s="1"/>
  <c r="CS112" i="47"/>
  <c r="CT111" i="47"/>
  <c r="CR111" i="47"/>
  <c r="CQ111" i="47"/>
  <c r="CS110" i="47"/>
  <c r="CT109" i="47"/>
  <c r="CR109" i="47"/>
  <c r="CQ109" i="47"/>
  <c r="CS108" i="47"/>
  <c r="CT107" i="47"/>
  <c r="CR107" i="47"/>
  <c r="CR106" i="47" s="1"/>
  <c r="CQ107" i="47"/>
  <c r="CQ106" i="47" s="1"/>
  <c r="CR103" i="47"/>
  <c r="CT102" i="47"/>
  <c r="CS102" i="47"/>
  <c r="CR102" i="47"/>
  <c r="CQ102" i="47"/>
  <c r="CT101" i="47"/>
  <c r="CS100" i="47"/>
  <c r="CR100" i="47"/>
  <c r="CQ100" i="47"/>
  <c r="CT99" i="47"/>
  <c r="CS98" i="47"/>
  <c r="CR98" i="47"/>
  <c r="CQ98" i="47"/>
  <c r="CS94" i="47"/>
  <c r="CT93" i="47"/>
  <c r="CT92" i="47" s="1"/>
  <c r="CR93" i="47"/>
  <c r="CR92" i="47" s="1"/>
  <c r="CQ93" i="47"/>
  <c r="CQ92" i="47" s="1"/>
  <c r="CS88" i="47"/>
  <c r="CT87" i="47"/>
  <c r="CT86" i="47" s="1"/>
  <c r="CR87" i="47"/>
  <c r="CR86" i="47" s="1"/>
  <c r="CQ87" i="47"/>
  <c r="CQ86" i="47" s="1"/>
  <c r="CS85" i="47"/>
  <c r="CT84" i="47"/>
  <c r="CT83" i="47" s="1"/>
  <c r="CR84" i="47"/>
  <c r="CR83" i="47" s="1"/>
  <c r="CQ84" i="47"/>
  <c r="CQ83" i="47" s="1"/>
  <c r="CR77" i="47"/>
  <c r="CT76" i="47"/>
  <c r="CT75" i="47" s="1"/>
  <c r="CT74" i="47" s="1"/>
  <c r="CS76" i="47"/>
  <c r="CS75" i="47" s="1"/>
  <c r="CS74" i="47" s="1"/>
  <c r="CQ76" i="47"/>
  <c r="CQ75" i="47" s="1"/>
  <c r="CQ74" i="47" s="1"/>
  <c r="CX72" i="47"/>
  <c r="CW72" i="47"/>
  <c r="CV72" i="47"/>
  <c r="CV71" i="47" s="1"/>
  <c r="CU72" i="47"/>
  <c r="CT72" i="47"/>
  <c r="CT71" i="47" s="1"/>
  <c r="CS72" i="47"/>
  <c r="CS71" i="47" s="1"/>
  <c r="CR72" i="47"/>
  <c r="CR71" i="47" s="1"/>
  <c r="CQ72" i="47"/>
  <c r="CX71" i="47"/>
  <c r="CW71" i="47"/>
  <c r="CU71" i="47"/>
  <c r="CQ71" i="47"/>
  <c r="CT58" i="47"/>
  <c r="CS57" i="47"/>
  <c r="CS56" i="47" s="1"/>
  <c r="CR57" i="47"/>
  <c r="CR56" i="47" s="1"/>
  <c r="CQ57" i="47"/>
  <c r="CQ56" i="47" s="1"/>
  <c r="CS55" i="47"/>
  <c r="CT54" i="47"/>
  <c r="CT53" i="47" s="1"/>
  <c r="CR54" i="47"/>
  <c r="CR53" i="47" s="1"/>
  <c r="CQ54" i="47"/>
  <c r="CQ53" i="47" s="1"/>
  <c r="CS52" i="47"/>
  <c r="CT51" i="47"/>
  <c r="CT50" i="47" s="1"/>
  <c r="CR51" i="47"/>
  <c r="CR50" i="47" s="1"/>
  <c r="CQ51" i="47"/>
  <c r="CQ50" i="47" s="1"/>
  <c r="CS49" i="47"/>
  <c r="CT48" i="47"/>
  <c r="CT47" i="47" s="1"/>
  <c r="CR48" i="47"/>
  <c r="CR47" i="47" s="1"/>
  <c r="CQ48" i="47"/>
  <c r="CQ47" i="47" s="1"/>
  <c r="CS46" i="47"/>
  <c r="CT45" i="47"/>
  <c r="CR45" i="47"/>
  <c r="CQ45" i="47"/>
  <c r="CS44" i="47"/>
  <c r="CT43" i="47"/>
  <c r="CR43" i="47"/>
  <c r="CQ43" i="47"/>
  <c r="CS42" i="47"/>
  <c r="CT41" i="47"/>
  <c r="CR41" i="47"/>
  <c r="CQ41" i="47"/>
  <c r="CS39" i="47"/>
  <c r="CT38" i="47"/>
  <c r="CT37" i="47" s="1"/>
  <c r="CR38" i="47"/>
  <c r="CR37" i="47" s="1"/>
  <c r="CQ38" i="47"/>
  <c r="CQ37" i="47" s="1"/>
  <c r="CR36" i="47"/>
  <c r="CT35" i="47"/>
  <c r="CS35" i="47"/>
  <c r="CQ35" i="47"/>
  <c r="CR34" i="47"/>
  <c r="CT33" i="47"/>
  <c r="CS33" i="47"/>
  <c r="CQ33" i="47"/>
  <c r="CR31" i="47"/>
  <c r="CT30" i="47"/>
  <c r="CS30" i="47"/>
  <c r="CQ30" i="47"/>
  <c r="CR29" i="47"/>
  <c r="CT28" i="47"/>
  <c r="CT27" i="47" s="1"/>
  <c r="CS28" i="47"/>
  <c r="CS27" i="47" s="1"/>
  <c r="CQ28" i="47"/>
  <c r="CR26" i="47"/>
  <c r="CT25" i="47"/>
  <c r="CS25" i="47"/>
  <c r="CQ25" i="47"/>
  <c r="CT23" i="47"/>
  <c r="CS23" i="47"/>
  <c r="CR23" i="47"/>
  <c r="CQ23" i="47"/>
  <c r="CR21" i="47"/>
  <c r="CT20" i="47"/>
  <c r="CS20" i="47"/>
  <c r="CQ20" i="47"/>
  <c r="CR19" i="47"/>
  <c r="CT18" i="47"/>
  <c r="CS18" i="47"/>
  <c r="CS17" i="47" s="1"/>
  <c r="CQ18" i="47"/>
  <c r="CR16" i="47"/>
  <c r="CT15" i="47"/>
  <c r="CS15" i="47"/>
  <c r="CQ15" i="47"/>
  <c r="CR14" i="47"/>
  <c r="CT13" i="47"/>
  <c r="CT12" i="47" s="1"/>
  <c r="CS13" i="47"/>
  <c r="CQ13" i="47"/>
  <c r="CQ12" i="47"/>
  <c r="BT408" i="47"/>
  <c r="BV408" i="47"/>
  <c r="BS408" i="47"/>
  <c r="BP407" i="47"/>
  <c r="BP406" i="47" s="1"/>
  <c r="BR407" i="47"/>
  <c r="BR406" i="47" s="1"/>
  <c r="BQ408" i="47"/>
  <c r="BO407" i="47"/>
  <c r="CV411" i="47" l="1"/>
  <c r="CD414" i="47"/>
  <c r="BT411" i="47"/>
  <c r="CB411" i="47" s="1"/>
  <c r="CB410" i="47" s="1"/>
  <c r="CB409" i="47" s="1"/>
  <c r="BT417" i="47"/>
  <c r="BT416" i="47" s="1"/>
  <c r="BT415" i="47" s="1"/>
  <c r="CJ405" i="47"/>
  <c r="BS407" i="47"/>
  <c r="CA407" i="47" s="1"/>
  <c r="DH416" i="47"/>
  <c r="DH415" i="47" s="1"/>
  <c r="BV410" i="47"/>
  <c r="BV409" i="47" s="1"/>
  <c r="CS111" i="47"/>
  <c r="DM22" i="47"/>
  <c r="BH419" i="47"/>
  <c r="BH418" i="47" s="1"/>
  <c r="BH405" i="47" s="1"/>
  <c r="BH400" i="47" s="1"/>
  <c r="DL296" i="47"/>
  <c r="DL295" i="47" s="1"/>
  <c r="CS214" i="47"/>
  <c r="CS213" i="47" s="1"/>
  <c r="BE418" i="47"/>
  <c r="BA418" i="47" s="1"/>
  <c r="DM225" i="47"/>
  <c r="DM224" i="47" s="1"/>
  <c r="DL254" i="47"/>
  <c r="DL251" i="47" s="1"/>
  <c r="DL250" i="47" s="1"/>
  <c r="DL245" i="47" s="1"/>
  <c r="CS45" i="47"/>
  <c r="CR462" i="47"/>
  <c r="CR461" i="47" s="1"/>
  <c r="CR460" i="47" s="1"/>
  <c r="DO407" i="47"/>
  <c r="DO406" i="47" s="1"/>
  <c r="CS287" i="47"/>
  <c r="CS286" i="47" s="1"/>
  <c r="DL398" i="47"/>
  <c r="DL397" i="47" s="1"/>
  <c r="DL396" i="47" s="1"/>
  <c r="CS87" i="47"/>
  <c r="CS86" i="47" s="1"/>
  <c r="CS93" i="47"/>
  <c r="CS92" i="47" s="1"/>
  <c r="CS114" i="47"/>
  <c r="CS113" i="47" s="1"/>
  <c r="CS129" i="47"/>
  <c r="CS128" i="47" s="1"/>
  <c r="CS186" i="47"/>
  <c r="CS185" i="47" s="1"/>
  <c r="CS184" i="47" s="1"/>
  <c r="CS183" i="47" s="1"/>
  <c r="CS191" i="47"/>
  <c r="CS190" i="47" s="1"/>
  <c r="CS284" i="47"/>
  <c r="CS283" i="47" s="1"/>
  <c r="CS330" i="47"/>
  <c r="CS329" i="47" s="1"/>
  <c r="BE406" i="47"/>
  <c r="BA406" i="47" s="1"/>
  <c r="BA407" i="47"/>
  <c r="DM93" i="47"/>
  <c r="DM92" i="47" s="1"/>
  <c r="DM107" i="47"/>
  <c r="DM197" i="47"/>
  <c r="DM196" i="47" s="1"/>
  <c r="DM248" i="47"/>
  <c r="DM247" i="47" s="1"/>
  <c r="DM246" i="47" s="1"/>
  <c r="DM369" i="47"/>
  <c r="DM368" i="47" s="1"/>
  <c r="DM372" i="47"/>
  <c r="DM374" i="47"/>
  <c r="DL390" i="47"/>
  <c r="DL389" i="47" s="1"/>
  <c r="CT57" i="47"/>
  <c r="CT56" i="47" s="1"/>
  <c r="CS133" i="47"/>
  <c r="CS132" i="47" s="1"/>
  <c r="CS131" i="47" s="1"/>
  <c r="CS164" i="47"/>
  <c r="CS163" i="47" s="1"/>
  <c r="CS217" i="47"/>
  <c r="CS216" i="47" s="1"/>
  <c r="CR379" i="47"/>
  <c r="CR378" i="47" s="1"/>
  <c r="CR446" i="47"/>
  <c r="CR445" i="47" s="1"/>
  <c r="CR444" i="47" s="1"/>
  <c r="BC418" i="47"/>
  <c r="AY418" i="47" s="1"/>
  <c r="AY419" i="47"/>
  <c r="AZ420" i="47"/>
  <c r="BD406" i="47"/>
  <c r="AZ406" i="47" s="1"/>
  <c r="AZ407" i="47"/>
  <c r="DL13" i="47"/>
  <c r="DM154" i="47"/>
  <c r="DM153" i="47" s="1"/>
  <c r="DM217" i="47"/>
  <c r="DM216" i="47" s="1"/>
  <c r="DM220" i="47"/>
  <c r="DM281" i="47"/>
  <c r="DM280" i="47" s="1"/>
  <c r="DM299" i="47"/>
  <c r="DM298" i="47" s="1"/>
  <c r="DL419" i="47"/>
  <c r="DL418" i="47" s="1"/>
  <c r="BD412" i="47"/>
  <c r="AZ412" i="47" s="1"/>
  <c r="AZ413" i="47"/>
  <c r="CS160" i="47"/>
  <c r="CS159" i="47" s="1"/>
  <c r="CS239" i="47"/>
  <c r="CS238" i="47" s="1"/>
  <c r="CS243" i="47"/>
  <c r="CS242" i="47" s="1"/>
  <c r="CS241" i="47" s="1"/>
  <c r="CS266" i="47"/>
  <c r="CS265" i="47" s="1"/>
  <c r="CS264" i="47" s="1"/>
  <c r="CT290" i="47"/>
  <c r="CR308" i="47"/>
  <c r="CR307" i="47" s="1"/>
  <c r="CR318" i="47"/>
  <c r="CS369" i="47"/>
  <c r="CS368" i="47" s="1"/>
  <c r="CS427" i="47"/>
  <c r="CS458" i="47"/>
  <c r="CS464" i="47"/>
  <c r="CS463" i="47" s="1"/>
  <c r="BC406" i="47"/>
  <c r="AY406" i="47" s="1"/>
  <c r="AY407" i="47"/>
  <c r="DL33" i="47"/>
  <c r="DM41" i="47"/>
  <c r="DM51" i="47"/>
  <c r="DM50" i="47" s="1"/>
  <c r="DM302" i="47"/>
  <c r="DM301" i="47" s="1"/>
  <c r="DM330" i="47"/>
  <c r="DM329" i="47" s="1"/>
  <c r="DM358" i="47"/>
  <c r="DM458" i="47"/>
  <c r="CR15" i="47"/>
  <c r="CR28" i="47"/>
  <c r="CS38" i="47"/>
  <c r="CS37" i="47" s="1"/>
  <c r="CR76" i="47"/>
  <c r="CR75" i="47" s="1"/>
  <c r="CR74" i="47" s="1"/>
  <c r="CS107" i="47"/>
  <c r="CS299" i="47"/>
  <c r="CS298" i="47" s="1"/>
  <c r="CS358" i="47"/>
  <c r="CS360" i="47"/>
  <c r="CT470" i="47"/>
  <c r="CT469" i="47" s="1"/>
  <c r="BF418" i="47"/>
  <c r="BB418" i="47" s="1"/>
  <c r="BB419" i="47"/>
  <c r="BF406" i="47"/>
  <c r="BB406" i="47" s="1"/>
  <c r="BB407" i="47"/>
  <c r="DM97" i="47"/>
  <c r="DM96" i="47" s="1"/>
  <c r="DM95" i="47" s="1"/>
  <c r="DM109" i="47"/>
  <c r="DN228" i="47"/>
  <c r="DM284" i="47"/>
  <c r="DM287" i="47"/>
  <c r="DM286" i="47" s="1"/>
  <c r="DL321" i="47"/>
  <c r="DL320" i="47" s="1"/>
  <c r="DL342" i="47"/>
  <c r="DL341" i="47" s="1"/>
  <c r="DP407" i="47"/>
  <c r="DP406" i="47" s="1"/>
  <c r="BD409" i="47"/>
  <c r="AZ409" i="47" s="1"/>
  <c r="AZ410" i="47"/>
  <c r="DR407" i="47"/>
  <c r="DR406" i="47" s="1"/>
  <c r="DQ408" i="47"/>
  <c r="CS12" i="47"/>
  <c r="DM407" i="47"/>
  <c r="DM406" i="47" s="1"/>
  <c r="DM405" i="47" s="1"/>
  <c r="DM400" i="47" s="1"/>
  <c r="CQ32" i="47"/>
  <c r="DN280" i="47"/>
  <c r="DN455" i="47"/>
  <c r="DN454" i="47" s="1"/>
  <c r="DN453" i="47" s="1"/>
  <c r="DN452" i="47" s="1"/>
  <c r="CQ423" i="47"/>
  <c r="CQ422" i="47" s="1"/>
  <c r="CR443" i="47"/>
  <c r="DK162" i="47"/>
  <c r="DK219" i="47"/>
  <c r="CT250" i="47"/>
  <c r="CT245" i="47" s="1"/>
  <c r="CT385" i="47"/>
  <c r="CT384" i="47" s="1"/>
  <c r="DL162" i="47"/>
  <c r="CS22" i="47"/>
  <c r="CR121" i="47"/>
  <c r="DL308" i="47"/>
  <c r="DL307" i="47" s="1"/>
  <c r="DL357" i="47"/>
  <c r="DL356" i="47" s="1"/>
  <c r="CV414" i="47"/>
  <c r="BL413" i="47"/>
  <c r="BL412" i="47" s="1"/>
  <c r="CQ405" i="47"/>
  <c r="CQ400" i="47" s="1"/>
  <c r="CV417" i="47"/>
  <c r="DH413" i="47"/>
  <c r="DH412" i="47" s="1"/>
  <c r="DH410" i="47"/>
  <c r="DH409" i="47" s="1"/>
  <c r="CP405" i="47"/>
  <c r="CP400" i="47" s="1"/>
  <c r="CT455" i="47"/>
  <c r="CT454" i="47" s="1"/>
  <c r="CT453" i="47" s="1"/>
  <c r="CT452" i="47" s="1"/>
  <c r="DL40" i="47"/>
  <c r="DN121" i="47"/>
  <c r="DN116" i="47" s="1"/>
  <c r="DN152" i="47"/>
  <c r="DM250" i="47"/>
  <c r="DK357" i="47"/>
  <c r="DK356" i="47" s="1"/>
  <c r="DN371" i="47"/>
  <c r="CN416" i="47"/>
  <c r="CN415" i="47" s="1"/>
  <c r="DP414" i="47"/>
  <c r="DP413" i="47" s="1"/>
  <c r="DP412" i="47" s="1"/>
  <c r="DP411" i="47"/>
  <c r="DP410" i="47" s="1"/>
  <c r="DP409" i="47" s="1"/>
  <c r="CW407" i="47"/>
  <c r="CW406" i="47" s="1"/>
  <c r="BR405" i="47"/>
  <c r="BR400" i="47" s="1"/>
  <c r="CB408" i="47"/>
  <c r="CR25" i="47"/>
  <c r="CR22" i="47" s="1"/>
  <c r="CT100" i="47"/>
  <c r="CS220" i="47"/>
  <c r="CT228" i="47"/>
  <c r="CR296" i="47"/>
  <c r="CR295" i="47" s="1"/>
  <c r="CR294" i="47" s="1"/>
  <c r="CT357" i="47"/>
  <c r="CT356" i="47" s="1"/>
  <c r="CQ443" i="47"/>
  <c r="BL420" i="47"/>
  <c r="BV420" i="47"/>
  <c r="BV419" i="47" s="1"/>
  <c r="BV418" i="47" s="1"/>
  <c r="CR419" i="47"/>
  <c r="CR418" i="47" s="1"/>
  <c r="CR405" i="47" s="1"/>
  <c r="CR400" i="47" s="1"/>
  <c r="DQ420" i="47"/>
  <c r="DL18" i="47"/>
  <c r="DM38" i="47"/>
  <c r="DM37" i="47" s="1"/>
  <c r="DM54" i="47"/>
  <c r="DM53" i="47" s="1"/>
  <c r="DL102" i="47"/>
  <c r="DL97" i="47" s="1"/>
  <c r="DL96" i="47" s="1"/>
  <c r="DL95" i="47" s="1"/>
  <c r="DL119" i="47"/>
  <c r="DL118" i="47" s="1"/>
  <c r="DL117" i="47" s="1"/>
  <c r="DL121" i="47"/>
  <c r="DM137" i="47"/>
  <c r="DM136" i="47" s="1"/>
  <c r="DM135" i="47" s="1"/>
  <c r="DM186" i="47"/>
  <c r="DM185" i="47" s="1"/>
  <c r="DM184" i="47" s="1"/>
  <c r="DM183" i="47" s="1"/>
  <c r="DM191" i="47"/>
  <c r="DM190" i="47" s="1"/>
  <c r="DM189" i="47" s="1"/>
  <c r="DM188" i="47" s="1"/>
  <c r="DM205" i="47"/>
  <c r="DM204" i="47" s="1"/>
  <c r="DM222" i="47"/>
  <c r="DN230" i="47"/>
  <c r="DL289" i="47"/>
  <c r="DL318" i="47"/>
  <c r="DL317" i="47" s="1"/>
  <c r="DL387" i="47"/>
  <c r="DL386" i="47" s="1"/>
  <c r="DM450" i="47"/>
  <c r="DM449" i="47" s="1"/>
  <c r="DM448" i="47" s="1"/>
  <c r="DM443" i="47" s="1"/>
  <c r="CT405" i="47"/>
  <c r="CT400" i="47" s="1"/>
  <c r="CX407" i="47"/>
  <c r="CX406" i="47" s="1"/>
  <c r="DP416" i="47"/>
  <c r="DP415" i="47" s="1"/>
  <c r="CV416" i="47"/>
  <c r="CV415" i="47" s="1"/>
  <c r="DO413" i="47"/>
  <c r="DO412" i="47" s="1"/>
  <c r="BW405" i="47"/>
  <c r="BW400" i="47" s="1"/>
  <c r="CX413" i="47"/>
  <c r="CX412" i="47" s="1"/>
  <c r="DQ410" i="47"/>
  <c r="DQ409" i="47" s="1"/>
  <c r="CA414" i="47"/>
  <c r="BS413" i="47"/>
  <c r="BS412" i="47" s="1"/>
  <c r="CS48" i="47"/>
  <c r="CS47" i="47" s="1"/>
  <c r="CS194" i="47"/>
  <c r="CS193" i="47" s="1"/>
  <c r="CQ227" i="47"/>
  <c r="CT289" i="47"/>
  <c r="CS324" i="47"/>
  <c r="CS323" i="47" s="1"/>
  <c r="CR364" i="47"/>
  <c r="CS376" i="47"/>
  <c r="CS425" i="47"/>
  <c r="CL400" i="47"/>
  <c r="DB400" i="47"/>
  <c r="CM419" i="47"/>
  <c r="CM418" i="47" s="1"/>
  <c r="CM405" i="47" s="1"/>
  <c r="DH420" i="47"/>
  <c r="DH419" i="47" s="1"/>
  <c r="DH418" i="47" s="1"/>
  <c r="DR420" i="47"/>
  <c r="BG405" i="47"/>
  <c r="BG400" i="47" s="1"/>
  <c r="DL25" i="47"/>
  <c r="DN40" i="47"/>
  <c r="DN57" i="47"/>
  <c r="DN56" i="47" s="1"/>
  <c r="DL76" i="47"/>
  <c r="DL75" i="47" s="1"/>
  <c r="DL74" i="47" s="1"/>
  <c r="DN106" i="47"/>
  <c r="DM126" i="47"/>
  <c r="DM125" i="47" s="1"/>
  <c r="DM160" i="47"/>
  <c r="DM159" i="47" s="1"/>
  <c r="DM152" i="47" s="1"/>
  <c r="DM167" i="47"/>
  <c r="DM166" i="47" s="1"/>
  <c r="DK208" i="47"/>
  <c r="DK207" i="47" s="1"/>
  <c r="DM239" i="47"/>
  <c r="DM238" i="47" s="1"/>
  <c r="DM360" i="47"/>
  <c r="DK443" i="47"/>
  <c r="DN405" i="47"/>
  <c r="CU416" i="47"/>
  <c r="CU415" i="47" s="1"/>
  <c r="CW413" i="47"/>
  <c r="CW412" i="47" s="1"/>
  <c r="CD413" i="47"/>
  <c r="CD412" i="47" s="1"/>
  <c r="CV410" i="47"/>
  <c r="CV409" i="47" s="1"/>
  <c r="DR416" i="47"/>
  <c r="DR415" i="47" s="1"/>
  <c r="CU410" i="47"/>
  <c r="CU409" i="47" s="1"/>
  <c r="DR413" i="47"/>
  <c r="DR412" i="47" s="1"/>
  <c r="DA405" i="47"/>
  <c r="DA400" i="47" s="1"/>
  <c r="CC417" i="47"/>
  <c r="BU416" i="47"/>
  <c r="BU415" i="47" s="1"/>
  <c r="CR13" i="47"/>
  <c r="CR12" i="47" s="1"/>
  <c r="CR35" i="47"/>
  <c r="CS84" i="47"/>
  <c r="CS83" i="47" s="1"/>
  <c r="CS167" i="47"/>
  <c r="CS166" i="47" s="1"/>
  <c r="CS162" i="47" s="1"/>
  <c r="CR211" i="47"/>
  <c r="CR210" i="47" s="1"/>
  <c r="CS281" i="47"/>
  <c r="CS280" i="47" s="1"/>
  <c r="CS305" i="47"/>
  <c r="CS304" i="47" s="1"/>
  <c r="CR321" i="47"/>
  <c r="CR320" i="47" s="1"/>
  <c r="CR393" i="47"/>
  <c r="CR392" i="47" s="1"/>
  <c r="DF400" i="47"/>
  <c r="BZ400" i="47"/>
  <c r="DC400" i="47"/>
  <c r="BK419" i="47"/>
  <c r="BK418" i="47" s="1"/>
  <c r="BK405" i="47" s="1"/>
  <c r="BK400" i="47" s="1"/>
  <c r="BX419" i="47"/>
  <c r="BX418" i="47" s="1"/>
  <c r="BX405" i="47" s="1"/>
  <c r="CW420" i="47"/>
  <c r="DD419" i="47"/>
  <c r="DD418" i="47" s="1"/>
  <c r="DD405" i="47" s="1"/>
  <c r="BN405" i="47"/>
  <c r="BN400" i="47" s="1"/>
  <c r="BJ405" i="47"/>
  <c r="BJ400" i="47" s="1"/>
  <c r="DM17" i="47"/>
  <c r="DL28" i="47"/>
  <c r="DM43" i="47"/>
  <c r="DM48" i="47"/>
  <c r="DM47" i="47" s="1"/>
  <c r="DM111" i="47"/>
  <c r="DM106" i="47" s="1"/>
  <c r="DM129" i="47"/>
  <c r="DM128" i="47" s="1"/>
  <c r="DL211" i="47"/>
  <c r="DL210" i="47" s="1"/>
  <c r="DL203" i="47" s="1"/>
  <c r="DL202" i="47" s="1"/>
  <c r="DN283" i="47"/>
  <c r="DN290" i="47"/>
  <c r="DN289" i="47" s="1"/>
  <c r="DL364" i="47"/>
  <c r="DL446" i="47"/>
  <c r="DL445" i="47" s="1"/>
  <c r="DL444" i="47" s="1"/>
  <c r="DL443" i="47" s="1"/>
  <c r="DM467" i="47"/>
  <c r="DM466" i="47" s="1"/>
  <c r="CS407" i="47"/>
  <c r="CS406" i="47" s="1"/>
  <c r="CS405" i="47" s="1"/>
  <c r="CS400" i="47" s="1"/>
  <c r="CV407" i="47"/>
  <c r="CV406" i="47" s="1"/>
  <c r="DI405" i="47"/>
  <c r="DI400" i="47" s="1"/>
  <c r="CX410" i="47"/>
  <c r="CX409" i="47" s="1"/>
  <c r="BY405" i="47"/>
  <c r="BY400" i="47" s="1"/>
  <c r="DR410" i="47"/>
  <c r="DR409" i="47" s="1"/>
  <c r="CK405" i="47"/>
  <c r="CK400" i="47" s="1"/>
  <c r="CA411" i="47"/>
  <c r="BS410" i="47"/>
  <c r="BS409" i="47" s="1"/>
  <c r="DQ413" i="47"/>
  <c r="DQ412" i="47" s="1"/>
  <c r="CD408" i="47"/>
  <c r="CS41" i="47"/>
  <c r="CS51" i="47"/>
  <c r="CS50" i="47" s="1"/>
  <c r="CT98" i="47"/>
  <c r="CT97" i="47" s="1"/>
  <c r="CT96" i="47" s="1"/>
  <c r="CT95" i="47" s="1"/>
  <c r="CS109" i="47"/>
  <c r="CR200" i="47"/>
  <c r="CR199" i="47" s="1"/>
  <c r="CR189" i="47" s="1"/>
  <c r="CR188" i="47" s="1"/>
  <c r="CS205" i="47"/>
  <c r="CS204" i="47" s="1"/>
  <c r="CS248" i="47"/>
  <c r="CS247" i="47" s="1"/>
  <c r="CS246" i="47" s="1"/>
  <c r="CR254" i="47"/>
  <c r="CR251" i="47" s="1"/>
  <c r="CR250" i="47" s="1"/>
  <c r="CR245" i="47" s="1"/>
  <c r="CR342" i="47"/>
  <c r="CR341" i="47" s="1"/>
  <c r="CS363" i="47"/>
  <c r="CS456" i="47"/>
  <c r="CS455" i="47" s="1"/>
  <c r="CS454" i="47" s="1"/>
  <c r="CS453" i="47" s="1"/>
  <c r="CS452" i="47" s="1"/>
  <c r="CH400" i="47"/>
  <c r="DJ400" i="47"/>
  <c r="CJ400" i="47"/>
  <c r="DE400" i="47"/>
  <c r="BU420" i="47"/>
  <c r="CN420" i="47"/>
  <c r="CN419" i="47" s="1"/>
  <c r="CN418" i="47" s="1"/>
  <c r="CX420" i="47"/>
  <c r="DO420" i="47"/>
  <c r="BM405" i="47"/>
  <c r="BM400" i="47" s="1"/>
  <c r="BI405" i="47"/>
  <c r="BI400" i="47" s="1"/>
  <c r="BE405" i="47"/>
  <c r="DL15" i="47"/>
  <c r="DL12" i="47" s="1"/>
  <c r="DL35" i="47"/>
  <c r="DK106" i="47"/>
  <c r="DK105" i="47" s="1"/>
  <c r="DK104" i="47" s="1"/>
  <c r="DM133" i="47"/>
  <c r="DM132" i="47" s="1"/>
  <c r="DM131" i="47" s="1"/>
  <c r="DL152" i="47"/>
  <c r="DM164" i="47"/>
  <c r="DM163" i="47" s="1"/>
  <c r="DM227" i="47"/>
  <c r="DM327" i="47"/>
  <c r="DM326" i="47" s="1"/>
  <c r="DK363" i="47"/>
  <c r="DM427" i="47"/>
  <c r="DM437" i="47"/>
  <c r="DM436" i="47" s="1"/>
  <c r="DM435" i="47" s="1"/>
  <c r="DN443" i="47"/>
  <c r="DM464" i="47"/>
  <c r="DM463" i="47" s="1"/>
  <c r="DM462" i="47" s="1"/>
  <c r="DM461" i="47" s="1"/>
  <c r="DM460" i="47" s="1"/>
  <c r="DN470" i="47"/>
  <c r="DN469" i="47" s="1"/>
  <c r="CU407" i="47"/>
  <c r="CU406" i="47" s="1"/>
  <c r="DK405" i="47"/>
  <c r="DK400" i="47" s="1"/>
  <c r="DL405" i="47"/>
  <c r="DL400" i="47" s="1"/>
  <c r="CV413" i="47"/>
  <c r="CV412" i="47" s="1"/>
  <c r="CW410" i="47"/>
  <c r="CW409" i="47" s="1"/>
  <c r="CD410" i="47"/>
  <c r="CD409" i="47" s="1"/>
  <c r="CY405" i="47"/>
  <c r="CY400" i="47" s="1"/>
  <c r="DQ416" i="47"/>
  <c r="DQ415" i="47" s="1"/>
  <c r="CO405" i="47"/>
  <c r="CO400" i="47" s="1"/>
  <c r="CG405" i="47"/>
  <c r="CG400" i="47" s="1"/>
  <c r="DO416" i="47"/>
  <c r="DO415" i="47" s="1"/>
  <c r="DG405" i="47"/>
  <c r="DG400" i="47" s="1"/>
  <c r="CE405" i="47"/>
  <c r="CE400" i="47" s="1"/>
  <c r="CW416" i="47"/>
  <c r="CW415" i="47" s="1"/>
  <c r="DO410" i="47"/>
  <c r="DO409" i="47" s="1"/>
  <c r="CI405" i="47"/>
  <c r="CI400" i="47" s="1"/>
  <c r="CU413" i="47"/>
  <c r="CU412" i="47" s="1"/>
  <c r="BP419" i="47"/>
  <c r="BP418" i="47" s="1"/>
  <c r="BP405" i="47" s="1"/>
  <c r="BP400" i="47" s="1"/>
  <c r="CA408" i="47"/>
  <c r="BU408" i="47"/>
  <c r="CC411" i="47"/>
  <c r="BU410" i="47"/>
  <c r="BU409" i="47" s="1"/>
  <c r="CC414" i="47"/>
  <c r="BU413" i="47"/>
  <c r="BU412" i="47" s="1"/>
  <c r="CB414" i="47"/>
  <c r="BT413" i="47"/>
  <c r="BT412" i="47" s="1"/>
  <c r="CA417" i="47"/>
  <c r="BS416" i="47"/>
  <c r="BS415" i="47" s="1"/>
  <c r="CB417" i="47"/>
  <c r="BO406" i="47"/>
  <c r="BO405" i="47" s="1"/>
  <c r="BO400" i="47" s="1"/>
  <c r="BQ407" i="47"/>
  <c r="BQ406" i="47" s="1"/>
  <c r="BU406" i="47" s="1"/>
  <c r="CT22" i="47"/>
  <c r="CT40" i="47"/>
  <c r="CR40" i="47"/>
  <c r="CQ22" i="47"/>
  <c r="CT32" i="47"/>
  <c r="CS32" i="47"/>
  <c r="CQ40" i="47"/>
  <c r="CT106" i="47"/>
  <c r="CT105" i="47" s="1"/>
  <c r="CT104" i="47" s="1"/>
  <c r="CT17" i="47"/>
  <c r="CQ357" i="47"/>
  <c r="CQ356" i="47" s="1"/>
  <c r="CT363" i="47"/>
  <c r="CR424" i="47"/>
  <c r="CR423" i="47" s="1"/>
  <c r="CR422" i="47" s="1"/>
  <c r="CT443" i="47"/>
  <c r="CQ462" i="47"/>
  <c r="CQ461" i="47" s="1"/>
  <c r="CQ460" i="47" s="1"/>
  <c r="CS289" i="47"/>
  <c r="CR357" i="47"/>
  <c r="CR356" i="47" s="1"/>
  <c r="CQ371" i="47"/>
  <c r="CQ362" i="47" s="1"/>
  <c r="CS372" i="47"/>
  <c r="CT462" i="47"/>
  <c r="CT461" i="47" s="1"/>
  <c r="CT460" i="47" s="1"/>
  <c r="CT371" i="47"/>
  <c r="CZ419" i="47"/>
  <c r="CZ418" i="47" s="1"/>
  <c r="DK12" i="47"/>
  <c r="DK32" i="47"/>
  <c r="DM32" i="47"/>
  <c r="DL106" i="47"/>
  <c r="DL105" i="47" s="1"/>
  <c r="DL104" i="47" s="1"/>
  <c r="DN162" i="47"/>
  <c r="DN151" i="47" s="1"/>
  <c r="CR455" i="47"/>
  <c r="CR454" i="47" s="1"/>
  <c r="CR453" i="47" s="1"/>
  <c r="CR452" i="47" s="1"/>
  <c r="DN32" i="47"/>
  <c r="DK121" i="47"/>
  <c r="DK116" i="47" s="1"/>
  <c r="DN12" i="47"/>
  <c r="DK27" i="47"/>
  <c r="DN105" i="47"/>
  <c r="DN104" i="47" s="1"/>
  <c r="DK97" i="47"/>
  <c r="DK96" i="47" s="1"/>
  <c r="DK95" i="47" s="1"/>
  <c r="DN189" i="47"/>
  <c r="DN188" i="47" s="1"/>
  <c r="DK227" i="47"/>
  <c r="DK203" i="47" s="1"/>
  <c r="DK202" i="47" s="1"/>
  <c r="DK423" i="47"/>
  <c r="DK422" i="47" s="1"/>
  <c r="DN219" i="47"/>
  <c r="DN227" i="47"/>
  <c r="DL280" i="47"/>
  <c r="DK289" i="47"/>
  <c r="DK273" i="47" s="1"/>
  <c r="DK268" i="47" s="1"/>
  <c r="DN250" i="47"/>
  <c r="DN245" i="47" s="1"/>
  <c r="DK371" i="47"/>
  <c r="DL462" i="47"/>
  <c r="DL461" i="47" s="1"/>
  <c r="DL460" i="47" s="1"/>
  <c r="DL371" i="47"/>
  <c r="DL423" i="47"/>
  <c r="DL422" i="47" s="1"/>
  <c r="DL455" i="47"/>
  <c r="DL454" i="47" s="1"/>
  <c r="DL453" i="47" s="1"/>
  <c r="DL452" i="47" s="1"/>
  <c r="DM385" i="47"/>
  <c r="DM384" i="47" s="1"/>
  <c r="DK462" i="47"/>
  <c r="DK461" i="47" s="1"/>
  <c r="DK460" i="47" s="1"/>
  <c r="DK189" i="47"/>
  <c r="DK188" i="47" s="1"/>
  <c r="DL82" i="47"/>
  <c r="CQ82" i="47"/>
  <c r="CQ152" i="47"/>
  <c r="CT162" i="47"/>
  <c r="CQ385" i="47"/>
  <c r="CQ384" i="47" s="1"/>
  <c r="DK152" i="47"/>
  <c r="DN294" i="47"/>
  <c r="DK317" i="47"/>
  <c r="DK310" i="47" s="1"/>
  <c r="DN82" i="47"/>
  <c r="DK250" i="47"/>
  <c r="DK245" i="47" s="1"/>
  <c r="DK385" i="47"/>
  <c r="DK384" i="47" s="1"/>
  <c r="DK82" i="47"/>
  <c r="DK294" i="47"/>
  <c r="DK318" i="47"/>
  <c r="CQ105" i="47"/>
  <c r="CQ104" i="47" s="1"/>
  <c r="DN385" i="47"/>
  <c r="DN384" i="47" s="1"/>
  <c r="DN400" i="47"/>
  <c r="DL22" i="47"/>
  <c r="DL20" i="47"/>
  <c r="DN98" i="47"/>
  <c r="BV407" i="47"/>
  <c r="CD407" i="47" s="1"/>
  <c r="CQ17" i="47"/>
  <c r="CQ27" i="47"/>
  <c r="BT407" i="47"/>
  <c r="CB407" i="47" s="1"/>
  <c r="CQ97" i="47"/>
  <c r="CQ96" i="47" s="1"/>
  <c r="CQ95" i="47" s="1"/>
  <c r="CT280" i="47"/>
  <c r="CT283" i="47"/>
  <c r="CQ294" i="47"/>
  <c r="DL30" i="47"/>
  <c r="DL27" i="47" s="1"/>
  <c r="DM45" i="47"/>
  <c r="CQ219" i="47"/>
  <c r="CQ203" i="47" s="1"/>
  <c r="CQ202" i="47" s="1"/>
  <c r="CQ280" i="47"/>
  <c r="CQ273" i="47" s="1"/>
  <c r="CQ268" i="47" s="1"/>
  <c r="CQ318" i="47"/>
  <c r="DM87" i="47"/>
  <c r="DM86" i="47" s="1"/>
  <c r="CQ121" i="47"/>
  <c r="CQ116" i="47" s="1"/>
  <c r="CR283" i="47"/>
  <c r="CR273" i="47" s="1"/>
  <c r="CR268" i="47" s="1"/>
  <c r="CS97" i="47"/>
  <c r="CS96" i="47" s="1"/>
  <c r="CS95" i="47" s="1"/>
  <c r="CR97" i="47"/>
  <c r="CR96" i="47" s="1"/>
  <c r="CR95" i="47" s="1"/>
  <c r="CT219" i="47"/>
  <c r="CR227" i="47"/>
  <c r="DM84" i="47"/>
  <c r="DM83" i="47" s="1"/>
  <c r="DN100" i="47"/>
  <c r="DN97" i="47" s="1"/>
  <c r="DN96" i="47" s="1"/>
  <c r="DN95" i="47" s="1"/>
  <c r="DM114" i="47"/>
  <c r="DM113" i="47" s="1"/>
  <c r="DM214" i="47"/>
  <c r="DM213" i="47" s="1"/>
  <c r="DM243" i="47"/>
  <c r="DM242" i="47" s="1"/>
  <c r="DM241" i="47" s="1"/>
  <c r="DL200" i="47"/>
  <c r="DL199" i="47" s="1"/>
  <c r="DL189" i="47" s="1"/>
  <c r="DL188" i="47" s="1"/>
  <c r="DM266" i="47"/>
  <c r="DM265" i="47" s="1"/>
  <c r="DM264" i="47" s="1"/>
  <c r="DM283" i="47"/>
  <c r="DL366" i="47"/>
  <c r="DN424" i="47"/>
  <c r="DM305" i="47"/>
  <c r="DM304" i="47" s="1"/>
  <c r="DN310" i="47"/>
  <c r="DM324" i="47"/>
  <c r="DM323" i="47" s="1"/>
  <c r="DL345" i="47"/>
  <c r="DL344" i="47" s="1"/>
  <c r="DL310" i="47" s="1"/>
  <c r="DM376" i="47"/>
  <c r="DM371" i="47" s="1"/>
  <c r="DM362" i="47" s="1"/>
  <c r="DL393" i="47"/>
  <c r="DL392" i="47" s="1"/>
  <c r="DL385" i="47" s="1"/>
  <c r="DL384" i="47" s="1"/>
  <c r="DM456" i="47"/>
  <c r="DN363" i="47"/>
  <c r="DN362" i="47" s="1"/>
  <c r="DL379" i="47"/>
  <c r="DL378" i="47" s="1"/>
  <c r="DM425" i="47"/>
  <c r="DM424" i="47" s="1"/>
  <c r="DM423" i="47" s="1"/>
  <c r="DM442" i="47"/>
  <c r="DN430" i="47"/>
  <c r="DN429" i="47" s="1"/>
  <c r="BV406" i="47"/>
  <c r="BT406" i="47"/>
  <c r="BD419" i="47"/>
  <c r="CT294" i="47"/>
  <c r="CC420" i="47"/>
  <c r="CR152" i="47"/>
  <c r="CQ245" i="47"/>
  <c r="BT420" i="47"/>
  <c r="BL419" i="47"/>
  <c r="BL418" i="47" s="1"/>
  <c r="CS250" i="47"/>
  <c r="CR317" i="47"/>
  <c r="CQ317" i="47" s="1"/>
  <c r="CQ310" i="47" s="1"/>
  <c r="CF419" i="47"/>
  <c r="CF418" i="47" s="1"/>
  <c r="CT121" i="47"/>
  <c r="CT116" i="47" s="1"/>
  <c r="CT152" i="47"/>
  <c r="CQ162" i="47"/>
  <c r="CQ189" i="47"/>
  <c r="CQ188" i="47" s="1"/>
  <c r="CT310" i="47"/>
  <c r="CR82" i="47"/>
  <c r="CR162" i="47"/>
  <c r="BS420" i="47"/>
  <c r="CU420" i="47"/>
  <c r="CT82" i="47"/>
  <c r="CT189" i="47"/>
  <c r="CT188" i="47" s="1"/>
  <c r="CS310" i="47"/>
  <c r="CQ174" i="47"/>
  <c r="CQ173" i="47" s="1"/>
  <c r="CQ172" i="47" s="1"/>
  <c r="CR105" i="47"/>
  <c r="CR104" i="47" s="1"/>
  <c r="CR18" i="47"/>
  <c r="CR20" i="47"/>
  <c r="CR33" i="47"/>
  <c r="CS43" i="47"/>
  <c r="CS40" i="47" s="1"/>
  <c r="CS54" i="47"/>
  <c r="CS53" i="47" s="1"/>
  <c r="CR119" i="47"/>
  <c r="CR118" i="47" s="1"/>
  <c r="CR117" i="47" s="1"/>
  <c r="CS126" i="47"/>
  <c r="CS125" i="47" s="1"/>
  <c r="CS121" i="47" s="1"/>
  <c r="CS116" i="47" s="1"/>
  <c r="CR30" i="47"/>
  <c r="CS154" i="47"/>
  <c r="CS153" i="47" s="1"/>
  <c r="CS152" i="47" s="1"/>
  <c r="CS197" i="47"/>
  <c r="CS196" i="47" s="1"/>
  <c r="CS222" i="47"/>
  <c r="CS219" i="47" s="1"/>
  <c r="CT230" i="47"/>
  <c r="CS236" i="47"/>
  <c r="CS235" i="47" s="1"/>
  <c r="CS302" i="47"/>
  <c r="CS301" i="47" s="1"/>
  <c r="CR345" i="47"/>
  <c r="CR344" i="47" s="1"/>
  <c r="CR366" i="47"/>
  <c r="CS374" i="47"/>
  <c r="CS385" i="47"/>
  <c r="CS384" i="47" s="1"/>
  <c r="CR398" i="47"/>
  <c r="CR397" i="47" s="1"/>
  <c r="CR396" i="47" s="1"/>
  <c r="CR387" i="47"/>
  <c r="CR386" i="47" s="1"/>
  <c r="CR390" i="47"/>
  <c r="CR389" i="47" s="1"/>
  <c r="CT430" i="47"/>
  <c r="CT429" i="47" s="1"/>
  <c r="CT423" i="47" s="1"/>
  <c r="CT422" i="47" s="1"/>
  <c r="CS437" i="47"/>
  <c r="CS436" i="47" s="1"/>
  <c r="CS435" i="47" s="1"/>
  <c r="CS442" i="47"/>
  <c r="CS450" i="47"/>
  <c r="CS449" i="47" s="1"/>
  <c r="CS448" i="47" s="1"/>
  <c r="CS443" i="47" s="1"/>
  <c r="CS467" i="47"/>
  <c r="CS466" i="47" s="1"/>
  <c r="DK421" i="47" l="1"/>
  <c r="BT410" i="47"/>
  <c r="BT409" i="47" s="1"/>
  <c r="BC405" i="47"/>
  <c r="CQ421" i="47"/>
  <c r="DM219" i="47"/>
  <c r="CS151" i="47"/>
  <c r="CR27" i="47"/>
  <c r="DL273" i="47"/>
  <c r="DL268" i="47" s="1"/>
  <c r="DM455" i="47"/>
  <c r="DM454" i="47" s="1"/>
  <c r="DM453" i="47" s="1"/>
  <c r="DM452" i="47" s="1"/>
  <c r="DL32" i="47"/>
  <c r="CS462" i="47"/>
  <c r="CS461" i="47" s="1"/>
  <c r="CS460" i="47" s="1"/>
  <c r="CR116" i="47"/>
  <c r="CS106" i="47"/>
  <c r="CS105" i="47" s="1"/>
  <c r="CS104" i="47" s="1"/>
  <c r="CV420" i="47"/>
  <c r="BS406" i="47"/>
  <c r="CA406" i="47" s="1"/>
  <c r="BF405" i="47"/>
  <c r="BB405" i="47" s="1"/>
  <c r="DM357" i="47"/>
  <c r="DM356" i="47" s="1"/>
  <c r="CT362" i="47"/>
  <c r="CS357" i="47"/>
  <c r="CS356" i="47" s="1"/>
  <c r="DL363" i="47"/>
  <c r="DL362" i="47" s="1"/>
  <c r="DM40" i="47"/>
  <c r="CS371" i="47"/>
  <c r="CS362" i="47" s="1"/>
  <c r="DM273" i="47"/>
  <c r="DM268" i="47" s="1"/>
  <c r="DL17" i="47"/>
  <c r="CS424" i="47"/>
  <c r="CS423" i="47" s="1"/>
  <c r="CS189" i="47"/>
  <c r="CS188" i="47" s="1"/>
  <c r="CR421" i="47"/>
  <c r="DL116" i="47"/>
  <c r="DL294" i="47"/>
  <c r="CS294" i="47"/>
  <c r="DK151" i="47"/>
  <c r="CS245" i="47"/>
  <c r="DM294" i="47"/>
  <c r="CR203" i="47"/>
  <c r="CR202" i="47" s="1"/>
  <c r="DL151" i="47"/>
  <c r="CT11" i="47"/>
  <c r="CT10" i="47" s="1"/>
  <c r="DM121" i="47"/>
  <c r="DM116" i="47" s="1"/>
  <c r="CS82" i="47"/>
  <c r="CQ11" i="47"/>
  <c r="CQ10" i="47" s="1"/>
  <c r="BE400" i="47"/>
  <c r="BA400" i="47" s="1"/>
  <c r="BA405" i="47"/>
  <c r="BC400" i="47"/>
  <c r="AY400" i="47" s="1"/>
  <c r="AY405" i="47"/>
  <c r="BD418" i="47"/>
  <c r="AZ418" i="47" s="1"/>
  <c r="AZ419" i="47"/>
  <c r="CQ151" i="47"/>
  <c r="DN11" i="47"/>
  <c r="DN10" i="47" s="1"/>
  <c r="DQ407" i="47"/>
  <c r="DQ406" i="47" s="1"/>
  <c r="CR151" i="47"/>
  <c r="DK362" i="47"/>
  <c r="DK293" i="47" s="1"/>
  <c r="DK292" i="47" s="1"/>
  <c r="DM162" i="47"/>
  <c r="DM151" i="47" s="1"/>
  <c r="CR385" i="47"/>
  <c r="CR384" i="47" s="1"/>
  <c r="CT227" i="47"/>
  <c r="CT203" i="47" s="1"/>
  <c r="CT202" i="47" s="1"/>
  <c r="DK11" i="47"/>
  <c r="DK10" i="47" s="1"/>
  <c r="DM310" i="47"/>
  <c r="DM203" i="47"/>
  <c r="DM202" i="47" s="1"/>
  <c r="CT273" i="47"/>
  <c r="CT268" i="47" s="1"/>
  <c r="BU407" i="47"/>
  <c r="CC407" i="47" s="1"/>
  <c r="DN203" i="47"/>
  <c r="DN202" i="47" s="1"/>
  <c r="CQ293" i="47"/>
  <c r="CQ292" i="47" s="1"/>
  <c r="CR363" i="47"/>
  <c r="CR362" i="47" s="1"/>
  <c r="DL421" i="47"/>
  <c r="CT421" i="47"/>
  <c r="CR32" i="47"/>
  <c r="CT151" i="47"/>
  <c r="BL405" i="47"/>
  <c r="BL400" i="47" s="1"/>
  <c r="BU419" i="47"/>
  <c r="BU418" i="47" s="1"/>
  <c r="BU405" i="47" s="1"/>
  <c r="BU400" i="47" s="1"/>
  <c r="DM245" i="47"/>
  <c r="DM105" i="47"/>
  <c r="DM104" i="47" s="1"/>
  <c r="DN273" i="47"/>
  <c r="DN268" i="47" s="1"/>
  <c r="DP420" i="47"/>
  <c r="DP419" i="47" s="1"/>
  <c r="DP418" i="47" s="1"/>
  <c r="CB413" i="47"/>
  <c r="CB412" i="47" s="1"/>
  <c r="DO419" i="47"/>
  <c r="DO418" i="47" s="1"/>
  <c r="CA410" i="47"/>
  <c r="CA409" i="47" s="1"/>
  <c r="CA413" i="47"/>
  <c r="CA412" i="47" s="1"/>
  <c r="CV419" i="47"/>
  <c r="CV418" i="47" s="1"/>
  <c r="CV405" i="47" s="1"/>
  <c r="BV405" i="47"/>
  <c r="BV400" i="47" s="1"/>
  <c r="DD400" i="47"/>
  <c r="BX400" i="47"/>
  <c r="CC416" i="47"/>
  <c r="CC415" i="47" s="1"/>
  <c r="CU419" i="47"/>
  <c r="CU418" i="47" s="1"/>
  <c r="CU405" i="47" s="1"/>
  <c r="CC413" i="47"/>
  <c r="CC412" i="47" s="1"/>
  <c r="CX419" i="47"/>
  <c r="CX418" i="47" s="1"/>
  <c r="CX405" i="47" s="1"/>
  <c r="CX400" i="47" s="1"/>
  <c r="CF405" i="47"/>
  <c r="CF400" i="47" s="1"/>
  <c r="CZ405" i="47"/>
  <c r="CZ400" i="47" s="1"/>
  <c r="DN462" i="47"/>
  <c r="DN461" i="47" s="1"/>
  <c r="DN460" i="47" s="1"/>
  <c r="DR419" i="47"/>
  <c r="DR418" i="47" s="1"/>
  <c r="DR405" i="47" s="1"/>
  <c r="DR400" i="47" s="1"/>
  <c r="CM400" i="47"/>
  <c r="DH405" i="47"/>
  <c r="DH400" i="47" s="1"/>
  <c r="DQ419" i="47"/>
  <c r="DQ418" i="47" s="1"/>
  <c r="CD420" i="47"/>
  <c r="CC419" i="47"/>
  <c r="CC418" i="47" s="1"/>
  <c r="CW419" i="47"/>
  <c r="CW418" i="47" s="1"/>
  <c r="CW405" i="47" s="1"/>
  <c r="CW400" i="47" s="1"/>
  <c r="CN405" i="47"/>
  <c r="CN400" i="47" s="1"/>
  <c r="DM82" i="47"/>
  <c r="CC410" i="47"/>
  <c r="CC409" i="47" s="1"/>
  <c r="BQ405" i="47"/>
  <c r="BQ400" i="47" s="1"/>
  <c r="CC408" i="47"/>
  <c r="CB416" i="47"/>
  <c r="CB415" i="47" s="1"/>
  <c r="CA416" i="47"/>
  <c r="CA415" i="47" s="1"/>
  <c r="CS273" i="47"/>
  <c r="CS268" i="47" s="1"/>
  <c r="DN293" i="47"/>
  <c r="DN292" i="47" s="1"/>
  <c r="DM11" i="47"/>
  <c r="CR310" i="47"/>
  <c r="CS11" i="47"/>
  <c r="CD406" i="47"/>
  <c r="DN423" i="47"/>
  <c r="DN422" i="47" s="1"/>
  <c r="DN421" i="47" s="1"/>
  <c r="CB406" i="47"/>
  <c r="DM441" i="47"/>
  <c r="DM440" i="47"/>
  <c r="DM439" i="47" s="1"/>
  <c r="DM422" i="47" s="1"/>
  <c r="DM421" i="47" s="1"/>
  <c r="CC406" i="47"/>
  <c r="CA420" i="47"/>
  <c r="BS419" i="47"/>
  <c r="BS418" i="47" s="1"/>
  <c r="CB420" i="47"/>
  <c r="BT419" i="47"/>
  <c r="BT418" i="47" s="1"/>
  <c r="CT293" i="47"/>
  <c r="CT292" i="47" s="1"/>
  <c r="CS203" i="47"/>
  <c r="CS202" i="47" s="1"/>
  <c r="CS441" i="47"/>
  <c r="CS440" i="47"/>
  <c r="CS439" i="47" s="1"/>
  <c r="CR17" i="47"/>
  <c r="DL11" i="47" l="1"/>
  <c r="DL10" i="47" s="1"/>
  <c r="DL9" i="47" s="1"/>
  <c r="CS422" i="47"/>
  <c r="CS421" i="47" s="1"/>
  <c r="CQ9" i="47"/>
  <c r="CQ472" i="47" s="1"/>
  <c r="CQ6" i="47" s="1"/>
  <c r="BF400" i="47"/>
  <c r="BB400" i="47" s="1"/>
  <c r="DQ405" i="47"/>
  <c r="DQ400" i="47" s="1"/>
  <c r="DK9" i="47"/>
  <c r="DK472" i="47" s="1"/>
  <c r="BD405" i="47"/>
  <c r="CS293" i="47"/>
  <c r="CS292" i="47" s="1"/>
  <c r="CR293" i="47"/>
  <c r="CR292" i="47" s="1"/>
  <c r="DL293" i="47"/>
  <c r="DL292" i="47" s="1"/>
  <c r="CS10" i="47"/>
  <c r="CS9" i="47" s="1"/>
  <c r="DM293" i="47"/>
  <c r="DM292" i="47" s="1"/>
  <c r="DM10" i="47"/>
  <c r="DM9" i="47" s="1"/>
  <c r="DN9" i="47"/>
  <c r="DN472" i="47" s="1"/>
  <c r="DN6" i="47" s="1"/>
  <c r="BD400" i="47"/>
  <c r="AZ400" i="47" s="1"/>
  <c r="AZ405" i="47"/>
  <c r="CT9" i="47"/>
  <c r="CT472" i="47" s="1"/>
  <c r="CT6" i="47" s="1"/>
  <c r="CV400" i="47"/>
  <c r="CU400" i="47"/>
  <c r="CD419" i="47"/>
  <c r="CD418" i="47" s="1"/>
  <c r="CD405" i="47" s="1"/>
  <c r="CD400" i="47" s="1"/>
  <c r="DO405" i="47"/>
  <c r="DO400" i="47" s="1"/>
  <c r="DP405" i="47"/>
  <c r="DP400" i="47" s="1"/>
  <c r="CB419" i="47"/>
  <c r="CB418" i="47" s="1"/>
  <c r="CB405" i="47" s="1"/>
  <c r="CB400" i="47" s="1"/>
  <c r="CA419" i="47"/>
  <c r="CA418" i="47" s="1"/>
  <c r="CA405" i="47" s="1"/>
  <c r="CA400" i="47" s="1"/>
  <c r="BS405" i="47"/>
  <c r="BS400" i="47" s="1"/>
  <c r="BT405" i="47"/>
  <c r="BT400" i="47" s="1"/>
  <c r="CC405" i="47"/>
  <c r="CC400" i="47" s="1"/>
  <c r="CR11" i="47"/>
  <c r="CR10" i="47" s="1"/>
  <c r="CR9" i="47" s="1"/>
  <c r="CS472" i="47" l="1"/>
  <c r="CS6" i="47" s="1"/>
  <c r="DL472" i="47"/>
  <c r="DL6" i="47" s="1"/>
  <c r="DM472" i="47"/>
  <c r="DK6" i="47"/>
  <c r="CR472" i="47"/>
  <c r="DM6" i="47" l="1"/>
  <c r="CR6" i="47"/>
  <c r="BW382" i="47" l="1"/>
  <c r="BW381" i="47" s="1"/>
  <c r="BX382" i="47"/>
  <c r="BX381" i="47" s="1"/>
  <c r="BY382" i="47"/>
  <c r="BY381" i="47" s="1"/>
  <c r="BZ382" i="47"/>
  <c r="BZ381" i="47" s="1"/>
  <c r="BS383" i="47"/>
  <c r="BU383" i="47"/>
  <c r="BV383" i="47"/>
  <c r="BP434" i="47"/>
  <c r="BP383" i="47"/>
  <c r="BR382" i="47"/>
  <c r="BR381" i="47" s="1"/>
  <c r="BQ382" i="47"/>
  <c r="BQ381" i="47" s="1"/>
  <c r="BO382" i="47"/>
  <c r="BO381" i="47" s="1"/>
  <c r="BN382" i="47"/>
  <c r="BN381" i="47" s="1"/>
  <c r="BM382" i="47"/>
  <c r="BM381" i="47" s="1"/>
  <c r="BL382" i="47"/>
  <c r="BL381" i="47" s="1"/>
  <c r="BK382" i="47"/>
  <c r="BK381" i="47" s="1"/>
  <c r="BP73" i="47"/>
  <c r="BZ471" i="47"/>
  <c r="BY470" i="47"/>
  <c r="BY469" i="47" s="1"/>
  <c r="BX470" i="47"/>
  <c r="BX469" i="47" s="1"/>
  <c r="BW470" i="47"/>
  <c r="BW469" i="47" s="1"/>
  <c r="BY468" i="47"/>
  <c r="BZ467" i="47"/>
  <c r="BZ466" i="47" s="1"/>
  <c r="BX467" i="47"/>
  <c r="BX466" i="47" s="1"/>
  <c r="BW467" i="47"/>
  <c r="BW466" i="47" s="1"/>
  <c r="BY465" i="47"/>
  <c r="BZ464" i="47"/>
  <c r="BZ463" i="47" s="1"/>
  <c r="BX464" i="47"/>
  <c r="BX463" i="47" s="1"/>
  <c r="BW464" i="47"/>
  <c r="BW463" i="47" s="1"/>
  <c r="BW462" i="47" s="1"/>
  <c r="BW461" i="47" s="1"/>
  <c r="BW460" i="47" s="1"/>
  <c r="BY459" i="47"/>
  <c r="BZ458" i="47"/>
  <c r="BX458" i="47"/>
  <c r="BW458" i="47"/>
  <c r="BY457" i="47"/>
  <c r="BZ456" i="47"/>
  <c r="BX456" i="47"/>
  <c r="BW456" i="47"/>
  <c r="BW455" i="47" s="1"/>
  <c r="BW454" i="47" s="1"/>
  <c r="BW453" i="47" s="1"/>
  <c r="BW452" i="47" s="1"/>
  <c r="BY451" i="47"/>
  <c r="BZ450" i="47"/>
  <c r="BZ449" i="47" s="1"/>
  <c r="BZ448" i="47" s="1"/>
  <c r="BX450" i="47"/>
  <c r="BX449" i="47" s="1"/>
  <c r="BX448" i="47" s="1"/>
  <c r="BW450" i="47"/>
  <c r="BW449" i="47" s="1"/>
  <c r="BW448" i="47" s="1"/>
  <c r="BX447" i="47"/>
  <c r="BZ446" i="47"/>
  <c r="BZ445" i="47" s="1"/>
  <c r="BZ444" i="47" s="1"/>
  <c r="BY446" i="47"/>
  <c r="BY445" i="47" s="1"/>
  <c r="BY444" i="47" s="1"/>
  <c r="BW446" i="47"/>
  <c r="BW445" i="47" s="1"/>
  <c r="BW444" i="47" s="1"/>
  <c r="BZ441" i="47"/>
  <c r="BY441" i="47"/>
  <c r="BX441" i="47"/>
  <c r="BW441" i="47"/>
  <c r="BZ440" i="47"/>
  <c r="BZ439" i="47" s="1"/>
  <c r="BY440" i="47"/>
  <c r="BY439" i="47" s="1"/>
  <c r="BX440" i="47"/>
  <c r="BX439" i="47" s="1"/>
  <c r="BW440" i="47"/>
  <c r="BW439" i="47" s="1"/>
  <c r="BY438" i="47"/>
  <c r="BZ437" i="47"/>
  <c r="BZ436" i="47" s="1"/>
  <c r="BZ435" i="47" s="1"/>
  <c r="BX437" i="47"/>
  <c r="BX436" i="47" s="1"/>
  <c r="BX435" i="47" s="1"/>
  <c r="BW437" i="47"/>
  <c r="BW436" i="47" s="1"/>
  <c r="BW435" i="47" s="1"/>
  <c r="BZ433" i="47"/>
  <c r="BZ432" i="47" s="1"/>
  <c r="BY433" i="47"/>
  <c r="BY432" i="47" s="1"/>
  <c r="BX433" i="47"/>
  <c r="BX432" i="47" s="1"/>
  <c r="BW433" i="47"/>
  <c r="BW432" i="47" s="1"/>
  <c r="BZ431" i="47"/>
  <c r="BZ430" i="47" s="1"/>
  <c r="BZ429" i="47" s="1"/>
  <c r="BY430" i="47"/>
  <c r="BY429" i="47" s="1"/>
  <c r="BX430" i="47"/>
  <c r="BX429" i="47" s="1"/>
  <c r="BW430" i="47"/>
  <c r="BW429" i="47" s="1"/>
  <c r="BY428" i="47"/>
  <c r="BZ427" i="47"/>
  <c r="BX427" i="47"/>
  <c r="BW427" i="47"/>
  <c r="BY426" i="47"/>
  <c r="BZ425" i="47"/>
  <c r="BX425" i="47"/>
  <c r="BX424" i="47" s="1"/>
  <c r="BW425" i="47"/>
  <c r="BX399" i="47"/>
  <c r="BZ398" i="47"/>
  <c r="BZ397" i="47" s="1"/>
  <c r="BZ396" i="47" s="1"/>
  <c r="BY398" i="47"/>
  <c r="BY397" i="47" s="1"/>
  <c r="BY396" i="47" s="1"/>
  <c r="BW398" i="47"/>
  <c r="BW397" i="47" s="1"/>
  <c r="BW396" i="47" s="1"/>
  <c r="BX395" i="47"/>
  <c r="BX394" i="47"/>
  <c r="BZ393" i="47"/>
  <c r="BZ392" i="47" s="1"/>
  <c r="BY393" i="47"/>
  <c r="BY392" i="47" s="1"/>
  <c r="BW393" i="47"/>
  <c r="BW392" i="47" s="1"/>
  <c r="BX391" i="47"/>
  <c r="BZ390" i="47"/>
  <c r="BZ389" i="47" s="1"/>
  <c r="BY390" i="47"/>
  <c r="BY389" i="47" s="1"/>
  <c r="BW390" i="47"/>
  <c r="BW389" i="47" s="1"/>
  <c r="BX388" i="47"/>
  <c r="BZ387" i="47"/>
  <c r="BZ386" i="47" s="1"/>
  <c r="BY387" i="47"/>
  <c r="BY386" i="47" s="1"/>
  <c r="BW387" i="47"/>
  <c r="BW386" i="47" s="1"/>
  <c r="BX380" i="47"/>
  <c r="BZ379" i="47"/>
  <c r="BZ378" i="47" s="1"/>
  <c r="BY379" i="47"/>
  <c r="BY378" i="47" s="1"/>
  <c r="BW379" i="47"/>
  <c r="BW378" i="47" s="1"/>
  <c r="BY377" i="47"/>
  <c r="BZ376" i="47"/>
  <c r="BX376" i="47"/>
  <c r="BW376" i="47"/>
  <c r="BY375" i="47"/>
  <c r="BZ374" i="47"/>
  <c r="BX374" i="47"/>
  <c r="BW374" i="47"/>
  <c r="BY373" i="47"/>
  <c r="BZ372" i="47"/>
  <c r="BX372" i="47"/>
  <c r="BW372" i="47"/>
  <c r="BZ371" i="47"/>
  <c r="BY370" i="47"/>
  <c r="BZ369" i="47"/>
  <c r="BZ368" i="47" s="1"/>
  <c r="BX369" i="47"/>
  <c r="BX368" i="47" s="1"/>
  <c r="BW369" i="47"/>
  <c r="BW368" i="47" s="1"/>
  <c r="BX367" i="47"/>
  <c r="BZ366" i="47"/>
  <c r="BY366" i="47"/>
  <c r="BW366" i="47"/>
  <c r="BX365" i="47"/>
  <c r="BZ364" i="47"/>
  <c r="BZ363" i="47" s="1"/>
  <c r="BY364" i="47"/>
  <c r="BY363" i="47" s="1"/>
  <c r="BW364" i="47"/>
  <c r="BY361" i="47"/>
  <c r="BZ360" i="47"/>
  <c r="BX360" i="47"/>
  <c r="BW360" i="47"/>
  <c r="BY359" i="47"/>
  <c r="BZ358" i="47"/>
  <c r="BX358" i="47"/>
  <c r="BX357" i="47" s="1"/>
  <c r="BX356" i="47" s="1"/>
  <c r="BW358" i="47"/>
  <c r="BW357" i="47" s="1"/>
  <c r="BW356" i="47" s="1"/>
  <c r="BZ354" i="47"/>
  <c r="BY354" i="47"/>
  <c r="BX354" i="47"/>
  <c r="BW354" i="47"/>
  <c r="BZ353" i="47"/>
  <c r="BY353" i="47"/>
  <c r="BX353" i="47"/>
  <c r="BW353" i="47"/>
  <c r="BX346" i="47"/>
  <c r="BZ345" i="47"/>
  <c r="BZ344" i="47" s="1"/>
  <c r="BY345" i="47"/>
  <c r="BY344" i="47" s="1"/>
  <c r="BW345" i="47"/>
  <c r="BW344" i="47" s="1"/>
  <c r="BX343" i="47"/>
  <c r="BZ342" i="47"/>
  <c r="BZ341" i="47" s="1"/>
  <c r="BY342" i="47"/>
  <c r="BY341" i="47" s="1"/>
  <c r="BW342" i="47"/>
  <c r="BW341" i="47" s="1"/>
  <c r="BZ339" i="47"/>
  <c r="BZ338" i="47" s="1"/>
  <c r="BY339" i="47"/>
  <c r="BY338" i="47" s="1"/>
  <c r="BX339" i="47"/>
  <c r="BX338" i="47" s="1"/>
  <c r="BW339" i="47"/>
  <c r="BW338" i="47" s="1"/>
  <c r="BZ336" i="47"/>
  <c r="BZ335" i="47" s="1"/>
  <c r="BY336" i="47"/>
  <c r="BY335" i="47" s="1"/>
  <c r="BX336" i="47"/>
  <c r="BX335" i="47" s="1"/>
  <c r="BW336" i="47"/>
  <c r="BW335" i="47" s="1"/>
  <c r="BZ333" i="47"/>
  <c r="BZ332" i="47" s="1"/>
  <c r="BY333" i="47"/>
  <c r="BY332" i="47" s="1"/>
  <c r="BX333" i="47"/>
  <c r="BX332" i="47" s="1"/>
  <c r="BW333" i="47"/>
  <c r="BW332" i="47" s="1"/>
  <c r="BY331" i="47"/>
  <c r="BZ330" i="47"/>
  <c r="BZ329" i="47" s="1"/>
  <c r="BX330" i="47"/>
  <c r="BX329" i="47" s="1"/>
  <c r="BW330" i="47"/>
  <c r="BW329" i="47" s="1"/>
  <c r="BY328" i="47"/>
  <c r="BZ327" i="47"/>
  <c r="BZ326" i="47" s="1"/>
  <c r="BX327" i="47"/>
  <c r="BX326" i="47" s="1"/>
  <c r="BW327" i="47"/>
  <c r="BW326" i="47" s="1"/>
  <c r="BY325" i="47"/>
  <c r="BZ324" i="47"/>
  <c r="BZ323" i="47" s="1"/>
  <c r="BX324" i="47"/>
  <c r="BX323" i="47" s="1"/>
  <c r="BW324" i="47"/>
  <c r="BW323" i="47" s="1"/>
  <c r="BX322" i="47"/>
  <c r="BZ321" i="47"/>
  <c r="BZ320" i="47" s="1"/>
  <c r="BY321" i="47"/>
  <c r="BY320" i="47" s="1"/>
  <c r="BW321" i="47"/>
  <c r="BW320" i="47" s="1"/>
  <c r="BX319" i="47"/>
  <c r="BZ318" i="47"/>
  <c r="BZ317" i="47" s="1"/>
  <c r="BY318" i="47"/>
  <c r="BY317" i="47" s="1"/>
  <c r="BX309" i="47"/>
  <c r="BZ308" i="47"/>
  <c r="BZ307" i="47" s="1"/>
  <c r="BY308" i="47"/>
  <c r="BY307" i="47" s="1"/>
  <c r="BW308" i="47"/>
  <c r="BW307" i="47" s="1"/>
  <c r="BY306" i="47"/>
  <c r="BZ305" i="47"/>
  <c r="BZ304" i="47" s="1"/>
  <c r="BX305" i="47"/>
  <c r="BX304" i="47" s="1"/>
  <c r="BW305" i="47"/>
  <c r="BW304" i="47" s="1"/>
  <c r="BY303" i="47"/>
  <c r="BZ302" i="47"/>
  <c r="BZ301" i="47" s="1"/>
  <c r="BX302" i="47"/>
  <c r="BX301" i="47" s="1"/>
  <c r="BW302" i="47"/>
  <c r="BW301" i="47" s="1"/>
  <c r="BY300" i="47"/>
  <c r="BZ299" i="47"/>
  <c r="BZ298" i="47" s="1"/>
  <c r="BX299" i="47"/>
  <c r="BX298" i="47" s="1"/>
  <c r="BW299" i="47"/>
  <c r="BW298" i="47" s="1"/>
  <c r="BX297" i="47"/>
  <c r="BZ296" i="47"/>
  <c r="BZ295" i="47" s="1"/>
  <c r="BY296" i="47"/>
  <c r="BY295" i="47" s="1"/>
  <c r="BW296" i="47"/>
  <c r="BW295" i="47" s="1"/>
  <c r="BZ291" i="47"/>
  <c r="BY290" i="47"/>
  <c r="BX290" i="47"/>
  <c r="BW290" i="47"/>
  <c r="BY289" i="47"/>
  <c r="BX289" i="47"/>
  <c r="BY288" i="47"/>
  <c r="BZ287" i="47"/>
  <c r="BZ286" i="47" s="1"/>
  <c r="BX287" i="47"/>
  <c r="BX286" i="47" s="1"/>
  <c r="BW287" i="47"/>
  <c r="BW286" i="47" s="1"/>
  <c r="BY285" i="47"/>
  <c r="BZ284" i="47"/>
  <c r="BX284" i="47"/>
  <c r="BX283" i="47" s="1"/>
  <c r="BW284" i="47"/>
  <c r="BY282" i="47"/>
  <c r="BZ281" i="47"/>
  <c r="BX281" i="47"/>
  <c r="BW281" i="47"/>
  <c r="BZ280" i="47"/>
  <c r="BZ271" i="47"/>
  <c r="BZ270" i="47" s="1"/>
  <c r="BZ269" i="47" s="1"/>
  <c r="BY271" i="47"/>
  <c r="BY270" i="47" s="1"/>
  <c r="BY269" i="47" s="1"/>
  <c r="BX271" i="47"/>
  <c r="BX270" i="47" s="1"/>
  <c r="BX269" i="47" s="1"/>
  <c r="BW271" i="47"/>
  <c r="BW270" i="47" s="1"/>
  <c r="BW269" i="47" s="1"/>
  <c r="BY267" i="47"/>
  <c r="BZ266" i="47"/>
  <c r="BZ265" i="47" s="1"/>
  <c r="BZ264" i="47" s="1"/>
  <c r="BX266" i="47"/>
  <c r="BX265" i="47" s="1"/>
  <c r="BX264" i="47" s="1"/>
  <c r="BW266" i="47"/>
  <c r="BW265" i="47" s="1"/>
  <c r="BW264" i="47" s="1"/>
  <c r="BZ262" i="47"/>
  <c r="BZ261" i="47" s="1"/>
  <c r="BY262" i="47"/>
  <c r="BY261" i="47" s="1"/>
  <c r="BX262" i="47"/>
  <c r="BX261" i="47" s="1"/>
  <c r="BW262" i="47"/>
  <c r="BW261" i="47" s="1"/>
  <c r="BX255" i="47"/>
  <c r="BZ254" i="47"/>
  <c r="BZ251" i="47" s="1"/>
  <c r="BY254" i="47"/>
  <c r="BY251" i="47" s="1"/>
  <c r="BW254" i="47"/>
  <c r="BW251" i="47" s="1"/>
  <c r="BY249" i="47"/>
  <c r="BZ248" i="47"/>
  <c r="BZ247" i="47" s="1"/>
  <c r="BZ246" i="47" s="1"/>
  <c r="BX248" i="47"/>
  <c r="BX247" i="47" s="1"/>
  <c r="BX246" i="47" s="1"/>
  <c r="BW248" i="47"/>
  <c r="BW247" i="47" s="1"/>
  <c r="BW246" i="47" s="1"/>
  <c r="BY244" i="47"/>
  <c r="BZ243" i="47"/>
  <c r="BZ242" i="47" s="1"/>
  <c r="BZ241" i="47" s="1"/>
  <c r="BX243" i="47"/>
  <c r="BX242" i="47" s="1"/>
  <c r="BX241" i="47" s="1"/>
  <c r="BW243" i="47"/>
  <c r="BW242" i="47" s="1"/>
  <c r="BW241" i="47" s="1"/>
  <c r="BY240" i="47"/>
  <c r="BZ239" i="47"/>
  <c r="BZ238" i="47" s="1"/>
  <c r="BX239" i="47"/>
  <c r="BX238" i="47" s="1"/>
  <c r="BW239" i="47"/>
  <c r="BW238" i="47" s="1"/>
  <c r="BY237" i="47"/>
  <c r="BZ236" i="47"/>
  <c r="BZ235" i="47" s="1"/>
  <c r="BX236" i="47"/>
  <c r="BX235" i="47" s="1"/>
  <c r="BW236" i="47"/>
  <c r="BW235" i="47" s="1"/>
  <c r="BZ233" i="47"/>
  <c r="BZ232" i="47" s="1"/>
  <c r="BY233" i="47"/>
  <c r="BY232" i="47" s="1"/>
  <c r="BX233" i="47"/>
  <c r="BX232" i="47" s="1"/>
  <c r="BW233" i="47"/>
  <c r="BW232" i="47" s="1"/>
  <c r="BZ231" i="47"/>
  <c r="BY230" i="47"/>
  <c r="BX230" i="47"/>
  <c r="BW230" i="47"/>
  <c r="BZ229" i="47"/>
  <c r="BY228" i="47"/>
  <c r="BY227" i="47" s="1"/>
  <c r="BX228" i="47"/>
  <c r="BX227" i="47" s="1"/>
  <c r="BW228" i="47"/>
  <c r="BW227" i="47" s="1"/>
  <c r="BY226" i="47"/>
  <c r="BZ225" i="47"/>
  <c r="BZ224" i="47" s="1"/>
  <c r="BX225" i="47"/>
  <c r="BX224" i="47" s="1"/>
  <c r="BW225" i="47"/>
  <c r="BW224" i="47" s="1"/>
  <c r="BY223" i="47"/>
  <c r="BZ222" i="47"/>
  <c r="BX222" i="47"/>
  <c r="BW222" i="47"/>
  <c r="BY221" i="47"/>
  <c r="BZ220" i="47"/>
  <c r="BX220" i="47"/>
  <c r="BX219" i="47" s="1"/>
  <c r="BW220" i="47"/>
  <c r="BW219" i="47" s="1"/>
  <c r="BY218" i="47"/>
  <c r="BZ217" i="47"/>
  <c r="BZ216" i="47" s="1"/>
  <c r="BX217" i="47"/>
  <c r="BX216" i="47" s="1"/>
  <c r="BW217" i="47"/>
  <c r="BW216" i="47" s="1"/>
  <c r="BY215" i="47"/>
  <c r="BZ214" i="47"/>
  <c r="BZ213" i="47" s="1"/>
  <c r="BX214" i="47"/>
  <c r="BX213" i="47" s="1"/>
  <c r="BW214" i="47"/>
  <c r="BW213" i="47" s="1"/>
  <c r="BX212" i="47"/>
  <c r="BZ211" i="47"/>
  <c r="BZ210" i="47" s="1"/>
  <c r="BY211" i="47"/>
  <c r="BY210" i="47" s="1"/>
  <c r="BW211" i="47"/>
  <c r="BW210" i="47" s="1"/>
  <c r="BZ208" i="47"/>
  <c r="BZ207" i="47" s="1"/>
  <c r="BY208" i="47"/>
  <c r="BY207" i="47" s="1"/>
  <c r="BX208" i="47"/>
  <c r="BX207" i="47" s="1"/>
  <c r="BW208" i="47"/>
  <c r="BW207" i="47" s="1"/>
  <c r="BY206" i="47"/>
  <c r="BZ205" i="47"/>
  <c r="BZ204" i="47" s="1"/>
  <c r="BX205" i="47"/>
  <c r="BX204" i="47" s="1"/>
  <c r="BW205" i="47"/>
  <c r="BW204" i="47" s="1"/>
  <c r="BX201" i="47"/>
  <c r="BZ200" i="47"/>
  <c r="BZ199" i="47" s="1"/>
  <c r="BY200" i="47"/>
  <c r="BY199" i="47" s="1"/>
  <c r="BW200" i="47"/>
  <c r="BW199" i="47" s="1"/>
  <c r="BY198" i="47"/>
  <c r="BZ197" i="47"/>
  <c r="BZ196" i="47" s="1"/>
  <c r="BX197" i="47"/>
  <c r="BX196" i="47" s="1"/>
  <c r="BW197" i="47"/>
  <c r="BW196" i="47" s="1"/>
  <c r="BY195" i="47"/>
  <c r="BZ194" i="47"/>
  <c r="BZ193" i="47" s="1"/>
  <c r="BX194" i="47"/>
  <c r="BX193" i="47" s="1"/>
  <c r="BW194" i="47"/>
  <c r="BW193" i="47" s="1"/>
  <c r="BY192" i="47"/>
  <c r="BZ191" i="47"/>
  <c r="BZ190" i="47" s="1"/>
  <c r="BX191" i="47"/>
  <c r="BX190" i="47" s="1"/>
  <c r="BW191" i="47"/>
  <c r="BW190" i="47" s="1"/>
  <c r="BY187" i="47"/>
  <c r="BZ186" i="47"/>
  <c r="BZ185" i="47" s="1"/>
  <c r="BZ184" i="47" s="1"/>
  <c r="BZ183" i="47" s="1"/>
  <c r="BX186" i="47"/>
  <c r="BX185" i="47" s="1"/>
  <c r="BX184" i="47" s="1"/>
  <c r="BX183" i="47" s="1"/>
  <c r="BW186" i="47"/>
  <c r="BW185" i="47" s="1"/>
  <c r="BW184" i="47" s="1"/>
  <c r="BW183" i="47" s="1"/>
  <c r="BZ181" i="47"/>
  <c r="BY181" i="47"/>
  <c r="BY180" i="47" s="1"/>
  <c r="BX181" i="47"/>
  <c r="BX180" i="47" s="1"/>
  <c r="BW181" i="47"/>
  <c r="BW180" i="47" s="1"/>
  <c r="BZ180" i="47"/>
  <c r="BY178" i="47"/>
  <c r="BY177" i="47" s="1"/>
  <c r="BX178" i="47"/>
  <c r="BX177" i="47" s="1"/>
  <c r="BW178" i="47"/>
  <c r="BW177" i="47" s="1"/>
  <c r="BZ176" i="47"/>
  <c r="BZ174" i="47"/>
  <c r="BY174" i="47"/>
  <c r="BX174" i="47"/>
  <c r="BX173" i="47" s="1"/>
  <c r="BX172" i="47" s="1"/>
  <c r="BW174" i="47"/>
  <c r="BW173" i="47" s="1"/>
  <c r="BW172" i="47" s="1"/>
  <c r="BZ173" i="47"/>
  <c r="BZ172" i="47" s="1"/>
  <c r="BY173" i="47"/>
  <c r="BY172" i="47" s="1"/>
  <c r="BZ170" i="47"/>
  <c r="BZ169" i="47" s="1"/>
  <c r="BY170" i="47"/>
  <c r="BY169" i="47" s="1"/>
  <c r="BX170" i="47"/>
  <c r="BX169" i="47" s="1"/>
  <c r="BW170" i="47"/>
  <c r="BW169" i="47" s="1"/>
  <c r="BY168" i="47"/>
  <c r="BZ167" i="47"/>
  <c r="BZ166" i="47" s="1"/>
  <c r="BX167" i="47"/>
  <c r="BX166" i="47" s="1"/>
  <c r="BW167" i="47"/>
  <c r="BW166" i="47" s="1"/>
  <c r="BY165" i="47"/>
  <c r="BZ164" i="47"/>
  <c r="BZ163" i="47" s="1"/>
  <c r="BX164" i="47"/>
  <c r="BX163" i="47" s="1"/>
  <c r="BW164" i="47"/>
  <c r="BW163" i="47" s="1"/>
  <c r="BY161" i="47"/>
  <c r="BZ160" i="47"/>
  <c r="BZ159" i="47" s="1"/>
  <c r="BX160" i="47"/>
  <c r="BX159" i="47" s="1"/>
  <c r="BW160" i="47"/>
  <c r="BW159" i="47" s="1"/>
  <c r="BY158" i="47"/>
  <c r="BZ157" i="47"/>
  <c r="BZ156" i="47" s="1"/>
  <c r="BX157" i="47"/>
  <c r="BX156" i="47" s="1"/>
  <c r="BW157" i="47"/>
  <c r="BW156" i="47" s="1"/>
  <c r="BY155" i="47"/>
  <c r="BZ154" i="47"/>
  <c r="BZ153" i="47" s="1"/>
  <c r="BX154" i="47"/>
  <c r="BX153" i="47" s="1"/>
  <c r="BW154" i="47"/>
  <c r="BW153" i="47" s="1"/>
  <c r="BY138" i="47"/>
  <c r="BZ137" i="47"/>
  <c r="BZ136" i="47" s="1"/>
  <c r="BZ135" i="47" s="1"/>
  <c r="BX137" i="47"/>
  <c r="BX136" i="47" s="1"/>
  <c r="BX135" i="47" s="1"/>
  <c r="BW137" i="47"/>
  <c r="BW136" i="47" s="1"/>
  <c r="BW135" i="47" s="1"/>
  <c r="BY134" i="47"/>
  <c r="BZ133" i="47"/>
  <c r="BZ132" i="47" s="1"/>
  <c r="BZ131" i="47" s="1"/>
  <c r="BX133" i="47"/>
  <c r="BX132" i="47" s="1"/>
  <c r="BX131" i="47" s="1"/>
  <c r="BW133" i="47"/>
  <c r="BW132" i="47" s="1"/>
  <c r="BW131" i="47" s="1"/>
  <c r="BY130" i="47"/>
  <c r="BZ129" i="47"/>
  <c r="BZ128" i="47" s="1"/>
  <c r="BX129" i="47"/>
  <c r="BX128" i="47" s="1"/>
  <c r="BW129" i="47"/>
  <c r="BW128" i="47" s="1"/>
  <c r="BY127" i="47"/>
  <c r="BZ126" i="47"/>
  <c r="BZ125" i="47" s="1"/>
  <c r="BX126" i="47"/>
  <c r="BX125" i="47" s="1"/>
  <c r="BW126" i="47"/>
  <c r="BW125" i="47" s="1"/>
  <c r="BY124" i="47"/>
  <c r="BZ123" i="47"/>
  <c r="BZ122" i="47" s="1"/>
  <c r="BX123" i="47"/>
  <c r="BX122" i="47" s="1"/>
  <c r="BW123" i="47"/>
  <c r="BW122" i="47" s="1"/>
  <c r="BX120" i="47"/>
  <c r="BZ119" i="47"/>
  <c r="BZ118" i="47" s="1"/>
  <c r="BZ117" i="47" s="1"/>
  <c r="BY119" i="47"/>
  <c r="BY118" i="47" s="1"/>
  <c r="BY117" i="47" s="1"/>
  <c r="BW119" i="47"/>
  <c r="BW118" i="47" s="1"/>
  <c r="BW117" i="47" s="1"/>
  <c r="BY115" i="47"/>
  <c r="BZ114" i="47"/>
  <c r="BZ113" i="47" s="1"/>
  <c r="BX114" i="47"/>
  <c r="BX113" i="47" s="1"/>
  <c r="BW114" i="47"/>
  <c r="BW113" i="47" s="1"/>
  <c r="BY112" i="47"/>
  <c r="BZ111" i="47"/>
  <c r="BX111" i="47"/>
  <c r="BW111" i="47"/>
  <c r="BY110" i="47"/>
  <c r="BZ109" i="47"/>
  <c r="BX109" i="47"/>
  <c r="BW109" i="47"/>
  <c r="BY108" i="47"/>
  <c r="BZ107" i="47"/>
  <c r="BZ106" i="47" s="1"/>
  <c r="BZ105" i="47" s="1"/>
  <c r="BZ104" i="47" s="1"/>
  <c r="BX107" i="47"/>
  <c r="BW107" i="47"/>
  <c r="BW106" i="47" s="1"/>
  <c r="BX103" i="47"/>
  <c r="BZ102" i="47"/>
  <c r="BY102" i="47"/>
  <c r="BW102" i="47"/>
  <c r="BZ101" i="47"/>
  <c r="BY100" i="47"/>
  <c r="BX100" i="47"/>
  <c r="BW100" i="47"/>
  <c r="BZ99" i="47"/>
  <c r="BY98" i="47"/>
  <c r="BX98" i="47"/>
  <c r="BW98" i="47"/>
  <c r="BY94" i="47"/>
  <c r="BZ93" i="47"/>
  <c r="BZ92" i="47" s="1"/>
  <c r="BX93" i="47"/>
  <c r="BX92" i="47" s="1"/>
  <c r="BW93" i="47"/>
  <c r="BW92" i="47" s="1"/>
  <c r="BY91" i="47"/>
  <c r="BZ90" i="47"/>
  <c r="BZ89" i="47" s="1"/>
  <c r="BX90" i="47"/>
  <c r="BX89" i="47" s="1"/>
  <c r="BW90" i="47"/>
  <c r="BW89" i="47" s="1"/>
  <c r="BY88" i="47"/>
  <c r="BZ87" i="47"/>
  <c r="BZ86" i="47" s="1"/>
  <c r="BX87" i="47"/>
  <c r="BX86" i="47" s="1"/>
  <c r="BW87" i="47"/>
  <c r="BW86" i="47" s="1"/>
  <c r="BY85" i="47"/>
  <c r="BZ84" i="47"/>
  <c r="BZ83" i="47" s="1"/>
  <c r="BX84" i="47"/>
  <c r="BX83" i="47" s="1"/>
  <c r="BW84" i="47"/>
  <c r="BW83" i="47" s="1"/>
  <c r="BX77" i="47"/>
  <c r="BZ76" i="47"/>
  <c r="BZ75" i="47" s="1"/>
  <c r="BZ74" i="47" s="1"/>
  <c r="BY76" i="47"/>
  <c r="BY75" i="47" s="1"/>
  <c r="BY74" i="47" s="1"/>
  <c r="BW76" i="47"/>
  <c r="BW75" i="47" s="1"/>
  <c r="BW74" i="47" s="1"/>
  <c r="BZ72" i="47"/>
  <c r="BY72" i="47"/>
  <c r="BY71" i="47" s="1"/>
  <c r="BX72" i="47"/>
  <c r="BX71" i="47" s="1"/>
  <c r="BW72" i="47"/>
  <c r="BW71" i="47" s="1"/>
  <c r="BZ71" i="47"/>
  <c r="BZ70" i="47"/>
  <c r="BY69" i="47"/>
  <c r="BY68" i="47" s="1"/>
  <c r="BX69" i="47"/>
  <c r="BX68" i="47" s="1"/>
  <c r="BW69" i="47"/>
  <c r="BW68" i="47" s="1"/>
  <c r="BZ67" i="47"/>
  <c r="BY66" i="47"/>
  <c r="BY65" i="47" s="1"/>
  <c r="BX66" i="47"/>
  <c r="BX65" i="47" s="1"/>
  <c r="BW66" i="47"/>
  <c r="BW65" i="47" s="1"/>
  <c r="BZ64" i="47"/>
  <c r="BY63" i="47"/>
  <c r="BY62" i="47" s="1"/>
  <c r="BX63" i="47"/>
  <c r="BX62" i="47" s="1"/>
  <c r="BW63" i="47"/>
  <c r="BW62" i="47" s="1"/>
  <c r="BZ61" i="47"/>
  <c r="BY60" i="47"/>
  <c r="BY59" i="47" s="1"/>
  <c r="BX60" i="47"/>
  <c r="BX59" i="47" s="1"/>
  <c r="BW60" i="47"/>
  <c r="BW59" i="47" s="1"/>
  <c r="BZ58" i="47"/>
  <c r="BY57" i="47"/>
  <c r="BY56" i="47" s="1"/>
  <c r="BX57" i="47"/>
  <c r="BX56" i="47" s="1"/>
  <c r="BW57" i="47"/>
  <c r="BW56" i="47" s="1"/>
  <c r="BY55" i="47"/>
  <c r="BZ54" i="47"/>
  <c r="BZ53" i="47" s="1"/>
  <c r="BX54" i="47"/>
  <c r="BX53" i="47" s="1"/>
  <c r="BW54" i="47"/>
  <c r="BW53" i="47" s="1"/>
  <c r="BY52" i="47"/>
  <c r="BZ51" i="47"/>
  <c r="BZ50" i="47" s="1"/>
  <c r="BX51" i="47"/>
  <c r="BX50" i="47" s="1"/>
  <c r="BW51" i="47"/>
  <c r="BW50" i="47" s="1"/>
  <c r="BY49" i="47"/>
  <c r="BZ48" i="47"/>
  <c r="BZ47" i="47" s="1"/>
  <c r="BX48" i="47"/>
  <c r="BX47" i="47" s="1"/>
  <c r="BW48" i="47"/>
  <c r="BW47" i="47" s="1"/>
  <c r="BY46" i="47"/>
  <c r="BZ45" i="47"/>
  <c r="BX45" i="47"/>
  <c r="BW45" i="47"/>
  <c r="BY44" i="47"/>
  <c r="BZ43" i="47"/>
  <c r="BX43" i="47"/>
  <c r="BW43" i="47"/>
  <c r="BY42" i="47"/>
  <c r="BZ41" i="47"/>
  <c r="BX41" i="47"/>
  <c r="BW41" i="47"/>
  <c r="BW40" i="47" s="1"/>
  <c r="BX40" i="47"/>
  <c r="BY39" i="47"/>
  <c r="BZ38" i="47"/>
  <c r="BZ37" i="47" s="1"/>
  <c r="BX38" i="47"/>
  <c r="BX37" i="47" s="1"/>
  <c r="BW38" i="47"/>
  <c r="BW37" i="47" s="1"/>
  <c r="BX36" i="47"/>
  <c r="BZ35" i="47"/>
  <c r="BY35" i="47"/>
  <c r="BW35" i="47"/>
  <c r="BX34" i="47"/>
  <c r="BZ33" i="47"/>
  <c r="BZ32" i="47" s="1"/>
  <c r="BY33" i="47"/>
  <c r="BW33" i="47"/>
  <c r="BW32" i="47" s="1"/>
  <c r="BX31" i="47"/>
  <c r="BZ30" i="47"/>
  <c r="BY30" i="47"/>
  <c r="BW30" i="47"/>
  <c r="BX29" i="47"/>
  <c r="BZ28" i="47"/>
  <c r="BZ27" i="47" s="1"/>
  <c r="BY28" i="47"/>
  <c r="BY27" i="47" s="1"/>
  <c r="BW28" i="47"/>
  <c r="BX26" i="47"/>
  <c r="BZ25" i="47"/>
  <c r="BY25" i="47"/>
  <c r="BW25" i="47"/>
  <c r="BX24" i="47"/>
  <c r="BZ23" i="47"/>
  <c r="BZ22" i="47" s="1"/>
  <c r="BY23" i="47"/>
  <c r="BW23" i="47"/>
  <c r="BW22" i="47" s="1"/>
  <c r="BX21" i="47"/>
  <c r="BZ20" i="47"/>
  <c r="BY20" i="47"/>
  <c r="BW20" i="47"/>
  <c r="BX19" i="47"/>
  <c r="BZ18" i="47"/>
  <c r="BZ17" i="47" s="1"/>
  <c r="BY18" i="47"/>
  <c r="BY17" i="47" s="1"/>
  <c r="BW18" i="47"/>
  <c r="BX16" i="47"/>
  <c r="BZ15" i="47"/>
  <c r="BY15" i="47"/>
  <c r="BW15" i="47"/>
  <c r="BX14" i="47"/>
  <c r="BZ13" i="47"/>
  <c r="BZ12" i="47" s="1"/>
  <c r="BY13" i="47"/>
  <c r="BW13" i="47"/>
  <c r="BW12" i="47" s="1"/>
  <c r="BT73" i="47"/>
  <c r="BU73" i="47"/>
  <c r="BV73" i="47"/>
  <c r="BS73" i="47"/>
  <c r="BD72" i="47"/>
  <c r="BE72" i="47"/>
  <c r="BF72" i="47"/>
  <c r="BG72" i="47"/>
  <c r="BG71" i="47" s="1"/>
  <c r="BH72" i="47"/>
  <c r="BH71" i="47" s="1"/>
  <c r="BI72" i="47"/>
  <c r="BI71" i="47" s="1"/>
  <c r="BJ72" i="47"/>
  <c r="BJ71" i="47" s="1"/>
  <c r="BK72" i="47"/>
  <c r="BK71" i="47" s="1"/>
  <c r="BL72" i="47"/>
  <c r="BL71" i="47" s="1"/>
  <c r="BM72" i="47"/>
  <c r="BM71" i="47" s="1"/>
  <c r="BN72" i="47"/>
  <c r="BN71" i="47" s="1"/>
  <c r="BO72" i="47"/>
  <c r="BO71" i="47" s="1"/>
  <c r="BP72" i="47"/>
  <c r="BP71" i="47" s="1"/>
  <c r="BQ72" i="47"/>
  <c r="BQ71" i="47" s="1"/>
  <c r="BR72" i="47"/>
  <c r="BR71" i="47" s="1"/>
  <c r="CE72" i="47"/>
  <c r="CE71" i="47" s="1"/>
  <c r="CF72" i="47"/>
  <c r="CF71" i="47" s="1"/>
  <c r="CG72" i="47"/>
  <c r="CG71" i="47" s="1"/>
  <c r="CH72" i="47"/>
  <c r="CH71" i="47" s="1"/>
  <c r="CI72" i="47"/>
  <c r="CI71" i="47" s="1"/>
  <c r="CJ72" i="47"/>
  <c r="CJ71" i="47" s="1"/>
  <c r="CK72" i="47"/>
  <c r="CK71" i="47" s="1"/>
  <c r="CL72" i="47"/>
  <c r="CL71" i="47" s="1"/>
  <c r="CM72" i="47"/>
  <c r="CM71" i="47" s="1"/>
  <c r="CN72" i="47"/>
  <c r="CN71" i="47" s="1"/>
  <c r="CO72" i="47"/>
  <c r="CO71" i="47" s="1"/>
  <c r="CP72" i="47"/>
  <c r="CP71" i="47" s="1"/>
  <c r="CY72" i="47"/>
  <c r="CY71" i="47" s="1"/>
  <c r="CZ72" i="47"/>
  <c r="CZ71" i="47" s="1"/>
  <c r="DA72" i="47"/>
  <c r="DA71" i="47" s="1"/>
  <c r="DB72" i="47"/>
  <c r="DB71" i="47" s="1"/>
  <c r="BC72" i="47"/>
  <c r="BW250" i="47" l="1"/>
  <c r="BF71" i="47"/>
  <c r="BB71" i="47" s="1"/>
  <c r="BB72" i="47"/>
  <c r="BZ230" i="47"/>
  <c r="BE71" i="47"/>
  <c r="BA71" i="47" s="1"/>
  <c r="BA72" i="47"/>
  <c r="BY84" i="47"/>
  <c r="BY83" i="47" s="1"/>
  <c r="BY93" i="47"/>
  <c r="BY92" i="47" s="1"/>
  <c r="BZ98" i="47"/>
  <c r="BX102" i="47"/>
  <c r="BY109" i="47"/>
  <c r="BY123" i="47"/>
  <c r="BY122" i="47" s="1"/>
  <c r="BY126" i="47"/>
  <c r="BY125" i="47" s="1"/>
  <c r="BY194" i="47"/>
  <c r="BY193" i="47" s="1"/>
  <c r="BY197" i="47"/>
  <c r="BY196" i="47" s="1"/>
  <c r="BX200" i="47"/>
  <c r="BX199" i="47" s="1"/>
  <c r="BX189" i="47" s="1"/>
  <c r="BX188" i="47" s="1"/>
  <c r="BY281" i="47"/>
  <c r="BY280" i="47" s="1"/>
  <c r="BY360" i="47"/>
  <c r="BY437" i="47"/>
  <c r="BY436" i="47" s="1"/>
  <c r="BY435" i="47" s="1"/>
  <c r="BS382" i="47"/>
  <c r="CA382" i="47" s="1"/>
  <c r="BD71" i="47"/>
  <c r="AZ71" i="47" s="1"/>
  <c r="AZ72" i="47"/>
  <c r="BX18" i="47"/>
  <c r="BX28" i="47"/>
  <c r="BY38" i="47"/>
  <c r="BY37" i="47" s="1"/>
  <c r="BY133" i="47"/>
  <c r="BY132" i="47" s="1"/>
  <c r="BY131" i="47" s="1"/>
  <c r="BY137" i="47"/>
  <c r="BY136" i="47" s="1"/>
  <c r="BY135" i="47" s="1"/>
  <c r="BY160" i="47"/>
  <c r="BY159" i="47" s="1"/>
  <c r="BY164" i="47"/>
  <c r="BY163" i="47" s="1"/>
  <c r="BY225" i="47"/>
  <c r="BY224" i="47" s="1"/>
  <c r="BY287" i="47"/>
  <c r="BY286" i="47" s="1"/>
  <c r="BY299" i="47"/>
  <c r="BY298" i="47" s="1"/>
  <c r="BX321" i="47"/>
  <c r="BX320" i="47" s="1"/>
  <c r="BX364" i="47"/>
  <c r="BC71" i="47"/>
  <c r="AY71" i="47" s="1"/>
  <c r="AY72" i="47"/>
  <c r="BZ57" i="47"/>
  <c r="BZ56" i="47" s="1"/>
  <c r="BZ60" i="47"/>
  <c r="BZ59" i="47" s="1"/>
  <c r="BZ69" i="47"/>
  <c r="BZ68" i="47" s="1"/>
  <c r="BY214" i="47"/>
  <c r="BY213" i="47" s="1"/>
  <c r="BY222" i="47"/>
  <c r="BY248" i="47"/>
  <c r="BY247" i="47" s="1"/>
  <c r="BY246" i="47" s="1"/>
  <c r="BY330" i="47"/>
  <c r="BY329" i="47" s="1"/>
  <c r="BY372" i="47"/>
  <c r="BY374" i="47"/>
  <c r="BX387" i="47"/>
  <c r="BX386" i="47" s="1"/>
  <c r="BX446" i="47"/>
  <c r="BX445" i="47" s="1"/>
  <c r="BX444" i="47" s="1"/>
  <c r="BX443" i="47" s="1"/>
  <c r="BP382" i="47"/>
  <c r="BP381" i="47" s="1"/>
  <c r="BW280" i="47"/>
  <c r="BW424" i="47"/>
  <c r="BW423" i="47" s="1"/>
  <c r="BW422" i="47" s="1"/>
  <c r="BY45" i="47"/>
  <c r="BY250" i="47"/>
  <c r="BX97" i="47"/>
  <c r="BX96" i="47" s="1"/>
  <c r="BX95" i="47" s="1"/>
  <c r="BW176" i="47"/>
  <c r="BY97" i="47"/>
  <c r="BY96" i="47" s="1"/>
  <c r="BY95" i="47" s="1"/>
  <c r="BX176" i="47"/>
  <c r="BY48" i="47"/>
  <c r="BY47" i="47" s="1"/>
  <c r="BY176" i="47"/>
  <c r="BY302" i="47"/>
  <c r="BY301" i="47" s="1"/>
  <c r="BZ455" i="47"/>
  <c r="BZ454" i="47" s="1"/>
  <c r="BZ453" i="47" s="1"/>
  <c r="BZ452" i="47" s="1"/>
  <c r="BY458" i="47"/>
  <c r="BX342" i="47"/>
  <c r="BX341" i="47" s="1"/>
  <c r="BZ357" i="47"/>
  <c r="BZ356" i="47" s="1"/>
  <c r="BX371" i="47"/>
  <c r="BW443" i="47"/>
  <c r="BX76" i="47"/>
  <c r="BX75" i="47" s="1"/>
  <c r="BX74" i="47" s="1"/>
  <c r="BX462" i="47"/>
  <c r="BX461" i="47" s="1"/>
  <c r="BX460" i="47" s="1"/>
  <c r="BZ310" i="47"/>
  <c r="BX423" i="47"/>
  <c r="BX422" i="47" s="1"/>
  <c r="BT72" i="47"/>
  <c r="BT71" i="47" s="1"/>
  <c r="BX15" i="47"/>
  <c r="BW17" i="47"/>
  <c r="BW11" i="47" s="1"/>
  <c r="BX25" i="47"/>
  <c r="BW27" i="47"/>
  <c r="BZ40" i="47"/>
  <c r="BS72" i="47"/>
  <c r="BS71" i="47" s="1"/>
  <c r="BY32" i="47"/>
  <c r="BX35" i="47"/>
  <c r="BV72" i="47"/>
  <c r="BV71" i="47" s="1"/>
  <c r="BY41" i="47"/>
  <c r="BU72" i="47"/>
  <c r="BU71" i="47" s="1"/>
  <c r="CC73" i="47"/>
  <c r="BY12" i="47"/>
  <c r="BY22" i="47"/>
  <c r="BY54" i="47"/>
  <c r="BY53" i="47" s="1"/>
  <c r="BY129" i="47"/>
  <c r="BY128" i="47" s="1"/>
  <c r="BY239" i="47"/>
  <c r="BY238" i="47" s="1"/>
  <c r="BW289" i="47"/>
  <c r="BY369" i="47"/>
  <c r="BY368" i="47" s="1"/>
  <c r="BX379" i="47"/>
  <c r="BX378" i="47" s="1"/>
  <c r="BZ443" i="47"/>
  <c r="BY464" i="47"/>
  <c r="BY463" i="47" s="1"/>
  <c r="BY467" i="47"/>
  <c r="BY466" i="47" s="1"/>
  <c r="BZ66" i="47"/>
  <c r="BZ65" i="47" s="1"/>
  <c r="BZ100" i="47"/>
  <c r="BX106" i="47"/>
  <c r="BX105" i="47" s="1"/>
  <c r="BX104" i="47" s="1"/>
  <c r="BX119" i="47"/>
  <c r="BX118" i="47" s="1"/>
  <c r="BX117" i="47" s="1"/>
  <c r="BZ219" i="47"/>
  <c r="BX280" i="47"/>
  <c r="BX273" i="47" s="1"/>
  <c r="BX268" i="47" s="1"/>
  <c r="BW283" i="47"/>
  <c r="BX318" i="47"/>
  <c r="BY327" i="47"/>
  <c r="BY326" i="47" s="1"/>
  <c r="BY114" i="47"/>
  <c r="BY113" i="47" s="1"/>
  <c r="BY217" i="47"/>
  <c r="BY216" i="47" s="1"/>
  <c r="BY266" i="47"/>
  <c r="BY265" i="47" s="1"/>
  <c r="BY264" i="47" s="1"/>
  <c r="BX296" i="47"/>
  <c r="BX295" i="47" s="1"/>
  <c r="BY324" i="47"/>
  <c r="BY323" i="47" s="1"/>
  <c r="BW371" i="47"/>
  <c r="BZ385" i="47"/>
  <c r="BZ384" i="47" s="1"/>
  <c r="BY427" i="47"/>
  <c r="BX455" i="47"/>
  <c r="BX454" i="47" s="1"/>
  <c r="BX453" i="47" s="1"/>
  <c r="BX452" i="47" s="1"/>
  <c r="BZ470" i="47"/>
  <c r="BZ469" i="47" s="1"/>
  <c r="BY90" i="47"/>
  <c r="BY89" i="47" s="1"/>
  <c r="BY167" i="47"/>
  <c r="BY166" i="47" s="1"/>
  <c r="BY186" i="47"/>
  <c r="BY185" i="47" s="1"/>
  <c r="BY184" i="47" s="1"/>
  <c r="BY183" i="47" s="1"/>
  <c r="BX211" i="47"/>
  <c r="BX210" i="47" s="1"/>
  <c r="BX203" i="47" s="1"/>
  <c r="BX202" i="47" s="1"/>
  <c r="BY236" i="47"/>
  <c r="BY235" i="47" s="1"/>
  <c r="BZ283" i="47"/>
  <c r="BY284" i="47"/>
  <c r="BY283" i="47" s="1"/>
  <c r="BY305" i="47"/>
  <c r="BY304" i="47" s="1"/>
  <c r="BX308" i="47"/>
  <c r="BX307" i="47" s="1"/>
  <c r="BY358" i="47"/>
  <c r="BW363" i="47"/>
  <c r="BY376" i="47"/>
  <c r="BX393" i="47"/>
  <c r="BX392" i="47" s="1"/>
  <c r="BX398" i="47"/>
  <c r="BX397" i="47" s="1"/>
  <c r="BX396" i="47" s="1"/>
  <c r="BZ424" i="47"/>
  <c r="BZ423" i="47" s="1"/>
  <c r="BZ422" i="47" s="1"/>
  <c r="BZ421" i="47" s="1"/>
  <c r="BY456" i="47"/>
  <c r="BS381" i="47"/>
  <c r="CA381" i="47" s="1"/>
  <c r="CD383" i="47"/>
  <c r="BV382" i="47"/>
  <c r="CC383" i="47"/>
  <c r="BU382" i="47"/>
  <c r="BT383" i="47"/>
  <c r="CA383" i="47"/>
  <c r="BY385" i="47"/>
  <c r="BY384" i="47" s="1"/>
  <c r="BX152" i="47"/>
  <c r="BZ362" i="47"/>
  <c r="BW105" i="47"/>
  <c r="BW104" i="47" s="1"/>
  <c r="BX121" i="47"/>
  <c r="BW385" i="47"/>
  <c r="BW384" i="47" s="1"/>
  <c r="BW294" i="47"/>
  <c r="BZ294" i="47"/>
  <c r="BW189" i="47"/>
  <c r="BW188" i="47" s="1"/>
  <c r="BX82" i="47"/>
  <c r="BW152" i="47"/>
  <c r="BZ162" i="47"/>
  <c r="BZ189" i="47"/>
  <c r="BZ188" i="47" s="1"/>
  <c r="BW121" i="47"/>
  <c r="BW116" i="47" s="1"/>
  <c r="BW162" i="47"/>
  <c r="BX162" i="47"/>
  <c r="BW203" i="47"/>
  <c r="BW202" i="47" s="1"/>
  <c r="BW245" i="47"/>
  <c r="BZ250" i="47"/>
  <c r="BZ245" i="47" s="1"/>
  <c r="BW273" i="47"/>
  <c r="BW268" i="47" s="1"/>
  <c r="BW82" i="47"/>
  <c r="CA73" i="47"/>
  <c r="BZ82" i="47"/>
  <c r="BZ121" i="47"/>
  <c r="BZ116" i="47" s="1"/>
  <c r="BX20" i="47"/>
  <c r="BX17" i="47" s="1"/>
  <c r="BX13" i="47"/>
  <c r="BX23" i="47"/>
  <c r="BX33" i="47"/>
  <c r="BX32" i="47" s="1"/>
  <c r="BY51" i="47"/>
  <c r="BY50" i="47" s="1"/>
  <c r="BY43" i="47"/>
  <c r="BZ63" i="47"/>
  <c r="BZ62" i="47" s="1"/>
  <c r="BY87" i="47"/>
  <c r="BY86" i="47" s="1"/>
  <c r="BY107" i="47"/>
  <c r="BY111" i="47"/>
  <c r="CB73" i="47"/>
  <c r="BY154" i="47"/>
  <c r="BY153" i="47" s="1"/>
  <c r="BW97" i="47"/>
  <c r="BW96" i="47" s="1"/>
  <c r="BW95" i="47" s="1"/>
  <c r="BX30" i="47"/>
  <c r="CD73" i="47"/>
  <c r="BZ152" i="47"/>
  <c r="BY157" i="47"/>
  <c r="BY156" i="47" s="1"/>
  <c r="BY191" i="47"/>
  <c r="BY190" i="47" s="1"/>
  <c r="BY189" i="47" s="1"/>
  <c r="BY188" i="47" s="1"/>
  <c r="BY205" i="47"/>
  <c r="BY204" i="47" s="1"/>
  <c r="BY220" i="47"/>
  <c r="BY219" i="47" s="1"/>
  <c r="BZ228" i="47"/>
  <c r="BZ227" i="47" s="1"/>
  <c r="BZ203" i="47" s="1"/>
  <c r="BZ202" i="47" s="1"/>
  <c r="BY243" i="47"/>
  <c r="BY242" i="47" s="1"/>
  <c r="BY241" i="47" s="1"/>
  <c r="BX254" i="47"/>
  <c r="BX251" i="47" s="1"/>
  <c r="BX250" i="47" s="1"/>
  <c r="BX245" i="47" s="1"/>
  <c r="BW318" i="47"/>
  <c r="BX317" i="47"/>
  <c r="BZ290" i="47"/>
  <c r="BX345" i="47"/>
  <c r="BX344" i="47" s="1"/>
  <c r="BX366" i="47"/>
  <c r="BY425" i="47"/>
  <c r="BX390" i="47"/>
  <c r="BX389" i="47" s="1"/>
  <c r="BY450" i="47"/>
  <c r="BY449" i="47" s="1"/>
  <c r="BY448" i="47" s="1"/>
  <c r="BY443" i="47" s="1"/>
  <c r="BZ97" i="47" l="1"/>
  <c r="BZ96" i="47" s="1"/>
  <c r="BZ95" i="47" s="1"/>
  <c r="BX363" i="47"/>
  <c r="BX362" i="47" s="1"/>
  <c r="BX421" i="47"/>
  <c r="BY40" i="47"/>
  <c r="BY11" i="47" s="1"/>
  <c r="BY273" i="47"/>
  <c r="BY268" i="47" s="1"/>
  <c r="BY357" i="47"/>
  <c r="BY356" i="47" s="1"/>
  <c r="BX27" i="47"/>
  <c r="BY371" i="47"/>
  <c r="BY362" i="47" s="1"/>
  <c r="BX385" i="47"/>
  <c r="BX384" i="47" s="1"/>
  <c r="BY455" i="47"/>
  <c r="BY454" i="47" s="1"/>
  <c r="BY453" i="47" s="1"/>
  <c r="BY452" i="47" s="1"/>
  <c r="BW421" i="47"/>
  <c r="BZ289" i="47"/>
  <c r="BZ273" i="47" s="1"/>
  <c r="BZ268" i="47" s="1"/>
  <c r="BY162" i="47"/>
  <c r="BX22" i="47"/>
  <c r="BY245" i="47"/>
  <c r="BY121" i="47"/>
  <c r="BY116" i="47" s="1"/>
  <c r="BZ11" i="47"/>
  <c r="BZ10" i="47" s="1"/>
  <c r="BY82" i="47"/>
  <c r="BY294" i="47"/>
  <c r="BX151" i="47"/>
  <c r="BW362" i="47"/>
  <c r="BY310" i="47"/>
  <c r="BX12" i="47"/>
  <c r="BX11" i="47" s="1"/>
  <c r="BX10" i="47" s="1"/>
  <c r="BY424" i="47"/>
  <c r="BY423" i="47" s="1"/>
  <c r="BY422" i="47" s="1"/>
  <c r="BY421" i="47" s="1"/>
  <c r="BX294" i="47"/>
  <c r="BX116" i="47"/>
  <c r="BZ293" i="47"/>
  <c r="BZ292" i="47" s="1"/>
  <c r="BZ151" i="47"/>
  <c r="BW10" i="47"/>
  <c r="CD72" i="47"/>
  <c r="CD71" i="47" s="1"/>
  <c r="BZ462" i="47"/>
  <c r="BZ461" i="47" s="1"/>
  <c r="BZ460" i="47" s="1"/>
  <c r="BY462" i="47"/>
  <c r="BY461" i="47" s="1"/>
  <c r="BY460" i="47" s="1"/>
  <c r="CC72" i="47"/>
  <c r="CC71" i="47" s="1"/>
  <c r="BV381" i="47"/>
  <c r="CD381" i="47" s="1"/>
  <c r="CD382" i="47"/>
  <c r="BU381" i="47"/>
  <c r="CC381" i="47" s="1"/>
  <c r="CC382" i="47"/>
  <c r="CB72" i="47"/>
  <c r="CB71" i="47" s="1"/>
  <c r="CA72" i="47"/>
  <c r="CA71" i="47" s="1"/>
  <c r="BT382" i="47"/>
  <c r="CB383" i="47"/>
  <c r="BW151" i="47"/>
  <c r="BW317" i="47"/>
  <c r="BW310" i="47" s="1"/>
  <c r="BX310" i="47"/>
  <c r="BY203" i="47"/>
  <c r="BY202" i="47" s="1"/>
  <c r="BY152" i="47"/>
  <c r="BY106" i="47"/>
  <c r="BY105" i="47" s="1"/>
  <c r="BY104" i="47" s="1"/>
  <c r="BY151" i="47" l="1"/>
  <c r="BY10" i="47"/>
  <c r="BY293" i="47"/>
  <c r="BY292" i="47" s="1"/>
  <c r="BX293" i="47"/>
  <c r="BX292" i="47" s="1"/>
  <c r="BZ9" i="47"/>
  <c r="BZ472" i="47" s="1"/>
  <c r="BW293" i="47"/>
  <c r="BW292" i="47" s="1"/>
  <c r="BX9" i="47"/>
  <c r="BW9" i="47"/>
  <c r="BT381" i="47"/>
  <c r="CB381" i="47" s="1"/>
  <c r="CB382" i="47"/>
  <c r="BY9" i="47" l="1"/>
  <c r="BY472" i="47" s="1"/>
  <c r="BX472" i="47"/>
  <c r="BW472" i="47"/>
  <c r="BU179" i="47"/>
  <c r="BT179" i="47"/>
  <c r="BS179" i="47"/>
  <c r="BQ178" i="47"/>
  <c r="BQ177" i="47" s="1"/>
  <c r="BP178" i="47"/>
  <c r="BP177" i="47" s="1"/>
  <c r="BO178" i="47"/>
  <c r="BO177" i="47" s="1"/>
  <c r="CC179" i="47" l="1"/>
  <c r="BS178" i="47"/>
  <c r="BS177" i="47" s="1"/>
  <c r="CA179" i="47"/>
  <c r="BT178" i="47"/>
  <c r="BT177" i="47" s="1"/>
  <c r="CB179" i="47"/>
  <c r="BU178" i="47"/>
  <c r="BU177" i="47" s="1"/>
  <c r="BQ158" i="47"/>
  <c r="BQ155" i="47"/>
  <c r="BR471" i="47"/>
  <c r="BQ470" i="47"/>
  <c r="BQ469" i="47" s="1"/>
  <c r="BP470" i="47"/>
  <c r="BP469" i="47" s="1"/>
  <c r="BO470" i="47"/>
  <c r="BO469" i="47" s="1"/>
  <c r="BQ468" i="47"/>
  <c r="BR467" i="47"/>
  <c r="BR466" i="47" s="1"/>
  <c r="BP467" i="47"/>
  <c r="BP466" i="47" s="1"/>
  <c r="BO467" i="47"/>
  <c r="BO466" i="47" s="1"/>
  <c r="BQ465" i="47"/>
  <c r="BR464" i="47"/>
  <c r="BR463" i="47" s="1"/>
  <c r="BP464" i="47"/>
  <c r="BP463" i="47" s="1"/>
  <c r="BP462" i="47" s="1"/>
  <c r="BP461" i="47" s="1"/>
  <c r="BP460" i="47" s="1"/>
  <c r="BO464" i="47"/>
  <c r="BO463" i="47" s="1"/>
  <c r="BQ459" i="47"/>
  <c r="BR458" i="47"/>
  <c r="BP458" i="47"/>
  <c r="BO458" i="47"/>
  <c r="BQ457" i="47"/>
  <c r="BR456" i="47"/>
  <c r="BP456" i="47"/>
  <c r="BO456" i="47"/>
  <c r="BO455" i="47" s="1"/>
  <c r="BO454" i="47" s="1"/>
  <c r="BO453" i="47" s="1"/>
  <c r="BO452" i="47" s="1"/>
  <c r="BR450" i="47"/>
  <c r="BR449" i="47" s="1"/>
  <c r="BR448" i="47" s="1"/>
  <c r="BP450" i="47"/>
  <c r="BP449" i="47" s="1"/>
  <c r="BP448" i="47" s="1"/>
  <c r="BO450" i="47"/>
  <c r="BO449" i="47" s="1"/>
  <c r="BO448" i="47" s="1"/>
  <c r="BP447" i="47"/>
  <c r="BR446" i="47"/>
  <c r="BR445" i="47" s="1"/>
  <c r="BR444" i="47" s="1"/>
  <c r="BQ446" i="47"/>
  <c r="BQ445" i="47" s="1"/>
  <c r="BQ444" i="47" s="1"/>
  <c r="BO446" i="47"/>
  <c r="BO445" i="47" s="1"/>
  <c r="BO444" i="47" s="1"/>
  <c r="BR441" i="47"/>
  <c r="BQ441" i="47"/>
  <c r="BP441" i="47"/>
  <c r="BO441" i="47"/>
  <c r="BR440" i="47"/>
  <c r="BQ440" i="47"/>
  <c r="BP440" i="47"/>
  <c r="BO440" i="47"/>
  <c r="BR439" i="47"/>
  <c r="BQ439" i="47"/>
  <c r="BP439" i="47"/>
  <c r="BO439" i="47"/>
  <c r="BQ438" i="47"/>
  <c r="BR437" i="47"/>
  <c r="BR436" i="47" s="1"/>
  <c r="BR435" i="47" s="1"/>
  <c r="BP437" i="47"/>
  <c r="BP436" i="47" s="1"/>
  <c r="BP435" i="47" s="1"/>
  <c r="BO437" i="47"/>
  <c r="BO436" i="47" s="1"/>
  <c r="BO435" i="47" s="1"/>
  <c r="BR433" i="47"/>
  <c r="BQ433" i="47"/>
  <c r="BP433" i="47"/>
  <c r="BO433" i="47"/>
  <c r="BO432" i="47" s="1"/>
  <c r="BR432" i="47"/>
  <c r="BQ432" i="47"/>
  <c r="BP432" i="47"/>
  <c r="BR431" i="47"/>
  <c r="BQ430" i="47"/>
  <c r="BQ429" i="47" s="1"/>
  <c r="BP430" i="47"/>
  <c r="BP429" i="47" s="1"/>
  <c r="BO430" i="47"/>
  <c r="BO429" i="47" s="1"/>
  <c r="BQ428" i="47"/>
  <c r="BR427" i="47"/>
  <c r="BP427" i="47"/>
  <c r="BO427" i="47"/>
  <c r="BQ426" i="47"/>
  <c r="BR425" i="47"/>
  <c r="BR424" i="47" s="1"/>
  <c r="BP425" i="47"/>
  <c r="BO425" i="47"/>
  <c r="BP399" i="47"/>
  <c r="BR398" i="47"/>
  <c r="BR397" i="47" s="1"/>
  <c r="BR396" i="47" s="1"/>
  <c r="BQ398" i="47"/>
  <c r="BQ397" i="47" s="1"/>
  <c r="BQ396" i="47" s="1"/>
  <c r="BO398" i="47"/>
  <c r="BO397" i="47" s="1"/>
  <c r="BO396" i="47" s="1"/>
  <c r="BP395" i="47"/>
  <c r="BP394" i="47"/>
  <c r="BR393" i="47"/>
  <c r="BR392" i="47" s="1"/>
  <c r="BQ393" i="47"/>
  <c r="BQ392" i="47" s="1"/>
  <c r="BO393" i="47"/>
  <c r="BO392" i="47" s="1"/>
  <c r="BP391" i="47"/>
  <c r="BR390" i="47"/>
  <c r="BR389" i="47" s="1"/>
  <c r="BQ390" i="47"/>
  <c r="BQ389" i="47" s="1"/>
  <c r="BO390" i="47"/>
  <c r="BO389" i="47" s="1"/>
  <c r="BP388" i="47"/>
  <c r="BR387" i="47"/>
  <c r="BR386" i="47" s="1"/>
  <c r="BQ387" i="47"/>
  <c r="BQ386" i="47" s="1"/>
  <c r="BO387" i="47"/>
  <c r="BO386" i="47" s="1"/>
  <c r="BP380" i="47"/>
  <c r="BR379" i="47"/>
  <c r="BR378" i="47" s="1"/>
  <c r="BQ379" i="47"/>
  <c r="BQ378" i="47" s="1"/>
  <c r="BO379" i="47"/>
  <c r="BO378" i="47" s="1"/>
  <c r="BQ377" i="47"/>
  <c r="BR376" i="47"/>
  <c r="BP376" i="47"/>
  <c r="BO376" i="47"/>
  <c r="BQ375" i="47"/>
  <c r="BR374" i="47"/>
  <c r="BP374" i="47"/>
  <c r="BO374" i="47"/>
  <c r="BQ373" i="47"/>
  <c r="BR372" i="47"/>
  <c r="BR371" i="47" s="1"/>
  <c r="BP372" i="47"/>
  <c r="BO372" i="47"/>
  <c r="BO371" i="47" s="1"/>
  <c r="BQ370" i="47"/>
  <c r="BR369" i="47"/>
  <c r="BR368" i="47" s="1"/>
  <c r="BP369" i="47"/>
  <c r="BP368" i="47" s="1"/>
  <c r="BO369" i="47"/>
  <c r="BO368" i="47" s="1"/>
  <c r="BP367" i="47"/>
  <c r="BR366" i="47"/>
  <c r="BQ366" i="47"/>
  <c r="BO366" i="47"/>
  <c r="BP365" i="47"/>
  <c r="BR364" i="47"/>
  <c r="BR363" i="47" s="1"/>
  <c r="BQ364" i="47"/>
  <c r="BQ363" i="47" s="1"/>
  <c r="BO364" i="47"/>
  <c r="BQ361" i="47"/>
  <c r="BR360" i="47"/>
  <c r="BP360" i="47"/>
  <c r="BO360" i="47"/>
  <c r="BQ359" i="47"/>
  <c r="BR358" i="47"/>
  <c r="BP358" i="47"/>
  <c r="BO358" i="47"/>
  <c r="BR354" i="47"/>
  <c r="BQ354" i="47"/>
  <c r="BQ353" i="47" s="1"/>
  <c r="BP354" i="47"/>
  <c r="BP353" i="47" s="1"/>
  <c r="BO354" i="47"/>
  <c r="BO353" i="47" s="1"/>
  <c r="BR353" i="47"/>
  <c r="BP346" i="47"/>
  <c r="BR345" i="47"/>
  <c r="BR344" i="47" s="1"/>
  <c r="BQ345" i="47"/>
  <c r="BQ344" i="47" s="1"/>
  <c r="BO345" i="47"/>
  <c r="BO344" i="47" s="1"/>
  <c r="BP343" i="47"/>
  <c r="BR342" i="47"/>
  <c r="BR341" i="47" s="1"/>
  <c r="BQ342" i="47"/>
  <c r="BQ341" i="47" s="1"/>
  <c r="BO342" i="47"/>
  <c r="BO341" i="47" s="1"/>
  <c r="BR339" i="47"/>
  <c r="BR338" i="47" s="1"/>
  <c r="BQ339" i="47"/>
  <c r="BQ338" i="47" s="1"/>
  <c r="BP339" i="47"/>
  <c r="BP338" i="47" s="1"/>
  <c r="BO339" i="47"/>
  <c r="BO338" i="47" s="1"/>
  <c r="BR336" i="47"/>
  <c r="BQ336" i="47"/>
  <c r="BQ335" i="47" s="1"/>
  <c r="BP336" i="47"/>
  <c r="BP335" i="47" s="1"/>
  <c r="BO336" i="47"/>
  <c r="BO335" i="47" s="1"/>
  <c r="BR335" i="47"/>
  <c r="BR333" i="47"/>
  <c r="BR332" i="47" s="1"/>
  <c r="BQ333" i="47"/>
  <c r="BQ332" i="47" s="1"/>
  <c r="BP333" i="47"/>
  <c r="BP332" i="47" s="1"/>
  <c r="BO333" i="47"/>
  <c r="BO332" i="47" s="1"/>
  <c r="BQ331" i="47"/>
  <c r="BR330" i="47"/>
  <c r="BR329" i="47" s="1"/>
  <c r="BP330" i="47"/>
  <c r="BP329" i="47" s="1"/>
  <c r="BO330" i="47"/>
  <c r="BO329" i="47" s="1"/>
  <c r="BQ328" i="47"/>
  <c r="BR327" i="47"/>
  <c r="BR326" i="47" s="1"/>
  <c r="BP327" i="47"/>
  <c r="BP326" i="47" s="1"/>
  <c r="BO327" i="47"/>
  <c r="BO326" i="47" s="1"/>
  <c r="BQ325" i="47"/>
  <c r="BR324" i="47"/>
  <c r="BR323" i="47" s="1"/>
  <c r="BP324" i="47"/>
  <c r="BO324" i="47"/>
  <c r="BO323" i="47" s="1"/>
  <c r="BP322" i="47"/>
  <c r="BR321" i="47"/>
  <c r="BR320" i="47" s="1"/>
  <c r="BQ321" i="47"/>
  <c r="BQ320" i="47" s="1"/>
  <c r="BO321" i="47"/>
  <c r="BO320" i="47" s="1"/>
  <c r="BP319" i="47"/>
  <c r="BR318" i="47"/>
  <c r="BR317" i="47" s="1"/>
  <c r="BQ318" i="47"/>
  <c r="BQ317" i="47" s="1"/>
  <c r="BP309" i="47"/>
  <c r="BR308" i="47"/>
  <c r="BR307" i="47" s="1"/>
  <c r="BQ308" i="47"/>
  <c r="BQ307" i="47" s="1"/>
  <c r="BO308" i="47"/>
  <c r="BO307" i="47" s="1"/>
  <c r="BQ306" i="47"/>
  <c r="BQ305" i="47" s="1"/>
  <c r="BQ304" i="47" s="1"/>
  <c r="BR305" i="47"/>
  <c r="BR304" i="47" s="1"/>
  <c r="BP305" i="47"/>
  <c r="BP304" i="47" s="1"/>
  <c r="BO305" i="47"/>
  <c r="BO304" i="47" s="1"/>
  <c r="BQ303" i="47"/>
  <c r="BR302" i="47"/>
  <c r="BR301" i="47" s="1"/>
  <c r="BP302" i="47"/>
  <c r="BP301" i="47" s="1"/>
  <c r="BO302" i="47"/>
  <c r="BO301" i="47" s="1"/>
  <c r="BQ300" i="47"/>
  <c r="BR299" i="47"/>
  <c r="BR298" i="47" s="1"/>
  <c r="BP299" i="47"/>
  <c r="BP298" i="47" s="1"/>
  <c r="BO299" i="47"/>
  <c r="BO298" i="47" s="1"/>
  <c r="BP297" i="47"/>
  <c r="BR296" i="47"/>
  <c r="BR295" i="47" s="1"/>
  <c r="BQ296" i="47"/>
  <c r="BQ295" i="47" s="1"/>
  <c r="BO296" i="47"/>
  <c r="BO295" i="47" s="1"/>
  <c r="BR291" i="47"/>
  <c r="BQ290" i="47"/>
  <c r="BQ289" i="47" s="1"/>
  <c r="BP290" i="47"/>
  <c r="BP289" i="47" s="1"/>
  <c r="BO290" i="47"/>
  <c r="BO289" i="47" s="1"/>
  <c r="BQ288" i="47"/>
  <c r="BQ287" i="47" s="1"/>
  <c r="BQ286" i="47" s="1"/>
  <c r="BR287" i="47"/>
  <c r="BR286" i="47" s="1"/>
  <c r="BP287" i="47"/>
  <c r="BP286" i="47" s="1"/>
  <c r="BO287" i="47"/>
  <c r="BO286" i="47" s="1"/>
  <c r="BQ285" i="47"/>
  <c r="BR284" i="47"/>
  <c r="BP284" i="47"/>
  <c r="BO284" i="47"/>
  <c r="BR283" i="47"/>
  <c r="BQ282" i="47"/>
  <c r="BR281" i="47"/>
  <c r="BP281" i="47"/>
  <c r="BO281" i="47"/>
  <c r="BR271" i="47"/>
  <c r="BQ271" i="47"/>
  <c r="BQ270" i="47" s="1"/>
  <c r="BQ269" i="47" s="1"/>
  <c r="BP271" i="47"/>
  <c r="BP270" i="47" s="1"/>
  <c r="BP269" i="47" s="1"/>
  <c r="BO271" i="47"/>
  <c r="BO270" i="47" s="1"/>
  <c r="BO269" i="47" s="1"/>
  <c r="BR270" i="47"/>
  <c r="BR269" i="47" s="1"/>
  <c r="BQ267" i="47"/>
  <c r="BR266" i="47"/>
  <c r="BR265" i="47" s="1"/>
  <c r="BR264" i="47" s="1"/>
  <c r="BP266" i="47"/>
  <c r="BP265" i="47" s="1"/>
  <c r="BP264" i="47" s="1"/>
  <c r="BO266" i="47"/>
  <c r="BO265" i="47" s="1"/>
  <c r="BO264" i="47" s="1"/>
  <c r="BR262" i="47"/>
  <c r="BQ262" i="47"/>
  <c r="BP262" i="47"/>
  <c r="BO262" i="47"/>
  <c r="BR261" i="47"/>
  <c r="BQ261" i="47"/>
  <c r="BP261" i="47"/>
  <c r="BO261" i="47"/>
  <c r="BP255" i="47"/>
  <c r="BR254" i="47"/>
  <c r="BR251" i="47" s="1"/>
  <c r="BQ254" i="47"/>
  <c r="BQ251" i="47" s="1"/>
  <c r="BO254" i="47"/>
  <c r="BO251" i="47" s="1"/>
  <c r="BQ249" i="47"/>
  <c r="BR248" i="47"/>
  <c r="BR247" i="47" s="1"/>
  <c r="BR246" i="47" s="1"/>
  <c r="BP248" i="47"/>
  <c r="BP247" i="47" s="1"/>
  <c r="BP246" i="47" s="1"/>
  <c r="BO248" i="47"/>
  <c r="BO247" i="47" s="1"/>
  <c r="BO246" i="47" s="1"/>
  <c r="BQ244" i="47"/>
  <c r="BR243" i="47"/>
  <c r="BR242" i="47" s="1"/>
  <c r="BR241" i="47" s="1"/>
  <c r="BP243" i="47"/>
  <c r="BP242" i="47" s="1"/>
  <c r="BP241" i="47" s="1"/>
  <c r="BO243" i="47"/>
  <c r="BO242" i="47" s="1"/>
  <c r="BO241" i="47" s="1"/>
  <c r="BQ240" i="47"/>
  <c r="BR239" i="47"/>
  <c r="BR238" i="47" s="1"/>
  <c r="BP239" i="47"/>
  <c r="BP238" i="47" s="1"/>
  <c r="BO239" i="47"/>
  <c r="BO238" i="47" s="1"/>
  <c r="BQ237" i="47"/>
  <c r="BR236" i="47"/>
  <c r="BR235" i="47" s="1"/>
  <c r="BP236" i="47"/>
  <c r="BP235" i="47" s="1"/>
  <c r="BO236" i="47"/>
  <c r="BO235" i="47" s="1"/>
  <c r="BR233" i="47"/>
  <c r="BR232" i="47" s="1"/>
  <c r="BQ233" i="47"/>
  <c r="BQ232" i="47" s="1"/>
  <c r="BP233" i="47"/>
  <c r="BP232" i="47" s="1"/>
  <c r="BO233" i="47"/>
  <c r="BO232" i="47" s="1"/>
  <c r="BR231" i="47"/>
  <c r="BQ230" i="47"/>
  <c r="BP230" i="47"/>
  <c r="BO230" i="47"/>
  <c r="BR229" i="47"/>
  <c r="BQ228" i="47"/>
  <c r="BQ227" i="47" s="1"/>
  <c r="BP228" i="47"/>
  <c r="BP227" i="47" s="1"/>
  <c r="BO228" i="47"/>
  <c r="BO227" i="47" s="1"/>
  <c r="BQ226" i="47"/>
  <c r="BR225" i="47"/>
  <c r="BR224" i="47" s="1"/>
  <c r="BP225" i="47"/>
  <c r="BP224" i="47" s="1"/>
  <c r="BO225" i="47"/>
  <c r="BO224" i="47" s="1"/>
  <c r="BQ223" i="47"/>
  <c r="BR222" i="47"/>
  <c r="BP222" i="47"/>
  <c r="BO222" i="47"/>
  <c r="BQ221" i="47"/>
  <c r="BR220" i="47"/>
  <c r="BR219" i="47" s="1"/>
  <c r="BP220" i="47"/>
  <c r="BP219" i="47" s="1"/>
  <c r="BO220" i="47"/>
  <c r="BQ218" i="47"/>
  <c r="BR217" i="47"/>
  <c r="BR216" i="47" s="1"/>
  <c r="BP217" i="47"/>
  <c r="BP216" i="47" s="1"/>
  <c r="BO217" i="47"/>
  <c r="BO216" i="47" s="1"/>
  <c r="BQ215" i="47"/>
  <c r="BR214" i="47"/>
  <c r="BR213" i="47" s="1"/>
  <c r="BP214" i="47"/>
  <c r="BP213" i="47" s="1"/>
  <c r="BO214" i="47"/>
  <c r="BO213" i="47" s="1"/>
  <c r="BP212" i="47"/>
  <c r="BR211" i="47"/>
  <c r="BR210" i="47" s="1"/>
  <c r="BQ211" i="47"/>
  <c r="BQ210" i="47" s="1"/>
  <c r="BO211" i="47"/>
  <c r="BO210" i="47" s="1"/>
  <c r="BR208" i="47"/>
  <c r="BQ208" i="47"/>
  <c r="BQ207" i="47" s="1"/>
  <c r="BP208" i="47"/>
  <c r="BP207" i="47" s="1"/>
  <c r="BO208" i="47"/>
  <c r="BO207" i="47" s="1"/>
  <c r="BR207" i="47"/>
  <c r="BQ206" i="47"/>
  <c r="BR205" i="47"/>
  <c r="BR204" i="47" s="1"/>
  <c r="BP205" i="47"/>
  <c r="BP204" i="47" s="1"/>
  <c r="BO205" i="47"/>
  <c r="BO204" i="47" s="1"/>
  <c r="BP201" i="47"/>
  <c r="BR200" i="47"/>
  <c r="BR199" i="47" s="1"/>
  <c r="BQ200" i="47"/>
  <c r="BQ199" i="47" s="1"/>
  <c r="BO200" i="47"/>
  <c r="BO199" i="47" s="1"/>
  <c r="BQ198" i="47"/>
  <c r="BR197" i="47"/>
  <c r="BR196" i="47" s="1"/>
  <c r="BP197" i="47"/>
  <c r="BP196" i="47" s="1"/>
  <c r="BO197" i="47"/>
  <c r="BO196" i="47" s="1"/>
  <c r="BQ195" i="47"/>
  <c r="BR194" i="47"/>
  <c r="BR193" i="47" s="1"/>
  <c r="BP194" i="47"/>
  <c r="BP193" i="47" s="1"/>
  <c r="BO194" i="47"/>
  <c r="BO193" i="47" s="1"/>
  <c r="BQ192" i="47"/>
  <c r="BQ191" i="47" s="1"/>
  <c r="BQ190" i="47" s="1"/>
  <c r="BR191" i="47"/>
  <c r="BR190" i="47" s="1"/>
  <c r="BP191" i="47"/>
  <c r="BP190" i="47" s="1"/>
  <c r="BO191" i="47"/>
  <c r="BO190" i="47" s="1"/>
  <c r="BQ187" i="47"/>
  <c r="BR186" i="47"/>
  <c r="BR185" i="47" s="1"/>
  <c r="BR184" i="47" s="1"/>
  <c r="BR183" i="47" s="1"/>
  <c r="BP186" i="47"/>
  <c r="BP185" i="47" s="1"/>
  <c r="BP184" i="47" s="1"/>
  <c r="BP183" i="47" s="1"/>
  <c r="BO186" i="47"/>
  <c r="BO185" i="47" s="1"/>
  <c r="BO184" i="47" s="1"/>
  <c r="BO183" i="47" s="1"/>
  <c r="BR181" i="47"/>
  <c r="BR180" i="47" s="1"/>
  <c r="BR176" i="47" s="1"/>
  <c r="BQ181" i="47"/>
  <c r="BQ180" i="47" s="1"/>
  <c r="BQ176" i="47" s="1"/>
  <c r="BP181" i="47"/>
  <c r="BP180" i="47" s="1"/>
  <c r="BP176" i="47" s="1"/>
  <c r="BO181" i="47"/>
  <c r="BO180" i="47" s="1"/>
  <c r="BO176" i="47" s="1"/>
  <c r="BR174" i="47"/>
  <c r="BR173" i="47" s="1"/>
  <c r="BR172" i="47" s="1"/>
  <c r="BQ174" i="47"/>
  <c r="BQ173" i="47" s="1"/>
  <c r="BQ172" i="47" s="1"/>
  <c r="BP174" i="47"/>
  <c r="BP173" i="47" s="1"/>
  <c r="BP172" i="47" s="1"/>
  <c r="BO174" i="47"/>
  <c r="BO173" i="47" s="1"/>
  <c r="BO172" i="47" s="1"/>
  <c r="BR170" i="47"/>
  <c r="BQ170" i="47"/>
  <c r="BQ169" i="47" s="1"/>
  <c r="BP170" i="47"/>
  <c r="BP169" i="47" s="1"/>
  <c r="BO170" i="47"/>
  <c r="BO169" i="47" s="1"/>
  <c r="BR169" i="47"/>
  <c r="BQ168" i="47"/>
  <c r="BR167" i="47"/>
  <c r="BR166" i="47" s="1"/>
  <c r="BP167" i="47"/>
  <c r="BP166" i="47" s="1"/>
  <c r="BO167" i="47"/>
  <c r="BO166" i="47" s="1"/>
  <c r="BQ165" i="47"/>
  <c r="BR164" i="47"/>
  <c r="BR163" i="47" s="1"/>
  <c r="BP164" i="47"/>
  <c r="BP163" i="47" s="1"/>
  <c r="BO164" i="47"/>
  <c r="BO163" i="47" s="1"/>
  <c r="BQ161" i="47"/>
  <c r="BR160" i="47"/>
  <c r="BR159" i="47" s="1"/>
  <c r="BP160" i="47"/>
  <c r="BP159" i="47" s="1"/>
  <c r="BO160" i="47"/>
  <c r="BO159" i="47" s="1"/>
  <c r="BR157" i="47"/>
  <c r="BR156" i="47" s="1"/>
  <c r="BP157" i="47"/>
  <c r="BP156" i="47" s="1"/>
  <c r="BO157" i="47"/>
  <c r="BO156" i="47" s="1"/>
  <c r="BR154" i="47"/>
  <c r="BR153" i="47" s="1"/>
  <c r="BP154" i="47"/>
  <c r="BP153" i="47" s="1"/>
  <c r="BO154" i="47"/>
  <c r="BO153" i="47" s="1"/>
  <c r="BQ138" i="47"/>
  <c r="BR137" i="47"/>
  <c r="BR136" i="47" s="1"/>
  <c r="BR135" i="47" s="1"/>
  <c r="BP137" i="47"/>
  <c r="BP136" i="47" s="1"/>
  <c r="BP135" i="47" s="1"/>
  <c r="BO137" i="47"/>
  <c r="BO136" i="47" s="1"/>
  <c r="BO135" i="47" s="1"/>
  <c r="BQ134" i="47"/>
  <c r="BR133" i="47"/>
  <c r="BR132" i="47" s="1"/>
  <c r="BR131" i="47" s="1"/>
  <c r="BP133" i="47"/>
  <c r="BP132" i="47" s="1"/>
  <c r="BP131" i="47" s="1"/>
  <c r="BO133" i="47"/>
  <c r="BO132" i="47" s="1"/>
  <c r="BO131" i="47" s="1"/>
  <c r="BQ130" i="47"/>
  <c r="BR129" i="47"/>
  <c r="BR128" i="47" s="1"/>
  <c r="BP129" i="47"/>
  <c r="BP128" i="47" s="1"/>
  <c r="BO129" i="47"/>
  <c r="BO128" i="47" s="1"/>
  <c r="BQ127" i="47"/>
  <c r="BR126" i="47"/>
  <c r="BR125" i="47" s="1"/>
  <c r="BP126" i="47"/>
  <c r="BP125" i="47" s="1"/>
  <c r="BO126" i="47"/>
  <c r="BO125" i="47" s="1"/>
  <c r="BQ124" i="47"/>
  <c r="BR123" i="47"/>
  <c r="BR122" i="47" s="1"/>
  <c r="BP123" i="47"/>
  <c r="BP122" i="47" s="1"/>
  <c r="BO123" i="47"/>
  <c r="BP120" i="47"/>
  <c r="BR119" i="47"/>
  <c r="BR118" i="47" s="1"/>
  <c r="BR117" i="47" s="1"/>
  <c r="BQ119" i="47"/>
  <c r="BQ118" i="47" s="1"/>
  <c r="BQ117" i="47" s="1"/>
  <c r="BO119" i="47"/>
  <c r="BO118" i="47" s="1"/>
  <c r="BO117" i="47" s="1"/>
  <c r="BQ115" i="47"/>
  <c r="BR114" i="47"/>
  <c r="BR113" i="47" s="1"/>
  <c r="BP114" i="47"/>
  <c r="BP113" i="47" s="1"/>
  <c r="BO114" i="47"/>
  <c r="BO113" i="47" s="1"/>
  <c r="BQ112" i="47"/>
  <c r="BR111" i="47"/>
  <c r="BP111" i="47"/>
  <c r="BO111" i="47"/>
  <c r="BQ110" i="47"/>
  <c r="BR109" i="47"/>
  <c r="BP109" i="47"/>
  <c r="BO109" i="47"/>
  <c r="BQ108" i="47"/>
  <c r="BR107" i="47"/>
  <c r="BP107" i="47"/>
  <c r="BO107" i="47"/>
  <c r="BP103" i="47"/>
  <c r="BR102" i="47"/>
  <c r="BQ102" i="47"/>
  <c r="BO102" i="47"/>
  <c r="BR101" i="47"/>
  <c r="BQ100" i="47"/>
  <c r="BP100" i="47"/>
  <c r="BO100" i="47"/>
  <c r="BR99" i="47"/>
  <c r="BQ98" i="47"/>
  <c r="BP98" i="47"/>
  <c r="BO98" i="47"/>
  <c r="BO97" i="47" s="1"/>
  <c r="BO96" i="47" s="1"/>
  <c r="BO95" i="47" s="1"/>
  <c r="BQ94" i="47"/>
  <c r="BR93" i="47"/>
  <c r="BR92" i="47" s="1"/>
  <c r="BP93" i="47"/>
  <c r="BP92" i="47" s="1"/>
  <c r="BO93" i="47"/>
  <c r="BO92" i="47" s="1"/>
  <c r="BQ91" i="47"/>
  <c r="BR90" i="47"/>
  <c r="BR89" i="47" s="1"/>
  <c r="BP90" i="47"/>
  <c r="BP89" i="47" s="1"/>
  <c r="BO90" i="47"/>
  <c r="BO89" i="47" s="1"/>
  <c r="BQ88" i="47"/>
  <c r="BR87" i="47"/>
  <c r="BR86" i="47" s="1"/>
  <c r="BP87" i="47"/>
  <c r="BP86" i="47" s="1"/>
  <c r="BO87" i="47"/>
  <c r="BO86" i="47" s="1"/>
  <c r="BQ85" i="47"/>
  <c r="BR84" i="47"/>
  <c r="BR83" i="47" s="1"/>
  <c r="BP84" i="47"/>
  <c r="BP83" i="47" s="1"/>
  <c r="BO84" i="47"/>
  <c r="BO83" i="47" s="1"/>
  <c r="BP77" i="47"/>
  <c r="BR76" i="47"/>
  <c r="BR75" i="47" s="1"/>
  <c r="BR74" i="47" s="1"/>
  <c r="BQ76" i="47"/>
  <c r="BQ75" i="47" s="1"/>
  <c r="BQ74" i="47" s="1"/>
  <c r="BO76" i="47"/>
  <c r="BO75" i="47" s="1"/>
  <c r="BO74" i="47" s="1"/>
  <c r="BR70" i="47"/>
  <c r="BQ69" i="47"/>
  <c r="BP69" i="47"/>
  <c r="BO69" i="47"/>
  <c r="BR67" i="47"/>
  <c r="BQ66" i="47"/>
  <c r="BP66" i="47"/>
  <c r="BO66" i="47"/>
  <c r="BR64" i="47"/>
  <c r="BQ63" i="47"/>
  <c r="BP63" i="47"/>
  <c r="BO63" i="47"/>
  <c r="BR61" i="47"/>
  <c r="BQ60" i="47"/>
  <c r="BP60" i="47"/>
  <c r="BO60" i="47"/>
  <c r="BR58" i="47"/>
  <c r="BQ57" i="47"/>
  <c r="BQ56" i="47" s="1"/>
  <c r="BP57" i="47"/>
  <c r="BP56" i="47" s="1"/>
  <c r="BO57" i="47"/>
  <c r="BO56" i="47" s="1"/>
  <c r="BQ55" i="47"/>
  <c r="BR54" i="47"/>
  <c r="BR53" i="47" s="1"/>
  <c r="BP54" i="47"/>
  <c r="BP53" i="47" s="1"/>
  <c r="BO54" i="47"/>
  <c r="BO53" i="47" s="1"/>
  <c r="BQ52" i="47"/>
  <c r="BR51" i="47"/>
  <c r="BR50" i="47" s="1"/>
  <c r="BP51" i="47"/>
  <c r="BP50" i="47" s="1"/>
  <c r="BO51" i="47"/>
  <c r="BO50" i="47" s="1"/>
  <c r="BQ49" i="47"/>
  <c r="BR48" i="47"/>
  <c r="BR47" i="47" s="1"/>
  <c r="BP48" i="47"/>
  <c r="BP47" i="47" s="1"/>
  <c r="BO48" i="47"/>
  <c r="BO47" i="47" s="1"/>
  <c r="BQ46" i="47"/>
  <c r="BR45" i="47"/>
  <c r="BP45" i="47"/>
  <c r="BO45" i="47"/>
  <c r="BQ44" i="47"/>
  <c r="BR43" i="47"/>
  <c r="BP43" i="47"/>
  <c r="BO43" i="47"/>
  <c r="BQ42" i="47"/>
  <c r="BR41" i="47"/>
  <c r="BP41" i="47"/>
  <c r="BP40" i="47" s="1"/>
  <c r="BO41" i="47"/>
  <c r="BQ39" i="47"/>
  <c r="BR38" i="47"/>
  <c r="BR37" i="47" s="1"/>
  <c r="BP38" i="47"/>
  <c r="BP37" i="47" s="1"/>
  <c r="BO38" i="47"/>
  <c r="BO37" i="47" s="1"/>
  <c r="BP36" i="47"/>
  <c r="BR35" i="47"/>
  <c r="BQ35" i="47"/>
  <c r="BO35" i="47"/>
  <c r="BP34" i="47"/>
  <c r="BR33" i="47"/>
  <c r="BQ33" i="47"/>
  <c r="BO33" i="47"/>
  <c r="BO32" i="47" s="1"/>
  <c r="BP31" i="47"/>
  <c r="BR30" i="47"/>
  <c r="BQ30" i="47"/>
  <c r="BO30" i="47"/>
  <c r="BP29" i="47"/>
  <c r="BR28" i="47"/>
  <c r="BQ28" i="47"/>
  <c r="BQ27" i="47" s="1"/>
  <c r="BO28" i="47"/>
  <c r="BP26" i="47"/>
  <c r="BR25" i="47"/>
  <c r="BQ25" i="47"/>
  <c r="BO25" i="47"/>
  <c r="BP24" i="47"/>
  <c r="BR23" i="47"/>
  <c r="BR22" i="47" s="1"/>
  <c r="BQ23" i="47"/>
  <c r="BO23" i="47"/>
  <c r="BO22" i="47" s="1"/>
  <c r="BP21" i="47"/>
  <c r="BR20" i="47"/>
  <c r="BQ20" i="47"/>
  <c r="BO20" i="47"/>
  <c r="BP19" i="47"/>
  <c r="BR18" i="47"/>
  <c r="BQ18" i="47"/>
  <c r="BQ17" i="47" s="1"/>
  <c r="BO18" i="47"/>
  <c r="BP16" i="47"/>
  <c r="BR15" i="47"/>
  <c r="BQ15" i="47"/>
  <c r="BO15" i="47"/>
  <c r="BP14" i="47"/>
  <c r="BR13" i="47"/>
  <c r="BQ13" i="47"/>
  <c r="BQ12" i="47" s="1"/>
  <c r="BO13" i="47"/>
  <c r="BO12" i="47" s="1"/>
  <c r="BQ32" i="47" l="1"/>
  <c r="BP321" i="47"/>
  <c r="BP320" i="47" s="1"/>
  <c r="CC178" i="47"/>
  <c r="CC177" i="47" s="1"/>
  <c r="BP20" i="47"/>
  <c r="BP25" i="47"/>
  <c r="BP35" i="47"/>
  <c r="BQ38" i="47"/>
  <c r="BQ37" i="47" s="1"/>
  <c r="BQ154" i="47"/>
  <c r="BQ153" i="47" s="1"/>
  <c r="BP15" i="47"/>
  <c r="BQ54" i="47"/>
  <c r="BQ53" i="47" s="1"/>
  <c r="BQ167" i="47"/>
  <c r="BQ166" i="47" s="1"/>
  <c r="BQ45" i="47"/>
  <c r="BR290" i="47"/>
  <c r="BQ324" i="47"/>
  <c r="BQ323" i="47" s="1"/>
  <c r="BP366" i="47"/>
  <c r="BQ376" i="47"/>
  <c r="BQ456" i="47"/>
  <c r="BQ458" i="47"/>
  <c r="BR60" i="47"/>
  <c r="BR59" i="47" s="1"/>
  <c r="BR63" i="47"/>
  <c r="BR62" i="47" s="1"/>
  <c r="BQ84" i="47"/>
  <c r="BQ83" i="47" s="1"/>
  <c r="BQ87" i="47"/>
  <c r="BQ86" i="47" s="1"/>
  <c r="BQ107" i="47"/>
  <c r="BQ109" i="47"/>
  <c r="BP119" i="47"/>
  <c r="BP118" i="47" s="1"/>
  <c r="BP117" i="47" s="1"/>
  <c r="BQ123" i="47"/>
  <c r="BQ122" i="47" s="1"/>
  <c r="BP296" i="47"/>
  <c r="BP295" i="47" s="1"/>
  <c r="BQ425" i="47"/>
  <c r="BQ427" i="47"/>
  <c r="BR470" i="47"/>
  <c r="BR469" i="47" s="1"/>
  <c r="BR230" i="47"/>
  <c r="BP254" i="47"/>
  <c r="BP251" i="47" s="1"/>
  <c r="BP250" i="47" s="1"/>
  <c r="BP245" i="47" s="1"/>
  <c r="BR106" i="47"/>
  <c r="BR105" i="47" s="1"/>
  <c r="BR104" i="47" s="1"/>
  <c r="BP364" i="47"/>
  <c r="BR357" i="47"/>
  <c r="BR356" i="47" s="1"/>
  <c r="BR455" i="47"/>
  <c r="BR454" i="47" s="1"/>
  <c r="BR453" i="47" s="1"/>
  <c r="BR452" i="47" s="1"/>
  <c r="BQ360" i="47"/>
  <c r="BR250" i="47"/>
  <c r="BQ250" i="47"/>
  <c r="BP280" i="47"/>
  <c r="BP390" i="47"/>
  <c r="BP389" i="47" s="1"/>
  <c r="BP424" i="47"/>
  <c r="BP423" i="47" s="1"/>
  <c r="BP422" i="47" s="1"/>
  <c r="BQ284" i="47"/>
  <c r="BQ358" i="47"/>
  <c r="BQ97" i="47"/>
  <c r="BQ96" i="47" s="1"/>
  <c r="BQ95" i="47" s="1"/>
  <c r="BO363" i="47"/>
  <c r="BO362" i="47" s="1"/>
  <c r="BO462" i="47"/>
  <c r="BO461" i="47" s="1"/>
  <c r="BO460" i="47" s="1"/>
  <c r="BP446" i="47"/>
  <c r="BP445" i="47" s="1"/>
  <c r="BP444" i="47" s="1"/>
  <c r="BP443" i="47" s="1"/>
  <c r="BQ205" i="47"/>
  <c r="BQ204" i="47" s="1"/>
  <c r="BQ225" i="47"/>
  <c r="BQ224" i="47" s="1"/>
  <c r="BQ248" i="47"/>
  <c r="BQ247" i="47" s="1"/>
  <c r="BQ246" i="47" s="1"/>
  <c r="BQ374" i="47"/>
  <c r="BP106" i="47"/>
  <c r="BO219" i="47"/>
  <c r="BO203" i="47" s="1"/>
  <c r="BO202" i="47" s="1"/>
  <c r="BP18" i="47"/>
  <c r="BP13" i="47"/>
  <c r="BP23" i="47"/>
  <c r="BP22" i="47" s="1"/>
  <c r="BP33" i="47"/>
  <c r="BQ41" i="47"/>
  <c r="BR100" i="47"/>
  <c r="BQ194" i="47"/>
  <c r="BQ193" i="47" s="1"/>
  <c r="BP200" i="47"/>
  <c r="BP199" i="47" s="1"/>
  <c r="BP189" i="47" s="1"/>
  <c r="BP188" i="47" s="1"/>
  <c r="BR228" i="47"/>
  <c r="BR280" i="47"/>
  <c r="BQ281" i="47"/>
  <c r="BQ464" i="47"/>
  <c r="BQ463" i="47" s="1"/>
  <c r="BR12" i="47"/>
  <c r="BR32" i="47"/>
  <c r="BR40" i="47"/>
  <c r="BR57" i="47"/>
  <c r="BR56" i="47" s="1"/>
  <c r="BP102" i="47"/>
  <c r="BP97" i="47" s="1"/>
  <c r="BP96" i="47" s="1"/>
  <c r="BP95" i="47" s="1"/>
  <c r="BQ126" i="47"/>
  <c r="BQ125" i="47" s="1"/>
  <c r="BP211" i="47"/>
  <c r="BP210" i="47" s="1"/>
  <c r="BP203" i="47" s="1"/>
  <c r="BP202" i="47" s="1"/>
  <c r="BQ217" i="47"/>
  <c r="BQ216" i="47" s="1"/>
  <c r="BP342" i="47"/>
  <c r="BP341" i="47" s="1"/>
  <c r="BQ369" i="47"/>
  <c r="BQ368" i="47" s="1"/>
  <c r="BQ372" i="47"/>
  <c r="BR430" i="47"/>
  <c r="BR429" i="47" s="1"/>
  <c r="BR423" i="47" s="1"/>
  <c r="BR422" i="47" s="1"/>
  <c r="BQ467" i="47"/>
  <c r="BQ466" i="47" s="1"/>
  <c r="BR69" i="47"/>
  <c r="BR68" i="47" s="1"/>
  <c r="BQ111" i="47"/>
  <c r="BQ164" i="47"/>
  <c r="BQ163" i="47" s="1"/>
  <c r="BQ197" i="47"/>
  <c r="BQ196" i="47" s="1"/>
  <c r="BQ222" i="47"/>
  <c r="BQ243" i="47"/>
  <c r="BQ242" i="47" s="1"/>
  <c r="BQ241" i="47" s="1"/>
  <c r="BQ266" i="47"/>
  <c r="BQ265" i="47" s="1"/>
  <c r="BQ264" i="47" s="1"/>
  <c r="BO17" i="47"/>
  <c r="BQ22" i="47"/>
  <c r="BO27" i="47"/>
  <c r="BQ48" i="47"/>
  <c r="BQ47" i="47" s="1"/>
  <c r="BQ90" i="47"/>
  <c r="BQ89" i="47" s="1"/>
  <c r="BQ93" i="47"/>
  <c r="BQ92" i="47" s="1"/>
  <c r="BR98" i="47"/>
  <c r="BQ220" i="47"/>
  <c r="BQ283" i="47"/>
  <c r="BQ299" i="47"/>
  <c r="BQ298" i="47" s="1"/>
  <c r="BP345" i="47"/>
  <c r="BP344" i="47" s="1"/>
  <c r="BP387" i="47"/>
  <c r="BP386" i="47" s="1"/>
  <c r="BP398" i="47"/>
  <c r="BP397" i="47" s="1"/>
  <c r="BP396" i="47" s="1"/>
  <c r="BR443" i="47"/>
  <c r="CB178" i="47"/>
  <c r="CB177" i="47" s="1"/>
  <c r="CA178" i="47"/>
  <c r="CA177" i="47" s="1"/>
  <c r="BP68" i="47"/>
  <c r="BR362" i="47"/>
  <c r="BQ68" i="47"/>
  <c r="BQ385" i="47"/>
  <c r="BQ384" i="47" s="1"/>
  <c r="BO385" i="47"/>
  <c r="BO384" i="47" s="1"/>
  <c r="BR385" i="47"/>
  <c r="BR384" i="47" s="1"/>
  <c r="BQ59" i="47"/>
  <c r="BR189" i="47"/>
  <c r="BR188" i="47" s="1"/>
  <c r="BO443" i="47"/>
  <c r="BR27" i="47"/>
  <c r="BO40" i="47"/>
  <c r="BP59" i="47"/>
  <c r="BR245" i="47"/>
  <c r="BP357" i="47"/>
  <c r="BP356" i="47" s="1"/>
  <c r="BO424" i="47"/>
  <c r="BO423" i="47" s="1"/>
  <c r="BO106" i="47"/>
  <c r="BO105" i="47" s="1"/>
  <c r="BO104" i="47" s="1"/>
  <c r="BP105" i="47"/>
  <c r="BP104" i="47" s="1"/>
  <c r="BP283" i="47"/>
  <c r="BP371" i="47"/>
  <c r="BP455" i="47"/>
  <c r="BP454" i="47" s="1"/>
  <c r="BP453" i="47" s="1"/>
  <c r="BP452" i="47" s="1"/>
  <c r="BR17" i="47"/>
  <c r="BR294" i="47"/>
  <c r="BQ62" i="47"/>
  <c r="BO250" i="47"/>
  <c r="BO245" i="47" s="1"/>
  <c r="BR310" i="47"/>
  <c r="BO357" i="47"/>
  <c r="BO356" i="47" s="1"/>
  <c r="BO65" i="47"/>
  <c r="BO59" i="47"/>
  <c r="BQ65" i="47"/>
  <c r="BP82" i="47"/>
  <c r="BR152" i="47"/>
  <c r="BO62" i="47"/>
  <c r="BP62" i="47"/>
  <c r="BP65" i="47"/>
  <c r="BO82" i="47"/>
  <c r="BO68" i="47"/>
  <c r="BR82" i="47"/>
  <c r="BR162" i="47"/>
  <c r="BP162" i="47"/>
  <c r="BR66" i="47"/>
  <c r="BO122" i="47"/>
  <c r="BO121" i="47" s="1"/>
  <c r="BO116" i="47" s="1"/>
  <c r="BQ133" i="47"/>
  <c r="BQ132" i="47" s="1"/>
  <c r="BQ131" i="47" s="1"/>
  <c r="BQ157" i="47"/>
  <c r="BQ156" i="47" s="1"/>
  <c r="BO152" i="47"/>
  <c r="BO162" i="47"/>
  <c r="BO189" i="47"/>
  <c r="BO188" i="47" s="1"/>
  <c r="BO283" i="47"/>
  <c r="BQ302" i="47"/>
  <c r="BQ301" i="47" s="1"/>
  <c r="BP28" i="47"/>
  <c r="BP30" i="47"/>
  <c r="BQ43" i="47"/>
  <c r="BQ51" i="47"/>
  <c r="BQ50" i="47" s="1"/>
  <c r="BP121" i="47"/>
  <c r="BP152" i="47"/>
  <c r="BP76" i="47"/>
  <c r="BP75" i="47" s="1"/>
  <c r="BP74" i="47" s="1"/>
  <c r="BO294" i="47"/>
  <c r="BQ214" i="47"/>
  <c r="BQ213" i="47" s="1"/>
  <c r="BR289" i="47"/>
  <c r="BQ114" i="47"/>
  <c r="BQ113" i="47" s="1"/>
  <c r="BR121" i="47"/>
  <c r="BR116" i="47" s="1"/>
  <c r="BQ129" i="47"/>
  <c r="BQ128" i="47" s="1"/>
  <c r="BQ137" i="47"/>
  <c r="BQ136" i="47" s="1"/>
  <c r="BQ135" i="47" s="1"/>
  <c r="BQ160" i="47"/>
  <c r="BQ159" i="47" s="1"/>
  <c r="BQ186" i="47"/>
  <c r="BQ185" i="47" s="1"/>
  <c r="BQ184" i="47" s="1"/>
  <c r="BQ183" i="47" s="1"/>
  <c r="BQ236" i="47"/>
  <c r="BQ235" i="47" s="1"/>
  <c r="BO280" i="47"/>
  <c r="BP323" i="47"/>
  <c r="BQ327" i="47"/>
  <c r="BQ326" i="47" s="1"/>
  <c r="BP318" i="47"/>
  <c r="BQ239" i="47"/>
  <c r="BQ238" i="47" s="1"/>
  <c r="BP308" i="47"/>
  <c r="BP307" i="47" s="1"/>
  <c r="BP294" i="47" s="1"/>
  <c r="BP379" i="47"/>
  <c r="BP378" i="47" s="1"/>
  <c r="BO422" i="47"/>
  <c r="BQ451" i="47"/>
  <c r="BQ330" i="47"/>
  <c r="BQ329" i="47" s="1"/>
  <c r="BP393" i="47"/>
  <c r="BP392" i="47" s="1"/>
  <c r="BQ437" i="47"/>
  <c r="BQ436" i="47" s="1"/>
  <c r="BQ435" i="47" s="1"/>
  <c r="BR97" i="47" l="1"/>
  <c r="BR96" i="47" s="1"/>
  <c r="BR95" i="47" s="1"/>
  <c r="BP363" i="47"/>
  <c r="BQ424" i="47"/>
  <c r="BQ423" i="47" s="1"/>
  <c r="BQ422" i="47" s="1"/>
  <c r="BP273" i="47"/>
  <c r="BP268" i="47" s="1"/>
  <c r="BP151" i="47"/>
  <c r="BR273" i="47"/>
  <c r="BR268" i="47" s="1"/>
  <c r="BP12" i="47"/>
  <c r="BP32" i="47"/>
  <c r="BR462" i="47"/>
  <c r="BR461" i="47" s="1"/>
  <c r="BR460" i="47" s="1"/>
  <c r="BP17" i="47"/>
  <c r="BQ82" i="47"/>
  <c r="BP362" i="47"/>
  <c r="BR421" i="47"/>
  <c r="BQ106" i="47"/>
  <c r="BQ105" i="47" s="1"/>
  <c r="BQ104" i="47" s="1"/>
  <c r="BR227" i="47"/>
  <c r="BR203" i="47" s="1"/>
  <c r="BR202" i="47" s="1"/>
  <c r="BQ40" i="47"/>
  <c r="BQ11" i="47" s="1"/>
  <c r="BP116" i="47"/>
  <c r="BQ162" i="47"/>
  <c r="BQ219" i="47"/>
  <c r="BQ371" i="47"/>
  <c r="BQ362" i="47" s="1"/>
  <c r="BQ455" i="47"/>
  <c r="BQ454" i="47" s="1"/>
  <c r="BQ453" i="47" s="1"/>
  <c r="BQ452" i="47" s="1"/>
  <c r="BQ357" i="47"/>
  <c r="BQ356" i="47" s="1"/>
  <c r="BQ294" i="47"/>
  <c r="BQ189" i="47"/>
  <c r="BQ188" i="47" s="1"/>
  <c r="BP385" i="47"/>
  <c r="BP384" i="47" s="1"/>
  <c r="BQ121" i="47"/>
  <c r="BQ116" i="47" s="1"/>
  <c r="BO421" i="47"/>
  <c r="BP421" i="47"/>
  <c r="BQ152" i="47"/>
  <c r="BQ245" i="47"/>
  <c r="BP27" i="47"/>
  <c r="BQ462" i="47"/>
  <c r="BQ461" i="47" s="1"/>
  <c r="BQ460" i="47" s="1"/>
  <c r="BO11" i="47"/>
  <c r="BO10" i="47" s="1"/>
  <c r="BO151" i="47"/>
  <c r="BQ310" i="47"/>
  <c r="BR151" i="47"/>
  <c r="BR293" i="47"/>
  <c r="BR292" i="47" s="1"/>
  <c r="BR65" i="47"/>
  <c r="BR11" i="47" s="1"/>
  <c r="BQ203" i="47"/>
  <c r="BQ202" i="47" s="1"/>
  <c r="BO273" i="47"/>
  <c r="BO268" i="47" s="1"/>
  <c r="BQ280" i="47"/>
  <c r="BQ273" i="47" s="1"/>
  <c r="BQ268" i="47" s="1"/>
  <c r="BP317" i="47"/>
  <c r="BO318" i="47"/>
  <c r="BQ450" i="47"/>
  <c r="BQ449" i="47" s="1"/>
  <c r="BQ448" i="47" s="1"/>
  <c r="BQ443" i="47" s="1"/>
  <c r="BG291" i="47"/>
  <c r="BG282" i="47"/>
  <c r="BQ151" i="47" l="1"/>
  <c r="BP11" i="47"/>
  <c r="BP10" i="47" s="1"/>
  <c r="BP9" i="47" s="1"/>
  <c r="BQ10" i="47"/>
  <c r="BQ421" i="47"/>
  <c r="BQ293" i="47"/>
  <c r="BQ292" i="47" s="1"/>
  <c r="BO9" i="47"/>
  <c r="BR10" i="47"/>
  <c r="BR9" i="47" s="1"/>
  <c r="BR472" i="47" s="1"/>
  <c r="BP310" i="47"/>
  <c r="BP293" i="47" s="1"/>
  <c r="BO317" i="47"/>
  <c r="BQ9" i="47" l="1"/>
  <c r="BQ472" i="47" s="1"/>
  <c r="BR6" i="47"/>
  <c r="BP292" i="47"/>
  <c r="BP472" i="47" s="1"/>
  <c r="BO310" i="47"/>
  <c r="BO293" i="47" s="1"/>
  <c r="BP6" i="47" l="1"/>
  <c r="BO292" i="47"/>
  <c r="BO472" i="47" s="1"/>
  <c r="BG215" i="47" l="1"/>
  <c r="BG303" i="47" l="1"/>
  <c r="BM70" i="47" l="1"/>
  <c r="BL70" i="47"/>
  <c r="BK70" i="47"/>
  <c r="BJ70" i="47"/>
  <c r="BF70" i="47"/>
  <c r="BI69" i="47"/>
  <c r="BH69" i="47"/>
  <c r="BG69" i="47"/>
  <c r="BE69" i="47"/>
  <c r="BD69" i="47"/>
  <c r="BC69" i="47"/>
  <c r="BM67" i="47"/>
  <c r="BL67" i="47"/>
  <c r="BK67" i="47"/>
  <c r="BJ67" i="47"/>
  <c r="BF67" i="47"/>
  <c r="BI66" i="47"/>
  <c r="BH66" i="47"/>
  <c r="BG66" i="47"/>
  <c r="BE66" i="47"/>
  <c r="BA66" i="47" s="1"/>
  <c r="BD66" i="47"/>
  <c r="BC66" i="47"/>
  <c r="BM64" i="47"/>
  <c r="BL64" i="47"/>
  <c r="BK64" i="47"/>
  <c r="BJ64" i="47"/>
  <c r="BF64" i="47"/>
  <c r="BI63" i="47"/>
  <c r="BH63" i="47"/>
  <c r="BG63" i="47"/>
  <c r="BE63" i="47"/>
  <c r="BD63" i="47"/>
  <c r="BC63" i="47"/>
  <c r="AY63" i="47" s="1"/>
  <c r="BM61" i="47"/>
  <c r="BL61" i="47"/>
  <c r="BK61" i="47"/>
  <c r="BJ61" i="47"/>
  <c r="BF61" i="47"/>
  <c r="BI60" i="47"/>
  <c r="BH60" i="47"/>
  <c r="BG60" i="47"/>
  <c r="BE60" i="47"/>
  <c r="BA60" i="47" s="1"/>
  <c r="BD60" i="47"/>
  <c r="AZ60" i="47" s="1"/>
  <c r="BC60" i="47"/>
  <c r="AY60" i="47" s="1"/>
  <c r="BL66" i="47" l="1"/>
  <c r="BK60" i="47"/>
  <c r="BL60" i="47"/>
  <c r="BA63" i="47"/>
  <c r="BB64" i="47"/>
  <c r="BM63" i="47"/>
  <c r="BB67" i="47"/>
  <c r="BB61" i="47"/>
  <c r="AY66" i="47"/>
  <c r="AY69" i="47"/>
  <c r="AZ66" i="47"/>
  <c r="AZ69" i="47"/>
  <c r="AZ63" i="47"/>
  <c r="BA69" i="47"/>
  <c r="BB70" i="47"/>
  <c r="BM69" i="47"/>
  <c r="BE68" i="47"/>
  <c r="BD68" i="47"/>
  <c r="BK63" i="47"/>
  <c r="BK62" i="47" s="1"/>
  <c r="BS64" i="47"/>
  <c r="BK66" i="47"/>
  <c r="BK65" i="47" s="1"/>
  <c r="BS67" i="47"/>
  <c r="BL69" i="47"/>
  <c r="BL68" i="47" s="1"/>
  <c r="BT70" i="47"/>
  <c r="BF60" i="47"/>
  <c r="BJ60" i="47"/>
  <c r="BJ59" i="47" s="1"/>
  <c r="BD62" i="47"/>
  <c r="BL63" i="47"/>
  <c r="BT64" i="47"/>
  <c r="BT67" i="47"/>
  <c r="BU70" i="47"/>
  <c r="BM60" i="47"/>
  <c r="BM59" i="47" s="1"/>
  <c r="BU61" i="47"/>
  <c r="BS61" i="47"/>
  <c r="BE62" i="47"/>
  <c r="BU64" i="47"/>
  <c r="BF66" i="47"/>
  <c r="BM66" i="47"/>
  <c r="BM65" i="47" s="1"/>
  <c r="BU67" i="47"/>
  <c r="BT61" i="47"/>
  <c r="BJ66" i="47"/>
  <c r="BK69" i="47"/>
  <c r="BS70" i="47"/>
  <c r="BH65" i="47"/>
  <c r="BC65" i="47"/>
  <c r="BD65" i="47"/>
  <c r="BH68" i="47"/>
  <c r="BD59" i="47"/>
  <c r="BE59" i="47"/>
  <c r="BE65" i="47"/>
  <c r="BL65" i="47"/>
  <c r="BI62" i="47"/>
  <c r="BG68" i="47"/>
  <c r="BG62" i="47"/>
  <c r="BI65" i="47"/>
  <c r="BG65" i="47"/>
  <c r="BG59" i="47"/>
  <c r="BC59" i="47"/>
  <c r="BH59" i="47"/>
  <c r="BC62" i="47"/>
  <c r="BH62" i="47"/>
  <c r="BC68" i="47"/>
  <c r="BI68" i="47"/>
  <c r="BI59" i="47"/>
  <c r="BJ69" i="47"/>
  <c r="BN70" i="47"/>
  <c r="BJ63" i="47"/>
  <c r="BN64" i="47"/>
  <c r="BF69" i="47"/>
  <c r="BB69" i="47" s="1"/>
  <c r="BF63" i="47"/>
  <c r="BB63" i="47" s="1"/>
  <c r="BN61" i="47"/>
  <c r="BN67" i="47"/>
  <c r="BJ65" i="47" l="1"/>
  <c r="BL62" i="47"/>
  <c r="BK59" i="47"/>
  <c r="BM68" i="47"/>
  <c r="BM62" i="47"/>
  <c r="BL59" i="47"/>
  <c r="AZ59" i="47"/>
  <c r="BA62" i="47"/>
  <c r="BA68" i="47"/>
  <c r="AY62" i="47"/>
  <c r="BB66" i="47"/>
  <c r="AZ62" i="47"/>
  <c r="BF59" i="47"/>
  <c r="BB60" i="47"/>
  <c r="BA65" i="47"/>
  <c r="BA59" i="47"/>
  <c r="AZ65" i="47"/>
  <c r="AY68" i="47"/>
  <c r="AY59" i="47"/>
  <c r="AY65" i="47"/>
  <c r="AZ68" i="47"/>
  <c r="BK68" i="47"/>
  <c r="BF65" i="47"/>
  <c r="BV70" i="47"/>
  <c r="CA70" i="47"/>
  <c r="BS69" i="47"/>
  <c r="CB61" i="47"/>
  <c r="BT60" i="47"/>
  <c r="CC64" i="47"/>
  <c r="BU63" i="47"/>
  <c r="CB67" i="47"/>
  <c r="BT66" i="47"/>
  <c r="CB70" i="47"/>
  <c r="BT69" i="47"/>
  <c r="BS66" i="47"/>
  <c r="CA67" i="47"/>
  <c r="BS63" i="47"/>
  <c r="CA64" i="47"/>
  <c r="BV67" i="47"/>
  <c r="BV64" i="47"/>
  <c r="BV61" i="47"/>
  <c r="BU66" i="47"/>
  <c r="CC67" i="47"/>
  <c r="BS60" i="47"/>
  <c r="CA61" i="47"/>
  <c r="BU60" i="47"/>
  <c r="CC61" i="47"/>
  <c r="CC70" i="47"/>
  <c r="BU69" i="47"/>
  <c r="BT63" i="47"/>
  <c r="CB64" i="47"/>
  <c r="BF62" i="47"/>
  <c r="BF68" i="47"/>
  <c r="BJ62" i="47"/>
  <c r="BJ68" i="47"/>
  <c r="BN69" i="47"/>
  <c r="BN66" i="47"/>
  <c r="BN63" i="47"/>
  <c r="BN60" i="47"/>
  <c r="BB62" i="47" l="1"/>
  <c r="BB65" i="47"/>
  <c r="BB59" i="47"/>
  <c r="BB68" i="47"/>
  <c r="BT62" i="47"/>
  <c r="BU65" i="47"/>
  <c r="BV63" i="47"/>
  <c r="CD64" i="47"/>
  <c r="BT68" i="47"/>
  <c r="CB69" i="47"/>
  <c r="CB68" i="47" s="1"/>
  <c r="BS68" i="47"/>
  <c r="CA69" i="47"/>
  <c r="CA68" i="47" s="1"/>
  <c r="BU68" i="47"/>
  <c r="CC69" i="47"/>
  <c r="CC68" i="47" s="1"/>
  <c r="CC60" i="47"/>
  <c r="CC59" i="47" s="1"/>
  <c r="BV60" i="47"/>
  <c r="CD61" i="47"/>
  <c r="CA63" i="47"/>
  <c r="CA62" i="47" s="1"/>
  <c r="BT65" i="47"/>
  <c r="CB66" i="47"/>
  <c r="CB65" i="47" s="1"/>
  <c r="BV69" i="47"/>
  <c r="CD70" i="47"/>
  <c r="BU59" i="47"/>
  <c r="CA60" i="47"/>
  <c r="CA59" i="47" s="1"/>
  <c r="BS62" i="47"/>
  <c r="CA66" i="47"/>
  <c r="CA65" i="47" s="1"/>
  <c r="BU62" i="47"/>
  <c r="CC63" i="47"/>
  <c r="CC62" i="47" s="1"/>
  <c r="CB63" i="47"/>
  <c r="CB62" i="47" s="1"/>
  <c r="BS59" i="47"/>
  <c r="CC66" i="47"/>
  <c r="CC65" i="47" s="1"/>
  <c r="CD67" i="47"/>
  <c r="BV66" i="47"/>
  <c r="BS65" i="47"/>
  <c r="BT59" i="47"/>
  <c r="CB60" i="47"/>
  <c r="CB59" i="47" s="1"/>
  <c r="BN68" i="47"/>
  <c r="BN62" i="47"/>
  <c r="BN59" i="47"/>
  <c r="BN65" i="47"/>
  <c r="BG240" i="47"/>
  <c r="BV59" i="47" l="1"/>
  <c r="CD69" i="47"/>
  <c r="CD68" i="47" s="1"/>
  <c r="CD63" i="47"/>
  <c r="CD62" i="47" s="1"/>
  <c r="BV65" i="47"/>
  <c r="CD66" i="47"/>
  <c r="CD65" i="47" s="1"/>
  <c r="BV68" i="47"/>
  <c r="CD60" i="47"/>
  <c r="CD59" i="47" s="1"/>
  <c r="BV62" i="47"/>
  <c r="BG101" i="47" l="1"/>
  <c r="BG99" i="47"/>
  <c r="CI442" i="47" l="1"/>
  <c r="CI138" i="47" l="1"/>
  <c r="BG171" i="47" l="1"/>
  <c r="BC171" i="47"/>
  <c r="BN171" i="47"/>
  <c r="BL171" i="47"/>
  <c r="BI170" i="47"/>
  <c r="BI169" i="47" s="1"/>
  <c r="BJ170" i="47"/>
  <c r="BJ169" i="47" s="1"/>
  <c r="BH170" i="47"/>
  <c r="BH169" i="47" s="1"/>
  <c r="BF170" i="47"/>
  <c r="BD170" i="47"/>
  <c r="BF169" i="47" l="1"/>
  <c r="BB169" i="47" s="1"/>
  <c r="BB170" i="47"/>
  <c r="AY171" i="47"/>
  <c r="BD169" i="47"/>
  <c r="AZ169" i="47" s="1"/>
  <c r="AZ170" i="47"/>
  <c r="BG170" i="47"/>
  <c r="BG169" i="47" s="1"/>
  <c r="BL170" i="47"/>
  <c r="BL169" i="47" s="1"/>
  <c r="BT171" i="47"/>
  <c r="BV171" i="47"/>
  <c r="BN170" i="47"/>
  <c r="BN169" i="47" s="1"/>
  <c r="CB171" i="47" l="1"/>
  <c r="BT170" i="47"/>
  <c r="BT169" i="47" s="1"/>
  <c r="CD171" i="47"/>
  <c r="BV170" i="47"/>
  <c r="BV169" i="47" s="1"/>
  <c r="CB170" i="47" l="1"/>
  <c r="CB169" i="47" s="1"/>
  <c r="CD170" i="47"/>
  <c r="CD169" i="47" s="1"/>
  <c r="BI91" i="47" l="1"/>
  <c r="BI237" i="47"/>
  <c r="BH24" i="47" l="1"/>
  <c r="DC442" i="47" l="1"/>
  <c r="CK442" i="47"/>
  <c r="CK237" i="47"/>
  <c r="BN91" i="47"/>
  <c r="BM91" i="47"/>
  <c r="BL91" i="47"/>
  <c r="BK91" i="47"/>
  <c r="BD90" i="47"/>
  <c r="BE90" i="47"/>
  <c r="BF90" i="47"/>
  <c r="BG90" i="47"/>
  <c r="BG89" i="47" s="1"/>
  <c r="BH90" i="47"/>
  <c r="BH89" i="47" s="1"/>
  <c r="BI90" i="47"/>
  <c r="BI89" i="47" s="1"/>
  <c r="BJ90" i="47"/>
  <c r="BJ89" i="47" s="1"/>
  <c r="BC90" i="47"/>
  <c r="BF89" i="47" l="1"/>
  <c r="BB89" i="47" s="1"/>
  <c r="BB90" i="47"/>
  <c r="BE89" i="47"/>
  <c r="BA89" i="47" s="1"/>
  <c r="BA90" i="47"/>
  <c r="BD89" i="47"/>
  <c r="AZ89" i="47" s="1"/>
  <c r="AZ90" i="47"/>
  <c r="BC89" i="47"/>
  <c r="AY89" i="47" s="1"/>
  <c r="AY90" i="47"/>
  <c r="BS91" i="47"/>
  <c r="BL90" i="47"/>
  <c r="BL89" i="47" s="1"/>
  <c r="BT91" i="47"/>
  <c r="BK90" i="47"/>
  <c r="BK89" i="47" s="1"/>
  <c r="BU91" i="47"/>
  <c r="BN90" i="47"/>
  <c r="BN89" i="47" s="1"/>
  <c r="BV91" i="47"/>
  <c r="DE442" i="47"/>
  <c r="BM90" i="47"/>
  <c r="BM89" i="47" s="1"/>
  <c r="CA91" i="47" l="1"/>
  <c r="BS90" i="47"/>
  <c r="BS89" i="47" s="1"/>
  <c r="CC91" i="47"/>
  <c r="BU90" i="47"/>
  <c r="BU89" i="47" s="1"/>
  <c r="CB91" i="47"/>
  <c r="BT90" i="47"/>
  <c r="BT89" i="47" s="1"/>
  <c r="BV90" i="47"/>
  <c r="BV89" i="47" s="1"/>
  <c r="CD91" i="47"/>
  <c r="CD90" i="47" l="1"/>
  <c r="CD89" i="47" s="1"/>
  <c r="CB90" i="47"/>
  <c r="CB89" i="47" s="1"/>
  <c r="CC90" i="47"/>
  <c r="CC89" i="47" s="1"/>
  <c r="CA90" i="47"/>
  <c r="CA89" i="47" s="1"/>
  <c r="BG23" i="47"/>
  <c r="DC23" i="47"/>
  <c r="BG334" i="47" l="1"/>
  <c r="BG451" i="47" l="1"/>
  <c r="BG195" i="47" l="1"/>
  <c r="BN158" i="47"/>
  <c r="BL158" i="47"/>
  <c r="BJ157" i="47"/>
  <c r="BJ156" i="47" s="1"/>
  <c r="BH157" i="47"/>
  <c r="BH156" i="47" s="1"/>
  <c r="BG158" i="47"/>
  <c r="BN157" i="47" l="1"/>
  <c r="BN156" i="47" s="1"/>
  <c r="BV158" i="47"/>
  <c r="BL157" i="47"/>
  <c r="BL156" i="47" s="1"/>
  <c r="BT158" i="47"/>
  <c r="BK158" i="47"/>
  <c r="BG157" i="47"/>
  <c r="BG156" i="47" s="1"/>
  <c r="BI158" i="47"/>
  <c r="CD158" i="47" l="1"/>
  <c r="BV157" i="47"/>
  <c r="BV156" i="47" s="1"/>
  <c r="BS158" i="47"/>
  <c r="BT157" i="47"/>
  <c r="BT156" i="47" s="1"/>
  <c r="CB158" i="47"/>
  <c r="BM158" i="47"/>
  <c r="BI157" i="47"/>
  <c r="BI156" i="47" s="1"/>
  <c r="BK157" i="47"/>
  <c r="BK156" i="47" s="1"/>
  <c r="CB157" i="47" l="1"/>
  <c r="CB156" i="47" s="1"/>
  <c r="BU158" i="47"/>
  <c r="BS157" i="47"/>
  <c r="BS156" i="47" s="1"/>
  <c r="CA158" i="47"/>
  <c r="CD157" i="47"/>
  <c r="CD156" i="47" s="1"/>
  <c r="BM157" i="47"/>
  <c r="BM156" i="47" s="1"/>
  <c r="CA157" i="47" l="1"/>
  <c r="CA156" i="47" s="1"/>
  <c r="BU157" i="47"/>
  <c r="BU156" i="47" s="1"/>
  <c r="CC158" i="47"/>
  <c r="CC157" i="47" l="1"/>
  <c r="CC156" i="47" s="1"/>
  <c r="BN124" i="47"/>
  <c r="BL124" i="47"/>
  <c r="BK124" i="47"/>
  <c r="BI124" i="47"/>
  <c r="BJ123" i="47"/>
  <c r="BJ122" i="47" s="1"/>
  <c r="BH123" i="47"/>
  <c r="BH122" i="47" s="1"/>
  <c r="BG123" i="47"/>
  <c r="BG122" i="47" s="1"/>
  <c r="BM124" i="47" l="1"/>
  <c r="BS124" i="47"/>
  <c r="BT124" i="47"/>
  <c r="BN123" i="47"/>
  <c r="BN122" i="47" s="1"/>
  <c r="BV124" i="47"/>
  <c r="BL123" i="47"/>
  <c r="BL122" i="47" s="1"/>
  <c r="BK123" i="47"/>
  <c r="BK122" i="47" s="1"/>
  <c r="BI123" i="47"/>
  <c r="BI122" i="47" s="1"/>
  <c r="BU124" i="47" l="1"/>
  <c r="BM123" i="47"/>
  <c r="BM122" i="47" s="1"/>
  <c r="CA124" i="47"/>
  <c r="BS123" i="47"/>
  <c r="BS122" i="47" s="1"/>
  <c r="CB124" i="47"/>
  <c r="BT123" i="47"/>
  <c r="BT122" i="47" s="1"/>
  <c r="CC124" i="47"/>
  <c r="BV123" i="47"/>
  <c r="BV122" i="47" s="1"/>
  <c r="CD124" i="47"/>
  <c r="DI471" i="47"/>
  <c r="DI470" i="47" s="1"/>
  <c r="DI469" i="47" s="1"/>
  <c r="DH471" i="47"/>
  <c r="DG471" i="47"/>
  <c r="DF471" i="47"/>
  <c r="DE470" i="47"/>
  <c r="DE469" i="47" s="1"/>
  <c r="DD470" i="47"/>
  <c r="DD469" i="47" s="1"/>
  <c r="DC470" i="47"/>
  <c r="DC469" i="47" s="1"/>
  <c r="DJ468" i="47"/>
  <c r="DH468" i="47"/>
  <c r="DG468" i="47"/>
  <c r="DE468" i="47"/>
  <c r="DF467" i="47"/>
  <c r="DF466" i="47" s="1"/>
  <c r="DD467" i="47"/>
  <c r="DD466" i="47" s="1"/>
  <c r="DC467" i="47"/>
  <c r="DC466" i="47" s="1"/>
  <c r="DJ465" i="47"/>
  <c r="DH465" i="47"/>
  <c r="DG465" i="47"/>
  <c r="DE465" i="47"/>
  <c r="DF464" i="47"/>
  <c r="DF463" i="47" s="1"/>
  <c r="DD464" i="47"/>
  <c r="DD463" i="47" s="1"/>
  <c r="DC464" i="47"/>
  <c r="DC463" i="47" s="1"/>
  <c r="DJ459" i="47"/>
  <c r="DH459" i="47"/>
  <c r="DG459" i="47"/>
  <c r="DE459" i="47"/>
  <c r="DJ458" i="47"/>
  <c r="DH458" i="47"/>
  <c r="DF458" i="47"/>
  <c r="DD458" i="47"/>
  <c r="DC458" i="47"/>
  <c r="DJ457" i="47"/>
  <c r="DH457" i="47"/>
  <c r="DG457" i="47"/>
  <c r="DE457" i="47"/>
  <c r="DF456" i="47"/>
  <c r="DD456" i="47"/>
  <c r="DC456" i="47"/>
  <c r="DJ451" i="47"/>
  <c r="DH451" i="47"/>
  <c r="DG451" i="47"/>
  <c r="DE451" i="47"/>
  <c r="DJ450" i="47"/>
  <c r="DJ449" i="47" s="1"/>
  <c r="DJ448" i="47" s="1"/>
  <c r="DH450" i="47"/>
  <c r="DH449" i="47" s="1"/>
  <c r="DH448" i="47" s="1"/>
  <c r="DF450" i="47"/>
  <c r="DF449" i="47" s="1"/>
  <c r="DF448" i="47" s="1"/>
  <c r="DD450" i="47"/>
  <c r="DD449" i="47" s="1"/>
  <c r="DD448" i="47" s="1"/>
  <c r="DC450" i="47"/>
  <c r="DC449" i="47" s="1"/>
  <c r="DC448" i="47" s="1"/>
  <c r="DJ447" i="47"/>
  <c r="DI447" i="47"/>
  <c r="DG447" i="47"/>
  <c r="DD447" i="47"/>
  <c r="DF446" i="47"/>
  <c r="DF445" i="47" s="1"/>
  <c r="DF444" i="47" s="1"/>
  <c r="DE446" i="47"/>
  <c r="DE445" i="47" s="1"/>
  <c r="DE444" i="47" s="1"/>
  <c r="DC446" i="47"/>
  <c r="DC445" i="47" s="1"/>
  <c r="DC444" i="47" s="1"/>
  <c r="DJ442" i="47"/>
  <c r="DH442" i="47"/>
  <c r="DF441" i="47"/>
  <c r="DE441" i="47"/>
  <c r="DD441" i="47"/>
  <c r="DC441" i="47"/>
  <c r="DF440" i="47"/>
  <c r="DF439" i="47" s="1"/>
  <c r="DE440" i="47"/>
  <c r="DE439" i="47" s="1"/>
  <c r="DD440" i="47"/>
  <c r="DD439" i="47" s="1"/>
  <c r="DC440" i="47"/>
  <c r="DC439" i="47" s="1"/>
  <c r="DJ438" i="47"/>
  <c r="DH438" i="47"/>
  <c r="DG438" i="47"/>
  <c r="DE438" i="47"/>
  <c r="DJ437" i="47"/>
  <c r="DJ436" i="47" s="1"/>
  <c r="DJ435" i="47" s="1"/>
  <c r="DH437" i="47"/>
  <c r="DH436" i="47" s="1"/>
  <c r="DH435" i="47" s="1"/>
  <c r="DF437" i="47"/>
  <c r="DF436" i="47" s="1"/>
  <c r="DF435" i="47" s="1"/>
  <c r="DD437" i="47"/>
  <c r="DD436" i="47" s="1"/>
  <c r="DD435" i="47" s="1"/>
  <c r="DC437" i="47"/>
  <c r="DC436" i="47" s="1"/>
  <c r="DC435" i="47" s="1"/>
  <c r="DJ434" i="47"/>
  <c r="DI434" i="47"/>
  <c r="DH434" i="47"/>
  <c r="DG434" i="47"/>
  <c r="DJ433" i="47"/>
  <c r="DI433" i="47"/>
  <c r="DH433" i="47"/>
  <c r="DG433" i="47"/>
  <c r="DF433" i="47"/>
  <c r="DE433" i="47"/>
  <c r="DD433" i="47"/>
  <c r="DC433" i="47"/>
  <c r="DJ432" i="47"/>
  <c r="DI432" i="47"/>
  <c r="DH432" i="47"/>
  <c r="DG432" i="47"/>
  <c r="DF432" i="47"/>
  <c r="DE432" i="47"/>
  <c r="DD432" i="47"/>
  <c r="DC432" i="47"/>
  <c r="DI431" i="47"/>
  <c r="DH431" i="47"/>
  <c r="DG431" i="47"/>
  <c r="DF431" i="47"/>
  <c r="DI430" i="47"/>
  <c r="DI429" i="47" s="1"/>
  <c r="DE430" i="47"/>
  <c r="DE429" i="47" s="1"/>
  <c r="DD430" i="47"/>
  <c r="DD429" i="47" s="1"/>
  <c r="DC430" i="47"/>
  <c r="DC429" i="47" s="1"/>
  <c r="DJ428" i="47"/>
  <c r="DH428" i="47"/>
  <c r="DG428" i="47"/>
  <c r="DE428" i="47"/>
  <c r="DF427" i="47"/>
  <c r="DD427" i="47"/>
  <c r="DC427" i="47"/>
  <c r="DJ426" i="47"/>
  <c r="DH426" i="47"/>
  <c r="DG426" i="47"/>
  <c r="DE426" i="47"/>
  <c r="DF425" i="47"/>
  <c r="DD425" i="47"/>
  <c r="DC425" i="47"/>
  <c r="DJ399" i="47"/>
  <c r="DI399" i="47"/>
  <c r="DG399" i="47"/>
  <c r="DD399" i="47"/>
  <c r="DD398" i="47" s="1"/>
  <c r="DD397" i="47" s="1"/>
  <c r="DD396" i="47" s="1"/>
  <c r="DF398" i="47"/>
  <c r="DF397" i="47" s="1"/>
  <c r="DF396" i="47" s="1"/>
  <c r="DE398" i="47"/>
  <c r="DE397" i="47" s="1"/>
  <c r="DE396" i="47" s="1"/>
  <c r="DC398" i="47"/>
  <c r="DC397" i="47" s="1"/>
  <c r="DC396" i="47" s="1"/>
  <c r="DJ395" i="47"/>
  <c r="DI395" i="47"/>
  <c r="DG395" i="47"/>
  <c r="DD395" i="47"/>
  <c r="DJ394" i="47"/>
  <c r="DI394" i="47"/>
  <c r="DG394" i="47"/>
  <c r="DD394" i="47"/>
  <c r="DF393" i="47"/>
  <c r="DF392" i="47" s="1"/>
  <c r="DE393" i="47"/>
  <c r="DE392" i="47" s="1"/>
  <c r="DC393" i="47"/>
  <c r="DC392" i="47" s="1"/>
  <c r="DJ391" i="47"/>
  <c r="DI391" i="47"/>
  <c r="DG391" i="47"/>
  <c r="DD391" i="47"/>
  <c r="DF390" i="47"/>
  <c r="DF389" i="47" s="1"/>
  <c r="DE390" i="47"/>
  <c r="DE389" i="47" s="1"/>
  <c r="DC390" i="47"/>
  <c r="DC389" i="47" s="1"/>
  <c r="DJ388" i="47"/>
  <c r="DI388" i="47"/>
  <c r="DG388" i="47"/>
  <c r="DD388" i="47"/>
  <c r="DF387" i="47"/>
  <c r="DF386" i="47" s="1"/>
  <c r="DE387" i="47"/>
  <c r="DE386" i="47" s="1"/>
  <c r="DC387" i="47"/>
  <c r="DC386" i="47" s="1"/>
  <c r="DJ380" i="47"/>
  <c r="DI380" i="47"/>
  <c r="DG380" i="47"/>
  <c r="DD380" i="47"/>
  <c r="DF379" i="47"/>
  <c r="DF378" i="47" s="1"/>
  <c r="DE379" i="47"/>
  <c r="DE378" i="47" s="1"/>
  <c r="DC379" i="47"/>
  <c r="DC378" i="47" s="1"/>
  <c r="DJ377" i="47"/>
  <c r="DH377" i="47"/>
  <c r="DG377" i="47"/>
  <c r="DE377" i="47"/>
  <c r="DJ376" i="47"/>
  <c r="DH376" i="47"/>
  <c r="DF376" i="47"/>
  <c r="DD376" i="47"/>
  <c r="DC376" i="47"/>
  <c r="DJ375" i="47"/>
  <c r="DH375" i="47"/>
  <c r="DG375" i="47"/>
  <c r="DE375" i="47"/>
  <c r="DF374" i="47"/>
  <c r="DD374" i="47"/>
  <c r="DC374" i="47"/>
  <c r="DJ373" i="47"/>
  <c r="DH373" i="47"/>
  <c r="DG373" i="47"/>
  <c r="DE373" i="47"/>
  <c r="DJ372" i="47"/>
  <c r="DH372" i="47"/>
  <c r="DF372" i="47"/>
  <c r="DD372" i="47"/>
  <c r="DC372" i="47"/>
  <c r="DJ370" i="47"/>
  <c r="DH370" i="47"/>
  <c r="DG370" i="47"/>
  <c r="DE370" i="47"/>
  <c r="DJ369" i="47"/>
  <c r="DJ368" i="47" s="1"/>
  <c r="DF369" i="47"/>
  <c r="DF368" i="47" s="1"/>
  <c r="DD369" i="47"/>
  <c r="DD368" i="47" s="1"/>
  <c r="DC369" i="47"/>
  <c r="DC368" i="47" s="1"/>
  <c r="DJ367" i="47"/>
  <c r="DI367" i="47"/>
  <c r="DG367" i="47"/>
  <c r="DD367" i="47"/>
  <c r="DF366" i="47"/>
  <c r="DE366" i="47"/>
  <c r="DC366" i="47"/>
  <c r="DJ365" i="47"/>
  <c r="DI365" i="47"/>
  <c r="DG365" i="47"/>
  <c r="DD365" i="47"/>
  <c r="DF364" i="47"/>
  <c r="DF363" i="47" s="1"/>
  <c r="DE364" i="47"/>
  <c r="DE363" i="47" s="1"/>
  <c r="DC364" i="47"/>
  <c r="DJ361" i="47"/>
  <c r="DH361" i="47"/>
  <c r="DG361" i="47"/>
  <c r="DE361" i="47"/>
  <c r="DF360" i="47"/>
  <c r="DD360" i="47"/>
  <c r="DC360" i="47"/>
  <c r="DJ359" i="47"/>
  <c r="DH359" i="47"/>
  <c r="DG359" i="47"/>
  <c r="DE359" i="47"/>
  <c r="DF358" i="47"/>
  <c r="DD358" i="47"/>
  <c r="DC358" i="47"/>
  <c r="DJ355" i="47"/>
  <c r="DI355" i="47"/>
  <c r="DH355" i="47"/>
  <c r="DF354" i="47"/>
  <c r="DF353" i="47" s="1"/>
  <c r="DE354" i="47"/>
  <c r="DE353" i="47" s="1"/>
  <c r="DD354" i="47"/>
  <c r="DD353" i="47" s="1"/>
  <c r="DC354" i="47"/>
  <c r="DC353" i="47" s="1"/>
  <c r="DJ346" i="47"/>
  <c r="DI346" i="47"/>
  <c r="DG346" i="47"/>
  <c r="DD346" i="47"/>
  <c r="DJ345" i="47"/>
  <c r="DJ344" i="47" s="1"/>
  <c r="DF345" i="47"/>
  <c r="DE345" i="47"/>
  <c r="DD345" i="47"/>
  <c r="DC345" i="47"/>
  <c r="DC344" i="47" s="1"/>
  <c r="DF344" i="47"/>
  <c r="DE344" i="47"/>
  <c r="DD344" i="47"/>
  <c r="DJ343" i="47"/>
  <c r="DI343" i="47"/>
  <c r="DQ343" i="47" s="1"/>
  <c r="DQ342" i="47" s="1"/>
  <c r="DQ341" i="47" s="1"/>
  <c r="DG343" i="47"/>
  <c r="DD343" i="47"/>
  <c r="DF342" i="47"/>
  <c r="DF341" i="47" s="1"/>
  <c r="DE342" i="47"/>
  <c r="DE341" i="47" s="1"/>
  <c r="DC342" i="47"/>
  <c r="DC341" i="47" s="1"/>
  <c r="DJ340" i="47"/>
  <c r="DI340" i="47"/>
  <c r="DH340" i="47"/>
  <c r="DG340" i="47"/>
  <c r="DJ339" i="47"/>
  <c r="DJ338" i="47" s="1"/>
  <c r="DI339" i="47"/>
  <c r="DI338" i="47" s="1"/>
  <c r="DF339" i="47"/>
  <c r="DF338" i="47" s="1"/>
  <c r="DE339" i="47"/>
  <c r="DE338" i="47" s="1"/>
  <c r="DD339" i="47"/>
  <c r="DD338" i="47" s="1"/>
  <c r="DC339" i="47"/>
  <c r="DC338" i="47" s="1"/>
  <c r="DJ337" i="47"/>
  <c r="DI337" i="47"/>
  <c r="DH337" i="47"/>
  <c r="DG337" i="47"/>
  <c r="DF336" i="47"/>
  <c r="DE336" i="47"/>
  <c r="DE335" i="47" s="1"/>
  <c r="DD336" i="47"/>
  <c r="DC336" i="47"/>
  <c r="DF335" i="47"/>
  <c r="DD335" i="47"/>
  <c r="DC335" i="47"/>
  <c r="DJ334" i="47"/>
  <c r="DI334" i="47"/>
  <c r="DH334" i="47"/>
  <c r="DG334" i="47"/>
  <c r="DF333" i="47"/>
  <c r="DF332" i="47" s="1"/>
  <c r="DE333" i="47"/>
  <c r="DE332" i="47" s="1"/>
  <c r="DD333" i="47"/>
  <c r="DD332" i="47" s="1"/>
  <c r="DC333" i="47"/>
  <c r="DC332" i="47" s="1"/>
  <c r="DJ331" i="47"/>
  <c r="DH331" i="47"/>
  <c r="DH330" i="47" s="1"/>
  <c r="DH329" i="47" s="1"/>
  <c r="DG331" i="47"/>
  <c r="DE331" i="47"/>
  <c r="DF330" i="47"/>
  <c r="DF329" i="47" s="1"/>
  <c r="DE330" i="47"/>
  <c r="DE329" i="47" s="1"/>
  <c r="DD330" i="47"/>
  <c r="DD329" i="47" s="1"/>
  <c r="DC330" i="47"/>
  <c r="DC329" i="47" s="1"/>
  <c r="DJ328" i="47"/>
  <c r="DH328" i="47"/>
  <c r="DG328" i="47"/>
  <c r="DO328" i="47" s="1"/>
  <c r="DO327" i="47" s="1"/>
  <c r="DO326" i="47" s="1"/>
  <c r="DE328" i="47"/>
  <c r="DF327" i="47"/>
  <c r="DF326" i="47" s="1"/>
  <c r="DD327" i="47"/>
  <c r="DD326" i="47" s="1"/>
  <c r="DC327" i="47"/>
  <c r="DC326" i="47" s="1"/>
  <c r="DJ325" i="47"/>
  <c r="DH325" i="47"/>
  <c r="DG325" i="47"/>
  <c r="DE325" i="47"/>
  <c r="DF324" i="47"/>
  <c r="DF323" i="47" s="1"/>
  <c r="DD324" i="47"/>
  <c r="DD323" i="47" s="1"/>
  <c r="DC324" i="47"/>
  <c r="DC323" i="47" s="1"/>
  <c r="DJ322" i="47"/>
  <c r="DI322" i="47"/>
  <c r="DG322" i="47"/>
  <c r="DD322" i="47"/>
  <c r="DF321" i="47"/>
  <c r="DF320" i="47" s="1"/>
  <c r="DE321" i="47"/>
  <c r="DE320" i="47" s="1"/>
  <c r="DC321" i="47"/>
  <c r="DC320" i="47" s="1"/>
  <c r="DJ319" i="47"/>
  <c r="DI319" i="47"/>
  <c r="DG319" i="47"/>
  <c r="DD319" i="47"/>
  <c r="DF318" i="47"/>
  <c r="DF317" i="47" s="1"/>
  <c r="DE318" i="47"/>
  <c r="DJ309" i="47"/>
  <c r="DI309" i="47"/>
  <c r="DG309" i="47"/>
  <c r="DD309" i="47"/>
  <c r="DF308" i="47"/>
  <c r="DF307" i="47" s="1"/>
  <c r="DE308" i="47"/>
  <c r="DE307" i="47" s="1"/>
  <c r="DC308" i="47"/>
  <c r="DC307" i="47" s="1"/>
  <c r="DJ306" i="47"/>
  <c r="DR306" i="47" s="1"/>
  <c r="DR305" i="47" s="1"/>
  <c r="DR304" i="47" s="1"/>
  <c r="DH306" i="47"/>
  <c r="DP306" i="47" s="1"/>
  <c r="DP305" i="47" s="1"/>
  <c r="DP304" i="47" s="1"/>
  <c r="DG306" i="47"/>
  <c r="DE306" i="47"/>
  <c r="DJ305" i="47"/>
  <c r="DJ304" i="47" s="1"/>
  <c r="DH305" i="47"/>
  <c r="DH304" i="47" s="1"/>
  <c r="DF305" i="47"/>
  <c r="DF304" i="47" s="1"/>
  <c r="DD305" i="47"/>
  <c r="DD304" i="47" s="1"/>
  <c r="DC305" i="47"/>
  <c r="DC304" i="47" s="1"/>
  <c r="DJ303" i="47"/>
  <c r="DH303" i="47"/>
  <c r="DG303" i="47"/>
  <c r="DE303" i="47"/>
  <c r="DF302" i="47"/>
  <c r="DF301" i="47" s="1"/>
  <c r="DD302" i="47"/>
  <c r="DD301" i="47" s="1"/>
  <c r="DC302" i="47"/>
  <c r="DC301" i="47" s="1"/>
  <c r="DJ300" i="47"/>
  <c r="DH300" i="47"/>
  <c r="DG300" i="47"/>
  <c r="DE300" i="47"/>
  <c r="DJ299" i="47"/>
  <c r="DJ298" i="47" s="1"/>
  <c r="DH299" i="47"/>
  <c r="DH298" i="47" s="1"/>
  <c r="DF299" i="47"/>
  <c r="DF298" i="47" s="1"/>
  <c r="DD299" i="47"/>
  <c r="DD298" i="47" s="1"/>
  <c r="DC299" i="47"/>
  <c r="DC298" i="47" s="1"/>
  <c r="DJ297" i="47"/>
  <c r="DI297" i="47"/>
  <c r="DG297" i="47"/>
  <c r="DD297" i="47"/>
  <c r="DF296" i="47"/>
  <c r="DF295" i="47" s="1"/>
  <c r="DE296" i="47"/>
  <c r="DE295" i="47" s="1"/>
  <c r="DC296" i="47"/>
  <c r="DC295" i="47" s="1"/>
  <c r="DI291" i="47"/>
  <c r="DH291" i="47"/>
  <c r="DG291" i="47"/>
  <c r="DF291" i="47"/>
  <c r="DE290" i="47"/>
  <c r="DD290" i="47"/>
  <c r="DC290" i="47"/>
  <c r="DC289" i="47" s="1"/>
  <c r="DE289" i="47"/>
  <c r="DJ288" i="47"/>
  <c r="DH288" i="47"/>
  <c r="DG288" i="47"/>
  <c r="DE288" i="47"/>
  <c r="DJ287" i="47"/>
  <c r="DJ286" i="47" s="1"/>
  <c r="DH287" i="47"/>
  <c r="DH286" i="47" s="1"/>
  <c r="DF287" i="47"/>
  <c r="DF286" i="47" s="1"/>
  <c r="DE287" i="47"/>
  <c r="DE286" i="47" s="1"/>
  <c r="DD287" i="47"/>
  <c r="DD286" i="47" s="1"/>
  <c r="DC287" i="47"/>
  <c r="DC286" i="47" s="1"/>
  <c r="DJ285" i="47"/>
  <c r="DH285" i="47"/>
  <c r="DG285" i="47"/>
  <c r="DE285" i="47"/>
  <c r="DF284" i="47"/>
  <c r="DD284" i="47"/>
  <c r="DC284" i="47"/>
  <c r="DJ282" i="47"/>
  <c r="DH282" i="47"/>
  <c r="DG282" i="47"/>
  <c r="DE282" i="47"/>
  <c r="DF281" i="47"/>
  <c r="DD281" i="47"/>
  <c r="DC281" i="47"/>
  <c r="DJ272" i="47"/>
  <c r="DI272" i="47"/>
  <c r="DH272" i="47"/>
  <c r="DG272" i="47"/>
  <c r="DJ271" i="47"/>
  <c r="DJ270" i="47" s="1"/>
  <c r="DJ269" i="47" s="1"/>
  <c r="DI271" i="47"/>
  <c r="DI270" i="47" s="1"/>
  <c r="DI269" i="47" s="1"/>
  <c r="DF271" i="47"/>
  <c r="DF270" i="47" s="1"/>
  <c r="DF269" i="47" s="1"/>
  <c r="DE271" i="47"/>
  <c r="DE270" i="47" s="1"/>
  <c r="DE269" i="47" s="1"/>
  <c r="DD271" i="47"/>
  <c r="DD270" i="47" s="1"/>
  <c r="DD269" i="47" s="1"/>
  <c r="DC271" i="47"/>
  <c r="DC270" i="47" s="1"/>
  <c r="DC269" i="47" s="1"/>
  <c r="DJ267" i="47"/>
  <c r="DH267" i="47"/>
  <c r="DG267" i="47"/>
  <c r="DE267" i="47"/>
  <c r="DJ266" i="47"/>
  <c r="DJ265" i="47" s="1"/>
  <c r="DJ264" i="47" s="1"/>
  <c r="DF266" i="47"/>
  <c r="DF265" i="47" s="1"/>
  <c r="DF264" i="47" s="1"/>
  <c r="DD266" i="47"/>
  <c r="DD265" i="47" s="1"/>
  <c r="DD264" i="47" s="1"/>
  <c r="DC266" i="47"/>
  <c r="DC265" i="47" s="1"/>
  <c r="DC264" i="47" s="1"/>
  <c r="DJ263" i="47"/>
  <c r="DI263" i="47"/>
  <c r="DH263" i="47"/>
  <c r="DF262" i="47"/>
  <c r="DF261" i="47" s="1"/>
  <c r="DE262" i="47"/>
  <c r="DE261" i="47" s="1"/>
  <c r="DD262" i="47"/>
  <c r="DD261" i="47" s="1"/>
  <c r="DC262" i="47"/>
  <c r="DC261" i="47" s="1"/>
  <c r="DJ255" i="47"/>
  <c r="DI255" i="47"/>
  <c r="DG255" i="47"/>
  <c r="DD255" i="47"/>
  <c r="DJ254" i="47"/>
  <c r="DJ251" i="47" s="1"/>
  <c r="DF254" i="47"/>
  <c r="DF251" i="47" s="1"/>
  <c r="DE254" i="47"/>
  <c r="DE251" i="47" s="1"/>
  <c r="DC254" i="47"/>
  <c r="DC251" i="47" s="1"/>
  <c r="DJ249" i="47"/>
  <c r="DH249" i="47"/>
  <c r="DG249" i="47"/>
  <c r="DE249" i="47"/>
  <c r="DF248" i="47"/>
  <c r="DF247" i="47" s="1"/>
  <c r="DF246" i="47" s="1"/>
  <c r="DD248" i="47"/>
  <c r="DD247" i="47" s="1"/>
  <c r="DD246" i="47" s="1"/>
  <c r="DC248" i="47"/>
  <c r="DC247" i="47" s="1"/>
  <c r="DC246" i="47" s="1"/>
  <c r="DJ244" i="47"/>
  <c r="DH244" i="47"/>
  <c r="DG244" i="47"/>
  <c r="DE244" i="47"/>
  <c r="DJ243" i="47"/>
  <c r="DJ242" i="47" s="1"/>
  <c r="DJ241" i="47" s="1"/>
  <c r="DF243" i="47"/>
  <c r="DF242" i="47" s="1"/>
  <c r="DF241" i="47" s="1"/>
  <c r="DD243" i="47"/>
  <c r="DD242" i="47" s="1"/>
  <c r="DD241" i="47" s="1"/>
  <c r="DC243" i="47"/>
  <c r="DC242" i="47" s="1"/>
  <c r="DC241" i="47" s="1"/>
  <c r="DJ240" i="47"/>
  <c r="DH240" i="47"/>
  <c r="DG240" i="47"/>
  <c r="DE240" i="47"/>
  <c r="DF239" i="47"/>
  <c r="DF238" i="47" s="1"/>
  <c r="DD239" i="47"/>
  <c r="DD238" i="47" s="1"/>
  <c r="DC239" i="47"/>
  <c r="DC238" i="47" s="1"/>
  <c r="DJ237" i="47"/>
  <c r="DI237" i="47"/>
  <c r="DH237" i="47"/>
  <c r="DF236" i="47"/>
  <c r="DF235" i="47" s="1"/>
  <c r="DE236" i="47"/>
  <c r="DE235" i="47" s="1"/>
  <c r="DD236" i="47"/>
  <c r="DD235" i="47" s="1"/>
  <c r="DC236" i="47"/>
  <c r="DC235" i="47" s="1"/>
  <c r="DJ234" i="47"/>
  <c r="DI234" i="47"/>
  <c r="DH234" i="47"/>
  <c r="DG234" i="47"/>
  <c r="DF233" i="47"/>
  <c r="DE233" i="47"/>
  <c r="DE232" i="47" s="1"/>
  <c r="DD233" i="47"/>
  <c r="DD232" i="47" s="1"/>
  <c r="DC233" i="47"/>
  <c r="DC232" i="47" s="1"/>
  <c r="DF232" i="47"/>
  <c r="DI231" i="47"/>
  <c r="DH231" i="47"/>
  <c r="DG231" i="47"/>
  <c r="DF231" i="47"/>
  <c r="DE230" i="47"/>
  <c r="DD230" i="47"/>
  <c r="DC230" i="47"/>
  <c r="DI229" i="47"/>
  <c r="DH229" i="47"/>
  <c r="DG229" i="47"/>
  <c r="DF229" i="47"/>
  <c r="DE228" i="47"/>
  <c r="DD228" i="47"/>
  <c r="DC228" i="47"/>
  <c r="DJ226" i="47"/>
  <c r="DH226" i="47"/>
  <c r="DG226" i="47"/>
  <c r="DE226" i="47"/>
  <c r="DF225" i="47"/>
  <c r="DF224" i="47" s="1"/>
  <c r="DD225" i="47"/>
  <c r="DD224" i="47" s="1"/>
  <c r="DC225" i="47"/>
  <c r="DC224" i="47" s="1"/>
  <c r="DJ223" i="47"/>
  <c r="DH223" i="47"/>
  <c r="DG223" i="47"/>
  <c r="DE223" i="47"/>
  <c r="DJ222" i="47"/>
  <c r="DH222" i="47"/>
  <c r="DF222" i="47"/>
  <c r="DE222" i="47"/>
  <c r="DD222" i="47"/>
  <c r="DC222" i="47"/>
  <c r="DJ221" i="47"/>
  <c r="DH221" i="47"/>
  <c r="DG221" i="47"/>
  <c r="DE221" i="47"/>
  <c r="DF220" i="47"/>
  <c r="DD220" i="47"/>
  <c r="DC220" i="47"/>
  <c r="DJ218" i="47"/>
  <c r="DH218" i="47"/>
  <c r="DG218" i="47"/>
  <c r="DE218" i="47"/>
  <c r="DJ217" i="47"/>
  <c r="DJ216" i="47" s="1"/>
  <c r="DH217" i="47"/>
  <c r="DF217" i="47"/>
  <c r="DF216" i="47" s="1"/>
  <c r="DD217" i="47"/>
  <c r="DD216" i="47" s="1"/>
  <c r="DC217" i="47"/>
  <c r="DC216" i="47" s="1"/>
  <c r="DH216" i="47"/>
  <c r="DJ215" i="47"/>
  <c r="DH215" i="47"/>
  <c r="DG215" i="47"/>
  <c r="DE215" i="47"/>
  <c r="DF214" i="47"/>
  <c r="DF213" i="47" s="1"/>
  <c r="DD214" i="47"/>
  <c r="DD213" i="47" s="1"/>
  <c r="DC214" i="47"/>
  <c r="DC213" i="47" s="1"/>
  <c r="DJ212" i="47"/>
  <c r="DI212" i="47"/>
  <c r="DG212" i="47"/>
  <c r="DD212" i="47"/>
  <c r="DJ211" i="47"/>
  <c r="DJ210" i="47" s="1"/>
  <c r="DF211" i="47"/>
  <c r="DF210" i="47" s="1"/>
  <c r="DE211" i="47"/>
  <c r="DE210" i="47" s="1"/>
  <c r="DC211" i="47"/>
  <c r="DC210" i="47" s="1"/>
  <c r="DJ209" i="47"/>
  <c r="DI209" i="47"/>
  <c r="DH209" i="47"/>
  <c r="DC209" i="47"/>
  <c r="DF208" i="47"/>
  <c r="DF207" i="47" s="1"/>
  <c r="DE208" i="47"/>
  <c r="DE207" i="47" s="1"/>
  <c r="DD208" i="47"/>
  <c r="DD207" i="47" s="1"/>
  <c r="DJ206" i="47"/>
  <c r="DH206" i="47"/>
  <c r="DG206" i="47"/>
  <c r="DE206" i="47"/>
  <c r="DF205" i="47"/>
  <c r="DF204" i="47" s="1"/>
  <c r="DD205" i="47"/>
  <c r="DD204" i="47" s="1"/>
  <c r="DC205" i="47"/>
  <c r="DC204" i="47" s="1"/>
  <c r="DJ201" i="47"/>
  <c r="DI201" i="47"/>
  <c r="DG201" i="47"/>
  <c r="DD201" i="47"/>
  <c r="DF200" i="47"/>
  <c r="DF199" i="47" s="1"/>
  <c r="DE200" i="47"/>
  <c r="DE199" i="47" s="1"/>
  <c r="DC200" i="47"/>
  <c r="DC199" i="47" s="1"/>
  <c r="DJ198" i="47"/>
  <c r="DH198" i="47"/>
  <c r="DG198" i="47"/>
  <c r="DE198" i="47"/>
  <c r="DF197" i="47"/>
  <c r="DF196" i="47" s="1"/>
  <c r="DD197" i="47"/>
  <c r="DD196" i="47" s="1"/>
  <c r="DC197" i="47"/>
  <c r="DC196" i="47" s="1"/>
  <c r="DJ195" i="47"/>
  <c r="DH195" i="47"/>
  <c r="DG195" i="47"/>
  <c r="DE195" i="47"/>
  <c r="DF194" i="47"/>
  <c r="DF193" i="47" s="1"/>
  <c r="DD194" i="47"/>
  <c r="DD193" i="47" s="1"/>
  <c r="DC194" i="47"/>
  <c r="DC193" i="47" s="1"/>
  <c r="DJ192" i="47"/>
  <c r="DH192" i="47"/>
  <c r="DG192" i="47"/>
  <c r="DE192" i="47"/>
  <c r="DF191" i="47"/>
  <c r="DF190" i="47" s="1"/>
  <c r="DD191" i="47"/>
  <c r="DD190" i="47" s="1"/>
  <c r="DC191" i="47"/>
  <c r="DC190" i="47" s="1"/>
  <c r="DJ187" i="47"/>
  <c r="DH187" i="47"/>
  <c r="DG187" i="47"/>
  <c r="DE187" i="47"/>
  <c r="DF186" i="47"/>
  <c r="DF185" i="47" s="1"/>
  <c r="DF184" i="47" s="1"/>
  <c r="DF183" i="47" s="1"/>
  <c r="DD186" i="47"/>
  <c r="DD185" i="47" s="1"/>
  <c r="DD184" i="47" s="1"/>
  <c r="DD183" i="47" s="1"/>
  <c r="DC186" i="47"/>
  <c r="DC185" i="47" s="1"/>
  <c r="DC184" i="47" s="1"/>
  <c r="DC183" i="47" s="1"/>
  <c r="DJ182" i="47"/>
  <c r="DI182" i="47"/>
  <c r="DH182" i="47"/>
  <c r="DG182" i="47"/>
  <c r="DJ181" i="47"/>
  <c r="DJ180" i="47" s="1"/>
  <c r="DJ176" i="47" s="1"/>
  <c r="DI181" i="47"/>
  <c r="DI180" i="47" s="1"/>
  <c r="DI176" i="47" s="1"/>
  <c r="DH181" i="47"/>
  <c r="DH180" i="47" s="1"/>
  <c r="DH176" i="47" s="1"/>
  <c r="DF181" i="47"/>
  <c r="DF180" i="47" s="1"/>
  <c r="DF176" i="47" s="1"/>
  <c r="DE181" i="47"/>
  <c r="DE180" i="47" s="1"/>
  <c r="DE176" i="47" s="1"/>
  <c r="DD181" i="47"/>
  <c r="DD180" i="47" s="1"/>
  <c r="DD176" i="47" s="1"/>
  <c r="DC181" i="47"/>
  <c r="DC180" i="47" s="1"/>
  <c r="DC176" i="47" s="1"/>
  <c r="DJ175" i="47"/>
  <c r="DI175" i="47"/>
  <c r="DH175" i="47"/>
  <c r="DC175" i="47"/>
  <c r="DJ174" i="47"/>
  <c r="DJ173" i="47" s="1"/>
  <c r="DJ172" i="47" s="1"/>
  <c r="DF174" i="47"/>
  <c r="DF173" i="47" s="1"/>
  <c r="DF172" i="47" s="1"/>
  <c r="DE174" i="47"/>
  <c r="DE173" i="47" s="1"/>
  <c r="DE172" i="47" s="1"/>
  <c r="DD174" i="47"/>
  <c r="DD173" i="47" s="1"/>
  <c r="DD172" i="47" s="1"/>
  <c r="DJ168" i="47"/>
  <c r="DH168" i="47"/>
  <c r="DG168" i="47"/>
  <c r="DE168" i="47"/>
  <c r="DF167" i="47"/>
  <c r="DF166" i="47" s="1"/>
  <c r="DD167" i="47"/>
  <c r="DD166" i="47" s="1"/>
  <c r="DC167" i="47"/>
  <c r="DC166" i="47" s="1"/>
  <c r="DJ165" i="47"/>
  <c r="DH165" i="47"/>
  <c r="DG165" i="47"/>
  <c r="DE165" i="47"/>
  <c r="DJ164" i="47"/>
  <c r="DJ163" i="47" s="1"/>
  <c r="DH164" i="47"/>
  <c r="DH163" i="47" s="1"/>
  <c r="DF164" i="47"/>
  <c r="DF163" i="47" s="1"/>
  <c r="DD164" i="47"/>
  <c r="DD163" i="47" s="1"/>
  <c r="DC164" i="47"/>
  <c r="DC163" i="47" s="1"/>
  <c r="DJ161" i="47"/>
  <c r="DH161" i="47"/>
  <c r="DG161" i="47"/>
  <c r="DE161" i="47"/>
  <c r="DF160" i="47"/>
  <c r="DF159" i="47" s="1"/>
  <c r="DD160" i="47"/>
  <c r="DD159" i="47" s="1"/>
  <c r="DC160" i="47"/>
  <c r="DC159" i="47" s="1"/>
  <c r="DJ155" i="47"/>
  <c r="DH155" i="47"/>
  <c r="DH154" i="47" s="1"/>
  <c r="DH153" i="47" s="1"/>
  <c r="DG155" i="47"/>
  <c r="DE155" i="47"/>
  <c r="DF154" i="47"/>
  <c r="DF153" i="47" s="1"/>
  <c r="DD154" i="47"/>
  <c r="DD153" i="47" s="1"/>
  <c r="DC154" i="47"/>
  <c r="DC153" i="47" s="1"/>
  <c r="DJ138" i="47"/>
  <c r="DH138" i="47"/>
  <c r="DG138" i="47"/>
  <c r="DE138" i="47"/>
  <c r="DJ137" i="47"/>
  <c r="DJ136" i="47" s="1"/>
  <c r="DJ135" i="47" s="1"/>
  <c r="DF137" i="47"/>
  <c r="DF136" i="47" s="1"/>
  <c r="DF135" i="47" s="1"/>
  <c r="DD137" i="47"/>
  <c r="DD136" i="47" s="1"/>
  <c r="DD135" i="47" s="1"/>
  <c r="DC137" i="47"/>
  <c r="DC136" i="47" s="1"/>
  <c r="DC135" i="47" s="1"/>
  <c r="DJ134" i="47"/>
  <c r="DH134" i="47"/>
  <c r="DG134" i="47"/>
  <c r="DG133" i="47" s="1"/>
  <c r="DG132" i="47" s="1"/>
  <c r="DG131" i="47" s="1"/>
  <c r="DE134" i="47"/>
  <c r="DJ133" i="47"/>
  <c r="DJ132" i="47" s="1"/>
  <c r="DJ131" i="47" s="1"/>
  <c r="DH133" i="47"/>
  <c r="DH132" i="47" s="1"/>
  <c r="DH131" i="47" s="1"/>
  <c r="DF133" i="47"/>
  <c r="DF132" i="47" s="1"/>
  <c r="DF131" i="47" s="1"/>
  <c r="DD133" i="47"/>
  <c r="DD132" i="47" s="1"/>
  <c r="DD131" i="47" s="1"/>
  <c r="DC133" i="47"/>
  <c r="DC132" i="47" s="1"/>
  <c r="DC131" i="47" s="1"/>
  <c r="DJ130" i="47"/>
  <c r="DH130" i="47"/>
  <c r="DG130" i="47"/>
  <c r="DE130" i="47"/>
  <c r="DF129" i="47"/>
  <c r="DF128" i="47" s="1"/>
  <c r="DD129" i="47"/>
  <c r="DD128" i="47" s="1"/>
  <c r="DC129" i="47"/>
  <c r="DC128" i="47" s="1"/>
  <c r="DJ127" i="47"/>
  <c r="DH127" i="47"/>
  <c r="DG127" i="47"/>
  <c r="DE127" i="47"/>
  <c r="DF126" i="47"/>
  <c r="DF125" i="47" s="1"/>
  <c r="DD126" i="47"/>
  <c r="DD125" i="47" s="1"/>
  <c r="DC126" i="47"/>
  <c r="DC125" i="47" s="1"/>
  <c r="DJ120" i="47"/>
  <c r="DI120" i="47"/>
  <c r="DG120" i="47"/>
  <c r="DD120" i="47"/>
  <c r="DJ119" i="47"/>
  <c r="DJ118" i="47" s="1"/>
  <c r="DJ117" i="47" s="1"/>
  <c r="DF119" i="47"/>
  <c r="DF118" i="47" s="1"/>
  <c r="DF117" i="47" s="1"/>
  <c r="DE119" i="47"/>
  <c r="DE118" i="47" s="1"/>
  <c r="DE117" i="47" s="1"/>
  <c r="DC119" i="47"/>
  <c r="DC118" i="47" s="1"/>
  <c r="DC117" i="47" s="1"/>
  <c r="DJ115" i="47"/>
  <c r="DH115" i="47"/>
  <c r="DG115" i="47"/>
  <c r="DE115" i="47"/>
  <c r="DF114" i="47"/>
  <c r="DF113" i="47" s="1"/>
  <c r="DD114" i="47"/>
  <c r="DD113" i="47" s="1"/>
  <c r="DC114" i="47"/>
  <c r="DC113" i="47" s="1"/>
  <c r="DJ112" i="47"/>
  <c r="DH112" i="47"/>
  <c r="DG112" i="47"/>
  <c r="DE112" i="47"/>
  <c r="DF111" i="47"/>
  <c r="DD111" i="47"/>
  <c r="DC111" i="47"/>
  <c r="DJ110" i="47"/>
  <c r="DH110" i="47"/>
  <c r="DG110" i="47"/>
  <c r="DE110" i="47"/>
  <c r="DJ109" i="47"/>
  <c r="DF109" i="47"/>
  <c r="DD109" i="47"/>
  <c r="DC109" i="47"/>
  <c r="DJ108" i="47"/>
  <c r="DH108" i="47"/>
  <c r="DG108" i="47"/>
  <c r="DE108" i="47"/>
  <c r="DF107" i="47"/>
  <c r="DD107" i="47"/>
  <c r="DC107" i="47"/>
  <c r="DJ103" i="47"/>
  <c r="DI103" i="47"/>
  <c r="DG103" i="47"/>
  <c r="DD103" i="47"/>
  <c r="DJ102" i="47"/>
  <c r="DF102" i="47"/>
  <c r="DE102" i="47"/>
  <c r="DC102" i="47"/>
  <c r="DI101" i="47"/>
  <c r="DH101" i="47"/>
  <c r="DH100" i="47" s="1"/>
  <c r="DG101" i="47"/>
  <c r="DF101" i="47"/>
  <c r="DI100" i="47"/>
  <c r="DG100" i="47"/>
  <c r="DE100" i="47"/>
  <c r="DD100" i="47"/>
  <c r="DC100" i="47"/>
  <c r="DI99" i="47"/>
  <c r="DH99" i="47"/>
  <c r="DG99" i="47"/>
  <c r="DF99" i="47"/>
  <c r="DE98" i="47"/>
  <c r="DD98" i="47"/>
  <c r="DC98" i="47"/>
  <c r="DJ94" i="47"/>
  <c r="DH94" i="47"/>
  <c r="DG94" i="47"/>
  <c r="DE94" i="47"/>
  <c r="DJ93" i="47"/>
  <c r="DJ92" i="47" s="1"/>
  <c r="DF93" i="47"/>
  <c r="DF92" i="47" s="1"/>
  <c r="DD93" i="47"/>
  <c r="DD92" i="47" s="1"/>
  <c r="DC93" i="47"/>
  <c r="DC92" i="47" s="1"/>
  <c r="DJ88" i="47"/>
  <c r="DH88" i="47"/>
  <c r="DG88" i="47"/>
  <c r="DE88" i="47"/>
  <c r="DF87" i="47"/>
  <c r="DF86" i="47" s="1"/>
  <c r="DD87" i="47"/>
  <c r="DD86" i="47" s="1"/>
  <c r="DC87" i="47"/>
  <c r="DC86" i="47" s="1"/>
  <c r="DJ85" i="47"/>
  <c r="DH85" i="47"/>
  <c r="DG85" i="47"/>
  <c r="DE85" i="47"/>
  <c r="DF84" i="47"/>
  <c r="DF83" i="47" s="1"/>
  <c r="DD84" i="47"/>
  <c r="DD83" i="47" s="1"/>
  <c r="DC84" i="47"/>
  <c r="DC83" i="47" s="1"/>
  <c r="DJ77" i="47"/>
  <c r="DI77" i="47"/>
  <c r="DG77" i="47"/>
  <c r="DD77" i="47"/>
  <c r="DF76" i="47"/>
  <c r="DE76" i="47"/>
  <c r="DE75" i="47" s="1"/>
  <c r="DE74" i="47" s="1"/>
  <c r="DC76" i="47"/>
  <c r="DC75" i="47" s="1"/>
  <c r="DC74" i="47" s="1"/>
  <c r="DF75" i="47"/>
  <c r="DF74" i="47" s="1"/>
  <c r="DI58" i="47"/>
  <c r="DH58" i="47"/>
  <c r="DG58" i="47"/>
  <c r="DF58" i="47"/>
  <c r="DE57" i="47"/>
  <c r="DE56" i="47" s="1"/>
  <c r="DD57" i="47"/>
  <c r="DD56" i="47" s="1"/>
  <c r="DC57" i="47"/>
  <c r="DC56" i="47" s="1"/>
  <c r="DJ55" i="47"/>
  <c r="DH55" i="47"/>
  <c r="DG55" i="47"/>
  <c r="DE55" i="47"/>
  <c r="DJ54" i="47"/>
  <c r="DJ53" i="47" s="1"/>
  <c r="DH54" i="47"/>
  <c r="DH53" i="47" s="1"/>
  <c r="DF54" i="47"/>
  <c r="DF53" i="47" s="1"/>
  <c r="DD54" i="47"/>
  <c r="DD53" i="47" s="1"/>
  <c r="DC54" i="47"/>
  <c r="DC53" i="47" s="1"/>
  <c r="DJ52" i="47"/>
  <c r="DH52" i="47"/>
  <c r="DG52" i="47"/>
  <c r="DE52" i="47"/>
  <c r="DF51" i="47"/>
  <c r="DF50" i="47" s="1"/>
  <c r="DD51" i="47"/>
  <c r="DD50" i="47" s="1"/>
  <c r="DC51" i="47"/>
  <c r="DC50" i="47" s="1"/>
  <c r="DJ49" i="47"/>
  <c r="DH49" i="47"/>
  <c r="DG49" i="47"/>
  <c r="DE49" i="47"/>
  <c r="DJ48" i="47"/>
  <c r="DJ47" i="47" s="1"/>
  <c r="DF48" i="47"/>
  <c r="DF47" i="47" s="1"/>
  <c r="DD48" i="47"/>
  <c r="DD47" i="47" s="1"/>
  <c r="DC48" i="47"/>
  <c r="DC47" i="47" s="1"/>
  <c r="DJ46" i="47"/>
  <c r="DH46" i="47"/>
  <c r="DG46" i="47"/>
  <c r="DE46" i="47"/>
  <c r="DF45" i="47"/>
  <c r="DD45" i="47"/>
  <c r="DC45" i="47"/>
  <c r="DJ44" i="47"/>
  <c r="DH44" i="47"/>
  <c r="DG44" i="47"/>
  <c r="DE44" i="47"/>
  <c r="DJ43" i="47"/>
  <c r="DH43" i="47"/>
  <c r="DF43" i="47"/>
  <c r="DE43" i="47"/>
  <c r="DD43" i="47"/>
  <c r="DC43" i="47"/>
  <c r="DJ42" i="47"/>
  <c r="DH42" i="47"/>
  <c r="DG42" i="47"/>
  <c r="DE42" i="47"/>
  <c r="DF41" i="47"/>
  <c r="DD41" i="47"/>
  <c r="DC41" i="47"/>
  <c r="DJ39" i="47"/>
  <c r="DH39" i="47"/>
  <c r="DG39" i="47"/>
  <c r="DE39" i="47"/>
  <c r="DF38" i="47"/>
  <c r="DF37" i="47" s="1"/>
  <c r="DD38" i="47"/>
  <c r="DD37" i="47" s="1"/>
  <c r="DC38" i="47"/>
  <c r="DC37" i="47" s="1"/>
  <c r="DJ36" i="47"/>
  <c r="DI36" i="47"/>
  <c r="DG36" i="47"/>
  <c r="DD36" i="47"/>
  <c r="DF35" i="47"/>
  <c r="DE35" i="47"/>
  <c r="DC35" i="47"/>
  <c r="DJ34" i="47"/>
  <c r="DI34" i="47"/>
  <c r="DG34" i="47"/>
  <c r="DD34" i="47"/>
  <c r="DF33" i="47"/>
  <c r="DE33" i="47"/>
  <c r="DC33" i="47"/>
  <c r="DJ31" i="47"/>
  <c r="DI31" i="47"/>
  <c r="DG31" i="47"/>
  <c r="DD31" i="47"/>
  <c r="DF30" i="47"/>
  <c r="DE30" i="47"/>
  <c r="DC30" i="47"/>
  <c r="DJ29" i="47"/>
  <c r="DI29" i="47"/>
  <c r="DG29" i="47"/>
  <c r="DD29" i="47"/>
  <c r="DJ28" i="47"/>
  <c r="DF28" i="47"/>
  <c r="DF27" i="47" s="1"/>
  <c r="DE28" i="47"/>
  <c r="DC28" i="47"/>
  <c r="DJ26" i="47"/>
  <c r="DI26" i="47"/>
  <c r="DG26" i="47"/>
  <c r="DD26" i="47"/>
  <c r="DF25" i="47"/>
  <c r="DE25" i="47"/>
  <c r="DC25" i="47"/>
  <c r="DC22" i="47" s="1"/>
  <c r="DI24" i="47"/>
  <c r="DH24" i="47"/>
  <c r="DG24" i="47"/>
  <c r="DE23" i="47"/>
  <c r="DD23" i="47"/>
  <c r="DJ21" i="47"/>
  <c r="DI21" i="47"/>
  <c r="DG21" i="47"/>
  <c r="DD21" i="47"/>
  <c r="DF20" i="47"/>
  <c r="DE20" i="47"/>
  <c r="DC20" i="47"/>
  <c r="DJ19" i="47"/>
  <c r="DI19" i="47"/>
  <c r="DG19" i="47"/>
  <c r="DD19" i="47"/>
  <c r="DF18" i="47"/>
  <c r="DE18" i="47"/>
  <c r="DD18" i="47"/>
  <c r="DC18" i="47"/>
  <c r="DJ16" i="47"/>
  <c r="DI16" i="47"/>
  <c r="DG16" i="47"/>
  <c r="DD16" i="47"/>
  <c r="DF15" i="47"/>
  <c r="DE15" i="47"/>
  <c r="DC15" i="47"/>
  <c r="DJ14" i="47"/>
  <c r="DI14" i="47"/>
  <c r="DG14" i="47"/>
  <c r="DD14" i="47"/>
  <c r="DJ13" i="47"/>
  <c r="DF13" i="47"/>
  <c r="DF12" i="47" s="1"/>
  <c r="DE13" i="47"/>
  <c r="DC13" i="47"/>
  <c r="CO471" i="47"/>
  <c r="CO470" i="47" s="1"/>
  <c r="CO469" i="47" s="1"/>
  <c r="CN471" i="47"/>
  <c r="CM471" i="47"/>
  <c r="CL471" i="47"/>
  <c r="CK470" i="47"/>
  <c r="CK469" i="47" s="1"/>
  <c r="CJ470" i="47"/>
  <c r="CJ469" i="47" s="1"/>
  <c r="CI470" i="47"/>
  <c r="CI469" i="47" s="1"/>
  <c r="CP468" i="47"/>
  <c r="CN468" i="47"/>
  <c r="CM468" i="47"/>
  <c r="CK468" i="47"/>
  <c r="CL467" i="47"/>
  <c r="CL466" i="47" s="1"/>
  <c r="CJ467" i="47"/>
  <c r="CJ466" i="47" s="1"/>
  <c r="CI467" i="47"/>
  <c r="CI466" i="47" s="1"/>
  <c r="CP465" i="47"/>
  <c r="CN465" i="47"/>
  <c r="CM465" i="47"/>
  <c r="CK465" i="47"/>
  <c r="CL464" i="47"/>
  <c r="CL463" i="47" s="1"/>
  <c r="CJ464" i="47"/>
  <c r="CJ463" i="47" s="1"/>
  <c r="CI464" i="47"/>
  <c r="CI463" i="47" s="1"/>
  <c r="CP459" i="47"/>
  <c r="CN459" i="47"/>
  <c r="CM459" i="47"/>
  <c r="CK459" i="47"/>
  <c r="CP458" i="47"/>
  <c r="CN458" i="47"/>
  <c r="CL458" i="47"/>
  <c r="CK458" i="47"/>
  <c r="CJ458" i="47"/>
  <c r="CI458" i="47"/>
  <c r="CP457" i="47"/>
  <c r="CN457" i="47"/>
  <c r="CM457" i="47"/>
  <c r="CK457" i="47"/>
  <c r="CL456" i="47"/>
  <c r="CJ456" i="47"/>
  <c r="CI456" i="47"/>
  <c r="CP451" i="47"/>
  <c r="CN451" i="47"/>
  <c r="CM451" i="47"/>
  <c r="CK451" i="47"/>
  <c r="CL450" i="47"/>
  <c r="CL449" i="47" s="1"/>
  <c r="CL448" i="47" s="1"/>
  <c r="CJ450" i="47"/>
  <c r="CJ449" i="47" s="1"/>
  <c r="CJ448" i="47" s="1"/>
  <c r="CI450" i="47"/>
  <c r="CI449" i="47" s="1"/>
  <c r="CI448" i="47" s="1"/>
  <c r="CP447" i="47"/>
  <c r="CO447" i="47"/>
  <c r="CM447" i="47"/>
  <c r="CJ447" i="47"/>
  <c r="CL446" i="47"/>
  <c r="CL445" i="47" s="1"/>
  <c r="CL444" i="47" s="1"/>
  <c r="CK446" i="47"/>
  <c r="CK445" i="47" s="1"/>
  <c r="CK444" i="47" s="1"/>
  <c r="CI446" i="47"/>
  <c r="CI445" i="47" s="1"/>
  <c r="CI444" i="47" s="1"/>
  <c r="CP442" i="47"/>
  <c r="CN442" i="47"/>
  <c r="CL441" i="47"/>
  <c r="CK441" i="47"/>
  <c r="CJ441" i="47"/>
  <c r="CI441" i="47"/>
  <c r="CL440" i="47"/>
  <c r="CL439" i="47" s="1"/>
  <c r="CK440" i="47"/>
  <c r="CK439" i="47" s="1"/>
  <c r="CJ440" i="47"/>
  <c r="CJ439" i="47" s="1"/>
  <c r="CI440" i="47"/>
  <c r="CI439" i="47" s="1"/>
  <c r="CP438" i="47"/>
  <c r="CN438" i="47"/>
  <c r="CM438" i="47"/>
  <c r="CK438" i="47"/>
  <c r="CL437" i="47"/>
  <c r="CL436" i="47" s="1"/>
  <c r="CL435" i="47" s="1"/>
  <c r="CJ437" i="47"/>
  <c r="CJ436" i="47" s="1"/>
  <c r="CJ435" i="47" s="1"/>
  <c r="CI437" i="47"/>
  <c r="CI436" i="47" s="1"/>
  <c r="CI435" i="47" s="1"/>
  <c r="CP434" i="47"/>
  <c r="CO434" i="47"/>
  <c r="CN434" i="47"/>
  <c r="CM434" i="47"/>
  <c r="CP433" i="47"/>
  <c r="CO433" i="47"/>
  <c r="CN433" i="47"/>
  <c r="CL433" i="47"/>
  <c r="CK433" i="47"/>
  <c r="CJ433" i="47"/>
  <c r="CI433" i="47"/>
  <c r="CP432" i="47"/>
  <c r="CO432" i="47"/>
  <c r="CN432" i="47"/>
  <c r="CL432" i="47"/>
  <c r="CK432" i="47"/>
  <c r="CJ432" i="47"/>
  <c r="CI432" i="47"/>
  <c r="CO431" i="47"/>
  <c r="CN431" i="47"/>
  <c r="CM431" i="47"/>
  <c r="CL431" i="47"/>
  <c r="CO430" i="47"/>
  <c r="CO429" i="47" s="1"/>
  <c r="CK430" i="47"/>
  <c r="CK429" i="47" s="1"/>
  <c r="CJ430" i="47"/>
  <c r="CJ429" i="47" s="1"/>
  <c r="CI430" i="47"/>
  <c r="CI429" i="47" s="1"/>
  <c r="CP428" i="47"/>
  <c r="CN428" i="47"/>
  <c r="CM428" i="47"/>
  <c r="CK428" i="47"/>
  <c r="CL427" i="47"/>
  <c r="CJ427" i="47"/>
  <c r="CI427" i="47"/>
  <c r="CP426" i="47"/>
  <c r="CN426" i="47"/>
  <c r="CM426" i="47"/>
  <c r="CK426" i="47"/>
  <c r="CL425" i="47"/>
  <c r="CJ425" i="47"/>
  <c r="CI425" i="47"/>
  <c r="CP399" i="47"/>
  <c r="CO399" i="47"/>
  <c r="CM399" i="47"/>
  <c r="CJ399" i="47"/>
  <c r="CL398" i="47"/>
  <c r="CL397" i="47" s="1"/>
  <c r="CL396" i="47" s="1"/>
  <c r="CK398" i="47"/>
  <c r="CK397" i="47" s="1"/>
  <c r="CK396" i="47" s="1"/>
  <c r="CI398" i="47"/>
  <c r="CI397" i="47" s="1"/>
  <c r="CI396" i="47" s="1"/>
  <c r="CP395" i="47"/>
  <c r="CO395" i="47"/>
  <c r="CM395" i="47"/>
  <c r="CJ395" i="47"/>
  <c r="CP394" i="47"/>
  <c r="CO394" i="47"/>
  <c r="CM394" i="47"/>
  <c r="CJ394" i="47"/>
  <c r="CL393" i="47"/>
  <c r="CL392" i="47" s="1"/>
  <c r="CK393" i="47"/>
  <c r="CK392" i="47" s="1"/>
  <c r="CI393" i="47"/>
  <c r="CI392" i="47" s="1"/>
  <c r="CP391" i="47"/>
  <c r="CO391" i="47"/>
  <c r="CM391" i="47"/>
  <c r="CJ391" i="47"/>
  <c r="CL390" i="47"/>
  <c r="CL389" i="47" s="1"/>
  <c r="CK390" i="47"/>
  <c r="CK389" i="47" s="1"/>
  <c r="CI390" i="47"/>
  <c r="CI389" i="47" s="1"/>
  <c r="CP388" i="47"/>
  <c r="CO388" i="47"/>
  <c r="CM388" i="47"/>
  <c r="CJ388" i="47"/>
  <c r="CL387" i="47"/>
  <c r="CL386" i="47" s="1"/>
  <c r="CK387" i="47"/>
  <c r="CK386" i="47" s="1"/>
  <c r="CI387" i="47"/>
  <c r="CI386" i="47" s="1"/>
  <c r="CP380" i="47"/>
  <c r="CO380" i="47"/>
  <c r="CM380" i="47"/>
  <c r="CJ380" i="47"/>
  <c r="CP379" i="47"/>
  <c r="CP378" i="47" s="1"/>
  <c r="CL379" i="47"/>
  <c r="CL378" i="47" s="1"/>
  <c r="CK379" i="47"/>
  <c r="CK378" i="47" s="1"/>
  <c r="CI379" i="47"/>
  <c r="CI378" i="47" s="1"/>
  <c r="CP377" i="47"/>
  <c r="CN377" i="47"/>
  <c r="CM377" i="47"/>
  <c r="CK377" i="47"/>
  <c r="CL376" i="47"/>
  <c r="CJ376" i="47"/>
  <c r="CI376" i="47"/>
  <c r="CP375" i="47"/>
  <c r="CN375" i="47"/>
  <c r="CM375" i="47"/>
  <c r="CK375" i="47"/>
  <c r="CL374" i="47"/>
  <c r="CJ374" i="47"/>
  <c r="CI374" i="47"/>
  <c r="CP373" i="47"/>
  <c r="CN373" i="47"/>
  <c r="CM373" i="47"/>
  <c r="CK373" i="47"/>
  <c r="CP372" i="47"/>
  <c r="CL372" i="47"/>
  <c r="CJ372" i="47"/>
  <c r="CI372" i="47"/>
  <c r="CP370" i="47"/>
  <c r="CN370" i="47"/>
  <c r="CM370" i="47"/>
  <c r="CK370" i="47"/>
  <c r="CL369" i="47"/>
  <c r="CL368" i="47" s="1"/>
  <c r="CJ369" i="47"/>
  <c r="CJ368" i="47" s="1"/>
  <c r="CI369" i="47"/>
  <c r="CI368" i="47" s="1"/>
  <c r="CP367" i="47"/>
  <c r="CO367" i="47"/>
  <c r="CM367" i="47"/>
  <c r="CJ367" i="47"/>
  <c r="CL366" i="47"/>
  <c r="CK366" i="47"/>
  <c r="CI366" i="47"/>
  <c r="CP365" i="47"/>
  <c r="CO365" i="47"/>
  <c r="CM365" i="47"/>
  <c r="CJ365" i="47"/>
  <c r="CL364" i="47"/>
  <c r="CK364" i="47"/>
  <c r="CI364" i="47"/>
  <c r="CP361" i="47"/>
  <c r="CN361" i="47"/>
  <c r="CM361" i="47"/>
  <c r="CK361" i="47"/>
  <c r="CP360" i="47"/>
  <c r="CL360" i="47"/>
  <c r="CJ360" i="47"/>
  <c r="CI360" i="47"/>
  <c r="CP359" i="47"/>
  <c r="CN359" i="47"/>
  <c r="CM359" i="47"/>
  <c r="CK359" i="47"/>
  <c r="CL358" i="47"/>
  <c r="CJ358" i="47"/>
  <c r="CI358" i="47"/>
  <c r="CP355" i="47"/>
  <c r="CO355" i="47"/>
  <c r="CN355" i="47"/>
  <c r="CL354" i="47"/>
  <c r="CL353" i="47" s="1"/>
  <c r="CK354" i="47"/>
  <c r="CK353" i="47" s="1"/>
  <c r="CJ354" i="47"/>
  <c r="CJ353" i="47" s="1"/>
  <c r="CI354" i="47"/>
  <c r="CI353" i="47" s="1"/>
  <c r="CP346" i="47"/>
  <c r="CO346" i="47"/>
  <c r="CM346" i="47"/>
  <c r="CJ346" i="47"/>
  <c r="CL345" i="47"/>
  <c r="CL344" i="47" s="1"/>
  <c r="CK345" i="47"/>
  <c r="CK344" i="47" s="1"/>
  <c r="CI345" i="47"/>
  <c r="CI344" i="47" s="1"/>
  <c r="CP343" i="47"/>
  <c r="CO343" i="47"/>
  <c r="CM343" i="47"/>
  <c r="CJ343" i="47"/>
  <c r="CL342" i="47"/>
  <c r="CL341" i="47" s="1"/>
  <c r="CK342" i="47"/>
  <c r="CK341" i="47" s="1"/>
  <c r="CI342" i="47"/>
  <c r="CI341" i="47" s="1"/>
  <c r="CP340" i="47"/>
  <c r="CO340" i="47"/>
  <c r="CN340" i="47"/>
  <c r="CM340" i="47"/>
  <c r="CO339" i="47"/>
  <c r="CO338" i="47" s="1"/>
  <c r="CL339" i="47"/>
  <c r="CL338" i="47" s="1"/>
  <c r="CK339" i="47"/>
  <c r="CK338" i="47" s="1"/>
  <c r="CJ339" i="47"/>
  <c r="CJ338" i="47" s="1"/>
  <c r="CI339" i="47"/>
  <c r="CI338" i="47" s="1"/>
  <c r="CP337" i="47"/>
  <c r="CO337" i="47"/>
  <c r="CN337" i="47"/>
  <c r="CM337" i="47"/>
  <c r="CL336" i="47"/>
  <c r="CL335" i="47" s="1"/>
  <c r="CK336" i="47"/>
  <c r="CK335" i="47" s="1"/>
  <c r="CJ336" i="47"/>
  <c r="CJ335" i="47" s="1"/>
  <c r="CI336" i="47"/>
  <c r="CI335" i="47" s="1"/>
  <c r="CP334" i="47"/>
  <c r="CO334" i="47"/>
  <c r="CN334" i="47"/>
  <c r="CM334" i="47"/>
  <c r="CL333" i="47"/>
  <c r="CL332" i="47" s="1"/>
  <c r="CK333" i="47"/>
  <c r="CK332" i="47" s="1"/>
  <c r="CJ333" i="47"/>
  <c r="CJ332" i="47" s="1"/>
  <c r="CI333" i="47"/>
  <c r="CI332" i="47" s="1"/>
  <c r="CP331" i="47"/>
  <c r="CN331" i="47"/>
  <c r="CM331" i="47"/>
  <c r="CK331" i="47"/>
  <c r="CL330" i="47"/>
  <c r="CL329" i="47" s="1"/>
  <c r="CJ330" i="47"/>
  <c r="CJ329" i="47" s="1"/>
  <c r="CI330" i="47"/>
  <c r="CI329" i="47" s="1"/>
  <c r="CP328" i="47"/>
  <c r="CX328" i="47" s="1"/>
  <c r="CX327" i="47" s="1"/>
  <c r="CX326" i="47" s="1"/>
  <c r="CN328" i="47"/>
  <c r="CV328" i="47" s="1"/>
  <c r="CV327" i="47" s="1"/>
  <c r="CV326" i="47" s="1"/>
  <c r="CM328" i="47"/>
  <c r="CU328" i="47" s="1"/>
  <c r="CU327" i="47" s="1"/>
  <c r="CU326" i="47" s="1"/>
  <c r="CK328" i="47"/>
  <c r="CK327" i="47" s="1"/>
  <c r="CK326" i="47" s="1"/>
  <c r="CL327" i="47"/>
  <c r="CL326" i="47" s="1"/>
  <c r="CJ327" i="47"/>
  <c r="CJ326" i="47" s="1"/>
  <c r="CI327" i="47"/>
  <c r="CI326" i="47" s="1"/>
  <c r="CP325" i="47"/>
  <c r="CN325" i="47"/>
  <c r="CM325" i="47"/>
  <c r="CK325" i="47"/>
  <c r="CL324" i="47"/>
  <c r="CL323" i="47" s="1"/>
  <c r="CJ324" i="47"/>
  <c r="CJ323" i="47" s="1"/>
  <c r="CI324" i="47"/>
  <c r="CI323" i="47" s="1"/>
  <c r="CP322" i="47"/>
  <c r="CO322" i="47"/>
  <c r="CM322" i="47"/>
  <c r="CJ322" i="47"/>
  <c r="CL321" i="47"/>
  <c r="CL320" i="47" s="1"/>
  <c r="CK321" i="47"/>
  <c r="CK320" i="47" s="1"/>
  <c r="CI321" i="47"/>
  <c r="CI320" i="47" s="1"/>
  <c r="CP319" i="47"/>
  <c r="CO319" i="47"/>
  <c r="CM319" i="47"/>
  <c r="CJ319" i="47"/>
  <c r="CL318" i="47"/>
  <c r="CL317" i="47" s="1"/>
  <c r="CK318" i="47"/>
  <c r="CK317" i="47" s="1"/>
  <c r="CP309" i="47"/>
  <c r="CO309" i="47"/>
  <c r="CM309" i="47"/>
  <c r="CJ309" i="47"/>
  <c r="CJ308" i="47" s="1"/>
  <c r="CJ307" i="47" s="1"/>
  <c r="CL308" i="47"/>
  <c r="CL307" i="47" s="1"/>
  <c r="CK308" i="47"/>
  <c r="CK307" i="47" s="1"/>
  <c r="CI308" i="47"/>
  <c r="CI307" i="47" s="1"/>
  <c r="CP306" i="47"/>
  <c r="CN306" i="47"/>
  <c r="CM306" i="47"/>
  <c r="CK306" i="47"/>
  <c r="CK305" i="47" s="1"/>
  <c r="CK304" i="47" s="1"/>
  <c r="CL305" i="47"/>
  <c r="CL304" i="47" s="1"/>
  <c r="CJ305" i="47"/>
  <c r="CJ304" i="47" s="1"/>
  <c r="CI305" i="47"/>
  <c r="CI304" i="47" s="1"/>
  <c r="CP303" i="47"/>
  <c r="CP302" i="47" s="1"/>
  <c r="CP301" i="47" s="1"/>
  <c r="CN303" i="47"/>
  <c r="CM303" i="47"/>
  <c r="CK303" i="47"/>
  <c r="CL302" i="47"/>
  <c r="CL301" i="47" s="1"/>
  <c r="CJ302" i="47"/>
  <c r="CJ301" i="47" s="1"/>
  <c r="CI302" i="47"/>
  <c r="CI301" i="47" s="1"/>
  <c r="CP300" i="47"/>
  <c r="CN300" i="47"/>
  <c r="CM300" i="47"/>
  <c r="CK300" i="47"/>
  <c r="CL299" i="47"/>
  <c r="CL298" i="47" s="1"/>
  <c r="CJ299" i="47"/>
  <c r="CJ298" i="47" s="1"/>
  <c r="CI299" i="47"/>
  <c r="CI298" i="47" s="1"/>
  <c r="CP297" i="47"/>
  <c r="CO297" i="47"/>
  <c r="CM297" i="47"/>
  <c r="CJ297" i="47"/>
  <c r="CL296" i="47"/>
  <c r="CL295" i="47" s="1"/>
  <c r="CK296" i="47"/>
  <c r="CK295" i="47" s="1"/>
  <c r="CI296" i="47"/>
  <c r="CI295" i="47" s="1"/>
  <c r="CO291" i="47"/>
  <c r="CN291" i="47"/>
  <c r="CM291" i="47"/>
  <c r="CM290" i="47" s="1"/>
  <c r="CL291" i="47"/>
  <c r="CO290" i="47"/>
  <c r="CK290" i="47"/>
  <c r="CJ290" i="47"/>
  <c r="CI290" i="47"/>
  <c r="CP288" i="47"/>
  <c r="CN288" i="47"/>
  <c r="CM288" i="47"/>
  <c r="CK288" i="47"/>
  <c r="CL287" i="47"/>
  <c r="CL286" i="47" s="1"/>
  <c r="CJ287" i="47"/>
  <c r="CJ286" i="47" s="1"/>
  <c r="CI287" i="47"/>
  <c r="CI286" i="47" s="1"/>
  <c r="CP285" i="47"/>
  <c r="CN285" i="47"/>
  <c r="CM285" i="47"/>
  <c r="CK285" i="47"/>
  <c r="CL284" i="47"/>
  <c r="CJ284" i="47"/>
  <c r="CI284" i="47"/>
  <c r="CP282" i="47"/>
  <c r="CN282" i="47"/>
  <c r="CM282" i="47"/>
  <c r="CK282" i="47"/>
  <c r="CL281" i="47"/>
  <c r="CJ281" i="47"/>
  <c r="CI281" i="47"/>
  <c r="CL280" i="47"/>
  <c r="CP272" i="47"/>
  <c r="CO272" i="47"/>
  <c r="CN272" i="47"/>
  <c r="CM272" i="47"/>
  <c r="CP271" i="47"/>
  <c r="CP270" i="47" s="1"/>
  <c r="CP269" i="47" s="1"/>
  <c r="CL271" i="47"/>
  <c r="CL270" i="47" s="1"/>
  <c r="CL269" i="47" s="1"/>
  <c r="CK271" i="47"/>
  <c r="CK270" i="47" s="1"/>
  <c r="CK269" i="47" s="1"/>
  <c r="CJ271" i="47"/>
  <c r="CJ270" i="47" s="1"/>
  <c r="CJ269" i="47" s="1"/>
  <c r="CI271" i="47"/>
  <c r="CI270" i="47" s="1"/>
  <c r="CI269" i="47" s="1"/>
  <c r="CP267" i="47"/>
  <c r="CN267" i="47"/>
  <c r="CM267" i="47"/>
  <c r="CK267" i="47"/>
  <c r="CL266" i="47"/>
  <c r="CL265" i="47" s="1"/>
  <c r="CL264" i="47" s="1"/>
  <c r="CJ266" i="47"/>
  <c r="CJ265" i="47" s="1"/>
  <c r="CJ264" i="47" s="1"/>
  <c r="CI266" i="47"/>
  <c r="CI265" i="47" s="1"/>
  <c r="CI264" i="47" s="1"/>
  <c r="CP263" i="47"/>
  <c r="CO263" i="47"/>
  <c r="CN263" i="47"/>
  <c r="CL262" i="47"/>
  <c r="CL261" i="47" s="1"/>
  <c r="CK262" i="47"/>
  <c r="CJ262" i="47"/>
  <c r="CJ261" i="47" s="1"/>
  <c r="CI262" i="47"/>
  <c r="CI261" i="47" s="1"/>
  <c r="CK261" i="47"/>
  <c r="CP255" i="47"/>
  <c r="CO255" i="47"/>
  <c r="CM255" i="47"/>
  <c r="CJ255" i="47"/>
  <c r="CL254" i="47"/>
  <c r="CL251" i="47" s="1"/>
  <c r="CK254" i="47"/>
  <c r="CK251" i="47" s="1"/>
  <c r="CI254" i="47"/>
  <c r="CI251" i="47" s="1"/>
  <c r="CP249" i="47"/>
  <c r="CN249" i="47"/>
  <c r="CM249" i="47"/>
  <c r="CK249" i="47"/>
  <c r="CL248" i="47"/>
  <c r="CL247" i="47" s="1"/>
  <c r="CL246" i="47" s="1"/>
  <c r="CJ248" i="47"/>
  <c r="CJ247" i="47" s="1"/>
  <c r="CJ246" i="47" s="1"/>
  <c r="CI248" i="47"/>
  <c r="CI247" i="47" s="1"/>
  <c r="CI246" i="47" s="1"/>
  <c r="CP244" i="47"/>
  <c r="CN244" i="47"/>
  <c r="CM244" i="47"/>
  <c r="CK244" i="47"/>
  <c r="CL243" i="47"/>
  <c r="CL242" i="47" s="1"/>
  <c r="CL241" i="47" s="1"/>
  <c r="CJ243" i="47"/>
  <c r="CJ242" i="47" s="1"/>
  <c r="CJ241" i="47" s="1"/>
  <c r="CI243" i="47"/>
  <c r="CI242" i="47" s="1"/>
  <c r="CI241" i="47" s="1"/>
  <c r="CP240" i="47"/>
  <c r="CN240" i="47"/>
  <c r="CM240" i="47"/>
  <c r="CK240" i="47"/>
  <c r="CL239" i="47"/>
  <c r="CL238" i="47" s="1"/>
  <c r="CJ239" i="47"/>
  <c r="CJ238" i="47" s="1"/>
  <c r="CI239" i="47"/>
  <c r="CI238" i="47" s="1"/>
  <c r="CP237" i="47"/>
  <c r="CO237" i="47"/>
  <c r="CN237" i="47"/>
  <c r="CL236" i="47"/>
  <c r="CL235" i="47" s="1"/>
  <c r="CK236" i="47"/>
  <c r="CK235" i="47" s="1"/>
  <c r="CJ236" i="47"/>
  <c r="CJ235" i="47" s="1"/>
  <c r="CI236" i="47"/>
  <c r="CI235" i="47" s="1"/>
  <c r="CP234" i="47"/>
  <c r="CO234" i="47"/>
  <c r="CN234" i="47"/>
  <c r="CL233" i="47"/>
  <c r="CL232" i="47" s="1"/>
  <c r="CK233" i="47"/>
  <c r="CK232" i="47" s="1"/>
  <c r="CJ233" i="47"/>
  <c r="CJ232" i="47" s="1"/>
  <c r="CI233" i="47"/>
  <c r="CI232" i="47" s="1"/>
  <c r="CO231" i="47"/>
  <c r="CN231" i="47"/>
  <c r="CM231" i="47"/>
  <c r="CL231" i="47"/>
  <c r="CK230" i="47"/>
  <c r="CJ230" i="47"/>
  <c r="CI230" i="47"/>
  <c r="CO229" i="47"/>
  <c r="CO228" i="47" s="1"/>
  <c r="CN229" i="47"/>
  <c r="CM229" i="47"/>
  <c r="CL229" i="47"/>
  <c r="CK228" i="47"/>
  <c r="CJ228" i="47"/>
  <c r="CJ227" i="47" s="1"/>
  <c r="CI228" i="47"/>
  <c r="CP226" i="47"/>
  <c r="CN226" i="47"/>
  <c r="CM226" i="47"/>
  <c r="CK226" i="47"/>
  <c r="CP225" i="47"/>
  <c r="CP224" i="47" s="1"/>
  <c r="CL225" i="47"/>
  <c r="CL224" i="47" s="1"/>
  <c r="CJ225" i="47"/>
  <c r="CJ224" i="47" s="1"/>
  <c r="CI225" i="47"/>
  <c r="CI224" i="47" s="1"/>
  <c r="CP223" i="47"/>
  <c r="CN223" i="47"/>
  <c r="CM223" i="47"/>
  <c r="CK223" i="47"/>
  <c r="CP222" i="47"/>
  <c r="CL222" i="47"/>
  <c r="CJ222" i="47"/>
  <c r="CI222" i="47"/>
  <c r="CP221" i="47"/>
  <c r="CN221" i="47"/>
  <c r="CM221" i="47"/>
  <c r="CK221" i="47"/>
  <c r="CL220" i="47"/>
  <c r="CJ220" i="47"/>
  <c r="CI220" i="47"/>
  <c r="CP218" i="47"/>
  <c r="CN218" i="47"/>
  <c r="CM218" i="47"/>
  <c r="CK218" i="47"/>
  <c r="CL217" i="47"/>
  <c r="CL216" i="47" s="1"/>
  <c r="CJ217" i="47"/>
  <c r="CJ216" i="47" s="1"/>
  <c r="CI217" i="47"/>
  <c r="CI216" i="47" s="1"/>
  <c r="CP215" i="47"/>
  <c r="CN215" i="47"/>
  <c r="CM215" i="47"/>
  <c r="CK215" i="47"/>
  <c r="CL214" i="47"/>
  <c r="CL213" i="47" s="1"/>
  <c r="CJ214" i="47"/>
  <c r="CJ213" i="47" s="1"/>
  <c r="CI214" i="47"/>
  <c r="CI213" i="47" s="1"/>
  <c r="CP212" i="47"/>
  <c r="CO212" i="47"/>
  <c r="CM212" i="47"/>
  <c r="CJ212" i="47"/>
  <c r="CP211" i="47"/>
  <c r="CP210" i="47" s="1"/>
  <c r="CL211" i="47"/>
  <c r="CL210" i="47" s="1"/>
  <c r="CK211" i="47"/>
  <c r="CK210" i="47" s="1"/>
  <c r="CI211" i="47"/>
  <c r="CI210" i="47" s="1"/>
  <c r="CP209" i="47"/>
  <c r="CO209" i="47"/>
  <c r="CN209" i="47"/>
  <c r="CI209" i="47"/>
  <c r="CL208" i="47"/>
  <c r="CL207" i="47" s="1"/>
  <c r="CK208" i="47"/>
  <c r="CK207" i="47" s="1"/>
  <c r="CJ208" i="47"/>
  <c r="CJ207" i="47" s="1"/>
  <c r="CP206" i="47"/>
  <c r="CN206" i="47"/>
  <c r="CK206" i="47"/>
  <c r="CL205" i="47"/>
  <c r="CL204" i="47" s="1"/>
  <c r="CJ205" i="47"/>
  <c r="CJ204" i="47" s="1"/>
  <c r="CI205" i="47"/>
  <c r="CI204" i="47" s="1"/>
  <c r="CP201" i="47"/>
  <c r="CO201" i="47"/>
  <c r="CM201" i="47"/>
  <c r="CJ201" i="47"/>
  <c r="CL200" i="47"/>
  <c r="CL199" i="47" s="1"/>
  <c r="CK200" i="47"/>
  <c r="CK199" i="47" s="1"/>
  <c r="CI200" i="47"/>
  <c r="CI199" i="47" s="1"/>
  <c r="CP198" i="47"/>
  <c r="CN198" i="47"/>
  <c r="CM198" i="47"/>
  <c r="CK198" i="47"/>
  <c r="CL197" i="47"/>
  <c r="CL196" i="47" s="1"/>
  <c r="CJ197" i="47"/>
  <c r="CJ196" i="47" s="1"/>
  <c r="CI197" i="47"/>
  <c r="CI196" i="47" s="1"/>
  <c r="CP195" i="47"/>
  <c r="CN195" i="47"/>
  <c r="CM195" i="47"/>
  <c r="CK195" i="47"/>
  <c r="CL194" i="47"/>
  <c r="CL193" i="47" s="1"/>
  <c r="CJ194" i="47"/>
  <c r="CJ193" i="47" s="1"/>
  <c r="CI194" i="47"/>
  <c r="CI193" i="47" s="1"/>
  <c r="CP192" i="47"/>
  <c r="CN192" i="47"/>
  <c r="CM192" i="47"/>
  <c r="CK192" i="47"/>
  <c r="CK191" i="47" s="1"/>
  <c r="CK190" i="47" s="1"/>
  <c r="CP191" i="47"/>
  <c r="CP190" i="47" s="1"/>
  <c r="CL191" i="47"/>
  <c r="CL190" i="47" s="1"/>
  <c r="CJ191" i="47"/>
  <c r="CJ190" i="47" s="1"/>
  <c r="CI191" i="47"/>
  <c r="CI190" i="47" s="1"/>
  <c r="CP187" i="47"/>
  <c r="CN187" i="47"/>
  <c r="CM187" i="47"/>
  <c r="CK187" i="47"/>
  <c r="CL186" i="47"/>
  <c r="CL185" i="47" s="1"/>
  <c r="CL184" i="47" s="1"/>
  <c r="CL183" i="47" s="1"/>
  <c r="CJ186" i="47"/>
  <c r="CJ185" i="47" s="1"/>
  <c r="CJ184" i="47" s="1"/>
  <c r="CJ183" i="47" s="1"/>
  <c r="CI186" i="47"/>
  <c r="CI185" i="47" s="1"/>
  <c r="CI184" i="47" s="1"/>
  <c r="CI183" i="47" s="1"/>
  <c r="CP182" i="47"/>
  <c r="CO182" i="47"/>
  <c r="CN182" i="47"/>
  <c r="CL181" i="47"/>
  <c r="CL180" i="47" s="1"/>
  <c r="CL176" i="47" s="1"/>
  <c r="CK181" i="47"/>
  <c r="CK180" i="47" s="1"/>
  <c r="CK176" i="47" s="1"/>
  <c r="CJ181" i="47"/>
  <c r="CJ180" i="47" s="1"/>
  <c r="CJ176" i="47" s="1"/>
  <c r="CI181" i="47"/>
  <c r="CI180" i="47" s="1"/>
  <c r="CI176" i="47" s="1"/>
  <c r="CP175" i="47"/>
  <c r="CO175" i="47"/>
  <c r="CN175" i="47"/>
  <c r="CI175" i="47"/>
  <c r="CL174" i="47"/>
  <c r="CL173" i="47" s="1"/>
  <c r="CL172" i="47" s="1"/>
  <c r="CK174" i="47"/>
  <c r="CK173" i="47" s="1"/>
  <c r="CK172" i="47" s="1"/>
  <c r="CJ174" i="47"/>
  <c r="CJ173" i="47" s="1"/>
  <c r="CJ172" i="47" s="1"/>
  <c r="CP168" i="47"/>
  <c r="CN168" i="47"/>
  <c r="CM168" i="47"/>
  <c r="CK168" i="47"/>
  <c r="CL167" i="47"/>
  <c r="CL166" i="47" s="1"/>
  <c r="CJ167" i="47"/>
  <c r="CJ166" i="47" s="1"/>
  <c r="CI167" i="47"/>
  <c r="CI166" i="47" s="1"/>
  <c r="CP165" i="47"/>
  <c r="CN165" i="47"/>
  <c r="CM165" i="47"/>
  <c r="CK165" i="47"/>
  <c r="CL164" i="47"/>
  <c r="CL163" i="47" s="1"/>
  <c r="CJ164" i="47"/>
  <c r="CJ163" i="47" s="1"/>
  <c r="CI164" i="47"/>
  <c r="CI163" i="47" s="1"/>
  <c r="CP161" i="47"/>
  <c r="CN161" i="47"/>
  <c r="CM161" i="47"/>
  <c r="CK161" i="47"/>
  <c r="CL160" i="47"/>
  <c r="CL159" i="47" s="1"/>
  <c r="CJ160" i="47"/>
  <c r="CJ159" i="47" s="1"/>
  <c r="CI160" i="47"/>
  <c r="CI159" i="47" s="1"/>
  <c r="CP155" i="47"/>
  <c r="CN155" i="47"/>
  <c r="CM155" i="47"/>
  <c r="CK155" i="47"/>
  <c r="CL154" i="47"/>
  <c r="CL153" i="47" s="1"/>
  <c r="CJ154" i="47"/>
  <c r="CJ153" i="47" s="1"/>
  <c r="CI154" i="47"/>
  <c r="CI153" i="47" s="1"/>
  <c r="CP138" i="47"/>
  <c r="CN138" i="47"/>
  <c r="CM138" i="47"/>
  <c r="CL137" i="47"/>
  <c r="CL136" i="47" s="1"/>
  <c r="CL135" i="47" s="1"/>
  <c r="CJ137" i="47"/>
  <c r="CJ136" i="47" s="1"/>
  <c r="CJ135" i="47" s="1"/>
  <c r="CI137" i="47"/>
  <c r="CI136" i="47" s="1"/>
  <c r="CI135" i="47" s="1"/>
  <c r="CP134" i="47"/>
  <c r="CN134" i="47"/>
  <c r="CM134" i="47"/>
  <c r="CK134" i="47"/>
  <c r="CL133" i="47"/>
  <c r="CL132" i="47" s="1"/>
  <c r="CL131" i="47" s="1"/>
  <c r="CJ133" i="47"/>
  <c r="CJ132" i="47" s="1"/>
  <c r="CJ131" i="47" s="1"/>
  <c r="CI133" i="47"/>
  <c r="CI132" i="47" s="1"/>
  <c r="CI131" i="47" s="1"/>
  <c r="CP130" i="47"/>
  <c r="CN130" i="47"/>
  <c r="CM130" i="47"/>
  <c r="CK130" i="47"/>
  <c r="CL129" i="47"/>
  <c r="CL128" i="47" s="1"/>
  <c r="CJ129" i="47"/>
  <c r="CJ128" i="47" s="1"/>
  <c r="CI129" i="47"/>
  <c r="CI128" i="47" s="1"/>
  <c r="CP127" i="47"/>
  <c r="CN127" i="47"/>
  <c r="CM127" i="47"/>
  <c r="CK127" i="47"/>
  <c r="CL126" i="47"/>
  <c r="CL125" i="47" s="1"/>
  <c r="CJ126" i="47"/>
  <c r="CJ125" i="47" s="1"/>
  <c r="CI126" i="47"/>
  <c r="CI125" i="47" s="1"/>
  <c r="CP120" i="47"/>
  <c r="CO120" i="47"/>
  <c r="CM120" i="47"/>
  <c r="CJ120" i="47"/>
  <c r="CL119" i="47"/>
  <c r="CL118" i="47" s="1"/>
  <c r="CL117" i="47" s="1"/>
  <c r="CK119" i="47"/>
  <c r="CK118" i="47" s="1"/>
  <c r="CK117" i="47" s="1"/>
  <c r="CI119" i="47"/>
  <c r="CI118" i="47" s="1"/>
  <c r="CI117" i="47" s="1"/>
  <c r="CP115" i="47"/>
  <c r="CN115" i="47"/>
  <c r="CM115" i="47"/>
  <c r="CK115" i="47"/>
  <c r="CP114" i="47"/>
  <c r="CP113" i="47" s="1"/>
  <c r="CL114" i="47"/>
  <c r="CL113" i="47" s="1"/>
  <c r="CJ114" i="47"/>
  <c r="CJ113" i="47" s="1"/>
  <c r="CI114" i="47"/>
  <c r="CI113" i="47" s="1"/>
  <c r="CP112" i="47"/>
  <c r="CN112" i="47"/>
  <c r="CM112" i="47"/>
  <c r="CK112" i="47"/>
  <c r="CP111" i="47"/>
  <c r="CL111" i="47"/>
  <c r="CJ111" i="47"/>
  <c r="CI111" i="47"/>
  <c r="CP110" i="47"/>
  <c r="CN110" i="47"/>
  <c r="CM110" i="47"/>
  <c r="CK110" i="47"/>
  <c r="CL109" i="47"/>
  <c r="CJ109" i="47"/>
  <c r="CI109" i="47"/>
  <c r="CP108" i="47"/>
  <c r="CN108" i="47"/>
  <c r="CM108" i="47"/>
  <c r="CK108" i="47"/>
  <c r="CL107" i="47"/>
  <c r="CJ107" i="47"/>
  <c r="CI107" i="47"/>
  <c r="CP103" i="47"/>
  <c r="CO103" i="47"/>
  <c r="CM103" i="47"/>
  <c r="CJ103" i="47"/>
  <c r="CL102" i="47"/>
  <c r="CK102" i="47"/>
  <c r="CI102" i="47"/>
  <c r="CO101" i="47"/>
  <c r="CO100" i="47" s="1"/>
  <c r="CN101" i="47"/>
  <c r="CM101" i="47"/>
  <c r="CL101" i="47"/>
  <c r="CK100" i="47"/>
  <c r="CJ100" i="47"/>
  <c r="CI100" i="47"/>
  <c r="CO99" i="47"/>
  <c r="CN99" i="47"/>
  <c r="CM99" i="47"/>
  <c r="CL99" i="47"/>
  <c r="CK98" i="47"/>
  <c r="CJ98" i="47"/>
  <c r="CI98" i="47"/>
  <c r="CP94" i="47"/>
  <c r="CN94" i="47"/>
  <c r="CM94" i="47"/>
  <c r="CK94" i="47"/>
  <c r="CL93" i="47"/>
  <c r="CL92" i="47" s="1"/>
  <c r="CJ93" i="47"/>
  <c r="CJ92" i="47" s="1"/>
  <c r="CI93" i="47"/>
  <c r="CI92" i="47" s="1"/>
  <c r="CP88" i="47"/>
  <c r="CN88" i="47"/>
  <c r="CM88" i="47"/>
  <c r="CK88" i="47"/>
  <c r="CL87" i="47"/>
  <c r="CL86" i="47" s="1"/>
  <c r="CJ87" i="47"/>
  <c r="CJ86" i="47" s="1"/>
  <c r="CI87" i="47"/>
  <c r="CI86" i="47" s="1"/>
  <c r="CP85" i="47"/>
  <c r="CN85" i="47"/>
  <c r="CM85" i="47"/>
  <c r="CK85" i="47"/>
  <c r="CL84" i="47"/>
  <c r="CL83" i="47" s="1"/>
  <c r="CJ84" i="47"/>
  <c r="CJ83" i="47" s="1"/>
  <c r="CI84" i="47"/>
  <c r="CI83" i="47" s="1"/>
  <c r="CP77" i="47"/>
  <c r="CO77" i="47"/>
  <c r="CM77" i="47"/>
  <c r="CJ77" i="47"/>
  <c r="CL76" i="47"/>
  <c r="CL75" i="47" s="1"/>
  <c r="CL74" i="47" s="1"/>
  <c r="CK76" i="47"/>
  <c r="CK75" i="47" s="1"/>
  <c r="CK74" i="47" s="1"/>
  <c r="CI76" i="47"/>
  <c r="CI75" i="47" s="1"/>
  <c r="CI74" i="47" s="1"/>
  <c r="CO58" i="47"/>
  <c r="CN58" i="47"/>
  <c r="CM58" i="47"/>
  <c r="CL58" i="47"/>
  <c r="CK57" i="47"/>
  <c r="CK56" i="47" s="1"/>
  <c r="CJ57" i="47"/>
  <c r="CJ56" i="47" s="1"/>
  <c r="CI57" i="47"/>
  <c r="CI56" i="47" s="1"/>
  <c r="CP55" i="47"/>
  <c r="CN55" i="47"/>
  <c r="CM55" i="47"/>
  <c r="CK55" i="47"/>
  <c r="CL54" i="47"/>
  <c r="CL53" i="47" s="1"/>
  <c r="CJ54" i="47"/>
  <c r="CJ53" i="47" s="1"/>
  <c r="CI54" i="47"/>
  <c r="CI53" i="47" s="1"/>
  <c r="CP52" i="47"/>
  <c r="CN52" i="47"/>
  <c r="CM52" i="47"/>
  <c r="CK52" i="47"/>
  <c r="CL51" i="47"/>
  <c r="CL50" i="47" s="1"/>
  <c r="CJ51" i="47"/>
  <c r="CJ50" i="47" s="1"/>
  <c r="CI51" i="47"/>
  <c r="CI50" i="47" s="1"/>
  <c r="CP49" i="47"/>
  <c r="CN49" i="47"/>
  <c r="CM49" i="47"/>
  <c r="CK49" i="47"/>
  <c r="CL48" i="47"/>
  <c r="CL47" i="47" s="1"/>
  <c r="CJ48" i="47"/>
  <c r="CJ47" i="47" s="1"/>
  <c r="CI48" i="47"/>
  <c r="CI47" i="47" s="1"/>
  <c r="CP46" i="47"/>
  <c r="CN46" i="47"/>
  <c r="CM46" i="47"/>
  <c r="CK46" i="47"/>
  <c r="CL45" i="47"/>
  <c r="CJ45" i="47"/>
  <c r="CI45" i="47"/>
  <c r="CP44" i="47"/>
  <c r="CN44" i="47"/>
  <c r="CM44" i="47"/>
  <c r="CK44" i="47"/>
  <c r="CL43" i="47"/>
  <c r="CJ43" i="47"/>
  <c r="CI43" i="47"/>
  <c r="CP42" i="47"/>
  <c r="CN42" i="47"/>
  <c r="CM42" i="47"/>
  <c r="CK42" i="47"/>
  <c r="CL41" i="47"/>
  <c r="CJ41" i="47"/>
  <c r="CI41" i="47"/>
  <c r="CP39" i="47"/>
  <c r="CN39" i="47"/>
  <c r="CM39" i="47"/>
  <c r="CK39" i="47"/>
  <c r="CP38" i="47"/>
  <c r="CP37" i="47" s="1"/>
  <c r="CL38" i="47"/>
  <c r="CL37" i="47" s="1"/>
  <c r="CJ38" i="47"/>
  <c r="CJ37" i="47" s="1"/>
  <c r="CI38" i="47"/>
  <c r="CI37" i="47" s="1"/>
  <c r="CP36" i="47"/>
  <c r="CO36" i="47"/>
  <c r="CM36" i="47"/>
  <c r="CJ36" i="47"/>
  <c r="CL35" i="47"/>
  <c r="CK35" i="47"/>
  <c r="CI35" i="47"/>
  <c r="CP34" i="47"/>
  <c r="CO34" i="47"/>
  <c r="CM34" i="47"/>
  <c r="CJ34" i="47"/>
  <c r="CL33" i="47"/>
  <c r="CL32" i="47" s="1"/>
  <c r="CK33" i="47"/>
  <c r="CK32" i="47" s="1"/>
  <c r="CI33" i="47"/>
  <c r="CP31" i="47"/>
  <c r="CO31" i="47"/>
  <c r="CM31" i="47"/>
  <c r="CJ31" i="47"/>
  <c r="CL30" i="47"/>
  <c r="CK30" i="47"/>
  <c r="CI30" i="47"/>
  <c r="CP29" i="47"/>
  <c r="CO29" i="47"/>
  <c r="CM29" i="47"/>
  <c r="CJ29" i="47"/>
  <c r="CL28" i="47"/>
  <c r="CK28" i="47"/>
  <c r="CI28" i="47"/>
  <c r="CP26" i="47"/>
  <c r="CO26" i="47"/>
  <c r="CM26" i="47"/>
  <c r="CJ26" i="47"/>
  <c r="CL25" i="47"/>
  <c r="CK25" i="47"/>
  <c r="CI25" i="47"/>
  <c r="CO24" i="47"/>
  <c r="CO23" i="47" s="1"/>
  <c r="CN24" i="47"/>
  <c r="CM24" i="47"/>
  <c r="CP24" i="47"/>
  <c r="CL23" i="47"/>
  <c r="CL22" i="47" s="1"/>
  <c r="CK23" i="47"/>
  <c r="CJ23" i="47"/>
  <c r="CI23" i="47"/>
  <c r="CP21" i="47"/>
  <c r="CO21" i="47"/>
  <c r="CM21" i="47"/>
  <c r="CJ21" i="47"/>
  <c r="CL20" i="47"/>
  <c r="CK20" i="47"/>
  <c r="CI20" i="47"/>
  <c r="CP19" i="47"/>
  <c r="CO19" i="47"/>
  <c r="CM19" i="47"/>
  <c r="CJ19" i="47"/>
  <c r="CL18" i="47"/>
  <c r="CK18" i="47"/>
  <c r="CI18" i="47"/>
  <c r="CP16" i="47"/>
  <c r="CO16" i="47"/>
  <c r="CM16" i="47"/>
  <c r="CJ16" i="47"/>
  <c r="CL15" i="47"/>
  <c r="CK15" i="47"/>
  <c r="CI15" i="47"/>
  <c r="CP14" i="47"/>
  <c r="CO14" i="47"/>
  <c r="CM14" i="47"/>
  <c r="CJ14" i="47"/>
  <c r="CL13" i="47"/>
  <c r="CK13" i="47"/>
  <c r="CI13" i="47"/>
  <c r="BG175" i="47"/>
  <c r="CM433" i="47" l="1"/>
  <c r="CM432" i="47" s="1"/>
  <c r="CN271" i="47"/>
  <c r="CN270" i="47" s="1"/>
  <c r="CN269" i="47" s="1"/>
  <c r="DD76" i="47"/>
  <c r="DD75" i="47" s="1"/>
  <c r="DD74" i="47" s="1"/>
  <c r="DE154" i="47"/>
  <c r="DE153" i="47" s="1"/>
  <c r="DD366" i="47"/>
  <c r="DE54" i="47"/>
  <c r="DE53" i="47" s="1"/>
  <c r="DH38" i="47"/>
  <c r="DH37" i="47" s="1"/>
  <c r="DH233" i="47"/>
  <c r="DH232" i="47" s="1"/>
  <c r="CP327" i="47"/>
  <c r="CP326" i="47" s="1"/>
  <c r="DJ191" i="47"/>
  <c r="DJ190" i="47" s="1"/>
  <c r="DE299" i="47"/>
  <c r="DE298" i="47" s="1"/>
  <c r="CP129" i="47"/>
  <c r="CP128" i="47" s="1"/>
  <c r="DC219" i="47"/>
  <c r="DE360" i="47"/>
  <c r="DG366" i="47"/>
  <c r="DE374" i="47"/>
  <c r="CP287" i="47"/>
  <c r="CP286" i="47" s="1"/>
  <c r="DE464" i="47"/>
  <c r="DE463" i="47" s="1"/>
  <c r="DH360" i="47"/>
  <c r="BU123" i="47"/>
  <c r="BU122" i="47" s="1"/>
  <c r="DG333" i="47"/>
  <c r="DG332" i="47" s="1"/>
  <c r="DJ154" i="47"/>
  <c r="DJ153" i="47" s="1"/>
  <c r="DJ233" i="47"/>
  <c r="DJ232" i="47" s="1"/>
  <c r="DJ360" i="47"/>
  <c r="DD28" i="47"/>
  <c r="CP76" i="47"/>
  <c r="CP75" i="47" s="1"/>
  <c r="CP74" i="47" s="1"/>
  <c r="CP84" i="47"/>
  <c r="CP83" i="47" s="1"/>
  <c r="CI280" i="47"/>
  <c r="CK22" i="47"/>
  <c r="CN339" i="47"/>
  <c r="CN338" i="47" s="1"/>
  <c r="DG233" i="47"/>
  <c r="DG232" i="47" s="1"/>
  <c r="DI336" i="47"/>
  <c r="DI335" i="47" s="1"/>
  <c r="DH374" i="47"/>
  <c r="DH371" i="47" s="1"/>
  <c r="CP299" i="47"/>
  <c r="CP298" i="47" s="1"/>
  <c r="DH48" i="47"/>
  <c r="DH47" i="47" s="1"/>
  <c r="DJ398" i="47"/>
  <c r="DJ397" i="47" s="1"/>
  <c r="DJ396" i="47" s="1"/>
  <c r="CP33" i="47"/>
  <c r="DJ236" i="47"/>
  <c r="DJ235" i="47" s="1"/>
  <c r="DC162" i="47"/>
  <c r="CK374" i="47"/>
  <c r="CN191" i="47"/>
  <c r="CN190" i="47" s="1"/>
  <c r="CO271" i="47"/>
  <c r="CO270" i="47" s="1"/>
  <c r="CO269" i="47" s="1"/>
  <c r="CM271" i="47"/>
  <c r="CM270" i="47" s="1"/>
  <c r="CM269" i="47" s="1"/>
  <c r="CJ33" i="47"/>
  <c r="CP339" i="47"/>
  <c r="CP338" i="47" s="1"/>
  <c r="CK12" i="47"/>
  <c r="CI455" i="47"/>
  <c r="CI454" i="47" s="1"/>
  <c r="CI453" i="47" s="1"/>
  <c r="CI452" i="47" s="1"/>
  <c r="DF32" i="47"/>
  <c r="DG271" i="47"/>
  <c r="DG270" i="47" s="1"/>
  <c r="DG269" i="47" s="1"/>
  <c r="DI333" i="47"/>
  <c r="DI332" i="47" s="1"/>
  <c r="DG339" i="47"/>
  <c r="DG338" i="47" s="1"/>
  <c r="CN333" i="47"/>
  <c r="CN332" i="47" s="1"/>
  <c r="CN109" i="47"/>
  <c r="DE45" i="47"/>
  <c r="DF17" i="47"/>
  <c r="CX16" i="47"/>
  <c r="CX24" i="47"/>
  <c r="CU26" i="47"/>
  <c r="CW29" i="47"/>
  <c r="CU34" i="47"/>
  <c r="CN38" i="47"/>
  <c r="CN37" i="47" s="1"/>
  <c r="CK43" i="47"/>
  <c r="CN48" i="47"/>
  <c r="CN47" i="47" s="1"/>
  <c r="CK54" i="47"/>
  <c r="CK53" i="47" s="1"/>
  <c r="CV88" i="47"/>
  <c r="CX94" i="47"/>
  <c r="CX93" i="47" s="1"/>
  <c r="CX92" i="47" s="1"/>
  <c r="CV112" i="47"/>
  <c r="CX120" i="47"/>
  <c r="CK129" i="47"/>
  <c r="CK128" i="47" s="1"/>
  <c r="CX138" i="47"/>
  <c r="CU161" i="47"/>
  <c r="CX168" i="47"/>
  <c r="CM175" i="47"/>
  <c r="CW212" i="47"/>
  <c r="CU221" i="47"/>
  <c r="CM222" i="47"/>
  <c r="CV231" i="47"/>
  <c r="CV249" i="47"/>
  <c r="CX255" i="47"/>
  <c r="CX267" i="47"/>
  <c r="CV291" i="47"/>
  <c r="CX297" i="47"/>
  <c r="CV331" i="47"/>
  <c r="CN336" i="47"/>
  <c r="CN335" i="47" s="1"/>
  <c r="CK360" i="47"/>
  <c r="CW367" i="47"/>
  <c r="CX370" i="47"/>
  <c r="CX375" i="47"/>
  <c r="CU388" i="47"/>
  <c r="CU447" i="47"/>
  <c r="CP456" i="47"/>
  <c r="CU459" i="47"/>
  <c r="CV465" i="47"/>
  <c r="CW471" i="47"/>
  <c r="DD13" i="47"/>
  <c r="DE22" i="47"/>
  <c r="DO26" i="47"/>
  <c r="DO34" i="47"/>
  <c r="DR42" i="47"/>
  <c r="DO44" i="47"/>
  <c r="DJ76" i="47"/>
  <c r="DJ75" i="47" s="1"/>
  <c r="DJ74" i="47" s="1"/>
  <c r="DP94" i="47"/>
  <c r="DO101" i="47"/>
  <c r="DO103" i="47"/>
  <c r="DO102" i="47" s="1"/>
  <c r="DP108" i="47"/>
  <c r="DP110" i="47"/>
  <c r="DP109" i="47" s="1"/>
  <c r="DR112" i="47"/>
  <c r="DC121" i="47"/>
  <c r="DC116" i="47" s="1"/>
  <c r="DO127" i="47"/>
  <c r="DI138" i="47"/>
  <c r="DO155" i="47"/>
  <c r="DO165" i="47"/>
  <c r="DP168" i="47"/>
  <c r="DQ175" i="47"/>
  <c r="DP187" i="47"/>
  <c r="DO192" i="47"/>
  <c r="DP195" i="47"/>
  <c r="DO206" i="47"/>
  <c r="DD211" i="47"/>
  <c r="DD210" i="47" s="1"/>
  <c r="DR226" i="47"/>
  <c r="DO231" i="47"/>
  <c r="DP240" i="47"/>
  <c r="DP244" i="47"/>
  <c r="DR249" i="47"/>
  <c r="DP285" i="47"/>
  <c r="DO325" i="47"/>
  <c r="DO331" i="47"/>
  <c r="DH333" i="47"/>
  <c r="DH332" i="47" s="1"/>
  <c r="DG336" i="47"/>
  <c r="DG335" i="47" s="1"/>
  <c r="DD364" i="47"/>
  <c r="DD363" i="47" s="1"/>
  <c r="DQ388" i="47"/>
  <c r="DR391" i="47"/>
  <c r="DE425" i="47"/>
  <c r="DO428" i="47"/>
  <c r="DO431" i="47"/>
  <c r="DO430" i="47" s="1"/>
  <c r="DO429" i="47" s="1"/>
  <c r="DH440" i="47"/>
  <c r="DH439" i="47" s="1"/>
  <c r="DP451" i="47"/>
  <c r="DR457" i="47"/>
  <c r="DO468" i="47"/>
  <c r="DO471" i="47"/>
  <c r="CP13" i="47"/>
  <c r="CU24" i="47"/>
  <c r="CW26" i="47"/>
  <c r="CP28" i="47"/>
  <c r="CX36" i="47"/>
  <c r="CK41" i="47"/>
  <c r="CU44" i="47"/>
  <c r="CP48" i="47"/>
  <c r="CP47" i="47" s="1"/>
  <c r="CK51" i="47"/>
  <c r="CK50" i="47" s="1"/>
  <c r="CU55" i="47"/>
  <c r="CV58" i="47"/>
  <c r="CW77" i="47"/>
  <c r="CV85" i="47"/>
  <c r="CU99" i="47"/>
  <c r="CU98" i="47" s="1"/>
  <c r="CU101" i="47"/>
  <c r="CW103" i="47"/>
  <c r="CW102" i="47" s="1"/>
  <c r="CX108" i="47"/>
  <c r="CP109" i="47"/>
  <c r="CJ119" i="47"/>
  <c r="CJ118" i="47" s="1"/>
  <c r="CJ117" i="47" s="1"/>
  <c r="CM126" i="47"/>
  <c r="CM125" i="47" s="1"/>
  <c r="CV134" i="47"/>
  <c r="CP164" i="47"/>
  <c r="CP163" i="47" s="1"/>
  <c r="CV175" i="47"/>
  <c r="CP186" i="47"/>
  <c r="CP185" i="47" s="1"/>
  <c r="CP184" i="47" s="1"/>
  <c r="CP183" i="47" s="1"/>
  <c r="CU192" i="47"/>
  <c r="CV206" i="47"/>
  <c r="CV205" i="47" s="1"/>
  <c r="CV204" i="47" s="1"/>
  <c r="CX209" i="47"/>
  <c r="CX208" i="47" s="1"/>
  <c r="CX207" i="47" s="1"/>
  <c r="CU218" i="47"/>
  <c r="CN222" i="47"/>
  <c r="CV226" i="47"/>
  <c r="CW231" i="47"/>
  <c r="CV244" i="47"/>
  <c r="CP248" i="47"/>
  <c r="CP247" i="47" s="1"/>
  <c r="CP246" i="47" s="1"/>
  <c r="CW291" i="47"/>
  <c r="CK302" i="47"/>
  <c r="CK301" i="47" s="1"/>
  <c r="CU322" i="47"/>
  <c r="CU321" i="47" s="1"/>
  <c r="CU320" i="47" s="1"/>
  <c r="CX331" i="47"/>
  <c r="CO333" i="47"/>
  <c r="CO332" i="47" s="1"/>
  <c r="CO336" i="47"/>
  <c r="CO335" i="47" s="1"/>
  <c r="CX391" i="47"/>
  <c r="CU399" i="47"/>
  <c r="CW431" i="47"/>
  <c r="CW447" i="47"/>
  <c r="CX451" i="47"/>
  <c r="CK456" i="47"/>
  <c r="CX465" i="47"/>
  <c r="DO14" i="47"/>
  <c r="DO19" i="47"/>
  <c r="DO24" i="47"/>
  <c r="DQ26" i="47"/>
  <c r="DQ34" i="47"/>
  <c r="DR36" i="47"/>
  <c r="DJ38" i="47"/>
  <c r="DJ37" i="47" s="1"/>
  <c r="DP46" i="47"/>
  <c r="DO49" i="47"/>
  <c r="DP52" i="47"/>
  <c r="DO58" i="47"/>
  <c r="DP101" i="47"/>
  <c r="DP100" i="47" s="1"/>
  <c r="DR108" i="47"/>
  <c r="DP127" i="47"/>
  <c r="DR130" i="47"/>
  <c r="DO134" i="47"/>
  <c r="DR168" i="47"/>
  <c r="DR187" i="47"/>
  <c r="DH191" i="47"/>
  <c r="DH190" i="47" s="1"/>
  <c r="DR195" i="47"/>
  <c r="DH205" i="47"/>
  <c r="DH204" i="47" s="1"/>
  <c r="DR209" i="47"/>
  <c r="DO212" i="47"/>
  <c r="DP215" i="47"/>
  <c r="DP214" i="47" s="1"/>
  <c r="DP213" i="47" s="1"/>
  <c r="DE225" i="47"/>
  <c r="DE224" i="47" s="1"/>
  <c r="DI233" i="47"/>
  <c r="DI232" i="47" s="1"/>
  <c r="DR240" i="47"/>
  <c r="DE266" i="47"/>
  <c r="DE265" i="47" s="1"/>
  <c r="DE264" i="47" s="1"/>
  <c r="DR282" i="47"/>
  <c r="DR285" i="47"/>
  <c r="DO288" i="47"/>
  <c r="DP291" i="47"/>
  <c r="DR297" i="47"/>
  <c r="DO300" i="47"/>
  <c r="DP331" i="47"/>
  <c r="DH336" i="47"/>
  <c r="DH335" i="47" s="1"/>
  <c r="DH354" i="47"/>
  <c r="DH353" i="47" s="1"/>
  <c r="DP359" i="47"/>
  <c r="DE369" i="47"/>
  <c r="DE368" i="47" s="1"/>
  <c r="DG376" i="47"/>
  <c r="DO394" i="47"/>
  <c r="DO438" i="47"/>
  <c r="DR451" i="47"/>
  <c r="DH467" i="47"/>
  <c r="DH466" i="47" s="1"/>
  <c r="CJ13" i="47"/>
  <c r="CW19" i="47"/>
  <c r="CX46" i="47"/>
  <c r="CM51" i="47"/>
  <c r="CM50" i="47" s="1"/>
  <c r="CV55" i="47"/>
  <c r="CW58" i="47"/>
  <c r="CK87" i="47"/>
  <c r="CK86" i="47" s="1"/>
  <c r="CU94" i="47"/>
  <c r="CV99" i="47"/>
  <c r="CX103" i="47"/>
  <c r="CK107" i="47"/>
  <c r="CK111" i="47"/>
  <c r="CK114" i="47"/>
  <c r="CK113" i="47" s="1"/>
  <c r="CN126" i="47"/>
  <c r="CN125" i="47" s="1"/>
  <c r="CV130" i="47"/>
  <c r="CX134" i="47"/>
  <c r="CX161" i="47"/>
  <c r="CK164" i="47"/>
  <c r="CK163" i="47" s="1"/>
  <c r="CK186" i="47"/>
  <c r="CK185" i="47" s="1"/>
  <c r="CK184" i="47" s="1"/>
  <c r="CK183" i="47" s="1"/>
  <c r="CM209" i="47"/>
  <c r="CV218" i="47"/>
  <c r="CV217" i="47" s="1"/>
  <c r="CV216" i="47" s="1"/>
  <c r="CX221" i="47"/>
  <c r="CW229" i="47"/>
  <c r="CP243" i="47"/>
  <c r="CP242" i="47" s="1"/>
  <c r="CP241" i="47" s="1"/>
  <c r="CU255" i="47"/>
  <c r="CV288" i="47"/>
  <c r="CK330" i="47"/>
  <c r="CK329" i="47" s="1"/>
  <c r="CP333" i="47"/>
  <c r="CP332" i="47" s="1"/>
  <c r="CP336" i="47"/>
  <c r="CP335" i="47" s="1"/>
  <c r="CM339" i="47"/>
  <c r="CM338" i="47" s="1"/>
  <c r="CV361" i="47"/>
  <c r="CX365" i="47"/>
  <c r="CJ366" i="47"/>
  <c r="CU373" i="47"/>
  <c r="CN376" i="47"/>
  <c r="CW380" i="47"/>
  <c r="CX426" i="47"/>
  <c r="CU438" i="47"/>
  <c r="CU468" i="47"/>
  <c r="CU471" i="47"/>
  <c r="DR16" i="47"/>
  <c r="DQ19" i="47"/>
  <c r="DR21" i="47"/>
  <c r="DO29" i="47"/>
  <c r="DJ33" i="47"/>
  <c r="DD35" i="47"/>
  <c r="DR46" i="47"/>
  <c r="DR52" i="47"/>
  <c r="DO55" i="47"/>
  <c r="DO77" i="47"/>
  <c r="DQ101" i="47"/>
  <c r="DR103" i="47"/>
  <c r="DE109" i="47"/>
  <c r="DQ120" i="47"/>
  <c r="DJ126" i="47"/>
  <c r="DJ125" i="47" s="1"/>
  <c r="DE129" i="47"/>
  <c r="DE128" i="47" s="1"/>
  <c r="DP134" i="47"/>
  <c r="DP138" i="47"/>
  <c r="DC174" i="47"/>
  <c r="DC173" i="47" s="1"/>
  <c r="DC172" i="47" s="1"/>
  <c r="DE186" i="47"/>
  <c r="DE185" i="47" s="1"/>
  <c r="DE184" i="47" s="1"/>
  <c r="DE183" i="47" s="1"/>
  <c r="DO198" i="47"/>
  <c r="DC208" i="47"/>
  <c r="DC207" i="47" s="1"/>
  <c r="DQ212" i="47"/>
  <c r="DR215" i="47"/>
  <c r="DO218" i="47"/>
  <c r="DO217" i="47" s="1"/>
  <c r="DO216" i="47" s="1"/>
  <c r="DP221" i="47"/>
  <c r="DP229" i="47"/>
  <c r="DE243" i="47"/>
  <c r="DE242" i="47" s="1"/>
  <c r="DE241" i="47" s="1"/>
  <c r="DE281" i="47"/>
  <c r="DE284" i="47"/>
  <c r="DR331" i="47"/>
  <c r="DJ333" i="47"/>
  <c r="DJ332" i="47" s="1"/>
  <c r="DO346" i="47"/>
  <c r="DR359" i="47"/>
  <c r="DO361" i="47"/>
  <c r="DE372" i="47"/>
  <c r="DR375" i="47"/>
  <c r="DR380" i="47"/>
  <c r="DD387" i="47"/>
  <c r="DD386" i="47" s="1"/>
  <c r="DQ394" i="47"/>
  <c r="DO399" i="47"/>
  <c r="DP426" i="47"/>
  <c r="DQ431" i="47"/>
  <c r="DO447" i="47"/>
  <c r="DP465" i="47"/>
  <c r="DQ471" i="47"/>
  <c r="CU14" i="47"/>
  <c r="CJ20" i="47"/>
  <c r="CW24" i="47"/>
  <c r="CM38" i="47"/>
  <c r="CM37" i="47" s="1"/>
  <c r="CV42" i="47"/>
  <c r="CM48" i="47"/>
  <c r="CM47" i="47" s="1"/>
  <c r="CV52" i="47"/>
  <c r="CK84" i="47"/>
  <c r="CK83" i="47" s="1"/>
  <c r="CU88" i="47"/>
  <c r="CV94" i="47"/>
  <c r="CW101" i="47"/>
  <c r="CM109" i="47"/>
  <c r="CU115" i="47"/>
  <c r="CP126" i="47"/>
  <c r="CP125" i="47" s="1"/>
  <c r="CU165" i="47"/>
  <c r="CP174" i="47"/>
  <c r="CP173" i="47" s="1"/>
  <c r="CP172" i="47" s="1"/>
  <c r="CW201" i="47"/>
  <c r="CV215" i="47"/>
  <c r="CX240" i="47"/>
  <c r="CU249" i="47"/>
  <c r="CU282" i="47"/>
  <c r="CU291" i="47"/>
  <c r="CW297" i="47"/>
  <c r="CV300" i="47"/>
  <c r="CM333" i="47"/>
  <c r="CM332" i="47" s="1"/>
  <c r="CM336" i="47"/>
  <c r="CM335" i="47" s="1"/>
  <c r="CX346" i="47"/>
  <c r="CV370" i="47"/>
  <c r="CV373" i="47"/>
  <c r="CX377" i="47"/>
  <c r="CW394" i="47"/>
  <c r="CU428" i="47"/>
  <c r="CU431" i="47"/>
  <c r="CU451" i="47"/>
  <c r="CV457" i="47"/>
  <c r="DD15" i="47"/>
  <c r="DJ18" i="47"/>
  <c r="DQ29" i="47"/>
  <c r="DR31" i="47"/>
  <c r="DD33" i="47"/>
  <c r="DD32" i="47" s="1"/>
  <c r="DO39" i="47"/>
  <c r="DP42" i="47"/>
  <c r="DQ77" i="47"/>
  <c r="DR85" i="47"/>
  <c r="DR84" i="47" s="1"/>
  <c r="DR83" i="47" s="1"/>
  <c r="DH87" i="47"/>
  <c r="DH86" i="47" s="1"/>
  <c r="DR88" i="47"/>
  <c r="DE93" i="47"/>
  <c r="DE92" i="47" s="1"/>
  <c r="DP99" i="47"/>
  <c r="DO110" i="47"/>
  <c r="DR115" i="47"/>
  <c r="DE126" i="47"/>
  <c r="DE125" i="47" s="1"/>
  <c r="DR134" i="47"/>
  <c r="DO161" i="47"/>
  <c r="DG181" i="47"/>
  <c r="DG180" i="47" s="1"/>
  <c r="DG176" i="47" s="1"/>
  <c r="DR201" i="47"/>
  <c r="DI206" i="47"/>
  <c r="DP209" i="47"/>
  <c r="DE214" i="47"/>
  <c r="DE213" i="47" s="1"/>
  <c r="DR221" i="47"/>
  <c r="DO223" i="47"/>
  <c r="DP226" i="47"/>
  <c r="DO244" i="47"/>
  <c r="DQ255" i="47"/>
  <c r="DP267" i="47"/>
  <c r="DH271" i="47"/>
  <c r="DH270" i="47" s="1"/>
  <c r="DH269" i="47" s="1"/>
  <c r="DR322" i="47"/>
  <c r="DJ336" i="47"/>
  <c r="DJ335" i="47" s="1"/>
  <c r="DH339" i="47"/>
  <c r="DH338" i="47" s="1"/>
  <c r="DQ346" i="47"/>
  <c r="DJ354" i="47"/>
  <c r="DJ353" i="47" s="1"/>
  <c r="DR365" i="47"/>
  <c r="DQ367" i="47"/>
  <c r="DP370" i="47"/>
  <c r="DO373" i="47"/>
  <c r="DO388" i="47"/>
  <c r="DR395" i="47"/>
  <c r="DQ399" i="47"/>
  <c r="DR426" i="47"/>
  <c r="DQ447" i="47"/>
  <c r="DP457" i="47"/>
  <c r="DO459" i="47"/>
  <c r="DR465" i="47"/>
  <c r="CL12" i="47"/>
  <c r="CM327" i="47"/>
  <c r="CM326" i="47" s="1"/>
  <c r="CI27" i="47"/>
  <c r="DF280" i="47"/>
  <c r="CN290" i="47"/>
  <c r="CN327" i="47"/>
  <c r="CN326" i="47" s="1"/>
  <c r="DJ330" i="47"/>
  <c r="DJ329" i="47" s="1"/>
  <c r="CI283" i="47"/>
  <c r="DE437" i="47"/>
  <c r="DE436" i="47" s="1"/>
  <c r="DE435" i="47" s="1"/>
  <c r="DE458" i="47"/>
  <c r="DF162" i="47"/>
  <c r="DF283" i="47"/>
  <c r="CN57" i="47"/>
  <c r="CN56" i="47" s="1"/>
  <c r="DG327" i="47"/>
  <c r="DG326" i="47" s="1"/>
  <c r="CJ162" i="47"/>
  <c r="CP455" i="47"/>
  <c r="CP454" i="47" s="1"/>
  <c r="CP453" i="47" s="1"/>
  <c r="CP452" i="47" s="1"/>
  <c r="CN230" i="47"/>
  <c r="CJ254" i="47"/>
  <c r="CJ251" i="47" s="1"/>
  <c r="CJ250" i="47" s="1"/>
  <c r="CJ245" i="47" s="1"/>
  <c r="CI162" i="47"/>
  <c r="CL162" i="47"/>
  <c r="CO57" i="47"/>
  <c r="CO56" i="47" s="1"/>
  <c r="CP330" i="47"/>
  <c r="CP329" i="47" s="1"/>
  <c r="DF121" i="47"/>
  <c r="DF116" i="47" s="1"/>
  <c r="CJ424" i="47"/>
  <c r="CJ423" i="47" s="1"/>
  <c r="DE12" i="47"/>
  <c r="DC17" i="47"/>
  <c r="DD227" i="47"/>
  <c r="DC357" i="47"/>
  <c r="DC356" i="47" s="1"/>
  <c r="DD371" i="47"/>
  <c r="CP133" i="47"/>
  <c r="CP132" i="47" s="1"/>
  <c r="CP131" i="47" s="1"/>
  <c r="CO230" i="47"/>
  <c r="CL357" i="47"/>
  <c r="CL356" i="47" s="1"/>
  <c r="DD283" i="47"/>
  <c r="DC455" i="47"/>
  <c r="DC454" i="47" s="1"/>
  <c r="DC453" i="47" s="1"/>
  <c r="DC452" i="47" s="1"/>
  <c r="CU23" i="47"/>
  <c r="CW28" i="47"/>
  <c r="CX45" i="47"/>
  <c r="CV51" i="47"/>
  <c r="CV50" i="47" s="1"/>
  <c r="CW76" i="47"/>
  <c r="CW75" i="47" s="1"/>
  <c r="CW74" i="47" s="1"/>
  <c r="CV87" i="47"/>
  <c r="CV86" i="47" s="1"/>
  <c r="CV129" i="47"/>
  <c r="CV128" i="47" s="1"/>
  <c r="CV133" i="47"/>
  <c r="CV132" i="47" s="1"/>
  <c r="CV131" i="47" s="1"/>
  <c r="CX167" i="47"/>
  <c r="CX166" i="47" s="1"/>
  <c r="CV174" i="47"/>
  <c r="CV173" i="47" s="1"/>
  <c r="CV172" i="47" s="1"/>
  <c r="CW211" i="47"/>
  <c r="CW210" i="47" s="1"/>
  <c r="CU220" i="47"/>
  <c r="CW228" i="47"/>
  <c r="CV230" i="47"/>
  <c r="CV248" i="47"/>
  <c r="CV247" i="47" s="1"/>
  <c r="CV246" i="47" s="1"/>
  <c r="CU254" i="47"/>
  <c r="CU251" i="47" s="1"/>
  <c r="CW290" i="47"/>
  <c r="CV330" i="47"/>
  <c r="CV329" i="47" s="1"/>
  <c r="CW430" i="47"/>
  <c r="CW429" i="47" s="1"/>
  <c r="CU450" i="47"/>
  <c r="CU449" i="47" s="1"/>
  <c r="CU448" i="47" s="1"/>
  <c r="CX464" i="47"/>
  <c r="CX463" i="47" s="1"/>
  <c r="DR15" i="47"/>
  <c r="DO18" i="47"/>
  <c r="DQ25" i="47"/>
  <c r="DO33" i="47"/>
  <c r="DO38" i="47"/>
  <c r="DO37" i="47" s="1"/>
  <c r="DP41" i="47"/>
  <c r="DO76" i="47"/>
  <c r="DO75" i="47" s="1"/>
  <c r="DO74" i="47" s="1"/>
  <c r="DQ100" i="47"/>
  <c r="DO126" i="47"/>
  <c r="DO125" i="47" s="1"/>
  <c r="DR133" i="47"/>
  <c r="DR132" i="47" s="1"/>
  <c r="DR131" i="47" s="1"/>
  <c r="DO160" i="47"/>
  <c r="DO159" i="47" s="1"/>
  <c r="DR194" i="47"/>
  <c r="DR193" i="47" s="1"/>
  <c r="DE197" i="47"/>
  <c r="DE196" i="47" s="1"/>
  <c r="DR214" i="47"/>
  <c r="DR213" i="47" s="1"/>
  <c r="DP220" i="47"/>
  <c r="DP228" i="47"/>
  <c r="DR284" i="47"/>
  <c r="DP290" i="47"/>
  <c r="DR296" i="47"/>
  <c r="DR295" i="47" s="1"/>
  <c r="DO330" i="47"/>
  <c r="DO329" i="47" s="1"/>
  <c r="DR364" i="47"/>
  <c r="DO387" i="47"/>
  <c r="DO386" i="47" s="1"/>
  <c r="DQ398" i="47"/>
  <c r="DQ397" i="47" s="1"/>
  <c r="DQ396" i="47" s="1"/>
  <c r="DP456" i="47"/>
  <c r="DP464" i="47"/>
  <c r="DP463" i="47" s="1"/>
  <c r="CV41" i="47"/>
  <c r="CW57" i="47"/>
  <c r="CW56" i="47" s="1"/>
  <c r="CU100" i="47"/>
  <c r="CX107" i="47"/>
  <c r="CX133" i="47"/>
  <c r="CX132" i="47" s="1"/>
  <c r="CX131" i="47" s="1"/>
  <c r="CX160" i="47"/>
  <c r="CX159" i="47" s="1"/>
  <c r="CU191" i="47"/>
  <c r="CU190" i="47" s="1"/>
  <c r="CJ200" i="47"/>
  <c r="CJ199" i="47" s="1"/>
  <c r="CJ189" i="47" s="1"/>
  <c r="CJ188" i="47" s="1"/>
  <c r="CU217" i="47"/>
  <c r="CU216" i="47" s="1"/>
  <c r="CW230" i="47"/>
  <c r="CX239" i="47"/>
  <c r="CX238" i="47" s="1"/>
  <c r="CU281" i="47"/>
  <c r="CX330" i="47"/>
  <c r="CX329" i="47" s="1"/>
  <c r="CX364" i="47"/>
  <c r="CU372" i="47"/>
  <c r="CW379" i="47"/>
  <c r="CW378" i="47" s="1"/>
  <c r="CU446" i="47"/>
  <c r="CU445" i="47" s="1"/>
  <c r="CU444" i="47" s="1"/>
  <c r="CU467" i="47"/>
  <c r="CU466" i="47" s="1"/>
  <c r="CU470" i="47"/>
  <c r="CU469" i="47" s="1"/>
  <c r="DR20" i="47"/>
  <c r="DO28" i="47"/>
  <c r="DR35" i="47"/>
  <c r="DR41" i="47"/>
  <c r="DO43" i="47"/>
  <c r="DQ76" i="47"/>
  <c r="DQ75" i="47" s="1"/>
  <c r="DQ74" i="47" s="1"/>
  <c r="DP98" i="47"/>
  <c r="DO109" i="47"/>
  <c r="DR114" i="47"/>
  <c r="DR113" i="47" s="1"/>
  <c r="DP126" i="47"/>
  <c r="DP125" i="47" s="1"/>
  <c r="DO154" i="47"/>
  <c r="DO153" i="47" s="1"/>
  <c r="DO152" i="47" s="1"/>
  <c r="DO164" i="47"/>
  <c r="DO163" i="47" s="1"/>
  <c r="DP167" i="47"/>
  <c r="DP166" i="47" s="1"/>
  <c r="DQ174" i="47"/>
  <c r="DQ173" i="47" s="1"/>
  <c r="DQ172" i="47" s="1"/>
  <c r="DP186" i="47"/>
  <c r="DP185" i="47" s="1"/>
  <c r="DP184" i="47" s="1"/>
  <c r="DP183" i="47" s="1"/>
  <c r="DO197" i="47"/>
  <c r="DO196" i="47" s="1"/>
  <c r="DO222" i="47"/>
  <c r="DO243" i="47"/>
  <c r="DO242" i="47" s="1"/>
  <c r="DO241" i="47" s="1"/>
  <c r="DQ254" i="47"/>
  <c r="DQ251" i="47" s="1"/>
  <c r="DP266" i="47"/>
  <c r="DP265" i="47" s="1"/>
  <c r="DP264" i="47" s="1"/>
  <c r="DP303" i="47"/>
  <c r="DP330" i="47"/>
  <c r="DP329" i="47" s="1"/>
  <c r="DO427" i="47"/>
  <c r="DR456" i="47"/>
  <c r="DR464" i="47"/>
  <c r="DR463" i="47" s="1"/>
  <c r="CU13" i="47"/>
  <c r="CU54" i="47"/>
  <c r="CU53" i="47" s="1"/>
  <c r="CU93" i="47"/>
  <c r="CU92" i="47" s="1"/>
  <c r="CV98" i="47"/>
  <c r="CX102" i="47"/>
  <c r="CK197" i="47"/>
  <c r="CK196" i="47" s="1"/>
  <c r="CX266" i="47"/>
  <c r="CX265" i="47" s="1"/>
  <c r="CX264" i="47" s="1"/>
  <c r="CV299" i="47"/>
  <c r="CV298" i="47" s="1"/>
  <c r="CU303" i="47"/>
  <c r="CX345" i="47"/>
  <c r="CX344" i="47" s="1"/>
  <c r="CV369" i="47"/>
  <c r="CV368" i="47" s="1"/>
  <c r="CV372" i="47"/>
  <c r="CU427" i="47"/>
  <c r="CU430" i="47"/>
  <c r="CU429" i="47" s="1"/>
  <c r="CW446" i="47"/>
  <c r="CW445" i="47" s="1"/>
  <c r="CW444" i="47" s="1"/>
  <c r="CX450" i="47"/>
  <c r="CX449" i="47" s="1"/>
  <c r="CX448" i="47" s="1"/>
  <c r="CV456" i="47"/>
  <c r="DO13" i="47"/>
  <c r="DR30" i="47"/>
  <c r="DP45" i="47"/>
  <c r="DO48" i="47"/>
  <c r="DO47" i="47" s="1"/>
  <c r="DP51" i="47"/>
  <c r="DP50" i="47" s="1"/>
  <c r="DO57" i="47"/>
  <c r="DO56" i="47" s="1"/>
  <c r="DP93" i="47"/>
  <c r="DP92" i="47" s="1"/>
  <c r="DO100" i="47"/>
  <c r="DR111" i="47"/>
  <c r="DR129" i="47"/>
  <c r="DR128" i="47" s="1"/>
  <c r="DO133" i="47"/>
  <c r="DO132" i="47" s="1"/>
  <c r="DO131" i="47" s="1"/>
  <c r="DR167" i="47"/>
  <c r="DR166" i="47" s="1"/>
  <c r="DR186" i="47"/>
  <c r="DR185" i="47" s="1"/>
  <c r="DR184" i="47" s="1"/>
  <c r="DR183" i="47" s="1"/>
  <c r="DR208" i="47"/>
  <c r="DR207" i="47" s="1"/>
  <c r="DO211" i="47"/>
  <c r="DO210" i="47" s="1"/>
  <c r="DO230" i="47"/>
  <c r="DP239" i="47"/>
  <c r="DP238" i="47" s="1"/>
  <c r="DR248" i="47"/>
  <c r="DR247" i="47" s="1"/>
  <c r="DR246" i="47" s="1"/>
  <c r="DR303" i="47"/>
  <c r="DR330" i="47"/>
  <c r="DR329" i="47" s="1"/>
  <c r="DP358" i="47"/>
  <c r="DP369" i="47"/>
  <c r="DP368" i="47" s="1"/>
  <c r="CX23" i="47"/>
  <c r="CV54" i="47"/>
  <c r="CV53" i="47" s="1"/>
  <c r="CV93" i="47"/>
  <c r="CV92" i="47" s="1"/>
  <c r="CV111" i="47"/>
  <c r="CX119" i="47"/>
  <c r="CX118" i="47" s="1"/>
  <c r="CX117" i="47" s="1"/>
  <c r="CX137" i="47"/>
  <c r="CX136" i="47" s="1"/>
  <c r="CX135" i="47" s="1"/>
  <c r="CU160" i="47"/>
  <c r="CU159" i="47" s="1"/>
  <c r="CU164" i="47"/>
  <c r="CU163" i="47" s="1"/>
  <c r="CW200" i="47"/>
  <c r="CW199" i="47" s="1"/>
  <c r="CU248" i="47"/>
  <c r="CU247" i="47" s="1"/>
  <c r="CU246" i="47" s="1"/>
  <c r="CX296" i="47"/>
  <c r="CX295" i="47" s="1"/>
  <c r="CV303" i="47"/>
  <c r="CW366" i="47"/>
  <c r="CX374" i="47"/>
  <c r="CU458" i="47"/>
  <c r="CV464" i="47"/>
  <c r="CV463" i="47" s="1"/>
  <c r="CW470" i="47"/>
  <c r="CW469" i="47" s="1"/>
  <c r="DR45" i="47"/>
  <c r="DO54" i="47"/>
  <c r="DO53" i="47" s="1"/>
  <c r="DR107" i="47"/>
  <c r="DP133" i="47"/>
  <c r="DP132" i="47" s="1"/>
  <c r="DP131" i="47" s="1"/>
  <c r="DO191" i="47"/>
  <c r="DO190" i="47" s="1"/>
  <c r="DP194" i="47"/>
  <c r="DP193" i="47" s="1"/>
  <c r="DQ211" i="47"/>
  <c r="DQ210" i="47" s="1"/>
  <c r="DR239" i="47"/>
  <c r="DR238" i="47" s="1"/>
  <c r="DP284" i="47"/>
  <c r="DE302" i="47"/>
  <c r="DE301" i="47" s="1"/>
  <c r="DO345" i="47"/>
  <c r="DO344" i="47" s="1"/>
  <c r="DR358" i="47"/>
  <c r="DO372" i="47"/>
  <c r="DR379" i="47"/>
  <c r="DR378" i="47" s="1"/>
  <c r="DO398" i="47"/>
  <c r="DO397" i="47" s="1"/>
  <c r="DO396" i="47" s="1"/>
  <c r="DP425" i="47"/>
  <c r="DQ430" i="47"/>
  <c r="DQ429" i="47" s="1"/>
  <c r="DO470" i="47"/>
  <c r="DO469" i="47" s="1"/>
  <c r="CW16" i="47"/>
  <c r="CX19" i="47"/>
  <c r="CU31" i="47"/>
  <c r="CX34" i="47"/>
  <c r="CV39" i="47"/>
  <c r="CL40" i="47"/>
  <c r="CX42" i="47"/>
  <c r="CU46" i="47"/>
  <c r="CX49" i="47"/>
  <c r="CX52" i="47"/>
  <c r="CX77" i="47"/>
  <c r="CU85" i="47"/>
  <c r="CU103" i="47"/>
  <c r="CV108" i="47"/>
  <c r="CX112" i="47"/>
  <c r="CX115" i="47"/>
  <c r="CV127" i="47"/>
  <c r="CU155" i="47"/>
  <c r="CV161" i="47"/>
  <c r="CV165" i="47"/>
  <c r="CW182" i="47"/>
  <c r="CN186" i="47"/>
  <c r="CN185" i="47" s="1"/>
  <c r="CN184" i="47" s="1"/>
  <c r="CN183" i="47" s="1"/>
  <c r="CV187" i="47"/>
  <c r="CU195" i="47"/>
  <c r="CV198" i="47"/>
  <c r="CP200" i="47"/>
  <c r="CP199" i="47" s="1"/>
  <c r="CX201" i="47"/>
  <c r="CO208" i="47"/>
  <c r="CO207" i="47" s="1"/>
  <c r="CW209" i="47"/>
  <c r="CX215" i="47"/>
  <c r="CX223" i="47"/>
  <c r="CX226" i="47"/>
  <c r="CW234" i="47"/>
  <c r="CV237" i="47"/>
  <c r="CV240" i="47"/>
  <c r="CW255" i="47"/>
  <c r="CV263" i="47"/>
  <c r="CV267" i="47"/>
  <c r="CU272" i="47"/>
  <c r="CX285" i="47"/>
  <c r="CX288" i="47"/>
  <c r="CU297" i="47"/>
  <c r="CU300" i="47"/>
  <c r="CM305" i="47"/>
  <c r="CM304" i="47" s="1"/>
  <c r="CU306" i="47"/>
  <c r="CU305" i="47" s="1"/>
  <c r="CU304" i="47" s="1"/>
  <c r="CO308" i="47"/>
  <c r="CO307" i="47" s="1"/>
  <c r="CW309" i="47"/>
  <c r="CW308" i="47" s="1"/>
  <c r="CW307" i="47" s="1"/>
  <c r="CX334" i="47"/>
  <c r="CX337" i="47"/>
  <c r="CU340" i="47"/>
  <c r="CM342" i="47"/>
  <c r="CM341" i="47" s="1"/>
  <c r="CU343" i="47"/>
  <c r="CU342" i="47" s="1"/>
  <c r="CU341" i="47" s="1"/>
  <c r="CW346" i="47"/>
  <c r="CX355" i="47"/>
  <c r="CU359" i="47"/>
  <c r="CU365" i="47"/>
  <c r="CX373" i="47"/>
  <c r="CX380" i="47"/>
  <c r="CU391" i="47"/>
  <c r="CX399" i="47"/>
  <c r="CV434" i="47"/>
  <c r="DP24" i="47"/>
  <c r="DR26" i="47"/>
  <c r="DQ31" i="47"/>
  <c r="DQ36" i="47"/>
  <c r="DR49" i="47"/>
  <c r="DP55" i="47"/>
  <c r="DQ58" i="47"/>
  <c r="DP85" i="47"/>
  <c r="DP88" i="47"/>
  <c r="DO99" i="47"/>
  <c r="DO112" i="47"/>
  <c r="DP115" i="47"/>
  <c r="DO120" i="47"/>
  <c r="DP161" i="47"/>
  <c r="DD162" i="47"/>
  <c r="DO168" i="47"/>
  <c r="DP175" i="47"/>
  <c r="DQ182" i="47"/>
  <c r="DO195" i="47"/>
  <c r="DQ201" i="47"/>
  <c r="DR206" i="47"/>
  <c r="DO215" i="47"/>
  <c r="DR218" i="47"/>
  <c r="DP223" i="47"/>
  <c r="DF228" i="47"/>
  <c r="DQ229" i="47"/>
  <c r="DO234" i="47"/>
  <c r="DR237" i="47"/>
  <c r="DO249" i="47"/>
  <c r="DO255" i="47"/>
  <c r="DQ263" i="47"/>
  <c r="DO272" i="47"/>
  <c r="DP282" i="47"/>
  <c r="DO291" i="47"/>
  <c r="DQ297" i="47"/>
  <c r="DR300" i="47"/>
  <c r="DG308" i="47"/>
  <c r="DG307" i="47" s="1"/>
  <c r="DO309" i="47"/>
  <c r="DO308" i="47" s="1"/>
  <c r="DO307" i="47" s="1"/>
  <c r="DR334" i="47"/>
  <c r="DR337" i="47"/>
  <c r="DR340" i="47"/>
  <c r="DI342" i="47"/>
  <c r="DI341" i="47" s="1"/>
  <c r="DJ342" i="47"/>
  <c r="DJ341" i="47" s="1"/>
  <c r="DR343" i="47"/>
  <c r="DR342" i="47" s="1"/>
  <c r="DR341" i="47" s="1"/>
  <c r="DR346" i="47"/>
  <c r="DO365" i="47"/>
  <c r="DO377" i="47"/>
  <c r="DO380" i="47"/>
  <c r="DR399" i="47"/>
  <c r="DP434" i="47"/>
  <c r="DR468" i="47"/>
  <c r="CW14" i="47"/>
  <c r="CU21" i="47"/>
  <c r="CU29" i="47"/>
  <c r="CW31" i="47"/>
  <c r="CU36" i="47"/>
  <c r="CX39" i="47"/>
  <c r="CV46" i="47"/>
  <c r="CX88" i="47"/>
  <c r="CU110" i="47"/>
  <c r="CU120" i="47"/>
  <c r="CX127" i="47"/>
  <c r="CX130" i="47"/>
  <c r="CU138" i="47"/>
  <c r="CV155" i="47"/>
  <c r="CX165" i="47"/>
  <c r="CO174" i="47"/>
  <c r="CO173" i="47" s="1"/>
  <c r="CO172" i="47" s="1"/>
  <c r="CW175" i="47"/>
  <c r="CX182" i="47"/>
  <c r="CX187" i="47"/>
  <c r="CV195" i="47"/>
  <c r="CP197" i="47"/>
  <c r="CP196" i="47" s="1"/>
  <c r="CX198" i="47"/>
  <c r="CX212" i="47"/>
  <c r="CV221" i="47"/>
  <c r="CX234" i="47"/>
  <c r="CW237" i="47"/>
  <c r="CU244" i="47"/>
  <c r="CW263" i="47"/>
  <c r="CV272" i="47"/>
  <c r="CV282" i="47"/>
  <c r="CN305" i="47"/>
  <c r="CN304" i="47" s="1"/>
  <c r="CV306" i="47"/>
  <c r="CV305" i="47" s="1"/>
  <c r="CV304" i="47" s="1"/>
  <c r="CP308" i="47"/>
  <c r="CP307" i="47" s="1"/>
  <c r="CX309" i="47"/>
  <c r="CX308" i="47" s="1"/>
  <c r="CX307" i="47" s="1"/>
  <c r="CU334" i="47"/>
  <c r="CU337" i="47"/>
  <c r="CV340" i="47"/>
  <c r="CO342" i="47"/>
  <c r="CO341" i="47" s="1"/>
  <c r="CW343" i="47"/>
  <c r="CW342" i="47" s="1"/>
  <c r="CW341" i="47" s="1"/>
  <c r="CJ357" i="47"/>
  <c r="CJ356" i="47" s="1"/>
  <c r="CV359" i="47"/>
  <c r="CU361" i="47"/>
  <c r="CW365" i="47"/>
  <c r="CW391" i="47"/>
  <c r="CI424" i="47"/>
  <c r="CI423" i="47" s="1"/>
  <c r="CU426" i="47"/>
  <c r="CV428" i="47"/>
  <c r="CV431" i="47"/>
  <c r="CW434" i="47"/>
  <c r="CV438" i="47"/>
  <c r="CV442" i="47"/>
  <c r="CX447" i="47"/>
  <c r="CX457" i="47"/>
  <c r="CU465" i="47"/>
  <c r="CV468" i="47"/>
  <c r="CV471" i="47"/>
  <c r="DO16" i="47"/>
  <c r="DR19" i="47"/>
  <c r="DQ24" i="47"/>
  <c r="DP39" i="47"/>
  <c r="DO46" i="47"/>
  <c r="DO52" i="47"/>
  <c r="DR55" i="47"/>
  <c r="DO94" i="47"/>
  <c r="DO108" i="47"/>
  <c r="DP112" i="47"/>
  <c r="DO138" i="47"/>
  <c r="DP155" i="47"/>
  <c r="DR161" i="47"/>
  <c r="DR182" i="47"/>
  <c r="DP198" i="47"/>
  <c r="DR212" i="47"/>
  <c r="DO221" i="47"/>
  <c r="DR223" i="47"/>
  <c r="DP234" i="47"/>
  <c r="DO240" i="47"/>
  <c r="DP249" i="47"/>
  <c r="DR263" i="47"/>
  <c r="DO267" i="47"/>
  <c r="DP272" i="47"/>
  <c r="DG305" i="47"/>
  <c r="DG304" i="47" s="1"/>
  <c r="DO306" i="47"/>
  <c r="DO305" i="47" s="1"/>
  <c r="DO304" i="47" s="1"/>
  <c r="DI308" i="47"/>
  <c r="DI307" i="47" s="1"/>
  <c r="DQ309" i="47"/>
  <c r="DQ308" i="47" s="1"/>
  <c r="DQ307" i="47" s="1"/>
  <c r="DO322" i="47"/>
  <c r="DH327" i="47"/>
  <c r="DH326" i="47" s="1"/>
  <c r="DP328" i="47"/>
  <c r="DP327" i="47" s="1"/>
  <c r="DP326" i="47" s="1"/>
  <c r="DO334" i="47"/>
  <c r="DO337" i="47"/>
  <c r="DO340" i="47"/>
  <c r="DP355" i="47"/>
  <c r="DQ365" i="47"/>
  <c r="DO367" i="47"/>
  <c r="DR370" i="47"/>
  <c r="DP377" i="47"/>
  <c r="DQ380" i="47"/>
  <c r="DR388" i="47"/>
  <c r="DC424" i="47"/>
  <c r="DC423" i="47" s="1"/>
  <c r="DC422" i="47" s="1"/>
  <c r="DO426" i="47"/>
  <c r="DP428" i="47"/>
  <c r="DP431" i="47"/>
  <c r="DQ434" i="47"/>
  <c r="DP438" i="47"/>
  <c r="DP442" i="47"/>
  <c r="DR447" i="47"/>
  <c r="DP459" i="47"/>
  <c r="CX14" i="47"/>
  <c r="CU19" i="47"/>
  <c r="CW21" i="47"/>
  <c r="CX31" i="47"/>
  <c r="CW36" i="47"/>
  <c r="CU42" i="47"/>
  <c r="CV44" i="47"/>
  <c r="CU49" i="47"/>
  <c r="CU52" i="47"/>
  <c r="CU58" i="47"/>
  <c r="CU77" i="47"/>
  <c r="CX85" i="47"/>
  <c r="CV101" i="47"/>
  <c r="CV110" i="47"/>
  <c r="CU112" i="47"/>
  <c r="CW120" i="47"/>
  <c r="CV138" i="47"/>
  <c r="CX155" i="47"/>
  <c r="CU168" i="47"/>
  <c r="CX175" i="47"/>
  <c r="CV192" i="47"/>
  <c r="CP194" i="47"/>
  <c r="CP193" i="47" s="1"/>
  <c r="CX195" i="47"/>
  <c r="CU201" i="47"/>
  <c r="CX206" i="47"/>
  <c r="CM208" i="47"/>
  <c r="CM207" i="47" s="1"/>
  <c r="CU209" i="47"/>
  <c r="CU215" i="47"/>
  <c r="CU223" i="47"/>
  <c r="CU226" i="47"/>
  <c r="CU229" i="47"/>
  <c r="CX237" i="47"/>
  <c r="CM243" i="47"/>
  <c r="CM242" i="47" s="1"/>
  <c r="CM241" i="47" s="1"/>
  <c r="CX263" i="47"/>
  <c r="CW272" i="47"/>
  <c r="CX282" i="47"/>
  <c r="CU285" i="47"/>
  <c r="CU288" i="47"/>
  <c r="CX300" i="47"/>
  <c r="CP305" i="47"/>
  <c r="CP304" i="47" s="1"/>
  <c r="CX306" i="47"/>
  <c r="CX305" i="47" s="1"/>
  <c r="CX304" i="47" s="1"/>
  <c r="CM330" i="47"/>
  <c r="CM329" i="47" s="1"/>
  <c r="CU331" i="47"/>
  <c r="CV334" i="47"/>
  <c r="CV337" i="47"/>
  <c r="CW340" i="47"/>
  <c r="CP342" i="47"/>
  <c r="CP341" i="47" s="1"/>
  <c r="CX343" i="47"/>
  <c r="CX342" i="47" s="1"/>
  <c r="CX341" i="47" s="1"/>
  <c r="CV355" i="47"/>
  <c r="CX359" i="47"/>
  <c r="CU370" i="47"/>
  <c r="CU375" i="47"/>
  <c r="CU377" i="47"/>
  <c r="CU380" i="47"/>
  <c r="CW388" i="47"/>
  <c r="CV426" i="47"/>
  <c r="CX428" i="47"/>
  <c r="CX434" i="47"/>
  <c r="CX438" i="47"/>
  <c r="CX442" i="47"/>
  <c r="CV459" i="47"/>
  <c r="CX468" i="47"/>
  <c r="DQ14" i="47"/>
  <c r="DQ16" i="47"/>
  <c r="DO21" i="47"/>
  <c r="DR29" i="47"/>
  <c r="DR34" i="47"/>
  <c r="DR39" i="47"/>
  <c r="DP44" i="47"/>
  <c r="DR77" i="47"/>
  <c r="DQ99" i="47"/>
  <c r="DR120" i="47"/>
  <c r="DO130" i="47"/>
  <c r="DR155" i="47"/>
  <c r="DP165" i="47"/>
  <c r="DR175" i="47"/>
  <c r="DO182" i="47"/>
  <c r="DO187" i="47"/>
  <c r="DP192" i="47"/>
  <c r="DH197" i="47"/>
  <c r="DH196" i="47" s="1"/>
  <c r="DR198" i="47"/>
  <c r="DQ209" i="47"/>
  <c r="DO226" i="47"/>
  <c r="DO229" i="47"/>
  <c r="DH230" i="47"/>
  <c r="DP231" i="47"/>
  <c r="DQ234" i="47"/>
  <c r="DP237" i="47"/>
  <c r="DR255" i="47"/>
  <c r="DQ272" i="47"/>
  <c r="DP288" i="47"/>
  <c r="DQ291" i="47"/>
  <c r="DO303" i="47"/>
  <c r="DJ308" i="47"/>
  <c r="DJ307" i="47" s="1"/>
  <c r="DR309" i="47"/>
  <c r="DR308" i="47" s="1"/>
  <c r="DR307" i="47" s="1"/>
  <c r="DJ327" i="47"/>
  <c r="DJ326" i="47" s="1"/>
  <c r="DR328" i="47"/>
  <c r="DR327" i="47" s="1"/>
  <c r="DR326" i="47" s="1"/>
  <c r="DP334" i="47"/>
  <c r="DP337" i="47"/>
  <c r="DP340" i="47"/>
  <c r="DG342" i="47"/>
  <c r="DG341" i="47" s="1"/>
  <c r="DO343" i="47"/>
  <c r="DO342" i="47" s="1"/>
  <c r="DO341" i="47" s="1"/>
  <c r="DQ355" i="47"/>
  <c r="DP361" i="47"/>
  <c r="DP373" i="47"/>
  <c r="DO375" i="47"/>
  <c r="DR377" i="47"/>
  <c r="DG379" i="47"/>
  <c r="DG378" i="47" s="1"/>
  <c r="DO391" i="47"/>
  <c r="DR428" i="47"/>
  <c r="DR434" i="47"/>
  <c r="DR438" i="47"/>
  <c r="DR442" i="47"/>
  <c r="DO457" i="47"/>
  <c r="DR459" i="47"/>
  <c r="DO465" i="47"/>
  <c r="CU16" i="47"/>
  <c r="CX21" i="47"/>
  <c r="CN23" i="47"/>
  <c r="CV24" i="47"/>
  <c r="CX26" i="47"/>
  <c r="CX29" i="47"/>
  <c r="CW34" i="47"/>
  <c r="CU39" i="47"/>
  <c r="CX44" i="47"/>
  <c r="CV49" i="47"/>
  <c r="CX55" i="47"/>
  <c r="CW99" i="47"/>
  <c r="CU108" i="47"/>
  <c r="CX110" i="47"/>
  <c r="CV115" i="47"/>
  <c r="CU127" i="47"/>
  <c r="CU130" i="47"/>
  <c r="CU134" i="47"/>
  <c r="CV168" i="47"/>
  <c r="CM174" i="47"/>
  <c r="CM173" i="47" s="1"/>
  <c r="CM172" i="47" s="1"/>
  <c r="CU175" i="47"/>
  <c r="CV182" i="47"/>
  <c r="CU187" i="47"/>
  <c r="CX192" i="47"/>
  <c r="CU198" i="47"/>
  <c r="CV209" i="47"/>
  <c r="CU212" i="47"/>
  <c r="CX218" i="47"/>
  <c r="CV223" i="47"/>
  <c r="CV229" i="47"/>
  <c r="CU231" i="47"/>
  <c r="CV234" i="47"/>
  <c r="CU240" i="47"/>
  <c r="CX244" i="47"/>
  <c r="CX249" i="47"/>
  <c r="CU267" i="47"/>
  <c r="CX272" i="47"/>
  <c r="CV285" i="47"/>
  <c r="CX303" i="47"/>
  <c r="CM308" i="47"/>
  <c r="CM307" i="47" s="1"/>
  <c r="CU309" i="47"/>
  <c r="CU308" i="47" s="1"/>
  <c r="CU307" i="47" s="1"/>
  <c r="CU325" i="47"/>
  <c r="CW334" i="47"/>
  <c r="CW337" i="47"/>
  <c r="CX340" i="47"/>
  <c r="CU346" i="47"/>
  <c r="CW355" i="47"/>
  <c r="CX361" i="47"/>
  <c r="CU367" i="47"/>
  <c r="CV375" i="47"/>
  <c r="CV377" i="47"/>
  <c r="CX388" i="47"/>
  <c r="CW399" i="47"/>
  <c r="CU434" i="47"/>
  <c r="CN450" i="47"/>
  <c r="CN449" i="47" s="1"/>
  <c r="CN448" i="47" s="1"/>
  <c r="CV451" i="47"/>
  <c r="CU457" i="47"/>
  <c r="CX459" i="47"/>
  <c r="DR14" i="47"/>
  <c r="DQ21" i="47"/>
  <c r="DO31" i="47"/>
  <c r="DO36" i="47"/>
  <c r="DC40" i="47"/>
  <c r="DO42" i="47"/>
  <c r="DR44" i="47"/>
  <c r="DP49" i="47"/>
  <c r="DP58" i="47"/>
  <c r="DO85" i="47"/>
  <c r="DO88" i="47"/>
  <c r="DR94" i="47"/>
  <c r="DQ103" i="47"/>
  <c r="DF106" i="47"/>
  <c r="DF105" i="47" s="1"/>
  <c r="DF104" i="47" s="1"/>
  <c r="DR110" i="47"/>
  <c r="DO115" i="47"/>
  <c r="DR127" i="47"/>
  <c r="DP130" i="47"/>
  <c r="DR138" i="47"/>
  <c r="DR165" i="47"/>
  <c r="DP182" i="47"/>
  <c r="DR192" i="47"/>
  <c r="DO201" i="47"/>
  <c r="DP206" i="47"/>
  <c r="DP218" i="47"/>
  <c r="DQ231" i="47"/>
  <c r="DR234" i="47"/>
  <c r="DQ237" i="47"/>
  <c r="DR244" i="47"/>
  <c r="DP263" i="47"/>
  <c r="DR267" i="47"/>
  <c r="DR272" i="47"/>
  <c r="DO282" i="47"/>
  <c r="DO285" i="47"/>
  <c r="DR288" i="47"/>
  <c r="DO297" i="47"/>
  <c r="DP300" i="47"/>
  <c r="DQ334" i="47"/>
  <c r="DQ337" i="47"/>
  <c r="DQ340" i="47"/>
  <c r="DR355" i="47"/>
  <c r="DO359" i="47"/>
  <c r="DR361" i="47"/>
  <c r="DO370" i="47"/>
  <c r="DR373" i="47"/>
  <c r="DP375" i="47"/>
  <c r="DQ391" i="47"/>
  <c r="DO434" i="47"/>
  <c r="DO451" i="47"/>
  <c r="DP468" i="47"/>
  <c r="DP471" i="47"/>
  <c r="DR319" i="47"/>
  <c r="DP325" i="47"/>
  <c r="DO395" i="47"/>
  <c r="DO319" i="47"/>
  <c r="DQ322" i="47"/>
  <c r="DR325" i="47"/>
  <c r="DQ395" i="47"/>
  <c r="DQ319" i="47"/>
  <c r="DR367" i="47"/>
  <c r="DR394" i="47"/>
  <c r="CV325" i="47"/>
  <c r="CW395" i="47"/>
  <c r="CU319" i="47"/>
  <c r="CW322" i="47"/>
  <c r="CX325" i="47"/>
  <c r="CX367" i="47"/>
  <c r="CX394" i="47"/>
  <c r="CX395" i="47"/>
  <c r="CW319" i="47"/>
  <c r="CX322" i="47"/>
  <c r="CX319" i="47"/>
  <c r="CU394" i="47"/>
  <c r="CU395" i="47"/>
  <c r="CJ219" i="47"/>
  <c r="CM200" i="47"/>
  <c r="CM199" i="47" s="1"/>
  <c r="DH84" i="47"/>
  <c r="DH83" i="47" s="1"/>
  <c r="DF230" i="47"/>
  <c r="DF227" i="47" s="1"/>
  <c r="CC123" i="47"/>
  <c r="CC122" i="47" s="1"/>
  <c r="CP181" i="47"/>
  <c r="CP180" i="47" s="1"/>
  <c r="CP176" i="47" s="1"/>
  <c r="DE137" i="47"/>
  <c r="DE136" i="47" s="1"/>
  <c r="DE135" i="47" s="1"/>
  <c r="CB123" i="47"/>
  <c r="CB122" i="47" s="1"/>
  <c r="CM284" i="47"/>
  <c r="CK287" i="47"/>
  <c r="CK286" i="47" s="1"/>
  <c r="CN374" i="47"/>
  <c r="DI379" i="47"/>
  <c r="DI378" i="47" s="1"/>
  <c r="CD123" i="47"/>
  <c r="CD122" i="47" s="1"/>
  <c r="CA123" i="47"/>
  <c r="CA122" i="47" s="1"/>
  <c r="CN220" i="47"/>
  <c r="CN219" i="47" s="1"/>
  <c r="CN284" i="47"/>
  <c r="DC250" i="47"/>
  <c r="CI357" i="47"/>
  <c r="CI356" i="47" s="1"/>
  <c r="CK363" i="47"/>
  <c r="DC363" i="47"/>
  <c r="CL455" i="47"/>
  <c r="CL454" i="47" s="1"/>
  <c r="CL453" i="47" s="1"/>
  <c r="CL452" i="47" s="1"/>
  <c r="CK160" i="47"/>
  <c r="CK159" i="47" s="1"/>
  <c r="DJ441" i="47"/>
  <c r="CP23" i="47"/>
  <c r="CJ102" i="47"/>
  <c r="CO181" i="47"/>
  <c r="CO180" i="47" s="1"/>
  <c r="CO176" i="47" s="1"/>
  <c r="CM194" i="47"/>
  <c r="CM193" i="47" s="1"/>
  <c r="CO233" i="47"/>
  <c r="CO232" i="47" s="1"/>
  <c r="DG23" i="47"/>
  <c r="DE97" i="47"/>
  <c r="DE96" i="47" s="1"/>
  <c r="DE95" i="47" s="1"/>
  <c r="DE160" i="47"/>
  <c r="DE159" i="47" s="1"/>
  <c r="CM23" i="47"/>
  <c r="CL98" i="47"/>
  <c r="CL100" i="47"/>
  <c r="CL228" i="47"/>
  <c r="CO321" i="47"/>
  <c r="CO320" i="47" s="1"/>
  <c r="CN440" i="47"/>
  <c r="CN439" i="47" s="1"/>
  <c r="DF98" i="47"/>
  <c r="DI296" i="47"/>
  <c r="DI295" i="47" s="1"/>
  <c r="DF371" i="47"/>
  <c r="CK133" i="47"/>
  <c r="CK132" i="47" s="1"/>
  <c r="CK131" i="47" s="1"/>
  <c r="CP440" i="47"/>
  <c r="CP439" i="47" s="1"/>
  <c r="DG51" i="47"/>
  <c r="DG50" i="47" s="1"/>
  <c r="DF57" i="47"/>
  <c r="DF56" i="47" s="1"/>
  <c r="DG119" i="47"/>
  <c r="DG118" i="47" s="1"/>
  <c r="DG117" i="47" s="1"/>
  <c r="DH262" i="47"/>
  <c r="DH261" i="47" s="1"/>
  <c r="DF290" i="47"/>
  <c r="DF289" i="47" s="1"/>
  <c r="DF273" i="47" s="1"/>
  <c r="DF268" i="47" s="1"/>
  <c r="DJ440" i="47"/>
  <c r="DJ439" i="47" s="1"/>
  <c r="CL363" i="47"/>
  <c r="CK250" i="47"/>
  <c r="CO289" i="47"/>
  <c r="CK455" i="47"/>
  <c r="CK454" i="47" s="1"/>
  <c r="CK453" i="47" s="1"/>
  <c r="CK452" i="47" s="1"/>
  <c r="CJ289" i="47"/>
  <c r="DC443" i="47"/>
  <c r="CM393" i="47"/>
  <c r="CM392" i="47" s="1"/>
  <c r="DC462" i="47"/>
  <c r="DC461" i="47" s="1"/>
  <c r="DC460" i="47" s="1"/>
  <c r="DD121" i="47"/>
  <c r="DI321" i="47"/>
  <c r="DI320" i="47" s="1"/>
  <c r="CO30" i="47"/>
  <c r="CM76" i="47"/>
  <c r="CM75" i="47" s="1"/>
  <c r="CM74" i="47" s="1"/>
  <c r="CM214" i="47"/>
  <c r="CM213" i="47" s="1"/>
  <c r="CN233" i="47"/>
  <c r="CN232" i="47" s="1"/>
  <c r="CK299" i="47"/>
  <c r="CK298" i="47" s="1"/>
  <c r="CN358" i="47"/>
  <c r="DG129" i="47"/>
  <c r="DG128" i="47" s="1"/>
  <c r="DG194" i="47"/>
  <c r="DG193" i="47" s="1"/>
  <c r="DG254" i="47"/>
  <c r="DG251" i="47" s="1"/>
  <c r="DD12" i="47"/>
  <c r="DG266" i="47"/>
  <c r="DG265" i="47" s="1"/>
  <c r="DG264" i="47" s="1"/>
  <c r="DD280" i="47"/>
  <c r="DG281" i="47"/>
  <c r="DG280" i="47" s="1"/>
  <c r="DI354" i="47"/>
  <c r="DI353" i="47" s="1"/>
  <c r="CM111" i="47"/>
  <c r="CO254" i="47"/>
  <c r="CO251" i="47" s="1"/>
  <c r="CI363" i="47"/>
  <c r="CK372" i="47"/>
  <c r="DH228" i="47"/>
  <c r="DH227" i="47" s="1"/>
  <c r="DH236" i="47"/>
  <c r="DH235" i="47" s="1"/>
  <c r="CI17" i="47"/>
  <c r="CN154" i="47"/>
  <c r="CN153" i="47" s="1"/>
  <c r="CM186" i="47"/>
  <c r="CM185" i="47" s="1"/>
  <c r="CM184" i="47" s="1"/>
  <c r="CM183" i="47" s="1"/>
  <c r="CN194" i="47"/>
  <c r="CN193" i="47" s="1"/>
  <c r="CK217" i="47"/>
  <c r="CK216" i="47" s="1"/>
  <c r="CK248" i="47"/>
  <c r="CK247" i="47" s="1"/>
  <c r="CK246" i="47" s="1"/>
  <c r="DI25" i="47"/>
  <c r="DG111" i="47"/>
  <c r="DG114" i="47"/>
  <c r="DG113" i="47" s="1"/>
  <c r="CJ121" i="47"/>
  <c r="DC27" i="47"/>
  <c r="CL17" i="47"/>
  <c r="CO25" i="47"/>
  <c r="CO22" i="47" s="1"/>
  <c r="CM28" i="47"/>
  <c r="CM197" i="47"/>
  <c r="CM196" i="47" s="1"/>
  <c r="CN239" i="47"/>
  <c r="CN238" i="47" s="1"/>
  <c r="CN281" i="47"/>
  <c r="CN280" i="47" s="1"/>
  <c r="CN289" i="47"/>
  <c r="CO364" i="47"/>
  <c r="CJ387" i="47"/>
  <c r="CJ386" i="47" s="1"/>
  <c r="DG160" i="47"/>
  <c r="DG159" i="47" s="1"/>
  <c r="DG239" i="47"/>
  <c r="DG238" i="47" s="1"/>
  <c r="DF250" i="47"/>
  <c r="DF245" i="47" s="1"/>
  <c r="DI262" i="47"/>
  <c r="DI261" i="47" s="1"/>
  <c r="DG358" i="47"/>
  <c r="DI364" i="47"/>
  <c r="CM41" i="47"/>
  <c r="CN43" i="47"/>
  <c r="CM45" i="47"/>
  <c r="CM84" i="47"/>
  <c r="CM83" i="47" s="1"/>
  <c r="CI106" i="47"/>
  <c r="CI105" i="47" s="1"/>
  <c r="CI104" i="47" s="1"/>
  <c r="CM107" i="47"/>
  <c r="CK225" i="47"/>
  <c r="CK224" i="47" s="1"/>
  <c r="CN236" i="47"/>
  <c r="CN235" i="47" s="1"/>
  <c r="CN262" i="47"/>
  <c r="CN261" i="47" s="1"/>
  <c r="CO354" i="47"/>
  <c r="CO353" i="47" s="1"/>
  <c r="DG84" i="47"/>
  <c r="DG83" i="47" s="1"/>
  <c r="DH129" i="47"/>
  <c r="DH128" i="47" s="1"/>
  <c r="DG284" i="47"/>
  <c r="DG283" i="47" s="1"/>
  <c r="DH290" i="47"/>
  <c r="CJ106" i="47"/>
  <c r="CJ105" i="47" s="1"/>
  <c r="CJ104" i="47" s="1"/>
  <c r="CN107" i="47"/>
  <c r="CM154" i="47"/>
  <c r="CM153" i="47" s="1"/>
  <c r="CM345" i="47"/>
  <c r="CM344" i="47" s="1"/>
  <c r="DG15" i="47"/>
  <c r="DE280" i="47"/>
  <c r="CO226" i="47"/>
  <c r="CM464" i="47"/>
  <c r="CM463" i="47" s="1"/>
  <c r="DH111" i="47"/>
  <c r="DI200" i="47"/>
  <c r="DI199" i="47" s="1"/>
  <c r="DG230" i="47"/>
  <c r="DI236" i="47"/>
  <c r="DI235" i="47" s="1"/>
  <c r="DH248" i="47"/>
  <c r="DH247" i="47" s="1"/>
  <c r="DH246" i="47" s="1"/>
  <c r="DG374" i="47"/>
  <c r="CJ283" i="47"/>
  <c r="DC106" i="47"/>
  <c r="DC105" i="47" s="1"/>
  <c r="DC104" i="47" s="1"/>
  <c r="CL27" i="47"/>
  <c r="CL250" i="47"/>
  <c r="CL245" i="47" s="1"/>
  <c r="CI250" i="47"/>
  <c r="CI245" i="47" s="1"/>
  <c r="DF357" i="47"/>
  <c r="DF356" i="47" s="1"/>
  <c r="DH174" i="47"/>
  <c r="DH173" i="47" s="1"/>
  <c r="DH172" i="47" s="1"/>
  <c r="CL106" i="47"/>
  <c r="CP236" i="47"/>
  <c r="CP235" i="47" s="1"/>
  <c r="CP262" i="47"/>
  <c r="CP261" i="47" s="1"/>
  <c r="CM283" i="47"/>
  <c r="CM296" i="47"/>
  <c r="CM295" i="47" s="1"/>
  <c r="CM324" i="47"/>
  <c r="CM323" i="47" s="1"/>
  <c r="CM390" i="47"/>
  <c r="CM389" i="47" s="1"/>
  <c r="CO398" i="47"/>
  <c r="CO397" i="47" s="1"/>
  <c r="CO396" i="47" s="1"/>
  <c r="CN441" i="47"/>
  <c r="CM446" i="47"/>
  <c r="CM445" i="47" s="1"/>
  <c r="CM444" i="47" s="1"/>
  <c r="CI462" i="47"/>
  <c r="CI461" i="47" s="1"/>
  <c r="CI460" i="47" s="1"/>
  <c r="CK97" i="47"/>
  <c r="CK96" i="47" s="1"/>
  <c r="CK95" i="47" s="1"/>
  <c r="CI227" i="47"/>
  <c r="CO227" i="47"/>
  <c r="CK289" i="47"/>
  <c r="CN354" i="47"/>
  <c r="CN353" i="47" s="1"/>
  <c r="CM360" i="47"/>
  <c r="CM374" i="47"/>
  <c r="CO390" i="47"/>
  <c r="CO389" i="47" s="1"/>
  <c r="CM425" i="47"/>
  <c r="CP441" i="47"/>
  <c r="CN467" i="47"/>
  <c r="CN466" i="47" s="1"/>
  <c r="CP18" i="47"/>
  <c r="CM20" i="47"/>
  <c r="CO20" i="47"/>
  <c r="CI97" i="47"/>
  <c r="CI96" i="47" s="1"/>
  <c r="CI95" i="47" s="1"/>
  <c r="CM98" i="47"/>
  <c r="CO102" i="47"/>
  <c r="CO119" i="47"/>
  <c r="CO118" i="47" s="1"/>
  <c r="CO117" i="47" s="1"/>
  <c r="CM137" i="47"/>
  <c r="CM136" i="47" s="1"/>
  <c r="CM135" i="47" s="1"/>
  <c r="CN181" i="47"/>
  <c r="CN180" i="47" s="1"/>
  <c r="CN176" i="47" s="1"/>
  <c r="CL385" i="47"/>
  <c r="CL384" i="47" s="1"/>
  <c r="CI443" i="47"/>
  <c r="CL443" i="47"/>
  <c r="CK17" i="47"/>
  <c r="CJ97" i="47"/>
  <c r="CJ96" i="47" s="1"/>
  <c r="CJ95" i="47" s="1"/>
  <c r="CM160" i="47"/>
  <c r="CM159" i="47" s="1"/>
  <c r="CK227" i="47"/>
  <c r="CP233" i="47"/>
  <c r="CP232" i="47" s="1"/>
  <c r="CO236" i="47"/>
  <c r="CO235" i="47" s="1"/>
  <c r="CO262" i="47"/>
  <c r="CO261" i="47" s="1"/>
  <c r="CL283" i="47"/>
  <c r="CM287" i="47"/>
  <c r="CM286" i="47" s="1"/>
  <c r="CL294" i="47"/>
  <c r="CI294" i="47"/>
  <c r="CM299" i="47"/>
  <c r="CM298" i="47" s="1"/>
  <c r="CL310" i="47"/>
  <c r="CP354" i="47"/>
  <c r="CP353" i="47" s="1"/>
  <c r="CM358" i="47"/>
  <c r="CM357" i="47" s="1"/>
  <c r="CM356" i="47" s="1"/>
  <c r="CM364" i="47"/>
  <c r="CM379" i="47"/>
  <c r="CM378" i="47" s="1"/>
  <c r="CO387" i="47"/>
  <c r="CO386" i="47" s="1"/>
  <c r="CJ422" i="47"/>
  <c r="CN437" i="47"/>
  <c r="CN436" i="47" s="1"/>
  <c r="CN435" i="47" s="1"/>
  <c r="CM450" i="47"/>
  <c r="CM449" i="47" s="1"/>
  <c r="CM448" i="47" s="1"/>
  <c r="CJ462" i="47"/>
  <c r="CJ461" i="47" s="1"/>
  <c r="CJ460" i="47" s="1"/>
  <c r="CM470" i="47"/>
  <c r="CM469" i="47" s="1"/>
  <c r="DG30" i="47"/>
  <c r="DG87" i="47"/>
  <c r="DG86" i="47" s="1"/>
  <c r="DH98" i="47"/>
  <c r="DG167" i="47"/>
  <c r="DG166" i="47" s="1"/>
  <c r="DE250" i="47"/>
  <c r="DG321" i="47"/>
  <c r="DG320" i="47" s="1"/>
  <c r="DI446" i="47"/>
  <c r="DI445" i="47" s="1"/>
  <c r="DI444" i="47" s="1"/>
  <c r="DG464" i="47"/>
  <c r="DG463" i="47" s="1"/>
  <c r="DD462" i="47"/>
  <c r="DD461" i="47" s="1"/>
  <c r="DD460" i="47" s="1"/>
  <c r="DG470" i="47"/>
  <c r="DG469" i="47" s="1"/>
  <c r="DI15" i="47"/>
  <c r="DG45" i="47"/>
  <c r="DG430" i="47"/>
  <c r="DG429" i="47" s="1"/>
  <c r="DH441" i="47"/>
  <c r="DI35" i="47"/>
  <c r="DG102" i="47"/>
  <c r="DH114" i="47"/>
  <c r="DH113" i="47" s="1"/>
  <c r="DG186" i="47"/>
  <c r="DG185" i="47" s="1"/>
  <c r="DG184" i="47" s="1"/>
  <c r="DG183" i="47" s="1"/>
  <c r="DI208" i="47"/>
  <c r="DI207" i="47" s="1"/>
  <c r="DG220" i="47"/>
  <c r="DJ262" i="47"/>
  <c r="DJ261" i="47" s="1"/>
  <c r="DH281" i="47"/>
  <c r="DH280" i="47" s="1"/>
  <c r="DG364" i="47"/>
  <c r="DG369" i="47"/>
  <c r="DG368" i="47" s="1"/>
  <c r="DI390" i="47"/>
  <c r="DI389" i="47" s="1"/>
  <c r="DG446" i="47"/>
  <c r="DG445" i="47" s="1"/>
  <c r="DG444" i="47" s="1"/>
  <c r="DG456" i="47"/>
  <c r="CM18" i="47"/>
  <c r="CM35" i="47"/>
  <c r="CM43" i="47"/>
  <c r="CI40" i="47"/>
  <c r="CN45" i="47"/>
  <c r="CP45" i="47"/>
  <c r="CN51" i="47"/>
  <c r="CN50" i="47" s="1"/>
  <c r="CN54" i="47"/>
  <c r="CN53" i="47" s="1"/>
  <c r="CM87" i="47"/>
  <c r="CM86" i="47" s="1"/>
  <c r="CK93" i="47"/>
  <c r="CK92" i="47" s="1"/>
  <c r="CN98" i="47"/>
  <c r="CO98" i="47"/>
  <c r="CM129" i="47"/>
  <c r="CM128" i="47" s="1"/>
  <c r="CM121" i="47" s="1"/>
  <c r="CN129" i="47"/>
  <c r="CN128" i="47" s="1"/>
  <c r="CN137" i="47"/>
  <c r="CN136" i="47" s="1"/>
  <c r="CN135" i="47" s="1"/>
  <c r="CP137" i="47"/>
  <c r="CP136" i="47" s="1"/>
  <c r="CP135" i="47" s="1"/>
  <c r="CI152" i="47"/>
  <c r="CN160" i="47"/>
  <c r="CN159" i="47" s="1"/>
  <c r="CM167" i="47"/>
  <c r="CM166" i="47" s="1"/>
  <c r="CN197" i="47"/>
  <c r="CN196" i="47" s="1"/>
  <c r="CM15" i="47"/>
  <c r="CO18" i="47"/>
  <c r="CM13" i="47"/>
  <c r="CI12" i="47"/>
  <c r="CO15" i="47"/>
  <c r="CP15" i="47"/>
  <c r="CM25" i="47"/>
  <c r="CK27" i="47"/>
  <c r="CP30" i="47"/>
  <c r="CP27" i="47" s="1"/>
  <c r="CM33" i="47"/>
  <c r="CI32" i="47"/>
  <c r="CO35" i="47"/>
  <c r="CP35" i="47"/>
  <c r="CP32" i="47" s="1"/>
  <c r="CN41" i="47"/>
  <c r="CJ40" i="47"/>
  <c r="CP51" i="47"/>
  <c r="CP50" i="47" s="1"/>
  <c r="CP54" i="47"/>
  <c r="CP53" i="47" s="1"/>
  <c r="CN87" i="47"/>
  <c r="CN86" i="47" s="1"/>
  <c r="CM93" i="47"/>
  <c r="CM92" i="47" s="1"/>
  <c r="CM100" i="47"/>
  <c r="CN100" i="47"/>
  <c r="CP102" i="47"/>
  <c r="CM119" i="47"/>
  <c r="CM118" i="47" s="1"/>
  <c r="CM117" i="47" s="1"/>
  <c r="CN133" i="47"/>
  <c r="CN132" i="47" s="1"/>
  <c r="CN131" i="47" s="1"/>
  <c r="CM133" i="47"/>
  <c r="CM132" i="47" s="1"/>
  <c r="CM131" i="47" s="1"/>
  <c r="CK137" i="47"/>
  <c r="CK136" i="47" s="1"/>
  <c r="CK135" i="47" s="1"/>
  <c r="CJ152" i="47"/>
  <c r="CP154" i="47"/>
  <c r="CP153" i="47" s="1"/>
  <c r="CP160" i="47"/>
  <c r="CP159" i="47" s="1"/>
  <c r="CN167" i="47"/>
  <c r="CN166" i="47" s="1"/>
  <c r="CP167" i="47"/>
  <c r="CP166" i="47" s="1"/>
  <c r="CP162" i="47" s="1"/>
  <c r="CM191" i="47"/>
  <c r="CM190" i="47" s="1"/>
  <c r="CO200" i="47"/>
  <c r="CO199" i="47" s="1"/>
  <c r="CN205" i="47"/>
  <c r="CN204" i="47" s="1"/>
  <c r="CI422" i="47"/>
  <c r="CI421" i="47" s="1"/>
  <c r="CP20" i="47"/>
  <c r="CO13" i="47"/>
  <c r="CJ15" i="47"/>
  <c r="CJ12" i="47" s="1"/>
  <c r="CP25" i="47"/>
  <c r="CP22" i="47" s="1"/>
  <c r="CO28" i="47"/>
  <c r="CJ30" i="47"/>
  <c r="CO33" i="47"/>
  <c r="CO32" i="47" s="1"/>
  <c r="CJ35" i="47"/>
  <c r="CP41" i="47"/>
  <c r="CP43" i="47"/>
  <c r="CO76" i="47"/>
  <c r="CO75" i="47" s="1"/>
  <c r="CO74" i="47" s="1"/>
  <c r="CP87" i="47"/>
  <c r="CP86" i="47" s="1"/>
  <c r="CN93" i="47"/>
  <c r="CN92" i="47" s="1"/>
  <c r="CN111" i="47"/>
  <c r="CN114" i="47"/>
  <c r="CN113" i="47" s="1"/>
  <c r="CM114" i="47"/>
  <c r="CM113" i="47" s="1"/>
  <c r="CP119" i="47"/>
  <c r="CP118" i="47" s="1"/>
  <c r="CP117" i="47" s="1"/>
  <c r="CK154" i="47"/>
  <c r="CK153" i="47" s="1"/>
  <c r="CN164" i="47"/>
  <c r="CN163" i="47" s="1"/>
  <c r="CM164" i="47"/>
  <c r="CM163" i="47" s="1"/>
  <c r="CK167" i="47"/>
  <c r="CK166" i="47" s="1"/>
  <c r="CK162" i="47" s="1"/>
  <c r="CM30" i="47"/>
  <c r="CM54" i="47"/>
  <c r="CM53" i="47" s="1"/>
  <c r="CM57" i="47"/>
  <c r="CM56" i="47" s="1"/>
  <c r="CN84" i="47"/>
  <c r="CN83" i="47" s="1"/>
  <c r="CP93" i="47"/>
  <c r="CP92" i="47" s="1"/>
  <c r="CM102" i="47"/>
  <c r="CP107" i="47"/>
  <c r="CP106" i="47" s="1"/>
  <c r="CN174" i="47"/>
  <c r="CN173" i="47" s="1"/>
  <c r="CN172" i="47" s="1"/>
  <c r="CK194" i="47"/>
  <c r="CK193" i="47" s="1"/>
  <c r="CP208" i="47"/>
  <c r="CP207" i="47" s="1"/>
  <c r="CM220" i="47"/>
  <c r="CM219" i="47" s="1"/>
  <c r="CN228" i="47"/>
  <c r="CN227" i="47" s="1"/>
  <c r="CM230" i="47"/>
  <c r="CM254" i="47"/>
  <c r="CM251" i="47" s="1"/>
  <c r="CM266" i="47"/>
  <c r="CM265" i="47" s="1"/>
  <c r="CM264" i="47" s="1"/>
  <c r="CJ280" i="47"/>
  <c r="CI289" i="47"/>
  <c r="CJ296" i="47"/>
  <c r="CJ295" i="47" s="1"/>
  <c r="CJ294" i="47" s="1"/>
  <c r="CJ321" i="47"/>
  <c r="CJ320" i="47" s="1"/>
  <c r="CJ342" i="47"/>
  <c r="CJ341" i="47" s="1"/>
  <c r="CO345" i="47"/>
  <c r="CO344" i="47" s="1"/>
  <c r="CP345" i="47"/>
  <c r="CP344" i="47" s="1"/>
  <c r="CJ364" i="47"/>
  <c r="CN369" i="47"/>
  <c r="CN368" i="47" s="1"/>
  <c r="CP376" i="47"/>
  <c r="CJ379" i="47"/>
  <c r="CJ378" i="47" s="1"/>
  <c r="CI385" i="47"/>
  <c r="CI384" i="47" s="1"/>
  <c r="CO393" i="47"/>
  <c r="CO392" i="47" s="1"/>
  <c r="CL424" i="47"/>
  <c r="CP467" i="47"/>
  <c r="CP466" i="47" s="1"/>
  <c r="CM211" i="47"/>
  <c r="CM210" i="47" s="1"/>
  <c r="CO211" i="47"/>
  <c r="CO210" i="47" s="1"/>
  <c r="CM217" i="47"/>
  <c r="CM216" i="47" s="1"/>
  <c r="CL219" i="47"/>
  <c r="CM239" i="47"/>
  <c r="CM238" i="47" s="1"/>
  <c r="CM248" i="47"/>
  <c r="CM247" i="47" s="1"/>
  <c r="CM246" i="47" s="1"/>
  <c r="CN266" i="47"/>
  <c r="CN265" i="47" s="1"/>
  <c r="CN264" i="47" s="1"/>
  <c r="CP266" i="47"/>
  <c r="CP265" i="47" s="1"/>
  <c r="CP264" i="47" s="1"/>
  <c r="CK281" i="47"/>
  <c r="CP281" i="47"/>
  <c r="CP284" i="47"/>
  <c r="CM289" i="47"/>
  <c r="CP321" i="47"/>
  <c r="CP320" i="47" s="1"/>
  <c r="CP358" i="47"/>
  <c r="CP357" i="47" s="1"/>
  <c r="CP356" i="47" s="1"/>
  <c r="CM369" i="47"/>
  <c r="CM368" i="47" s="1"/>
  <c r="CP369" i="47"/>
  <c r="CP368" i="47" s="1"/>
  <c r="CL371" i="47"/>
  <c r="CM372" i="47"/>
  <c r="CK376" i="47"/>
  <c r="CK371" i="47" s="1"/>
  <c r="CK385" i="47"/>
  <c r="CK384" i="47" s="1"/>
  <c r="CP387" i="47"/>
  <c r="CP386" i="47" s="1"/>
  <c r="CJ390" i="47"/>
  <c r="CJ389" i="47" s="1"/>
  <c r="CJ393" i="47"/>
  <c r="CJ392" i="47" s="1"/>
  <c r="CP393" i="47"/>
  <c r="CP392" i="47" s="1"/>
  <c r="CM398" i="47"/>
  <c r="CM397" i="47" s="1"/>
  <c r="CM396" i="47" s="1"/>
  <c r="CN425" i="47"/>
  <c r="CP425" i="47"/>
  <c r="CN427" i="47"/>
  <c r="CK437" i="47"/>
  <c r="CK436" i="47" s="1"/>
  <c r="CK435" i="47" s="1"/>
  <c r="CP437" i="47"/>
  <c r="CP436" i="47" s="1"/>
  <c r="CP435" i="47" s="1"/>
  <c r="CP450" i="47"/>
  <c r="CP449" i="47" s="1"/>
  <c r="CP448" i="47" s="1"/>
  <c r="CM458" i="47"/>
  <c r="CN464" i="47"/>
  <c r="CN463" i="47" s="1"/>
  <c r="CK467" i="47"/>
  <c r="CK466" i="47" s="1"/>
  <c r="CN214" i="47"/>
  <c r="CN213" i="47" s="1"/>
  <c r="CN217" i="47"/>
  <c r="CN216" i="47" s="1"/>
  <c r="CP220" i="47"/>
  <c r="CP219" i="47" s="1"/>
  <c r="CP239" i="47"/>
  <c r="CP238" i="47" s="1"/>
  <c r="CN243" i="47"/>
  <c r="CN242" i="47" s="1"/>
  <c r="CN241" i="47" s="1"/>
  <c r="CN248" i="47"/>
  <c r="CN247" i="47" s="1"/>
  <c r="CN246" i="47" s="1"/>
  <c r="CP254" i="47"/>
  <c r="CP251" i="47" s="1"/>
  <c r="CP250" i="47" s="1"/>
  <c r="CK284" i="47"/>
  <c r="CO296" i="47"/>
  <c r="CO295" i="47" s="1"/>
  <c r="CN299" i="47"/>
  <c r="CN298" i="47" s="1"/>
  <c r="CM302" i="47"/>
  <c r="CM301" i="47" s="1"/>
  <c r="CN330" i="47"/>
  <c r="CN329" i="47" s="1"/>
  <c r="CK358" i="47"/>
  <c r="CP364" i="47"/>
  <c r="CN372" i="47"/>
  <c r="CO379" i="47"/>
  <c r="CO378" i="47" s="1"/>
  <c r="CJ398" i="47"/>
  <c r="CJ397" i="47" s="1"/>
  <c r="CJ396" i="47" s="1"/>
  <c r="CK425" i="47"/>
  <c r="CK427" i="47"/>
  <c r="CK450" i="47"/>
  <c r="CK449" i="47" s="1"/>
  <c r="CK448" i="47" s="1"/>
  <c r="CK443" i="47" s="1"/>
  <c r="CJ455" i="47"/>
  <c r="CJ454" i="47" s="1"/>
  <c r="CJ453" i="47" s="1"/>
  <c r="CJ452" i="47" s="1"/>
  <c r="CP464" i="47"/>
  <c r="CP463" i="47" s="1"/>
  <c r="CM467" i="47"/>
  <c r="CM466" i="47" s="1"/>
  <c r="CN470" i="47"/>
  <c r="CN469" i="47" s="1"/>
  <c r="CK205" i="47"/>
  <c r="CK204" i="47" s="1"/>
  <c r="CP205" i="47"/>
  <c r="CP204" i="47" s="1"/>
  <c r="CO206" i="47"/>
  <c r="CK214" i="47"/>
  <c r="CK213" i="47" s="1"/>
  <c r="CP214" i="47"/>
  <c r="CP213" i="47" s="1"/>
  <c r="CP217" i="47"/>
  <c r="CP216" i="47" s="1"/>
  <c r="CI219" i="47"/>
  <c r="CM225" i="47"/>
  <c r="CM224" i="47" s="1"/>
  <c r="CN225" i="47"/>
  <c r="CN224" i="47" s="1"/>
  <c r="CM228" i="47"/>
  <c r="CK243" i="47"/>
  <c r="CK242" i="47" s="1"/>
  <c r="CK241" i="47" s="1"/>
  <c r="CM281" i="47"/>
  <c r="CM280" i="47" s="1"/>
  <c r="CN287" i="47"/>
  <c r="CN286" i="47" s="1"/>
  <c r="CP296" i="47"/>
  <c r="CP295" i="47" s="1"/>
  <c r="CN302" i="47"/>
  <c r="CN301" i="47" s="1"/>
  <c r="CJ318" i="47"/>
  <c r="CJ317" i="47" s="1"/>
  <c r="CM321" i="47"/>
  <c r="CM320" i="47" s="1"/>
  <c r="CK324" i="47"/>
  <c r="CK323" i="47" s="1"/>
  <c r="CN360" i="47"/>
  <c r="CM366" i="47"/>
  <c r="CO366" i="47"/>
  <c r="CJ371" i="47"/>
  <c r="CP374" i="47"/>
  <c r="CM376" i="47"/>
  <c r="CM387" i="47"/>
  <c r="CM386" i="47" s="1"/>
  <c r="CP390" i="47"/>
  <c r="CP389" i="47" s="1"/>
  <c r="CP398" i="47"/>
  <c r="CP397" i="47" s="1"/>
  <c r="CP396" i="47" s="1"/>
  <c r="CM427" i="47"/>
  <c r="CM430" i="47"/>
  <c r="CM429" i="47" s="1"/>
  <c r="CN430" i="47"/>
  <c r="CN429" i="47" s="1"/>
  <c r="CM437" i="47"/>
  <c r="CM436" i="47" s="1"/>
  <c r="CM435" i="47" s="1"/>
  <c r="CO446" i="47"/>
  <c r="CO445" i="47" s="1"/>
  <c r="CO444" i="47" s="1"/>
  <c r="CP446" i="47"/>
  <c r="CP445" i="47" s="1"/>
  <c r="CP444" i="47" s="1"/>
  <c r="CM456" i="47"/>
  <c r="CN456" i="47"/>
  <c r="CN455" i="47" s="1"/>
  <c r="CN454" i="47" s="1"/>
  <c r="CN453" i="47" s="1"/>
  <c r="CN452" i="47" s="1"/>
  <c r="CK464" i="47"/>
  <c r="CK463" i="47" s="1"/>
  <c r="CK462" i="47" s="1"/>
  <c r="CK461" i="47" s="1"/>
  <c r="CK460" i="47" s="1"/>
  <c r="DI205" i="47"/>
  <c r="DI204" i="47" s="1"/>
  <c r="DI137" i="47"/>
  <c r="DI136" i="47" s="1"/>
  <c r="DI135" i="47" s="1"/>
  <c r="DG13" i="47"/>
  <c r="DC12" i="47"/>
  <c r="DI20" i="47"/>
  <c r="DJ20" i="47"/>
  <c r="DH23" i="47"/>
  <c r="DI23" i="47"/>
  <c r="DI22" i="47" s="1"/>
  <c r="DG25" i="47"/>
  <c r="DG22" i="47" s="1"/>
  <c r="DI28" i="47"/>
  <c r="DG33" i="47"/>
  <c r="DC32" i="47"/>
  <c r="DG35" i="47"/>
  <c r="DG38" i="47"/>
  <c r="DG37" i="47" s="1"/>
  <c r="DG76" i="47"/>
  <c r="DG75" i="47" s="1"/>
  <c r="DG74" i="47" s="1"/>
  <c r="DJ87" i="47"/>
  <c r="DJ86" i="47" s="1"/>
  <c r="DI98" i="47"/>
  <c r="DH107" i="47"/>
  <c r="DE114" i="47"/>
  <c r="DE113" i="47" s="1"/>
  <c r="DG154" i="47"/>
  <c r="DG153" i="47" s="1"/>
  <c r="DG152" i="47" s="1"/>
  <c r="DE164" i="47"/>
  <c r="DE163" i="47" s="1"/>
  <c r="DG175" i="47"/>
  <c r="DJ186" i="47"/>
  <c r="DJ185" i="47" s="1"/>
  <c r="DJ184" i="47" s="1"/>
  <c r="DJ183" i="47" s="1"/>
  <c r="DE191" i="47"/>
  <c r="DE190" i="47" s="1"/>
  <c r="DJ194" i="47"/>
  <c r="DJ193" i="47" s="1"/>
  <c r="DJ197" i="47"/>
  <c r="DJ196" i="47" s="1"/>
  <c r="DG200" i="47"/>
  <c r="DG199" i="47" s="1"/>
  <c r="DG205" i="47"/>
  <c r="DG204" i="47" s="1"/>
  <c r="DJ208" i="47"/>
  <c r="DJ207" i="47" s="1"/>
  <c r="DI211" i="47"/>
  <c r="DI210" i="47" s="1"/>
  <c r="DG214" i="47"/>
  <c r="DG213" i="47" s="1"/>
  <c r="DJ214" i="47"/>
  <c r="DJ213" i="47" s="1"/>
  <c r="DE217" i="47"/>
  <c r="DE216" i="47" s="1"/>
  <c r="DH220" i="47"/>
  <c r="DH219" i="47" s="1"/>
  <c r="DG225" i="47"/>
  <c r="DG224" i="47" s="1"/>
  <c r="DJ225" i="47"/>
  <c r="DJ224" i="47" s="1"/>
  <c r="DI228" i="47"/>
  <c r="DJ239" i="47"/>
  <c r="DJ238" i="47" s="1"/>
  <c r="DG243" i="47"/>
  <c r="DG242" i="47" s="1"/>
  <c r="DG241" i="47" s="1"/>
  <c r="DJ248" i="47"/>
  <c r="DJ247" i="47" s="1"/>
  <c r="DJ246" i="47" s="1"/>
  <c r="DJ281" i="47"/>
  <c r="DJ280" i="47" s="1"/>
  <c r="DG290" i="47"/>
  <c r="DF294" i="47"/>
  <c r="DG299" i="47"/>
  <c r="DG298" i="47" s="1"/>
  <c r="DG302" i="47"/>
  <c r="DG301" i="47" s="1"/>
  <c r="DJ302" i="47"/>
  <c r="DJ301" i="47" s="1"/>
  <c r="DE324" i="47"/>
  <c r="DE323" i="47" s="1"/>
  <c r="DD342" i="47"/>
  <c r="DD341" i="47" s="1"/>
  <c r="DG345" i="47"/>
  <c r="DG344" i="47" s="1"/>
  <c r="DH358" i="47"/>
  <c r="DH357" i="47" s="1"/>
  <c r="DH356" i="47" s="1"/>
  <c r="DF362" i="47"/>
  <c r="DJ387" i="47"/>
  <c r="DJ386" i="47" s="1"/>
  <c r="DC385" i="47"/>
  <c r="DC384" i="47" s="1"/>
  <c r="DI13" i="47"/>
  <c r="DI12" i="47" s="1"/>
  <c r="DJ15" i="47"/>
  <c r="DJ12" i="47" s="1"/>
  <c r="DD40" i="47"/>
  <c r="DG48" i="47"/>
  <c r="DG47" i="47" s="1"/>
  <c r="DH57" i="47"/>
  <c r="DH56" i="47" s="1"/>
  <c r="DE87" i="47"/>
  <c r="DE86" i="47" s="1"/>
  <c r="DG107" i="47"/>
  <c r="DJ107" i="47"/>
  <c r="DG109" i="47"/>
  <c r="DJ111" i="47"/>
  <c r="DG126" i="47"/>
  <c r="DG125" i="47" s="1"/>
  <c r="DJ129" i="47"/>
  <c r="DJ128" i="47" s="1"/>
  <c r="DJ121" i="47" s="1"/>
  <c r="DJ116" i="47" s="1"/>
  <c r="DE133" i="47"/>
  <c r="DE132" i="47" s="1"/>
  <c r="DE131" i="47" s="1"/>
  <c r="DG164" i="47"/>
  <c r="DG163" i="47" s="1"/>
  <c r="DH167" i="47"/>
  <c r="DH166" i="47" s="1"/>
  <c r="DH162" i="47" s="1"/>
  <c r="DG191" i="47"/>
  <c r="DG190" i="47" s="1"/>
  <c r="DG209" i="47"/>
  <c r="DG217" i="47"/>
  <c r="DG216" i="47" s="1"/>
  <c r="DJ220" i="47"/>
  <c r="DJ219" i="47" s="1"/>
  <c r="DF219" i="47"/>
  <c r="DG222" i="47"/>
  <c r="DI226" i="47"/>
  <c r="DC227" i="47"/>
  <c r="DH243" i="47"/>
  <c r="DH242" i="47" s="1"/>
  <c r="DH241" i="47" s="1"/>
  <c r="DI254" i="47"/>
  <c r="DI251" i="47" s="1"/>
  <c r="DC283" i="47"/>
  <c r="DH284" i="47"/>
  <c r="DH283" i="47" s="1"/>
  <c r="DG296" i="47"/>
  <c r="DG295" i="47" s="1"/>
  <c r="DE305" i="47"/>
  <c r="DE304" i="47" s="1"/>
  <c r="DE317" i="47"/>
  <c r="DD321" i="47"/>
  <c r="DD320" i="47" s="1"/>
  <c r="DJ321" i="47"/>
  <c r="DJ320" i="47" s="1"/>
  <c r="DG324" i="47"/>
  <c r="DG323" i="47" s="1"/>
  <c r="DI345" i="47"/>
  <c r="DI344" i="47" s="1"/>
  <c r="DJ358" i="47"/>
  <c r="DG360" i="47"/>
  <c r="DI366" i="47"/>
  <c r="DI363" i="47" s="1"/>
  <c r="DH369" i="47"/>
  <c r="DH368" i="47" s="1"/>
  <c r="DG372" i="47"/>
  <c r="DG371" i="47" s="1"/>
  <c r="DC371" i="47"/>
  <c r="DC362" i="47" s="1"/>
  <c r="DG18" i="47"/>
  <c r="DE17" i="47"/>
  <c r="DD25" i="47"/>
  <c r="DD22" i="47" s="1"/>
  <c r="DJ25" i="47"/>
  <c r="DI30" i="47"/>
  <c r="DJ30" i="47"/>
  <c r="DJ27" i="47" s="1"/>
  <c r="DI33" i="47"/>
  <c r="DI32" i="47" s="1"/>
  <c r="DE32" i="47"/>
  <c r="DJ35" i="47"/>
  <c r="DJ32" i="47" s="1"/>
  <c r="DH41" i="47"/>
  <c r="DH45" i="47"/>
  <c r="DH51" i="47"/>
  <c r="DH50" i="47" s="1"/>
  <c r="DG54" i="47"/>
  <c r="DG53" i="47" s="1"/>
  <c r="DG57" i="47"/>
  <c r="DG56" i="47" s="1"/>
  <c r="DI57" i="47"/>
  <c r="DI56" i="47" s="1"/>
  <c r="DI76" i="47"/>
  <c r="DI75" i="47" s="1"/>
  <c r="DI74" i="47" s="1"/>
  <c r="DJ84" i="47"/>
  <c r="DJ83" i="47" s="1"/>
  <c r="DG93" i="47"/>
  <c r="DG92" i="47" s="1"/>
  <c r="DH93" i="47"/>
  <c r="DH92" i="47" s="1"/>
  <c r="DH82" i="47" s="1"/>
  <c r="DG98" i="47"/>
  <c r="DI102" i="47"/>
  <c r="DH109" i="47"/>
  <c r="DI119" i="47"/>
  <c r="DI118" i="47" s="1"/>
  <c r="DI117" i="47" s="1"/>
  <c r="DH126" i="47"/>
  <c r="DH125" i="47" s="1"/>
  <c r="DH160" i="47"/>
  <c r="DH159" i="47" s="1"/>
  <c r="DH152" i="47" s="1"/>
  <c r="DJ167" i="47"/>
  <c r="DJ166" i="47" s="1"/>
  <c r="DJ162" i="47" s="1"/>
  <c r="DI174" i="47"/>
  <c r="DI173" i="47" s="1"/>
  <c r="DI172" i="47" s="1"/>
  <c r="DG197" i="47"/>
  <c r="DG196" i="47" s="1"/>
  <c r="DD200" i="47"/>
  <c r="DD199" i="47" s="1"/>
  <c r="DJ200" i="47"/>
  <c r="DJ199" i="47" s="1"/>
  <c r="DJ205" i="47"/>
  <c r="DJ204" i="47" s="1"/>
  <c r="DH208" i="47"/>
  <c r="DH207" i="47" s="1"/>
  <c r="DG211" i="47"/>
  <c r="DG210" i="47" s="1"/>
  <c r="DG228" i="47"/>
  <c r="DI230" i="47"/>
  <c r="DJ250" i="47"/>
  <c r="DH266" i="47"/>
  <c r="DH265" i="47" s="1"/>
  <c r="DH264" i="47" s="1"/>
  <c r="DC280" i="47"/>
  <c r="DJ284" i="47"/>
  <c r="DJ283" i="47" s="1"/>
  <c r="DI290" i="47"/>
  <c r="DI289" i="47" s="1"/>
  <c r="DC294" i="47"/>
  <c r="DG330" i="47"/>
  <c r="DG329" i="47" s="1"/>
  <c r="DE376" i="47"/>
  <c r="DE371" i="47" s="1"/>
  <c r="DJ379" i="47"/>
  <c r="DJ378" i="47" s="1"/>
  <c r="DF385" i="47"/>
  <c r="DF384" i="47" s="1"/>
  <c r="DG387" i="47"/>
  <c r="DG386" i="47" s="1"/>
  <c r="DE385" i="47"/>
  <c r="DE384" i="47" s="1"/>
  <c r="DF443" i="47"/>
  <c r="DI18" i="47"/>
  <c r="DG28" i="47"/>
  <c r="DE27" i="47"/>
  <c r="DG41" i="47"/>
  <c r="DJ41" i="47"/>
  <c r="DF40" i="47"/>
  <c r="DG43" i="47"/>
  <c r="DJ45" i="47"/>
  <c r="DJ51" i="47"/>
  <c r="DJ50" i="47" s="1"/>
  <c r="DF100" i="47"/>
  <c r="DF97" i="47" s="1"/>
  <c r="DF96" i="47" s="1"/>
  <c r="DF95" i="47" s="1"/>
  <c r="DD106" i="47"/>
  <c r="DD105" i="47" s="1"/>
  <c r="DD104" i="47" s="1"/>
  <c r="DJ114" i="47"/>
  <c r="DJ113" i="47" s="1"/>
  <c r="DD119" i="47"/>
  <c r="DD118" i="47" s="1"/>
  <c r="DD117" i="47" s="1"/>
  <c r="DG137" i="47"/>
  <c r="DG136" i="47" s="1"/>
  <c r="DG135" i="47" s="1"/>
  <c r="DH137" i="47"/>
  <c r="DH136" i="47" s="1"/>
  <c r="DH135" i="47" s="1"/>
  <c r="DJ160" i="47"/>
  <c r="DJ159" i="47" s="1"/>
  <c r="DJ152" i="47" s="1"/>
  <c r="DH186" i="47"/>
  <c r="DH185" i="47" s="1"/>
  <c r="DH184" i="47" s="1"/>
  <c r="DH183" i="47" s="1"/>
  <c r="DH194" i="47"/>
  <c r="DH193" i="47" s="1"/>
  <c r="DE205" i="47"/>
  <c r="DE204" i="47" s="1"/>
  <c r="DH214" i="47"/>
  <c r="DH213" i="47" s="1"/>
  <c r="DD219" i="47"/>
  <c r="DH225" i="47"/>
  <c r="DH224" i="47" s="1"/>
  <c r="DE227" i="47"/>
  <c r="DH239" i="47"/>
  <c r="DH238" i="47" s="1"/>
  <c r="DG248" i="47"/>
  <c r="DG247" i="47" s="1"/>
  <c r="DG246" i="47" s="1"/>
  <c r="DG287" i="47"/>
  <c r="DG286" i="47" s="1"/>
  <c r="DD289" i="47"/>
  <c r="DD296" i="47"/>
  <c r="DD295" i="47" s="1"/>
  <c r="DJ296" i="47"/>
  <c r="DJ295" i="47" s="1"/>
  <c r="DH302" i="47"/>
  <c r="DH301" i="47" s="1"/>
  <c r="DF310" i="47"/>
  <c r="DD318" i="47"/>
  <c r="DC318" i="47" s="1"/>
  <c r="DE358" i="47"/>
  <c r="DE357" i="47" s="1"/>
  <c r="DE356" i="47" s="1"/>
  <c r="DD357" i="47"/>
  <c r="DD356" i="47" s="1"/>
  <c r="DJ364" i="47"/>
  <c r="DJ374" i="47"/>
  <c r="DJ371" i="47" s="1"/>
  <c r="DD379" i="47"/>
  <c r="DD378" i="47" s="1"/>
  <c r="DG393" i="47"/>
  <c r="DG392" i="47" s="1"/>
  <c r="DH425" i="47"/>
  <c r="DG437" i="47"/>
  <c r="DG436" i="47" s="1"/>
  <c r="DG435" i="47" s="1"/>
  <c r="DD446" i="47"/>
  <c r="DD445" i="47" s="1"/>
  <c r="DD444" i="47" s="1"/>
  <c r="DD443" i="47" s="1"/>
  <c r="DJ446" i="47"/>
  <c r="DJ445" i="47" s="1"/>
  <c r="DJ444" i="47" s="1"/>
  <c r="DJ443" i="47" s="1"/>
  <c r="DE450" i="47"/>
  <c r="DE449" i="47" s="1"/>
  <c r="DE448" i="47" s="1"/>
  <c r="DE443" i="47" s="1"/>
  <c r="DJ456" i="47"/>
  <c r="DJ455" i="47" s="1"/>
  <c r="DJ454" i="47" s="1"/>
  <c r="DJ453" i="47" s="1"/>
  <c r="DJ452" i="47" s="1"/>
  <c r="DF455" i="47"/>
  <c r="DF454" i="47" s="1"/>
  <c r="DF453" i="47" s="1"/>
  <c r="DF452" i="47" s="1"/>
  <c r="DG458" i="47"/>
  <c r="DG455" i="47" s="1"/>
  <c r="DG454" i="47" s="1"/>
  <c r="DG453" i="47" s="1"/>
  <c r="DG452" i="47" s="1"/>
  <c r="DJ464" i="47"/>
  <c r="DJ463" i="47" s="1"/>
  <c r="DG467" i="47"/>
  <c r="DG466" i="47" s="1"/>
  <c r="DH470" i="47"/>
  <c r="DH469" i="47" s="1"/>
  <c r="DD390" i="47"/>
  <c r="DD389" i="47" s="1"/>
  <c r="DJ390" i="47"/>
  <c r="DJ389" i="47" s="1"/>
  <c r="DI393" i="47"/>
  <c r="DI392" i="47" s="1"/>
  <c r="DI398" i="47"/>
  <c r="DI397" i="47" s="1"/>
  <c r="DI396" i="47" s="1"/>
  <c r="DG425" i="47"/>
  <c r="DJ425" i="47"/>
  <c r="DH427" i="47"/>
  <c r="DG450" i="47"/>
  <c r="DG449" i="47" s="1"/>
  <c r="DG448" i="47" s="1"/>
  <c r="DJ393" i="47"/>
  <c r="DJ392" i="47" s="1"/>
  <c r="DE427" i="47"/>
  <c r="DE424" i="47" s="1"/>
  <c r="DD455" i="47"/>
  <c r="DD454" i="47" s="1"/>
  <c r="DD453" i="47" s="1"/>
  <c r="DD452" i="47" s="1"/>
  <c r="DJ467" i="47"/>
  <c r="DJ466" i="47" s="1"/>
  <c r="DI387" i="47"/>
  <c r="DI386" i="47" s="1"/>
  <c r="DG390" i="47"/>
  <c r="DG389" i="47" s="1"/>
  <c r="DG398" i="47"/>
  <c r="DG397" i="47" s="1"/>
  <c r="DG396" i="47" s="1"/>
  <c r="DD424" i="47"/>
  <c r="DG427" i="47"/>
  <c r="DH430" i="47"/>
  <c r="DH429" i="47" s="1"/>
  <c r="DH456" i="47"/>
  <c r="DH455" i="47" s="1"/>
  <c r="DH454" i="47" s="1"/>
  <c r="DH453" i="47" s="1"/>
  <c r="DH452" i="47" s="1"/>
  <c r="DH464" i="47"/>
  <c r="DH463" i="47" s="1"/>
  <c r="DE467" i="47"/>
  <c r="DE466" i="47" s="1"/>
  <c r="DE462" i="47" s="1"/>
  <c r="DE461" i="47" s="1"/>
  <c r="DE460" i="47" s="1"/>
  <c r="CL82" i="47"/>
  <c r="CP105" i="47"/>
  <c r="CP104" i="47" s="1"/>
  <c r="CI189" i="47"/>
  <c r="CI188" i="47" s="1"/>
  <c r="DF152" i="47"/>
  <c r="CL152" i="47"/>
  <c r="CL189" i="47"/>
  <c r="CL188" i="47" s="1"/>
  <c r="DF189" i="47"/>
  <c r="DF188" i="47" s="1"/>
  <c r="DD189" i="47"/>
  <c r="DD188" i="47" s="1"/>
  <c r="CL105" i="47"/>
  <c r="CL104" i="47" s="1"/>
  <c r="DD152" i="47"/>
  <c r="DC189" i="47"/>
  <c r="DC188" i="47" s="1"/>
  <c r="DF23" i="47"/>
  <c r="DF22" i="47" s="1"/>
  <c r="DG20" i="47"/>
  <c r="CI82" i="47"/>
  <c r="CL121" i="47"/>
  <c r="CL116" i="47" s="1"/>
  <c r="DC152" i="47"/>
  <c r="CI121" i="47"/>
  <c r="CI116" i="47" s="1"/>
  <c r="CJ82" i="47"/>
  <c r="DF82" i="47"/>
  <c r="DC82" i="47"/>
  <c r="CI22" i="47"/>
  <c r="CN208" i="47"/>
  <c r="CN207" i="47" s="1"/>
  <c r="DD82" i="47"/>
  <c r="DD20" i="47"/>
  <c r="DD17" i="47" s="1"/>
  <c r="DD30" i="47"/>
  <c r="DD27" i="47" s="1"/>
  <c r="DE38" i="47"/>
  <c r="DE37" i="47" s="1"/>
  <c r="DE48" i="47"/>
  <c r="DE47" i="47" s="1"/>
  <c r="DC97" i="47"/>
  <c r="DC96" i="47" s="1"/>
  <c r="DC95" i="47" s="1"/>
  <c r="DD102" i="47"/>
  <c r="DD97" i="47" s="1"/>
  <c r="DD96" i="47" s="1"/>
  <c r="DD95" i="47" s="1"/>
  <c r="DE41" i="47"/>
  <c r="DE40" i="47" s="1"/>
  <c r="DE51" i="47"/>
  <c r="DE50" i="47" s="1"/>
  <c r="DE84" i="47"/>
  <c r="DE83" i="47" s="1"/>
  <c r="DE107" i="47"/>
  <c r="DE111" i="47"/>
  <c r="DE167" i="47"/>
  <c r="DE166" i="47" s="1"/>
  <c r="DC245" i="47"/>
  <c r="DE239" i="47"/>
  <c r="DE238" i="47" s="1"/>
  <c r="DE194" i="47"/>
  <c r="DE193" i="47" s="1"/>
  <c r="DE220" i="47"/>
  <c r="DE219" i="47" s="1"/>
  <c r="DD254" i="47"/>
  <c r="DD251" i="47" s="1"/>
  <c r="DD250" i="47" s="1"/>
  <c r="DD245" i="47" s="1"/>
  <c r="DE248" i="47"/>
  <c r="DE247" i="47" s="1"/>
  <c r="DE246" i="47" s="1"/>
  <c r="DE283" i="47"/>
  <c r="DH289" i="47"/>
  <c r="DD308" i="47"/>
  <c r="DD307" i="47" s="1"/>
  <c r="DD393" i="47"/>
  <c r="DD392" i="47" s="1"/>
  <c r="DE327" i="47"/>
  <c r="DE326" i="47" s="1"/>
  <c r="DF424" i="47"/>
  <c r="DE456" i="47"/>
  <c r="DF430" i="47"/>
  <c r="DF429" i="47" s="1"/>
  <c r="DF470" i="47"/>
  <c r="DF469" i="47" s="1"/>
  <c r="CI174" i="47"/>
  <c r="CI173" i="47" s="1"/>
  <c r="CI172" i="47" s="1"/>
  <c r="CJ18" i="47"/>
  <c r="CJ17" i="47" s="1"/>
  <c r="CJ28" i="47"/>
  <c r="CJ27" i="47" s="1"/>
  <c r="CK45" i="47"/>
  <c r="CK40" i="47" s="1"/>
  <c r="CJ76" i="47"/>
  <c r="CJ75" i="47" s="1"/>
  <c r="CJ74" i="47" s="1"/>
  <c r="CK38" i="47"/>
  <c r="CK37" i="47" s="1"/>
  <c r="CK48" i="47"/>
  <c r="CK47" i="47" s="1"/>
  <c r="CL57" i="47"/>
  <c r="CL56" i="47" s="1"/>
  <c r="CK109" i="47"/>
  <c r="CK106" i="47" s="1"/>
  <c r="CK126" i="47"/>
  <c r="CK125" i="47" s="1"/>
  <c r="CO138" i="47"/>
  <c r="CI208" i="47"/>
  <c r="CI207" i="47" s="1"/>
  <c r="CJ211" i="47"/>
  <c r="CJ210" i="47" s="1"/>
  <c r="CJ203" i="47" s="1"/>
  <c r="CJ202" i="47" s="1"/>
  <c r="CK220" i="47"/>
  <c r="CJ25" i="47"/>
  <c r="CJ22" i="47" s="1"/>
  <c r="CK222" i="47"/>
  <c r="CL230" i="47"/>
  <c r="CK239" i="47"/>
  <c r="CK238" i="47" s="1"/>
  <c r="CK266" i="47"/>
  <c r="CK265" i="47" s="1"/>
  <c r="CK264" i="47" s="1"/>
  <c r="CK245" i="47" s="1"/>
  <c r="CL290" i="47"/>
  <c r="CK369" i="47"/>
  <c r="CK368" i="47" s="1"/>
  <c r="CI371" i="47"/>
  <c r="CJ345" i="47"/>
  <c r="CJ344" i="47" s="1"/>
  <c r="CL430" i="47"/>
  <c r="CL429" i="47" s="1"/>
  <c r="CJ446" i="47"/>
  <c r="CJ445" i="47" s="1"/>
  <c r="CJ444" i="47" s="1"/>
  <c r="CJ443" i="47" s="1"/>
  <c r="CJ421" i="47" s="1"/>
  <c r="CL470" i="47"/>
  <c r="CL469" i="47" s="1"/>
  <c r="BG209" i="47"/>
  <c r="DG443" i="47" l="1"/>
  <c r="DD203" i="47"/>
  <c r="DD202" i="47" s="1"/>
  <c r="CP189" i="47"/>
  <c r="CP188" i="47" s="1"/>
  <c r="CP121" i="47"/>
  <c r="CK105" i="47"/>
  <c r="CK104" i="47" s="1"/>
  <c r="CJ116" i="47"/>
  <c r="CL227" i="47"/>
  <c r="DD116" i="47"/>
  <c r="DG363" i="47"/>
  <c r="DO25" i="47"/>
  <c r="CU387" i="47"/>
  <c r="CU386" i="47" s="1"/>
  <c r="CV225" i="47"/>
  <c r="CV224" i="47" s="1"/>
  <c r="CW100" i="47"/>
  <c r="CU43" i="47"/>
  <c r="DR225" i="47"/>
  <c r="DR224" i="47" s="1"/>
  <c r="CX254" i="47"/>
  <c r="CX251" i="47" s="1"/>
  <c r="CU114" i="47"/>
  <c r="CU113" i="47" s="1"/>
  <c r="DO299" i="47"/>
  <c r="DO298" i="47" s="1"/>
  <c r="DQ345" i="47"/>
  <c r="DQ344" i="47" s="1"/>
  <c r="DO287" i="47"/>
  <c r="DO286" i="47" s="1"/>
  <c r="DQ119" i="47"/>
  <c r="DQ118" i="47" s="1"/>
  <c r="DQ117" i="47" s="1"/>
  <c r="DE152" i="47"/>
  <c r="CI318" i="47"/>
  <c r="DE455" i="47"/>
  <c r="DE454" i="47" s="1"/>
  <c r="DE453" i="47" s="1"/>
  <c r="DE452" i="47" s="1"/>
  <c r="CJ32" i="47"/>
  <c r="CM40" i="47"/>
  <c r="DP137" i="47"/>
  <c r="DP136" i="47" s="1"/>
  <c r="DP135" i="47" s="1"/>
  <c r="CV214" i="47"/>
  <c r="CV213" i="47" s="1"/>
  <c r="DP243" i="47"/>
  <c r="DP242" i="47" s="1"/>
  <c r="DP241" i="47" s="1"/>
  <c r="DP107" i="47"/>
  <c r="CX220" i="47"/>
  <c r="DP450" i="47"/>
  <c r="DP449" i="47" s="1"/>
  <c r="DP448" i="47" s="1"/>
  <c r="DO205" i="47"/>
  <c r="DO204" i="47" s="1"/>
  <c r="CX35" i="47"/>
  <c r="DR102" i="47"/>
  <c r="CU398" i="47"/>
  <c r="CU397" i="47" s="1"/>
  <c r="CU396" i="47" s="1"/>
  <c r="CV243" i="47"/>
  <c r="CV242" i="47" s="1"/>
  <c r="CV241" i="47" s="1"/>
  <c r="CV57" i="47"/>
  <c r="CV56" i="47" s="1"/>
  <c r="CW25" i="47"/>
  <c r="CK357" i="47"/>
  <c r="CK356" i="47" s="1"/>
  <c r="CI273" i="47"/>
  <c r="CI268" i="47" s="1"/>
  <c r="CK189" i="47"/>
  <c r="CK188" i="47" s="1"/>
  <c r="CP12" i="47"/>
  <c r="CM106" i="47"/>
  <c r="DO467" i="47"/>
  <c r="DO466" i="47" s="1"/>
  <c r="DR51" i="47"/>
  <c r="DR50" i="47" s="1"/>
  <c r="CX369" i="47"/>
  <c r="CX368" i="47" s="1"/>
  <c r="CV290" i="47"/>
  <c r="CV289" i="47" s="1"/>
  <c r="CU87" i="47"/>
  <c r="CU86" i="47" s="1"/>
  <c r="DR450" i="47"/>
  <c r="DR449" i="47" s="1"/>
  <c r="DR448" i="47" s="1"/>
  <c r="DO324" i="47"/>
  <c r="DO323" i="47" s="1"/>
  <c r="CU437" i="47"/>
  <c r="CU436" i="47" s="1"/>
  <c r="CU435" i="47" s="1"/>
  <c r="CW296" i="47"/>
  <c r="CW295" i="47" s="1"/>
  <c r="DQ470" i="47"/>
  <c r="DQ469" i="47" s="1"/>
  <c r="DO437" i="47"/>
  <c r="DO436" i="47" s="1"/>
  <c r="DO435" i="47" s="1"/>
  <c r="CX425" i="47"/>
  <c r="CV84" i="47"/>
  <c r="CV83" i="47" s="1"/>
  <c r="CV82" i="47" s="1"/>
  <c r="DR281" i="47"/>
  <c r="CX390" i="47"/>
  <c r="CX389" i="47" s="1"/>
  <c r="CV287" i="47"/>
  <c r="CV286" i="47" s="1"/>
  <c r="DH106" i="47"/>
  <c r="CM363" i="47"/>
  <c r="CO385" i="47"/>
  <c r="CO384" i="47" s="1"/>
  <c r="CV360" i="47"/>
  <c r="CK362" i="47"/>
  <c r="CN371" i="47"/>
  <c r="CJ363" i="47"/>
  <c r="CX376" i="47"/>
  <c r="DO360" i="47"/>
  <c r="DR374" i="47"/>
  <c r="DR390" i="47"/>
  <c r="DR389" i="47" s="1"/>
  <c r="CU290" i="47"/>
  <c r="CL11" i="47"/>
  <c r="CX15" i="47"/>
  <c r="CW23" i="47"/>
  <c r="CW22" i="47" s="1"/>
  <c r="DG27" i="47"/>
  <c r="DJ17" i="47"/>
  <c r="CP17" i="47"/>
  <c r="DQ18" i="47"/>
  <c r="DO23" i="47"/>
  <c r="DO22" i="47" s="1"/>
  <c r="CM22" i="47"/>
  <c r="CU25" i="47"/>
  <c r="DQ28" i="47"/>
  <c r="DQ33" i="47"/>
  <c r="CW18" i="47"/>
  <c r="CU33" i="47"/>
  <c r="DJ357" i="47"/>
  <c r="DJ356" i="47" s="1"/>
  <c r="DQ387" i="47"/>
  <c r="DQ386" i="47" s="1"/>
  <c r="DE362" i="47"/>
  <c r="CJ151" i="47"/>
  <c r="CK152" i="47"/>
  <c r="CK151" i="47" s="1"/>
  <c r="DG40" i="47"/>
  <c r="DH105" i="47"/>
  <c r="DH104" i="47" s="1"/>
  <c r="DG121" i="47"/>
  <c r="DG116" i="47" s="1"/>
  <c r="CI151" i="47"/>
  <c r="DE245" i="47"/>
  <c r="DH121" i="47"/>
  <c r="DE294" i="47"/>
  <c r="CK310" i="47"/>
  <c r="CP294" i="47"/>
  <c r="CN121" i="47"/>
  <c r="CK82" i="47"/>
  <c r="DR200" i="47"/>
  <c r="DR199" i="47" s="1"/>
  <c r="DO446" i="47"/>
  <c r="DO445" i="47" s="1"/>
  <c r="DO444" i="47" s="1"/>
  <c r="DQ366" i="47"/>
  <c r="DQ446" i="47"/>
  <c r="DQ445" i="47" s="1"/>
  <c r="DQ444" i="47" s="1"/>
  <c r="DR425" i="47"/>
  <c r="DP208" i="47"/>
  <c r="DP207" i="47" s="1"/>
  <c r="DO458" i="47"/>
  <c r="DR321" i="47"/>
  <c r="DR320" i="47" s="1"/>
  <c r="DP225" i="47"/>
  <c r="DP224" i="47" s="1"/>
  <c r="DR220" i="47"/>
  <c r="DR87" i="47"/>
  <c r="DR86" i="47" s="1"/>
  <c r="DI250" i="47"/>
  <c r="DE121" i="47"/>
  <c r="DE116" i="47" s="1"/>
  <c r="DC203" i="47"/>
  <c r="DC202" i="47" s="1"/>
  <c r="CM162" i="47"/>
  <c r="DD294" i="47"/>
  <c r="DG82" i="47"/>
  <c r="CK294" i="47"/>
  <c r="CL151" i="47"/>
  <c r="DJ245" i="47"/>
  <c r="DI17" i="47"/>
  <c r="CP443" i="47"/>
  <c r="CW138" i="47"/>
  <c r="DO209" i="47"/>
  <c r="CW226" i="47"/>
  <c r="DQ138" i="47"/>
  <c r="DO175" i="47"/>
  <c r="DO174" i="47" s="1"/>
  <c r="DO173" i="47" s="1"/>
  <c r="DO172" i="47" s="1"/>
  <c r="CW206" i="47"/>
  <c r="DQ206" i="47"/>
  <c r="DQ226" i="47"/>
  <c r="DG189" i="47"/>
  <c r="DG188" i="47" s="1"/>
  <c r="DC421" i="47"/>
  <c r="DG97" i="47"/>
  <c r="DG96" i="47" s="1"/>
  <c r="DG95" i="47" s="1"/>
  <c r="CM294" i="47"/>
  <c r="CW289" i="47"/>
  <c r="DG462" i="47"/>
  <c r="DG461" i="47" s="1"/>
  <c r="DG460" i="47" s="1"/>
  <c r="DD273" i="47"/>
  <c r="DD268" i="47" s="1"/>
  <c r="DC273" i="47"/>
  <c r="DC268" i="47" s="1"/>
  <c r="DG12" i="47"/>
  <c r="CN357" i="47"/>
  <c r="CN356" i="47" s="1"/>
  <c r="CN283" i="47"/>
  <c r="CM97" i="47"/>
  <c r="CM96" i="47" s="1"/>
  <c r="CM95" i="47" s="1"/>
  <c r="CL203" i="47"/>
  <c r="CL202" i="47" s="1"/>
  <c r="DG362" i="47"/>
  <c r="CP385" i="47"/>
  <c r="CP384" i="47" s="1"/>
  <c r="CO225" i="47"/>
  <c r="CO224" i="47" s="1"/>
  <c r="DG227" i="47"/>
  <c r="CM424" i="47"/>
  <c r="CM423" i="47" s="1"/>
  <c r="CJ273" i="47"/>
  <c r="CJ268" i="47" s="1"/>
  <c r="CL97" i="47"/>
  <c r="CL96" i="47" s="1"/>
  <c r="CL95" i="47" s="1"/>
  <c r="DJ82" i="47"/>
  <c r="DF11" i="47"/>
  <c r="DF10" i="47" s="1"/>
  <c r="CM189" i="47"/>
  <c r="CM188" i="47" s="1"/>
  <c r="DF203" i="47"/>
  <c r="DF202" i="47" s="1"/>
  <c r="DI385" i="47"/>
  <c r="DI384" i="47" s="1"/>
  <c r="CM82" i="47"/>
  <c r="CP116" i="47"/>
  <c r="CP82" i="47"/>
  <c r="CM116" i="47"/>
  <c r="DE189" i="47"/>
  <c r="DE188" i="47" s="1"/>
  <c r="DE82" i="47"/>
  <c r="DG162" i="47"/>
  <c r="CN162" i="47"/>
  <c r="CN151" i="47" s="1"/>
  <c r="DG385" i="47"/>
  <c r="DG384" i="47" s="1"/>
  <c r="DJ294" i="47"/>
  <c r="DJ189" i="47"/>
  <c r="DJ188" i="47" s="1"/>
  <c r="CN152" i="47"/>
  <c r="DD385" i="47"/>
  <c r="DD384" i="47" s="1"/>
  <c r="CK283" i="47"/>
  <c r="CU443" i="47"/>
  <c r="CM227" i="47"/>
  <c r="CM27" i="47"/>
  <c r="CO27" i="47"/>
  <c r="CO17" i="47"/>
  <c r="CP371" i="47"/>
  <c r="DQ225" i="47"/>
  <c r="DQ224" i="47" s="1"/>
  <c r="DQ393" i="47"/>
  <c r="DQ392" i="47" s="1"/>
  <c r="DQ321" i="47"/>
  <c r="DQ320" i="47" s="1"/>
  <c r="DO393" i="47"/>
  <c r="DO392" i="47" s="1"/>
  <c r="DP467" i="47"/>
  <c r="DP466" i="47" s="1"/>
  <c r="DQ339" i="47"/>
  <c r="DQ338" i="47" s="1"/>
  <c r="DQ333" i="47"/>
  <c r="DQ332" i="47" s="1"/>
  <c r="DO296" i="47"/>
  <c r="DO295" i="47" s="1"/>
  <c r="DQ102" i="47"/>
  <c r="DO87" i="47"/>
  <c r="DO86" i="47" s="1"/>
  <c r="DP57" i="47"/>
  <c r="DP56" i="47" s="1"/>
  <c r="DR43" i="47"/>
  <c r="DR40" i="47" s="1"/>
  <c r="DR13" i="47"/>
  <c r="DR12" i="47" s="1"/>
  <c r="CX458" i="47"/>
  <c r="CV450" i="47"/>
  <c r="CV449" i="47" s="1"/>
  <c r="CV448" i="47" s="1"/>
  <c r="CW398" i="47"/>
  <c r="CW397" i="47" s="1"/>
  <c r="CW396" i="47" s="1"/>
  <c r="CV376" i="47"/>
  <c r="CU366" i="47"/>
  <c r="CU345" i="47"/>
  <c r="CU344" i="47" s="1"/>
  <c r="CW336" i="47"/>
  <c r="CW335" i="47" s="1"/>
  <c r="CU324" i="47"/>
  <c r="CU323" i="47" s="1"/>
  <c r="CX302" i="47"/>
  <c r="CX301" i="47" s="1"/>
  <c r="CV284" i="47"/>
  <c r="CU266" i="47"/>
  <c r="CU265" i="47" s="1"/>
  <c r="CU264" i="47" s="1"/>
  <c r="CX243" i="47"/>
  <c r="CX242" i="47" s="1"/>
  <c r="CX241" i="47" s="1"/>
  <c r="CV233" i="47"/>
  <c r="CV232" i="47" s="1"/>
  <c r="CV228" i="47"/>
  <c r="CV227" i="47" s="1"/>
  <c r="CX217" i="47"/>
  <c r="CX216" i="47" s="1"/>
  <c r="CV208" i="47"/>
  <c r="CV207" i="47" s="1"/>
  <c r="CX191" i="47"/>
  <c r="CX190" i="47" s="1"/>
  <c r="CV181" i="47"/>
  <c r="CV180" i="47" s="1"/>
  <c r="CV176" i="47" s="1"/>
  <c r="CV167" i="47"/>
  <c r="CV166" i="47" s="1"/>
  <c r="CV48" i="47"/>
  <c r="CV47" i="47" s="1"/>
  <c r="DO464" i="47"/>
  <c r="DO463" i="47" s="1"/>
  <c r="DO462" i="47" s="1"/>
  <c r="DO461" i="47" s="1"/>
  <c r="DO460" i="47" s="1"/>
  <c r="DO456" i="47"/>
  <c r="DO455" i="47" s="1"/>
  <c r="DO454" i="47" s="1"/>
  <c r="DO453" i="47" s="1"/>
  <c r="DO452" i="47" s="1"/>
  <c r="DR437" i="47"/>
  <c r="DR436" i="47" s="1"/>
  <c r="DR435" i="47" s="1"/>
  <c r="DO374" i="47"/>
  <c r="DQ354" i="47"/>
  <c r="DQ353" i="47" s="1"/>
  <c r="DP339" i="47"/>
  <c r="DP338" i="47" s="1"/>
  <c r="DP333" i="47"/>
  <c r="DP332" i="47" s="1"/>
  <c r="DQ290" i="47"/>
  <c r="DQ289" i="47" s="1"/>
  <c r="DP287" i="47"/>
  <c r="DP286" i="47" s="1"/>
  <c r="DR280" i="47"/>
  <c r="DR254" i="47"/>
  <c r="DR251" i="47" s="1"/>
  <c r="DQ233" i="47"/>
  <c r="DQ232" i="47" s="1"/>
  <c r="DO228" i="47"/>
  <c r="DO227" i="47" s="1"/>
  <c r="DO186" i="47"/>
  <c r="DO185" i="47" s="1"/>
  <c r="DO184" i="47" s="1"/>
  <c r="DO183" i="47" s="1"/>
  <c r="DR174" i="47"/>
  <c r="DR173" i="47" s="1"/>
  <c r="DR172" i="47" s="1"/>
  <c r="DR154" i="47"/>
  <c r="DR153" i="47" s="1"/>
  <c r="DR119" i="47"/>
  <c r="DR118" i="47" s="1"/>
  <c r="DR117" i="47" s="1"/>
  <c r="CV458" i="47"/>
  <c r="CV455" i="47" s="1"/>
  <c r="CV454" i="47" s="1"/>
  <c r="CV453" i="47" s="1"/>
  <c r="CV452" i="47" s="1"/>
  <c r="CX437" i="47"/>
  <c r="CX436" i="47" s="1"/>
  <c r="CX435" i="47" s="1"/>
  <c r="CW387" i="47"/>
  <c r="CW386" i="47" s="1"/>
  <c r="CU376" i="47"/>
  <c r="CU369" i="47"/>
  <c r="CU368" i="47" s="1"/>
  <c r="CV336" i="47"/>
  <c r="CV335" i="47" s="1"/>
  <c r="CU330" i="47"/>
  <c r="CU329" i="47" s="1"/>
  <c r="CX299" i="47"/>
  <c r="CX298" i="47" s="1"/>
  <c r="CU284" i="47"/>
  <c r="CU228" i="47"/>
  <c r="CU222" i="47"/>
  <c r="CU219" i="47" s="1"/>
  <c r="CX30" i="47"/>
  <c r="DQ379" i="47"/>
  <c r="DQ378" i="47" s="1"/>
  <c r="DR369" i="47"/>
  <c r="DR368" i="47" s="1"/>
  <c r="DQ364" i="47"/>
  <c r="DP354" i="47"/>
  <c r="DP353" i="47" s="1"/>
  <c r="DO336" i="47"/>
  <c r="DO335" i="47" s="1"/>
  <c r="DR160" i="47"/>
  <c r="DR159" i="47" s="1"/>
  <c r="DO137" i="47"/>
  <c r="DO136" i="47" s="1"/>
  <c r="DO135" i="47" s="1"/>
  <c r="DO107" i="47"/>
  <c r="DR54" i="47"/>
  <c r="DR53" i="47" s="1"/>
  <c r="DO45" i="47"/>
  <c r="DR18" i="47"/>
  <c r="DR17" i="47" s="1"/>
  <c r="CV470" i="47"/>
  <c r="CV469" i="47" s="1"/>
  <c r="CU464" i="47"/>
  <c r="CU463" i="47" s="1"/>
  <c r="CU462" i="47" s="1"/>
  <c r="CU461" i="47" s="1"/>
  <c r="CU460" i="47" s="1"/>
  <c r="CX446" i="47"/>
  <c r="CX445" i="47" s="1"/>
  <c r="CX444" i="47" s="1"/>
  <c r="CX443" i="47" s="1"/>
  <c r="CV437" i="47"/>
  <c r="CV436" i="47" s="1"/>
  <c r="CV435" i="47" s="1"/>
  <c r="CV430" i="47"/>
  <c r="CV429" i="47" s="1"/>
  <c r="CU425" i="47"/>
  <c r="CU424" i="47" s="1"/>
  <c r="CU336" i="47"/>
  <c r="CU335" i="47" s="1"/>
  <c r="CX87" i="47"/>
  <c r="CX86" i="47" s="1"/>
  <c r="CX38" i="47"/>
  <c r="CX37" i="47" s="1"/>
  <c r="CW30" i="47"/>
  <c r="CW27" i="47" s="1"/>
  <c r="CU20" i="47"/>
  <c r="DR467" i="47"/>
  <c r="DR466" i="47" s="1"/>
  <c r="DR398" i="47"/>
  <c r="DR397" i="47" s="1"/>
  <c r="DR396" i="47" s="1"/>
  <c r="DO376" i="47"/>
  <c r="DR217" i="47"/>
  <c r="DR216" i="47" s="1"/>
  <c r="DR205" i="47"/>
  <c r="DR204" i="47" s="1"/>
  <c r="DO194" i="47"/>
  <c r="DO193" i="47" s="1"/>
  <c r="DP174" i="47"/>
  <c r="DP173" i="47" s="1"/>
  <c r="DP172" i="47" s="1"/>
  <c r="DO119" i="47"/>
  <c r="DO118" i="47" s="1"/>
  <c r="DO117" i="47" s="1"/>
  <c r="DO111" i="47"/>
  <c r="DP87" i="47"/>
  <c r="DP86" i="47" s="1"/>
  <c r="DQ57" i="47"/>
  <c r="DQ56" i="47" s="1"/>
  <c r="DR48" i="47"/>
  <c r="DR47" i="47" s="1"/>
  <c r="DQ30" i="47"/>
  <c r="DP23" i="47"/>
  <c r="CX398" i="47"/>
  <c r="CX397" i="47" s="1"/>
  <c r="CX396" i="47" s="1"/>
  <c r="CX379" i="47"/>
  <c r="CX378" i="47" s="1"/>
  <c r="CU364" i="47"/>
  <c r="CW345" i="47"/>
  <c r="CW344" i="47" s="1"/>
  <c r="CU339" i="47"/>
  <c r="CU338" i="47" s="1"/>
  <c r="CX333" i="47"/>
  <c r="CX332" i="47" s="1"/>
  <c r="CU296" i="47"/>
  <c r="CU295" i="47" s="1"/>
  <c r="CX284" i="47"/>
  <c r="CX283" i="47" s="1"/>
  <c r="CU271" i="47"/>
  <c r="CU270" i="47" s="1"/>
  <c r="CU269" i="47" s="1"/>
  <c r="CV262" i="47"/>
  <c r="CV261" i="47" s="1"/>
  <c r="CV239" i="47"/>
  <c r="CV238" i="47" s="1"/>
  <c r="CW233" i="47"/>
  <c r="CW232" i="47" s="1"/>
  <c r="CX222" i="47"/>
  <c r="CX219" i="47" s="1"/>
  <c r="CW208" i="47"/>
  <c r="CW207" i="47" s="1"/>
  <c r="CV197" i="47"/>
  <c r="CV196" i="47" s="1"/>
  <c r="CV186" i="47"/>
  <c r="CV185" i="47" s="1"/>
  <c r="CV184" i="47" s="1"/>
  <c r="CV183" i="47" s="1"/>
  <c r="CV164" i="47"/>
  <c r="CV163" i="47" s="1"/>
  <c r="CU154" i="47"/>
  <c r="CU153" i="47" s="1"/>
  <c r="CU152" i="47" s="1"/>
  <c r="CX114" i="47"/>
  <c r="CX113" i="47" s="1"/>
  <c r="CV107" i="47"/>
  <c r="CX33" i="47"/>
  <c r="CX18" i="47"/>
  <c r="CW225" i="47"/>
  <c r="CW224" i="47" s="1"/>
  <c r="DO433" i="47"/>
  <c r="DO432" i="47" s="1"/>
  <c r="DP374" i="47"/>
  <c r="DO369" i="47"/>
  <c r="DO368" i="47" s="1"/>
  <c r="DO358" i="47"/>
  <c r="DO284" i="47"/>
  <c r="DO283" i="47" s="1"/>
  <c r="DR271" i="47"/>
  <c r="DR270" i="47" s="1"/>
  <c r="DR269" i="47" s="1"/>
  <c r="DP262" i="47"/>
  <c r="DP261" i="47" s="1"/>
  <c r="DQ236" i="47"/>
  <c r="DQ235" i="47" s="1"/>
  <c r="DQ230" i="47"/>
  <c r="DP217" i="47"/>
  <c r="DP216" i="47" s="1"/>
  <c r="DO200" i="47"/>
  <c r="DO199" i="47" s="1"/>
  <c r="DP181" i="47"/>
  <c r="DP180" i="47" s="1"/>
  <c r="DP176" i="47" s="1"/>
  <c r="DR137" i="47"/>
  <c r="DR136" i="47" s="1"/>
  <c r="DR135" i="47" s="1"/>
  <c r="DR126" i="47"/>
  <c r="DR125" i="47" s="1"/>
  <c r="DR121" i="47" s="1"/>
  <c r="DR109" i="47"/>
  <c r="DR106" i="47" s="1"/>
  <c r="DR105" i="47" s="1"/>
  <c r="DR104" i="47" s="1"/>
  <c r="DO35" i="47"/>
  <c r="DO32" i="47" s="1"/>
  <c r="CU129" i="47"/>
  <c r="CU128" i="47" s="1"/>
  <c r="CV114" i="47"/>
  <c r="CV113" i="47" s="1"/>
  <c r="CU107" i="47"/>
  <c r="CU38" i="47"/>
  <c r="CU37" i="47" s="1"/>
  <c r="CX28" i="47"/>
  <c r="CV23" i="47"/>
  <c r="CU15" i="47"/>
  <c r="CU12" i="47" s="1"/>
  <c r="DQ208" i="47"/>
  <c r="DQ207" i="47" s="1"/>
  <c r="DR76" i="47"/>
  <c r="DR75" i="47" s="1"/>
  <c r="DR74" i="47" s="1"/>
  <c r="DR38" i="47"/>
  <c r="DR37" i="47" s="1"/>
  <c r="DR28" i="47"/>
  <c r="DR27" i="47" s="1"/>
  <c r="DQ15" i="47"/>
  <c r="CX467" i="47"/>
  <c r="CX466" i="47" s="1"/>
  <c r="CW271" i="47"/>
  <c r="CW270" i="47" s="1"/>
  <c r="CW269" i="47" s="1"/>
  <c r="CU208" i="47"/>
  <c r="CU207" i="47" s="1"/>
  <c r="CU200" i="47"/>
  <c r="CU199" i="47" s="1"/>
  <c r="CV191" i="47"/>
  <c r="CV190" i="47" s="1"/>
  <c r="CU167" i="47"/>
  <c r="CU166" i="47" s="1"/>
  <c r="CU162" i="47" s="1"/>
  <c r="CV137" i="47"/>
  <c r="CV136" i="47" s="1"/>
  <c r="CV135" i="47" s="1"/>
  <c r="CU111" i="47"/>
  <c r="CV100" i="47"/>
  <c r="CU76" i="47"/>
  <c r="CU75" i="47" s="1"/>
  <c r="CU74" i="47" s="1"/>
  <c r="CU51" i="47"/>
  <c r="CU50" i="47" s="1"/>
  <c r="CV43" i="47"/>
  <c r="CW35" i="47"/>
  <c r="CU18" i="47"/>
  <c r="DP458" i="47"/>
  <c r="DP455" i="47" s="1"/>
  <c r="DP454" i="47" s="1"/>
  <c r="DP453" i="47" s="1"/>
  <c r="DP452" i="47" s="1"/>
  <c r="DQ433" i="47"/>
  <c r="DQ432" i="47" s="1"/>
  <c r="DP427" i="47"/>
  <c r="DP424" i="47" s="1"/>
  <c r="DP283" i="47"/>
  <c r="DP271" i="47"/>
  <c r="DP270" i="47" s="1"/>
  <c r="DP269" i="47" s="1"/>
  <c r="DR262" i="47"/>
  <c r="DR261" i="47" s="1"/>
  <c r="DO239" i="47"/>
  <c r="DO238" i="47" s="1"/>
  <c r="DR222" i="47"/>
  <c r="DR219" i="47" s="1"/>
  <c r="DR211" i="47"/>
  <c r="DR210" i="47" s="1"/>
  <c r="DR181" i="47"/>
  <c r="DR180" i="47" s="1"/>
  <c r="DR176" i="47" s="1"/>
  <c r="CW364" i="47"/>
  <c r="CW363" i="47" s="1"/>
  <c r="CV358" i="47"/>
  <c r="CV357" i="47" s="1"/>
  <c r="CV356" i="47" s="1"/>
  <c r="CV281" i="47"/>
  <c r="CV280" i="47" s="1"/>
  <c r="CV271" i="47"/>
  <c r="CV270" i="47" s="1"/>
  <c r="CV269" i="47" s="1"/>
  <c r="CU243" i="47"/>
  <c r="CU242" i="47" s="1"/>
  <c r="CU241" i="47" s="1"/>
  <c r="CX233" i="47"/>
  <c r="CX232" i="47" s="1"/>
  <c r="CX211" i="47"/>
  <c r="CX210" i="47" s="1"/>
  <c r="CV194" i="47"/>
  <c r="CV193" i="47" s="1"/>
  <c r="CX181" i="47"/>
  <c r="CX180" i="47" s="1"/>
  <c r="CX176" i="47" s="1"/>
  <c r="CX164" i="47"/>
  <c r="CX163" i="47" s="1"/>
  <c r="CX162" i="47" s="1"/>
  <c r="CU137" i="47"/>
  <c r="CU136" i="47" s="1"/>
  <c r="CU135" i="47" s="1"/>
  <c r="CX126" i="47"/>
  <c r="CX125" i="47" s="1"/>
  <c r="CU109" i="47"/>
  <c r="DR336" i="47"/>
  <c r="DR335" i="47" s="1"/>
  <c r="DQ296" i="47"/>
  <c r="DQ295" i="47" s="1"/>
  <c r="DP281" i="47"/>
  <c r="DQ262" i="47"/>
  <c r="DQ261" i="47" s="1"/>
  <c r="DQ250" i="47" s="1"/>
  <c r="DO248" i="47"/>
  <c r="DO247" i="47" s="1"/>
  <c r="DO246" i="47" s="1"/>
  <c r="DO233" i="47"/>
  <c r="DO232" i="47" s="1"/>
  <c r="DP160" i="47"/>
  <c r="DP159" i="47" s="1"/>
  <c r="CU84" i="47"/>
  <c r="CU83" i="47" s="1"/>
  <c r="CX51" i="47"/>
  <c r="CX50" i="47" s="1"/>
  <c r="CU45" i="47"/>
  <c r="DO208" i="47"/>
  <c r="DO207" i="47" s="1"/>
  <c r="CW205" i="47"/>
  <c r="CW204" i="47" s="1"/>
  <c r="CX321" i="47"/>
  <c r="CX320" i="47" s="1"/>
  <c r="CW321" i="47"/>
  <c r="CW320" i="47" s="1"/>
  <c r="CW393" i="47"/>
  <c r="CW392" i="47" s="1"/>
  <c r="DR393" i="47"/>
  <c r="DR392" i="47" s="1"/>
  <c r="DP470" i="47"/>
  <c r="DP469" i="47" s="1"/>
  <c r="DR354" i="47"/>
  <c r="DR353" i="47" s="1"/>
  <c r="DQ336" i="47"/>
  <c r="DQ335" i="47" s="1"/>
  <c r="DP299" i="47"/>
  <c r="DP298" i="47" s="1"/>
  <c r="DR93" i="47"/>
  <c r="DR92" i="47" s="1"/>
  <c r="DO84" i="47"/>
  <c r="DO83" i="47" s="1"/>
  <c r="DP48" i="47"/>
  <c r="DP47" i="47" s="1"/>
  <c r="DO41" i="47"/>
  <c r="DQ20" i="47"/>
  <c r="DQ17" i="47" s="1"/>
  <c r="CU456" i="47"/>
  <c r="CU455" i="47" s="1"/>
  <c r="CU454" i="47" s="1"/>
  <c r="CU453" i="47" s="1"/>
  <c r="CU452" i="47" s="1"/>
  <c r="CU433" i="47"/>
  <c r="CU432" i="47" s="1"/>
  <c r="CX387" i="47"/>
  <c r="CX386" i="47" s="1"/>
  <c r="CV374" i="47"/>
  <c r="CV371" i="47" s="1"/>
  <c r="CX360" i="47"/>
  <c r="CW354" i="47"/>
  <c r="CW353" i="47" s="1"/>
  <c r="CX339" i="47"/>
  <c r="CX338" i="47" s="1"/>
  <c r="CW333" i="47"/>
  <c r="CW332" i="47" s="1"/>
  <c r="CU289" i="47"/>
  <c r="CX271" i="47"/>
  <c r="CX270" i="47" s="1"/>
  <c r="CX269" i="47" s="1"/>
  <c r="CX248" i="47"/>
  <c r="CX247" i="47" s="1"/>
  <c r="CX246" i="47" s="1"/>
  <c r="CU239" i="47"/>
  <c r="CU238" i="47" s="1"/>
  <c r="CU230" i="47"/>
  <c r="CV222" i="47"/>
  <c r="CU211" i="47"/>
  <c r="CU210" i="47" s="1"/>
  <c r="CU197" i="47"/>
  <c r="CU196" i="47" s="1"/>
  <c r="CU186" i="47"/>
  <c r="CU185" i="47" s="1"/>
  <c r="CU184" i="47" s="1"/>
  <c r="CU183" i="47" s="1"/>
  <c r="CU174" i="47"/>
  <c r="CU173" i="47" s="1"/>
  <c r="CU172" i="47" s="1"/>
  <c r="CX54" i="47"/>
  <c r="CX53" i="47" s="1"/>
  <c r="CX43" i="47"/>
  <c r="DR458" i="47"/>
  <c r="DR455" i="47" s="1"/>
  <c r="DR454" i="47" s="1"/>
  <c r="DR453" i="47" s="1"/>
  <c r="DR452" i="47" s="1"/>
  <c r="DR433" i="47"/>
  <c r="DR432" i="47" s="1"/>
  <c r="DR376" i="47"/>
  <c r="DP372" i="47"/>
  <c r="DP360" i="47"/>
  <c r="DP357" i="47" s="1"/>
  <c r="DP356" i="47" s="1"/>
  <c r="DP336" i="47"/>
  <c r="DP335" i="47" s="1"/>
  <c r="DO302" i="47"/>
  <c r="DO301" i="47" s="1"/>
  <c r="DP289" i="47"/>
  <c r="DR283" i="47"/>
  <c r="DQ271" i="47"/>
  <c r="DQ270" i="47" s="1"/>
  <c r="DQ269" i="47" s="1"/>
  <c r="DP236" i="47"/>
  <c r="DP235" i="47" s="1"/>
  <c r="DP230" i="47"/>
  <c r="DP227" i="47" s="1"/>
  <c r="DO225" i="47"/>
  <c r="DO224" i="47" s="1"/>
  <c r="DP191" i="47"/>
  <c r="DP190" i="47" s="1"/>
  <c r="DO181" i="47"/>
  <c r="DO180" i="47" s="1"/>
  <c r="DO176" i="47" s="1"/>
  <c r="DP164" i="47"/>
  <c r="DP163" i="47" s="1"/>
  <c r="DP162" i="47" s="1"/>
  <c r="DO129" i="47"/>
  <c r="DO128" i="47" s="1"/>
  <c r="DO121" i="47" s="1"/>
  <c r="CX433" i="47"/>
  <c r="CX432" i="47" s="1"/>
  <c r="CV425" i="47"/>
  <c r="CU379" i="47"/>
  <c r="CU378" i="47" s="1"/>
  <c r="CU374" i="47"/>
  <c r="CX358" i="47"/>
  <c r="CV354" i="47"/>
  <c r="CV353" i="47" s="1"/>
  <c r="CW339" i="47"/>
  <c r="CW338" i="47" s="1"/>
  <c r="CV333" i="47"/>
  <c r="CV332" i="47" s="1"/>
  <c r="CU287" i="47"/>
  <c r="CU286" i="47" s="1"/>
  <c r="CX281" i="47"/>
  <c r="CX236" i="47"/>
  <c r="CX235" i="47" s="1"/>
  <c r="CU225" i="47"/>
  <c r="CU224" i="47" s="1"/>
  <c r="DR387" i="47"/>
  <c r="DR386" i="47" s="1"/>
  <c r="DP376" i="47"/>
  <c r="DO366" i="47"/>
  <c r="DO339" i="47"/>
  <c r="DO338" i="47" s="1"/>
  <c r="DO333" i="47"/>
  <c r="DO332" i="47" s="1"/>
  <c r="DO321" i="47"/>
  <c r="DO320" i="47" s="1"/>
  <c r="DP154" i="47"/>
  <c r="DP153" i="47" s="1"/>
  <c r="DP152" i="47" s="1"/>
  <c r="DP111" i="47"/>
  <c r="DO93" i="47"/>
  <c r="DO92" i="47" s="1"/>
  <c r="DO51" i="47"/>
  <c r="DO50" i="47" s="1"/>
  <c r="DP38" i="47"/>
  <c r="DP37" i="47" s="1"/>
  <c r="DQ23" i="47"/>
  <c r="DQ22" i="47" s="1"/>
  <c r="DO15" i="47"/>
  <c r="DO12" i="47" s="1"/>
  <c r="CV467" i="47"/>
  <c r="CV466" i="47" s="1"/>
  <c r="CX456" i="47"/>
  <c r="CX455" i="47" s="1"/>
  <c r="CX454" i="47" s="1"/>
  <c r="CX453" i="47" s="1"/>
  <c r="CX452" i="47" s="1"/>
  <c r="CW433" i="47"/>
  <c r="CW432" i="47" s="1"/>
  <c r="CV427" i="47"/>
  <c r="CV339" i="47"/>
  <c r="CV338" i="47" s="1"/>
  <c r="CU333" i="47"/>
  <c r="CU332" i="47" s="1"/>
  <c r="CV45" i="47"/>
  <c r="CU35" i="47"/>
  <c r="CU32" i="47" s="1"/>
  <c r="CU28" i="47"/>
  <c r="CW13" i="47"/>
  <c r="DP433" i="47"/>
  <c r="DP432" i="47" s="1"/>
  <c r="DO379" i="47"/>
  <c r="DO378" i="47" s="1"/>
  <c r="DO364" i="47"/>
  <c r="DR345" i="47"/>
  <c r="DR344" i="47" s="1"/>
  <c r="DP222" i="47"/>
  <c r="DP219" i="47" s="1"/>
  <c r="DO214" i="47"/>
  <c r="DO213" i="47" s="1"/>
  <c r="DQ200" i="47"/>
  <c r="DQ199" i="47" s="1"/>
  <c r="DQ181" i="47"/>
  <c r="DQ180" i="47" s="1"/>
  <c r="DQ176" i="47" s="1"/>
  <c r="DO167" i="47"/>
  <c r="DO166" i="47" s="1"/>
  <c r="DO162" i="47" s="1"/>
  <c r="DP114" i="47"/>
  <c r="DP113" i="47" s="1"/>
  <c r="DO98" i="47"/>
  <c r="DO97" i="47" s="1"/>
  <c r="DO96" i="47" s="1"/>
  <c r="DO95" i="47" s="1"/>
  <c r="DP84" i="47"/>
  <c r="DP83" i="47" s="1"/>
  <c r="DP54" i="47"/>
  <c r="DP53" i="47" s="1"/>
  <c r="DQ35" i="47"/>
  <c r="DR25" i="47"/>
  <c r="CV433" i="47"/>
  <c r="CV432" i="47" s="1"/>
  <c r="CU390" i="47"/>
  <c r="CU389" i="47" s="1"/>
  <c r="CX372" i="47"/>
  <c r="CX371" i="47" s="1"/>
  <c r="CU358" i="47"/>
  <c r="CX354" i="47"/>
  <c r="CX353" i="47" s="1"/>
  <c r="CX336" i="47"/>
  <c r="CX335" i="47" s="1"/>
  <c r="CU299" i="47"/>
  <c r="CU298" i="47" s="1"/>
  <c r="CX287" i="47"/>
  <c r="CX286" i="47" s="1"/>
  <c r="CV266" i="47"/>
  <c r="CV265" i="47" s="1"/>
  <c r="CV264" i="47" s="1"/>
  <c r="CW254" i="47"/>
  <c r="CW251" i="47" s="1"/>
  <c r="CV236" i="47"/>
  <c r="CV235" i="47" s="1"/>
  <c r="CX225" i="47"/>
  <c r="CX224" i="47" s="1"/>
  <c r="CX214" i="47"/>
  <c r="CX213" i="47" s="1"/>
  <c r="CX200" i="47"/>
  <c r="CX199" i="47" s="1"/>
  <c r="CU194" i="47"/>
  <c r="CU193" i="47" s="1"/>
  <c r="CW181" i="47"/>
  <c r="CW180" i="47" s="1"/>
  <c r="CW176" i="47" s="1"/>
  <c r="CV160" i="47"/>
  <c r="CV159" i="47" s="1"/>
  <c r="CV126" i="47"/>
  <c r="CV125" i="47" s="1"/>
  <c r="CV121" i="47" s="1"/>
  <c r="CX111" i="47"/>
  <c r="CU102" i="47"/>
  <c r="CU97" i="47" s="1"/>
  <c r="CU96" i="47" s="1"/>
  <c r="CU95" i="47" s="1"/>
  <c r="CV38" i="47"/>
  <c r="CV37" i="47" s="1"/>
  <c r="CU30" i="47"/>
  <c r="CW15" i="47"/>
  <c r="CV302" i="47"/>
  <c r="CV301" i="47" s="1"/>
  <c r="DR302" i="47"/>
  <c r="DR301" i="47" s="1"/>
  <c r="DP302" i="47"/>
  <c r="DP301" i="47" s="1"/>
  <c r="CW227" i="47"/>
  <c r="CW137" i="47"/>
  <c r="CW136" i="47" s="1"/>
  <c r="CW135" i="47" s="1"/>
  <c r="DO450" i="47"/>
  <c r="DO449" i="47" s="1"/>
  <c r="DO448" i="47" s="1"/>
  <c r="DO443" i="47" s="1"/>
  <c r="DQ390" i="47"/>
  <c r="DQ389" i="47" s="1"/>
  <c r="DR372" i="47"/>
  <c r="DR360" i="47"/>
  <c r="DR357" i="47" s="1"/>
  <c r="DR356" i="47" s="1"/>
  <c r="DR287" i="47"/>
  <c r="DR286" i="47" s="1"/>
  <c r="DO281" i="47"/>
  <c r="DO280" i="47" s="1"/>
  <c r="DR266" i="47"/>
  <c r="DR265" i="47" s="1"/>
  <c r="DR264" i="47" s="1"/>
  <c r="DR243" i="47"/>
  <c r="DR242" i="47" s="1"/>
  <c r="DR241" i="47" s="1"/>
  <c r="DR233" i="47"/>
  <c r="DR232" i="47" s="1"/>
  <c r="DP205" i="47"/>
  <c r="DP204" i="47" s="1"/>
  <c r="DR191" i="47"/>
  <c r="DR190" i="47" s="1"/>
  <c r="DR164" i="47"/>
  <c r="DR163" i="47" s="1"/>
  <c r="DR162" i="47" s="1"/>
  <c r="DP129" i="47"/>
  <c r="DP128" i="47" s="1"/>
  <c r="DP121" i="47" s="1"/>
  <c r="DO114" i="47"/>
  <c r="DO113" i="47" s="1"/>
  <c r="DO30" i="47"/>
  <c r="DO27" i="47" s="1"/>
  <c r="CU133" i="47"/>
  <c r="CU132" i="47" s="1"/>
  <c r="CU131" i="47" s="1"/>
  <c r="CU126" i="47"/>
  <c r="CU125" i="47" s="1"/>
  <c r="CX109" i="47"/>
  <c r="CX106" i="47" s="1"/>
  <c r="CW98" i="47"/>
  <c r="CW33" i="47"/>
  <c r="CW32" i="47" s="1"/>
  <c r="CX25" i="47"/>
  <c r="CX22" i="47" s="1"/>
  <c r="CX20" i="47"/>
  <c r="DO390" i="47"/>
  <c r="DO389" i="47" s="1"/>
  <c r="DR197" i="47"/>
  <c r="DR196" i="47" s="1"/>
  <c r="DQ98" i="47"/>
  <c r="DP43" i="47"/>
  <c r="DP40" i="47" s="1"/>
  <c r="DR33" i="47"/>
  <c r="DR32" i="47" s="1"/>
  <c r="DO20" i="47"/>
  <c r="DO17" i="47" s="1"/>
  <c r="DQ13" i="47"/>
  <c r="CX262" i="47"/>
  <c r="CX261" i="47" s="1"/>
  <c r="CX250" i="47" s="1"/>
  <c r="CX245" i="47" s="1"/>
  <c r="CU214" i="47"/>
  <c r="CU213" i="47" s="1"/>
  <c r="CX205" i="47"/>
  <c r="CX204" i="47" s="1"/>
  <c r="CX194" i="47"/>
  <c r="CX193" i="47" s="1"/>
  <c r="CX174" i="47"/>
  <c r="CX173" i="47" s="1"/>
  <c r="CX172" i="47" s="1"/>
  <c r="CX154" i="47"/>
  <c r="CX153" i="47" s="1"/>
  <c r="CX152" i="47" s="1"/>
  <c r="CW119" i="47"/>
  <c r="CW118" i="47" s="1"/>
  <c r="CW117" i="47" s="1"/>
  <c r="CV109" i="47"/>
  <c r="CV106" i="47" s="1"/>
  <c r="CV105" i="47" s="1"/>
  <c r="CV104" i="47" s="1"/>
  <c r="CX84" i="47"/>
  <c r="CX83" i="47" s="1"/>
  <c r="CU57" i="47"/>
  <c r="CU56" i="47" s="1"/>
  <c r="CU48" i="47"/>
  <c r="CU47" i="47" s="1"/>
  <c r="CU41" i="47"/>
  <c r="CW20" i="47"/>
  <c r="CW17" i="47" s="1"/>
  <c r="CX13" i="47"/>
  <c r="CX12" i="47" s="1"/>
  <c r="DR446" i="47"/>
  <c r="DR445" i="47" s="1"/>
  <c r="DR444" i="47" s="1"/>
  <c r="DR443" i="47" s="1"/>
  <c r="DP437" i="47"/>
  <c r="DP436" i="47" s="1"/>
  <c r="DP435" i="47" s="1"/>
  <c r="DP430" i="47"/>
  <c r="DP429" i="47" s="1"/>
  <c r="DO425" i="47"/>
  <c r="DO424" i="47" s="1"/>
  <c r="DP280" i="47"/>
  <c r="DO266" i="47"/>
  <c r="DO265" i="47" s="1"/>
  <c r="DO264" i="47" s="1"/>
  <c r="DP248" i="47"/>
  <c r="DP247" i="47" s="1"/>
  <c r="DP246" i="47" s="1"/>
  <c r="DP233" i="47"/>
  <c r="DP232" i="47" s="1"/>
  <c r="DO220" i="47"/>
  <c r="DO219" i="47" s="1"/>
  <c r="DP197" i="47"/>
  <c r="DP196" i="47" s="1"/>
  <c r="CW390" i="47"/>
  <c r="CW389" i="47" s="1"/>
  <c r="CU360" i="47"/>
  <c r="CU280" i="47"/>
  <c r="CW262" i="47"/>
  <c r="CW261" i="47" s="1"/>
  <c r="CW236" i="47"/>
  <c r="CW235" i="47" s="1"/>
  <c r="CV220" i="47"/>
  <c r="CX197" i="47"/>
  <c r="CX196" i="47" s="1"/>
  <c r="CX186" i="47"/>
  <c r="CX185" i="47" s="1"/>
  <c r="CX184" i="47" s="1"/>
  <c r="CX183" i="47" s="1"/>
  <c r="CW174" i="47"/>
  <c r="CW173" i="47" s="1"/>
  <c r="CW172" i="47" s="1"/>
  <c r="CV154" i="47"/>
  <c r="CV153" i="47" s="1"/>
  <c r="CX129" i="47"/>
  <c r="CX128" i="47" s="1"/>
  <c r="CX121" i="47" s="1"/>
  <c r="CX116" i="47" s="1"/>
  <c r="CU119" i="47"/>
  <c r="CU118" i="47" s="1"/>
  <c r="CU117" i="47" s="1"/>
  <c r="DR339" i="47"/>
  <c r="DR338" i="47" s="1"/>
  <c r="DR333" i="47"/>
  <c r="DR332" i="47" s="1"/>
  <c r="DR299" i="47"/>
  <c r="DR298" i="47" s="1"/>
  <c r="DR294" i="47" s="1"/>
  <c r="DO290" i="47"/>
  <c r="DO289" i="47" s="1"/>
  <c r="DO271" i="47"/>
  <c r="DO270" i="47" s="1"/>
  <c r="DO269" i="47" s="1"/>
  <c r="DO254" i="47"/>
  <c r="DO251" i="47" s="1"/>
  <c r="DR236" i="47"/>
  <c r="DR235" i="47" s="1"/>
  <c r="DQ228" i="47"/>
  <c r="CX76" i="47"/>
  <c r="CX75" i="47" s="1"/>
  <c r="CX74" i="47" s="1"/>
  <c r="CX48" i="47"/>
  <c r="CX47" i="47" s="1"/>
  <c r="CX41" i="47"/>
  <c r="CX40" i="47" s="1"/>
  <c r="CU302" i="47"/>
  <c r="CU301" i="47" s="1"/>
  <c r="CU22" i="47"/>
  <c r="DQ12" i="47"/>
  <c r="CX441" i="47"/>
  <c r="CX440" i="47"/>
  <c r="CX439" i="47" s="1"/>
  <c r="CU283" i="47"/>
  <c r="DO423" i="47"/>
  <c r="CV441" i="47"/>
  <c r="CV440" i="47"/>
  <c r="CV439" i="47" s="1"/>
  <c r="DO363" i="47"/>
  <c r="DQ227" i="47"/>
  <c r="CU363" i="47"/>
  <c r="DR440" i="47"/>
  <c r="DR439" i="47" s="1"/>
  <c r="DR441" i="47"/>
  <c r="CX27" i="47"/>
  <c r="DP441" i="47"/>
  <c r="DP440" i="47"/>
  <c r="DP439" i="47" s="1"/>
  <c r="CU357" i="47"/>
  <c r="CU356" i="47" s="1"/>
  <c r="CX393" i="47"/>
  <c r="CX392" i="47" s="1"/>
  <c r="CX385" i="47" s="1"/>
  <c r="CX384" i="47" s="1"/>
  <c r="CU393" i="47"/>
  <c r="CU392" i="47" s="1"/>
  <c r="CU385" i="47" s="1"/>
  <c r="CU384" i="47" s="1"/>
  <c r="CI11" i="47"/>
  <c r="CI10" i="47" s="1"/>
  <c r="DD11" i="47"/>
  <c r="DD10" i="47" s="1"/>
  <c r="DC11" i="47"/>
  <c r="CJ11" i="47"/>
  <c r="CJ10" i="47" s="1"/>
  <c r="CJ9" i="47" s="1"/>
  <c r="CI362" i="47"/>
  <c r="CL362" i="47"/>
  <c r="CL293" i="47" s="1"/>
  <c r="CL292" i="47" s="1"/>
  <c r="DF423" i="47"/>
  <c r="DE423" i="47"/>
  <c r="DE422" i="47" s="1"/>
  <c r="DE421" i="47" s="1"/>
  <c r="DD423" i="47"/>
  <c r="DD422" i="47" s="1"/>
  <c r="DD421" i="47" s="1"/>
  <c r="CL423" i="47"/>
  <c r="CL422" i="47" s="1"/>
  <c r="CL421" i="47" s="1"/>
  <c r="CK11" i="47"/>
  <c r="DG294" i="47"/>
  <c r="CN273" i="47"/>
  <c r="CN268" i="47" s="1"/>
  <c r="CO250" i="47"/>
  <c r="CM152" i="47"/>
  <c r="CJ385" i="47"/>
  <c r="CJ384" i="47" s="1"/>
  <c r="CP152" i="47"/>
  <c r="CP151" i="47" s="1"/>
  <c r="CN82" i="47"/>
  <c r="CM371" i="47"/>
  <c r="CM362" i="47" s="1"/>
  <c r="CM385" i="47"/>
  <c r="CM384" i="47" s="1"/>
  <c r="CL289" i="47"/>
  <c r="CL273" i="47" s="1"/>
  <c r="CL268" i="47" s="1"/>
  <c r="CP245" i="47"/>
  <c r="DE273" i="47"/>
  <c r="DE268" i="47" s="1"/>
  <c r="CO363" i="47"/>
  <c r="CM105" i="47"/>
  <c r="CM104" i="47" s="1"/>
  <c r="CN106" i="47"/>
  <c r="CN105" i="47" s="1"/>
  <c r="CN104" i="47" s="1"/>
  <c r="CN40" i="47"/>
  <c r="CO97" i="47"/>
  <c r="CO96" i="47" s="1"/>
  <c r="CO95" i="47" s="1"/>
  <c r="CM17" i="47"/>
  <c r="CI203" i="47"/>
  <c r="CI202" i="47" s="1"/>
  <c r="CL10" i="47"/>
  <c r="DG17" i="47"/>
  <c r="DD362" i="47"/>
  <c r="DG357" i="47"/>
  <c r="DG356" i="47" s="1"/>
  <c r="CM462" i="47"/>
  <c r="CM461" i="47" s="1"/>
  <c r="CM460" i="47" s="1"/>
  <c r="CO12" i="47"/>
  <c r="CM32" i="47"/>
  <c r="DG219" i="47"/>
  <c r="CM273" i="47"/>
  <c r="CM268" i="47" s="1"/>
  <c r="DJ151" i="47"/>
  <c r="DE162" i="47"/>
  <c r="DE151" i="47" s="1"/>
  <c r="CM12" i="47"/>
  <c r="DF422" i="47"/>
  <c r="DF421" i="47" s="1"/>
  <c r="DG424" i="47"/>
  <c r="DG423" i="47" s="1"/>
  <c r="CK424" i="47"/>
  <c r="CK280" i="47"/>
  <c r="CK273" i="47" s="1"/>
  <c r="CK268" i="47" s="1"/>
  <c r="DF462" i="47"/>
  <c r="DF461" i="47" s="1"/>
  <c r="DF460" i="47" s="1"/>
  <c r="DC10" i="47"/>
  <c r="DH151" i="47"/>
  <c r="CP280" i="47"/>
  <c r="DH273" i="47"/>
  <c r="DH268" i="47" s="1"/>
  <c r="DC151" i="47"/>
  <c r="DH462" i="47"/>
  <c r="DH461" i="47" s="1"/>
  <c r="DH460" i="47" s="1"/>
  <c r="DG289" i="47"/>
  <c r="DG273" i="47" s="1"/>
  <c r="DG268" i="47" s="1"/>
  <c r="CM443" i="47"/>
  <c r="DD151" i="47"/>
  <c r="DD317" i="47"/>
  <c r="DH40" i="47"/>
  <c r="DJ106" i="47"/>
  <c r="DJ105" i="47" s="1"/>
  <c r="DJ104" i="47" s="1"/>
  <c r="DI27" i="47"/>
  <c r="CO205" i="47"/>
  <c r="CO204" i="47" s="1"/>
  <c r="DH424" i="47"/>
  <c r="DJ40" i="47"/>
  <c r="DI225" i="47"/>
  <c r="DI224" i="47" s="1"/>
  <c r="DG208" i="47"/>
  <c r="DG207" i="47" s="1"/>
  <c r="DG106" i="47"/>
  <c r="DG105" i="47" s="1"/>
  <c r="DG104" i="47" s="1"/>
  <c r="DG174" i="47"/>
  <c r="DG173" i="47" s="1"/>
  <c r="DG172" i="47" s="1"/>
  <c r="DG151" i="47" s="1"/>
  <c r="CN462" i="47"/>
  <c r="CN461" i="47" s="1"/>
  <c r="CN460" i="47" s="1"/>
  <c r="DE203" i="47"/>
  <c r="DE202" i="47" s="1"/>
  <c r="DI97" i="47"/>
  <c r="DI96" i="47" s="1"/>
  <c r="DI95" i="47" s="1"/>
  <c r="DG32" i="47"/>
  <c r="CP40" i="47"/>
  <c r="CO137" i="47"/>
  <c r="CO136" i="47" s="1"/>
  <c r="CO135" i="47" s="1"/>
  <c r="DJ385" i="47"/>
  <c r="DJ384" i="47" s="1"/>
  <c r="DF293" i="47"/>
  <c r="DF292" i="47" s="1"/>
  <c r="DI227" i="47"/>
  <c r="CM455" i="47"/>
  <c r="CM454" i="47" s="1"/>
  <c r="CM453" i="47" s="1"/>
  <c r="CM452" i="47" s="1"/>
  <c r="CN424" i="47"/>
  <c r="CP283" i="47"/>
  <c r="DF151" i="47"/>
  <c r="CK121" i="47"/>
  <c r="CK116" i="47" s="1"/>
  <c r="DE11" i="47"/>
  <c r="DE10" i="47" s="1"/>
  <c r="DE310" i="47"/>
  <c r="DE106" i="47"/>
  <c r="DE105" i="47" s="1"/>
  <c r="DE104" i="47" s="1"/>
  <c r="CI317" i="47"/>
  <c r="CI310" i="47" s="1"/>
  <c r="CJ310" i="47"/>
  <c r="CL462" i="47"/>
  <c r="CL461" i="47" s="1"/>
  <c r="CL460" i="47" s="1"/>
  <c r="CK219" i="47"/>
  <c r="CK203" i="47" s="1"/>
  <c r="CK202" i="47" s="1"/>
  <c r="BH399" i="47"/>
  <c r="BH398" i="47" s="1"/>
  <c r="BH397" i="47" s="1"/>
  <c r="BH396" i="47" s="1"/>
  <c r="BJ398" i="47"/>
  <c r="BJ397" i="47" s="1"/>
  <c r="BJ396" i="47" s="1"/>
  <c r="BI398" i="47"/>
  <c r="BI397" i="47" s="1"/>
  <c r="BI396" i="47" s="1"/>
  <c r="BH395" i="47"/>
  <c r="BH394" i="47"/>
  <c r="BJ393" i="47"/>
  <c r="BJ392" i="47" s="1"/>
  <c r="BI393" i="47"/>
  <c r="BI392" i="47" s="1"/>
  <c r="BH391" i="47"/>
  <c r="BH390" i="47" s="1"/>
  <c r="BH389" i="47" s="1"/>
  <c r="BJ390" i="47"/>
  <c r="BJ389" i="47" s="1"/>
  <c r="BI390" i="47"/>
  <c r="BI389" i="47" s="1"/>
  <c r="BH388" i="47"/>
  <c r="BJ387" i="47"/>
  <c r="BJ386" i="47" s="1"/>
  <c r="BI387" i="47"/>
  <c r="BI386" i="47" s="1"/>
  <c r="BH380" i="47"/>
  <c r="BJ379" i="47"/>
  <c r="BJ378" i="47" s="1"/>
  <c r="BI379" i="47"/>
  <c r="BI378" i="47" s="1"/>
  <c r="BI377" i="47"/>
  <c r="BJ376" i="47"/>
  <c r="BH376" i="47"/>
  <c r="BI375" i="47"/>
  <c r="BJ374" i="47"/>
  <c r="BH374" i="47"/>
  <c r="BI373" i="47"/>
  <c r="BJ372" i="47"/>
  <c r="BH372" i="47"/>
  <c r="BI370" i="47"/>
  <c r="BJ369" i="47"/>
  <c r="BJ368" i="47" s="1"/>
  <c r="BH369" i="47"/>
  <c r="BH368" i="47" s="1"/>
  <c r="BH367" i="47"/>
  <c r="BJ366" i="47"/>
  <c r="BI366" i="47"/>
  <c r="BH365" i="47"/>
  <c r="BJ364" i="47"/>
  <c r="BI364" i="47"/>
  <c r="BI361" i="47"/>
  <c r="BJ360" i="47"/>
  <c r="BH360" i="47"/>
  <c r="BI359" i="47"/>
  <c r="BJ358" i="47"/>
  <c r="BH358" i="47"/>
  <c r="BJ354" i="47"/>
  <c r="BJ353" i="47" s="1"/>
  <c r="BI354" i="47"/>
  <c r="BI353" i="47" s="1"/>
  <c r="BH354" i="47"/>
  <c r="BH353" i="47" s="1"/>
  <c r="BH346" i="47"/>
  <c r="BJ345" i="47"/>
  <c r="BJ344" i="47" s="1"/>
  <c r="BI345" i="47"/>
  <c r="BI344" i="47" s="1"/>
  <c r="BH343" i="47"/>
  <c r="BH342" i="47" s="1"/>
  <c r="BH341" i="47" s="1"/>
  <c r="BJ342" i="47"/>
  <c r="BJ341" i="47" s="1"/>
  <c r="BI342" i="47"/>
  <c r="BI341" i="47" s="1"/>
  <c r="BJ339" i="47"/>
  <c r="BJ338" i="47" s="1"/>
  <c r="BI339" i="47"/>
  <c r="BI338" i="47" s="1"/>
  <c r="BH339" i="47"/>
  <c r="BH338" i="47" s="1"/>
  <c r="BJ336" i="47"/>
  <c r="BJ335" i="47" s="1"/>
  <c r="BI336" i="47"/>
  <c r="BI335" i="47" s="1"/>
  <c r="BH336" i="47"/>
  <c r="BH335" i="47" s="1"/>
  <c r="BJ333" i="47"/>
  <c r="BJ332" i="47" s="1"/>
  <c r="BI333" i="47"/>
  <c r="BI332" i="47" s="1"/>
  <c r="BH333" i="47"/>
  <c r="BH332" i="47" s="1"/>
  <c r="BI331" i="47"/>
  <c r="BJ330" i="47"/>
  <c r="BJ329" i="47" s="1"/>
  <c r="BH330" i="47"/>
  <c r="BH329" i="47" s="1"/>
  <c r="BI328" i="47"/>
  <c r="BJ327" i="47"/>
  <c r="BJ326" i="47" s="1"/>
  <c r="BH327" i="47"/>
  <c r="BH326" i="47" s="1"/>
  <c r="BI325" i="47"/>
  <c r="BJ324" i="47"/>
  <c r="BJ323" i="47" s="1"/>
  <c r="BH324" i="47"/>
  <c r="BH323" i="47" s="1"/>
  <c r="BH322" i="47"/>
  <c r="BJ321" i="47"/>
  <c r="BJ320" i="47" s="1"/>
  <c r="BI321" i="47"/>
  <c r="BI320" i="47" s="1"/>
  <c r="BH319" i="47"/>
  <c r="BJ318" i="47"/>
  <c r="BJ317" i="47" s="1"/>
  <c r="BI318" i="47"/>
  <c r="BI317" i="47" s="1"/>
  <c r="BH309" i="47"/>
  <c r="BJ308" i="47"/>
  <c r="BJ307" i="47" s="1"/>
  <c r="BI308" i="47"/>
  <c r="BI307" i="47" s="1"/>
  <c r="BI306" i="47"/>
  <c r="BI305" i="47" s="1"/>
  <c r="BI304" i="47" s="1"/>
  <c r="BJ305" i="47"/>
  <c r="BJ304" i="47" s="1"/>
  <c r="BH305" i="47"/>
  <c r="BH304" i="47" s="1"/>
  <c r="BI303" i="47"/>
  <c r="BJ302" i="47"/>
  <c r="BJ301" i="47" s="1"/>
  <c r="BH302" i="47"/>
  <c r="BH301" i="47" s="1"/>
  <c r="BI300" i="47"/>
  <c r="BJ299" i="47"/>
  <c r="BJ298" i="47" s="1"/>
  <c r="BH299" i="47"/>
  <c r="BH298" i="47" s="1"/>
  <c r="BH297" i="47"/>
  <c r="BJ296" i="47"/>
  <c r="BJ295" i="47" s="1"/>
  <c r="BI296" i="47"/>
  <c r="BI295" i="47" s="1"/>
  <c r="BJ291" i="47"/>
  <c r="BI290" i="47"/>
  <c r="BH290" i="47"/>
  <c r="BH289" i="47" s="1"/>
  <c r="BI288" i="47"/>
  <c r="BJ287" i="47"/>
  <c r="BJ286" i="47" s="1"/>
  <c r="BH287" i="47"/>
  <c r="BH286" i="47" s="1"/>
  <c r="BI285" i="47"/>
  <c r="BJ284" i="47"/>
  <c r="BH284" i="47"/>
  <c r="BI282" i="47"/>
  <c r="BJ281" i="47"/>
  <c r="BH281" i="47"/>
  <c r="BJ271" i="47"/>
  <c r="BJ270" i="47" s="1"/>
  <c r="BJ269" i="47" s="1"/>
  <c r="BI271" i="47"/>
  <c r="BI270" i="47" s="1"/>
  <c r="BI269" i="47" s="1"/>
  <c r="BH271" i="47"/>
  <c r="BH270" i="47" s="1"/>
  <c r="BH269" i="47" s="1"/>
  <c r="BI267" i="47"/>
  <c r="BJ266" i="47"/>
  <c r="BJ265" i="47" s="1"/>
  <c r="BJ264" i="47" s="1"/>
  <c r="BH266" i="47"/>
  <c r="BH265" i="47" s="1"/>
  <c r="BH264" i="47" s="1"/>
  <c r="BJ262" i="47"/>
  <c r="BJ261" i="47" s="1"/>
  <c r="BI262" i="47"/>
  <c r="BI261" i="47" s="1"/>
  <c r="BH262" i="47"/>
  <c r="BH261" i="47" s="1"/>
  <c r="BH255" i="47"/>
  <c r="BJ254" i="47"/>
  <c r="BJ251" i="47" s="1"/>
  <c r="BI254" i="47"/>
  <c r="BI251" i="47" s="1"/>
  <c r="BI249" i="47"/>
  <c r="BJ248" i="47"/>
  <c r="BJ247" i="47" s="1"/>
  <c r="BJ246" i="47" s="1"/>
  <c r="BH248" i="47"/>
  <c r="BH247" i="47" s="1"/>
  <c r="BH246" i="47" s="1"/>
  <c r="BI244" i="47"/>
  <c r="BJ243" i="47"/>
  <c r="BJ242" i="47" s="1"/>
  <c r="BJ241" i="47" s="1"/>
  <c r="BH243" i="47"/>
  <c r="BH242" i="47" s="1"/>
  <c r="BH241" i="47" s="1"/>
  <c r="BI240" i="47"/>
  <c r="BJ239" i="47"/>
  <c r="BJ238" i="47" s="1"/>
  <c r="BH239" i="47"/>
  <c r="BH238" i="47" s="1"/>
  <c r="BJ236" i="47"/>
  <c r="BJ235" i="47" s="1"/>
  <c r="BI236" i="47"/>
  <c r="BI235" i="47" s="1"/>
  <c r="BH236" i="47"/>
  <c r="BH235" i="47" s="1"/>
  <c r="BJ233" i="47"/>
  <c r="BJ232" i="47" s="1"/>
  <c r="BI233" i="47"/>
  <c r="BI232" i="47" s="1"/>
  <c r="BH233" i="47"/>
  <c r="BH232" i="47" s="1"/>
  <c r="BJ231" i="47"/>
  <c r="BI230" i="47"/>
  <c r="BH230" i="47"/>
  <c r="BJ229" i="47"/>
  <c r="BI228" i="47"/>
  <c r="BH228" i="47"/>
  <c r="BI226" i="47"/>
  <c r="BJ225" i="47"/>
  <c r="BJ224" i="47" s="1"/>
  <c r="BH225" i="47"/>
  <c r="BH224" i="47" s="1"/>
  <c r="BI223" i="47"/>
  <c r="BJ222" i="47"/>
  <c r="BH222" i="47"/>
  <c r="BI221" i="47"/>
  <c r="BJ220" i="47"/>
  <c r="BH220" i="47"/>
  <c r="BI218" i="47"/>
  <c r="BJ217" i="47"/>
  <c r="BJ216" i="47" s="1"/>
  <c r="BH217" i="47"/>
  <c r="BH216" i="47" s="1"/>
  <c r="BI215" i="47"/>
  <c r="BJ214" i="47"/>
  <c r="BJ213" i="47" s="1"/>
  <c r="BH214" i="47"/>
  <c r="BH213" i="47" s="1"/>
  <c r="BH212" i="47"/>
  <c r="BJ211" i="47"/>
  <c r="BJ210" i="47" s="1"/>
  <c r="BI211" i="47"/>
  <c r="BI210" i="47" s="1"/>
  <c r="BJ208" i="47"/>
  <c r="BJ207" i="47" s="1"/>
  <c r="BI208" i="47"/>
  <c r="BI207" i="47" s="1"/>
  <c r="BH208" i="47"/>
  <c r="BH207" i="47" s="1"/>
  <c r="BI206" i="47"/>
  <c r="BJ205" i="47"/>
  <c r="BJ204" i="47" s="1"/>
  <c r="BH205" i="47"/>
  <c r="BH204" i="47" s="1"/>
  <c r="BH201" i="47"/>
  <c r="BJ200" i="47"/>
  <c r="BJ199" i="47" s="1"/>
  <c r="BI200" i="47"/>
  <c r="BI199" i="47" s="1"/>
  <c r="BI198" i="47"/>
  <c r="BJ197" i="47"/>
  <c r="BJ196" i="47" s="1"/>
  <c r="BH197" i="47"/>
  <c r="BH196" i="47" s="1"/>
  <c r="BI195" i="47"/>
  <c r="BJ194" i="47"/>
  <c r="BJ193" i="47" s="1"/>
  <c r="BH194" i="47"/>
  <c r="BH193" i="47" s="1"/>
  <c r="BI192" i="47"/>
  <c r="BJ191" i="47"/>
  <c r="BJ190" i="47" s="1"/>
  <c r="BH191" i="47"/>
  <c r="BH190" i="47" s="1"/>
  <c r="BI187" i="47"/>
  <c r="BJ186" i="47"/>
  <c r="BJ185" i="47" s="1"/>
  <c r="BJ184" i="47" s="1"/>
  <c r="BJ183" i="47" s="1"/>
  <c r="BH186" i="47"/>
  <c r="BH185" i="47" s="1"/>
  <c r="BH184" i="47" s="1"/>
  <c r="BH183" i="47" s="1"/>
  <c r="BJ181" i="47"/>
  <c r="BJ180" i="47" s="1"/>
  <c r="BJ176" i="47" s="1"/>
  <c r="BI181" i="47"/>
  <c r="BI180" i="47" s="1"/>
  <c r="BI176" i="47" s="1"/>
  <c r="BH181" i="47"/>
  <c r="BH180" i="47" s="1"/>
  <c r="BH176" i="47" s="1"/>
  <c r="BJ174" i="47"/>
  <c r="BJ173" i="47" s="1"/>
  <c r="BJ172" i="47" s="1"/>
  <c r="BI174" i="47"/>
  <c r="BI173" i="47" s="1"/>
  <c r="BI172" i="47" s="1"/>
  <c r="BH174" i="47"/>
  <c r="BH173" i="47" s="1"/>
  <c r="BH172" i="47" s="1"/>
  <c r="BI168" i="47"/>
  <c r="BJ167" i="47"/>
  <c r="BJ166" i="47" s="1"/>
  <c r="BH167" i="47"/>
  <c r="BH166" i="47" s="1"/>
  <c r="BI165" i="47"/>
  <c r="BJ164" i="47"/>
  <c r="BJ163" i="47" s="1"/>
  <c r="BH164" i="47"/>
  <c r="BH163" i="47" s="1"/>
  <c r="BI161" i="47"/>
  <c r="BJ160" i="47"/>
  <c r="BJ159" i="47" s="1"/>
  <c r="BH160" i="47"/>
  <c r="BH159" i="47" s="1"/>
  <c r="BI155" i="47"/>
  <c r="BJ154" i="47"/>
  <c r="BJ153" i="47" s="1"/>
  <c r="BH154" i="47"/>
  <c r="BH153" i="47" s="1"/>
  <c r="BI138" i="47"/>
  <c r="BJ137" i="47"/>
  <c r="BJ136" i="47" s="1"/>
  <c r="BJ135" i="47" s="1"/>
  <c r="BH137" i="47"/>
  <c r="BH136" i="47" s="1"/>
  <c r="BH135" i="47" s="1"/>
  <c r="BI134" i="47"/>
  <c r="BJ133" i="47"/>
  <c r="BJ132" i="47" s="1"/>
  <c r="BJ131" i="47" s="1"/>
  <c r="BH133" i="47"/>
  <c r="BH132" i="47" s="1"/>
  <c r="BH131" i="47" s="1"/>
  <c r="BI130" i="47"/>
  <c r="BJ129" i="47"/>
  <c r="BJ128" i="47" s="1"/>
  <c r="BH129" i="47"/>
  <c r="BH128" i="47" s="1"/>
  <c r="BI127" i="47"/>
  <c r="BJ126" i="47"/>
  <c r="BJ125" i="47" s="1"/>
  <c r="BH126" i="47"/>
  <c r="BH125" i="47" s="1"/>
  <c r="BH120" i="47"/>
  <c r="BJ119" i="47"/>
  <c r="BJ118" i="47" s="1"/>
  <c r="BJ117" i="47" s="1"/>
  <c r="BI119" i="47"/>
  <c r="BI118" i="47" s="1"/>
  <c r="BI117" i="47" s="1"/>
  <c r="BI115" i="47"/>
  <c r="BJ114" i="47"/>
  <c r="BJ113" i="47" s="1"/>
  <c r="BH114" i="47"/>
  <c r="BH113" i="47" s="1"/>
  <c r="BI112" i="47"/>
  <c r="BJ111" i="47"/>
  <c r="BH111" i="47"/>
  <c r="BI110" i="47"/>
  <c r="BJ109" i="47"/>
  <c r="BH109" i="47"/>
  <c r="BI108" i="47"/>
  <c r="BJ107" i="47"/>
  <c r="BH107" i="47"/>
  <c r="BH103" i="47"/>
  <c r="BJ102" i="47"/>
  <c r="BI102" i="47"/>
  <c r="BJ101" i="47"/>
  <c r="BI100" i="47"/>
  <c r="BH100" i="47"/>
  <c r="BJ99" i="47"/>
  <c r="BI98" i="47"/>
  <c r="BH98" i="47"/>
  <c r="BI94" i="47"/>
  <c r="BJ93" i="47"/>
  <c r="BJ92" i="47" s="1"/>
  <c r="BH93" i="47"/>
  <c r="BH92" i="47" s="1"/>
  <c r="BI88" i="47"/>
  <c r="BJ87" i="47"/>
  <c r="BJ86" i="47" s="1"/>
  <c r="BH87" i="47"/>
  <c r="BH86" i="47" s="1"/>
  <c r="BI85" i="47"/>
  <c r="BJ84" i="47"/>
  <c r="BJ83" i="47" s="1"/>
  <c r="BH84" i="47"/>
  <c r="BH83" i="47" s="1"/>
  <c r="BH77" i="47"/>
  <c r="BJ76" i="47"/>
  <c r="BJ75" i="47" s="1"/>
  <c r="BJ74" i="47" s="1"/>
  <c r="BI76" i="47"/>
  <c r="BI75" i="47" s="1"/>
  <c r="BI74" i="47" s="1"/>
  <c r="BJ58" i="47"/>
  <c r="BI57" i="47"/>
  <c r="BI56" i="47" s="1"/>
  <c r="BH57" i="47"/>
  <c r="BH56" i="47" s="1"/>
  <c r="BI55" i="47"/>
  <c r="BJ54" i="47"/>
  <c r="BJ53" i="47" s="1"/>
  <c r="BH54" i="47"/>
  <c r="BH53" i="47" s="1"/>
  <c r="BI52" i="47"/>
  <c r="BJ51" i="47"/>
  <c r="BJ50" i="47" s="1"/>
  <c r="BH51" i="47"/>
  <c r="BH50" i="47" s="1"/>
  <c r="BI49" i="47"/>
  <c r="BJ48" i="47"/>
  <c r="BJ47" i="47" s="1"/>
  <c r="BH48" i="47"/>
  <c r="BH47" i="47" s="1"/>
  <c r="BI46" i="47"/>
  <c r="BJ45" i="47"/>
  <c r="BH45" i="47"/>
  <c r="BI44" i="47"/>
  <c r="BJ43" i="47"/>
  <c r="BH43" i="47"/>
  <c r="BI42" i="47"/>
  <c r="BJ41" i="47"/>
  <c r="BH41" i="47"/>
  <c r="BI39" i="47"/>
  <c r="BJ38" i="47"/>
  <c r="BJ37" i="47" s="1"/>
  <c r="BH38" i="47"/>
  <c r="BH37" i="47" s="1"/>
  <c r="BH36" i="47"/>
  <c r="BJ35" i="47"/>
  <c r="BI35" i="47"/>
  <c r="BH34" i="47"/>
  <c r="BJ33" i="47"/>
  <c r="BI33" i="47"/>
  <c r="BH31" i="47"/>
  <c r="BJ30" i="47"/>
  <c r="BI30" i="47"/>
  <c r="BH29" i="47"/>
  <c r="BJ28" i="47"/>
  <c r="BI28" i="47"/>
  <c r="BH26" i="47"/>
  <c r="BJ25" i="47"/>
  <c r="BI25" i="47"/>
  <c r="BI23" i="47"/>
  <c r="BH23" i="47"/>
  <c r="BH21" i="47"/>
  <c r="BJ20" i="47"/>
  <c r="BI20" i="47"/>
  <c r="BH19" i="47"/>
  <c r="BJ18" i="47"/>
  <c r="BI18" i="47"/>
  <c r="BH16" i="47"/>
  <c r="BJ15" i="47"/>
  <c r="BI15" i="47"/>
  <c r="BH14" i="47"/>
  <c r="BJ13" i="47"/>
  <c r="BI13" i="47"/>
  <c r="BI451" i="47"/>
  <c r="BJ450" i="47"/>
  <c r="BJ449" i="47" s="1"/>
  <c r="BJ448" i="47" s="1"/>
  <c r="BH450" i="47"/>
  <c r="BH449" i="47" s="1"/>
  <c r="BH448" i="47" s="1"/>
  <c r="BH447" i="47"/>
  <c r="BJ446" i="47"/>
  <c r="BJ445" i="47" s="1"/>
  <c r="BJ444" i="47" s="1"/>
  <c r="BI446" i="47"/>
  <c r="BI445" i="47" s="1"/>
  <c r="BI444" i="47" s="1"/>
  <c r="BJ441" i="47"/>
  <c r="BI441" i="47"/>
  <c r="BH441" i="47"/>
  <c r="BJ440" i="47"/>
  <c r="BJ439" i="47" s="1"/>
  <c r="BI440" i="47"/>
  <c r="BI439" i="47" s="1"/>
  <c r="BH440" i="47"/>
  <c r="BH439" i="47" s="1"/>
  <c r="BI438" i="47"/>
  <c r="BJ437" i="47"/>
  <c r="BJ436" i="47" s="1"/>
  <c r="BJ435" i="47" s="1"/>
  <c r="BH437" i="47"/>
  <c r="BH436" i="47" s="1"/>
  <c r="BH435" i="47" s="1"/>
  <c r="BJ433" i="47"/>
  <c r="BJ432" i="47" s="1"/>
  <c r="BI433" i="47"/>
  <c r="BI432" i="47" s="1"/>
  <c r="BH433" i="47"/>
  <c r="BH432" i="47" s="1"/>
  <c r="BJ431" i="47"/>
  <c r="BI430" i="47"/>
  <c r="BI429" i="47" s="1"/>
  <c r="BH430" i="47"/>
  <c r="BH429" i="47" s="1"/>
  <c r="BI428" i="47"/>
  <c r="BJ427" i="47"/>
  <c r="BH427" i="47"/>
  <c r="BI426" i="47"/>
  <c r="BJ425" i="47"/>
  <c r="BH425" i="47"/>
  <c r="BI459" i="47"/>
  <c r="BJ458" i="47"/>
  <c r="BH458" i="47"/>
  <c r="BI457" i="47"/>
  <c r="BJ456" i="47"/>
  <c r="BH456" i="47"/>
  <c r="BJ471" i="47"/>
  <c r="BI470" i="47"/>
  <c r="BI469" i="47" s="1"/>
  <c r="BH470" i="47"/>
  <c r="BH469" i="47" s="1"/>
  <c r="BI468" i="47"/>
  <c r="BJ467" i="47"/>
  <c r="BJ466" i="47" s="1"/>
  <c r="BH467" i="47"/>
  <c r="BH466" i="47" s="1"/>
  <c r="BI465" i="47"/>
  <c r="BJ464" i="47"/>
  <c r="BJ463" i="47" s="1"/>
  <c r="BH464" i="47"/>
  <c r="BH463" i="47" s="1"/>
  <c r="BG470" i="47"/>
  <c r="BG469" i="47" s="1"/>
  <c r="BG464" i="47"/>
  <c r="BG463" i="47" s="1"/>
  <c r="BG467" i="47"/>
  <c r="BG466" i="47" s="1"/>
  <c r="CK10" i="47" l="1"/>
  <c r="CU82" i="47"/>
  <c r="CU227" i="47"/>
  <c r="DR250" i="47"/>
  <c r="DR245" i="47" s="1"/>
  <c r="DP462" i="47"/>
  <c r="DP461" i="47" s="1"/>
  <c r="DP460" i="47" s="1"/>
  <c r="CW97" i="47"/>
  <c r="CW96" i="47" s="1"/>
  <c r="CW95" i="47" s="1"/>
  <c r="DO40" i="47"/>
  <c r="DO11" i="47" s="1"/>
  <c r="CX32" i="47"/>
  <c r="CV162" i="47"/>
  <c r="CJ362" i="47"/>
  <c r="CJ293" i="47" s="1"/>
  <c r="CJ292" i="47" s="1"/>
  <c r="CJ472" i="47" s="1"/>
  <c r="CU40" i="47"/>
  <c r="DP106" i="47"/>
  <c r="DQ27" i="47"/>
  <c r="DQ363" i="47"/>
  <c r="DP371" i="47"/>
  <c r="DO357" i="47"/>
  <c r="DO356" i="47" s="1"/>
  <c r="CK293" i="47"/>
  <c r="CK292" i="47" s="1"/>
  <c r="DG11" i="47"/>
  <c r="DG10" i="47" s="1"/>
  <c r="CU17" i="47"/>
  <c r="CX17" i="47"/>
  <c r="DQ32" i="47"/>
  <c r="DR371" i="47"/>
  <c r="CV462" i="47"/>
  <c r="CV461" i="47" s="1"/>
  <c r="CV460" i="47" s="1"/>
  <c r="BJ363" i="47"/>
  <c r="DO116" i="47"/>
  <c r="CV152" i="47"/>
  <c r="DR82" i="47"/>
  <c r="DP151" i="47"/>
  <c r="DR116" i="47"/>
  <c r="CX82" i="47"/>
  <c r="CX105" i="47"/>
  <c r="CX104" i="47" s="1"/>
  <c r="CI9" i="47"/>
  <c r="DP273" i="47"/>
  <c r="DO189" i="47"/>
  <c r="DO188" i="47" s="1"/>
  <c r="CL9" i="47"/>
  <c r="CL472" i="47" s="1"/>
  <c r="BH371" i="47"/>
  <c r="BH15" i="47"/>
  <c r="BH35" i="47"/>
  <c r="BI93" i="47"/>
  <c r="BI92" i="47" s="1"/>
  <c r="BI137" i="47"/>
  <c r="BI136" i="47" s="1"/>
  <c r="BI135" i="47" s="1"/>
  <c r="BI167" i="47"/>
  <c r="BI166" i="47" s="1"/>
  <c r="BI191" i="47"/>
  <c r="BI190" i="47" s="1"/>
  <c r="BI281" i="47"/>
  <c r="BI280" i="47" s="1"/>
  <c r="BH321" i="47"/>
  <c r="BH320" i="47" s="1"/>
  <c r="BH387" i="47"/>
  <c r="BH386" i="47" s="1"/>
  <c r="BH13" i="47"/>
  <c r="BH12" i="47" s="1"/>
  <c r="BH33" i="47"/>
  <c r="BI54" i="47"/>
  <c r="BI53" i="47" s="1"/>
  <c r="BI186" i="47"/>
  <c r="BI185" i="47" s="1"/>
  <c r="BI184" i="47" s="1"/>
  <c r="BI183" i="47" s="1"/>
  <c r="BH200" i="47"/>
  <c r="BH199" i="47" s="1"/>
  <c r="BH189" i="47" s="1"/>
  <c r="BH188" i="47" s="1"/>
  <c r="BI225" i="47"/>
  <c r="BI224" i="47" s="1"/>
  <c r="BI330" i="47"/>
  <c r="BI329" i="47" s="1"/>
  <c r="BI369" i="47"/>
  <c r="BI368" i="47" s="1"/>
  <c r="DQ205" i="47"/>
  <c r="DQ204" i="47" s="1"/>
  <c r="BH30" i="47"/>
  <c r="BI51" i="47"/>
  <c r="BI50" i="47" s="1"/>
  <c r="BI129" i="47"/>
  <c r="BI128" i="47" s="1"/>
  <c r="BI222" i="47"/>
  <c r="BI248" i="47"/>
  <c r="BI247" i="47" s="1"/>
  <c r="BI246" i="47" s="1"/>
  <c r="BI284" i="47"/>
  <c r="BI283" i="47" s="1"/>
  <c r="BH366" i="47"/>
  <c r="DQ137" i="47"/>
  <c r="DQ136" i="47" s="1"/>
  <c r="DQ135" i="47" s="1"/>
  <c r="BI464" i="47"/>
  <c r="BI463" i="47" s="1"/>
  <c r="BH28" i="47"/>
  <c r="BI38" i="47"/>
  <c r="BI37" i="47" s="1"/>
  <c r="BH76" i="47"/>
  <c r="BH75" i="47" s="1"/>
  <c r="BH74" i="47" s="1"/>
  <c r="BI126" i="47"/>
  <c r="BI125" i="47" s="1"/>
  <c r="BI121" i="47" s="1"/>
  <c r="BI154" i="47"/>
  <c r="BI153" i="47" s="1"/>
  <c r="BI194" i="47"/>
  <c r="BI193" i="47" s="1"/>
  <c r="BI220" i="47"/>
  <c r="BI243" i="47"/>
  <c r="BI242" i="47" s="1"/>
  <c r="BI241" i="47" s="1"/>
  <c r="BJ290" i="47"/>
  <c r="BJ289" i="47" s="1"/>
  <c r="BI324" i="47"/>
  <c r="BI323" i="47" s="1"/>
  <c r="BH364" i="47"/>
  <c r="CU294" i="47"/>
  <c r="DO273" i="47"/>
  <c r="DO268" i="47" s="1"/>
  <c r="DD9" i="47"/>
  <c r="CU121" i="47"/>
  <c r="CU116" i="47" s="1"/>
  <c r="CU273" i="47"/>
  <c r="CU268" i="47" s="1"/>
  <c r="DP268" i="47"/>
  <c r="CX151" i="47"/>
  <c r="CI293" i="47"/>
  <c r="CI292" i="47" s="1"/>
  <c r="CW250" i="47"/>
  <c r="BJ162" i="47"/>
  <c r="BJ357" i="47"/>
  <c r="BJ356" i="47" s="1"/>
  <c r="CW12" i="47"/>
  <c r="DR189" i="47"/>
  <c r="DR188" i="47" s="1"/>
  <c r="DR385" i="47"/>
  <c r="DR384" i="47" s="1"/>
  <c r="DP423" i="47"/>
  <c r="DP422" i="47" s="1"/>
  <c r="CU106" i="47"/>
  <c r="CU105" i="47" s="1"/>
  <c r="CU104" i="47" s="1"/>
  <c r="DO371" i="47"/>
  <c r="DO362" i="47" s="1"/>
  <c r="CX280" i="47"/>
  <c r="CX294" i="47"/>
  <c r="DO82" i="47"/>
  <c r="DO294" i="47"/>
  <c r="CU189" i="47"/>
  <c r="CU188" i="47" s="1"/>
  <c r="CV219" i="47"/>
  <c r="CX357" i="47"/>
  <c r="CX356" i="47" s="1"/>
  <c r="CU423" i="47"/>
  <c r="DR152" i="47"/>
  <c r="DR151" i="47" s="1"/>
  <c r="DO385" i="47"/>
  <c r="DO384" i="47" s="1"/>
  <c r="DQ385" i="47"/>
  <c r="DQ384" i="47" s="1"/>
  <c r="CW385" i="47"/>
  <c r="CW384" i="47" s="1"/>
  <c r="CV40" i="47"/>
  <c r="CX189" i="47"/>
  <c r="CX188" i="47" s="1"/>
  <c r="CV283" i="47"/>
  <c r="CV273" i="47" s="1"/>
  <c r="CV268" i="47" s="1"/>
  <c r="DQ97" i="47"/>
  <c r="DQ96" i="47" s="1"/>
  <c r="DQ95" i="47" s="1"/>
  <c r="DO151" i="47"/>
  <c r="CU27" i="47"/>
  <c r="CU11" i="47" s="1"/>
  <c r="CU10" i="47" s="1"/>
  <c r="DP105" i="47"/>
  <c r="DP104" i="47" s="1"/>
  <c r="CV424" i="47"/>
  <c r="CV423" i="47" s="1"/>
  <c r="CV422" i="47" s="1"/>
  <c r="DP82" i="47"/>
  <c r="DO106" i="47"/>
  <c r="DO105" i="47" s="1"/>
  <c r="DO104" i="47" s="1"/>
  <c r="CU371" i="47"/>
  <c r="CU362" i="47" s="1"/>
  <c r="DC9" i="47"/>
  <c r="DF9" i="47"/>
  <c r="DF472" i="47" s="1"/>
  <c r="DF6" i="47" s="1"/>
  <c r="CM11" i="47"/>
  <c r="CM10" i="47" s="1"/>
  <c r="BH455" i="47"/>
  <c r="BH454" i="47" s="1"/>
  <c r="BH453" i="47" s="1"/>
  <c r="BH452" i="47" s="1"/>
  <c r="BJ17" i="47"/>
  <c r="BI97" i="47"/>
  <c r="BI96" i="47" s="1"/>
  <c r="BI95" i="47" s="1"/>
  <c r="BH106" i="47"/>
  <c r="BH105" i="47" s="1"/>
  <c r="BH104" i="47" s="1"/>
  <c r="CK423" i="47"/>
  <c r="CK422" i="47" s="1"/>
  <c r="CK421" i="47" s="1"/>
  <c r="BJ106" i="47"/>
  <c r="BJ105" i="47" s="1"/>
  <c r="BJ104" i="47" s="1"/>
  <c r="DH423" i="47"/>
  <c r="DH422" i="47" s="1"/>
  <c r="BI17" i="47"/>
  <c r="CN423" i="47"/>
  <c r="CN422" i="47" s="1"/>
  <c r="BJ219" i="47"/>
  <c r="BH162" i="47"/>
  <c r="BH102" i="47"/>
  <c r="BH97" i="47" s="1"/>
  <c r="BH96" i="47" s="1"/>
  <c r="BH95" i="47" s="1"/>
  <c r="BI450" i="47"/>
  <c r="BI449" i="47" s="1"/>
  <c r="BI448" i="47" s="1"/>
  <c r="BI443" i="47" s="1"/>
  <c r="BI160" i="47"/>
  <c r="BI159" i="47" s="1"/>
  <c r="BI152" i="47" s="1"/>
  <c r="BH446" i="47"/>
  <c r="BH445" i="47" s="1"/>
  <c r="BH444" i="47" s="1"/>
  <c r="BH443" i="47" s="1"/>
  <c r="BJ430" i="47"/>
  <c r="BJ429" i="47" s="1"/>
  <c r="BJ57" i="47"/>
  <c r="BJ56" i="47" s="1"/>
  <c r="BI289" i="47"/>
  <c r="BH40" i="47"/>
  <c r="BI467" i="47"/>
  <c r="BI466" i="47" s="1"/>
  <c r="BI109" i="47"/>
  <c r="BI111" i="47"/>
  <c r="BI114" i="47"/>
  <c r="BI113" i="47" s="1"/>
  <c r="BI217" i="47"/>
  <c r="BI216" i="47" s="1"/>
  <c r="BJ424" i="47"/>
  <c r="BH18" i="47"/>
  <c r="BH20" i="47"/>
  <c r="BH219" i="47"/>
  <c r="BJ280" i="47"/>
  <c r="BH357" i="47"/>
  <c r="BH356" i="47" s="1"/>
  <c r="BI32" i="47"/>
  <c r="BI214" i="47"/>
  <c r="BI213" i="47" s="1"/>
  <c r="BJ455" i="47"/>
  <c r="BJ454" i="47" s="1"/>
  <c r="BJ453" i="47" s="1"/>
  <c r="BJ452" i="47" s="1"/>
  <c r="BH227" i="47"/>
  <c r="BI48" i="47"/>
  <c r="BI47" i="47" s="1"/>
  <c r="BH296" i="47"/>
  <c r="BH295" i="47" s="1"/>
  <c r="BJ371" i="47"/>
  <c r="BJ362" i="47" s="1"/>
  <c r="BH393" i="47"/>
  <c r="BH392" i="47" s="1"/>
  <c r="BH424" i="47"/>
  <c r="BI27" i="47"/>
  <c r="BH32" i="47"/>
  <c r="BH82" i="47"/>
  <c r="BJ12" i="47"/>
  <c r="BJ82" i="47"/>
  <c r="BH25" i="47"/>
  <c r="BH22" i="47" s="1"/>
  <c r="BJ98" i="47"/>
  <c r="BJ100" i="47"/>
  <c r="BI358" i="47"/>
  <c r="BI360" i="47"/>
  <c r="BI425" i="47"/>
  <c r="BI427" i="47"/>
  <c r="BI41" i="47"/>
  <c r="BI43" i="47"/>
  <c r="BI45" i="47"/>
  <c r="BI227" i="47"/>
  <c r="BH254" i="47"/>
  <c r="BH251" i="47" s="1"/>
  <c r="BI266" i="47"/>
  <c r="BI265" i="47" s="1"/>
  <c r="BI264" i="47" s="1"/>
  <c r="BJ283" i="47"/>
  <c r="BH308" i="47"/>
  <c r="BH307" i="47" s="1"/>
  <c r="BH318" i="47"/>
  <c r="BH317" i="47" s="1"/>
  <c r="BI327" i="47"/>
  <c r="BI326" i="47" s="1"/>
  <c r="BI310" i="47" s="1"/>
  <c r="DE293" i="47"/>
  <c r="DE292" i="47" s="1"/>
  <c r="BI437" i="47"/>
  <c r="BI436" i="47" s="1"/>
  <c r="BI435" i="47" s="1"/>
  <c r="BI22" i="47"/>
  <c r="BJ27" i="47"/>
  <c r="BI107" i="47"/>
  <c r="BH211" i="47"/>
  <c r="BH210" i="47" s="1"/>
  <c r="BI363" i="47"/>
  <c r="BJ470" i="47"/>
  <c r="BJ469" i="47" s="1"/>
  <c r="BI12" i="47"/>
  <c r="BJ32" i="47"/>
  <c r="BI84" i="47"/>
  <c r="BI83" i="47" s="1"/>
  <c r="BI87" i="47"/>
  <c r="BI86" i="47" s="1"/>
  <c r="BI205" i="47"/>
  <c r="BI204" i="47" s="1"/>
  <c r="BI219" i="47"/>
  <c r="BH379" i="47"/>
  <c r="BH378" i="47" s="1"/>
  <c r="DC317" i="47"/>
  <c r="DC310" i="47" s="1"/>
  <c r="DC293" i="47" s="1"/>
  <c r="DD310" i="47"/>
  <c r="DD293" i="47" s="1"/>
  <c r="BI456" i="47"/>
  <c r="BI458" i="47"/>
  <c r="BH119" i="47"/>
  <c r="BH118" i="47" s="1"/>
  <c r="BH117" i="47" s="1"/>
  <c r="BH121" i="47"/>
  <c r="BH152" i="47"/>
  <c r="BI197" i="47"/>
  <c r="BI196" i="47" s="1"/>
  <c r="BI189" i="47" s="1"/>
  <c r="BI188" i="47" s="1"/>
  <c r="BJ228" i="47"/>
  <c r="BJ230" i="47"/>
  <c r="BH280" i="47"/>
  <c r="BI299" i="47"/>
  <c r="BI298" i="47" s="1"/>
  <c r="BI302" i="47"/>
  <c r="BI301" i="47" s="1"/>
  <c r="BH345" i="47"/>
  <c r="BH344" i="47" s="1"/>
  <c r="BI372" i="47"/>
  <c r="BI374" i="47"/>
  <c r="BI376" i="47"/>
  <c r="BI287" i="47"/>
  <c r="BI286" i="47" s="1"/>
  <c r="BJ40" i="47"/>
  <c r="BI239" i="47"/>
  <c r="BI238" i="47" s="1"/>
  <c r="BJ189" i="47"/>
  <c r="BJ188" i="47" s="1"/>
  <c r="CK9" i="47"/>
  <c r="BJ152" i="47"/>
  <c r="BJ23" i="47"/>
  <c r="BI164" i="47"/>
  <c r="BI163" i="47" s="1"/>
  <c r="BI162" i="47" s="1"/>
  <c r="BJ121" i="47"/>
  <c r="BJ116" i="47" s="1"/>
  <c r="BI133" i="47"/>
  <c r="BI132" i="47" s="1"/>
  <c r="BI131" i="47" s="1"/>
  <c r="DE9" i="47"/>
  <c r="BI462" i="47"/>
  <c r="BI461" i="47" s="1"/>
  <c r="BI460" i="47" s="1"/>
  <c r="BH283" i="47"/>
  <c r="BJ385" i="47"/>
  <c r="BJ384" i="47" s="1"/>
  <c r="BJ250" i="47"/>
  <c r="BJ245" i="47" s="1"/>
  <c r="BJ310" i="47"/>
  <c r="BI385" i="47"/>
  <c r="BI384" i="47" s="1"/>
  <c r="BJ443" i="47"/>
  <c r="BJ294" i="47"/>
  <c r="BH363" i="47"/>
  <c r="BI250" i="47"/>
  <c r="BH250" i="47"/>
  <c r="BH245" i="47" s="1"/>
  <c r="BH462" i="47"/>
  <c r="BH461" i="47" s="1"/>
  <c r="BH460" i="47" s="1"/>
  <c r="BG462" i="47"/>
  <c r="BG461" i="47" s="1"/>
  <c r="BD358" i="47"/>
  <c r="AZ358" i="47" s="1"/>
  <c r="BF358" i="47"/>
  <c r="BB358" i="47" s="1"/>
  <c r="BD360" i="47"/>
  <c r="AZ360" i="47" s="1"/>
  <c r="BF360" i="47"/>
  <c r="BB360" i="47" s="1"/>
  <c r="BE364" i="47"/>
  <c r="BA364" i="47" s="1"/>
  <c r="BF364" i="47"/>
  <c r="BB364" i="47" s="1"/>
  <c r="BE366" i="47"/>
  <c r="BA366" i="47" s="1"/>
  <c r="BF366" i="47"/>
  <c r="BB366" i="47" s="1"/>
  <c r="BD369" i="47"/>
  <c r="BF369" i="47"/>
  <c r="BD372" i="47"/>
  <c r="AZ372" i="47" s="1"/>
  <c r="BF372" i="47"/>
  <c r="BB372" i="47" s="1"/>
  <c r="BD374" i="47"/>
  <c r="AZ374" i="47" s="1"/>
  <c r="BF374" i="47"/>
  <c r="BB374" i="47" s="1"/>
  <c r="BD376" i="47"/>
  <c r="AZ376" i="47" s="1"/>
  <c r="BF376" i="47"/>
  <c r="BB376" i="47" s="1"/>
  <c r="BE379" i="47"/>
  <c r="BF379" i="47"/>
  <c r="BE387" i="47"/>
  <c r="BF387" i="47"/>
  <c r="BE390" i="47"/>
  <c r="BF390" i="47"/>
  <c r="BE393" i="47"/>
  <c r="BF393" i="47"/>
  <c r="BE398" i="47"/>
  <c r="BF398" i="47"/>
  <c r="BD425" i="47"/>
  <c r="AZ425" i="47" s="1"/>
  <c r="BF425" i="47"/>
  <c r="BB425" i="47" s="1"/>
  <c r="BD427" i="47"/>
  <c r="AZ427" i="47" s="1"/>
  <c r="BF427" i="47"/>
  <c r="BB427" i="47" s="1"/>
  <c r="BD430" i="47"/>
  <c r="BE430" i="47"/>
  <c r="BD433" i="47"/>
  <c r="BE433" i="47"/>
  <c r="BF433" i="47"/>
  <c r="BD437" i="47"/>
  <c r="BF437" i="47"/>
  <c r="BD440" i="47"/>
  <c r="BE440" i="47"/>
  <c r="BF440" i="47"/>
  <c r="BD441" i="47"/>
  <c r="AZ441" i="47" s="1"/>
  <c r="BE441" i="47"/>
  <c r="BA441" i="47" s="1"/>
  <c r="BF441" i="47"/>
  <c r="BB441" i="47" s="1"/>
  <c r="BE446" i="47"/>
  <c r="BF446" i="47"/>
  <c r="BD450" i="47"/>
  <c r="BF450" i="47"/>
  <c r="BD456" i="47"/>
  <c r="AZ456" i="47" s="1"/>
  <c r="BF456" i="47"/>
  <c r="BB456" i="47" s="1"/>
  <c r="BD458" i="47"/>
  <c r="AZ458" i="47" s="1"/>
  <c r="BF458" i="47"/>
  <c r="BB458" i="47" s="1"/>
  <c r="BD464" i="47"/>
  <c r="BF464" i="47"/>
  <c r="BD467" i="47"/>
  <c r="BF467" i="47"/>
  <c r="BD470" i="47"/>
  <c r="BE470" i="47"/>
  <c r="BC470" i="47"/>
  <c r="AY470" i="47" s="1"/>
  <c r="BE321" i="47"/>
  <c r="BF321" i="47"/>
  <c r="BD324" i="47"/>
  <c r="BF324" i="47"/>
  <c r="BD327" i="47"/>
  <c r="BF327" i="47"/>
  <c r="BD330" i="47"/>
  <c r="BF330" i="47"/>
  <c r="BD333" i="47"/>
  <c r="BE333" i="47"/>
  <c r="BF333" i="47"/>
  <c r="BD336" i="47"/>
  <c r="BE336" i="47"/>
  <c r="BF336" i="47"/>
  <c r="BD339" i="47"/>
  <c r="BE339" i="47"/>
  <c r="BF339" i="47"/>
  <c r="BE342" i="47"/>
  <c r="BF342" i="47"/>
  <c r="BE345" i="47"/>
  <c r="BF345" i="47"/>
  <c r="BD354" i="47"/>
  <c r="BE354" i="47"/>
  <c r="BF354" i="47"/>
  <c r="BE308" i="47"/>
  <c r="BF308" i="47"/>
  <c r="BD305" i="47"/>
  <c r="BF305" i="47"/>
  <c r="BD302" i="47"/>
  <c r="BF302" i="47"/>
  <c r="BD299" i="47"/>
  <c r="BF299" i="47"/>
  <c r="BE296" i="47"/>
  <c r="BF296" i="47"/>
  <c r="BD290" i="47"/>
  <c r="AZ290" i="47" s="1"/>
  <c r="BE290" i="47"/>
  <c r="BA290" i="47" s="1"/>
  <c r="BD287" i="47"/>
  <c r="BF287" i="47"/>
  <c r="BD284" i="47"/>
  <c r="AZ284" i="47" s="1"/>
  <c r="BF284" i="47"/>
  <c r="BB284" i="47" s="1"/>
  <c r="BD281" i="47"/>
  <c r="AZ281" i="47" s="1"/>
  <c r="BF281" i="47"/>
  <c r="BB281" i="47" s="1"/>
  <c r="BD271" i="47"/>
  <c r="BE271" i="47"/>
  <c r="BF271" i="47"/>
  <c r="BD266" i="47"/>
  <c r="BF266" i="47"/>
  <c r="BD262" i="47"/>
  <c r="BE262" i="47"/>
  <c r="BF262" i="47"/>
  <c r="BE254" i="47"/>
  <c r="BF254" i="47"/>
  <c r="BD248" i="47"/>
  <c r="BF248" i="47"/>
  <c r="BD243" i="47"/>
  <c r="BF243" i="47"/>
  <c r="BD239" i="47"/>
  <c r="BF239" i="47"/>
  <c r="BD236" i="47"/>
  <c r="BE236" i="47"/>
  <c r="BF236" i="47"/>
  <c r="BD233" i="47"/>
  <c r="BE233" i="47"/>
  <c r="BF233" i="47"/>
  <c r="BD230" i="47"/>
  <c r="AZ230" i="47" s="1"/>
  <c r="BE230" i="47"/>
  <c r="BA230" i="47" s="1"/>
  <c r="BD228" i="47"/>
  <c r="AZ228" i="47" s="1"/>
  <c r="BE228" i="47"/>
  <c r="BA228" i="47" s="1"/>
  <c r="BD225" i="47"/>
  <c r="BF225" i="47"/>
  <c r="BD222" i="47"/>
  <c r="AZ222" i="47" s="1"/>
  <c r="BF222" i="47"/>
  <c r="BB222" i="47" s="1"/>
  <c r="BD220" i="47"/>
  <c r="AZ220" i="47" s="1"/>
  <c r="BF220" i="47"/>
  <c r="BB220" i="47" s="1"/>
  <c r="BD217" i="47"/>
  <c r="BF217" i="47"/>
  <c r="BD214" i="47"/>
  <c r="BF214" i="47"/>
  <c r="BE211" i="47"/>
  <c r="BF211" i="47"/>
  <c r="BD208" i="47"/>
  <c r="BE208" i="47"/>
  <c r="BF208" i="47"/>
  <c r="BD205" i="47"/>
  <c r="BF205" i="47"/>
  <c r="BE200" i="47"/>
  <c r="BF200" i="47"/>
  <c r="BD197" i="47"/>
  <c r="BF197" i="47"/>
  <c r="BD194" i="47"/>
  <c r="BF194" i="47"/>
  <c r="BD191" i="47"/>
  <c r="BF191" i="47"/>
  <c r="BD186" i="47"/>
  <c r="BF186" i="47"/>
  <c r="BD181" i="47"/>
  <c r="BE181" i="47"/>
  <c r="BF181" i="47"/>
  <c r="BD174" i="47"/>
  <c r="BE174" i="47"/>
  <c r="BF174" i="47"/>
  <c r="BD167" i="47"/>
  <c r="BF167" i="47"/>
  <c r="BD164" i="47"/>
  <c r="BF164" i="47"/>
  <c r="BD160" i="47"/>
  <c r="BF160" i="47"/>
  <c r="BD154" i="47"/>
  <c r="BF154" i="47"/>
  <c r="BD137" i="47"/>
  <c r="BF137" i="47"/>
  <c r="BD133" i="47"/>
  <c r="BF133" i="47"/>
  <c r="BD129" i="47"/>
  <c r="BF129" i="47"/>
  <c r="BD126" i="47"/>
  <c r="BF126" i="47"/>
  <c r="BE119" i="47"/>
  <c r="BF119" i="47"/>
  <c r="BD114" i="47"/>
  <c r="BF114" i="47"/>
  <c r="BD111" i="47"/>
  <c r="AZ111" i="47" s="1"/>
  <c r="BF111" i="47"/>
  <c r="BB111" i="47" s="1"/>
  <c r="BD109" i="47"/>
  <c r="AZ109" i="47" s="1"/>
  <c r="BF109" i="47"/>
  <c r="BB109" i="47" s="1"/>
  <c r="BD107" i="47"/>
  <c r="AZ107" i="47" s="1"/>
  <c r="BF107" i="47"/>
  <c r="BB107" i="47" s="1"/>
  <c r="BE102" i="47"/>
  <c r="BA102" i="47" s="1"/>
  <c r="BF102" i="47"/>
  <c r="BB102" i="47" s="1"/>
  <c r="BD100" i="47"/>
  <c r="AZ100" i="47" s="1"/>
  <c r="BE100" i="47"/>
  <c r="BA100" i="47" s="1"/>
  <c r="BD98" i="47"/>
  <c r="AZ98" i="47" s="1"/>
  <c r="BE98" i="47"/>
  <c r="BA98" i="47" s="1"/>
  <c r="BD93" i="47"/>
  <c r="BF93" i="47"/>
  <c r="BD87" i="47"/>
  <c r="BF87" i="47"/>
  <c r="BD84" i="47"/>
  <c r="BF84" i="47"/>
  <c r="BE76" i="47"/>
  <c r="BF76" i="47"/>
  <c r="BD57" i="47"/>
  <c r="BE57" i="47"/>
  <c r="BD54" i="47"/>
  <c r="BF54" i="47"/>
  <c r="BD51" i="47"/>
  <c r="BF51" i="47"/>
  <c r="BD48" i="47"/>
  <c r="BF48" i="47"/>
  <c r="BD45" i="47"/>
  <c r="AZ45" i="47" s="1"/>
  <c r="BF45" i="47"/>
  <c r="BB45" i="47" s="1"/>
  <c r="BD43" i="47"/>
  <c r="AZ43" i="47" s="1"/>
  <c r="BF43" i="47"/>
  <c r="BB43" i="47" s="1"/>
  <c r="BD41" i="47"/>
  <c r="AZ41" i="47" s="1"/>
  <c r="BF41" i="47"/>
  <c r="BB41" i="47" s="1"/>
  <c r="BD38" i="47"/>
  <c r="BF38" i="47"/>
  <c r="BE35" i="47"/>
  <c r="BA35" i="47" s="1"/>
  <c r="BF35" i="47"/>
  <c r="BB35" i="47" s="1"/>
  <c r="BE33" i="47"/>
  <c r="BA33" i="47" s="1"/>
  <c r="BF33" i="47"/>
  <c r="BB33" i="47" s="1"/>
  <c r="BL471" i="47"/>
  <c r="BE30" i="47"/>
  <c r="BA30" i="47" s="1"/>
  <c r="BF30" i="47"/>
  <c r="BB30" i="47" s="1"/>
  <c r="BE28" i="47"/>
  <c r="BA28" i="47" s="1"/>
  <c r="BF28" i="47"/>
  <c r="BB28" i="47" s="1"/>
  <c r="BE25" i="47"/>
  <c r="BA25" i="47" s="1"/>
  <c r="BF25" i="47"/>
  <c r="BB25" i="47" s="1"/>
  <c r="BD23" i="47"/>
  <c r="AZ23" i="47" s="1"/>
  <c r="BE23" i="47"/>
  <c r="BA23" i="47" s="1"/>
  <c r="BE20" i="47"/>
  <c r="BA20" i="47" s="1"/>
  <c r="BF20" i="47"/>
  <c r="BB20" i="47" s="1"/>
  <c r="BE18" i="47"/>
  <c r="BA18" i="47" s="1"/>
  <c r="BF18" i="47"/>
  <c r="BB18" i="47" s="1"/>
  <c r="BD19" i="47"/>
  <c r="BM19" i="47"/>
  <c r="BN19" i="47"/>
  <c r="BE15" i="47"/>
  <c r="BA15" i="47" s="1"/>
  <c r="BF15" i="47"/>
  <c r="BB15" i="47" s="1"/>
  <c r="BE13" i="47"/>
  <c r="BA13" i="47" s="1"/>
  <c r="BF13" i="47"/>
  <c r="BB13" i="47" s="1"/>
  <c r="BG174" i="47"/>
  <c r="BG173" i="47" s="1"/>
  <c r="BG172" i="47" s="1"/>
  <c r="BG181" i="47"/>
  <c r="BG180" i="47" s="1"/>
  <c r="BG176" i="47" s="1"/>
  <c r="BG205" i="47"/>
  <c r="BG204" i="47" s="1"/>
  <c r="BK209" i="47"/>
  <c r="BK234" i="47"/>
  <c r="BG236" i="47"/>
  <c r="BG235" i="47" s="1"/>
  <c r="BG262" i="47"/>
  <c r="BG261" i="47" s="1"/>
  <c r="BK272" i="47"/>
  <c r="BK334" i="47"/>
  <c r="BK337" i="47"/>
  <c r="BK340" i="47"/>
  <c r="BG354" i="47"/>
  <c r="BG353" i="47" s="1"/>
  <c r="BK434" i="47"/>
  <c r="BK442" i="47"/>
  <c r="BM14" i="47"/>
  <c r="BN14" i="47"/>
  <c r="BM16" i="47"/>
  <c r="BN16" i="47"/>
  <c r="BM21" i="47"/>
  <c r="BN21" i="47"/>
  <c r="BL24" i="47"/>
  <c r="BM24" i="47"/>
  <c r="BM26" i="47"/>
  <c r="BN26" i="47"/>
  <c r="BM29" i="47"/>
  <c r="BN29" i="47"/>
  <c r="BM31" i="47"/>
  <c r="BN31" i="47"/>
  <c r="BM34" i="47"/>
  <c r="BN34" i="47"/>
  <c r="BM36" i="47"/>
  <c r="BN36" i="47"/>
  <c r="BL39" i="47"/>
  <c r="BN39" i="47"/>
  <c r="BL42" i="47"/>
  <c r="BN42" i="47"/>
  <c r="BL44" i="47"/>
  <c r="BN44" i="47"/>
  <c r="BL46" i="47"/>
  <c r="BN46" i="47"/>
  <c r="BL49" i="47"/>
  <c r="BN49" i="47"/>
  <c r="BL52" i="47"/>
  <c r="BN52" i="47"/>
  <c r="BL55" i="47"/>
  <c r="BN55" i="47"/>
  <c r="BL58" i="47"/>
  <c r="BM58" i="47"/>
  <c r="BM77" i="47"/>
  <c r="BN77" i="47"/>
  <c r="BL85" i="47"/>
  <c r="BN85" i="47"/>
  <c r="BL88" i="47"/>
  <c r="BN88" i="47"/>
  <c r="BL94" i="47"/>
  <c r="BN94" i="47"/>
  <c r="BL99" i="47"/>
  <c r="BM99" i="47"/>
  <c r="BL101" i="47"/>
  <c r="BM101" i="47"/>
  <c r="BM103" i="47"/>
  <c r="BN103" i="47"/>
  <c r="BL108" i="47"/>
  <c r="BN108" i="47"/>
  <c r="BL110" i="47"/>
  <c r="BN110" i="47"/>
  <c r="BL112" i="47"/>
  <c r="BN112" i="47"/>
  <c r="BL115" i="47"/>
  <c r="BN115" i="47"/>
  <c r="BM120" i="47"/>
  <c r="BN120" i="47"/>
  <c r="BL127" i="47"/>
  <c r="BN127" i="47"/>
  <c r="BL130" i="47"/>
  <c r="BN130" i="47"/>
  <c r="BL134" i="47"/>
  <c r="BN134" i="47"/>
  <c r="BL138" i="47"/>
  <c r="BN138" i="47"/>
  <c r="BL155" i="47"/>
  <c r="BN155" i="47"/>
  <c r="BL161" i="47"/>
  <c r="BN161" i="47"/>
  <c r="BL165" i="47"/>
  <c r="BN165" i="47"/>
  <c r="BL168" i="47"/>
  <c r="BN168" i="47"/>
  <c r="BL175" i="47"/>
  <c r="BM175" i="47"/>
  <c r="BN175" i="47"/>
  <c r="BL182" i="47"/>
  <c r="BM182" i="47"/>
  <c r="BN182" i="47"/>
  <c r="BL187" i="47"/>
  <c r="BN187" i="47"/>
  <c r="BL192" i="47"/>
  <c r="BN192" i="47"/>
  <c r="BL195" i="47"/>
  <c r="BN195" i="47"/>
  <c r="BL198" i="47"/>
  <c r="BN198" i="47"/>
  <c r="BM201" i="47"/>
  <c r="BN201" i="47"/>
  <c r="BL206" i="47"/>
  <c r="BN206" i="47"/>
  <c r="BL209" i="47"/>
  <c r="BM209" i="47"/>
  <c r="BN209" i="47"/>
  <c r="BM212" i="47"/>
  <c r="BN212" i="47"/>
  <c r="BL215" i="47"/>
  <c r="BN215" i="47"/>
  <c r="BL218" i="47"/>
  <c r="BN218" i="47"/>
  <c r="BL221" i="47"/>
  <c r="BN221" i="47"/>
  <c r="BL223" i="47"/>
  <c r="BN223" i="47"/>
  <c r="BL226" i="47"/>
  <c r="BN226" i="47"/>
  <c r="BL229" i="47"/>
  <c r="BM229" i="47"/>
  <c r="BL231" i="47"/>
  <c r="BM231" i="47"/>
  <c r="BL234" i="47"/>
  <c r="BM234" i="47"/>
  <c r="BN234" i="47"/>
  <c r="BL237" i="47"/>
  <c r="BM237" i="47"/>
  <c r="BN237" i="47"/>
  <c r="BL240" i="47"/>
  <c r="BN240" i="47"/>
  <c r="BL244" i="47"/>
  <c r="BN244" i="47"/>
  <c r="BL249" i="47"/>
  <c r="BN249" i="47"/>
  <c r="BM255" i="47"/>
  <c r="BN255" i="47"/>
  <c r="BL263" i="47"/>
  <c r="BM263" i="47"/>
  <c r="BN263" i="47"/>
  <c r="BL267" i="47"/>
  <c r="BN267" i="47"/>
  <c r="BL272" i="47"/>
  <c r="BM272" i="47"/>
  <c r="BN272" i="47"/>
  <c r="BL282" i="47"/>
  <c r="BN282" i="47"/>
  <c r="BL285" i="47"/>
  <c r="BN285" i="47"/>
  <c r="BL288" i="47"/>
  <c r="BN288" i="47"/>
  <c r="BL291" i="47"/>
  <c r="BM291" i="47"/>
  <c r="BM297" i="47"/>
  <c r="BN297" i="47"/>
  <c r="BL300" i="47"/>
  <c r="BN300" i="47"/>
  <c r="BL303" i="47"/>
  <c r="BN303" i="47"/>
  <c r="BL306" i="47"/>
  <c r="BN306" i="47"/>
  <c r="BM309" i="47"/>
  <c r="BN309" i="47"/>
  <c r="BM319" i="47"/>
  <c r="BN319" i="47"/>
  <c r="BM322" i="47"/>
  <c r="BN322" i="47"/>
  <c r="BL325" i="47"/>
  <c r="BN325" i="47"/>
  <c r="BL328" i="47"/>
  <c r="BN328" i="47"/>
  <c r="BL331" i="47"/>
  <c r="BN331" i="47"/>
  <c r="BL334" i="47"/>
  <c r="BM334" i="47"/>
  <c r="BN334" i="47"/>
  <c r="BL337" i="47"/>
  <c r="BM337" i="47"/>
  <c r="BN337" i="47"/>
  <c r="BL340" i="47"/>
  <c r="BM340" i="47"/>
  <c r="BN340" i="47"/>
  <c r="BM343" i="47"/>
  <c r="BN343" i="47"/>
  <c r="BM346" i="47"/>
  <c r="BN346" i="47"/>
  <c r="BL355" i="47"/>
  <c r="BM355" i="47"/>
  <c r="BN355" i="47"/>
  <c r="BL359" i="47"/>
  <c r="BN359" i="47"/>
  <c r="BL361" i="47"/>
  <c r="BN361" i="47"/>
  <c r="BM365" i="47"/>
  <c r="BN365" i="47"/>
  <c r="BM367" i="47"/>
  <c r="BN367" i="47"/>
  <c r="BL370" i="47"/>
  <c r="BN370" i="47"/>
  <c r="BL373" i="47"/>
  <c r="BN373" i="47"/>
  <c r="BL375" i="47"/>
  <c r="BN375" i="47"/>
  <c r="BL377" i="47"/>
  <c r="BN377" i="47"/>
  <c r="BM380" i="47"/>
  <c r="BN380" i="47"/>
  <c r="BM388" i="47"/>
  <c r="BN388" i="47"/>
  <c r="BM391" i="47"/>
  <c r="BN391" i="47"/>
  <c r="BM394" i="47"/>
  <c r="BN394" i="47"/>
  <c r="BM395" i="47"/>
  <c r="BN395" i="47"/>
  <c r="BM399" i="47"/>
  <c r="BN399" i="47"/>
  <c r="BL426" i="47"/>
  <c r="BN426" i="47"/>
  <c r="BL428" i="47"/>
  <c r="BN428" i="47"/>
  <c r="BL431" i="47"/>
  <c r="BM431" i="47"/>
  <c r="BL434" i="47"/>
  <c r="BM434" i="47"/>
  <c r="BN434" i="47"/>
  <c r="BL438" i="47"/>
  <c r="BN438" i="47"/>
  <c r="BL442" i="47"/>
  <c r="BM442" i="47"/>
  <c r="BN442" i="47"/>
  <c r="BM447" i="47"/>
  <c r="BN447" i="47"/>
  <c r="BL451" i="47"/>
  <c r="BN451" i="47"/>
  <c r="BL457" i="47"/>
  <c r="BN457" i="47"/>
  <c r="BL459" i="47"/>
  <c r="BN459" i="47"/>
  <c r="BL465" i="47"/>
  <c r="BN465" i="47"/>
  <c r="BL468" i="47"/>
  <c r="BN468" i="47"/>
  <c r="BM471" i="47"/>
  <c r="BH27" i="47" l="1"/>
  <c r="CV151" i="47"/>
  <c r="CI472" i="47"/>
  <c r="DO10" i="47"/>
  <c r="BJ273" i="47"/>
  <c r="BJ268" i="47" s="1"/>
  <c r="BH385" i="47"/>
  <c r="BH384" i="47" s="1"/>
  <c r="BI245" i="47"/>
  <c r="DE472" i="47"/>
  <c r="DE6" i="47" s="1"/>
  <c r="BH294" i="47"/>
  <c r="BF37" i="47"/>
  <c r="BB37" i="47" s="1"/>
  <c r="BB38" i="47"/>
  <c r="BF47" i="47"/>
  <c r="BB47" i="47" s="1"/>
  <c r="BB48" i="47"/>
  <c r="BF53" i="47"/>
  <c r="BB53" i="47" s="1"/>
  <c r="BB54" i="47"/>
  <c r="BF75" i="47"/>
  <c r="BB76" i="47"/>
  <c r="BF86" i="47"/>
  <c r="BB86" i="47" s="1"/>
  <c r="BB87" i="47"/>
  <c r="BF113" i="47"/>
  <c r="BB113" i="47" s="1"/>
  <c r="BB114" i="47"/>
  <c r="BF125" i="47"/>
  <c r="BB125" i="47" s="1"/>
  <c r="BB126" i="47"/>
  <c r="BF132" i="47"/>
  <c r="BB133" i="47"/>
  <c r="BF153" i="47"/>
  <c r="BB153" i="47" s="1"/>
  <c r="BB154" i="47"/>
  <c r="BF163" i="47"/>
  <c r="BB163" i="47" s="1"/>
  <c r="BB164" i="47"/>
  <c r="BF173" i="47"/>
  <c r="BB174" i="47"/>
  <c r="BE180" i="47"/>
  <c r="BA181" i="47"/>
  <c r="BF190" i="47"/>
  <c r="BB190" i="47" s="1"/>
  <c r="BB191" i="47"/>
  <c r="BF196" i="47"/>
  <c r="BB196" i="47" s="1"/>
  <c r="BB197" i="47"/>
  <c r="BF204" i="47"/>
  <c r="BB204" i="47" s="1"/>
  <c r="BB205" i="47"/>
  <c r="BD207" i="47"/>
  <c r="AZ207" i="47" s="1"/>
  <c r="AZ208" i="47"/>
  <c r="BD213" i="47"/>
  <c r="AZ213" i="47" s="1"/>
  <c r="AZ214" i="47"/>
  <c r="BD224" i="47"/>
  <c r="AZ224" i="47" s="1"/>
  <c r="AZ225" i="47"/>
  <c r="BF235" i="47"/>
  <c r="BB235" i="47" s="1"/>
  <c r="BB236" i="47"/>
  <c r="BD238" i="47"/>
  <c r="AZ238" i="47" s="1"/>
  <c r="AZ239" i="47"/>
  <c r="BD247" i="47"/>
  <c r="AZ248" i="47"/>
  <c r="BE261" i="47"/>
  <c r="BA261" i="47" s="1"/>
  <c r="BA262" i="47"/>
  <c r="BF270" i="47"/>
  <c r="BB271" i="47"/>
  <c r="BD286" i="47"/>
  <c r="AZ286" i="47" s="1"/>
  <c r="AZ287" i="47"/>
  <c r="BD298" i="47"/>
  <c r="AZ298" i="47" s="1"/>
  <c r="AZ299" i="47"/>
  <c r="BD304" i="47"/>
  <c r="AZ304" i="47" s="1"/>
  <c r="AZ305" i="47"/>
  <c r="BE353" i="47"/>
  <c r="BA353" i="47" s="1"/>
  <c r="BA354" i="47"/>
  <c r="BF341" i="47"/>
  <c r="BB341" i="47" s="1"/>
  <c r="BB342" i="47"/>
  <c r="BD338" i="47"/>
  <c r="AZ338" i="47" s="1"/>
  <c r="AZ339" i="47"/>
  <c r="BF332" i="47"/>
  <c r="BB332" i="47" s="1"/>
  <c r="BB333" i="47"/>
  <c r="BD329" i="47"/>
  <c r="AZ329" i="47" s="1"/>
  <c r="AZ330" i="47"/>
  <c r="BD323" i="47"/>
  <c r="AZ323" i="47" s="1"/>
  <c r="AZ324" i="47"/>
  <c r="BE469" i="47"/>
  <c r="BA469" i="47" s="1"/>
  <c r="BA470" i="47"/>
  <c r="BF463" i="47"/>
  <c r="BB463" i="47" s="1"/>
  <c r="BB464" i="47"/>
  <c r="BF445" i="47"/>
  <c r="BB446" i="47"/>
  <c r="BF436" i="47"/>
  <c r="BB437" i="47"/>
  <c r="BD432" i="47"/>
  <c r="AZ432" i="47" s="1"/>
  <c r="AZ433" i="47"/>
  <c r="BE397" i="47"/>
  <c r="BA398" i="47"/>
  <c r="BE389" i="47"/>
  <c r="BA389" i="47" s="1"/>
  <c r="BA390" i="47"/>
  <c r="BE378" i="47"/>
  <c r="BA378" i="47" s="1"/>
  <c r="BA379" i="47"/>
  <c r="BD368" i="47"/>
  <c r="AZ368" i="47" s="1"/>
  <c r="AZ369" i="47"/>
  <c r="BD18" i="47"/>
  <c r="AZ18" i="47" s="1"/>
  <c r="AZ19" i="47"/>
  <c r="BD37" i="47"/>
  <c r="AZ37" i="47" s="1"/>
  <c r="AZ38" i="47"/>
  <c r="BD47" i="47"/>
  <c r="AZ47" i="47" s="1"/>
  <c r="AZ48" i="47"/>
  <c r="BD53" i="47"/>
  <c r="AZ53" i="47" s="1"/>
  <c r="AZ54" i="47"/>
  <c r="BE75" i="47"/>
  <c r="BA76" i="47"/>
  <c r="BD86" i="47"/>
  <c r="AZ86" i="47" s="1"/>
  <c r="AZ87" i="47"/>
  <c r="BD113" i="47"/>
  <c r="AZ113" i="47" s="1"/>
  <c r="AZ114" i="47"/>
  <c r="BD125" i="47"/>
  <c r="AZ125" i="47" s="1"/>
  <c r="AZ126" i="47"/>
  <c r="BD132" i="47"/>
  <c r="AZ133" i="47"/>
  <c r="BD153" i="47"/>
  <c r="AZ153" i="47" s="1"/>
  <c r="AZ154" i="47"/>
  <c r="BD163" i="47"/>
  <c r="AZ163" i="47" s="1"/>
  <c r="AZ164" i="47"/>
  <c r="BE173" i="47"/>
  <c r="BA174" i="47"/>
  <c r="BD180" i="47"/>
  <c r="AZ181" i="47"/>
  <c r="BD190" i="47"/>
  <c r="AZ190" i="47" s="1"/>
  <c r="AZ191" i="47"/>
  <c r="BD196" i="47"/>
  <c r="AZ196" i="47" s="1"/>
  <c r="AZ197" i="47"/>
  <c r="BD204" i="47"/>
  <c r="AZ204" i="47" s="1"/>
  <c r="AZ205" i="47"/>
  <c r="BF210" i="47"/>
  <c r="BB210" i="47" s="1"/>
  <c r="BB211" i="47"/>
  <c r="BF216" i="47"/>
  <c r="BB216" i="47" s="1"/>
  <c r="BB217" i="47"/>
  <c r="BF232" i="47"/>
  <c r="BB232" i="47" s="1"/>
  <c r="BB233" i="47"/>
  <c r="BE235" i="47"/>
  <c r="BA235" i="47" s="1"/>
  <c r="BA236" i="47"/>
  <c r="BF242" i="47"/>
  <c r="BB243" i="47"/>
  <c r="BF251" i="47"/>
  <c r="BB251" i="47" s="1"/>
  <c r="BB254" i="47"/>
  <c r="BD261" i="47"/>
  <c r="AZ261" i="47" s="1"/>
  <c r="AZ262" i="47"/>
  <c r="BE270" i="47"/>
  <c r="BA271" i="47"/>
  <c r="BF295" i="47"/>
  <c r="BB295" i="47" s="1"/>
  <c r="BB296" i="47"/>
  <c r="BF301" i="47"/>
  <c r="BB301" i="47" s="1"/>
  <c r="BB302" i="47"/>
  <c r="BF307" i="47"/>
  <c r="BB307" i="47" s="1"/>
  <c r="BB308" i="47"/>
  <c r="BD353" i="47"/>
  <c r="AZ353" i="47" s="1"/>
  <c r="AZ354" i="47"/>
  <c r="BE341" i="47"/>
  <c r="BA341" i="47" s="1"/>
  <c r="BA342" i="47"/>
  <c r="BF335" i="47"/>
  <c r="BB335" i="47" s="1"/>
  <c r="BB336" i="47"/>
  <c r="BE332" i="47"/>
  <c r="BA332" i="47" s="1"/>
  <c r="BA333" i="47"/>
  <c r="BF326" i="47"/>
  <c r="BB326" i="47" s="1"/>
  <c r="BB327" i="47"/>
  <c r="BF320" i="47"/>
  <c r="BB320" i="47" s="1"/>
  <c r="BB321" i="47"/>
  <c r="BD469" i="47"/>
  <c r="AZ469" i="47" s="1"/>
  <c r="AZ470" i="47"/>
  <c r="BD463" i="47"/>
  <c r="AZ463" i="47" s="1"/>
  <c r="AZ464" i="47"/>
  <c r="BE445" i="47"/>
  <c r="BA446" i="47"/>
  <c r="BF439" i="47"/>
  <c r="BB439" i="47" s="1"/>
  <c r="BB440" i="47"/>
  <c r="BD436" i="47"/>
  <c r="AZ437" i="47"/>
  <c r="BE429" i="47"/>
  <c r="BA429" i="47" s="1"/>
  <c r="BA430" i="47"/>
  <c r="BF392" i="47"/>
  <c r="BB392" i="47" s="1"/>
  <c r="BB393" i="47"/>
  <c r="BF386" i="47"/>
  <c r="BB386" i="47" s="1"/>
  <c r="BB387" i="47"/>
  <c r="BF50" i="47"/>
  <c r="BB50" i="47" s="1"/>
  <c r="BB51" i="47"/>
  <c r="BE56" i="47"/>
  <c r="BA56" i="47" s="1"/>
  <c r="BA57" i="47"/>
  <c r="BF83" i="47"/>
  <c r="BB83" i="47" s="1"/>
  <c r="BB84" i="47"/>
  <c r="BF92" i="47"/>
  <c r="BB92" i="47" s="1"/>
  <c r="BB93" i="47"/>
  <c r="BF118" i="47"/>
  <c r="BB119" i="47"/>
  <c r="BF128" i="47"/>
  <c r="BB128" i="47" s="1"/>
  <c r="BB129" i="47"/>
  <c r="BF136" i="47"/>
  <c r="BB137" i="47"/>
  <c r="BF159" i="47"/>
  <c r="BB159" i="47" s="1"/>
  <c r="BB160" i="47"/>
  <c r="BF166" i="47"/>
  <c r="BB166" i="47" s="1"/>
  <c r="BB167" i="47"/>
  <c r="BD173" i="47"/>
  <c r="AZ174" i="47"/>
  <c r="BF185" i="47"/>
  <c r="BB186" i="47"/>
  <c r="BF193" i="47"/>
  <c r="BB193" i="47" s="1"/>
  <c r="BB194" i="47"/>
  <c r="BF199" i="47"/>
  <c r="BB199" i="47" s="1"/>
  <c r="BB200" i="47"/>
  <c r="BF207" i="47"/>
  <c r="BB207" i="47" s="1"/>
  <c r="BB208" i="47"/>
  <c r="BE210" i="47"/>
  <c r="BA210" i="47" s="1"/>
  <c r="BA211" i="47"/>
  <c r="BD216" i="47"/>
  <c r="AZ216" i="47" s="1"/>
  <c r="AZ217" i="47"/>
  <c r="BE232" i="47"/>
  <c r="BA232" i="47" s="1"/>
  <c r="BA233" i="47"/>
  <c r="BD235" i="47"/>
  <c r="AZ235" i="47" s="1"/>
  <c r="AZ236" i="47"/>
  <c r="BD242" i="47"/>
  <c r="AZ243" i="47"/>
  <c r="BE251" i="47"/>
  <c r="BA251" i="47" s="1"/>
  <c r="BA254" i="47"/>
  <c r="BF265" i="47"/>
  <c r="BB266" i="47"/>
  <c r="BD270" i="47"/>
  <c r="AZ271" i="47"/>
  <c r="BE295" i="47"/>
  <c r="BA295" i="47" s="1"/>
  <c r="BA296" i="47"/>
  <c r="BD301" i="47"/>
  <c r="AZ301" i="47" s="1"/>
  <c r="AZ302" i="47"/>
  <c r="BE307" i="47"/>
  <c r="BA307" i="47" s="1"/>
  <c r="BA308" i="47"/>
  <c r="BF344" i="47"/>
  <c r="BB344" i="47" s="1"/>
  <c r="BB345" i="47"/>
  <c r="BF338" i="47"/>
  <c r="BB338" i="47" s="1"/>
  <c r="BB339" i="47"/>
  <c r="BE335" i="47"/>
  <c r="BA335" i="47" s="1"/>
  <c r="BA336" i="47"/>
  <c r="BD332" i="47"/>
  <c r="AZ332" i="47" s="1"/>
  <c r="AZ333" i="47"/>
  <c r="BD326" i="47"/>
  <c r="AZ326" i="47" s="1"/>
  <c r="AZ327" i="47"/>
  <c r="BE320" i="47"/>
  <c r="BA320" i="47" s="1"/>
  <c r="BA321" i="47"/>
  <c r="BF466" i="47"/>
  <c r="BB466" i="47" s="1"/>
  <c r="BB467" i="47"/>
  <c r="BF449" i="47"/>
  <c r="BB450" i="47"/>
  <c r="BE439" i="47"/>
  <c r="BA439" i="47" s="1"/>
  <c r="BA440" i="47"/>
  <c r="BF432" i="47"/>
  <c r="BB432" i="47" s="1"/>
  <c r="BB433" i="47"/>
  <c r="BD429" i="47"/>
  <c r="AZ429" i="47" s="1"/>
  <c r="AZ430" i="47"/>
  <c r="BE392" i="47"/>
  <c r="BA392" i="47" s="1"/>
  <c r="BA393" i="47"/>
  <c r="BE386" i="47"/>
  <c r="BA386" i="47" s="1"/>
  <c r="BA387" i="47"/>
  <c r="BD50" i="47"/>
  <c r="AZ50" i="47" s="1"/>
  <c r="AZ51" i="47"/>
  <c r="BD56" i="47"/>
  <c r="AZ56" i="47" s="1"/>
  <c r="AZ57" i="47"/>
  <c r="BD83" i="47"/>
  <c r="AZ83" i="47" s="1"/>
  <c r="AZ84" i="47"/>
  <c r="BD92" i="47"/>
  <c r="AZ92" i="47" s="1"/>
  <c r="AZ93" i="47"/>
  <c r="BE118" i="47"/>
  <c r="BA119" i="47"/>
  <c r="BD128" i="47"/>
  <c r="AZ128" i="47" s="1"/>
  <c r="AZ129" i="47"/>
  <c r="BD136" i="47"/>
  <c r="BD135" i="47" s="1"/>
  <c r="AZ137" i="47"/>
  <c r="BD159" i="47"/>
  <c r="AZ159" i="47" s="1"/>
  <c r="AZ160" i="47"/>
  <c r="BD166" i="47"/>
  <c r="AZ166" i="47" s="1"/>
  <c r="AZ167" i="47"/>
  <c r="BF180" i="47"/>
  <c r="BB181" i="47"/>
  <c r="BD185" i="47"/>
  <c r="AZ186" i="47"/>
  <c r="BD193" i="47"/>
  <c r="AZ193" i="47" s="1"/>
  <c r="AZ194" i="47"/>
  <c r="BE199" i="47"/>
  <c r="BA199" i="47" s="1"/>
  <c r="BA200" i="47"/>
  <c r="BE207" i="47"/>
  <c r="BA207" i="47" s="1"/>
  <c r="BA208" i="47"/>
  <c r="BF213" i="47"/>
  <c r="BB213" i="47" s="1"/>
  <c r="BB214" i="47"/>
  <c r="BF224" i="47"/>
  <c r="BB224" i="47" s="1"/>
  <c r="BB225" i="47"/>
  <c r="BD232" i="47"/>
  <c r="AZ232" i="47" s="1"/>
  <c r="AZ233" i="47"/>
  <c r="BF238" i="47"/>
  <c r="BB238" i="47" s="1"/>
  <c r="BB239" i="47"/>
  <c r="BF247" i="47"/>
  <c r="BB248" i="47"/>
  <c r="BF261" i="47"/>
  <c r="BB261" i="47" s="1"/>
  <c r="BB262" i="47"/>
  <c r="BD265" i="47"/>
  <c r="AZ266" i="47"/>
  <c r="BF286" i="47"/>
  <c r="BB286" i="47" s="1"/>
  <c r="BB287" i="47"/>
  <c r="BF298" i="47"/>
  <c r="BB298" i="47" s="1"/>
  <c r="BB299" i="47"/>
  <c r="BF304" i="47"/>
  <c r="BB304" i="47" s="1"/>
  <c r="BB305" i="47"/>
  <c r="BF353" i="47"/>
  <c r="BB353" i="47" s="1"/>
  <c r="BB354" i="47"/>
  <c r="BE344" i="47"/>
  <c r="BA344" i="47" s="1"/>
  <c r="BA345" i="47"/>
  <c r="BE338" i="47"/>
  <c r="BA338" i="47" s="1"/>
  <c r="BA339" i="47"/>
  <c r="BD335" i="47"/>
  <c r="AZ335" i="47" s="1"/>
  <c r="AZ336" i="47"/>
  <c r="BF329" i="47"/>
  <c r="BB329" i="47" s="1"/>
  <c r="BB330" i="47"/>
  <c r="BF323" i="47"/>
  <c r="BB323" i="47" s="1"/>
  <c r="BB324" i="47"/>
  <c r="BD466" i="47"/>
  <c r="AZ466" i="47" s="1"/>
  <c r="AZ467" i="47"/>
  <c r="BD449" i="47"/>
  <c r="AZ450" i="47"/>
  <c r="BD439" i="47"/>
  <c r="AZ439" i="47" s="1"/>
  <c r="AZ440" i="47"/>
  <c r="BE432" i="47"/>
  <c r="BA432" i="47" s="1"/>
  <c r="BA433" i="47"/>
  <c r="BF397" i="47"/>
  <c r="BB398" i="47"/>
  <c r="BF389" i="47"/>
  <c r="BB389" i="47" s="1"/>
  <c r="BB390" i="47"/>
  <c r="BF378" i="47"/>
  <c r="BB378" i="47" s="1"/>
  <c r="BB379" i="47"/>
  <c r="BF368" i="47"/>
  <c r="BB368" i="47" s="1"/>
  <c r="BB369" i="47"/>
  <c r="BJ423" i="47"/>
  <c r="BJ422" i="47" s="1"/>
  <c r="BJ421" i="47" s="1"/>
  <c r="BI294" i="47"/>
  <c r="BH116" i="47"/>
  <c r="BJ462" i="47"/>
  <c r="BJ461" i="47" s="1"/>
  <c r="BJ460" i="47" s="1"/>
  <c r="DD292" i="47"/>
  <c r="DD472" i="47" s="1"/>
  <c r="DC292" i="47"/>
  <c r="DC472" i="47" s="1"/>
  <c r="BI151" i="47"/>
  <c r="BH203" i="47"/>
  <c r="BH202" i="47" s="1"/>
  <c r="BV468" i="47"/>
  <c r="BT468" i="47"/>
  <c r="BT451" i="47"/>
  <c r="BU442" i="47"/>
  <c r="BV434" i="47"/>
  <c r="BT431" i="47"/>
  <c r="BT426" i="47"/>
  <c r="BU391" i="47"/>
  <c r="BU380" i="47"/>
  <c r="BT375" i="47"/>
  <c r="BT370" i="47"/>
  <c r="BU365" i="47"/>
  <c r="BT359" i="47"/>
  <c r="BV355" i="47"/>
  <c r="BU346" i="47"/>
  <c r="BU340" i="47"/>
  <c r="BT337" i="47"/>
  <c r="BV331" i="47"/>
  <c r="BN305" i="47"/>
  <c r="BN304" i="47" s="1"/>
  <c r="BV306" i="47"/>
  <c r="BV300" i="47"/>
  <c r="BU291" i="47"/>
  <c r="BV288" i="47"/>
  <c r="BT272" i="47"/>
  <c r="BU263" i="47"/>
  <c r="BV249" i="47"/>
  <c r="BV240" i="47"/>
  <c r="BT237" i="47"/>
  <c r="BU231" i="47"/>
  <c r="BV226" i="47"/>
  <c r="BV221" i="47"/>
  <c r="BV215" i="47"/>
  <c r="BV209" i="47"/>
  <c r="BT206" i="47"/>
  <c r="BT198" i="47"/>
  <c r="BT192" i="47"/>
  <c r="BU182" i="47"/>
  <c r="BT175" i="47"/>
  <c r="BT165" i="47"/>
  <c r="BT155" i="47"/>
  <c r="BT134" i="47"/>
  <c r="BT127" i="47"/>
  <c r="BT115" i="47"/>
  <c r="BT110" i="47"/>
  <c r="BU103" i="47"/>
  <c r="BT99" i="47"/>
  <c r="BT88" i="47"/>
  <c r="BU77" i="47"/>
  <c r="BT55" i="47"/>
  <c r="BT49" i="47"/>
  <c r="BT44" i="47"/>
  <c r="BT39" i="47"/>
  <c r="BU34" i="47"/>
  <c r="BU29" i="47"/>
  <c r="BT24" i="47"/>
  <c r="BU16" i="47"/>
  <c r="BS434" i="47"/>
  <c r="BS334" i="47"/>
  <c r="BS234" i="47"/>
  <c r="CK472" i="47"/>
  <c r="CK6" i="47" s="1"/>
  <c r="BU471" i="47"/>
  <c r="BV451" i="47"/>
  <c r="BT459" i="47"/>
  <c r="BV465" i="47"/>
  <c r="BV457" i="47"/>
  <c r="BV447" i="47"/>
  <c r="BT442" i="47"/>
  <c r="BU434" i="47"/>
  <c r="BV428" i="47"/>
  <c r="BV399" i="47"/>
  <c r="BV388" i="47"/>
  <c r="BV377" i="47"/>
  <c r="BV373" i="47"/>
  <c r="BV367" i="47"/>
  <c r="BV361" i="47"/>
  <c r="BU355" i="47"/>
  <c r="BN342" i="47"/>
  <c r="BN341" i="47" s="1"/>
  <c r="BV343" i="47"/>
  <c r="BT340" i="47"/>
  <c r="BV334" i="47"/>
  <c r="BT331" i="47"/>
  <c r="BL305" i="47"/>
  <c r="BL304" i="47" s="1"/>
  <c r="BT306" i="47"/>
  <c r="BT300" i="47"/>
  <c r="BT291" i="47"/>
  <c r="BT288" i="47"/>
  <c r="BV267" i="47"/>
  <c r="BT263" i="47"/>
  <c r="BT249" i="47"/>
  <c r="BT240" i="47"/>
  <c r="BV234" i="47"/>
  <c r="BT231" i="47"/>
  <c r="BT226" i="47"/>
  <c r="BT221" i="47"/>
  <c r="BT215" i="47"/>
  <c r="BU209" i="47"/>
  <c r="BV201" i="47"/>
  <c r="BV195" i="47"/>
  <c r="BV187" i="47"/>
  <c r="BT182" i="47"/>
  <c r="BV168" i="47"/>
  <c r="BV161" i="47"/>
  <c r="BV138" i="47"/>
  <c r="BV130" i="47"/>
  <c r="BV120" i="47"/>
  <c r="BV112" i="47"/>
  <c r="BV108" i="47"/>
  <c r="BU101" i="47"/>
  <c r="BV94" i="47"/>
  <c r="BV85" i="47"/>
  <c r="BU58" i="47"/>
  <c r="BV52" i="47"/>
  <c r="BV46" i="47"/>
  <c r="BV42" i="47"/>
  <c r="BV36" i="47"/>
  <c r="BV31" i="47"/>
  <c r="BV26" i="47"/>
  <c r="BV21" i="47"/>
  <c r="BV14" i="47"/>
  <c r="BS272" i="47"/>
  <c r="BS209" i="47"/>
  <c r="BV19" i="47"/>
  <c r="BT471" i="47"/>
  <c r="BH362" i="47"/>
  <c r="BH423" i="47"/>
  <c r="BH422" i="47" s="1"/>
  <c r="BH421" i="47" s="1"/>
  <c r="BT465" i="47"/>
  <c r="BT457" i="47"/>
  <c r="BU447" i="47"/>
  <c r="BV438" i="47"/>
  <c r="BT434" i="47"/>
  <c r="BT428" i="47"/>
  <c r="BU399" i="47"/>
  <c r="BU388" i="47"/>
  <c r="BT377" i="47"/>
  <c r="BT373" i="47"/>
  <c r="BU367" i="47"/>
  <c r="BT361" i="47"/>
  <c r="BT355" i="47"/>
  <c r="BM342" i="47"/>
  <c r="BM341" i="47" s="1"/>
  <c r="BU343" i="47"/>
  <c r="BV337" i="47"/>
  <c r="BU334" i="47"/>
  <c r="BN327" i="47"/>
  <c r="BN326" i="47" s="1"/>
  <c r="BV328" i="47"/>
  <c r="BV322" i="47"/>
  <c r="BN308" i="47"/>
  <c r="BN307" i="47" s="1"/>
  <c r="BV309" i="47"/>
  <c r="BV303" i="47"/>
  <c r="BV297" i="47"/>
  <c r="BV285" i="47"/>
  <c r="BV282" i="47"/>
  <c r="BV272" i="47"/>
  <c r="BT267" i="47"/>
  <c r="BV255" i="47"/>
  <c r="BV244" i="47"/>
  <c r="BV237" i="47"/>
  <c r="BU234" i="47"/>
  <c r="BU229" i="47"/>
  <c r="BV223" i="47"/>
  <c r="BV218" i="47"/>
  <c r="BV212" i="47"/>
  <c r="BT209" i="47"/>
  <c r="BU201" i="47"/>
  <c r="BT195" i="47"/>
  <c r="BT187" i="47"/>
  <c r="BV175" i="47"/>
  <c r="BT168" i="47"/>
  <c r="BT161" i="47"/>
  <c r="BT138" i="47"/>
  <c r="BT130" i="47"/>
  <c r="BU120" i="47"/>
  <c r="BT112" i="47"/>
  <c r="BT108" i="47"/>
  <c r="BT101" i="47"/>
  <c r="BT94" i="47"/>
  <c r="BT85" i="47"/>
  <c r="BT58" i="47"/>
  <c r="BT52" i="47"/>
  <c r="BT46" i="47"/>
  <c r="BT42" i="47"/>
  <c r="BU36" i="47"/>
  <c r="BU31" i="47"/>
  <c r="BU26" i="47"/>
  <c r="BU21" i="47"/>
  <c r="BU14" i="47"/>
  <c r="BS340" i="47"/>
  <c r="BU19" i="47"/>
  <c r="BV459" i="47"/>
  <c r="BV442" i="47"/>
  <c r="BT438" i="47"/>
  <c r="BU431" i="47"/>
  <c r="BV426" i="47"/>
  <c r="BV391" i="47"/>
  <c r="BV380" i="47"/>
  <c r="BV375" i="47"/>
  <c r="BV370" i="47"/>
  <c r="BV365" i="47"/>
  <c r="BV359" i="47"/>
  <c r="BV346" i="47"/>
  <c r="BV340" i="47"/>
  <c r="BU337" i="47"/>
  <c r="BT334" i="47"/>
  <c r="BL327" i="47"/>
  <c r="BL326" i="47" s="1"/>
  <c r="BT328" i="47"/>
  <c r="BU322" i="47"/>
  <c r="BM308" i="47"/>
  <c r="BM307" i="47" s="1"/>
  <c r="BU309" i="47"/>
  <c r="BT303" i="47"/>
  <c r="BU297" i="47"/>
  <c r="BT285" i="47"/>
  <c r="BT282" i="47"/>
  <c r="BU272" i="47"/>
  <c r="BV263" i="47"/>
  <c r="BU255" i="47"/>
  <c r="BT244" i="47"/>
  <c r="BU237" i="47"/>
  <c r="BT234" i="47"/>
  <c r="BT229" i="47"/>
  <c r="BT223" i="47"/>
  <c r="BT218" i="47"/>
  <c r="BU212" i="47"/>
  <c r="BV206" i="47"/>
  <c r="BV198" i="47"/>
  <c r="BV192" i="47"/>
  <c r="BV182" i="47"/>
  <c r="BU175" i="47"/>
  <c r="BV165" i="47"/>
  <c r="BV155" i="47"/>
  <c r="BV134" i="47"/>
  <c r="BV127" i="47"/>
  <c r="BV115" i="47"/>
  <c r="BV110" i="47"/>
  <c r="BV103" i="47"/>
  <c r="BU99" i="47"/>
  <c r="BV88" i="47"/>
  <c r="BV77" i="47"/>
  <c r="BV55" i="47"/>
  <c r="BV49" i="47"/>
  <c r="BV44" i="47"/>
  <c r="BV39" i="47"/>
  <c r="BV34" i="47"/>
  <c r="BV29" i="47"/>
  <c r="BU24" i="47"/>
  <c r="BV16" i="47"/>
  <c r="BS442" i="47"/>
  <c r="BS337" i="47"/>
  <c r="BV395" i="47"/>
  <c r="BU395" i="47"/>
  <c r="BV325" i="47"/>
  <c r="BV319" i="47"/>
  <c r="BV394" i="47"/>
  <c r="BT325" i="47"/>
  <c r="BU319" i="47"/>
  <c r="BU394" i="47"/>
  <c r="BH17" i="47"/>
  <c r="BI273" i="47"/>
  <c r="BI268" i="47" s="1"/>
  <c r="BH273" i="47"/>
  <c r="BH268" i="47" s="1"/>
  <c r="BI106" i="47"/>
  <c r="BI105" i="47" s="1"/>
  <c r="BI104" i="47" s="1"/>
  <c r="BD121" i="47"/>
  <c r="AZ121" i="47" s="1"/>
  <c r="BF455" i="47"/>
  <c r="BD371" i="47"/>
  <c r="AZ371" i="47" s="1"/>
  <c r="BD152" i="47"/>
  <c r="AZ152" i="47" s="1"/>
  <c r="BG460" i="47"/>
  <c r="BI82" i="47"/>
  <c r="CJ6" i="47"/>
  <c r="CL6" i="47"/>
  <c r="CI6" i="47"/>
  <c r="BF424" i="47"/>
  <c r="BB424" i="47" s="1"/>
  <c r="BI455" i="47"/>
  <c r="BI454" i="47" s="1"/>
  <c r="BI453" i="47" s="1"/>
  <c r="BI452" i="47" s="1"/>
  <c r="BI357" i="47"/>
  <c r="BI356" i="47" s="1"/>
  <c r="BJ97" i="47"/>
  <c r="BJ96" i="47" s="1"/>
  <c r="BJ95" i="47" s="1"/>
  <c r="BJ22" i="47"/>
  <c r="BF363" i="47"/>
  <c r="BB363" i="47" s="1"/>
  <c r="BI424" i="47"/>
  <c r="BH151" i="47"/>
  <c r="BI203" i="47"/>
  <c r="BI202" i="47" s="1"/>
  <c r="BE363" i="47"/>
  <c r="BA363" i="47" s="1"/>
  <c r="BI116" i="47"/>
  <c r="BH310" i="47"/>
  <c r="BI40" i="47"/>
  <c r="BL464" i="47"/>
  <c r="BL463" i="47" s="1"/>
  <c r="BL433" i="47"/>
  <c r="BL432" i="47" s="1"/>
  <c r="BL372" i="47"/>
  <c r="BL360" i="47"/>
  <c r="BL354" i="47"/>
  <c r="BL353" i="47" s="1"/>
  <c r="BN302" i="47"/>
  <c r="BN301" i="47" s="1"/>
  <c r="BK339" i="47"/>
  <c r="BK338" i="47" s="1"/>
  <c r="BN467" i="47"/>
  <c r="BN466" i="47" s="1"/>
  <c r="BN458" i="47"/>
  <c r="BN450" i="47"/>
  <c r="BN449" i="47" s="1"/>
  <c r="BN448" i="47" s="1"/>
  <c r="BN441" i="47"/>
  <c r="BL437" i="47"/>
  <c r="BL436" i="47" s="1"/>
  <c r="BL435" i="47" s="1"/>
  <c r="BM430" i="47"/>
  <c r="BM429" i="47" s="1"/>
  <c r="BN425" i="47"/>
  <c r="BN390" i="47"/>
  <c r="BN389" i="47" s="1"/>
  <c r="BN379" i="47"/>
  <c r="BN378" i="47" s="1"/>
  <c r="BN374" i="47"/>
  <c r="BN369" i="47"/>
  <c r="BN368" i="47" s="1"/>
  <c r="BN364" i="47"/>
  <c r="BN358" i="47"/>
  <c r="BN345" i="47"/>
  <c r="BN344" i="47" s="1"/>
  <c r="BN339" i="47"/>
  <c r="BN338" i="47" s="1"/>
  <c r="BM336" i="47"/>
  <c r="BM335" i="47" s="1"/>
  <c r="BL333" i="47"/>
  <c r="BL332" i="47" s="1"/>
  <c r="BM321" i="47"/>
  <c r="BM320" i="47" s="1"/>
  <c r="BL302" i="47"/>
  <c r="BL301" i="47" s="1"/>
  <c r="BM296" i="47"/>
  <c r="BM295" i="47" s="1"/>
  <c r="BK441" i="47"/>
  <c r="BK336" i="47"/>
  <c r="BK335" i="47" s="1"/>
  <c r="BL470" i="47"/>
  <c r="BL469" i="47" s="1"/>
  <c r="BD424" i="47"/>
  <c r="BD357" i="47"/>
  <c r="BJ227" i="47"/>
  <c r="BM470" i="47"/>
  <c r="BM469" i="47" s="1"/>
  <c r="BM446" i="47"/>
  <c r="BM445" i="47" s="1"/>
  <c r="BM444" i="47" s="1"/>
  <c r="BM398" i="47"/>
  <c r="BM397" i="47" s="1"/>
  <c r="BM396" i="47" s="1"/>
  <c r="BL376" i="47"/>
  <c r="BN336" i="47"/>
  <c r="BN335" i="47" s="1"/>
  <c r="BL467" i="47"/>
  <c r="BL466" i="47" s="1"/>
  <c r="BL458" i="47"/>
  <c r="BL450" i="47"/>
  <c r="BL449" i="47" s="1"/>
  <c r="BL448" i="47" s="1"/>
  <c r="BM441" i="47"/>
  <c r="BN433" i="47"/>
  <c r="BN432" i="47" s="1"/>
  <c r="BL430" i="47"/>
  <c r="BL429" i="47" s="1"/>
  <c r="BL425" i="47"/>
  <c r="BM390" i="47"/>
  <c r="BM389" i="47" s="1"/>
  <c r="BM379" i="47"/>
  <c r="BM378" i="47" s="1"/>
  <c r="BL374" i="47"/>
  <c r="BL369" i="47"/>
  <c r="BL368" i="47" s="1"/>
  <c r="BM364" i="47"/>
  <c r="BL358" i="47"/>
  <c r="BN354" i="47"/>
  <c r="BN353" i="47" s="1"/>
  <c r="BM345" i="47"/>
  <c r="BM344" i="47" s="1"/>
  <c r="BM339" i="47"/>
  <c r="BM338" i="47" s="1"/>
  <c r="BL336" i="47"/>
  <c r="BL335" i="47" s="1"/>
  <c r="BN330" i="47"/>
  <c r="BN329" i="47" s="1"/>
  <c r="BN299" i="47"/>
  <c r="BN298" i="47" s="1"/>
  <c r="BK433" i="47"/>
  <c r="BK432" i="47" s="1"/>
  <c r="BL456" i="47"/>
  <c r="BN437" i="47"/>
  <c r="BN436" i="47" s="1"/>
  <c r="BN435" i="47" s="1"/>
  <c r="BL427" i="47"/>
  <c r="BM387" i="47"/>
  <c r="BM386" i="47" s="1"/>
  <c r="BM366" i="47"/>
  <c r="BN321" i="47"/>
  <c r="BN320" i="47" s="1"/>
  <c r="BN296" i="47"/>
  <c r="BN295" i="47" s="1"/>
  <c r="BN464" i="47"/>
  <c r="BN463" i="47" s="1"/>
  <c r="BN456" i="47"/>
  <c r="BN446" i="47"/>
  <c r="BN445" i="47" s="1"/>
  <c r="BN444" i="47" s="1"/>
  <c r="BL440" i="47"/>
  <c r="BL439" i="47" s="1"/>
  <c r="BM433" i="47"/>
  <c r="BM432" i="47" s="1"/>
  <c r="BN398" i="47"/>
  <c r="BN397" i="47" s="1"/>
  <c r="BN396" i="47" s="1"/>
  <c r="BN387" i="47"/>
  <c r="BN386" i="47" s="1"/>
  <c r="BN376" i="47"/>
  <c r="BN372" i="47"/>
  <c r="BN360" i="47"/>
  <c r="BN357" i="47" s="1"/>
  <c r="BN356" i="47" s="1"/>
  <c r="BM354" i="47"/>
  <c r="BL339" i="47"/>
  <c r="BL338" i="47" s="1"/>
  <c r="BN333" i="47"/>
  <c r="BN332" i="47" s="1"/>
  <c r="BL330" i="47"/>
  <c r="BL329" i="47" s="1"/>
  <c r="BL299" i="47"/>
  <c r="BL298" i="47" s="1"/>
  <c r="BK271" i="47"/>
  <c r="BK270" i="47" s="1"/>
  <c r="BK269" i="47" s="1"/>
  <c r="BF371" i="47"/>
  <c r="BB371" i="47" s="1"/>
  <c r="BF357" i="47"/>
  <c r="BJ151" i="47"/>
  <c r="BI371" i="47"/>
  <c r="BI362" i="47" s="1"/>
  <c r="BL284" i="47"/>
  <c r="BL281" i="47"/>
  <c r="BM271" i="47"/>
  <c r="BM270" i="47" s="1"/>
  <c r="BM269" i="47" s="1"/>
  <c r="BN262" i="47"/>
  <c r="BN261" i="47" s="1"/>
  <c r="BM254" i="47"/>
  <c r="BM251" i="47" s="1"/>
  <c r="BL243" i="47"/>
  <c r="BL242" i="47" s="1"/>
  <c r="BL241" i="47" s="1"/>
  <c r="BM236" i="47"/>
  <c r="BM235" i="47" s="1"/>
  <c r="BL233" i="47"/>
  <c r="BL232" i="47" s="1"/>
  <c r="BL228" i="47"/>
  <c r="BL222" i="47"/>
  <c r="BL217" i="47"/>
  <c r="BL216" i="47" s="1"/>
  <c r="BM211" i="47"/>
  <c r="BM210" i="47" s="1"/>
  <c r="BN205" i="47"/>
  <c r="BN204" i="47" s="1"/>
  <c r="BN197" i="47"/>
  <c r="BN196" i="47" s="1"/>
  <c r="BN191" i="47"/>
  <c r="BN190" i="47" s="1"/>
  <c r="BN181" i="47"/>
  <c r="BN180" i="47" s="1"/>
  <c r="BN176" i="47" s="1"/>
  <c r="BM290" i="47"/>
  <c r="BM289" i="47" s="1"/>
  <c r="BN287" i="47"/>
  <c r="BN286" i="47" s="1"/>
  <c r="BL271" i="47"/>
  <c r="BL270" i="47" s="1"/>
  <c r="BL269" i="47" s="1"/>
  <c r="BM262" i="47"/>
  <c r="BM261" i="47" s="1"/>
  <c r="BN248" i="47"/>
  <c r="BN247" i="47" s="1"/>
  <c r="BN246" i="47" s="1"/>
  <c r="BN239" i="47"/>
  <c r="BN238" i="47" s="1"/>
  <c r="BL236" i="47"/>
  <c r="BL235" i="47" s="1"/>
  <c r="BM230" i="47"/>
  <c r="BN225" i="47"/>
  <c r="BN224" i="47" s="1"/>
  <c r="BN220" i="47"/>
  <c r="BN214" i="47"/>
  <c r="BN213" i="47" s="1"/>
  <c r="BN208" i="47"/>
  <c r="BN207" i="47" s="1"/>
  <c r="BL205" i="47"/>
  <c r="BL204" i="47" s="1"/>
  <c r="BL197" i="47"/>
  <c r="BL196" i="47" s="1"/>
  <c r="BL191" i="47"/>
  <c r="BL190" i="47" s="1"/>
  <c r="BM181" i="47"/>
  <c r="BM180" i="47" s="1"/>
  <c r="BM176" i="47" s="1"/>
  <c r="BK233" i="47"/>
  <c r="BK232" i="47" s="1"/>
  <c r="BL290" i="47"/>
  <c r="BL287" i="47"/>
  <c r="BL286" i="47" s="1"/>
  <c r="BL280" i="47"/>
  <c r="BN266" i="47"/>
  <c r="BN265" i="47" s="1"/>
  <c r="BN264" i="47" s="1"/>
  <c r="BL262" i="47"/>
  <c r="BL261" i="47" s="1"/>
  <c r="BL248" i="47"/>
  <c r="BL247" i="47" s="1"/>
  <c r="BL246" i="47" s="1"/>
  <c r="BL239" i="47"/>
  <c r="BL238" i="47" s="1"/>
  <c r="BN233" i="47"/>
  <c r="BN232" i="47" s="1"/>
  <c r="BL230" i="47"/>
  <c r="BL225" i="47"/>
  <c r="BL224" i="47" s="1"/>
  <c r="BL220" i="47"/>
  <c r="BL219" i="47" s="1"/>
  <c r="BL214" i="47"/>
  <c r="BL213" i="47" s="1"/>
  <c r="BN200" i="47"/>
  <c r="BN199" i="47" s="1"/>
  <c r="BN194" i="47"/>
  <c r="BN193" i="47" s="1"/>
  <c r="BN186" i="47"/>
  <c r="BN185" i="47" s="1"/>
  <c r="BN184" i="47" s="1"/>
  <c r="BN183" i="47" s="1"/>
  <c r="BL181" i="47"/>
  <c r="BL180" i="47" s="1"/>
  <c r="BL176" i="47" s="1"/>
  <c r="BN167" i="47"/>
  <c r="BN166" i="47" s="1"/>
  <c r="BN284" i="47"/>
  <c r="BN281" i="47"/>
  <c r="BN271" i="47"/>
  <c r="BN270" i="47" s="1"/>
  <c r="BN269" i="47" s="1"/>
  <c r="BL266" i="47"/>
  <c r="BL265" i="47" s="1"/>
  <c r="BL264" i="47" s="1"/>
  <c r="BN254" i="47"/>
  <c r="BN251" i="47" s="1"/>
  <c r="BN243" i="47"/>
  <c r="BN242" i="47" s="1"/>
  <c r="BN241" i="47" s="1"/>
  <c r="BN236" i="47"/>
  <c r="BN235" i="47" s="1"/>
  <c r="BM233" i="47"/>
  <c r="BM232" i="47" s="1"/>
  <c r="BM228" i="47"/>
  <c r="BM227" i="47" s="1"/>
  <c r="BN222" i="47"/>
  <c r="BN219" i="47" s="1"/>
  <c r="BN217" i="47"/>
  <c r="BN216" i="47" s="1"/>
  <c r="BN211" i="47"/>
  <c r="BN210" i="47" s="1"/>
  <c r="BM200" i="47"/>
  <c r="BM199" i="47" s="1"/>
  <c r="BL194" i="47"/>
  <c r="BL193" i="47" s="1"/>
  <c r="BL186" i="47"/>
  <c r="BL185" i="47" s="1"/>
  <c r="BL184" i="47" s="1"/>
  <c r="BL183" i="47" s="1"/>
  <c r="BN174" i="47"/>
  <c r="BN173" i="47" s="1"/>
  <c r="BN172" i="47" s="1"/>
  <c r="BL167" i="47"/>
  <c r="BL166" i="47" s="1"/>
  <c r="BM333" i="47"/>
  <c r="BM332" i="47" s="1"/>
  <c r="BK333" i="47"/>
  <c r="BK332" i="47" s="1"/>
  <c r="BL160" i="47"/>
  <c r="BL159" i="47" s="1"/>
  <c r="BL137" i="47"/>
  <c r="BL136" i="47" s="1"/>
  <c r="BL135" i="47" s="1"/>
  <c r="BL129" i="47"/>
  <c r="BL128" i="47" s="1"/>
  <c r="BM119" i="47"/>
  <c r="BM118" i="47" s="1"/>
  <c r="BM117" i="47" s="1"/>
  <c r="BL111" i="47"/>
  <c r="BL107" i="47"/>
  <c r="BL100" i="47"/>
  <c r="BL93" i="47"/>
  <c r="BL92" i="47" s="1"/>
  <c r="BL84" i="47"/>
  <c r="BL83" i="47" s="1"/>
  <c r="BL57" i="47"/>
  <c r="BL56" i="47" s="1"/>
  <c r="BL51" i="47"/>
  <c r="BL50" i="47" s="1"/>
  <c r="BL45" i="47"/>
  <c r="BL41" i="47"/>
  <c r="BM35" i="47"/>
  <c r="BM30" i="47"/>
  <c r="BM25" i="47"/>
  <c r="BM20" i="47"/>
  <c r="BM13" i="47"/>
  <c r="BM18" i="47"/>
  <c r="BN164" i="47"/>
  <c r="BN163" i="47" s="1"/>
  <c r="BN154" i="47"/>
  <c r="BN153" i="47" s="1"/>
  <c r="BN133" i="47"/>
  <c r="BN132" i="47" s="1"/>
  <c r="BN131" i="47" s="1"/>
  <c r="BN126" i="47"/>
  <c r="BN125" i="47" s="1"/>
  <c r="BN114" i="47"/>
  <c r="BN113" i="47" s="1"/>
  <c r="BN109" i="47"/>
  <c r="BN102" i="47"/>
  <c r="BM98" i="47"/>
  <c r="BN87" i="47"/>
  <c r="BN86" i="47" s="1"/>
  <c r="BN76" i="47"/>
  <c r="BN75" i="47" s="1"/>
  <c r="BN74" i="47" s="1"/>
  <c r="BN54" i="47"/>
  <c r="BN53" i="47" s="1"/>
  <c r="BN48" i="47"/>
  <c r="BN47" i="47" s="1"/>
  <c r="BN43" i="47"/>
  <c r="BN38" i="47"/>
  <c r="BN37" i="47" s="1"/>
  <c r="BN33" i="47"/>
  <c r="BN28" i="47"/>
  <c r="BM23" i="47"/>
  <c r="BN15" i="47"/>
  <c r="BL164" i="47"/>
  <c r="BL163" i="47" s="1"/>
  <c r="BL154" i="47"/>
  <c r="BL153" i="47" s="1"/>
  <c r="BL133" i="47"/>
  <c r="BL132" i="47" s="1"/>
  <c r="BL131" i="47" s="1"/>
  <c r="BL126" i="47"/>
  <c r="BL125" i="47" s="1"/>
  <c r="BL114" i="47"/>
  <c r="BL113" i="47" s="1"/>
  <c r="BL109" i="47"/>
  <c r="BM102" i="47"/>
  <c r="BL98" i="47"/>
  <c r="BL87" i="47"/>
  <c r="BL86" i="47" s="1"/>
  <c r="BM76" i="47"/>
  <c r="BM75" i="47" s="1"/>
  <c r="BM74" i="47" s="1"/>
  <c r="BL54" i="47"/>
  <c r="BL53" i="47" s="1"/>
  <c r="BL48" i="47"/>
  <c r="BL47" i="47" s="1"/>
  <c r="BL43" i="47"/>
  <c r="BL38" i="47"/>
  <c r="BL37" i="47" s="1"/>
  <c r="BM33" i="47"/>
  <c r="BM28" i="47"/>
  <c r="BL23" i="47"/>
  <c r="BM15" i="47"/>
  <c r="BN160" i="47"/>
  <c r="BN159" i="47" s="1"/>
  <c r="BN137" i="47"/>
  <c r="BN136" i="47" s="1"/>
  <c r="BN135" i="47" s="1"/>
  <c r="BN129" i="47"/>
  <c r="BN128" i="47" s="1"/>
  <c r="BN119" i="47"/>
  <c r="BN118" i="47" s="1"/>
  <c r="BN117" i="47" s="1"/>
  <c r="BN111" i="47"/>
  <c r="BN107" i="47"/>
  <c r="BM100" i="47"/>
  <c r="BN93" i="47"/>
  <c r="BN92" i="47" s="1"/>
  <c r="BN84" i="47"/>
  <c r="BN83" i="47" s="1"/>
  <c r="BM57" i="47"/>
  <c r="BM56" i="47" s="1"/>
  <c r="BN51" i="47"/>
  <c r="BN50" i="47" s="1"/>
  <c r="BN45" i="47"/>
  <c r="BN41" i="47"/>
  <c r="BN35" i="47"/>
  <c r="BN30" i="47"/>
  <c r="BN25" i="47"/>
  <c r="BN20" i="47"/>
  <c r="BN13" i="47"/>
  <c r="BN12" i="47" s="1"/>
  <c r="BN18" i="47"/>
  <c r="BD455" i="47"/>
  <c r="BM174" i="47"/>
  <c r="BM173" i="47" s="1"/>
  <c r="BM172" i="47" s="1"/>
  <c r="BL174" i="47"/>
  <c r="BL173" i="47" s="1"/>
  <c r="BL172" i="47" s="1"/>
  <c r="BK208" i="47"/>
  <c r="BK207" i="47" s="1"/>
  <c r="BM208" i="47"/>
  <c r="BM207" i="47" s="1"/>
  <c r="BL208" i="47"/>
  <c r="BL207" i="47" s="1"/>
  <c r="BJ293" i="47"/>
  <c r="BJ292" i="47" s="1"/>
  <c r="BM393" i="47"/>
  <c r="BM392" i="47" s="1"/>
  <c r="BN393" i="47"/>
  <c r="BN392" i="47" s="1"/>
  <c r="BL441" i="47"/>
  <c r="BK440" i="47"/>
  <c r="BK439" i="47" s="1"/>
  <c r="BG440" i="47"/>
  <c r="BG439" i="47" s="1"/>
  <c r="BG433" i="47"/>
  <c r="BG432" i="47" s="1"/>
  <c r="BG441" i="47"/>
  <c r="BN440" i="47"/>
  <c r="BN439" i="47" s="1"/>
  <c r="BM440" i="47"/>
  <c r="BM439" i="47" s="1"/>
  <c r="BG333" i="47"/>
  <c r="BG332" i="47" s="1"/>
  <c r="BG339" i="47"/>
  <c r="BG338" i="47" s="1"/>
  <c r="BG336" i="47"/>
  <c r="BG335" i="47" s="1"/>
  <c r="BD283" i="47"/>
  <c r="AZ283" i="47" s="1"/>
  <c r="BD227" i="47"/>
  <c r="AZ227" i="47" s="1"/>
  <c r="BG233" i="47"/>
  <c r="BG232" i="47" s="1"/>
  <c r="BG271" i="47"/>
  <c r="BG270" i="47" s="1"/>
  <c r="BG269" i="47" s="1"/>
  <c r="BG208" i="47"/>
  <c r="BG207" i="47" s="1"/>
  <c r="BD219" i="47"/>
  <c r="AZ219" i="47" s="1"/>
  <c r="BD280" i="47"/>
  <c r="AZ280" i="47" s="1"/>
  <c r="BF280" i="47"/>
  <c r="BB280" i="47" s="1"/>
  <c r="BE227" i="47"/>
  <c r="BA227" i="47" s="1"/>
  <c r="BD289" i="47"/>
  <c r="AZ289" i="47" s="1"/>
  <c r="BE289" i="47"/>
  <c r="BA289" i="47" s="1"/>
  <c r="BF283" i="47"/>
  <c r="BB283" i="47" s="1"/>
  <c r="BF250" i="47"/>
  <c r="BF219" i="47"/>
  <c r="BB219" i="47" s="1"/>
  <c r="BE32" i="47"/>
  <c r="BA32" i="47" s="1"/>
  <c r="BF27" i="47"/>
  <c r="BB27" i="47" s="1"/>
  <c r="BF106" i="47"/>
  <c r="BD106" i="47"/>
  <c r="BE97" i="47"/>
  <c r="BE12" i="47"/>
  <c r="BA12" i="47" s="1"/>
  <c r="BF17" i="47"/>
  <c r="BB17" i="47" s="1"/>
  <c r="BD40" i="47"/>
  <c r="AZ40" i="47" s="1"/>
  <c r="BF40" i="47"/>
  <c r="BB40" i="47" s="1"/>
  <c r="BF32" i="47"/>
  <c r="BB32" i="47" s="1"/>
  <c r="BE27" i="47"/>
  <c r="BA27" i="47" s="1"/>
  <c r="BM22" i="47"/>
  <c r="BE22" i="47"/>
  <c r="BA22" i="47" s="1"/>
  <c r="BE17" i="47"/>
  <c r="BA17" i="47" s="1"/>
  <c r="BF12" i="47"/>
  <c r="BB12" i="47" s="1"/>
  <c r="BN17" i="47" l="1"/>
  <c r="BN32" i="47"/>
  <c r="BD82" i="47"/>
  <c r="AZ82" i="47" s="1"/>
  <c r="BN106" i="47"/>
  <c r="BN105" i="47" s="1"/>
  <c r="BN104" i="47" s="1"/>
  <c r="BL227" i="47"/>
  <c r="BM27" i="47"/>
  <c r="BL371" i="47"/>
  <c r="BL462" i="47"/>
  <c r="BL461" i="47" s="1"/>
  <c r="BL460" i="47" s="1"/>
  <c r="BM17" i="47"/>
  <c r="BF152" i="47"/>
  <c r="BB152" i="47" s="1"/>
  <c r="BH293" i="47"/>
  <c r="BH292" i="47" s="1"/>
  <c r="BE385" i="47"/>
  <c r="BF385" i="47"/>
  <c r="BB385" i="47" s="1"/>
  <c r="BD162" i="47"/>
  <c r="AZ162" i="47" s="1"/>
  <c r="BE250" i="47"/>
  <c r="BA250" i="47" s="1"/>
  <c r="BD462" i="47"/>
  <c r="BD461" i="47" s="1"/>
  <c r="BN455" i="47"/>
  <c r="BN454" i="47" s="1"/>
  <c r="BN453" i="47" s="1"/>
  <c r="BN452" i="47" s="1"/>
  <c r="BF82" i="47"/>
  <c r="BB82" i="47" s="1"/>
  <c r="BF294" i="47"/>
  <c r="BB294" i="47" s="1"/>
  <c r="BF121" i="47"/>
  <c r="BB121" i="47" s="1"/>
  <c r="BF189" i="47"/>
  <c r="BB189" i="47" s="1"/>
  <c r="BF162" i="47"/>
  <c r="BB162" i="47" s="1"/>
  <c r="BF105" i="47"/>
  <c r="BB106" i="47"/>
  <c r="BB250" i="47"/>
  <c r="BD423" i="47"/>
  <c r="AZ424" i="47"/>
  <c r="BF448" i="47"/>
  <c r="BB448" i="47" s="1"/>
  <c r="BB449" i="47"/>
  <c r="BF264" i="47"/>
  <c r="BB264" i="47" s="1"/>
  <c r="BB265" i="47"/>
  <c r="BD241" i="47"/>
  <c r="AZ241" i="47" s="1"/>
  <c r="AZ242" i="47"/>
  <c r="BF184" i="47"/>
  <c r="BB185" i="47"/>
  <c r="BF135" i="47"/>
  <c r="BB136" i="47"/>
  <c r="BB135" i="47" s="1"/>
  <c r="BF117" i="47"/>
  <c r="BB117" i="47" s="1"/>
  <c r="BB118" i="47"/>
  <c r="BD435" i="47"/>
  <c r="AZ435" i="47" s="1"/>
  <c r="AZ436" i="47"/>
  <c r="BE444" i="47"/>
  <c r="BA444" i="47" s="1"/>
  <c r="BA445" i="47"/>
  <c r="BE269" i="47"/>
  <c r="BA269" i="47" s="1"/>
  <c r="BA270" i="47"/>
  <c r="BE172" i="47"/>
  <c r="BA172" i="47" s="1"/>
  <c r="BA173" i="47"/>
  <c r="BF444" i="47"/>
  <c r="BB445" i="47"/>
  <c r="BF269" i="47"/>
  <c r="BB269" i="47" s="1"/>
  <c r="BB270" i="47"/>
  <c r="BD246" i="47"/>
  <c r="AZ246" i="47" s="1"/>
  <c r="AZ247" i="47"/>
  <c r="BF172" i="47"/>
  <c r="BB172" i="47" s="1"/>
  <c r="BB173" i="47"/>
  <c r="BF396" i="47"/>
  <c r="BB396" i="47" s="1"/>
  <c r="BB397" i="47"/>
  <c r="BD264" i="47"/>
  <c r="AZ264" i="47" s="1"/>
  <c r="AZ265" i="47"/>
  <c r="BF246" i="47"/>
  <c r="BB246" i="47" s="1"/>
  <c r="BB247" i="47"/>
  <c r="BD184" i="47"/>
  <c r="AZ185" i="47"/>
  <c r="AZ136" i="47"/>
  <c r="AZ135" i="47" s="1"/>
  <c r="BE117" i="47"/>
  <c r="BA117" i="47" s="1"/>
  <c r="BA118" i="47"/>
  <c r="BE96" i="47"/>
  <c r="BA97" i="47"/>
  <c r="AZ462" i="47"/>
  <c r="BD454" i="47"/>
  <c r="AZ455" i="47"/>
  <c r="BF356" i="47"/>
  <c r="BB356" i="47" s="1"/>
  <c r="BB357" i="47"/>
  <c r="BF454" i="47"/>
  <c r="BB455" i="47"/>
  <c r="BD269" i="47"/>
  <c r="AZ269" i="47" s="1"/>
  <c r="AZ270" i="47"/>
  <c r="BD172" i="47"/>
  <c r="AZ172" i="47" s="1"/>
  <c r="AZ173" i="47"/>
  <c r="BF241" i="47"/>
  <c r="BB241" i="47" s="1"/>
  <c r="BB242" i="47"/>
  <c r="BD176" i="47"/>
  <c r="AZ176" i="47" s="1"/>
  <c r="AZ180" i="47"/>
  <c r="BD131" i="47"/>
  <c r="AZ131" i="47" s="1"/>
  <c r="AZ132" i="47"/>
  <c r="BE74" i="47"/>
  <c r="BA74" i="47" s="1"/>
  <c r="BA75" i="47"/>
  <c r="BE396" i="47"/>
  <c r="BA396" i="47" s="1"/>
  <c r="BA397" i="47"/>
  <c r="BF435" i="47"/>
  <c r="BB435" i="47" s="1"/>
  <c r="BB436" i="47"/>
  <c r="BE176" i="47"/>
  <c r="BA176" i="47" s="1"/>
  <c r="BA180" i="47"/>
  <c r="BF131" i="47"/>
  <c r="BB131" i="47" s="1"/>
  <c r="BB132" i="47"/>
  <c r="BF74" i="47"/>
  <c r="BB74" i="47" s="1"/>
  <c r="BB75" i="47"/>
  <c r="BD105" i="47"/>
  <c r="AZ106" i="47"/>
  <c r="BD356" i="47"/>
  <c r="AZ356" i="47" s="1"/>
  <c r="AZ357" i="47"/>
  <c r="BD448" i="47"/>
  <c r="AZ448" i="47" s="1"/>
  <c r="AZ449" i="47"/>
  <c r="BF176" i="47"/>
  <c r="BB176" i="47" s="1"/>
  <c r="BB180" i="47"/>
  <c r="BL283" i="47"/>
  <c r="BN443" i="47"/>
  <c r="BM363" i="47"/>
  <c r="BL455" i="47"/>
  <c r="BL454" i="47" s="1"/>
  <c r="BL453" i="47" s="1"/>
  <c r="BL452" i="47" s="1"/>
  <c r="BN27" i="47"/>
  <c r="BM97" i="47"/>
  <c r="BM96" i="47" s="1"/>
  <c r="BM95" i="47" s="1"/>
  <c r="BM250" i="47"/>
  <c r="BN162" i="47"/>
  <c r="BN250" i="47"/>
  <c r="BN245" i="47" s="1"/>
  <c r="BN283" i="47"/>
  <c r="BN189" i="47"/>
  <c r="BL289" i="47"/>
  <c r="BF362" i="47"/>
  <c r="BB362" i="47" s="1"/>
  <c r="BM385" i="47"/>
  <c r="BM384" i="47" s="1"/>
  <c r="BI293" i="47"/>
  <c r="BI292" i="47" s="1"/>
  <c r="BM353" i="47"/>
  <c r="DC6" i="47"/>
  <c r="DD6" i="47"/>
  <c r="BN40" i="47"/>
  <c r="BM12" i="47"/>
  <c r="BM32" i="47"/>
  <c r="BL40" i="47"/>
  <c r="BL106" i="47"/>
  <c r="BL105" i="47" s="1"/>
  <c r="BL104" i="47" s="1"/>
  <c r="BN280" i="47"/>
  <c r="BL424" i="47"/>
  <c r="BL423" i="47" s="1"/>
  <c r="BL422" i="47" s="1"/>
  <c r="BN294" i="47"/>
  <c r="BL357" i="47"/>
  <c r="BL356" i="47" s="1"/>
  <c r="BV38" i="47"/>
  <c r="BV37" i="47" s="1"/>
  <c r="CD39" i="47"/>
  <c r="CC272" i="47"/>
  <c r="BU271" i="47"/>
  <c r="BU270" i="47" s="1"/>
  <c r="BU269" i="47" s="1"/>
  <c r="CD359" i="47"/>
  <c r="BV358" i="47"/>
  <c r="BV369" i="47"/>
  <c r="BV368" i="47" s="1"/>
  <c r="CD370" i="47"/>
  <c r="CD426" i="47"/>
  <c r="BV425" i="47"/>
  <c r="CB46" i="47"/>
  <c r="BT45" i="47"/>
  <c r="BT84" i="47"/>
  <c r="BT83" i="47" s="1"/>
  <c r="CB85" i="47"/>
  <c r="CB101" i="47"/>
  <c r="BT100" i="47"/>
  <c r="CB187" i="47"/>
  <c r="BT186" i="47"/>
  <c r="BT185" i="47" s="1"/>
  <c r="BT184" i="47" s="1"/>
  <c r="BT183" i="47" s="1"/>
  <c r="CD309" i="47"/>
  <c r="BV308" i="47"/>
  <c r="BV307" i="47" s="1"/>
  <c r="CC343" i="47"/>
  <c r="BU342" i="47"/>
  <c r="BU341" i="47" s="1"/>
  <c r="CB361" i="47"/>
  <c r="BT360" i="47"/>
  <c r="CD31" i="47"/>
  <c r="BV30" i="47"/>
  <c r="CB182" i="47"/>
  <c r="BT181" i="47"/>
  <c r="BT180" i="47" s="1"/>
  <c r="BT176" i="47" s="1"/>
  <c r="CB221" i="47"/>
  <c r="BT220" i="47"/>
  <c r="CB306" i="47"/>
  <c r="BT305" i="47"/>
  <c r="BT304" i="47" s="1"/>
  <c r="CC355" i="47"/>
  <c r="BU354" i="47"/>
  <c r="BU353" i="47" s="1"/>
  <c r="CA434" i="47"/>
  <c r="BS433" i="47"/>
  <c r="BS432" i="47" s="1"/>
  <c r="BT43" i="47"/>
  <c r="CB44" i="47"/>
  <c r="CB55" i="47"/>
  <c r="BT54" i="47"/>
  <c r="BT53" i="47" s="1"/>
  <c r="CB110" i="47"/>
  <c r="BT109" i="47"/>
  <c r="BV208" i="47"/>
  <c r="BV207" i="47" s="1"/>
  <c r="CD209" i="47"/>
  <c r="CA337" i="47"/>
  <c r="BS336" i="47"/>
  <c r="BS335" i="47" s="1"/>
  <c r="CD16" i="47"/>
  <c r="BV15" i="47"/>
  <c r="CD103" i="47"/>
  <c r="BV102" i="47"/>
  <c r="BV154" i="47"/>
  <c r="BV153" i="47" s="1"/>
  <c r="CD155" i="47"/>
  <c r="BU174" i="47"/>
  <c r="BU173" i="47" s="1"/>
  <c r="BU172" i="47" s="1"/>
  <c r="CC175" i="47"/>
  <c r="CD192" i="47"/>
  <c r="BV191" i="47"/>
  <c r="BV190" i="47" s="1"/>
  <c r="CB218" i="47"/>
  <c r="BT217" i="47"/>
  <c r="BT216" i="47" s="1"/>
  <c r="CB229" i="47"/>
  <c r="BT228" i="47"/>
  <c r="BT302" i="47"/>
  <c r="BT301" i="47" s="1"/>
  <c r="CB303" i="47"/>
  <c r="CC337" i="47"/>
  <c r="BU336" i="47"/>
  <c r="BU335" i="47" s="1"/>
  <c r="BV345" i="47"/>
  <c r="BV344" i="47" s="1"/>
  <c r="CD346" i="47"/>
  <c r="CD375" i="47"/>
  <c r="BV374" i="47"/>
  <c r="CD442" i="47"/>
  <c r="BV441" i="47"/>
  <c r="BV440" i="47"/>
  <c r="BV439" i="47" s="1"/>
  <c r="CC19" i="47"/>
  <c r="BU18" i="47"/>
  <c r="CC14" i="47"/>
  <c r="BU13" i="47"/>
  <c r="CC26" i="47"/>
  <c r="BU25" i="47"/>
  <c r="CB108" i="47"/>
  <c r="BT107" i="47"/>
  <c r="CC120" i="47"/>
  <c r="BU119" i="47"/>
  <c r="BU118" i="47" s="1"/>
  <c r="BU117" i="47" s="1"/>
  <c r="CB138" i="47"/>
  <c r="BT137" i="47"/>
  <c r="BT136" i="47" s="1"/>
  <c r="BT135" i="47" s="1"/>
  <c r="CB195" i="47"/>
  <c r="BT194" i="47"/>
  <c r="BT193" i="47" s="1"/>
  <c r="CC229" i="47"/>
  <c r="BU228" i="47"/>
  <c r="BV236" i="47"/>
  <c r="BV235" i="47" s="1"/>
  <c r="CD237" i="47"/>
  <c r="CD255" i="47"/>
  <c r="BV254" i="47"/>
  <c r="BV251" i="47" s="1"/>
  <c r="CD285" i="47"/>
  <c r="BV284" i="47"/>
  <c r="CD322" i="47"/>
  <c r="BV321" i="47"/>
  <c r="BV320" i="47" s="1"/>
  <c r="CB355" i="47"/>
  <c r="BT354" i="47"/>
  <c r="BT353" i="47" s="1"/>
  <c r="CB465" i="47"/>
  <c r="BT464" i="47"/>
  <c r="BT463" i="47" s="1"/>
  <c r="BV18" i="47"/>
  <c r="CD19" i="47"/>
  <c r="CD21" i="47"/>
  <c r="BV20" i="47"/>
  <c r="CD112" i="47"/>
  <c r="BV111" i="47"/>
  <c r="BV129" i="47"/>
  <c r="BV128" i="47" s="1"/>
  <c r="CD130" i="47"/>
  <c r="BV160" i="47"/>
  <c r="BV159" i="47" s="1"/>
  <c r="CD161" i="47"/>
  <c r="CD234" i="47"/>
  <c r="BV233" i="47"/>
  <c r="BV232" i="47" s="1"/>
  <c r="BT248" i="47"/>
  <c r="BT247" i="47" s="1"/>
  <c r="BT246" i="47" s="1"/>
  <c r="CB249" i="47"/>
  <c r="BT290" i="47"/>
  <c r="BT289" i="47" s="1"/>
  <c r="CB291" i="47"/>
  <c r="BT330" i="47"/>
  <c r="BT329" i="47" s="1"/>
  <c r="CB331" i="47"/>
  <c r="CB340" i="47"/>
  <c r="BT339" i="47"/>
  <c r="BT338" i="47" s="1"/>
  <c r="CD373" i="47"/>
  <c r="BV372" i="47"/>
  <c r="CD388" i="47"/>
  <c r="BV387" i="47"/>
  <c r="BV386" i="47" s="1"/>
  <c r="CB442" i="47"/>
  <c r="BT441" i="47"/>
  <c r="BT440" i="47"/>
  <c r="BT439" i="47" s="1"/>
  <c r="CB165" i="47"/>
  <c r="BT164" i="47"/>
  <c r="BT163" i="47" s="1"/>
  <c r="CC182" i="47"/>
  <c r="BU181" i="47"/>
  <c r="BU180" i="47" s="1"/>
  <c r="BU176" i="47" s="1"/>
  <c r="CB198" i="47"/>
  <c r="BT197" i="47"/>
  <c r="BT196" i="47" s="1"/>
  <c r="BU230" i="47"/>
  <c r="CC231" i="47"/>
  <c r="BV305" i="47"/>
  <c r="BV304" i="47" s="1"/>
  <c r="CD306" i="47"/>
  <c r="CB375" i="47"/>
  <c r="BT374" i="47"/>
  <c r="CB431" i="47"/>
  <c r="BT430" i="47"/>
  <c r="BT429" i="47" s="1"/>
  <c r="CD468" i="47"/>
  <c r="BV467" i="47"/>
  <c r="BV466" i="47" s="1"/>
  <c r="CD49" i="47"/>
  <c r="BV48" i="47"/>
  <c r="BV47" i="47" s="1"/>
  <c r="BU98" i="47"/>
  <c r="CC99" i="47"/>
  <c r="BV114" i="47"/>
  <c r="BV113" i="47" s="1"/>
  <c r="CD115" i="47"/>
  <c r="CD134" i="47"/>
  <c r="BV133" i="47"/>
  <c r="BV132" i="47" s="1"/>
  <c r="BV131" i="47" s="1"/>
  <c r="CC255" i="47"/>
  <c r="BU254" i="47"/>
  <c r="BU251" i="47" s="1"/>
  <c r="BT284" i="47"/>
  <c r="CB285" i="47"/>
  <c r="BU321" i="47"/>
  <c r="BU320" i="47" s="1"/>
  <c r="CC322" i="47"/>
  <c r="CB58" i="47"/>
  <c r="BT57" i="47"/>
  <c r="BT56" i="47" s="1"/>
  <c r="BV296" i="47"/>
  <c r="BV295" i="47" s="1"/>
  <c r="CD297" i="47"/>
  <c r="CC334" i="47"/>
  <c r="BU333" i="47"/>
  <c r="BU332" i="47" s="1"/>
  <c r="BT372" i="47"/>
  <c r="CB373" i="47"/>
  <c r="CB428" i="47"/>
  <c r="BT427" i="47"/>
  <c r="CA272" i="47"/>
  <c r="BS271" i="47"/>
  <c r="BS270" i="47" s="1"/>
  <c r="BS269" i="47" s="1"/>
  <c r="CD42" i="47"/>
  <c r="BV41" i="47"/>
  <c r="CD94" i="47"/>
  <c r="BV93" i="47"/>
  <c r="BV92" i="47" s="1"/>
  <c r="BU208" i="47"/>
  <c r="BU207" i="47" s="1"/>
  <c r="CC209" i="47"/>
  <c r="BV266" i="47"/>
  <c r="BV265" i="47" s="1"/>
  <c r="BV264" i="47" s="1"/>
  <c r="CD267" i="47"/>
  <c r="CD367" i="47"/>
  <c r="CB459" i="47"/>
  <c r="BT458" i="47"/>
  <c r="CC34" i="47"/>
  <c r="BU33" i="47"/>
  <c r="BT87" i="47"/>
  <c r="BT86" i="47" s="1"/>
  <c r="CB88" i="47"/>
  <c r="CB127" i="47"/>
  <c r="BT126" i="47"/>
  <c r="BT125" i="47" s="1"/>
  <c r="CD221" i="47"/>
  <c r="BV220" i="47"/>
  <c r="CD240" i="47"/>
  <c r="BV239" i="47"/>
  <c r="BV238" i="47" s="1"/>
  <c r="CC263" i="47"/>
  <c r="BU262" i="47"/>
  <c r="BU261" i="47" s="1"/>
  <c r="CD288" i="47"/>
  <c r="BV287" i="47"/>
  <c r="BV286" i="47" s="1"/>
  <c r="CB337" i="47"/>
  <c r="BT336" i="47"/>
  <c r="BT335" i="47" s="1"/>
  <c r="BU345" i="47"/>
  <c r="BU344" i="47" s="1"/>
  <c r="CC346" i="47"/>
  <c r="CC365" i="47"/>
  <c r="BU364" i="47"/>
  <c r="CC391" i="47"/>
  <c r="BU390" i="47"/>
  <c r="BU389" i="47" s="1"/>
  <c r="CC442" i="47"/>
  <c r="BU441" i="47"/>
  <c r="BU440" i="47"/>
  <c r="BU439" i="47" s="1"/>
  <c r="BN385" i="47"/>
  <c r="BN384" i="47" s="1"/>
  <c r="BI423" i="47"/>
  <c r="BI422" i="47" s="1"/>
  <c r="BI421" i="47" s="1"/>
  <c r="CA442" i="47"/>
  <c r="BS441" i="47"/>
  <c r="BS440" i="47"/>
  <c r="BS439" i="47" s="1"/>
  <c r="CC24" i="47"/>
  <c r="BU23" i="47"/>
  <c r="BV164" i="47"/>
  <c r="BV163" i="47" s="1"/>
  <c r="CD165" i="47"/>
  <c r="CD182" i="47"/>
  <c r="BV181" i="47"/>
  <c r="BV180" i="47" s="1"/>
  <c r="BV176" i="47" s="1"/>
  <c r="CD198" i="47"/>
  <c r="BV197" i="47"/>
  <c r="BV196" i="47" s="1"/>
  <c r="BT222" i="47"/>
  <c r="CB223" i="47"/>
  <c r="CC297" i="47"/>
  <c r="BU296" i="47"/>
  <c r="BU295" i="47" s="1"/>
  <c r="BU308" i="47"/>
  <c r="BU307" i="47" s="1"/>
  <c r="CC309" i="47"/>
  <c r="BT333" i="47"/>
  <c r="BT332" i="47" s="1"/>
  <c r="CB334" i="47"/>
  <c r="CD340" i="47"/>
  <c r="BV339" i="47"/>
  <c r="BV338" i="47" s="1"/>
  <c r="CD380" i="47"/>
  <c r="BV379" i="47"/>
  <c r="BV378" i="47" s="1"/>
  <c r="BT437" i="47"/>
  <c r="BT436" i="47" s="1"/>
  <c r="BT435" i="47" s="1"/>
  <c r="CB438" i="47"/>
  <c r="CD459" i="47"/>
  <c r="BV458" i="47"/>
  <c r="CA340" i="47"/>
  <c r="BS339" i="47"/>
  <c r="BS338" i="47" s="1"/>
  <c r="BU20" i="47"/>
  <c r="CC21" i="47"/>
  <c r="CB112" i="47"/>
  <c r="BT111" i="47"/>
  <c r="BT129" i="47"/>
  <c r="BT128" i="47" s="1"/>
  <c r="CB130" i="47"/>
  <c r="CB161" i="47"/>
  <c r="BT160" i="47"/>
  <c r="BT159" i="47" s="1"/>
  <c r="CC201" i="47"/>
  <c r="BU200" i="47"/>
  <c r="BU199" i="47" s="1"/>
  <c r="CD223" i="47"/>
  <c r="BV222" i="47"/>
  <c r="CC234" i="47"/>
  <c r="BU233" i="47"/>
  <c r="BU232" i="47" s="1"/>
  <c r="CB267" i="47"/>
  <c r="BT266" i="47"/>
  <c r="BT265" i="47" s="1"/>
  <c r="BT264" i="47" s="1"/>
  <c r="BV327" i="47"/>
  <c r="BV326" i="47" s="1"/>
  <c r="CD328" i="47"/>
  <c r="BT456" i="47"/>
  <c r="CB457" i="47"/>
  <c r="BS208" i="47"/>
  <c r="BS207" i="47" s="1"/>
  <c r="CA209" i="47"/>
  <c r="BV13" i="47"/>
  <c r="CD14" i="47"/>
  <c r="CD26" i="47"/>
  <c r="BV25" i="47"/>
  <c r="CD108" i="47"/>
  <c r="BV107" i="47"/>
  <c r="CD120" i="47"/>
  <c r="BV119" i="47"/>
  <c r="BV118" i="47" s="1"/>
  <c r="BV117" i="47" s="1"/>
  <c r="BV137" i="47"/>
  <c r="BV136" i="47" s="1"/>
  <c r="BV135" i="47" s="1"/>
  <c r="CD138" i="47"/>
  <c r="CB240" i="47"/>
  <c r="BT239" i="47"/>
  <c r="BT238" i="47" s="1"/>
  <c r="CB263" i="47"/>
  <c r="BT262" i="47"/>
  <c r="BT261" i="47" s="1"/>
  <c r="CB288" i="47"/>
  <c r="BT287" i="47"/>
  <c r="BT286" i="47" s="1"/>
  <c r="CD334" i="47"/>
  <c r="BV333" i="47"/>
  <c r="BV332" i="47" s="1"/>
  <c r="BV342" i="47"/>
  <c r="BV341" i="47" s="1"/>
  <c r="CD343" i="47"/>
  <c r="CD399" i="47"/>
  <c r="BV398" i="47"/>
  <c r="BV397" i="47" s="1"/>
  <c r="BV396" i="47" s="1"/>
  <c r="CC434" i="47"/>
  <c r="BU433" i="47"/>
  <c r="BU432" i="47" s="1"/>
  <c r="CC471" i="47"/>
  <c r="BU470" i="47"/>
  <c r="BU469" i="47" s="1"/>
  <c r="BI11" i="47"/>
  <c r="BI10" i="47" s="1"/>
  <c r="BI9" i="47" s="1"/>
  <c r="CA234" i="47"/>
  <c r="BS233" i="47"/>
  <c r="BS232" i="47" s="1"/>
  <c r="BU102" i="47"/>
  <c r="CC103" i="47"/>
  <c r="CB155" i="47"/>
  <c r="BT154" i="47"/>
  <c r="BT153" i="47" s="1"/>
  <c r="CB175" i="47"/>
  <c r="BT174" i="47"/>
  <c r="BT173" i="47" s="1"/>
  <c r="BT172" i="47" s="1"/>
  <c r="BT191" i="47"/>
  <c r="BT190" i="47" s="1"/>
  <c r="CB192" i="47"/>
  <c r="CB206" i="47"/>
  <c r="BT205" i="47"/>
  <c r="BT204" i="47" s="1"/>
  <c r="CD215" i="47"/>
  <c r="BV214" i="47"/>
  <c r="BV213" i="47" s="1"/>
  <c r="BV299" i="47"/>
  <c r="BV298" i="47" s="1"/>
  <c r="CD300" i="47"/>
  <c r="BT358" i="47"/>
  <c r="BT357" i="47" s="1"/>
  <c r="BT356" i="47" s="1"/>
  <c r="CB359" i="47"/>
  <c r="CB370" i="47"/>
  <c r="BT369" i="47"/>
  <c r="BT368" i="47" s="1"/>
  <c r="BU379" i="47"/>
  <c r="BU378" i="47" s="1"/>
  <c r="CC380" i="47"/>
  <c r="BT425" i="47"/>
  <c r="CB426" i="47"/>
  <c r="CB468" i="47"/>
  <c r="BT467" i="47"/>
  <c r="BT466" i="47" s="1"/>
  <c r="BH11" i="47"/>
  <c r="BH10" i="47" s="1"/>
  <c r="BH9" i="47" s="1"/>
  <c r="BV28" i="47"/>
  <c r="CD29" i="47"/>
  <c r="CD77" i="47"/>
  <c r="BV76" i="47"/>
  <c r="BV75" i="47" s="1"/>
  <c r="BV74" i="47" s="1"/>
  <c r="CD206" i="47"/>
  <c r="BV205" i="47"/>
  <c r="BV204" i="47" s="1"/>
  <c r="BU236" i="47"/>
  <c r="BU235" i="47" s="1"/>
  <c r="CC237" i="47"/>
  <c r="CC36" i="47"/>
  <c r="BU35" i="47"/>
  <c r="BT167" i="47"/>
  <c r="BT166" i="47" s="1"/>
  <c r="CB168" i="47"/>
  <c r="CD212" i="47"/>
  <c r="BV211" i="47"/>
  <c r="BV210" i="47" s="1"/>
  <c r="CD272" i="47"/>
  <c r="BV271" i="47"/>
  <c r="BV270" i="47" s="1"/>
  <c r="BV269" i="47" s="1"/>
  <c r="BU387" i="47"/>
  <c r="BU386" i="47" s="1"/>
  <c r="CC388" i="47"/>
  <c r="BV437" i="47"/>
  <c r="BV436" i="47" s="1"/>
  <c r="BV435" i="47" s="1"/>
  <c r="CD438" i="47"/>
  <c r="BT470" i="47"/>
  <c r="BT469" i="47" s="1"/>
  <c r="CB471" i="47"/>
  <c r="BV51" i="47"/>
  <c r="BV50" i="47" s="1"/>
  <c r="CD52" i="47"/>
  <c r="BV194" i="47"/>
  <c r="BV193" i="47" s="1"/>
  <c r="CD195" i="47"/>
  <c r="CB231" i="47"/>
  <c r="BT230" i="47"/>
  <c r="BV376" i="47"/>
  <c r="CD377" i="47"/>
  <c r="CD457" i="47"/>
  <c r="BV456" i="47"/>
  <c r="BV455" i="47" s="1"/>
  <c r="BV454" i="47" s="1"/>
  <c r="BV453" i="47" s="1"/>
  <c r="BV452" i="47" s="1"/>
  <c r="BJ11" i="47"/>
  <c r="BJ10" i="47" s="1"/>
  <c r="BT23" i="47"/>
  <c r="CB24" i="47"/>
  <c r="BV33" i="47"/>
  <c r="CD34" i="47"/>
  <c r="BV43" i="47"/>
  <c r="CD44" i="47"/>
  <c r="CD55" i="47"/>
  <c r="BV54" i="47"/>
  <c r="BV53" i="47" s="1"/>
  <c r="CD88" i="47"/>
  <c r="BV87" i="47"/>
  <c r="BV86" i="47" s="1"/>
  <c r="BV109" i="47"/>
  <c r="CD110" i="47"/>
  <c r="CD127" i="47"/>
  <c r="BV126" i="47"/>
  <c r="BV125" i="47" s="1"/>
  <c r="BU211" i="47"/>
  <c r="BU210" i="47" s="1"/>
  <c r="CC212" i="47"/>
  <c r="CB234" i="47"/>
  <c r="BT233" i="47"/>
  <c r="BT232" i="47" s="1"/>
  <c r="CB244" i="47"/>
  <c r="BT243" i="47"/>
  <c r="BT242" i="47" s="1"/>
  <c r="BT241" i="47" s="1"/>
  <c r="CD263" i="47"/>
  <c r="BV262" i="47"/>
  <c r="BV261" i="47" s="1"/>
  <c r="BT281" i="47"/>
  <c r="CB282" i="47"/>
  <c r="CB328" i="47"/>
  <c r="BT327" i="47"/>
  <c r="BT326" i="47" s="1"/>
  <c r="CD365" i="47"/>
  <c r="BV364" i="47"/>
  <c r="CD391" i="47"/>
  <c r="BV390" i="47"/>
  <c r="BV389" i="47" s="1"/>
  <c r="BU430" i="47"/>
  <c r="BU429" i="47" s="1"/>
  <c r="CC431" i="47"/>
  <c r="BU30" i="47"/>
  <c r="CC31" i="47"/>
  <c r="CB42" i="47"/>
  <c r="BT41" i="47"/>
  <c r="BT51" i="47"/>
  <c r="BT50" i="47" s="1"/>
  <c r="CB52" i="47"/>
  <c r="CB94" i="47"/>
  <c r="BT93" i="47"/>
  <c r="BT92" i="47" s="1"/>
  <c r="BV174" i="47"/>
  <c r="BV173" i="47" s="1"/>
  <c r="BV172" i="47" s="1"/>
  <c r="CD175" i="47"/>
  <c r="BT208" i="47"/>
  <c r="BT207" i="47" s="1"/>
  <c r="CB209" i="47"/>
  <c r="BV217" i="47"/>
  <c r="BV216" i="47" s="1"/>
  <c r="CD218" i="47"/>
  <c r="CD244" i="47"/>
  <c r="BV243" i="47"/>
  <c r="BV242" i="47" s="1"/>
  <c r="BV241" i="47" s="1"/>
  <c r="CD282" i="47"/>
  <c r="BV281" i="47"/>
  <c r="CD303" i="47"/>
  <c r="BV302" i="47"/>
  <c r="BV301" i="47" s="1"/>
  <c r="CD337" i="47"/>
  <c r="BV336" i="47"/>
  <c r="BV335" i="47" s="1"/>
  <c r="CC367" i="47"/>
  <c r="BU366" i="47"/>
  <c r="CB377" i="47"/>
  <c r="BT376" i="47"/>
  <c r="CC399" i="47"/>
  <c r="BU398" i="47"/>
  <c r="BU397" i="47" s="1"/>
  <c r="BU396" i="47" s="1"/>
  <c r="CB434" i="47"/>
  <c r="BT433" i="47"/>
  <c r="BT432" i="47" s="1"/>
  <c r="CC447" i="47"/>
  <c r="BU446" i="47"/>
  <c r="BU445" i="47" s="1"/>
  <c r="BU444" i="47" s="1"/>
  <c r="CD36" i="47"/>
  <c r="BV35" i="47"/>
  <c r="CD46" i="47"/>
  <c r="BV45" i="47"/>
  <c r="CC58" i="47"/>
  <c r="BU57" i="47"/>
  <c r="BU56" i="47" s="1"/>
  <c r="CD85" i="47"/>
  <c r="BV84" i="47"/>
  <c r="BV83" i="47" s="1"/>
  <c r="CC101" i="47"/>
  <c r="BU100" i="47"/>
  <c r="CD168" i="47"/>
  <c r="BV167" i="47"/>
  <c r="BV166" i="47" s="1"/>
  <c r="CD187" i="47"/>
  <c r="BV186" i="47"/>
  <c r="BV185" i="47" s="1"/>
  <c r="BV184" i="47" s="1"/>
  <c r="BV183" i="47" s="1"/>
  <c r="CD201" i="47"/>
  <c r="BV200" i="47"/>
  <c r="BV199" i="47" s="1"/>
  <c r="BT214" i="47"/>
  <c r="BT213" i="47" s="1"/>
  <c r="CB215" i="47"/>
  <c r="CB226" i="47"/>
  <c r="BT225" i="47"/>
  <c r="BT224" i="47" s="1"/>
  <c r="CB300" i="47"/>
  <c r="BT299" i="47"/>
  <c r="BT298" i="47" s="1"/>
  <c r="BV360" i="47"/>
  <c r="CD361" i="47"/>
  <c r="CD428" i="47"/>
  <c r="CD447" i="47"/>
  <c r="BV446" i="47"/>
  <c r="BV445" i="47" s="1"/>
  <c r="BV444" i="47" s="1"/>
  <c r="BV464" i="47"/>
  <c r="BV463" i="47" s="1"/>
  <c r="CD465" i="47"/>
  <c r="BV450" i="47"/>
  <c r="BV449" i="47" s="1"/>
  <c r="BV448" i="47" s="1"/>
  <c r="CD451" i="47"/>
  <c r="BS333" i="47"/>
  <c r="BS332" i="47" s="1"/>
  <c r="CA334" i="47"/>
  <c r="CC16" i="47"/>
  <c r="BU15" i="47"/>
  <c r="CC29" i="47"/>
  <c r="BU28" i="47"/>
  <c r="BT38" i="47"/>
  <c r="BT37" i="47" s="1"/>
  <c r="CB39" i="47"/>
  <c r="CB49" i="47"/>
  <c r="BT48" i="47"/>
  <c r="BT47" i="47" s="1"/>
  <c r="BU76" i="47"/>
  <c r="BU75" i="47" s="1"/>
  <c r="BU74" i="47" s="1"/>
  <c r="CC77" i="47"/>
  <c r="BT98" i="47"/>
  <c r="CB99" i="47"/>
  <c r="BT114" i="47"/>
  <c r="BT113" i="47" s="1"/>
  <c r="CB115" i="47"/>
  <c r="BT133" i="47"/>
  <c r="BT132" i="47" s="1"/>
  <c r="BT131" i="47" s="1"/>
  <c r="CB134" i="47"/>
  <c r="CD226" i="47"/>
  <c r="BV225" i="47"/>
  <c r="BV224" i="47" s="1"/>
  <c r="BT236" i="47"/>
  <c r="BT235" i="47" s="1"/>
  <c r="CB237" i="47"/>
  <c r="CD249" i="47"/>
  <c r="BV248" i="47"/>
  <c r="BV247" i="47" s="1"/>
  <c r="BV246" i="47" s="1"/>
  <c r="CB272" i="47"/>
  <c r="BT271" i="47"/>
  <c r="BT270" i="47" s="1"/>
  <c r="BT269" i="47" s="1"/>
  <c r="CC291" i="47"/>
  <c r="BU290" i="47"/>
  <c r="CD331" i="47"/>
  <c r="BV330" i="47"/>
  <c r="BV329" i="47" s="1"/>
  <c r="CC340" i="47"/>
  <c r="BU339" i="47"/>
  <c r="BU338" i="47" s="1"/>
  <c r="CD355" i="47"/>
  <c r="BV354" i="47"/>
  <c r="BV353" i="47" s="1"/>
  <c r="CD434" i="47"/>
  <c r="BV433" i="47"/>
  <c r="BV432" i="47" s="1"/>
  <c r="CB451" i="47"/>
  <c r="BT450" i="47"/>
  <c r="BT449" i="47" s="1"/>
  <c r="BT448" i="47" s="1"/>
  <c r="CB325" i="47"/>
  <c r="CD395" i="47"/>
  <c r="CC319" i="47"/>
  <c r="CD325" i="47"/>
  <c r="CC395" i="47"/>
  <c r="CC394" i="47"/>
  <c r="BU393" i="47"/>
  <c r="BU392" i="47" s="1"/>
  <c r="BV393" i="47"/>
  <c r="BV392" i="47" s="1"/>
  <c r="CD394" i="47"/>
  <c r="CD319" i="47"/>
  <c r="BL82" i="47"/>
  <c r="BL162" i="47"/>
  <c r="BN82" i="47"/>
  <c r="BN371" i="47"/>
  <c r="BJ203" i="47"/>
  <c r="BJ202" i="47" s="1"/>
  <c r="BL121" i="47"/>
  <c r="BL152" i="47"/>
  <c r="BN152" i="47"/>
  <c r="BN121" i="47"/>
  <c r="BD273" i="47"/>
  <c r="BE384" i="47" l="1"/>
  <c r="BA384" i="47" s="1"/>
  <c r="BA385" i="47"/>
  <c r="BV27" i="47"/>
  <c r="BV12" i="47"/>
  <c r="BT40" i="47"/>
  <c r="BV121" i="47"/>
  <c r="BV116" i="47" s="1"/>
  <c r="BD268" i="47"/>
  <c r="AZ268" i="47" s="1"/>
  <c r="AZ273" i="47"/>
  <c r="BF384" i="47"/>
  <c r="BB384" i="47" s="1"/>
  <c r="BB444" i="47"/>
  <c r="BF443" i="47"/>
  <c r="BB443" i="47" s="1"/>
  <c r="AZ423" i="47"/>
  <c r="BD422" i="47"/>
  <c r="AZ422" i="47" s="1"/>
  <c r="BF104" i="47"/>
  <c r="BB104" i="47" s="1"/>
  <c r="BB105" i="47"/>
  <c r="BD104" i="47"/>
  <c r="AZ104" i="47" s="1"/>
  <c r="AZ105" i="47"/>
  <c r="BD460" i="47"/>
  <c r="AZ460" i="47" s="1"/>
  <c r="AZ461" i="47"/>
  <c r="BF183" i="47"/>
  <c r="BB183" i="47" s="1"/>
  <c r="BB184" i="47"/>
  <c r="BD183" i="47"/>
  <c r="AZ183" i="47" s="1"/>
  <c r="AZ184" i="47"/>
  <c r="BF245" i="47"/>
  <c r="BB245" i="47" s="1"/>
  <c r="BL273" i="47"/>
  <c r="BL268" i="47" s="1"/>
  <c r="BF453" i="47"/>
  <c r="BB454" i="47"/>
  <c r="BD453" i="47"/>
  <c r="AZ454" i="47"/>
  <c r="BE95" i="47"/>
  <c r="BA95" i="47" s="1"/>
  <c r="BA96" i="47"/>
  <c r="BU250" i="47"/>
  <c r="BU22" i="47"/>
  <c r="BU385" i="47"/>
  <c r="BU384" i="47" s="1"/>
  <c r="BU27" i="47"/>
  <c r="BV385" i="47"/>
  <c r="BV384" i="47" s="1"/>
  <c r="BT424" i="47"/>
  <c r="BT423" i="47" s="1"/>
  <c r="BT422" i="47" s="1"/>
  <c r="BT455" i="47"/>
  <c r="BT454" i="47" s="1"/>
  <c r="BT453" i="47" s="1"/>
  <c r="BT452" i="47" s="1"/>
  <c r="BV443" i="47"/>
  <c r="BT152" i="47"/>
  <c r="BT283" i="47"/>
  <c r="BV17" i="47"/>
  <c r="CB450" i="47"/>
  <c r="CB449" i="47" s="1"/>
  <c r="CB448" i="47" s="1"/>
  <c r="CD433" i="47"/>
  <c r="CD432" i="47" s="1"/>
  <c r="CC446" i="47"/>
  <c r="CC445" i="47" s="1"/>
  <c r="CC444" i="47" s="1"/>
  <c r="CB433" i="47"/>
  <c r="CB432" i="47" s="1"/>
  <c r="CC398" i="47"/>
  <c r="CC397" i="47" s="1"/>
  <c r="CC396" i="47" s="1"/>
  <c r="CB376" i="47"/>
  <c r="CC366" i="47"/>
  <c r="CD336" i="47"/>
  <c r="CD335" i="47" s="1"/>
  <c r="CD302" i="47"/>
  <c r="CD301" i="47" s="1"/>
  <c r="CD281" i="47"/>
  <c r="CD243" i="47"/>
  <c r="CD242" i="47" s="1"/>
  <c r="CD241" i="47" s="1"/>
  <c r="CB93" i="47"/>
  <c r="CB92" i="47" s="1"/>
  <c r="CB41" i="47"/>
  <c r="CC430" i="47"/>
  <c r="CC429" i="47" s="1"/>
  <c r="CB327" i="47"/>
  <c r="CB326" i="47" s="1"/>
  <c r="BV82" i="47"/>
  <c r="CD456" i="47"/>
  <c r="CD194" i="47"/>
  <c r="CD193" i="47" s="1"/>
  <c r="CD51" i="47"/>
  <c r="CD50" i="47" s="1"/>
  <c r="CD205" i="47"/>
  <c r="CD204" i="47" s="1"/>
  <c r="CD76" i="47"/>
  <c r="CD75" i="47" s="1"/>
  <c r="CD74" i="47" s="1"/>
  <c r="CB369" i="47"/>
  <c r="CB368" i="47" s="1"/>
  <c r="CB191" i="47"/>
  <c r="CB190" i="47" s="1"/>
  <c r="CC433" i="47"/>
  <c r="CC432" i="47" s="1"/>
  <c r="CD398" i="47"/>
  <c r="CD397" i="47" s="1"/>
  <c r="CD396" i="47" s="1"/>
  <c r="BT280" i="47"/>
  <c r="CD119" i="47"/>
  <c r="CD118" i="47" s="1"/>
  <c r="CD117" i="47" s="1"/>
  <c r="CD107" i="47"/>
  <c r="CD13" i="47"/>
  <c r="CA208" i="47"/>
  <c r="CA207" i="47" s="1"/>
  <c r="CB456" i="47"/>
  <c r="CD327" i="47"/>
  <c r="CD326" i="47" s="1"/>
  <c r="CD379" i="47"/>
  <c r="CD378" i="47" s="1"/>
  <c r="CD339" i="47"/>
  <c r="CD338" i="47" s="1"/>
  <c r="CD197" i="47"/>
  <c r="CD196" i="47" s="1"/>
  <c r="CD181" i="47"/>
  <c r="CD180" i="47" s="1"/>
  <c r="CD176" i="47" s="1"/>
  <c r="BV162" i="47"/>
  <c r="CB336" i="47"/>
  <c r="CB335" i="47" s="1"/>
  <c r="CD287" i="47"/>
  <c r="CD286" i="47" s="1"/>
  <c r="CC262" i="47"/>
  <c r="CC261" i="47" s="1"/>
  <c r="CD239" i="47"/>
  <c r="CD238" i="47" s="1"/>
  <c r="CD220" i="47"/>
  <c r="CB126" i="47"/>
  <c r="CB125" i="47" s="1"/>
  <c r="BT82" i="47"/>
  <c r="CC33" i="47"/>
  <c r="CB458" i="47"/>
  <c r="CD266" i="47"/>
  <c r="CD265" i="47" s="1"/>
  <c r="CD264" i="47" s="1"/>
  <c r="CC208" i="47"/>
  <c r="CC207" i="47" s="1"/>
  <c r="CB372" i="47"/>
  <c r="CD296" i="47"/>
  <c r="CD295" i="47" s="1"/>
  <c r="CC254" i="47"/>
  <c r="CC251" i="47" s="1"/>
  <c r="CD133" i="47"/>
  <c r="CD132" i="47" s="1"/>
  <c r="CD131" i="47" s="1"/>
  <c r="CC98" i="47"/>
  <c r="CC230" i="47"/>
  <c r="CB330" i="47"/>
  <c r="CB329" i="47" s="1"/>
  <c r="BV283" i="47"/>
  <c r="BV250" i="47"/>
  <c r="BV245" i="47" s="1"/>
  <c r="CC228" i="47"/>
  <c r="CB194" i="47"/>
  <c r="CB193" i="47" s="1"/>
  <c r="CB137" i="47"/>
  <c r="CB136" i="47" s="1"/>
  <c r="CB135" i="47" s="1"/>
  <c r="CC119" i="47"/>
  <c r="CC118" i="47" s="1"/>
  <c r="CC117" i="47" s="1"/>
  <c r="CB107" i="47"/>
  <c r="CD191" i="47"/>
  <c r="CD190" i="47" s="1"/>
  <c r="BV152" i="47"/>
  <c r="CD208" i="47"/>
  <c r="CD207" i="47" s="1"/>
  <c r="CB43" i="47"/>
  <c r="CB305" i="47"/>
  <c r="CB304" i="47" s="1"/>
  <c r="CB220" i="47"/>
  <c r="CD30" i="47"/>
  <c r="CB360" i="47"/>
  <c r="CB100" i="47"/>
  <c r="CB45" i="47"/>
  <c r="CD425" i="47"/>
  <c r="CD358" i="47"/>
  <c r="CC271" i="47"/>
  <c r="CC270" i="47" s="1"/>
  <c r="CC269" i="47" s="1"/>
  <c r="CB133" i="47"/>
  <c r="CB132" i="47" s="1"/>
  <c r="CB131" i="47" s="1"/>
  <c r="CB114" i="47"/>
  <c r="CB113" i="47" s="1"/>
  <c r="CC100" i="47"/>
  <c r="CD84" i="47"/>
  <c r="CD83" i="47" s="1"/>
  <c r="CD390" i="47"/>
  <c r="CD389" i="47" s="1"/>
  <c r="CD364" i="47"/>
  <c r="CB281" i="47"/>
  <c r="CC211" i="47"/>
  <c r="CC210" i="47" s="1"/>
  <c r="CB230" i="47"/>
  <c r="CB470" i="47"/>
  <c r="CB469" i="47" s="1"/>
  <c r="CD437" i="47"/>
  <c r="CD436" i="47" s="1"/>
  <c r="CD435" i="47" s="1"/>
  <c r="CC387" i="47"/>
  <c r="CC386" i="47" s="1"/>
  <c r="CB167" i="47"/>
  <c r="CB166" i="47" s="1"/>
  <c r="CD214" i="47"/>
  <c r="CD213" i="47" s="1"/>
  <c r="CB205" i="47"/>
  <c r="CB204" i="47" s="1"/>
  <c r="CB174" i="47"/>
  <c r="CB173" i="47" s="1"/>
  <c r="CB172" i="47" s="1"/>
  <c r="CB154" i="47"/>
  <c r="CB153" i="47" s="1"/>
  <c r="CC102" i="47"/>
  <c r="CA233" i="47"/>
  <c r="CA232" i="47" s="1"/>
  <c r="BV106" i="47"/>
  <c r="BV105" i="47" s="1"/>
  <c r="BV104" i="47" s="1"/>
  <c r="CD25" i="47"/>
  <c r="CC23" i="47"/>
  <c r="CC440" i="47"/>
  <c r="CC439" i="47" s="1"/>
  <c r="CC441" i="47"/>
  <c r="CC390" i="47"/>
  <c r="CC389" i="47" s="1"/>
  <c r="CC364" i="47"/>
  <c r="BT121" i="47"/>
  <c r="BU32" i="47"/>
  <c r="CD93" i="47"/>
  <c r="CD92" i="47" s="1"/>
  <c r="CD41" i="47"/>
  <c r="CA271" i="47"/>
  <c r="CA270" i="47" s="1"/>
  <c r="CA269" i="47" s="1"/>
  <c r="CB427" i="47"/>
  <c r="BT371" i="47"/>
  <c r="CC333" i="47"/>
  <c r="CC332" i="47" s="1"/>
  <c r="BV294" i="47"/>
  <c r="BU97" i="47"/>
  <c r="BU96" i="47" s="1"/>
  <c r="BU95" i="47" s="1"/>
  <c r="CD48" i="47"/>
  <c r="CD47" i="47" s="1"/>
  <c r="CC181" i="47"/>
  <c r="CC180" i="47" s="1"/>
  <c r="CC176" i="47" s="1"/>
  <c r="CB440" i="47"/>
  <c r="CB439" i="47" s="1"/>
  <c r="CB441" i="47"/>
  <c r="CD387" i="47"/>
  <c r="CD386" i="47" s="1"/>
  <c r="CD372" i="47"/>
  <c r="CB339" i="47"/>
  <c r="CB338" i="47" s="1"/>
  <c r="CB290" i="47"/>
  <c r="CB248" i="47"/>
  <c r="CB247" i="47" s="1"/>
  <c r="CB246" i="47" s="1"/>
  <c r="CD160" i="47"/>
  <c r="CD159" i="47" s="1"/>
  <c r="CD129" i="47"/>
  <c r="CD128" i="47" s="1"/>
  <c r="CD18" i="47"/>
  <c r="BU227" i="47"/>
  <c r="BT106" i="47"/>
  <c r="BT105" i="47" s="1"/>
  <c r="BT104" i="47" s="1"/>
  <c r="CC25" i="47"/>
  <c r="CC13" i="47"/>
  <c r="CC18" i="47"/>
  <c r="CD345" i="47"/>
  <c r="CD344" i="47" s="1"/>
  <c r="CB302" i="47"/>
  <c r="CB301" i="47" s="1"/>
  <c r="BV189" i="47"/>
  <c r="BV188" i="47" s="1"/>
  <c r="CD102" i="47"/>
  <c r="CB109" i="47"/>
  <c r="CB54" i="47"/>
  <c r="CB53" i="47" s="1"/>
  <c r="CA433" i="47"/>
  <c r="CA432" i="47" s="1"/>
  <c r="CC354" i="47"/>
  <c r="CC353" i="47" s="1"/>
  <c r="BT219" i="47"/>
  <c r="BV357" i="47"/>
  <c r="BV356" i="47" s="1"/>
  <c r="CD354" i="47"/>
  <c r="CD353" i="47" s="1"/>
  <c r="CC339" i="47"/>
  <c r="CC338" i="47" s="1"/>
  <c r="CD330" i="47"/>
  <c r="CD329" i="47" s="1"/>
  <c r="CB236" i="47"/>
  <c r="CB235" i="47" s="1"/>
  <c r="CB98" i="47"/>
  <c r="CC76" i="47"/>
  <c r="CC75" i="47" s="1"/>
  <c r="CC74" i="47" s="1"/>
  <c r="CB38" i="47"/>
  <c r="CB37" i="47" s="1"/>
  <c r="CA333" i="47"/>
  <c r="CA332" i="47" s="1"/>
  <c r="CD450" i="47"/>
  <c r="CD449" i="47" s="1"/>
  <c r="CD448" i="47" s="1"/>
  <c r="CD464" i="47"/>
  <c r="CD463" i="47" s="1"/>
  <c r="CD360" i="47"/>
  <c r="CB299" i="47"/>
  <c r="CB298" i="47" s="1"/>
  <c r="CB214" i="47"/>
  <c r="CB213" i="47" s="1"/>
  <c r="CC57" i="47"/>
  <c r="CC56" i="47" s="1"/>
  <c r="CD45" i="47"/>
  <c r="CD35" i="47"/>
  <c r="CD262" i="47"/>
  <c r="CD261" i="47" s="1"/>
  <c r="CB243" i="47"/>
  <c r="CB242" i="47" s="1"/>
  <c r="CB241" i="47" s="1"/>
  <c r="CB233" i="47"/>
  <c r="CB232" i="47" s="1"/>
  <c r="CD109" i="47"/>
  <c r="CD43" i="47"/>
  <c r="CD33" i="47"/>
  <c r="CB23" i="47"/>
  <c r="CD271" i="47"/>
  <c r="CD270" i="47" s="1"/>
  <c r="CD269" i="47" s="1"/>
  <c r="CD211" i="47"/>
  <c r="CD210" i="47" s="1"/>
  <c r="CC35" i="47"/>
  <c r="CB467" i="47"/>
  <c r="CB466" i="47" s="1"/>
  <c r="CD342" i="47"/>
  <c r="CD341" i="47" s="1"/>
  <c r="CB129" i="47"/>
  <c r="CB128" i="47" s="1"/>
  <c r="CC20" i="47"/>
  <c r="CB437" i="47"/>
  <c r="CB436" i="47" s="1"/>
  <c r="CB435" i="47" s="1"/>
  <c r="CC308" i="47"/>
  <c r="CC307" i="47" s="1"/>
  <c r="CA441" i="47"/>
  <c r="CA440" i="47"/>
  <c r="CA439" i="47" s="1"/>
  <c r="BU363" i="47"/>
  <c r="BV280" i="47"/>
  <c r="BV219" i="47"/>
  <c r="BV40" i="47"/>
  <c r="CD467" i="47"/>
  <c r="CD466" i="47" s="1"/>
  <c r="CD305" i="47"/>
  <c r="CD304" i="47" s="1"/>
  <c r="CB197" i="47"/>
  <c r="CB196" i="47" s="1"/>
  <c r="CB164" i="47"/>
  <c r="CB163" i="47" s="1"/>
  <c r="BV371" i="47"/>
  <c r="CD233" i="47"/>
  <c r="CD232" i="47" s="1"/>
  <c r="CD111" i="47"/>
  <c r="CD20" i="47"/>
  <c r="CB464" i="47"/>
  <c r="CB463" i="47" s="1"/>
  <c r="CD236" i="47"/>
  <c r="CD235" i="47" s="1"/>
  <c r="BU12" i="47"/>
  <c r="BU17" i="47"/>
  <c r="CD441" i="47"/>
  <c r="CD440" i="47"/>
  <c r="CD439" i="47" s="1"/>
  <c r="CD374" i="47"/>
  <c r="CC336" i="47"/>
  <c r="CC335" i="47" s="1"/>
  <c r="CD15" i="47"/>
  <c r="CA336" i="47"/>
  <c r="CA335" i="47" s="1"/>
  <c r="CD308" i="47"/>
  <c r="CD307" i="47" s="1"/>
  <c r="BJ9" i="47"/>
  <c r="CC290" i="47"/>
  <c r="CB271" i="47"/>
  <c r="CB270" i="47" s="1"/>
  <c r="CB269" i="47" s="1"/>
  <c r="CD248" i="47"/>
  <c r="CD247" i="47" s="1"/>
  <c r="CD246" i="47" s="1"/>
  <c r="CD225" i="47"/>
  <c r="CD224" i="47" s="1"/>
  <c r="CB48" i="47"/>
  <c r="CB47" i="47" s="1"/>
  <c r="CC28" i="47"/>
  <c r="CC15" i="47"/>
  <c r="CD446" i="47"/>
  <c r="CD445" i="47" s="1"/>
  <c r="CD444" i="47" s="1"/>
  <c r="CB225" i="47"/>
  <c r="CB224" i="47" s="1"/>
  <c r="CD200" i="47"/>
  <c r="CD199" i="47" s="1"/>
  <c r="CD186" i="47"/>
  <c r="CD185" i="47" s="1"/>
  <c r="CD184" i="47" s="1"/>
  <c r="CD183" i="47" s="1"/>
  <c r="CD167" i="47"/>
  <c r="CD166" i="47" s="1"/>
  <c r="CD217" i="47"/>
  <c r="CD216" i="47" s="1"/>
  <c r="CB208" i="47"/>
  <c r="CB207" i="47" s="1"/>
  <c r="CD174" i="47"/>
  <c r="CD173" i="47" s="1"/>
  <c r="CD172" i="47" s="1"/>
  <c r="CB51" i="47"/>
  <c r="CB50" i="47" s="1"/>
  <c r="CC30" i="47"/>
  <c r="CD126" i="47"/>
  <c r="CD125" i="47" s="1"/>
  <c r="CD87" i="47"/>
  <c r="CD86" i="47" s="1"/>
  <c r="CD54" i="47"/>
  <c r="CD53" i="47" s="1"/>
  <c r="BV32" i="47"/>
  <c r="CD376" i="47"/>
  <c r="CC236" i="47"/>
  <c r="CC235" i="47" s="1"/>
  <c r="CD28" i="47"/>
  <c r="CB425" i="47"/>
  <c r="CC379" i="47"/>
  <c r="CC378" i="47" s="1"/>
  <c r="CB358" i="47"/>
  <c r="CD299" i="47"/>
  <c r="CD298" i="47" s="1"/>
  <c r="CC470" i="47"/>
  <c r="CC469" i="47" s="1"/>
  <c r="CD333" i="47"/>
  <c r="CD332" i="47" s="1"/>
  <c r="CB287" i="47"/>
  <c r="CB286" i="47" s="1"/>
  <c r="CB262" i="47"/>
  <c r="CB261" i="47" s="1"/>
  <c r="CB239" i="47"/>
  <c r="CB238" i="47" s="1"/>
  <c r="CD137" i="47"/>
  <c r="CD136" i="47" s="1"/>
  <c r="CD135" i="47" s="1"/>
  <c r="BU289" i="47"/>
  <c r="CB266" i="47"/>
  <c r="CB265" i="47" s="1"/>
  <c r="CB264" i="47" s="1"/>
  <c r="CC233" i="47"/>
  <c r="CC232" i="47" s="1"/>
  <c r="CD222" i="47"/>
  <c r="CC200" i="47"/>
  <c r="CC199" i="47" s="1"/>
  <c r="CB160" i="47"/>
  <c r="CB159" i="47" s="1"/>
  <c r="CB111" i="47"/>
  <c r="CA339" i="47"/>
  <c r="CA338" i="47" s="1"/>
  <c r="CD458" i="47"/>
  <c r="CB333" i="47"/>
  <c r="CB332" i="47" s="1"/>
  <c r="CC296" i="47"/>
  <c r="CC295" i="47" s="1"/>
  <c r="CB222" i="47"/>
  <c r="CD164" i="47"/>
  <c r="CD163" i="47" s="1"/>
  <c r="CC345" i="47"/>
  <c r="CC344" i="47" s="1"/>
  <c r="CB87" i="47"/>
  <c r="CB86" i="47" s="1"/>
  <c r="CB57" i="47"/>
  <c r="CB56" i="47" s="1"/>
  <c r="CC321" i="47"/>
  <c r="CC320" i="47" s="1"/>
  <c r="CB284" i="47"/>
  <c r="CD114" i="47"/>
  <c r="CD113" i="47" s="1"/>
  <c r="CB430" i="47"/>
  <c r="CB429" i="47" s="1"/>
  <c r="CB374" i="47"/>
  <c r="BT162" i="47"/>
  <c r="BT462" i="47"/>
  <c r="BT461" i="47" s="1"/>
  <c r="BT460" i="47" s="1"/>
  <c r="CB354" i="47"/>
  <c r="CB353" i="47" s="1"/>
  <c r="CD321" i="47"/>
  <c r="CD320" i="47" s="1"/>
  <c r="CD284" i="47"/>
  <c r="CD254" i="47"/>
  <c r="CD251" i="47" s="1"/>
  <c r="BT227" i="47"/>
  <c r="CB228" i="47"/>
  <c r="CB217" i="47"/>
  <c r="CB216" i="47" s="1"/>
  <c r="CC174" i="47"/>
  <c r="CC173" i="47" s="1"/>
  <c r="CC172" i="47" s="1"/>
  <c r="CD154" i="47"/>
  <c r="CD153" i="47" s="1"/>
  <c r="CB181" i="47"/>
  <c r="CB180" i="47" s="1"/>
  <c r="CB176" i="47" s="1"/>
  <c r="CC342" i="47"/>
  <c r="CC341" i="47" s="1"/>
  <c r="CB186" i="47"/>
  <c r="CB185" i="47" s="1"/>
  <c r="CB184" i="47" s="1"/>
  <c r="CB183" i="47" s="1"/>
  <c r="CB84" i="47"/>
  <c r="CB83" i="47" s="1"/>
  <c r="CD369" i="47"/>
  <c r="CD368" i="47" s="1"/>
  <c r="CD38" i="47"/>
  <c r="CD37" i="47" s="1"/>
  <c r="CC393" i="47"/>
  <c r="CC392" i="47" s="1"/>
  <c r="CD393" i="47"/>
  <c r="CD392" i="47" s="1"/>
  <c r="CD162" i="47" l="1"/>
  <c r="CC250" i="47"/>
  <c r="BT151" i="47"/>
  <c r="CB227" i="47"/>
  <c r="CB462" i="47"/>
  <c r="CB461" i="47" s="1"/>
  <c r="CB460" i="47" s="1"/>
  <c r="BF452" i="47"/>
  <c r="BB452" i="47" s="1"/>
  <c r="BB453" i="47"/>
  <c r="BD452" i="47"/>
  <c r="AZ452" i="47" s="1"/>
  <c r="AZ453" i="47"/>
  <c r="CD385" i="47"/>
  <c r="CD384" i="47" s="1"/>
  <c r="CD152" i="47"/>
  <c r="CB162" i="47"/>
  <c r="CB40" i="47"/>
  <c r="CD443" i="47"/>
  <c r="CD17" i="47"/>
  <c r="BV151" i="47"/>
  <c r="CD283" i="47"/>
  <c r="CC289" i="47"/>
  <c r="CB424" i="47"/>
  <c r="CB423" i="47" s="1"/>
  <c r="CB422" i="47" s="1"/>
  <c r="CC363" i="47"/>
  <c r="CC227" i="47"/>
  <c r="CB283" i="47"/>
  <c r="CD280" i="47"/>
  <c r="BT273" i="47"/>
  <c r="BT268" i="47" s="1"/>
  <c r="CC385" i="47"/>
  <c r="CC384" i="47" s="1"/>
  <c r="CB219" i="47"/>
  <c r="CB280" i="47"/>
  <c r="CD121" i="47"/>
  <c r="CD116" i="47" s="1"/>
  <c r="CD32" i="47"/>
  <c r="CB289" i="47"/>
  <c r="CD151" i="47"/>
  <c r="CC17" i="47"/>
  <c r="CD40" i="47"/>
  <c r="CD189" i="47"/>
  <c r="CD188" i="47" s="1"/>
  <c r="CB106" i="47"/>
  <c r="CB105" i="47" s="1"/>
  <c r="CB104" i="47" s="1"/>
  <c r="CC32" i="47"/>
  <c r="CC27" i="47"/>
  <c r="CC12" i="47"/>
  <c r="CD371" i="47"/>
  <c r="CD27" i="47"/>
  <c r="CB371" i="47"/>
  <c r="CB455" i="47"/>
  <c r="CB454" i="47" s="1"/>
  <c r="CB453" i="47" s="1"/>
  <c r="CB452" i="47" s="1"/>
  <c r="CD12" i="47"/>
  <c r="CB82" i="47"/>
  <c r="CB152" i="47"/>
  <c r="CD82" i="47"/>
  <c r="CB357" i="47"/>
  <c r="CB356" i="47" s="1"/>
  <c r="CD294" i="47"/>
  <c r="CB121" i="47"/>
  <c r="CD106" i="47"/>
  <c r="CD105" i="47" s="1"/>
  <c r="CD104" i="47" s="1"/>
  <c r="CD250" i="47"/>
  <c r="CD245" i="47" s="1"/>
  <c r="CC22" i="47"/>
  <c r="CD357" i="47"/>
  <c r="CD356" i="47" s="1"/>
  <c r="CC97" i="47"/>
  <c r="CC96" i="47" s="1"/>
  <c r="CC95" i="47" s="1"/>
  <c r="CD219" i="47"/>
  <c r="CD455" i="47"/>
  <c r="CD454" i="47" s="1"/>
  <c r="CD453" i="47" s="1"/>
  <c r="CD452" i="47" s="1"/>
  <c r="CB273" i="47" l="1"/>
  <c r="CB268" i="47" s="1"/>
  <c r="CB151" i="47"/>
  <c r="CE137" i="47" l="1"/>
  <c r="CE136" i="47" s="1"/>
  <c r="CE135" i="47" s="1"/>
  <c r="CF137" i="47"/>
  <c r="CF136" i="47" s="1"/>
  <c r="CF135" i="47" s="1"/>
  <c r="CG137" i="47"/>
  <c r="CG136" i="47" s="1"/>
  <c r="CG135" i="47" s="1"/>
  <c r="CH137" i="47"/>
  <c r="CH136" i="47" s="1"/>
  <c r="CH135" i="47" s="1"/>
  <c r="CY137" i="47"/>
  <c r="CY136" i="47" s="1"/>
  <c r="CY135" i="47" s="1"/>
  <c r="CZ137" i="47"/>
  <c r="CZ136" i="47" s="1"/>
  <c r="CZ135" i="47" s="1"/>
  <c r="DA137" i="47"/>
  <c r="DA136" i="47" s="1"/>
  <c r="DA135" i="47" s="1"/>
  <c r="DB137" i="47"/>
  <c r="CY442" i="47" l="1"/>
  <c r="CE442" i="47"/>
  <c r="BC331" i="47"/>
  <c r="CE234" i="47"/>
  <c r="CY355" i="47"/>
  <c r="CE355" i="47"/>
  <c r="BC355" i="47"/>
  <c r="CY263" i="47"/>
  <c r="CE263" i="47"/>
  <c r="BC263" i="47"/>
  <c r="CY237" i="47"/>
  <c r="BC237" i="47"/>
  <c r="CE237" i="47"/>
  <c r="BC206" i="47"/>
  <c r="CE182" i="47"/>
  <c r="BC182" i="47"/>
  <c r="BC175" i="47"/>
  <c r="AY237" i="47" l="1"/>
  <c r="AY355" i="47"/>
  <c r="AY206" i="47"/>
  <c r="AY263" i="47"/>
  <c r="AY182" i="47"/>
  <c r="DG237" i="47"/>
  <c r="AY175" i="47"/>
  <c r="AY331" i="47"/>
  <c r="DG263" i="47"/>
  <c r="CM234" i="47"/>
  <c r="CM442" i="47"/>
  <c r="CM182" i="47"/>
  <c r="DG442" i="47"/>
  <c r="CM355" i="47"/>
  <c r="CM237" i="47"/>
  <c r="CM263" i="47"/>
  <c r="DG355" i="47"/>
  <c r="BK263" i="47"/>
  <c r="BK206" i="47"/>
  <c r="BK175" i="47"/>
  <c r="BK182" i="47"/>
  <c r="BK237" i="47"/>
  <c r="BK355" i="47"/>
  <c r="CZ319" i="47"/>
  <c r="CF319" i="47"/>
  <c r="BD319" i="47"/>
  <c r="CU182" i="47" l="1"/>
  <c r="DO237" i="47"/>
  <c r="DH319" i="47"/>
  <c r="CU355" i="47"/>
  <c r="DG236" i="47"/>
  <c r="DG235" i="47" s="1"/>
  <c r="DG203" i="47" s="1"/>
  <c r="DG202" i="47" s="1"/>
  <c r="CU442" i="47"/>
  <c r="DO263" i="47"/>
  <c r="AZ319" i="47"/>
  <c r="DO442" i="47"/>
  <c r="DO441" i="47" s="1"/>
  <c r="CU234" i="47"/>
  <c r="CN319" i="47"/>
  <c r="CU263" i="47"/>
  <c r="DO355" i="47"/>
  <c r="CU237" i="47"/>
  <c r="CU354" i="47"/>
  <c r="CU353" i="47" s="1"/>
  <c r="CU181" i="47"/>
  <c r="CU180" i="47" s="1"/>
  <c r="CU176" i="47" s="1"/>
  <c r="CU151" i="47" s="1"/>
  <c r="CU441" i="47"/>
  <c r="CU440" i="47"/>
  <c r="CU439" i="47" s="1"/>
  <c r="CU422" i="47" s="1"/>
  <c r="CU421" i="47" s="1"/>
  <c r="DP319" i="47"/>
  <c r="CV319" i="47"/>
  <c r="BS182" i="47"/>
  <c r="BS206" i="47"/>
  <c r="BS355" i="47"/>
  <c r="BS237" i="47"/>
  <c r="BS175" i="47"/>
  <c r="BS263" i="47"/>
  <c r="CM262" i="47"/>
  <c r="CM261" i="47" s="1"/>
  <c r="CM250" i="47" s="1"/>
  <c r="CM245" i="47" s="1"/>
  <c r="DG441" i="47"/>
  <c r="DG440" i="47"/>
  <c r="DG439" i="47" s="1"/>
  <c r="DG422" i="47" s="1"/>
  <c r="DG421" i="47" s="1"/>
  <c r="CM181" i="47"/>
  <c r="CM180" i="47" s="1"/>
  <c r="CM233" i="47"/>
  <c r="CM232" i="47" s="1"/>
  <c r="BK354" i="47"/>
  <c r="BK353" i="47" s="1"/>
  <c r="BK262" i="47"/>
  <c r="BK261" i="47" s="1"/>
  <c r="CM354" i="47"/>
  <c r="CM353" i="47" s="1"/>
  <c r="CM441" i="47"/>
  <c r="CM440" i="47"/>
  <c r="CM439" i="47" s="1"/>
  <c r="CM422" i="47" s="1"/>
  <c r="CM421" i="47" s="1"/>
  <c r="DG262" i="47"/>
  <c r="DG261" i="47" s="1"/>
  <c r="DG250" i="47" s="1"/>
  <c r="DG245" i="47" s="1"/>
  <c r="DG354" i="47"/>
  <c r="DG353" i="47" s="1"/>
  <c r="CM236" i="47"/>
  <c r="CM235" i="47" s="1"/>
  <c r="BK205" i="47"/>
  <c r="BK204" i="47" s="1"/>
  <c r="BK236" i="47"/>
  <c r="BK235" i="47" s="1"/>
  <c r="BK181" i="47"/>
  <c r="BK180" i="47" s="1"/>
  <c r="BK176" i="47" s="1"/>
  <c r="BK174" i="47"/>
  <c r="BK173" i="47" s="1"/>
  <c r="BK172" i="47" s="1"/>
  <c r="BE206" i="47"/>
  <c r="CE206" i="47"/>
  <c r="CU233" i="47" l="1"/>
  <c r="CU232" i="47" s="1"/>
  <c r="DO354" i="47"/>
  <c r="DO353" i="47" s="1"/>
  <c r="CU262" i="47"/>
  <c r="CU261" i="47" s="1"/>
  <c r="CU250" i="47" s="1"/>
  <c r="CU245" i="47" s="1"/>
  <c r="DO236" i="47"/>
  <c r="DO235" i="47" s="1"/>
  <c r="DO203" i="47" s="1"/>
  <c r="DO202" i="47" s="1"/>
  <c r="BE205" i="47"/>
  <c r="BA206" i="47"/>
  <c r="CM206" i="47"/>
  <c r="DG9" i="47"/>
  <c r="DO440" i="47"/>
  <c r="DO439" i="47" s="1"/>
  <c r="DO422" i="47" s="1"/>
  <c r="DO421" i="47" s="1"/>
  <c r="DO262" i="47"/>
  <c r="DO261" i="47" s="1"/>
  <c r="DO250" i="47" s="1"/>
  <c r="DO245" i="47" s="1"/>
  <c r="CU236" i="47"/>
  <c r="CU235" i="47" s="1"/>
  <c r="CA263" i="47"/>
  <c r="BS262" i="47"/>
  <c r="BS261" i="47" s="1"/>
  <c r="BS236" i="47"/>
  <c r="BS235" i="47" s="1"/>
  <c r="CA237" i="47"/>
  <c r="BS205" i="47"/>
  <c r="BS204" i="47" s="1"/>
  <c r="CA206" i="47"/>
  <c r="BS174" i="47"/>
  <c r="BS173" i="47" s="1"/>
  <c r="BS172" i="47" s="1"/>
  <c r="CA175" i="47"/>
  <c r="CA355" i="47"/>
  <c r="BS354" i="47"/>
  <c r="BS353" i="47" s="1"/>
  <c r="CA182" i="47"/>
  <c r="BS181" i="47"/>
  <c r="BS180" i="47" s="1"/>
  <c r="BS176" i="47" s="1"/>
  <c r="CM176" i="47"/>
  <c r="CM151" i="47" s="1"/>
  <c r="BM206" i="47"/>
  <c r="CM205" i="47" l="1"/>
  <c r="CM204" i="47" s="1"/>
  <c r="CM203" i="47" s="1"/>
  <c r="CM202" i="47" s="1"/>
  <c r="CM9" i="47" s="1"/>
  <c r="DO9" i="47"/>
  <c r="BE204" i="47"/>
  <c r="BA204" i="47" s="1"/>
  <c r="BA205" i="47"/>
  <c r="CU206" i="47"/>
  <c r="BU206" i="47"/>
  <c r="CA181" i="47"/>
  <c r="CA180" i="47" s="1"/>
  <c r="CA176" i="47" s="1"/>
  <c r="CA174" i="47"/>
  <c r="CA173" i="47" s="1"/>
  <c r="CA172" i="47" s="1"/>
  <c r="CA205" i="47"/>
  <c r="CA204" i="47" s="1"/>
  <c r="CA236" i="47"/>
  <c r="CA235" i="47" s="1"/>
  <c r="CA354" i="47"/>
  <c r="CA353" i="47" s="1"/>
  <c r="CA262" i="47"/>
  <c r="CA261" i="47" s="1"/>
  <c r="BM205" i="47"/>
  <c r="BM204" i="47" s="1"/>
  <c r="CU205" i="47" l="1"/>
  <c r="CU204" i="47" s="1"/>
  <c r="CU203" i="47" s="1"/>
  <c r="CU202" i="47" s="1"/>
  <c r="CU9" i="47" s="1"/>
  <c r="CC206" i="47"/>
  <c r="BU205" i="47"/>
  <c r="BU204" i="47" s="1"/>
  <c r="CC205" i="47" l="1"/>
  <c r="CC204" i="47" s="1"/>
  <c r="DA187" i="47" l="1"/>
  <c r="CG187" i="47"/>
  <c r="DA442" i="47"/>
  <c r="CG442" i="47"/>
  <c r="BE187" i="47"/>
  <c r="BE226" i="47"/>
  <c r="BE225" i="47" l="1"/>
  <c r="BA226" i="47"/>
  <c r="BE186" i="47"/>
  <c r="BA187" i="47"/>
  <c r="CO442" i="47"/>
  <c r="DI442" i="47"/>
  <c r="CO187" i="47"/>
  <c r="DI187" i="47"/>
  <c r="BC285" i="47"/>
  <c r="BC282" i="47"/>
  <c r="CW442" i="47" l="1"/>
  <c r="CW440" i="47" s="1"/>
  <c r="CW439" i="47" s="1"/>
  <c r="AY282" i="47"/>
  <c r="AY285" i="47"/>
  <c r="BE185" i="47"/>
  <c r="BA186" i="47"/>
  <c r="BE224" i="47"/>
  <c r="BA224" i="47" s="1"/>
  <c r="BA225" i="47"/>
  <c r="CW187" i="47"/>
  <c r="DQ187" i="47"/>
  <c r="DQ442" i="47"/>
  <c r="DQ441" i="47" s="1"/>
  <c r="CW441" i="47"/>
  <c r="DI186" i="47"/>
  <c r="DI185" i="47" s="1"/>
  <c r="DI184" i="47" s="1"/>
  <c r="DI183" i="47" s="1"/>
  <c r="DI441" i="47"/>
  <c r="DI440" i="47"/>
  <c r="DI439" i="47" s="1"/>
  <c r="CO186" i="47"/>
  <c r="CO185" i="47" s="1"/>
  <c r="CO184" i="47" s="1"/>
  <c r="CO183" i="47" s="1"/>
  <c r="CO441" i="47"/>
  <c r="CO440" i="47"/>
  <c r="CO439" i="47" s="1"/>
  <c r="CW186" i="47" l="1"/>
  <c r="CW185" i="47" s="1"/>
  <c r="CW184" i="47" s="1"/>
  <c r="CW183" i="47" s="1"/>
  <c r="DQ440" i="47"/>
  <c r="DQ439" i="47" s="1"/>
  <c r="DQ186" i="47"/>
  <c r="DQ185" i="47" s="1"/>
  <c r="DQ184" i="47" s="1"/>
  <c r="DQ183" i="47" s="1"/>
  <c r="BE184" i="47"/>
  <c r="BA185" i="47"/>
  <c r="BE183" i="47" l="1"/>
  <c r="BA183" i="47" s="1"/>
  <c r="BA184" i="47"/>
  <c r="DB205" i="47" l="1"/>
  <c r="DB204" i="47" s="1"/>
  <c r="DA205" i="47"/>
  <c r="DA204" i="47" s="1"/>
  <c r="CZ205" i="47"/>
  <c r="CZ204" i="47" s="1"/>
  <c r="CY205" i="47"/>
  <c r="CY204" i="47" s="1"/>
  <c r="CH205" i="47"/>
  <c r="CH204" i="47" s="1"/>
  <c r="CG205" i="47"/>
  <c r="CG204" i="47" s="1"/>
  <c r="CF205" i="47"/>
  <c r="CF204" i="47" s="1"/>
  <c r="CE205" i="47"/>
  <c r="CE204" i="47" s="1"/>
  <c r="BC205" i="47"/>
  <c r="AY205" i="47" s="1"/>
  <c r="BC204" i="47" l="1"/>
  <c r="AY204" i="47" s="1"/>
  <c r="CY290" i="47" l="1"/>
  <c r="CE290" i="47"/>
  <c r="CE30" i="47"/>
  <c r="CG30" i="47"/>
  <c r="CH30" i="47"/>
  <c r="CY30" i="47"/>
  <c r="CZ31" i="47"/>
  <c r="CF31" i="47"/>
  <c r="BD31" i="47"/>
  <c r="DB30" i="47"/>
  <c r="DA30" i="47"/>
  <c r="BC30" i="47"/>
  <c r="AY30" i="47" s="1"/>
  <c r="CZ29" i="47"/>
  <c r="CF29" i="47"/>
  <c r="BD29" i="47"/>
  <c r="DB28" i="47"/>
  <c r="DA28" i="47"/>
  <c r="CY28" i="47"/>
  <c r="CH28" i="47"/>
  <c r="CG28" i="47"/>
  <c r="CG27" i="47" s="1"/>
  <c r="CE28" i="47"/>
  <c r="BC28" i="47"/>
  <c r="AY28" i="47" s="1"/>
  <c r="AZ29" i="47" l="1"/>
  <c r="AZ31" i="47"/>
  <c r="DH31" i="47"/>
  <c r="CN29" i="47"/>
  <c r="DH29" i="47"/>
  <c r="CN31" i="47"/>
  <c r="BD28" i="47"/>
  <c r="AZ28" i="47" s="1"/>
  <c r="BD30" i="47"/>
  <c r="AZ30" i="47" s="1"/>
  <c r="DA27" i="47"/>
  <c r="DB27" i="47"/>
  <c r="CH27" i="47"/>
  <c r="CF28" i="47"/>
  <c r="CF30" i="47"/>
  <c r="CZ28" i="47"/>
  <c r="CZ30" i="47"/>
  <c r="CY27" i="47"/>
  <c r="BC27" i="47"/>
  <c r="AY27" i="47" s="1"/>
  <c r="CE27" i="47"/>
  <c r="BE138" i="47"/>
  <c r="DB136" i="47"/>
  <c r="DB135" i="47" s="1"/>
  <c r="BC137" i="47"/>
  <c r="AY137" i="47" s="1"/>
  <c r="BA138" i="47" l="1"/>
  <c r="CV31" i="47"/>
  <c r="CV29" i="47"/>
  <c r="DP29" i="47"/>
  <c r="DP31" i="47"/>
  <c r="BE137" i="47"/>
  <c r="CN30" i="47"/>
  <c r="CN28" i="47"/>
  <c r="DH28" i="47"/>
  <c r="DH30" i="47"/>
  <c r="BD27" i="47"/>
  <c r="AZ27" i="47" s="1"/>
  <c r="CZ27" i="47"/>
  <c r="CF27" i="47"/>
  <c r="BC136" i="47"/>
  <c r="BC135" i="47" s="1"/>
  <c r="DP28" i="47" l="1"/>
  <c r="CV28" i="47"/>
  <c r="CV30" i="47"/>
  <c r="DP30" i="47"/>
  <c r="AY136" i="47"/>
  <c r="AY135" i="47" s="1"/>
  <c r="BE136" i="47"/>
  <c r="BE135" i="47" s="1"/>
  <c r="BA137" i="47"/>
  <c r="DH27" i="47"/>
  <c r="CN27" i="47"/>
  <c r="DB186" i="47"/>
  <c r="DB185" i="47" s="1"/>
  <c r="DB184" i="47" s="1"/>
  <c r="DB183" i="47" s="1"/>
  <c r="DA186" i="47"/>
  <c r="DA185" i="47" s="1"/>
  <c r="DA184" i="47" s="1"/>
  <c r="DA183" i="47" s="1"/>
  <c r="CZ186" i="47"/>
  <c r="CZ185" i="47" s="1"/>
  <c r="CZ184" i="47" s="1"/>
  <c r="CZ183" i="47" s="1"/>
  <c r="CY186" i="47"/>
  <c r="CY185" i="47" s="1"/>
  <c r="CY184" i="47" s="1"/>
  <c r="CY183" i="47" s="1"/>
  <c r="CH186" i="47"/>
  <c r="CH185" i="47" s="1"/>
  <c r="CH184" i="47" s="1"/>
  <c r="CH183" i="47" s="1"/>
  <c r="CG186" i="47"/>
  <c r="CF186" i="47"/>
  <c r="CF185" i="47" s="1"/>
  <c r="CF184" i="47" s="1"/>
  <c r="CF183" i="47" s="1"/>
  <c r="CE186" i="47"/>
  <c r="CE185" i="47" s="1"/>
  <c r="CE184" i="47" s="1"/>
  <c r="CE183" i="47" s="1"/>
  <c r="BC186" i="47"/>
  <c r="AY186" i="47" s="1"/>
  <c r="DP27" i="47" l="1"/>
  <c r="CV27" i="47"/>
  <c r="BA136" i="47"/>
  <c r="BA135" i="47" s="1"/>
  <c r="CG185" i="47"/>
  <c r="BC185" i="47"/>
  <c r="AY185" i="47" s="1"/>
  <c r="CG184" i="47" l="1"/>
  <c r="BC184" i="47"/>
  <c r="AY184" i="47" s="1"/>
  <c r="BC183" i="47" l="1"/>
  <c r="AY183" i="47" s="1"/>
  <c r="CG183" i="47"/>
  <c r="CZ224" i="47" l="1"/>
  <c r="DA224" i="47"/>
  <c r="DB224" i="47"/>
  <c r="DB433" i="47"/>
  <c r="DB432" i="47" s="1"/>
  <c r="DA433" i="47"/>
  <c r="DA432" i="47" s="1"/>
  <c r="CZ433" i="47"/>
  <c r="CZ432" i="47" s="1"/>
  <c r="CY433" i="47"/>
  <c r="CY432" i="47" s="1"/>
  <c r="CH433" i="47"/>
  <c r="CH432" i="47" s="1"/>
  <c r="CG433" i="47"/>
  <c r="CG432" i="47" s="1"/>
  <c r="CF433" i="47"/>
  <c r="CF432" i="47" s="1"/>
  <c r="CE433" i="47"/>
  <c r="CE432" i="47" s="1"/>
  <c r="BC433" i="47"/>
  <c r="AY433" i="47" s="1"/>
  <c r="CY225" i="47"/>
  <c r="CY224" i="47" s="1"/>
  <c r="CH225" i="47"/>
  <c r="CH224" i="47" s="1"/>
  <c r="CG225" i="47"/>
  <c r="CG224" i="47" s="1"/>
  <c r="CF225" i="47"/>
  <c r="CF224" i="47" s="1"/>
  <c r="CE225" i="47"/>
  <c r="CE224" i="47" s="1"/>
  <c r="BC225" i="47"/>
  <c r="AY225" i="47" s="1"/>
  <c r="BC432" i="47" l="1"/>
  <c r="AY432" i="47" s="1"/>
  <c r="BC224" i="47"/>
  <c r="AY224" i="47" s="1"/>
  <c r="BC208" i="47" l="1"/>
  <c r="AY208" i="47" s="1"/>
  <c r="CE208" i="47"/>
  <c r="CE207" i="47" s="1"/>
  <c r="CF208" i="47"/>
  <c r="CF207" i="47" s="1"/>
  <c r="CG208" i="47"/>
  <c r="CG207" i="47" s="1"/>
  <c r="CH208" i="47"/>
  <c r="CH207" i="47" s="1"/>
  <c r="CY208" i="47"/>
  <c r="CY207" i="47" s="1"/>
  <c r="CZ208" i="47"/>
  <c r="CZ207" i="47" s="1"/>
  <c r="DA208" i="47"/>
  <c r="DA207" i="47" s="1"/>
  <c r="DB208" i="47"/>
  <c r="DB207" i="47" s="1"/>
  <c r="BC207" i="47" l="1"/>
  <c r="AY207" i="47" s="1"/>
  <c r="DB471" i="47"/>
  <c r="DA470" i="47"/>
  <c r="DA469" i="47" s="1"/>
  <c r="CZ470" i="47"/>
  <c r="CZ469" i="47" s="1"/>
  <c r="CY470" i="47"/>
  <c r="CY469" i="47" s="1"/>
  <c r="DA468" i="47"/>
  <c r="DB467" i="47"/>
  <c r="DB466" i="47" s="1"/>
  <c r="CZ467" i="47"/>
  <c r="CZ466" i="47" s="1"/>
  <c r="CY467" i="47"/>
  <c r="CY466" i="47" s="1"/>
  <c r="DA465" i="47"/>
  <c r="DB464" i="47"/>
  <c r="DB463" i="47" s="1"/>
  <c r="CZ464" i="47"/>
  <c r="CZ463" i="47" s="1"/>
  <c r="CY464" i="47"/>
  <c r="CY463" i="47" s="1"/>
  <c r="DA459" i="47"/>
  <c r="DB458" i="47"/>
  <c r="CZ458" i="47"/>
  <c r="CY458" i="47"/>
  <c r="DA457" i="47"/>
  <c r="DB456" i="47"/>
  <c r="DB455" i="47" s="1"/>
  <c r="DB454" i="47" s="1"/>
  <c r="DB453" i="47" s="1"/>
  <c r="DB452" i="47" s="1"/>
  <c r="CZ456" i="47"/>
  <c r="CY456" i="47"/>
  <c r="CY455" i="47" s="1"/>
  <c r="CY454" i="47" s="1"/>
  <c r="CY453" i="47" s="1"/>
  <c r="CY452" i="47" s="1"/>
  <c r="DA451" i="47"/>
  <c r="DB450" i="47"/>
  <c r="DB449" i="47" s="1"/>
  <c r="DB448" i="47" s="1"/>
  <c r="CZ450" i="47"/>
  <c r="CZ449" i="47" s="1"/>
  <c r="CZ448" i="47" s="1"/>
  <c r="CY450" i="47"/>
  <c r="CY449" i="47" s="1"/>
  <c r="CY448" i="47" s="1"/>
  <c r="CZ447" i="47"/>
  <c r="DB446" i="47"/>
  <c r="DB445" i="47" s="1"/>
  <c r="DB444" i="47" s="1"/>
  <c r="DA446" i="47"/>
  <c r="DA445" i="47" s="1"/>
  <c r="DA444" i="47" s="1"/>
  <c r="CY446" i="47"/>
  <c r="CY445" i="47" s="1"/>
  <c r="CY444" i="47" s="1"/>
  <c r="DB441" i="47"/>
  <c r="DA441" i="47"/>
  <c r="CZ441" i="47"/>
  <c r="CY441" i="47"/>
  <c r="DB440" i="47"/>
  <c r="DA440" i="47"/>
  <c r="DA439" i="47" s="1"/>
  <c r="CZ440" i="47"/>
  <c r="CY440" i="47"/>
  <c r="CY439" i="47" s="1"/>
  <c r="DB439" i="47"/>
  <c r="CZ439" i="47"/>
  <c r="DA438" i="47"/>
  <c r="DB437" i="47"/>
  <c r="DB436" i="47" s="1"/>
  <c r="DB435" i="47" s="1"/>
  <c r="CZ437" i="47"/>
  <c r="CZ436" i="47" s="1"/>
  <c r="CZ435" i="47" s="1"/>
  <c r="CY437" i="47"/>
  <c r="CY436" i="47" s="1"/>
  <c r="CY435" i="47" s="1"/>
  <c r="DB431" i="47"/>
  <c r="DA430" i="47"/>
  <c r="DA429" i="47" s="1"/>
  <c r="CZ430" i="47"/>
  <c r="CZ429" i="47" s="1"/>
  <c r="CY430" i="47"/>
  <c r="CY429" i="47" s="1"/>
  <c r="DA428" i="47"/>
  <c r="DB427" i="47"/>
  <c r="DJ427" i="47" s="1"/>
  <c r="CZ427" i="47"/>
  <c r="CY427" i="47"/>
  <c r="DA426" i="47"/>
  <c r="DB425" i="47"/>
  <c r="CZ425" i="47"/>
  <c r="CZ424" i="47" s="1"/>
  <c r="CZ423" i="47" s="1"/>
  <c r="CY425" i="47"/>
  <c r="CY424" i="47" s="1"/>
  <c r="CY423" i="47" s="1"/>
  <c r="CZ399" i="47"/>
  <c r="DB398" i="47"/>
  <c r="DB397" i="47" s="1"/>
  <c r="DB396" i="47" s="1"/>
  <c r="DA398" i="47"/>
  <c r="DA397" i="47" s="1"/>
  <c r="DA396" i="47" s="1"/>
  <c r="CY398" i="47"/>
  <c r="CY397" i="47" s="1"/>
  <c r="CY396" i="47" s="1"/>
  <c r="CZ395" i="47"/>
  <c r="CZ394" i="47"/>
  <c r="DB393" i="47"/>
  <c r="DB392" i="47" s="1"/>
  <c r="DA393" i="47"/>
  <c r="DA392" i="47" s="1"/>
  <c r="CY393" i="47"/>
  <c r="CY392" i="47" s="1"/>
  <c r="CZ391" i="47"/>
  <c r="DB390" i="47"/>
  <c r="DB389" i="47" s="1"/>
  <c r="DA390" i="47"/>
  <c r="DA389" i="47" s="1"/>
  <c r="CY390" i="47"/>
  <c r="CY389" i="47" s="1"/>
  <c r="CZ388" i="47"/>
  <c r="DB387" i="47"/>
  <c r="DB386" i="47" s="1"/>
  <c r="DA387" i="47"/>
  <c r="DA386" i="47" s="1"/>
  <c r="CY387" i="47"/>
  <c r="CY386" i="47" s="1"/>
  <c r="CZ380" i="47"/>
  <c r="DB379" i="47"/>
  <c r="DB378" i="47" s="1"/>
  <c r="DA379" i="47"/>
  <c r="DA378" i="47" s="1"/>
  <c r="CY379" i="47"/>
  <c r="CY378" i="47" s="1"/>
  <c r="DA377" i="47"/>
  <c r="DB376" i="47"/>
  <c r="CZ376" i="47"/>
  <c r="CY376" i="47"/>
  <c r="DA375" i="47"/>
  <c r="DB374" i="47"/>
  <c r="CZ374" i="47"/>
  <c r="CY374" i="47"/>
  <c r="DA373" i="47"/>
  <c r="DB372" i="47"/>
  <c r="CZ372" i="47"/>
  <c r="CY372" i="47"/>
  <c r="DA370" i="47"/>
  <c r="DB369" i="47"/>
  <c r="DB368" i="47" s="1"/>
  <c r="CZ369" i="47"/>
  <c r="CZ368" i="47" s="1"/>
  <c r="CY369" i="47"/>
  <c r="CY368" i="47" s="1"/>
  <c r="CZ367" i="47"/>
  <c r="DB366" i="47"/>
  <c r="DJ366" i="47" s="1"/>
  <c r="DA366" i="47"/>
  <c r="CY366" i="47"/>
  <c r="CZ365" i="47"/>
  <c r="DB364" i="47"/>
  <c r="DB363" i="47" s="1"/>
  <c r="DA364" i="47"/>
  <c r="DA363" i="47" s="1"/>
  <c r="CY364" i="47"/>
  <c r="DA361" i="47"/>
  <c r="DB360" i="47"/>
  <c r="CZ360" i="47"/>
  <c r="CY360" i="47"/>
  <c r="DA359" i="47"/>
  <c r="DB358" i="47"/>
  <c r="DB357" i="47" s="1"/>
  <c r="DB356" i="47" s="1"/>
  <c r="CZ358" i="47"/>
  <c r="CZ357" i="47" s="1"/>
  <c r="CZ356" i="47" s="1"/>
  <c r="CY358" i="47"/>
  <c r="CY357" i="47" s="1"/>
  <c r="CY356" i="47" s="1"/>
  <c r="DB354" i="47"/>
  <c r="DA354" i="47"/>
  <c r="DA353" i="47" s="1"/>
  <c r="CZ354" i="47"/>
  <c r="CZ353" i="47" s="1"/>
  <c r="CY354" i="47"/>
  <c r="CY353" i="47" s="1"/>
  <c r="DB353" i="47"/>
  <c r="CZ346" i="47"/>
  <c r="DB345" i="47"/>
  <c r="DB344" i="47" s="1"/>
  <c r="DA345" i="47"/>
  <c r="DA344" i="47" s="1"/>
  <c r="CY345" i="47"/>
  <c r="CY344" i="47" s="1"/>
  <c r="CZ343" i="47"/>
  <c r="DB342" i="47"/>
  <c r="DB341" i="47" s="1"/>
  <c r="DA342" i="47"/>
  <c r="DA341" i="47" s="1"/>
  <c r="CY342" i="47"/>
  <c r="CY341" i="47" s="1"/>
  <c r="DB339" i="47"/>
  <c r="DA339" i="47"/>
  <c r="DA338" i="47" s="1"/>
  <c r="CZ339" i="47"/>
  <c r="CZ338" i="47" s="1"/>
  <c r="CY339" i="47"/>
  <c r="CY338" i="47" s="1"/>
  <c r="DB338" i="47"/>
  <c r="DA336" i="47"/>
  <c r="DA335" i="47" s="1"/>
  <c r="CY336" i="47"/>
  <c r="CY335" i="47" s="1"/>
  <c r="DB336" i="47"/>
  <c r="DB335" i="47" s="1"/>
  <c r="DA333" i="47"/>
  <c r="DA332" i="47" s="1"/>
  <c r="DB333" i="47"/>
  <c r="DB332" i="47" s="1"/>
  <c r="DA331" i="47"/>
  <c r="DB330" i="47"/>
  <c r="DB329" i="47" s="1"/>
  <c r="CZ330" i="47"/>
  <c r="CZ329" i="47" s="1"/>
  <c r="CY330" i="47"/>
  <c r="CY329" i="47" s="1"/>
  <c r="DA328" i="47"/>
  <c r="DB327" i="47"/>
  <c r="DB326" i="47" s="1"/>
  <c r="CZ327" i="47"/>
  <c r="CZ326" i="47" s="1"/>
  <c r="DA325" i="47"/>
  <c r="DB324" i="47"/>
  <c r="CZ324" i="47"/>
  <c r="CZ322" i="47"/>
  <c r="DB321" i="47"/>
  <c r="DB320" i="47" s="1"/>
  <c r="DA321" i="47"/>
  <c r="DA320" i="47" s="1"/>
  <c r="CY321" i="47"/>
  <c r="CY320" i="47" s="1"/>
  <c r="DB318" i="47"/>
  <c r="DJ318" i="47" s="1"/>
  <c r="DR318" i="47" s="1"/>
  <c r="DA318" i="47"/>
  <c r="DI318" i="47" s="1"/>
  <c r="DQ318" i="47" s="1"/>
  <c r="CZ318" i="47"/>
  <c r="CY318" i="47"/>
  <c r="DB317" i="47"/>
  <c r="DJ317" i="47" s="1"/>
  <c r="DR317" i="47" s="1"/>
  <c r="DA317" i="47"/>
  <c r="DI317" i="47" s="1"/>
  <c r="DQ317" i="47" s="1"/>
  <c r="CZ309" i="47"/>
  <c r="DB308" i="47"/>
  <c r="DB307" i="47" s="1"/>
  <c r="DA308" i="47"/>
  <c r="DA307" i="47" s="1"/>
  <c r="CY308" i="47"/>
  <c r="CY307" i="47" s="1"/>
  <c r="DA306" i="47"/>
  <c r="DB305" i="47"/>
  <c r="DB304" i="47" s="1"/>
  <c r="CZ305" i="47"/>
  <c r="CZ304" i="47" s="1"/>
  <c r="CY305" i="47"/>
  <c r="CY304" i="47" s="1"/>
  <c r="DA303" i="47"/>
  <c r="DB302" i="47"/>
  <c r="DB301" i="47" s="1"/>
  <c r="CZ302" i="47"/>
  <c r="CZ301" i="47" s="1"/>
  <c r="CY302" i="47"/>
  <c r="CY301" i="47" s="1"/>
  <c r="DA300" i="47"/>
  <c r="DB299" i="47"/>
  <c r="DB298" i="47" s="1"/>
  <c r="CZ299" i="47"/>
  <c r="CZ298" i="47" s="1"/>
  <c r="CZ297" i="47"/>
  <c r="DB296" i="47"/>
  <c r="DB295" i="47" s="1"/>
  <c r="DA296" i="47"/>
  <c r="DA295" i="47" s="1"/>
  <c r="CY296" i="47"/>
  <c r="CY295" i="47" s="1"/>
  <c r="DB291" i="47"/>
  <c r="DA290" i="47"/>
  <c r="CZ290" i="47"/>
  <c r="DA288" i="47"/>
  <c r="DB287" i="47"/>
  <c r="DB286" i="47" s="1"/>
  <c r="CZ287" i="47"/>
  <c r="CZ286" i="47" s="1"/>
  <c r="CY287" i="47"/>
  <c r="CY286" i="47" s="1"/>
  <c r="DA285" i="47"/>
  <c r="DB284" i="47"/>
  <c r="CZ284" i="47"/>
  <c r="CY284" i="47"/>
  <c r="DA282" i="47"/>
  <c r="DB281" i="47"/>
  <c r="DB280" i="47" s="1"/>
  <c r="CZ281" i="47"/>
  <c r="CY281" i="47"/>
  <c r="CY280" i="47" s="1"/>
  <c r="DB271" i="47"/>
  <c r="DA271" i="47"/>
  <c r="CZ271" i="47"/>
  <c r="CY271" i="47"/>
  <c r="DB270" i="47"/>
  <c r="DB269" i="47" s="1"/>
  <c r="DA270" i="47"/>
  <c r="DA269" i="47" s="1"/>
  <c r="CZ270" i="47"/>
  <c r="CZ269" i="47" s="1"/>
  <c r="CY270" i="47"/>
  <c r="CY269" i="47" s="1"/>
  <c r="DA267" i="47"/>
  <c r="DB266" i="47"/>
  <c r="DB265" i="47" s="1"/>
  <c r="DB264" i="47" s="1"/>
  <c r="CZ266" i="47"/>
  <c r="CZ265" i="47" s="1"/>
  <c r="CZ264" i="47" s="1"/>
  <c r="CY266" i="47"/>
  <c r="CY265" i="47" s="1"/>
  <c r="CY264" i="47" s="1"/>
  <c r="DB262" i="47"/>
  <c r="DA262" i="47"/>
  <c r="CZ262" i="47"/>
  <c r="CZ261" i="47" s="1"/>
  <c r="CY262" i="47"/>
  <c r="CY261" i="47" s="1"/>
  <c r="DB261" i="47"/>
  <c r="DA261" i="47"/>
  <c r="CZ255" i="47"/>
  <c r="DB254" i="47"/>
  <c r="DB251" i="47" s="1"/>
  <c r="DA254" i="47"/>
  <c r="DA251" i="47" s="1"/>
  <c r="CY254" i="47"/>
  <c r="CY251" i="47" s="1"/>
  <c r="DA249" i="47"/>
  <c r="DB248" i="47"/>
  <c r="DB247" i="47" s="1"/>
  <c r="DB246" i="47" s="1"/>
  <c r="CZ248" i="47"/>
  <c r="CZ247" i="47" s="1"/>
  <c r="CZ246" i="47" s="1"/>
  <c r="CY248" i="47"/>
  <c r="CY247" i="47" s="1"/>
  <c r="CY246" i="47" s="1"/>
  <c r="DA244" i="47"/>
  <c r="DB243" i="47"/>
  <c r="DB242" i="47" s="1"/>
  <c r="DB241" i="47" s="1"/>
  <c r="CZ243" i="47"/>
  <c r="CZ242" i="47" s="1"/>
  <c r="CZ241" i="47" s="1"/>
  <c r="CY243" i="47"/>
  <c r="CY242" i="47" s="1"/>
  <c r="CY241" i="47" s="1"/>
  <c r="DA240" i="47"/>
  <c r="DB239" i="47"/>
  <c r="DB238" i="47" s="1"/>
  <c r="CZ239" i="47"/>
  <c r="CZ238" i="47" s="1"/>
  <c r="CY239" i="47"/>
  <c r="CY238" i="47" s="1"/>
  <c r="DB236" i="47"/>
  <c r="DA236" i="47"/>
  <c r="DA235" i="47" s="1"/>
  <c r="CZ236" i="47"/>
  <c r="CZ235" i="47" s="1"/>
  <c r="CY236" i="47"/>
  <c r="CY235" i="47" s="1"/>
  <c r="DB235" i="47"/>
  <c r="DB233" i="47"/>
  <c r="DA233" i="47"/>
  <c r="DA232" i="47" s="1"/>
  <c r="CZ233" i="47"/>
  <c r="CZ232" i="47" s="1"/>
  <c r="CY233" i="47"/>
  <c r="CY232" i="47" s="1"/>
  <c r="DB232" i="47"/>
  <c r="DB231" i="47"/>
  <c r="DA230" i="47"/>
  <c r="CZ230" i="47"/>
  <c r="CY230" i="47"/>
  <c r="DB229" i="47"/>
  <c r="DA228" i="47"/>
  <c r="DA227" i="47" s="1"/>
  <c r="CZ228" i="47"/>
  <c r="CZ227" i="47" s="1"/>
  <c r="CY228" i="47"/>
  <c r="CY227" i="47" s="1"/>
  <c r="DA223" i="47"/>
  <c r="DB222" i="47"/>
  <c r="CZ222" i="47"/>
  <c r="CY222" i="47"/>
  <c r="DA221" i="47"/>
  <c r="DB220" i="47"/>
  <c r="DB219" i="47" s="1"/>
  <c r="CZ220" i="47"/>
  <c r="CZ219" i="47" s="1"/>
  <c r="CY220" i="47"/>
  <c r="CY219" i="47" s="1"/>
  <c r="DA218" i="47"/>
  <c r="DB217" i="47"/>
  <c r="DB216" i="47" s="1"/>
  <c r="CZ217" i="47"/>
  <c r="CZ216" i="47" s="1"/>
  <c r="CY217" i="47"/>
  <c r="CY216" i="47" s="1"/>
  <c r="DA215" i="47"/>
  <c r="DB214" i="47"/>
  <c r="DB213" i="47" s="1"/>
  <c r="CZ214" i="47"/>
  <c r="CZ213" i="47" s="1"/>
  <c r="CY214" i="47"/>
  <c r="CY213" i="47" s="1"/>
  <c r="CZ212" i="47"/>
  <c r="DB211" i="47"/>
  <c r="DB210" i="47" s="1"/>
  <c r="DA211" i="47"/>
  <c r="DA210" i="47" s="1"/>
  <c r="CY211" i="47"/>
  <c r="CY210" i="47" s="1"/>
  <c r="CZ201" i="47"/>
  <c r="DB200" i="47"/>
  <c r="DB199" i="47" s="1"/>
  <c r="DA200" i="47"/>
  <c r="DA199" i="47" s="1"/>
  <c r="CY200" i="47"/>
  <c r="CY199" i="47" s="1"/>
  <c r="DA198" i="47"/>
  <c r="DB197" i="47"/>
  <c r="DB196" i="47" s="1"/>
  <c r="CZ197" i="47"/>
  <c r="CZ196" i="47" s="1"/>
  <c r="CY197" i="47"/>
  <c r="CY196" i="47" s="1"/>
  <c r="DA195" i="47"/>
  <c r="DB194" i="47"/>
  <c r="DB193" i="47" s="1"/>
  <c r="CZ194" i="47"/>
  <c r="CZ193" i="47" s="1"/>
  <c r="CY194" i="47"/>
  <c r="CY193" i="47" s="1"/>
  <c r="DA192" i="47"/>
  <c r="DB191" i="47"/>
  <c r="DB190" i="47" s="1"/>
  <c r="DB189" i="47" s="1"/>
  <c r="CZ191" i="47"/>
  <c r="CZ190" i="47" s="1"/>
  <c r="CY191" i="47"/>
  <c r="CY190" i="47" s="1"/>
  <c r="CY189" i="47" s="1"/>
  <c r="DA181" i="47"/>
  <c r="DA180" i="47" s="1"/>
  <c r="DA176" i="47" s="1"/>
  <c r="CZ181" i="47"/>
  <c r="CZ180" i="47" s="1"/>
  <c r="CZ176" i="47" s="1"/>
  <c r="DB181" i="47"/>
  <c r="DB180" i="47" s="1"/>
  <c r="DB176" i="47" s="1"/>
  <c r="DB174" i="47"/>
  <c r="DB173" i="47" s="1"/>
  <c r="DB172" i="47" s="1"/>
  <c r="DA174" i="47"/>
  <c r="DA173" i="47" s="1"/>
  <c r="DA172" i="47" s="1"/>
  <c r="CZ174" i="47"/>
  <c r="CZ173" i="47" s="1"/>
  <c r="CZ172" i="47" s="1"/>
  <c r="CY174" i="47"/>
  <c r="CY173" i="47" s="1"/>
  <c r="CY172" i="47" s="1"/>
  <c r="DA168" i="47"/>
  <c r="DB167" i="47"/>
  <c r="DB166" i="47" s="1"/>
  <c r="CZ167" i="47"/>
  <c r="CZ166" i="47" s="1"/>
  <c r="CY167" i="47"/>
  <c r="CY166" i="47" s="1"/>
  <c r="DA165" i="47"/>
  <c r="DB164" i="47"/>
  <c r="DB163" i="47" s="1"/>
  <c r="DB162" i="47" s="1"/>
  <c r="CZ164" i="47"/>
  <c r="CZ163" i="47" s="1"/>
  <c r="CZ162" i="47" s="1"/>
  <c r="CY164" i="47"/>
  <c r="CY163" i="47" s="1"/>
  <c r="CY162" i="47" s="1"/>
  <c r="DA161" i="47"/>
  <c r="DB160" i="47"/>
  <c r="DB159" i="47" s="1"/>
  <c r="CZ160" i="47"/>
  <c r="CZ159" i="47" s="1"/>
  <c r="CY160" i="47"/>
  <c r="CY159" i="47" s="1"/>
  <c r="DA155" i="47"/>
  <c r="DB154" i="47"/>
  <c r="DB153" i="47" s="1"/>
  <c r="CZ154" i="47"/>
  <c r="CZ153" i="47" s="1"/>
  <c r="CZ152" i="47" s="1"/>
  <c r="CY154" i="47"/>
  <c r="CY153" i="47" s="1"/>
  <c r="CY152" i="47" s="1"/>
  <c r="DA134" i="47"/>
  <c r="DB133" i="47"/>
  <c r="DB132" i="47" s="1"/>
  <c r="DB131" i="47" s="1"/>
  <c r="CZ133" i="47"/>
  <c r="CZ132" i="47" s="1"/>
  <c r="CZ131" i="47" s="1"/>
  <c r="CY133" i="47"/>
  <c r="CY132" i="47" s="1"/>
  <c r="CY131" i="47" s="1"/>
  <c r="DA130" i="47"/>
  <c r="DB129" i="47"/>
  <c r="DB128" i="47" s="1"/>
  <c r="CZ129" i="47"/>
  <c r="CZ128" i="47" s="1"/>
  <c r="CY129" i="47"/>
  <c r="CY128" i="47" s="1"/>
  <c r="DA127" i="47"/>
  <c r="DB126" i="47"/>
  <c r="DB125" i="47" s="1"/>
  <c r="DB121" i="47" s="1"/>
  <c r="CZ126" i="47"/>
  <c r="CZ125" i="47" s="1"/>
  <c r="CZ121" i="47" s="1"/>
  <c r="CZ120" i="47"/>
  <c r="DB119" i="47"/>
  <c r="DB118" i="47" s="1"/>
  <c r="DB117" i="47" s="1"/>
  <c r="DA119" i="47"/>
  <c r="DA118" i="47" s="1"/>
  <c r="DA117" i="47" s="1"/>
  <c r="CY119" i="47"/>
  <c r="CY118" i="47" s="1"/>
  <c r="CY117" i="47" s="1"/>
  <c r="DA115" i="47"/>
  <c r="DB114" i="47"/>
  <c r="DB113" i="47" s="1"/>
  <c r="CZ114" i="47"/>
  <c r="CZ113" i="47" s="1"/>
  <c r="CY114" i="47"/>
  <c r="CY113" i="47" s="1"/>
  <c r="DA112" i="47"/>
  <c r="DB111" i="47"/>
  <c r="CZ111" i="47"/>
  <c r="CY111" i="47"/>
  <c r="DA110" i="47"/>
  <c r="DB109" i="47"/>
  <c r="CZ109" i="47"/>
  <c r="CY109" i="47"/>
  <c r="DA108" i="47"/>
  <c r="DB107" i="47"/>
  <c r="DB106" i="47" s="1"/>
  <c r="CZ107" i="47"/>
  <c r="CZ106" i="47" s="1"/>
  <c r="CZ105" i="47" s="1"/>
  <c r="CZ104" i="47" s="1"/>
  <c r="CY107" i="47"/>
  <c r="CY106" i="47" s="1"/>
  <c r="CZ103" i="47"/>
  <c r="DB102" i="47"/>
  <c r="DA102" i="47"/>
  <c r="CY102" i="47"/>
  <c r="DB101" i="47"/>
  <c r="DA100" i="47"/>
  <c r="CZ100" i="47"/>
  <c r="CY100" i="47"/>
  <c r="DB99" i="47"/>
  <c r="DA98" i="47"/>
  <c r="CZ98" i="47"/>
  <c r="CY98" i="47"/>
  <c r="CY97" i="47" s="1"/>
  <c r="CY96" i="47" s="1"/>
  <c r="CY95" i="47" s="1"/>
  <c r="DA94" i="47"/>
  <c r="DB93" i="47"/>
  <c r="DB92" i="47" s="1"/>
  <c r="CZ93" i="47"/>
  <c r="CZ92" i="47" s="1"/>
  <c r="CY93" i="47"/>
  <c r="CY92" i="47" s="1"/>
  <c r="DA88" i="47"/>
  <c r="DB87" i="47"/>
  <c r="DB86" i="47" s="1"/>
  <c r="CZ87" i="47"/>
  <c r="CZ86" i="47" s="1"/>
  <c r="CY87" i="47"/>
  <c r="CY86" i="47" s="1"/>
  <c r="DA85" i="47"/>
  <c r="DB84" i="47"/>
  <c r="DB83" i="47" s="1"/>
  <c r="CZ84" i="47"/>
  <c r="CZ83" i="47" s="1"/>
  <c r="CY84" i="47"/>
  <c r="CY83" i="47" s="1"/>
  <c r="CZ77" i="47"/>
  <c r="DB76" i="47"/>
  <c r="DB75" i="47" s="1"/>
  <c r="DA76" i="47"/>
  <c r="DA75" i="47" s="1"/>
  <c r="CY76" i="47"/>
  <c r="CY75" i="47" s="1"/>
  <c r="DB58" i="47"/>
  <c r="DA57" i="47"/>
  <c r="DA56" i="47" s="1"/>
  <c r="CZ57" i="47"/>
  <c r="CZ56" i="47" s="1"/>
  <c r="CY57" i="47"/>
  <c r="CY56" i="47" s="1"/>
  <c r="DA55" i="47"/>
  <c r="DB54" i="47"/>
  <c r="DB53" i="47" s="1"/>
  <c r="CZ54" i="47"/>
  <c r="CZ53" i="47" s="1"/>
  <c r="CY54" i="47"/>
  <c r="CY53" i="47" s="1"/>
  <c r="DA52" i="47"/>
  <c r="DB51" i="47"/>
  <c r="DB50" i="47" s="1"/>
  <c r="CZ51" i="47"/>
  <c r="CZ50" i="47" s="1"/>
  <c r="CY51" i="47"/>
  <c r="CY50" i="47" s="1"/>
  <c r="DA49" i="47"/>
  <c r="DB48" i="47"/>
  <c r="DB47" i="47" s="1"/>
  <c r="CZ48" i="47"/>
  <c r="CZ47" i="47" s="1"/>
  <c r="CY48" i="47"/>
  <c r="CY47" i="47" s="1"/>
  <c r="DA46" i="47"/>
  <c r="DB45" i="47"/>
  <c r="CZ45" i="47"/>
  <c r="CY45" i="47"/>
  <c r="DA44" i="47"/>
  <c r="DB43" i="47"/>
  <c r="CZ43" i="47"/>
  <c r="CY43" i="47"/>
  <c r="DA42" i="47"/>
  <c r="DB41" i="47"/>
  <c r="DB40" i="47" s="1"/>
  <c r="CZ41" i="47"/>
  <c r="CZ40" i="47" s="1"/>
  <c r="CY41" i="47"/>
  <c r="CY40" i="47" s="1"/>
  <c r="DA39" i="47"/>
  <c r="DB38" i="47"/>
  <c r="DB37" i="47" s="1"/>
  <c r="CZ38" i="47"/>
  <c r="CZ37" i="47" s="1"/>
  <c r="CY38" i="47"/>
  <c r="CY37" i="47" s="1"/>
  <c r="CZ36" i="47"/>
  <c r="DB35" i="47"/>
  <c r="DA35" i="47"/>
  <c r="CY35" i="47"/>
  <c r="CZ34" i="47"/>
  <c r="DB33" i="47"/>
  <c r="DA33" i="47"/>
  <c r="CY33" i="47"/>
  <c r="CY32" i="47" s="1"/>
  <c r="CZ26" i="47"/>
  <c r="DB25" i="47"/>
  <c r="DA25" i="47"/>
  <c r="CY25" i="47"/>
  <c r="DB24" i="47"/>
  <c r="DA23" i="47"/>
  <c r="CZ23" i="47"/>
  <c r="CY23" i="47"/>
  <c r="CY22" i="47" s="1"/>
  <c r="CZ21" i="47"/>
  <c r="DB20" i="47"/>
  <c r="DA20" i="47"/>
  <c r="CZ19" i="47"/>
  <c r="DB18" i="47"/>
  <c r="DA18" i="47"/>
  <c r="CZ16" i="47"/>
  <c r="DB15" i="47"/>
  <c r="DA15" i="47"/>
  <c r="CY15" i="47"/>
  <c r="CZ14" i="47"/>
  <c r="DB13" i="47"/>
  <c r="DB12" i="47" s="1"/>
  <c r="DA13" i="47"/>
  <c r="DA12" i="47" s="1"/>
  <c r="CY13" i="47"/>
  <c r="CH471" i="47"/>
  <c r="CG470" i="47"/>
  <c r="CG469" i="47" s="1"/>
  <c r="CF470" i="47"/>
  <c r="CF469" i="47" s="1"/>
  <c r="CE470" i="47"/>
  <c r="CE469" i="47" s="1"/>
  <c r="CG468" i="47"/>
  <c r="CH467" i="47"/>
  <c r="CH466" i="47" s="1"/>
  <c r="CF467" i="47"/>
  <c r="CF466" i="47" s="1"/>
  <c r="CE467" i="47"/>
  <c r="CE466" i="47" s="1"/>
  <c r="CG465" i="47"/>
  <c r="CH464" i="47"/>
  <c r="CH463" i="47" s="1"/>
  <c r="CF464" i="47"/>
  <c r="CF463" i="47" s="1"/>
  <c r="CE464" i="47"/>
  <c r="CE463" i="47" s="1"/>
  <c r="CG459" i="47"/>
  <c r="CH458" i="47"/>
  <c r="CF458" i="47"/>
  <c r="CE458" i="47"/>
  <c r="CG457" i="47"/>
  <c r="CH456" i="47"/>
  <c r="CH455" i="47" s="1"/>
  <c r="CH454" i="47" s="1"/>
  <c r="CH453" i="47" s="1"/>
  <c r="CH452" i="47" s="1"/>
  <c r="CF456" i="47"/>
  <c r="CE456" i="47"/>
  <c r="CE455" i="47" s="1"/>
  <c r="CE454" i="47" s="1"/>
  <c r="CE453" i="47" s="1"/>
  <c r="CE452" i="47" s="1"/>
  <c r="CG451" i="47"/>
  <c r="CH450" i="47"/>
  <c r="CH449" i="47" s="1"/>
  <c r="CH448" i="47" s="1"/>
  <c r="CF450" i="47"/>
  <c r="CF449" i="47" s="1"/>
  <c r="CF448" i="47" s="1"/>
  <c r="CE450" i="47"/>
  <c r="CE449" i="47" s="1"/>
  <c r="CE448" i="47" s="1"/>
  <c r="CF447" i="47"/>
  <c r="CH446" i="47"/>
  <c r="CH445" i="47" s="1"/>
  <c r="CH444" i="47" s="1"/>
  <c r="CG446" i="47"/>
  <c r="CG445" i="47" s="1"/>
  <c r="CG444" i="47" s="1"/>
  <c r="CE446" i="47"/>
  <c r="CE445" i="47" s="1"/>
  <c r="CE444" i="47" s="1"/>
  <c r="CH441" i="47"/>
  <c r="CG441" i="47"/>
  <c r="CF441" i="47"/>
  <c r="CE441" i="47"/>
  <c r="CH440" i="47"/>
  <c r="CH439" i="47" s="1"/>
  <c r="CG440" i="47"/>
  <c r="CF440" i="47"/>
  <c r="CF439" i="47" s="1"/>
  <c r="CE440" i="47"/>
  <c r="CE439" i="47" s="1"/>
  <c r="CG438" i="47"/>
  <c r="CH437" i="47"/>
  <c r="CH436" i="47" s="1"/>
  <c r="CH435" i="47" s="1"/>
  <c r="CF437" i="47"/>
  <c r="CF436" i="47" s="1"/>
  <c r="CF435" i="47" s="1"/>
  <c r="CE437" i="47"/>
  <c r="CE436" i="47" s="1"/>
  <c r="CE435" i="47" s="1"/>
  <c r="CH431" i="47"/>
  <c r="CG430" i="47"/>
  <c r="CG429" i="47" s="1"/>
  <c r="CF430" i="47"/>
  <c r="CF429" i="47" s="1"/>
  <c r="CE430" i="47"/>
  <c r="CE429" i="47" s="1"/>
  <c r="CG428" i="47"/>
  <c r="CH427" i="47"/>
  <c r="CP427" i="47" s="1"/>
  <c r="CF427" i="47"/>
  <c r="CE427" i="47"/>
  <c r="CG426" i="47"/>
  <c r="CH425" i="47"/>
  <c r="CF425" i="47"/>
  <c r="CF424" i="47" s="1"/>
  <c r="CF423" i="47" s="1"/>
  <c r="CE425" i="47"/>
  <c r="CE424" i="47" s="1"/>
  <c r="CE423" i="47" s="1"/>
  <c r="CF399" i="47"/>
  <c r="CH398" i="47"/>
  <c r="CH397" i="47" s="1"/>
  <c r="CH396" i="47" s="1"/>
  <c r="CG398" i="47"/>
  <c r="CG397" i="47" s="1"/>
  <c r="CG396" i="47" s="1"/>
  <c r="CE398" i="47"/>
  <c r="CE397" i="47" s="1"/>
  <c r="CE396" i="47" s="1"/>
  <c r="CF395" i="47"/>
  <c r="CF394" i="47"/>
  <c r="CH393" i="47"/>
  <c r="CH392" i="47" s="1"/>
  <c r="CG393" i="47"/>
  <c r="CG392" i="47" s="1"/>
  <c r="CE393" i="47"/>
  <c r="CE392" i="47" s="1"/>
  <c r="CF391" i="47"/>
  <c r="CH390" i="47"/>
  <c r="CH389" i="47" s="1"/>
  <c r="CG390" i="47"/>
  <c r="CG389" i="47" s="1"/>
  <c r="CE390" i="47"/>
  <c r="CE389" i="47" s="1"/>
  <c r="CF388" i="47"/>
  <c r="CH387" i="47"/>
  <c r="CH386" i="47" s="1"/>
  <c r="CG387" i="47"/>
  <c r="CG386" i="47" s="1"/>
  <c r="CE387" i="47"/>
  <c r="CE386" i="47" s="1"/>
  <c r="CF380" i="47"/>
  <c r="CH379" i="47"/>
  <c r="CH378" i="47" s="1"/>
  <c r="CG379" i="47"/>
  <c r="CG378" i="47" s="1"/>
  <c r="CE379" i="47"/>
  <c r="CE378" i="47" s="1"/>
  <c r="CG377" i="47"/>
  <c r="CH376" i="47"/>
  <c r="CF376" i="47"/>
  <c r="CE376" i="47"/>
  <c r="CG375" i="47"/>
  <c r="CH374" i="47"/>
  <c r="CF374" i="47"/>
  <c r="CE374" i="47"/>
  <c r="CG373" i="47"/>
  <c r="CH372" i="47"/>
  <c r="CH371" i="47" s="1"/>
  <c r="CF372" i="47"/>
  <c r="CE372" i="47"/>
  <c r="CG370" i="47"/>
  <c r="CH369" i="47"/>
  <c r="CH368" i="47" s="1"/>
  <c r="CF369" i="47"/>
  <c r="CF368" i="47" s="1"/>
  <c r="CE369" i="47"/>
  <c r="CE368" i="47" s="1"/>
  <c r="CF367" i="47"/>
  <c r="CH366" i="47"/>
  <c r="CP366" i="47" s="1"/>
  <c r="CG366" i="47"/>
  <c r="CE366" i="47"/>
  <c r="CF365" i="47"/>
  <c r="CH364" i="47"/>
  <c r="CG364" i="47"/>
  <c r="CG363" i="47" s="1"/>
  <c r="CE364" i="47"/>
  <c r="CG361" i="47"/>
  <c r="CH360" i="47"/>
  <c r="CF360" i="47"/>
  <c r="CE360" i="47"/>
  <c r="CG359" i="47"/>
  <c r="CH358" i="47"/>
  <c r="CH357" i="47" s="1"/>
  <c r="CH356" i="47" s="1"/>
  <c r="CF358" i="47"/>
  <c r="CF357" i="47" s="1"/>
  <c r="CF356" i="47" s="1"/>
  <c r="CE358" i="47"/>
  <c r="CE357" i="47" s="1"/>
  <c r="CE356" i="47" s="1"/>
  <c r="CH354" i="47"/>
  <c r="CH353" i="47" s="1"/>
  <c r="CG354" i="47"/>
  <c r="CG353" i="47" s="1"/>
  <c r="CF354" i="47"/>
  <c r="CE354" i="47"/>
  <c r="CF346" i="47"/>
  <c r="CH345" i="47"/>
  <c r="CH344" i="47" s="1"/>
  <c r="CG345" i="47"/>
  <c r="CG344" i="47" s="1"/>
  <c r="CE345" i="47"/>
  <c r="CE344" i="47" s="1"/>
  <c r="CF343" i="47"/>
  <c r="CH342" i="47"/>
  <c r="CH341" i="47" s="1"/>
  <c r="CG342" i="47"/>
  <c r="CG341" i="47" s="1"/>
  <c r="CE342" i="47"/>
  <c r="CE341" i="47" s="1"/>
  <c r="CH339" i="47"/>
  <c r="CH338" i="47" s="1"/>
  <c r="CG339" i="47"/>
  <c r="CF339" i="47"/>
  <c r="CF338" i="47" s="1"/>
  <c r="CE339" i="47"/>
  <c r="CE338" i="47" s="1"/>
  <c r="CG336" i="47"/>
  <c r="CF336" i="47"/>
  <c r="CF335" i="47" s="1"/>
  <c r="CH336" i="47"/>
  <c r="CH335" i="47" s="1"/>
  <c r="CG333" i="47"/>
  <c r="CG332" i="47" s="1"/>
  <c r="CH333" i="47"/>
  <c r="CH332" i="47" s="1"/>
  <c r="CG331" i="47"/>
  <c r="CH330" i="47"/>
  <c r="CH329" i="47" s="1"/>
  <c r="CF330" i="47"/>
  <c r="CF329" i="47" s="1"/>
  <c r="CE330" i="47"/>
  <c r="CE329" i="47" s="1"/>
  <c r="CG328" i="47"/>
  <c r="CH327" i="47"/>
  <c r="CH326" i="47" s="1"/>
  <c r="CF327" i="47"/>
  <c r="CF326" i="47" s="1"/>
  <c r="CG325" i="47"/>
  <c r="CH324" i="47"/>
  <c r="CF324" i="47"/>
  <c r="CF322" i="47"/>
  <c r="CH321" i="47"/>
  <c r="CH320" i="47" s="1"/>
  <c r="CG321" i="47"/>
  <c r="CG320" i="47" s="1"/>
  <c r="CE321" i="47"/>
  <c r="CE320" i="47" s="1"/>
  <c r="CH318" i="47"/>
  <c r="CP318" i="47" s="1"/>
  <c r="CX318" i="47" s="1"/>
  <c r="CG318" i="47"/>
  <c r="CO318" i="47" s="1"/>
  <c r="CW318" i="47" s="1"/>
  <c r="CF318" i="47"/>
  <c r="CN318" i="47" s="1"/>
  <c r="CV318" i="47" s="1"/>
  <c r="CE318" i="47"/>
  <c r="CM318" i="47" s="1"/>
  <c r="CU318" i="47" s="1"/>
  <c r="CH317" i="47"/>
  <c r="CP317" i="47" s="1"/>
  <c r="CX317" i="47" s="1"/>
  <c r="CG317" i="47"/>
  <c r="CO317" i="47" s="1"/>
  <c r="CW317" i="47" s="1"/>
  <c r="CF309" i="47"/>
  <c r="CH308" i="47"/>
  <c r="CH307" i="47" s="1"/>
  <c r="CG308" i="47"/>
  <c r="CG307" i="47" s="1"/>
  <c r="CE308" i="47"/>
  <c r="CE307" i="47" s="1"/>
  <c r="CG306" i="47"/>
  <c r="CH305" i="47"/>
  <c r="CH304" i="47" s="1"/>
  <c r="CF305" i="47"/>
  <c r="CF304" i="47" s="1"/>
  <c r="CE305" i="47"/>
  <c r="CE304" i="47" s="1"/>
  <c r="CG303" i="47"/>
  <c r="CH302" i="47"/>
  <c r="CH301" i="47" s="1"/>
  <c r="CF302" i="47"/>
  <c r="CF301" i="47" s="1"/>
  <c r="CE302" i="47"/>
  <c r="CE301" i="47" s="1"/>
  <c r="CG300" i="47"/>
  <c r="CH299" i="47"/>
  <c r="CH298" i="47" s="1"/>
  <c r="CF299" i="47"/>
  <c r="CF298" i="47" s="1"/>
  <c r="CF297" i="47"/>
  <c r="CH296" i="47"/>
  <c r="CH295" i="47" s="1"/>
  <c r="CG296" i="47"/>
  <c r="CG295" i="47" s="1"/>
  <c r="CE296" i="47"/>
  <c r="CE295" i="47" s="1"/>
  <c r="CH291" i="47"/>
  <c r="CG290" i="47"/>
  <c r="CF290" i="47"/>
  <c r="CG288" i="47"/>
  <c r="CH287" i="47"/>
  <c r="CH286" i="47" s="1"/>
  <c r="CF287" i="47"/>
  <c r="CF286" i="47" s="1"/>
  <c r="CE287" i="47"/>
  <c r="CE286" i="47" s="1"/>
  <c r="CG285" i="47"/>
  <c r="CH284" i="47"/>
  <c r="CH283" i="47" s="1"/>
  <c r="CF284" i="47"/>
  <c r="CE284" i="47"/>
  <c r="CG282" i="47"/>
  <c r="CH281" i="47"/>
  <c r="CF281" i="47"/>
  <c r="CF280" i="47" s="1"/>
  <c r="CE281" i="47"/>
  <c r="CE280" i="47" s="1"/>
  <c r="CH271" i="47"/>
  <c r="CG271" i="47"/>
  <c r="CG270" i="47" s="1"/>
  <c r="CG269" i="47" s="1"/>
  <c r="CF271" i="47"/>
  <c r="CF270" i="47" s="1"/>
  <c r="CF269" i="47" s="1"/>
  <c r="CE271" i="47"/>
  <c r="CE270" i="47" s="1"/>
  <c r="CE269" i="47" s="1"/>
  <c r="CH270" i="47"/>
  <c r="CH269" i="47" s="1"/>
  <c r="CG267" i="47"/>
  <c r="CH266" i="47"/>
  <c r="CH265" i="47" s="1"/>
  <c r="CH264" i="47" s="1"/>
  <c r="CF266" i="47"/>
  <c r="CF265" i="47" s="1"/>
  <c r="CF264" i="47" s="1"/>
  <c r="CE266" i="47"/>
  <c r="CE265" i="47" s="1"/>
  <c r="CE264" i="47" s="1"/>
  <c r="CH262" i="47"/>
  <c r="CH261" i="47" s="1"/>
  <c r="CG262" i="47"/>
  <c r="CG261" i="47" s="1"/>
  <c r="CF262" i="47"/>
  <c r="CF261" i="47" s="1"/>
  <c r="CE262" i="47"/>
  <c r="CE261" i="47" s="1"/>
  <c r="CF255" i="47"/>
  <c r="CH254" i="47"/>
  <c r="CH251" i="47" s="1"/>
  <c r="CG254" i="47"/>
  <c r="CG251" i="47" s="1"/>
  <c r="CE254" i="47"/>
  <c r="CE251" i="47" s="1"/>
  <c r="CG249" i="47"/>
  <c r="CH248" i="47"/>
  <c r="CH247" i="47" s="1"/>
  <c r="CH246" i="47" s="1"/>
  <c r="CF248" i="47"/>
  <c r="CF247" i="47" s="1"/>
  <c r="CF246" i="47" s="1"/>
  <c r="CE248" i="47"/>
  <c r="CE247" i="47" s="1"/>
  <c r="CE246" i="47" s="1"/>
  <c r="CG244" i="47"/>
  <c r="CH243" i="47"/>
  <c r="CH242" i="47" s="1"/>
  <c r="CH241" i="47" s="1"/>
  <c r="CF243" i="47"/>
  <c r="CF242" i="47" s="1"/>
  <c r="CF241" i="47" s="1"/>
  <c r="CE243" i="47"/>
  <c r="CE242" i="47" s="1"/>
  <c r="CE241" i="47" s="1"/>
  <c r="CG240" i="47"/>
  <c r="CH239" i="47"/>
  <c r="CH238" i="47" s="1"/>
  <c r="CF239" i="47"/>
  <c r="CF238" i="47" s="1"/>
  <c r="CE239" i="47"/>
  <c r="CE238" i="47" s="1"/>
  <c r="CH236" i="47"/>
  <c r="CG236" i="47"/>
  <c r="CF236" i="47"/>
  <c r="CF235" i="47" s="1"/>
  <c r="CE236" i="47"/>
  <c r="CH235" i="47"/>
  <c r="CG235" i="47"/>
  <c r="CH233" i="47"/>
  <c r="CH232" i="47" s="1"/>
  <c r="CG233" i="47"/>
  <c r="CG232" i="47" s="1"/>
  <c r="CF233" i="47"/>
  <c r="CE233" i="47"/>
  <c r="CE232" i="47" s="1"/>
  <c r="CH231" i="47"/>
  <c r="CG230" i="47"/>
  <c r="CF230" i="47"/>
  <c r="CE230" i="47"/>
  <c r="CH229" i="47"/>
  <c r="CG228" i="47"/>
  <c r="CF228" i="47"/>
  <c r="CF227" i="47" s="1"/>
  <c r="CE228" i="47"/>
  <c r="CE227" i="47" s="1"/>
  <c r="CG223" i="47"/>
  <c r="CH222" i="47"/>
  <c r="CF222" i="47"/>
  <c r="CE222" i="47"/>
  <c r="CG221" i="47"/>
  <c r="CH220" i="47"/>
  <c r="CH219" i="47" s="1"/>
  <c r="CF220" i="47"/>
  <c r="CE220" i="47"/>
  <c r="CE219" i="47" s="1"/>
  <c r="CG218" i="47"/>
  <c r="CH217" i="47"/>
  <c r="CH216" i="47" s="1"/>
  <c r="CF217" i="47"/>
  <c r="CF216" i="47" s="1"/>
  <c r="CE217" i="47"/>
  <c r="CE216" i="47" s="1"/>
  <c r="CG215" i="47"/>
  <c r="CH214" i="47"/>
  <c r="CH213" i="47" s="1"/>
  <c r="CF214" i="47"/>
  <c r="CF213" i="47" s="1"/>
  <c r="CE214" i="47"/>
  <c r="CE213" i="47" s="1"/>
  <c r="CF212" i="47"/>
  <c r="CH211" i="47"/>
  <c r="CH210" i="47" s="1"/>
  <c r="CG211" i="47"/>
  <c r="CG210" i="47" s="1"/>
  <c r="CE211" i="47"/>
  <c r="CE210" i="47" s="1"/>
  <c r="CF201" i="47"/>
  <c r="CH200" i="47"/>
  <c r="CH199" i="47" s="1"/>
  <c r="CG200" i="47"/>
  <c r="CG199" i="47" s="1"/>
  <c r="CE200" i="47"/>
  <c r="CE199" i="47" s="1"/>
  <c r="CG198" i="47"/>
  <c r="CH197" i="47"/>
  <c r="CH196" i="47" s="1"/>
  <c r="CF197" i="47"/>
  <c r="CF196" i="47" s="1"/>
  <c r="CE197" i="47"/>
  <c r="CE196" i="47" s="1"/>
  <c r="CG195" i="47"/>
  <c r="CH194" i="47"/>
  <c r="CH193" i="47" s="1"/>
  <c r="CF194" i="47"/>
  <c r="CF193" i="47" s="1"/>
  <c r="CE194" i="47"/>
  <c r="CE193" i="47" s="1"/>
  <c r="CG192" i="47"/>
  <c r="CH191" i="47"/>
  <c r="CH190" i="47" s="1"/>
  <c r="CH189" i="47" s="1"/>
  <c r="CF191" i="47"/>
  <c r="CF190" i="47" s="1"/>
  <c r="CE191" i="47"/>
  <c r="CE190" i="47" s="1"/>
  <c r="CE189" i="47" s="1"/>
  <c r="CG181" i="47"/>
  <c r="CG180" i="47" s="1"/>
  <c r="CG176" i="47" s="1"/>
  <c r="CH181" i="47"/>
  <c r="CH180" i="47" s="1"/>
  <c r="CH176" i="47" s="1"/>
  <c r="CH174" i="47"/>
  <c r="CH173" i="47" s="1"/>
  <c r="CH172" i="47" s="1"/>
  <c r="CG174" i="47"/>
  <c r="CG173" i="47" s="1"/>
  <c r="CG172" i="47" s="1"/>
  <c r="CF174" i="47"/>
  <c r="CE174" i="47"/>
  <c r="CE173" i="47" s="1"/>
  <c r="CE172" i="47" s="1"/>
  <c r="CG168" i="47"/>
  <c r="CH167" i="47"/>
  <c r="CH166" i="47" s="1"/>
  <c r="CF167" i="47"/>
  <c r="CF166" i="47" s="1"/>
  <c r="CE167" i="47"/>
  <c r="CE166" i="47" s="1"/>
  <c r="CG165" i="47"/>
  <c r="CH164" i="47"/>
  <c r="CH163" i="47" s="1"/>
  <c r="CF164" i="47"/>
  <c r="CF163" i="47" s="1"/>
  <c r="CF162" i="47" s="1"/>
  <c r="CE164" i="47"/>
  <c r="CE163" i="47" s="1"/>
  <c r="CG161" i="47"/>
  <c r="CH160" i="47"/>
  <c r="CH159" i="47" s="1"/>
  <c r="CF160" i="47"/>
  <c r="CF159" i="47" s="1"/>
  <c r="CE160" i="47"/>
  <c r="CE159" i="47" s="1"/>
  <c r="CG155" i="47"/>
  <c r="CH154" i="47"/>
  <c r="CH153" i="47" s="1"/>
  <c r="CF154" i="47"/>
  <c r="CF153" i="47" s="1"/>
  <c r="CE154" i="47"/>
  <c r="CE153" i="47" s="1"/>
  <c r="CE152" i="47" s="1"/>
  <c r="CG134" i="47"/>
  <c r="CH133" i="47"/>
  <c r="CH132" i="47" s="1"/>
  <c r="CH131" i="47" s="1"/>
  <c r="CF133" i="47"/>
  <c r="CF132" i="47" s="1"/>
  <c r="CF131" i="47" s="1"/>
  <c r="CE133" i="47"/>
  <c r="CE132" i="47" s="1"/>
  <c r="CE131" i="47" s="1"/>
  <c r="CG130" i="47"/>
  <c r="CH129" i="47"/>
  <c r="CH128" i="47" s="1"/>
  <c r="CF129" i="47"/>
  <c r="CF128" i="47" s="1"/>
  <c r="CE129" i="47"/>
  <c r="CE128" i="47" s="1"/>
  <c r="CH126" i="47"/>
  <c r="CH125" i="47" s="1"/>
  <c r="CF126" i="47"/>
  <c r="CF125" i="47" s="1"/>
  <c r="CF120" i="47"/>
  <c r="CH119" i="47"/>
  <c r="CH118" i="47" s="1"/>
  <c r="CH117" i="47" s="1"/>
  <c r="CG119" i="47"/>
  <c r="CG118" i="47" s="1"/>
  <c r="CG117" i="47" s="1"/>
  <c r="CE119" i="47"/>
  <c r="CE118" i="47" s="1"/>
  <c r="CE117" i="47" s="1"/>
  <c r="CG115" i="47"/>
  <c r="CH114" i="47"/>
  <c r="CH113" i="47" s="1"/>
  <c r="CF114" i="47"/>
  <c r="CF113" i="47" s="1"/>
  <c r="CE114" i="47"/>
  <c r="CE113" i="47" s="1"/>
  <c r="CG112" i="47"/>
  <c r="CH111" i="47"/>
  <c r="CF111" i="47"/>
  <c r="CE111" i="47"/>
  <c r="CG110" i="47"/>
  <c r="CH109" i="47"/>
  <c r="CF109" i="47"/>
  <c r="CE109" i="47"/>
  <c r="CG108" i="47"/>
  <c r="CH107" i="47"/>
  <c r="CF107" i="47"/>
  <c r="CE107" i="47"/>
  <c r="CF103" i="47"/>
  <c r="CH102" i="47"/>
  <c r="CG102" i="47"/>
  <c r="CE102" i="47"/>
  <c r="CH101" i="47"/>
  <c r="CG100" i="47"/>
  <c r="CF100" i="47"/>
  <c r="CE100" i="47"/>
  <c r="CH99" i="47"/>
  <c r="CG98" i="47"/>
  <c r="CF98" i="47"/>
  <c r="CE98" i="47"/>
  <c r="CG94" i="47"/>
  <c r="CH93" i="47"/>
  <c r="CH92" i="47" s="1"/>
  <c r="CF93" i="47"/>
  <c r="CF92" i="47" s="1"/>
  <c r="CE93" i="47"/>
  <c r="CE92" i="47" s="1"/>
  <c r="CG88" i="47"/>
  <c r="CH87" i="47"/>
  <c r="CH86" i="47" s="1"/>
  <c r="CF87" i="47"/>
  <c r="CF86" i="47" s="1"/>
  <c r="CE87" i="47"/>
  <c r="CE86" i="47" s="1"/>
  <c r="CG85" i="47"/>
  <c r="CH84" i="47"/>
  <c r="CH83" i="47" s="1"/>
  <c r="CF84" i="47"/>
  <c r="CF83" i="47" s="1"/>
  <c r="CE84" i="47"/>
  <c r="CE83" i="47" s="1"/>
  <c r="CF77" i="47"/>
  <c r="CH76" i="47"/>
  <c r="CH75" i="47" s="1"/>
  <c r="CG76" i="47"/>
  <c r="CG75" i="47" s="1"/>
  <c r="CE76" i="47"/>
  <c r="CE75" i="47" s="1"/>
  <c r="CH58" i="47"/>
  <c r="CG57" i="47"/>
  <c r="CG56" i="47" s="1"/>
  <c r="CF57" i="47"/>
  <c r="CF56" i="47" s="1"/>
  <c r="CE57" i="47"/>
  <c r="CE56" i="47" s="1"/>
  <c r="CG55" i="47"/>
  <c r="CH54" i="47"/>
  <c r="CH53" i="47" s="1"/>
  <c r="CF54" i="47"/>
  <c r="CF53" i="47" s="1"/>
  <c r="CE54" i="47"/>
  <c r="CE53" i="47" s="1"/>
  <c r="CG52" i="47"/>
  <c r="CH51" i="47"/>
  <c r="CH50" i="47" s="1"/>
  <c r="CF51" i="47"/>
  <c r="CF50" i="47" s="1"/>
  <c r="CE51" i="47"/>
  <c r="CE50" i="47" s="1"/>
  <c r="CG49" i="47"/>
  <c r="CH48" i="47"/>
  <c r="CH47" i="47" s="1"/>
  <c r="CF48" i="47"/>
  <c r="CF47" i="47" s="1"/>
  <c r="CE48" i="47"/>
  <c r="CE47" i="47" s="1"/>
  <c r="CG46" i="47"/>
  <c r="CH45" i="47"/>
  <c r="CF45" i="47"/>
  <c r="CE45" i="47"/>
  <c r="CG44" i="47"/>
  <c r="CH43" i="47"/>
  <c r="CF43" i="47"/>
  <c r="CE43" i="47"/>
  <c r="CG42" i="47"/>
  <c r="CH41" i="47"/>
  <c r="CH40" i="47" s="1"/>
  <c r="CF41" i="47"/>
  <c r="CF40" i="47" s="1"/>
  <c r="CE41" i="47"/>
  <c r="CG39" i="47"/>
  <c r="CH38" i="47"/>
  <c r="CH37" i="47" s="1"/>
  <c r="CF38" i="47"/>
  <c r="CF37" i="47" s="1"/>
  <c r="CE38" i="47"/>
  <c r="CE37" i="47" s="1"/>
  <c r="CF36" i="47"/>
  <c r="CH35" i="47"/>
  <c r="CG35" i="47"/>
  <c r="CE35" i="47"/>
  <c r="CF34" i="47"/>
  <c r="CH33" i="47"/>
  <c r="CH32" i="47" s="1"/>
  <c r="CG33" i="47"/>
  <c r="CE33" i="47"/>
  <c r="CE32" i="47" s="1"/>
  <c r="CF26" i="47"/>
  <c r="CH25" i="47"/>
  <c r="CG25" i="47"/>
  <c r="CE25" i="47"/>
  <c r="CG23" i="47"/>
  <c r="CF23" i="47"/>
  <c r="CE23" i="47"/>
  <c r="CF21" i="47"/>
  <c r="CH20" i="47"/>
  <c r="CG20" i="47"/>
  <c r="CH18" i="47"/>
  <c r="CG18" i="47"/>
  <c r="CF16" i="47"/>
  <c r="CH15" i="47"/>
  <c r="CG15" i="47"/>
  <c r="CE15" i="47"/>
  <c r="CF14" i="47"/>
  <c r="CH13" i="47"/>
  <c r="CH12" i="47" s="1"/>
  <c r="CG13" i="47"/>
  <c r="CG12" i="47" s="1"/>
  <c r="CE13" i="47"/>
  <c r="CE12" i="47" s="1"/>
  <c r="BF471" i="47"/>
  <c r="BE468" i="47"/>
  <c r="BC467" i="47"/>
  <c r="AY467" i="47" s="1"/>
  <c r="BE465" i="47"/>
  <c r="BC464" i="47"/>
  <c r="AY464" i="47" s="1"/>
  <c r="BE459" i="47"/>
  <c r="BC458" i="47"/>
  <c r="AY458" i="47" s="1"/>
  <c r="BE457" i="47"/>
  <c r="BC456" i="47"/>
  <c r="AY456" i="47" s="1"/>
  <c r="BE451" i="47"/>
  <c r="BC450" i="47"/>
  <c r="AY450" i="47" s="1"/>
  <c r="BD447" i="47"/>
  <c r="BC446" i="47"/>
  <c r="AY446" i="47" s="1"/>
  <c r="BC441" i="47"/>
  <c r="AY441" i="47" s="1"/>
  <c r="BC440" i="47"/>
  <c r="BE438" i="47"/>
  <c r="BC437" i="47"/>
  <c r="AY437" i="47" s="1"/>
  <c r="BF431" i="47"/>
  <c r="BC430" i="47"/>
  <c r="AY430" i="47" s="1"/>
  <c r="BE428" i="47"/>
  <c r="BN427" i="47"/>
  <c r="BC427" i="47"/>
  <c r="AY427" i="47" s="1"/>
  <c r="BE426" i="47"/>
  <c r="BC425" i="47"/>
  <c r="AY425" i="47" s="1"/>
  <c r="BD399" i="47"/>
  <c r="BC398" i="47"/>
  <c r="AY398" i="47" s="1"/>
  <c r="BD395" i="47"/>
  <c r="BD394" i="47"/>
  <c r="BC393" i="47"/>
  <c r="AY393" i="47" s="1"/>
  <c r="BD391" i="47"/>
  <c r="BC390" i="47"/>
  <c r="AY390" i="47" s="1"/>
  <c r="BD388" i="47"/>
  <c r="BC387" i="47"/>
  <c r="AY387" i="47" s="1"/>
  <c r="BD380" i="47"/>
  <c r="BC379" i="47"/>
  <c r="AY379" i="47" s="1"/>
  <c r="BE377" i="47"/>
  <c r="BC376" i="47"/>
  <c r="AY376" i="47" s="1"/>
  <c r="BE375" i="47"/>
  <c r="BC374" i="47"/>
  <c r="AY374" i="47" s="1"/>
  <c r="BE373" i="47"/>
  <c r="BC372" i="47"/>
  <c r="AY372" i="47" s="1"/>
  <c r="BE370" i="47"/>
  <c r="BC369" i="47"/>
  <c r="AY369" i="47" s="1"/>
  <c r="BD367" i="47"/>
  <c r="BN366" i="47"/>
  <c r="BC366" i="47"/>
  <c r="AY366" i="47" s="1"/>
  <c r="BD365" i="47"/>
  <c r="BC364" i="47"/>
  <c r="AY364" i="47" s="1"/>
  <c r="BE361" i="47"/>
  <c r="BC360" i="47"/>
  <c r="AY360" i="47" s="1"/>
  <c r="BE359" i="47"/>
  <c r="BC358" i="47"/>
  <c r="AY358" i="47" s="1"/>
  <c r="BC354" i="47"/>
  <c r="AY354" i="47" s="1"/>
  <c r="BD346" i="47"/>
  <c r="BC345" i="47"/>
  <c r="AY345" i="47" s="1"/>
  <c r="BD343" i="47"/>
  <c r="BC342" i="47"/>
  <c r="AY342" i="47" s="1"/>
  <c r="BC339" i="47"/>
  <c r="AY339" i="47" s="1"/>
  <c r="BC336" i="47"/>
  <c r="AY336" i="47" s="1"/>
  <c r="BC333" i="47"/>
  <c r="AY333" i="47" s="1"/>
  <c r="BE331" i="47"/>
  <c r="BC330" i="47"/>
  <c r="AY330" i="47" s="1"/>
  <c r="BE328" i="47"/>
  <c r="BE325" i="47"/>
  <c r="BD322" i="47"/>
  <c r="BC321" i="47"/>
  <c r="AY321" i="47" s="1"/>
  <c r="BF318" i="47"/>
  <c r="BB318" i="47" s="1"/>
  <c r="BE318" i="47"/>
  <c r="BA318" i="47" s="1"/>
  <c r="BD318" i="47"/>
  <c r="AZ318" i="47" s="1"/>
  <c r="BC318" i="47"/>
  <c r="AY318" i="47" s="1"/>
  <c r="BD309" i="47"/>
  <c r="BC308" i="47"/>
  <c r="AY308" i="47" s="1"/>
  <c r="BE306" i="47"/>
  <c r="BC305" i="47"/>
  <c r="AY305" i="47" s="1"/>
  <c r="BE303" i="47"/>
  <c r="BC302" i="47"/>
  <c r="AY302" i="47" s="1"/>
  <c r="BE300" i="47"/>
  <c r="BD297" i="47"/>
  <c r="BC296" i="47"/>
  <c r="AY296" i="47" s="1"/>
  <c r="BF291" i="47"/>
  <c r="BC290" i="47"/>
  <c r="AY290" i="47" s="1"/>
  <c r="BE288" i="47"/>
  <c r="BC287" i="47"/>
  <c r="AY287" i="47" s="1"/>
  <c r="BE285" i="47"/>
  <c r="BC284" i="47"/>
  <c r="AY284" i="47" s="1"/>
  <c r="BE282" i="47"/>
  <c r="BC281" i="47"/>
  <c r="AY281" i="47" s="1"/>
  <c r="BC271" i="47"/>
  <c r="AY271" i="47" s="1"/>
  <c r="BE267" i="47"/>
  <c r="BC266" i="47"/>
  <c r="AY266" i="47" s="1"/>
  <c r="BC262" i="47"/>
  <c r="AY262" i="47" s="1"/>
  <c r="BD255" i="47"/>
  <c r="BC254" i="47"/>
  <c r="AY254" i="47" s="1"/>
  <c r="BE249" i="47"/>
  <c r="BC248" i="47"/>
  <c r="AY248" i="47" s="1"/>
  <c r="BE244" i="47"/>
  <c r="BC243" i="47"/>
  <c r="AY243" i="47" s="1"/>
  <c r="BE240" i="47"/>
  <c r="BC239" i="47"/>
  <c r="AY239" i="47" s="1"/>
  <c r="BC236" i="47"/>
  <c r="AY236" i="47" s="1"/>
  <c r="BC233" i="47"/>
  <c r="AY233" i="47" s="1"/>
  <c r="BF231" i="47"/>
  <c r="BC230" i="47"/>
  <c r="AY230" i="47" s="1"/>
  <c r="BF229" i="47"/>
  <c r="BC228" i="47"/>
  <c r="AY228" i="47" s="1"/>
  <c r="BE223" i="47"/>
  <c r="BC222" i="47"/>
  <c r="AY222" i="47" s="1"/>
  <c r="BE221" i="47"/>
  <c r="BC220" i="47"/>
  <c r="AY220" i="47" s="1"/>
  <c r="BE218" i="47"/>
  <c r="BC217" i="47"/>
  <c r="AY217" i="47" s="1"/>
  <c r="BE215" i="47"/>
  <c r="BC214" i="47"/>
  <c r="AY214" i="47" s="1"/>
  <c r="BD212" i="47"/>
  <c r="BC211" i="47"/>
  <c r="AY211" i="47" s="1"/>
  <c r="BD201" i="47"/>
  <c r="BC200" i="47"/>
  <c r="AY200" i="47" s="1"/>
  <c r="BE198" i="47"/>
  <c r="BC197" i="47"/>
  <c r="AY197" i="47" s="1"/>
  <c r="BE195" i="47"/>
  <c r="BC194" i="47"/>
  <c r="AY194" i="47" s="1"/>
  <c r="BE192" i="47"/>
  <c r="BC191" i="47"/>
  <c r="AY191" i="47" s="1"/>
  <c r="BC174" i="47"/>
  <c r="AY174" i="47" s="1"/>
  <c r="BE168" i="47"/>
  <c r="BC167" i="47"/>
  <c r="AY167" i="47" s="1"/>
  <c r="BE165" i="47"/>
  <c r="BC164" i="47"/>
  <c r="AY164" i="47" s="1"/>
  <c r="BE161" i="47"/>
  <c r="BC160" i="47"/>
  <c r="AY160" i="47" s="1"/>
  <c r="BE155" i="47"/>
  <c r="BC154" i="47"/>
  <c r="AY154" i="47" s="1"/>
  <c r="BE134" i="47"/>
  <c r="BC133" i="47"/>
  <c r="AY133" i="47" s="1"/>
  <c r="BE130" i="47"/>
  <c r="BC129" i="47"/>
  <c r="AY129" i="47" s="1"/>
  <c r="BE127" i="47"/>
  <c r="BD120" i="47"/>
  <c r="BC119" i="47"/>
  <c r="AY119" i="47" s="1"/>
  <c r="BE115" i="47"/>
  <c r="BC114" i="47"/>
  <c r="AY114" i="47" s="1"/>
  <c r="BE112" i="47"/>
  <c r="BC111" i="47"/>
  <c r="AY111" i="47" s="1"/>
  <c r="BE110" i="47"/>
  <c r="BC109" i="47"/>
  <c r="AY109" i="47" s="1"/>
  <c r="BE108" i="47"/>
  <c r="BC107" i="47"/>
  <c r="AY107" i="47" s="1"/>
  <c r="BD103" i="47"/>
  <c r="BC102" i="47"/>
  <c r="AY102" i="47" s="1"/>
  <c r="BF101" i="47"/>
  <c r="BC100" i="47"/>
  <c r="AY100" i="47" s="1"/>
  <c r="BF99" i="47"/>
  <c r="BC98" i="47"/>
  <c r="AY98" i="47" s="1"/>
  <c r="BE94" i="47"/>
  <c r="BC93" i="47"/>
  <c r="AY93" i="47" s="1"/>
  <c r="BE88" i="47"/>
  <c r="BC87" i="47"/>
  <c r="AY87" i="47" s="1"/>
  <c r="BE85" i="47"/>
  <c r="BC84" i="47"/>
  <c r="AY84" i="47" s="1"/>
  <c r="BD77" i="47"/>
  <c r="BC76" i="47"/>
  <c r="AY76" i="47" s="1"/>
  <c r="BF58" i="47"/>
  <c r="BC57" i="47"/>
  <c r="AY57" i="47" s="1"/>
  <c r="BE55" i="47"/>
  <c r="BC54" i="47"/>
  <c r="AY54" i="47" s="1"/>
  <c r="BE52" i="47"/>
  <c r="BC51" i="47"/>
  <c r="AY51" i="47" s="1"/>
  <c r="BE49" i="47"/>
  <c r="BC48" i="47"/>
  <c r="AY48" i="47" s="1"/>
  <c r="BE46" i="47"/>
  <c r="BC45" i="47"/>
  <c r="AY45" i="47" s="1"/>
  <c r="BE44" i="47"/>
  <c r="BC43" i="47"/>
  <c r="AY43" i="47" s="1"/>
  <c r="BE42" i="47"/>
  <c r="BC41" i="47"/>
  <c r="AY41" i="47" s="1"/>
  <c r="BE39" i="47"/>
  <c r="BC38" i="47"/>
  <c r="AY38" i="47" s="1"/>
  <c r="BD36" i="47"/>
  <c r="BC35" i="47"/>
  <c r="AY35" i="47" s="1"/>
  <c r="BD34" i="47"/>
  <c r="BC33" i="47"/>
  <c r="AY33" i="47" s="1"/>
  <c r="BD26" i="47"/>
  <c r="BC25" i="47"/>
  <c r="AY25" i="47" s="1"/>
  <c r="BF24" i="47"/>
  <c r="BC23" i="47"/>
  <c r="AY23" i="47" s="1"/>
  <c r="BD21" i="47"/>
  <c r="BD16" i="47"/>
  <c r="BC15" i="47"/>
  <c r="AY15" i="47" s="1"/>
  <c r="BD14" i="47"/>
  <c r="BC13" i="47"/>
  <c r="AY13" i="47" s="1"/>
  <c r="CE162" i="47" l="1"/>
  <c r="CE371" i="47"/>
  <c r="CH162" i="47"/>
  <c r="CE22" i="47"/>
  <c r="CE317" i="47"/>
  <c r="CM317" i="47" s="1"/>
  <c r="CM310" i="47" s="1"/>
  <c r="CM293" i="47" s="1"/>
  <c r="AZ14" i="47"/>
  <c r="BE129" i="47"/>
  <c r="BA130" i="47"/>
  <c r="BE154" i="47"/>
  <c r="BA155" i="47"/>
  <c r="BE164" i="47"/>
  <c r="BA165" i="47"/>
  <c r="BE299" i="47"/>
  <c r="BA300" i="47"/>
  <c r="BE305" i="47"/>
  <c r="BA306" i="47"/>
  <c r="BD321" i="47"/>
  <c r="AZ322" i="47"/>
  <c r="BE330" i="47"/>
  <c r="BA331" i="47"/>
  <c r="BD366" i="47"/>
  <c r="AZ366" i="47" s="1"/>
  <c r="AZ367" i="47"/>
  <c r="BE372" i="47"/>
  <c r="BA372" i="47" s="1"/>
  <c r="BA373" i="47"/>
  <c r="BE376" i="47"/>
  <c r="BA376" i="47" s="1"/>
  <c r="BA377" i="47"/>
  <c r="BD387" i="47"/>
  <c r="AZ388" i="47"/>
  <c r="AZ394" i="47"/>
  <c r="BE427" i="47"/>
  <c r="BA427" i="47" s="1"/>
  <c r="BA428" i="47"/>
  <c r="BE437" i="47"/>
  <c r="BA438" i="47"/>
  <c r="AZ447" i="47"/>
  <c r="BE456" i="47"/>
  <c r="BA456" i="47" s="1"/>
  <c r="BA457" i="47"/>
  <c r="BE464" i="47"/>
  <c r="BA465" i="47"/>
  <c r="AZ16" i="47"/>
  <c r="AZ21" i="47"/>
  <c r="AZ26" i="47"/>
  <c r="AZ36" i="47"/>
  <c r="BA42" i="47"/>
  <c r="BA46" i="47"/>
  <c r="BA52" i="47"/>
  <c r="BB58" i="47"/>
  <c r="BE84" i="47"/>
  <c r="BA85" i="47"/>
  <c r="BE93" i="47"/>
  <c r="BA94" i="47"/>
  <c r="BB101" i="47"/>
  <c r="BE107" i="47"/>
  <c r="BA107" i="47" s="1"/>
  <c r="BA108" i="47"/>
  <c r="BE111" i="47"/>
  <c r="BA111" i="47" s="1"/>
  <c r="BA112" i="47"/>
  <c r="BD119" i="47"/>
  <c r="AZ120" i="47"/>
  <c r="BE191" i="47"/>
  <c r="BA192" i="47"/>
  <c r="BE197" i="47"/>
  <c r="BA198" i="47"/>
  <c r="BD211" i="47"/>
  <c r="AZ212" i="47"/>
  <c r="BE217" i="47"/>
  <c r="BA218" i="47"/>
  <c r="BE222" i="47"/>
  <c r="BA222" i="47" s="1"/>
  <c r="BA223" i="47"/>
  <c r="BB231" i="47"/>
  <c r="BE239" i="47"/>
  <c r="BA240" i="47"/>
  <c r="BE248" i="47"/>
  <c r="BA249" i="47"/>
  <c r="BE287" i="47"/>
  <c r="BA288" i="47"/>
  <c r="BB291" i="47"/>
  <c r="BE324" i="47"/>
  <c r="BA325" i="47"/>
  <c r="BD342" i="47"/>
  <c r="AZ343" i="47"/>
  <c r="BE358" i="47"/>
  <c r="BA358" i="47" s="1"/>
  <c r="BA359" i="47"/>
  <c r="BD364" i="47"/>
  <c r="AZ364" i="47" s="1"/>
  <c r="AZ365" i="47"/>
  <c r="AZ395" i="47"/>
  <c r="BE425" i="47"/>
  <c r="BA425" i="47" s="1"/>
  <c r="BA426" i="47"/>
  <c r="BC439" i="47"/>
  <c r="AY439" i="47" s="1"/>
  <c r="AY440" i="47"/>
  <c r="BE126" i="47"/>
  <c r="BA127" i="47"/>
  <c r="BA134" i="47"/>
  <c r="BA161" i="47"/>
  <c r="BE167" i="47"/>
  <c r="BA168" i="47"/>
  <c r="BE266" i="47"/>
  <c r="BA267" i="47"/>
  <c r="BA303" i="47"/>
  <c r="BD308" i="47"/>
  <c r="AZ309" i="47"/>
  <c r="BE327" i="47"/>
  <c r="BA328" i="47"/>
  <c r="BE369" i="47"/>
  <c r="BA370" i="47"/>
  <c r="BE374" i="47"/>
  <c r="BA374" i="47" s="1"/>
  <c r="BA375" i="47"/>
  <c r="BD379" i="47"/>
  <c r="AZ380" i="47"/>
  <c r="BD390" i="47"/>
  <c r="AZ391" i="47"/>
  <c r="BB431" i="47"/>
  <c r="BA451" i="47"/>
  <c r="BE458" i="47"/>
  <c r="BA458" i="47" s="1"/>
  <c r="BA459" i="47"/>
  <c r="BE467" i="47"/>
  <c r="BA468" i="47"/>
  <c r="BB24" i="47"/>
  <c r="AZ34" i="47"/>
  <c r="BA39" i="47"/>
  <c r="BA44" i="47"/>
  <c r="BA49" i="47"/>
  <c r="BA55" i="47"/>
  <c r="BD76" i="47"/>
  <c r="AZ77" i="47"/>
  <c r="BE87" i="47"/>
  <c r="BA88" i="47"/>
  <c r="BB99" i="47"/>
  <c r="AZ103" i="47"/>
  <c r="BE109" i="47"/>
  <c r="BA109" i="47" s="1"/>
  <c r="BA110" i="47"/>
  <c r="BE114" i="47"/>
  <c r="BA115" i="47"/>
  <c r="BE194" i="47"/>
  <c r="BA195" i="47"/>
  <c r="BD200" i="47"/>
  <c r="AZ201" i="47"/>
  <c r="BE214" i="47"/>
  <c r="BA215" i="47"/>
  <c r="BE220" i="47"/>
  <c r="BA220" i="47" s="1"/>
  <c r="BA221" i="47"/>
  <c r="BB229" i="47"/>
  <c r="BE243" i="47"/>
  <c r="BA244" i="47"/>
  <c r="BD254" i="47"/>
  <c r="AZ255" i="47"/>
  <c r="BE281" i="47"/>
  <c r="BA281" i="47" s="1"/>
  <c r="BA282" i="47"/>
  <c r="BE284" i="47"/>
  <c r="BA284" i="47" s="1"/>
  <c r="BA285" i="47"/>
  <c r="BD296" i="47"/>
  <c r="AZ297" i="47"/>
  <c r="BD345" i="47"/>
  <c r="AZ346" i="47"/>
  <c r="BE360" i="47"/>
  <c r="BA360" i="47" s="1"/>
  <c r="BA361" i="47"/>
  <c r="BD398" i="47"/>
  <c r="AZ399" i="47"/>
  <c r="BB471" i="47"/>
  <c r="CZ280" i="47"/>
  <c r="BE302" i="47"/>
  <c r="CE40" i="47"/>
  <c r="CF317" i="47"/>
  <c r="CN317" i="47" s="1"/>
  <c r="CV317" i="47" s="1"/>
  <c r="DJ424" i="47"/>
  <c r="DR427" i="47"/>
  <c r="DR424" i="47" s="1"/>
  <c r="DJ363" i="47"/>
  <c r="DJ362" i="47" s="1"/>
  <c r="DR366" i="47"/>
  <c r="DR363" i="47" s="1"/>
  <c r="CP363" i="47"/>
  <c r="CP362" i="47" s="1"/>
  <c r="CX366" i="47"/>
  <c r="CX363" i="47" s="1"/>
  <c r="CP424" i="47"/>
  <c r="CX427" i="47"/>
  <c r="CX424" i="47" s="1"/>
  <c r="BN363" i="47"/>
  <c r="BN362" i="47" s="1"/>
  <c r="BV366" i="47"/>
  <c r="BN424" i="47"/>
  <c r="BV427" i="47"/>
  <c r="BE160" i="47"/>
  <c r="CN26" i="47"/>
  <c r="BF98" i="47"/>
  <c r="BB98" i="47" s="1"/>
  <c r="BD102" i="47"/>
  <c r="BF228" i="47"/>
  <c r="BB228" i="47" s="1"/>
  <c r="BF470" i="47"/>
  <c r="BB470" i="47" s="1"/>
  <c r="DH26" i="47"/>
  <c r="DH447" i="47"/>
  <c r="DI451" i="47"/>
  <c r="BE133" i="47"/>
  <c r="CN447" i="47"/>
  <c r="CO451" i="47"/>
  <c r="BF430" i="47"/>
  <c r="BF100" i="47"/>
  <c r="BB100" i="47" s="1"/>
  <c r="BF230" i="47"/>
  <c r="BB230" i="47" s="1"/>
  <c r="BF290" i="47"/>
  <c r="BB290" i="47" s="1"/>
  <c r="CO134" i="47"/>
  <c r="CH294" i="47"/>
  <c r="CE82" i="47"/>
  <c r="BE450" i="47"/>
  <c r="CN21" i="47"/>
  <c r="CN34" i="47"/>
  <c r="CN36" i="47"/>
  <c r="CO39" i="47"/>
  <c r="CO42" i="47"/>
  <c r="CO44" i="47"/>
  <c r="CO46" i="47"/>
  <c r="CO49" i="47"/>
  <c r="CO52" i="47"/>
  <c r="CO55" i="47"/>
  <c r="CP58" i="47"/>
  <c r="CN77" i="47"/>
  <c r="CO85" i="47"/>
  <c r="CO88" i="47"/>
  <c r="CO94" i="47"/>
  <c r="CP99" i="47"/>
  <c r="CP101" i="47"/>
  <c r="CN103" i="47"/>
  <c r="CO108" i="47"/>
  <c r="CO110" i="47"/>
  <c r="CO112" i="47"/>
  <c r="CO115" i="47"/>
  <c r="CN120" i="47"/>
  <c r="CO192" i="47"/>
  <c r="CO195" i="47"/>
  <c r="CO198" i="47"/>
  <c r="CN201" i="47"/>
  <c r="CN212" i="47"/>
  <c r="CO215" i="47"/>
  <c r="CO218" i="47"/>
  <c r="CO221" i="47"/>
  <c r="CO223" i="47"/>
  <c r="CP229" i="47"/>
  <c r="CP231" i="47"/>
  <c r="CO328" i="47"/>
  <c r="CO331" i="47"/>
  <c r="CO359" i="47"/>
  <c r="CO361" i="47"/>
  <c r="CN365" i="47"/>
  <c r="CN367" i="47"/>
  <c r="CO370" i="47"/>
  <c r="CO373" i="47"/>
  <c r="CO375" i="47"/>
  <c r="CO377" i="47"/>
  <c r="CN380" i="47"/>
  <c r="CN388" i="47"/>
  <c r="CN391" i="47"/>
  <c r="CN394" i="47"/>
  <c r="DH21" i="47"/>
  <c r="DJ24" i="47"/>
  <c r="DH25" i="47"/>
  <c r="DH22" i="47" s="1"/>
  <c r="DH34" i="47"/>
  <c r="DH36" i="47"/>
  <c r="DI39" i="47"/>
  <c r="DI42" i="47"/>
  <c r="DI44" i="47"/>
  <c r="DI46" i="47"/>
  <c r="DI49" i="47"/>
  <c r="DI52" i="47"/>
  <c r="DI55" i="47"/>
  <c r="DJ58" i="47"/>
  <c r="DH77" i="47"/>
  <c r="DI85" i="47"/>
  <c r="DI88" i="47"/>
  <c r="DI94" i="47"/>
  <c r="DJ99" i="47"/>
  <c r="DJ101" i="47"/>
  <c r="DH103" i="47"/>
  <c r="DI108" i="47"/>
  <c r="DI110" i="47"/>
  <c r="DI112" i="47"/>
  <c r="DI115" i="47"/>
  <c r="DH120" i="47"/>
  <c r="DI240" i="47"/>
  <c r="DI244" i="47"/>
  <c r="DI249" i="47"/>
  <c r="DH255" i="47"/>
  <c r="DB294" i="47"/>
  <c r="DI300" i="47"/>
  <c r="DI303" i="47"/>
  <c r="DI306" i="47"/>
  <c r="DH309" i="47"/>
  <c r="CZ317" i="47"/>
  <c r="DH317" i="47" s="1"/>
  <c r="DP317" i="47" s="1"/>
  <c r="DH318" i="47"/>
  <c r="DP318" i="47" s="1"/>
  <c r="DB323" i="47"/>
  <c r="DJ323" i="47" s="1"/>
  <c r="DR323" i="47" s="1"/>
  <c r="DR310" i="47" s="1"/>
  <c r="DJ324" i="47"/>
  <c r="DR324" i="47" s="1"/>
  <c r="DI328" i="47"/>
  <c r="DI331" i="47"/>
  <c r="DI359" i="47"/>
  <c r="DI361" i="47"/>
  <c r="DH365" i="47"/>
  <c r="DH367" i="47"/>
  <c r="DI370" i="47"/>
  <c r="DI373" i="47"/>
  <c r="DI375" i="47"/>
  <c r="DI377" i="47"/>
  <c r="DH380" i="47"/>
  <c r="DH388" i="47"/>
  <c r="DH391" i="47"/>
  <c r="DH394" i="47"/>
  <c r="CO282" i="47"/>
  <c r="CO285" i="47"/>
  <c r="CO288" i="47"/>
  <c r="CO325" i="47"/>
  <c r="CN343" i="47"/>
  <c r="CN346" i="47"/>
  <c r="CN395" i="47"/>
  <c r="CN399" i="47"/>
  <c r="CO426" i="47"/>
  <c r="CO428" i="47"/>
  <c r="CP431" i="47"/>
  <c r="CO438" i="47"/>
  <c r="CN446" i="47"/>
  <c r="CN445" i="47" s="1"/>
  <c r="CN444" i="47" s="1"/>
  <c r="CN443" i="47" s="1"/>
  <c r="CN421" i="47" s="1"/>
  <c r="CO450" i="47"/>
  <c r="CO449" i="47" s="1"/>
  <c r="CO448" i="47" s="1"/>
  <c r="CO443" i="47" s="1"/>
  <c r="CO457" i="47"/>
  <c r="CO459" i="47"/>
  <c r="CO465" i="47"/>
  <c r="CO468" i="47"/>
  <c r="CP471" i="47"/>
  <c r="DH19" i="47"/>
  <c r="DJ291" i="47"/>
  <c r="DH297" i="47"/>
  <c r="DI325" i="47"/>
  <c r="DH395" i="47"/>
  <c r="DH399" i="47"/>
  <c r="DI426" i="47"/>
  <c r="DI428" i="47"/>
  <c r="DJ431" i="47"/>
  <c r="DI438" i="47"/>
  <c r="DH446" i="47"/>
  <c r="DH445" i="47" s="1"/>
  <c r="DH444" i="47" s="1"/>
  <c r="DH443" i="47" s="1"/>
  <c r="DH421" i="47" s="1"/>
  <c r="DI450" i="47"/>
  <c r="DI449" i="47" s="1"/>
  <c r="DI448" i="47" s="1"/>
  <c r="DI443" i="47" s="1"/>
  <c r="DI457" i="47"/>
  <c r="DI459" i="47"/>
  <c r="DI465" i="47"/>
  <c r="DI468" i="47"/>
  <c r="DJ471" i="47"/>
  <c r="BD363" i="47"/>
  <c r="BD446" i="47"/>
  <c r="CO130" i="47"/>
  <c r="CO133" i="47"/>
  <c r="CO132" i="47" s="1"/>
  <c r="CO131" i="47" s="1"/>
  <c r="CO155" i="47"/>
  <c r="CO161" i="47"/>
  <c r="CO165" i="47"/>
  <c r="CO168" i="47"/>
  <c r="CO300" i="47"/>
  <c r="CO303" i="47"/>
  <c r="CO306" i="47"/>
  <c r="CN309" i="47"/>
  <c r="CN322" i="47"/>
  <c r="DH14" i="47"/>
  <c r="DH16" i="47"/>
  <c r="DI192" i="47"/>
  <c r="DI195" i="47"/>
  <c r="DI198" i="47"/>
  <c r="DH201" i="47"/>
  <c r="DH212" i="47"/>
  <c r="DI215" i="47"/>
  <c r="DI218" i="47"/>
  <c r="DI221" i="47"/>
  <c r="DI223" i="47"/>
  <c r="DJ229" i="47"/>
  <c r="DJ231" i="47"/>
  <c r="DJ310" i="47"/>
  <c r="DH322" i="47"/>
  <c r="DH343" i="47"/>
  <c r="DH346" i="47"/>
  <c r="CN14" i="47"/>
  <c r="CN16" i="47"/>
  <c r="CO240" i="47"/>
  <c r="CO244" i="47"/>
  <c r="CO249" i="47"/>
  <c r="CN255" i="47"/>
  <c r="CO267" i="47"/>
  <c r="CP291" i="47"/>
  <c r="CN297" i="47"/>
  <c r="DI127" i="47"/>
  <c r="DI130" i="47"/>
  <c r="DI134" i="47"/>
  <c r="DI155" i="47"/>
  <c r="DI161" i="47"/>
  <c r="DI165" i="47"/>
  <c r="DI168" i="47"/>
  <c r="DI267" i="47"/>
  <c r="DI282" i="47"/>
  <c r="DI285" i="47"/>
  <c r="DI288" i="47"/>
  <c r="CY317" i="47"/>
  <c r="DG317" i="47" s="1"/>
  <c r="DG318" i="47"/>
  <c r="DO318" i="47" s="1"/>
  <c r="CZ323" i="47"/>
  <c r="DH323" i="47" s="1"/>
  <c r="DP323" i="47" s="1"/>
  <c r="DH324" i="47"/>
  <c r="DP324" i="47" s="1"/>
  <c r="CF121" i="47"/>
  <c r="CH121" i="47"/>
  <c r="CF323" i="47"/>
  <c r="CN323" i="47" s="1"/>
  <c r="CV323" i="47" s="1"/>
  <c r="CN324" i="47"/>
  <c r="CV324" i="47" s="1"/>
  <c r="DB310" i="47"/>
  <c r="BF227" i="47"/>
  <c r="BE283" i="47"/>
  <c r="BA283" i="47" s="1"/>
  <c r="CH323" i="47"/>
  <c r="CP323" i="47" s="1"/>
  <c r="CP324" i="47"/>
  <c r="CX324" i="47" s="1"/>
  <c r="BD393" i="47"/>
  <c r="BF469" i="47"/>
  <c r="BB469" i="47" s="1"/>
  <c r="BF462" i="47"/>
  <c r="BE280" i="47"/>
  <c r="BA280" i="47" s="1"/>
  <c r="CE188" i="47"/>
  <c r="CY188" i="47"/>
  <c r="DB188" i="47"/>
  <c r="CF289" i="47"/>
  <c r="CF152" i="47"/>
  <c r="CH152" i="47"/>
  <c r="DB152" i="47"/>
  <c r="BE106" i="47"/>
  <c r="CE250" i="47"/>
  <c r="CE245" i="47" s="1"/>
  <c r="CG227" i="47"/>
  <c r="CY12" i="47"/>
  <c r="BF97" i="47"/>
  <c r="BD25" i="47"/>
  <c r="BL323" i="47"/>
  <c r="BT323" i="47" s="1"/>
  <c r="CB323" i="47" s="1"/>
  <c r="BL324" i="47"/>
  <c r="BT324" i="47" s="1"/>
  <c r="CB324" i="47" s="1"/>
  <c r="BD20" i="47"/>
  <c r="BE41" i="47"/>
  <c r="BA41" i="47" s="1"/>
  <c r="BE51" i="47"/>
  <c r="BD13" i="47"/>
  <c r="AZ13" i="47" s="1"/>
  <c r="BD317" i="47"/>
  <c r="AZ317" i="47" s="1"/>
  <c r="BN323" i="47"/>
  <c r="BV323" i="47" s="1"/>
  <c r="CD323" i="47" s="1"/>
  <c r="BN324" i="47"/>
  <c r="BV324" i="47" s="1"/>
  <c r="CD324" i="47" s="1"/>
  <c r="BE45" i="47"/>
  <c r="BA45" i="47" s="1"/>
  <c r="BF57" i="47"/>
  <c r="BD33" i="47"/>
  <c r="AZ33" i="47" s="1"/>
  <c r="BE43" i="47"/>
  <c r="BA43" i="47" s="1"/>
  <c r="BE54" i="47"/>
  <c r="BE317" i="47"/>
  <c r="BM318" i="47"/>
  <c r="BU318" i="47" s="1"/>
  <c r="CC318" i="47" s="1"/>
  <c r="BD35" i="47"/>
  <c r="AZ35" i="47" s="1"/>
  <c r="BF23" i="47"/>
  <c r="BE38" i="47"/>
  <c r="BE48" i="47"/>
  <c r="BD15" i="47"/>
  <c r="AZ15" i="47" s="1"/>
  <c r="BF317" i="47"/>
  <c r="BB317" i="47" s="1"/>
  <c r="BN318" i="47"/>
  <c r="BV318" i="47" s="1"/>
  <c r="CD318" i="47" s="1"/>
  <c r="CE353" i="47"/>
  <c r="CE235" i="47"/>
  <c r="CE203" i="47" s="1"/>
  <c r="CE202" i="47" s="1"/>
  <c r="CH74" i="47"/>
  <c r="DB74" i="47"/>
  <c r="CE74" i="47"/>
  <c r="CY74" i="47"/>
  <c r="CG74" i="47"/>
  <c r="DA74" i="47"/>
  <c r="CZ289" i="47"/>
  <c r="CF173" i="47"/>
  <c r="CF232" i="47"/>
  <c r="CG335" i="47"/>
  <c r="CG338" i="47"/>
  <c r="CF353" i="47"/>
  <c r="CG439" i="47"/>
  <c r="DA289" i="47"/>
  <c r="CH188" i="47"/>
  <c r="CY203" i="47"/>
  <c r="CY202" i="47" s="1"/>
  <c r="BC173" i="47"/>
  <c r="AY173" i="47" s="1"/>
  <c r="BC190" i="47"/>
  <c r="AY190" i="47" s="1"/>
  <c r="BC193" i="47"/>
  <c r="AY193" i="47" s="1"/>
  <c r="BC196" i="47"/>
  <c r="AY196" i="47" s="1"/>
  <c r="BC199" i="47"/>
  <c r="AY199" i="47" s="1"/>
  <c r="BC210" i="47"/>
  <c r="AY210" i="47" s="1"/>
  <c r="BC213" i="47"/>
  <c r="AY213" i="47" s="1"/>
  <c r="BC216" i="47"/>
  <c r="AY216" i="47" s="1"/>
  <c r="BC219" i="47"/>
  <c r="AY219" i="47" s="1"/>
  <c r="BC232" i="47"/>
  <c r="AY232" i="47" s="1"/>
  <c r="BC235" i="47"/>
  <c r="AY235" i="47" s="1"/>
  <c r="BC238" i="47"/>
  <c r="AY238" i="47" s="1"/>
  <c r="BC242" i="47"/>
  <c r="AY242" i="47" s="1"/>
  <c r="BC247" i="47"/>
  <c r="AY247" i="47" s="1"/>
  <c r="BC251" i="47"/>
  <c r="AY251" i="47" s="1"/>
  <c r="BC261" i="47"/>
  <c r="AY261" i="47" s="1"/>
  <c r="BC265" i="47"/>
  <c r="AY265" i="47" s="1"/>
  <c r="BC270" i="47"/>
  <c r="AY270" i="47" s="1"/>
  <c r="BC286" i="47"/>
  <c r="AY286" i="47" s="1"/>
  <c r="BC289" i="47"/>
  <c r="AY289" i="47" s="1"/>
  <c r="BC295" i="47"/>
  <c r="AY295" i="47" s="1"/>
  <c r="BC353" i="47"/>
  <c r="AY353" i="47" s="1"/>
  <c r="BC368" i="47"/>
  <c r="AY368" i="47" s="1"/>
  <c r="BC378" i="47"/>
  <c r="AY378" i="47" s="1"/>
  <c r="BC386" i="47"/>
  <c r="AY386" i="47" s="1"/>
  <c r="BC389" i="47"/>
  <c r="AY389" i="47" s="1"/>
  <c r="BC392" i="47"/>
  <c r="AY392" i="47" s="1"/>
  <c r="CE422" i="47"/>
  <c r="BC329" i="47"/>
  <c r="AY329" i="47" s="1"/>
  <c r="BC335" i="47"/>
  <c r="AY335" i="47" s="1"/>
  <c r="BC338" i="47"/>
  <c r="AY338" i="47" s="1"/>
  <c r="BC341" i="47"/>
  <c r="AY341" i="47" s="1"/>
  <c r="BC344" i="47"/>
  <c r="AY344" i="47" s="1"/>
  <c r="BC397" i="47"/>
  <c r="AY397" i="47" s="1"/>
  <c r="BC429" i="47"/>
  <c r="AY429" i="47" s="1"/>
  <c r="BC436" i="47"/>
  <c r="AY436" i="47" s="1"/>
  <c r="BC445" i="47"/>
  <c r="AY445" i="47" s="1"/>
  <c r="BC449" i="47"/>
  <c r="AY449" i="47" s="1"/>
  <c r="BC463" i="47"/>
  <c r="AY463" i="47" s="1"/>
  <c r="BC466" i="47"/>
  <c r="AY466" i="47" s="1"/>
  <c r="BC469" i="47"/>
  <c r="AY469" i="47" s="1"/>
  <c r="CF422" i="47"/>
  <c r="BC12" i="47"/>
  <c r="AY12" i="47" s="1"/>
  <c r="BC128" i="47"/>
  <c r="AY128" i="47" s="1"/>
  <c r="BC132" i="47"/>
  <c r="AY132" i="47" s="1"/>
  <c r="BC153" i="47"/>
  <c r="AY153" i="47" s="1"/>
  <c r="BC37" i="47"/>
  <c r="AY37" i="47" s="1"/>
  <c r="BC40" i="47"/>
  <c r="AY40" i="47" s="1"/>
  <c r="BC47" i="47"/>
  <c r="AY47" i="47" s="1"/>
  <c r="BC50" i="47"/>
  <c r="AY50" i="47" s="1"/>
  <c r="BC53" i="47"/>
  <c r="AY53" i="47" s="1"/>
  <c r="BC56" i="47"/>
  <c r="AY56" i="47" s="1"/>
  <c r="BC75" i="47"/>
  <c r="AY75" i="47" s="1"/>
  <c r="BC83" i="47"/>
  <c r="AY83" i="47" s="1"/>
  <c r="BC86" i="47"/>
  <c r="AY86" i="47" s="1"/>
  <c r="BC92" i="47"/>
  <c r="AY92" i="47" s="1"/>
  <c r="BC113" i="47"/>
  <c r="AY113" i="47" s="1"/>
  <c r="BC118" i="47"/>
  <c r="AY118" i="47" s="1"/>
  <c r="BC159" i="47"/>
  <c r="AY159" i="47" s="1"/>
  <c r="BC163" i="47"/>
  <c r="AY163" i="47" s="1"/>
  <c r="BC166" i="47"/>
  <c r="AY166" i="47" s="1"/>
  <c r="BC301" i="47"/>
  <c r="AY301" i="47" s="1"/>
  <c r="BC304" i="47"/>
  <c r="AY304" i="47" s="1"/>
  <c r="BC307" i="47"/>
  <c r="AY307" i="47" s="1"/>
  <c r="BC317" i="47"/>
  <c r="AY317" i="47" s="1"/>
  <c r="BC320" i="47"/>
  <c r="AY320" i="47" s="1"/>
  <c r="BC332" i="47"/>
  <c r="AY332" i="47" s="1"/>
  <c r="CF13" i="47"/>
  <c r="CF15" i="47"/>
  <c r="CF76" i="47"/>
  <c r="CF75" i="47" s="1"/>
  <c r="CG84" i="47"/>
  <c r="CG83" i="47" s="1"/>
  <c r="CG87" i="47"/>
  <c r="CG86" i="47" s="1"/>
  <c r="CG93" i="47"/>
  <c r="CG92" i="47" s="1"/>
  <c r="CH98" i="47"/>
  <c r="CH100" i="47"/>
  <c r="CF102" i="47"/>
  <c r="CF97" i="47" s="1"/>
  <c r="CF96" i="47" s="1"/>
  <c r="CF95" i="47" s="1"/>
  <c r="CG107" i="47"/>
  <c r="CG109" i="47"/>
  <c r="CG111" i="47"/>
  <c r="CG114" i="47"/>
  <c r="CG113" i="47" s="1"/>
  <c r="CF119" i="47"/>
  <c r="CF118" i="47" s="1"/>
  <c r="CF117" i="47" s="1"/>
  <c r="CG299" i="47"/>
  <c r="CG298" i="47" s="1"/>
  <c r="CG302" i="47"/>
  <c r="CG301" i="47" s="1"/>
  <c r="CG305" i="47"/>
  <c r="CG304" i="47" s="1"/>
  <c r="CF308" i="47"/>
  <c r="CF307" i="47" s="1"/>
  <c r="CF321" i="47"/>
  <c r="CF320" i="47" s="1"/>
  <c r="CF20" i="47"/>
  <c r="CH23" i="47"/>
  <c r="CH22" i="47" s="1"/>
  <c r="CF25" i="47"/>
  <c r="CF22" i="47" s="1"/>
  <c r="CF33" i="47"/>
  <c r="CF35" i="47"/>
  <c r="CG38" i="47"/>
  <c r="CG37" i="47" s="1"/>
  <c r="CG41" i="47"/>
  <c r="CG43" i="47"/>
  <c r="CG45" i="47"/>
  <c r="CG48" i="47"/>
  <c r="CG47" i="47" s="1"/>
  <c r="CG51" i="47"/>
  <c r="CG50" i="47" s="1"/>
  <c r="CG54" i="47"/>
  <c r="CG53" i="47" s="1"/>
  <c r="CH57" i="47"/>
  <c r="CH56" i="47" s="1"/>
  <c r="CG191" i="47"/>
  <c r="CG190" i="47" s="1"/>
  <c r="CG194" i="47"/>
  <c r="CG193" i="47" s="1"/>
  <c r="CG197" i="47"/>
  <c r="CG196" i="47" s="1"/>
  <c r="CF200" i="47"/>
  <c r="CF199" i="47" s="1"/>
  <c r="CF189" i="47" s="1"/>
  <c r="CF211" i="47"/>
  <c r="CF210" i="47" s="1"/>
  <c r="CG214" i="47"/>
  <c r="CG213" i="47" s="1"/>
  <c r="CG217" i="47"/>
  <c r="CG216" i="47" s="1"/>
  <c r="CG220" i="47"/>
  <c r="CG222" i="47"/>
  <c r="CH228" i="47"/>
  <c r="CH230" i="47"/>
  <c r="CG239" i="47"/>
  <c r="CG238" i="47" s="1"/>
  <c r="CG243" i="47"/>
  <c r="CG242" i="47" s="1"/>
  <c r="CG241" i="47" s="1"/>
  <c r="CG248" i="47"/>
  <c r="CG247" i="47" s="1"/>
  <c r="CG246" i="47" s="1"/>
  <c r="CF254" i="47"/>
  <c r="CF251" i="47" s="1"/>
  <c r="CF250" i="47" s="1"/>
  <c r="CG266" i="47"/>
  <c r="CG265" i="47" s="1"/>
  <c r="CG264" i="47" s="1"/>
  <c r="CG281" i="47"/>
  <c r="CG284" i="47"/>
  <c r="CG287" i="47"/>
  <c r="CG286" i="47" s="1"/>
  <c r="CH290" i="47"/>
  <c r="CF296" i="47"/>
  <c r="CF295" i="47" s="1"/>
  <c r="CG129" i="47"/>
  <c r="CG128" i="47" s="1"/>
  <c r="CG133" i="47"/>
  <c r="CG132" i="47" s="1"/>
  <c r="CG131" i="47" s="1"/>
  <c r="CG154" i="47"/>
  <c r="CG153" i="47" s="1"/>
  <c r="CG327" i="47"/>
  <c r="CG326" i="47" s="1"/>
  <c r="CG330" i="47"/>
  <c r="CG329" i="47" s="1"/>
  <c r="CG358" i="47"/>
  <c r="CG160" i="47"/>
  <c r="CG159" i="47" s="1"/>
  <c r="CG164" i="47"/>
  <c r="CG163" i="47" s="1"/>
  <c r="CG167" i="47"/>
  <c r="CG166" i="47" s="1"/>
  <c r="CG324" i="47"/>
  <c r="CF342" i="47"/>
  <c r="CF341" i="47" s="1"/>
  <c r="CF345" i="47"/>
  <c r="CF344" i="47" s="1"/>
  <c r="CZ18" i="47"/>
  <c r="DA324" i="47"/>
  <c r="CZ342" i="47"/>
  <c r="CZ341" i="47" s="1"/>
  <c r="CZ345" i="47"/>
  <c r="CZ344" i="47" s="1"/>
  <c r="DA358" i="47"/>
  <c r="DA360" i="47"/>
  <c r="CZ364" i="47"/>
  <c r="CZ366" i="47"/>
  <c r="DA369" i="47"/>
  <c r="DA368" i="47" s="1"/>
  <c r="DA372" i="47"/>
  <c r="DA374" i="47"/>
  <c r="DA376" i="47"/>
  <c r="CZ379" i="47"/>
  <c r="CZ378" i="47" s="1"/>
  <c r="CZ387" i="47"/>
  <c r="CZ386" i="47" s="1"/>
  <c r="CZ390" i="47"/>
  <c r="CZ389" i="47" s="1"/>
  <c r="CZ13" i="47"/>
  <c r="CZ15" i="47"/>
  <c r="DA299" i="47"/>
  <c r="DA298" i="47" s="1"/>
  <c r="DA302" i="47"/>
  <c r="DA301" i="47" s="1"/>
  <c r="DA305" i="47"/>
  <c r="DA304" i="47" s="1"/>
  <c r="CZ308" i="47"/>
  <c r="CZ307" i="47" s="1"/>
  <c r="CZ321" i="47"/>
  <c r="CZ320" i="47" s="1"/>
  <c r="CZ398" i="47"/>
  <c r="CZ397" i="47" s="1"/>
  <c r="CZ396" i="47" s="1"/>
  <c r="DA425" i="47"/>
  <c r="DA427" i="47"/>
  <c r="DB430" i="47"/>
  <c r="DB429" i="47" s="1"/>
  <c r="DA437" i="47"/>
  <c r="DA436" i="47" s="1"/>
  <c r="DA435" i="47" s="1"/>
  <c r="CZ446" i="47"/>
  <c r="CZ445" i="47" s="1"/>
  <c r="CZ444" i="47" s="1"/>
  <c r="CZ443" i="47" s="1"/>
  <c r="DA456" i="47"/>
  <c r="DA458" i="47"/>
  <c r="DA464" i="47"/>
  <c r="DA463" i="47" s="1"/>
  <c r="DA467" i="47"/>
  <c r="DA466" i="47" s="1"/>
  <c r="DB470" i="47"/>
  <c r="DB469" i="47" s="1"/>
  <c r="CG360" i="47"/>
  <c r="CF364" i="47"/>
  <c r="CF366" i="47"/>
  <c r="CG369" i="47"/>
  <c r="CG368" i="47" s="1"/>
  <c r="CG372" i="47"/>
  <c r="CG374" i="47"/>
  <c r="CG376" i="47"/>
  <c r="CF379" i="47"/>
  <c r="CF378" i="47" s="1"/>
  <c r="CF387" i="47"/>
  <c r="CF386" i="47" s="1"/>
  <c r="CF390" i="47"/>
  <c r="CF389" i="47" s="1"/>
  <c r="DA126" i="47"/>
  <c r="DA125" i="47" s="1"/>
  <c r="DA129" i="47"/>
  <c r="DA128" i="47" s="1"/>
  <c r="DA133" i="47"/>
  <c r="DA132" i="47" s="1"/>
  <c r="DA131" i="47" s="1"/>
  <c r="DA154" i="47"/>
  <c r="DA153" i="47" s="1"/>
  <c r="DA191" i="47"/>
  <c r="DA190" i="47" s="1"/>
  <c r="DA194" i="47"/>
  <c r="DA193" i="47" s="1"/>
  <c r="DA197" i="47"/>
  <c r="DA196" i="47" s="1"/>
  <c r="CZ200" i="47"/>
  <c r="CZ199" i="47" s="1"/>
  <c r="CZ189" i="47" s="1"/>
  <c r="CZ211" i="47"/>
  <c r="CZ210" i="47" s="1"/>
  <c r="DA214" i="47"/>
  <c r="DA213" i="47" s="1"/>
  <c r="DA217" i="47"/>
  <c r="DA216" i="47" s="1"/>
  <c r="DA220" i="47"/>
  <c r="DA222" i="47"/>
  <c r="DB228" i="47"/>
  <c r="DB230" i="47"/>
  <c r="DA239" i="47"/>
  <c r="DA238" i="47" s="1"/>
  <c r="DA243" i="47"/>
  <c r="DA242" i="47" s="1"/>
  <c r="DA241" i="47" s="1"/>
  <c r="DA248" i="47"/>
  <c r="DA247" i="47" s="1"/>
  <c r="DA246" i="47" s="1"/>
  <c r="CZ254" i="47"/>
  <c r="CZ251" i="47" s="1"/>
  <c r="CZ250" i="47" s="1"/>
  <c r="CZ245" i="47" s="1"/>
  <c r="DA266" i="47"/>
  <c r="DA265" i="47" s="1"/>
  <c r="DA264" i="47" s="1"/>
  <c r="DA281" i="47"/>
  <c r="DA284" i="47"/>
  <c r="DA287" i="47"/>
  <c r="DA286" i="47" s="1"/>
  <c r="DB290" i="47"/>
  <c r="CZ296" i="47"/>
  <c r="CZ295" i="47" s="1"/>
  <c r="CF398" i="47"/>
  <c r="CF397" i="47" s="1"/>
  <c r="CF396" i="47" s="1"/>
  <c r="CG425" i="47"/>
  <c r="CG427" i="47"/>
  <c r="CH430" i="47"/>
  <c r="CH429" i="47" s="1"/>
  <c r="CG437" i="47"/>
  <c r="CG436" i="47" s="1"/>
  <c r="CG435" i="47" s="1"/>
  <c r="CG456" i="47"/>
  <c r="CG458" i="47"/>
  <c r="CG464" i="47"/>
  <c r="CG463" i="47" s="1"/>
  <c r="CG467" i="47"/>
  <c r="CG466" i="47" s="1"/>
  <c r="CH470" i="47"/>
  <c r="CH469" i="47" s="1"/>
  <c r="CZ20" i="47"/>
  <c r="DB23" i="47"/>
  <c r="DB22" i="47" s="1"/>
  <c r="CZ33" i="47"/>
  <c r="CZ35" i="47"/>
  <c r="DA38" i="47"/>
  <c r="DA37" i="47" s="1"/>
  <c r="DA41" i="47"/>
  <c r="DA43" i="47"/>
  <c r="DA45" i="47"/>
  <c r="DA48" i="47"/>
  <c r="DA47" i="47" s="1"/>
  <c r="DA51" i="47"/>
  <c r="DA50" i="47" s="1"/>
  <c r="DA54" i="47"/>
  <c r="DA53" i="47" s="1"/>
  <c r="DB57" i="47"/>
  <c r="DB56" i="47" s="1"/>
  <c r="CZ76" i="47"/>
  <c r="CZ75" i="47" s="1"/>
  <c r="DA84" i="47"/>
  <c r="DA83" i="47" s="1"/>
  <c r="DA87" i="47"/>
  <c r="DA86" i="47" s="1"/>
  <c r="DA93" i="47"/>
  <c r="DA92" i="47" s="1"/>
  <c r="DB98" i="47"/>
  <c r="DB100" i="47"/>
  <c r="CZ102" i="47"/>
  <c r="CZ97" i="47" s="1"/>
  <c r="CZ96" i="47" s="1"/>
  <c r="CZ95" i="47" s="1"/>
  <c r="DA107" i="47"/>
  <c r="DA109" i="47"/>
  <c r="DA111" i="47"/>
  <c r="DA114" i="47"/>
  <c r="DA113" i="47" s="1"/>
  <c r="CZ119" i="47"/>
  <c r="CZ118" i="47" s="1"/>
  <c r="CZ117" i="47" s="1"/>
  <c r="DA160" i="47"/>
  <c r="DA159" i="47" s="1"/>
  <c r="DA164" i="47"/>
  <c r="DA163" i="47" s="1"/>
  <c r="DA167" i="47"/>
  <c r="DA166" i="47" s="1"/>
  <c r="DA327" i="47"/>
  <c r="DA326" i="47" s="1"/>
  <c r="DA330" i="47"/>
  <c r="DA329" i="47" s="1"/>
  <c r="CF82" i="47"/>
  <c r="CH82" i="47"/>
  <c r="CZ82" i="47"/>
  <c r="DB82" i="47"/>
  <c r="CY82" i="47"/>
  <c r="DA17" i="47"/>
  <c r="BC32" i="47"/>
  <c r="AY32" i="47" s="1"/>
  <c r="DA97" i="47"/>
  <c r="DA96" i="47" s="1"/>
  <c r="DA95" i="47" s="1"/>
  <c r="DB32" i="47"/>
  <c r="DA22" i="47"/>
  <c r="CZ25" i="47"/>
  <c r="CZ22" i="47" s="1"/>
  <c r="CY299" i="47"/>
  <c r="CY298" i="47" s="1"/>
  <c r="CY294" i="47" s="1"/>
  <c r="DB385" i="47"/>
  <c r="DB384" i="47" s="1"/>
  <c r="CH17" i="47"/>
  <c r="CG385" i="47"/>
  <c r="CG384" i="47" s="1"/>
  <c r="CY333" i="47"/>
  <c r="CY332" i="47" s="1"/>
  <c r="BC181" i="47"/>
  <c r="AY181" i="47" s="1"/>
  <c r="CH385" i="47"/>
  <c r="CH384" i="47" s="1"/>
  <c r="DA32" i="47"/>
  <c r="DA385" i="47"/>
  <c r="DA384" i="47" s="1"/>
  <c r="CE299" i="47"/>
  <c r="CE298" i="47" s="1"/>
  <c r="CE294" i="47" s="1"/>
  <c r="CY18" i="47"/>
  <c r="CY20" i="47"/>
  <c r="BC357" i="47"/>
  <c r="AY357" i="47" s="1"/>
  <c r="CY385" i="47"/>
  <c r="CY384" i="47" s="1"/>
  <c r="CE385" i="47"/>
  <c r="CE384" i="47" s="1"/>
  <c r="DA250" i="47"/>
  <c r="CZ333" i="47"/>
  <c r="CZ332" i="47" s="1"/>
  <c r="CE97" i="47"/>
  <c r="CE96" i="47" s="1"/>
  <c r="CE95" i="47" s="1"/>
  <c r="CF393" i="47"/>
  <c r="CF392" i="47" s="1"/>
  <c r="CE283" i="47"/>
  <c r="CG289" i="47"/>
  <c r="CE327" i="47"/>
  <c r="CE326" i="47" s="1"/>
  <c r="CE333" i="47"/>
  <c r="CE332" i="47" s="1"/>
  <c r="CE443" i="47"/>
  <c r="BC299" i="47"/>
  <c r="AY299" i="47" s="1"/>
  <c r="CF19" i="47"/>
  <c r="CE18" i="47"/>
  <c r="CE106" i="47"/>
  <c r="CE105" i="47" s="1"/>
  <c r="CE104" i="47" s="1"/>
  <c r="BC97" i="47"/>
  <c r="AY97" i="47" s="1"/>
  <c r="CG127" i="47"/>
  <c r="CE126" i="47"/>
  <c r="CE125" i="47" s="1"/>
  <c r="CE121" i="47" s="1"/>
  <c r="CE181" i="47"/>
  <c r="CE180" i="47" s="1"/>
  <c r="CE176" i="47" s="1"/>
  <c r="CH250" i="47"/>
  <c r="CH245" i="47" s="1"/>
  <c r="CE324" i="47"/>
  <c r="CE323" i="47" s="1"/>
  <c r="DB250" i="47"/>
  <c r="DB245" i="47" s="1"/>
  <c r="DB283" i="47"/>
  <c r="CE289" i="47"/>
  <c r="CF333" i="47"/>
  <c r="DB17" i="47"/>
  <c r="CY181" i="47"/>
  <c r="CY180" i="47" s="1"/>
  <c r="CY176" i="47" s="1"/>
  <c r="CZ283" i="47"/>
  <c r="CZ273" i="47" s="1"/>
  <c r="CY324" i="47"/>
  <c r="CY323" i="47" s="1"/>
  <c r="CY327" i="47"/>
  <c r="CY326" i="47" s="1"/>
  <c r="BC424" i="47"/>
  <c r="CY422" i="47"/>
  <c r="BC20" i="47"/>
  <c r="AY20" i="47" s="1"/>
  <c r="BC22" i="47"/>
  <c r="AY22" i="47" s="1"/>
  <c r="CG32" i="47"/>
  <c r="CF106" i="47"/>
  <c r="CF105" i="47" s="1"/>
  <c r="CF104" i="47" s="1"/>
  <c r="CZ422" i="47"/>
  <c r="BC106" i="47"/>
  <c r="AY106" i="47" s="1"/>
  <c r="BC283" i="47"/>
  <c r="AY283" i="47" s="1"/>
  <c r="BC324" i="47"/>
  <c r="AY324" i="47" s="1"/>
  <c r="BC327" i="47"/>
  <c r="AY327" i="47" s="1"/>
  <c r="CH363" i="47"/>
  <c r="CH362" i="47" s="1"/>
  <c r="CF462" i="47"/>
  <c r="CF461" i="47" s="1"/>
  <c r="CF460" i="47" s="1"/>
  <c r="DB105" i="47"/>
  <c r="DB104" i="47" s="1"/>
  <c r="CY126" i="47"/>
  <c r="CY125" i="47" s="1"/>
  <c r="CY121" i="47" s="1"/>
  <c r="CZ336" i="47"/>
  <c r="CZ335" i="47" s="1"/>
  <c r="DB371" i="47"/>
  <c r="DB362" i="47" s="1"/>
  <c r="CZ393" i="47"/>
  <c r="CZ392" i="47" s="1"/>
  <c r="CG250" i="47"/>
  <c r="CF446" i="47"/>
  <c r="CF445" i="47" s="1"/>
  <c r="CF444" i="47" s="1"/>
  <c r="CF443" i="47" s="1"/>
  <c r="CY283" i="47"/>
  <c r="CE336" i="47"/>
  <c r="CE335" i="47" s="1"/>
  <c r="CH443" i="47"/>
  <c r="CY363" i="47"/>
  <c r="BC455" i="47"/>
  <c r="AY455" i="47" s="1"/>
  <c r="BC280" i="47"/>
  <c r="AY280" i="47" s="1"/>
  <c r="BC227" i="47"/>
  <c r="AY227" i="47" s="1"/>
  <c r="BC371" i="47"/>
  <c r="AY371" i="47" s="1"/>
  <c r="BC363" i="47"/>
  <c r="AY363" i="47" s="1"/>
  <c r="CG17" i="47"/>
  <c r="CH280" i="47"/>
  <c r="CE363" i="47"/>
  <c r="CE362" i="47" s="1"/>
  <c r="CF371" i="47"/>
  <c r="CY105" i="47"/>
  <c r="CY104" i="47" s="1"/>
  <c r="CF219" i="47"/>
  <c r="CF283" i="47"/>
  <c r="CY250" i="47"/>
  <c r="CY245" i="47" s="1"/>
  <c r="CY443" i="47"/>
  <c r="CG22" i="47"/>
  <c r="CG97" i="47"/>
  <c r="CG96" i="47" s="1"/>
  <c r="CG95" i="47" s="1"/>
  <c r="DB116" i="47"/>
  <c r="CZ462" i="47"/>
  <c r="CZ461" i="47" s="1"/>
  <c r="CZ460" i="47" s="1"/>
  <c r="CH106" i="47"/>
  <c r="CH105" i="47" s="1"/>
  <c r="CH104" i="47" s="1"/>
  <c r="CH424" i="47"/>
  <c r="CH423" i="47" s="1"/>
  <c r="CZ371" i="47"/>
  <c r="CY371" i="47"/>
  <c r="DB424" i="47"/>
  <c r="CZ455" i="47"/>
  <c r="CZ454" i="47" s="1"/>
  <c r="CZ453" i="47" s="1"/>
  <c r="CZ452" i="47" s="1"/>
  <c r="CY289" i="47"/>
  <c r="DB443" i="47"/>
  <c r="CF455" i="47"/>
  <c r="CF454" i="47" s="1"/>
  <c r="CF453" i="47" s="1"/>
  <c r="CF452" i="47" s="1"/>
  <c r="CY462" i="47"/>
  <c r="CY461" i="47" s="1"/>
  <c r="CY460" i="47" s="1"/>
  <c r="CE462" i="47"/>
  <c r="CE461" i="47" s="1"/>
  <c r="CE460" i="47" s="1"/>
  <c r="DA450" i="47"/>
  <c r="DA449" i="47" s="1"/>
  <c r="DA448" i="47" s="1"/>
  <c r="DA443" i="47" s="1"/>
  <c r="CE20" i="47"/>
  <c r="CF181" i="47"/>
  <c r="CG450" i="47"/>
  <c r="CG449" i="47" s="1"/>
  <c r="CG448" i="47" s="1"/>
  <c r="CG443" i="47" s="1"/>
  <c r="BC18" i="47"/>
  <c r="AY18" i="47" s="1"/>
  <c r="BC126" i="47"/>
  <c r="AY126" i="47" s="1"/>
  <c r="BE219" i="47" l="1"/>
  <c r="BA219" i="47" s="1"/>
  <c r="BE455" i="47"/>
  <c r="DJ293" i="47"/>
  <c r="DJ292" i="47" s="1"/>
  <c r="BE424" i="47"/>
  <c r="BA424" i="47" s="1"/>
  <c r="BE357" i="47"/>
  <c r="BE356" i="47" s="1"/>
  <c r="BA356" i="47" s="1"/>
  <c r="CU317" i="47"/>
  <c r="CU310" i="47" s="1"/>
  <c r="CU293" i="47" s="1"/>
  <c r="BE371" i="47"/>
  <c r="BF289" i="47"/>
  <c r="CZ17" i="47"/>
  <c r="CZ294" i="47"/>
  <c r="BE47" i="47"/>
  <c r="BA47" i="47" s="1"/>
  <c r="BA48" i="47"/>
  <c r="BA317" i="47"/>
  <c r="BF56" i="47"/>
  <c r="BB56" i="47" s="1"/>
  <c r="BB57" i="47"/>
  <c r="BD17" i="47"/>
  <c r="AZ17" i="47" s="1"/>
  <c r="AZ20" i="47"/>
  <c r="DQ288" i="47"/>
  <c r="DQ168" i="47"/>
  <c r="DQ167" i="47" s="1"/>
  <c r="DQ166" i="47" s="1"/>
  <c r="DQ127" i="47"/>
  <c r="CV255" i="47"/>
  <c r="CW244" i="47"/>
  <c r="CV16" i="47"/>
  <c r="DP346" i="47"/>
  <c r="DP322" i="47"/>
  <c r="DQ198" i="47"/>
  <c r="CV322" i="47"/>
  <c r="CV321" i="47" s="1"/>
  <c r="CV320" i="47" s="1"/>
  <c r="CW300" i="47"/>
  <c r="CW165" i="47"/>
  <c r="CW155" i="47"/>
  <c r="CW130" i="47"/>
  <c r="AZ363" i="47"/>
  <c r="DQ468" i="47"/>
  <c r="DQ459" i="47"/>
  <c r="DP297" i="47"/>
  <c r="DP19" i="47"/>
  <c r="CW468" i="47"/>
  <c r="CW459" i="47"/>
  <c r="DQ331" i="47"/>
  <c r="CW331" i="47"/>
  <c r="CW221" i="47"/>
  <c r="CW215" i="47"/>
  <c r="CV201" i="47"/>
  <c r="CV120" i="47"/>
  <c r="CW112" i="47"/>
  <c r="CW108" i="47"/>
  <c r="CW94" i="47"/>
  <c r="CW85" i="47"/>
  <c r="CW52" i="47"/>
  <c r="CW46" i="47"/>
  <c r="CW42" i="47"/>
  <c r="CV36" i="47"/>
  <c r="CV21" i="47"/>
  <c r="BA357" i="47"/>
  <c r="BD97" i="47"/>
  <c r="AZ102" i="47"/>
  <c r="BE301" i="47"/>
  <c r="BA301" i="47" s="1"/>
  <c r="BA302" i="47"/>
  <c r="BD344" i="47"/>
  <c r="AZ344" i="47" s="1"/>
  <c r="AZ345" i="47"/>
  <c r="BD295" i="47"/>
  <c r="AZ296" i="47"/>
  <c r="BE86" i="47"/>
  <c r="BA87" i="47"/>
  <c r="BD75" i="47"/>
  <c r="AZ76" i="47"/>
  <c r="BD341" i="47"/>
  <c r="AZ341" i="47" s="1"/>
  <c r="AZ342" i="47"/>
  <c r="BE323" i="47"/>
  <c r="BA323" i="47" s="1"/>
  <c r="BA324" i="47"/>
  <c r="BE247" i="47"/>
  <c r="BA248" i="47"/>
  <c r="BE238" i="47"/>
  <c r="BA238" i="47" s="1"/>
  <c r="BA239" i="47"/>
  <c r="BE304" i="47"/>
  <c r="BA304" i="47" s="1"/>
  <c r="BA305" i="47"/>
  <c r="BE298" i="47"/>
  <c r="BA299" i="47"/>
  <c r="BE163" i="47"/>
  <c r="BA163" i="47" s="1"/>
  <c r="BA164" i="47"/>
  <c r="BE153" i="47"/>
  <c r="BA154" i="47"/>
  <c r="BE128" i="47"/>
  <c r="BA128" i="47" s="1"/>
  <c r="BA129" i="47"/>
  <c r="BC423" i="47"/>
  <c r="AY423" i="47" s="1"/>
  <c r="AY424" i="47"/>
  <c r="BE37" i="47"/>
  <c r="BA37" i="47" s="1"/>
  <c r="BA38" i="47"/>
  <c r="BE53" i="47"/>
  <c r="BA53" i="47" s="1"/>
  <c r="BA54" i="47"/>
  <c r="BD22" i="47"/>
  <c r="AZ22" i="47" s="1"/>
  <c r="AZ25" i="47"/>
  <c r="BD392" i="47"/>
  <c r="AZ393" i="47"/>
  <c r="BF203" i="47"/>
  <c r="BB203" i="47" s="1"/>
  <c r="BB227" i="47"/>
  <c r="BF273" i="47"/>
  <c r="BB289" i="47"/>
  <c r="DQ223" i="47"/>
  <c r="DQ218" i="47"/>
  <c r="DP212" i="47"/>
  <c r="DQ195" i="47"/>
  <c r="DP14" i="47"/>
  <c r="DQ438" i="47"/>
  <c r="DQ428" i="47"/>
  <c r="DP399" i="47"/>
  <c r="CW438" i="47"/>
  <c r="CW428" i="47"/>
  <c r="CV399" i="47"/>
  <c r="CW288" i="47"/>
  <c r="DP388" i="47"/>
  <c r="DQ377" i="47"/>
  <c r="DQ373" i="47"/>
  <c r="DP367" i="47"/>
  <c r="DQ361" i="47"/>
  <c r="DP255" i="47"/>
  <c r="DQ244" i="47"/>
  <c r="DP120" i="47"/>
  <c r="DQ112" i="47"/>
  <c r="DQ108" i="47"/>
  <c r="DQ94" i="47"/>
  <c r="DQ85" i="47"/>
  <c r="DQ52" i="47"/>
  <c r="DQ46" i="47"/>
  <c r="DQ42" i="47"/>
  <c r="DP36" i="47"/>
  <c r="DP21" i="47"/>
  <c r="CV391" i="47"/>
  <c r="CV380" i="47"/>
  <c r="CW375" i="47"/>
  <c r="CW370" i="47"/>
  <c r="CV365" i="47"/>
  <c r="CW359" i="47"/>
  <c r="CW198" i="47"/>
  <c r="BE159" i="47"/>
  <c r="BA159" i="47" s="1"/>
  <c r="BA160" i="47"/>
  <c r="BD397" i="47"/>
  <c r="AZ398" i="47"/>
  <c r="BD389" i="47"/>
  <c r="AZ389" i="47" s="1"/>
  <c r="AZ390" i="47"/>
  <c r="BD378" i="47"/>
  <c r="AZ378" i="47" s="1"/>
  <c r="AZ379" i="47"/>
  <c r="BE368" i="47"/>
  <c r="BA368" i="47" s="1"/>
  <c r="BA369" i="47"/>
  <c r="BE265" i="47"/>
  <c r="BA266" i="47"/>
  <c r="BE166" i="47"/>
  <c r="BA166" i="47" s="1"/>
  <c r="BA167" i="47"/>
  <c r="BE329" i="47"/>
  <c r="BA329" i="47" s="1"/>
  <c r="BA330" i="47"/>
  <c r="BD320" i="47"/>
  <c r="AZ320" i="47" s="1"/>
  <c r="AZ321" i="47"/>
  <c r="BF22" i="47"/>
  <c r="BB22" i="47" s="1"/>
  <c r="BB23" i="47"/>
  <c r="BE50" i="47"/>
  <c r="BA50" i="47" s="1"/>
  <c r="BA51" i="47"/>
  <c r="BE454" i="47"/>
  <c r="BA455" i="47"/>
  <c r="DQ285" i="47"/>
  <c r="DQ282" i="47"/>
  <c r="DQ267" i="47"/>
  <c r="DQ165" i="47"/>
  <c r="DQ155" i="47"/>
  <c r="DQ130" i="47"/>
  <c r="CV297" i="47"/>
  <c r="CW267" i="47"/>
  <c r="CW249" i="47"/>
  <c r="CW240" i="47"/>
  <c r="CV14" i="47"/>
  <c r="DQ192" i="47"/>
  <c r="CW168" i="47"/>
  <c r="CW167" i="47" s="1"/>
  <c r="CW166" i="47" s="1"/>
  <c r="BD445" i="47"/>
  <c r="AZ446" i="47"/>
  <c r="DQ465" i="47"/>
  <c r="DQ457" i="47"/>
  <c r="CW465" i="47"/>
  <c r="CW457" i="47"/>
  <c r="DQ300" i="47"/>
  <c r="CW223" i="47"/>
  <c r="CW218" i="47"/>
  <c r="CV212" i="47"/>
  <c r="CW195" i="47"/>
  <c r="CW115" i="47"/>
  <c r="CW110" i="47"/>
  <c r="CW88" i="47"/>
  <c r="CV77" i="47"/>
  <c r="CW55" i="47"/>
  <c r="CW49" i="47"/>
  <c r="CW44" i="47"/>
  <c r="CW39" i="47"/>
  <c r="CV34" i="47"/>
  <c r="BE449" i="47"/>
  <c r="BA450" i="47"/>
  <c r="BE213" i="47"/>
  <c r="BA213" i="47" s="1"/>
  <c r="BA214" i="47"/>
  <c r="BD199" i="47"/>
  <c r="AZ200" i="47"/>
  <c r="BE193" i="47"/>
  <c r="BA193" i="47" s="1"/>
  <c r="BA194" i="47"/>
  <c r="BE113" i="47"/>
  <c r="BA113" i="47" s="1"/>
  <c r="BA114" i="47"/>
  <c r="BE466" i="47"/>
  <c r="BA466" i="47" s="1"/>
  <c r="BA467" i="47"/>
  <c r="BD307" i="47"/>
  <c r="AZ307" i="47" s="1"/>
  <c r="AZ308" i="47"/>
  <c r="BE92" i="47"/>
  <c r="BA92" i="47" s="1"/>
  <c r="BA93" i="47"/>
  <c r="BE83" i="47"/>
  <c r="BA83" i="47" s="1"/>
  <c r="BA84" i="47"/>
  <c r="BE463" i="47"/>
  <c r="BA464" i="47"/>
  <c r="BE436" i="47"/>
  <c r="BA437" i="47"/>
  <c r="BD386" i="47"/>
  <c r="AZ386" i="47" s="1"/>
  <c r="AZ387" i="47"/>
  <c r="BF96" i="47"/>
  <c r="BB97" i="47"/>
  <c r="BA106" i="47"/>
  <c r="BF461" i="47"/>
  <c r="BB462" i="47"/>
  <c r="DQ221" i="47"/>
  <c r="DQ215" i="47"/>
  <c r="DP201" i="47"/>
  <c r="DP16" i="47"/>
  <c r="DQ426" i="47"/>
  <c r="DP395" i="47"/>
  <c r="CW426" i="47"/>
  <c r="CW425" i="47" s="1"/>
  <c r="CV346" i="47"/>
  <c r="CW285" i="47"/>
  <c r="CW282" i="47"/>
  <c r="BA371" i="47"/>
  <c r="DP391" i="47"/>
  <c r="DP380" i="47"/>
  <c r="DQ375" i="47"/>
  <c r="DQ370" i="47"/>
  <c r="DP365" i="47"/>
  <c r="DQ359" i="47"/>
  <c r="DQ249" i="47"/>
  <c r="DQ240" i="47"/>
  <c r="DQ115" i="47"/>
  <c r="DQ110" i="47"/>
  <c r="DQ88" i="47"/>
  <c r="DP77" i="47"/>
  <c r="DQ55" i="47"/>
  <c r="DQ49" i="47"/>
  <c r="DQ44" i="47"/>
  <c r="DQ39" i="47"/>
  <c r="DP34" i="47"/>
  <c r="CV394" i="47"/>
  <c r="CV388" i="47"/>
  <c r="CW377" i="47"/>
  <c r="CW373" i="47"/>
  <c r="CV367" i="47"/>
  <c r="CW361" i="47"/>
  <c r="CW192" i="47"/>
  <c r="BF429" i="47"/>
  <c r="BB429" i="47" s="1"/>
  <c r="BB430" i="47"/>
  <c r="BE132" i="47"/>
  <c r="BA133" i="47"/>
  <c r="CN25" i="47"/>
  <c r="CN22" i="47" s="1"/>
  <c r="BD251" i="47"/>
  <c r="AZ254" i="47"/>
  <c r="BE242" i="47"/>
  <c r="BA243" i="47"/>
  <c r="BE326" i="47"/>
  <c r="BA326" i="47" s="1"/>
  <c r="BA327" i="47"/>
  <c r="BE125" i="47"/>
  <c r="BA126" i="47"/>
  <c r="BE286" i="47"/>
  <c r="BA286" i="47" s="1"/>
  <c r="BA287" i="47"/>
  <c r="BE216" i="47"/>
  <c r="BA216" i="47" s="1"/>
  <c r="BA217" i="47"/>
  <c r="BD210" i="47"/>
  <c r="AZ211" i="47"/>
  <c r="BE196" i="47"/>
  <c r="BA196" i="47" s="1"/>
  <c r="BA197" i="47"/>
  <c r="BE190" i="47"/>
  <c r="BA191" i="47"/>
  <c r="BD118" i="47"/>
  <c r="AZ119" i="47"/>
  <c r="DQ281" i="47"/>
  <c r="DQ164" i="47"/>
  <c r="DQ163" i="47" s="1"/>
  <c r="DQ129" i="47"/>
  <c r="DQ128" i="47" s="1"/>
  <c r="CW266" i="47"/>
  <c r="CW265" i="47" s="1"/>
  <c r="CW264" i="47" s="1"/>
  <c r="CW239" i="47"/>
  <c r="CW238" i="47" s="1"/>
  <c r="DQ191" i="47"/>
  <c r="DQ190" i="47" s="1"/>
  <c r="CW303" i="47"/>
  <c r="DQ427" i="47"/>
  <c r="CW437" i="47"/>
  <c r="CW436" i="47" s="1"/>
  <c r="CW435" i="47" s="1"/>
  <c r="DP387" i="47"/>
  <c r="DP386" i="47" s="1"/>
  <c r="DQ360" i="47"/>
  <c r="DP254" i="47"/>
  <c r="DP251" i="47" s="1"/>
  <c r="DP250" i="47" s="1"/>
  <c r="DP245" i="47" s="1"/>
  <c r="DQ243" i="47"/>
  <c r="DQ242" i="47" s="1"/>
  <c r="DQ241" i="47" s="1"/>
  <c r="DP119" i="47"/>
  <c r="DP118" i="47" s="1"/>
  <c r="DP117" i="47" s="1"/>
  <c r="DP116" i="47" s="1"/>
  <c r="DQ111" i="47"/>
  <c r="DQ107" i="47"/>
  <c r="DQ93" i="47"/>
  <c r="DQ92" i="47" s="1"/>
  <c r="DQ84" i="47"/>
  <c r="DQ83" i="47" s="1"/>
  <c r="DQ51" i="47"/>
  <c r="DQ50" i="47" s="1"/>
  <c r="DQ45" i="47"/>
  <c r="DQ41" i="47"/>
  <c r="DP35" i="47"/>
  <c r="CV390" i="47"/>
  <c r="CV389" i="47" s="1"/>
  <c r="CV379" i="47"/>
  <c r="CV378" i="47" s="1"/>
  <c r="CV364" i="47"/>
  <c r="CW197" i="47"/>
  <c r="CW196" i="47" s="1"/>
  <c r="DQ220" i="47"/>
  <c r="DQ214" i="47"/>
  <c r="DQ213" i="47" s="1"/>
  <c r="DP200" i="47"/>
  <c r="DP199" i="47" s="1"/>
  <c r="DP189" i="47" s="1"/>
  <c r="DP188" i="47" s="1"/>
  <c r="DQ464" i="47"/>
  <c r="DQ463" i="47" s="1"/>
  <c r="DQ456" i="47"/>
  <c r="CW456" i="47"/>
  <c r="DQ299" i="47"/>
  <c r="DQ298" i="47" s="1"/>
  <c r="CW222" i="47"/>
  <c r="CV211" i="47"/>
  <c r="CV210" i="47" s="1"/>
  <c r="CV203" i="47" s="1"/>
  <c r="CV202" i="47" s="1"/>
  <c r="CW194" i="47"/>
  <c r="CW193" i="47" s="1"/>
  <c r="CW114" i="47"/>
  <c r="CW113" i="47" s="1"/>
  <c r="CW87" i="47"/>
  <c r="CW86" i="47" s="1"/>
  <c r="CV76" i="47"/>
  <c r="CV75" i="47" s="1"/>
  <c r="CV74" i="47" s="1"/>
  <c r="CW54" i="47"/>
  <c r="CW53" i="47" s="1"/>
  <c r="CW48" i="47"/>
  <c r="CW47" i="47" s="1"/>
  <c r="CW43" i="47"/>
  <c r="CW38" i="47"/>
  <c r="CW37" i="47" s="1"/>
  <c r="CV20" i="47"/>
  <c r="DQ287" i="47"/>
  <c r="DQ286" i="47" s="1"/>
  <c r="DQ280" i="47"/>
  <c r="DQ126" i="47"/>
  <c r="DQ125" i="47" s="1"/>
  <c r="CV254" i="47"/>
  <c r="CV251" i="47" s="1"/>
  <c r="CV250" i="47" s="1"/>
  <c r="CV245" i="47" s="1"/>
  <c r="CW243" i="47"/>
  <c r="CW242" i="47" s="1"/>
  <c r="CW241" i="47" s="1"/>
  <c r="CV15" i="47"/>
  <c r="DP345" i="47"/>
  <c r="DP344" i="47" s="1"/>
  <c r="DQ197" i="47"/>
  <c r="DQ196" i="47" s="1"/>
  <c r="CW299" i="47"/>
  <c r="CW298" i="47" s="1"/>
  <c r="CW164" i="47"/>
  <c r="CW163" i="47" s="1"/>
  <c r="CW154" i="47"/>
  <c r="CW153" i="47" s="1"/>
  <c r="CW129" i="47"/>
  <c r="CW128" i="47" s="1"/>
  <c r="DQ425" i="47"/>
  <c r="CV345" i="47"/>
  <c r="CV344" i="47" s="1"/>
  <c r="CW281" i="47"/>
  <c r="DP390" i="47"/>
  <c r="DP389" i="47" s="1"/>
  <c r="DQ248" i="47"/>
  <c r="DQ247" i="47" s="1"/>
  <c r="DQ246" i="47" s="1"/>
  <c r="DQ114" i="47"/>
  <c r="DQ113" i="47" s="1"/>
  <c r="DP76" i="47"/>
  <c r="DP75" i="47" s="1"/>
  <c r="DP74" i="47" s="1"/>
  <c r="DQ48" i="47"/>
  <c r="DQ47" i="47" s="1"/>
  <c r="DQ38" i="47"/>
  <c r="DQ37" i="47" s="1"/>
  <c r="DQ222" i="47"/>
  <c r="DP211" i="47"/>
  <c r="DP210" i="47" s="1"/>
  <c r="DP203" i="47" s="1"/>
  <c r="DP202" i="47" s="1"/>
  <c r="DQ194" i="47"/>
  <c r="DQ193" i="47" s="1"/>
  <c r="DP13" i="47"/>
  <c r="DQ458" i="47"/>
  <c r="DP296" i="47"/>
  <c r="DP295" i="47" s="1"/>
  <c r="DP18" i="47"/>
  <c r="CW458" i="47"/>
  <c r="CW455" i="47" s="1"/>
  <c r="CW454" i="47" s="1"/>
  <c r="CW453" i="47" s="1"/>
  <c r="CW452" i="47" s="1"/>
  <c r="DQ330" i="47"/>
  <c r="DQ329" i="47" s="1"/>
  <c r="DQ303" i="47"/>
  <c r="CW330" i="47"/>
  <c r="CW329" i="47" s="1"/>
  <c r="CW220" i="47"/>
  <c r="CW214" i="47"/>
  <c r="CW213" i="47" s="1"/>
  <c r="CV200" i="47"/>
  <c r="CV199" i="47" s="1"/>
  <c r="CV189" i="47" s="1"/>
  <c r="CV188" i="47" s="1"/>
  <c r="CV119" i="47"/>
  <c r="CV118" i="47" s="1"/>
  <c r="CV117" i="47" s="1"/>
  <c r="CV116" i="47" s="1"/>
  <c r="CW111" i="47"/>
  <c r="CW107" i="47"/>
  <c r="CW93" i="47"/>
  <c r="CW92" i="47" s="1"/>
  <c r="CW84" i="47"/>
  <c r="CW83" i="47" s="1"/>
  <c r="CW51" i="47"/>
  <c r="CW50" i="47" s="1"/>
  <c r="CW45" i="47"/>
  <c r="CW41" i="47"/>
  <c r="DQ161" i="47"/>
  <c r="DQ134" i="47"/>
  <c r="CX291" i="47"/>
  <c r="DR471" i="47"/>
  <c r="DH308" i="47"/>
  <c r="DH307" i="47" s="1"/>
  <c r="DP309" i="47"/>
  <c r="DP308" i="47" s="1"/>
  <c r="DP307" i="47" s="1"/>
  <c r="CV447" i="47"/>
  <c r="DP447" i="47"/>
  <c r="DR231" i="47"/>
  <c r="CO305" i="47"/>
  <c r="CO304" i="47" s="1"/>
  <c r="CW306" i="47"/>
  <c r="CW305" i="47" s="1"/>
  <c r="CW304" i="47" s="1"/>
  <c r="DR431" i="47"/>
  <c r="DQ424" i="47"/>
  <c r="DQ423" i="47" s="1"/>
  <c r="DR291" i="47"/>
  <c r="CX471" i="47"/>
  <c r="DR101" i="47"/>
  <c r="DR58" i="47"/>
  <c r="CX229" i="47"/>
  <c r="CW219" i="47"/>
  <c r="CX101" i="47"/>
  <c r="CX58" i="47"/>
  <c r="DP26" i="47"/>
  <c r="CV26" i="47"/>
  <c r="DH342" i="47"/>
  <c r="DH341" i="47" s="1"/>
  <c r="DP343" i="47"/>
  <c r="DP342" i="47" s="1"/>
  <c r="DP341" i="47" s="1"/>
  <c r="CX431" i="47"/>
  <c r="CN342" i="47"/>
  <c r="CN341" i="47" s="1"/>
  <c r="CV343" i="47"/>
  <c r="CV342" i="47" s="1"/>
  <c r="CV341" i="47" s="1"/>
  <c r="CW280" i="47"/>
  <c r="DI327" i="47"/>
  <c r="DI326" i="47" s="1"/>
  <c r="DQ328" i="47"/>
  <c r="DQ327" i="47" s="1"/>
  <c r="DQ326" i="47" s="1"/>
  <c r="DI305" i="47"/>
  <c r="DI304" i="47" s="1"/>
  <c r="DQ306" i="47"/>
  <c r="DQ305" i="47" s="1"/>
  <c r="DQ304" i="47" s="1"/>
  <c r="CW134" i="47"/>
  <c r="CW451" i="47"/>
  <c r="DQ451" i="47"/>
  <c r="DR229" i="47"/>
  <c r="CN308" i="47"/>
  <c r="CN307" i="47" s="1"/>
  <c r="CV309" i="47"/>
  <c r="CV308" i="47" s="1"/>
  <c r="CV307" i="47" s="1"/>
  <c r="CW161" i="47"/>
  <c r="DP103" i="47"/>
  <c r="DR99" i="47"/>
  <c r="DR24" i="47"/>
  <c r="CO327" i="47"/>
  <c r="CO326" i="47" s="1"/>
  <c r="CW328" i="47"/>
  <c r="CW327" i="47" s="1"/>
  <c r="CW326" i="47" s="1"/>
  <c r="CX231" i="47"/>
  <c r="CV103" i="47"/>
  <c r="CX99" i="47"/>
  <c r="DP394" i="47"/>
  <c r="DR362" i="47"/>
  <c r="DR293" i="47" s="1"/>
  <c r="DR292" i="47" s="1"/>
  <c r="DQ325" i="47"/>
  <c r="CU292" i="47"/>
  <c r="CU472" i="47" s="1"/>
  <c r="CM292" i="47"/>
  <c r="CM472" i="47" s="1"/>
  <c r="DG310" i="47"/>
  <c r="DG293" i="47" s="1"/>
  <c r="DO317" i="47"/>
  <c r="DO310" i="47" s="1"/>
  <c r="DO293" i="47" s="1"/>
  <c r="DO292" i="47" s="1"/>
  <c r="DO472" i="47" s="1"/>
  <c r="CV395" i="47"/>
  <c r="CW325" i="47"/>
  <c r="CP310" i="47"/>
  <c r="CP293" i="47" s="1"/>
  <c r="CP292" i="47" s="1"/>
  <c r="CX323" i="47"/>
  <c r="CX310" i="47" s="1"/>
  <c r="CX362" i="47"/>
  <c r="DB11" i="47"/>
  <c r="DB10" i="47" s="1"/>
  <c r="BE423" i="47"/>
  <c r="BF423" i="47"/>
  <c r="CY362" i="47"/>
  <c r="DB423" i="47"/>
  <c r="DB422" i="47" s="1"/>
  <c r="DB421" i="47" s="1"/>
  <c r="CH11" i="47"/>
  <c r="CH10" i="47" s="1"/>
  <c r="CG162" i="47"/>
  <c r="BC362" i="47"/>
  <c r="AY362" i="47" s="1"/>
  <c r="CD427" i="47"/>
  <c r="CD424" i="47" s="1"/>
  <c r="BV424" i="47"/>
  <c r="CD366" i="47"/>
  <c r="CD363" i="47" s="1"/>
  <c r="CD362" i="47" s="1"/>
  <c r="BV363" i="47"/>
  <c r="BV362" i="47" s="1"/>
  <c r="DA162" i="47"/>
  <c r="CF294" i="47"/>
  <c r="CG283" i="47"/>
  <c r="CZ12" i="47"/>
  <c r="CH289" i="47"/>
  <c r="CH227" i="47"/>
  <c r="CH203" i="47" s="1"/>
  <c r="CH202" i="47" s="1"/>
  <c r="BC82" i="47"/>
  <c r="AY82" i="47" s="1"/>
  <c r="BC203" i="47"/>
  <c r="AY203" i="47" s="1"/>
  <c r="CY310" i="47"/>
  <c r="CO127" i="47"/>
  <c r="DA455" i="47"/>
  <c r="DA454" i="47" s="1"/>
  <c r="DA453" i="47" s="1"/>
  <c r="DA452" i="47" s="1"/>
  <c r="DI287" i="47"/>
  <c r="DI286" i="47" s="1"/>
  <c r="DI167" i="47"/>
  <c r="DI166" i="47" s="1"/>
  <c r="DI160" i="47"/>
  <c r="DI159" i="47" s="1"/>
  <c r="DI133" i="47"/>
  <c r="DI132" i="47" s="1"/>
  <c r="DI131" i="47" s="1"/>
  <c r="DI126" i="47"/>
  <c r="DI125" i="47" s="1"/>
  <c r="CP290" i="47"/>
  <c r="CN254" i="47"/>
  <c r="CN251" i="47" s="1"/>
  <c r="CN250" i="47" s="1"/>
  <c r="CN245" i="47" s="1"/>
  <c r="CO243" i="47"/>
  <c r="CO242" i="47" s="1"/>
  <c r="CO241" i="47" s="1"/>
  <c r="CN15" i="47"/>
  <c r="DJ228" i="47"/>
  <c r="DI220" i="47"/>
  <c r="DI214" i="47"/>
  <c r="DI213" i="47" s="1"/>
  <c r="DH200" i="47"/>
  <c r="DH199" i="47" s="1"/>
  <c r="DH189" i="47" s="1"/>
  <c r="DH188" i="47" s="1"/>
  <c r="DI194" i="47"/>
  <c r="DI193" i="47" s="1"/>
  <c r="DH15" i="47"/>
  <c r="CO302" i="47"/>
  <c r="CO301" i="47" s="1"/>
  <c r="CO167" i="47"/>
  <c r="CO166" i="47" s="1"/>
  <c r="CO160" i="47"/>
  <c r="CO159" i="47" s="1"/>
  <c r="DI437" i="47"/>
  <c r="DI436" i="47" s="1"/>
  <c r="DI435" i="47" s="1"/>
  <c r="DI427" i="47"/>
  <c r="DH398" i="47"/>
  <c r="DH397" i="47" s="1"/>
  <c r="DH396" i="47" s="1"/>
  <c r="CP430" i="47"/>
  <c r="CP429" i="47" s="1"/>
  <c r="CO425" i="47"/>
  <c r="CO287" i="47"/>
  <c r="CO286" i="47" s="1"/>
  <c r="DH254" i="47"/>
  <c r="DH251" i="47" s="1"/>
  <c r="DH250" i="47" s="1"/>
  <c r="DH245" i="47" s="1"/>
  <c r="DI243" i="47"/>
  <c r="DI242" i="47" s="1"/>
  <c r="DI241" i="47" s="1"/>
  <c r="DH119" i="47"/>
  <c r="DH118" i="47" s="1"/>
  <c r="DH117" i="47" s="1"/>
  <c r="DH116" i="47" s="1"/>
  <c r="DI111" i="47"/>
  <c r="DI107" i="47"/>
  <c r="DJ100" i="47"/>
  <c r="DI93" i="47"/>
  <c r="DI92" i="47" s="1"/>
  <c r="DI84" i="47"/>
  <c r="DI83" i="47" s="1"/>
  <c r="DJ57" i="47"/>
  <c r="DJ56" i="47" s="1"/>
  <c r="DI51" i="47"/>
  <c r="DI50" i="47" s="1"/>
  <c r="DI45" i="47"/>
  <c r="DI41" i="47"/>
  <c r="DH35" i="47"/>
  <c r="DH20" i="47"/>
  <c r="CN19" i="47"/>
  <c r="DA323" i="47"/>
  <c r="DI323" i="47" s="1"/>
  <c r="DQ323" i="47" s="1"/>
  <c r="DI324" i="47"/>
  <c r="DQ324" i="47" s="1"/>
  <c r="DH345" i="47"/>
  <c r="DH344" i="47" s="1"/>
  <c r="DH321" i="47"/>
  <c r="DH320" i="47" s="1"/>
  <c r="DJ470" i="47"/>
  <c r="DI464" i="47"/>
  <c r="DI463" i="47" s="1"/>
  <c r="DI456" i="47"/>
  <c r="DH296" i="47"/>
  <c r="DH295" i="47" s="1"/>
  <c r="DH18" i="47"/>
  <c r="CO467" i="47"/>
  <c r="CO466" i="47" s="1"/>
  <c r="CO458" i="47"/>
  <c r="DH387" i="47"/>
  <c r="DH386" i="47" s="1"/>
  <c r="DI376" i="47"/>
  <c r="DI372" i="47"/>
  <c r="DH366" i="47"/>
  <c r="DI360" i="47"/>
  <c r="DI299" i="47"/>
  <c r="DI298" i="47" s="1"/>
  <c r="CN390" i="47"/>
  <c r="CN389" i="47" s="1"/>
  <c r="CN379" i="47"/>
  <c r="CN378" i="47" s="1"/>
  <c r="CO374" i="47"/>
  <c r="CO369" i="47"/>
  <c r="CO368" i="47" s="1"/>
  <c r="CN364" i="47"/>
  <c r="CO358" i="47"/>
  <c r="CO330" i="47"/>
  <c r="CO329" i="47" s="1"/>
  <c r="CP289" i="47"/>
  <c r="CP273" i="47" s="1"/>
  <c r="CP268" i="47" s="1"/>
  <c r="CP228" i="47"/>
  <c r="CO220" i="47"/>
  <c r="CO214" i="47"/>
  <c r="CO213" i="47" s="1"/>
  <c r="CN200" i="47"/>
  <c r="CN199" i="47" s="1"/>
  <c r="CN189" i="47" s="1"/>
  <c r="CN188" i="47" s="1"/>
  <c r="CO194" i="47"/>
  <c r="CO193" i="47" s="1"/>
  <c r="CN119" i="47"/>
  <c r="CN118" i="47" s="1"/>
  <c r="CN117" i="47" s="1"/>
  <c r="CN116" i="47" s="1"/>
  <c r="CO111" i="47"/>
  <c r="CO107" i="47"/>
  <c r="CP100" i="47"/>
  <c r="CO93" i="47"/>
  <c r="CO92" i="47" s="1"/>
  <c r="CO84" i="47"/>
  <c r="CO83" i="47" s="1"/>
  <c r="CP57" i="47"/>
  <c r="CP56" i="47" s="1"/>
  <c r="CP11" i="47" s="1"/>
  <c r="CO51" i="47"/>
  <c r="CO50" i="47" s="1"/>
  <c r="CO45" i="47"/>
  <c r="CO41" i="47"/>
  <c r="CN35" i="47"/>
  <c r="BC152" i="47"/>
  <c r="AY152" i="47" s="1"/>
  <c r="CH310" i="47"/>
  <c r="CH293" i="47" s="1"/>
  <c r="CH292" i="47" s="1"/>
  <c r="DI284" i="47"/>
  <c r="DI283" i="47" s="1"/>
  <c r="DI281" i="47"/>
  <c r="DI266" i="47"/>
  <c r="DI265" i="47" s="1"/>
  <c r="DI264" i="47" s="1"/>
  <c r="DI164" i="47"/>
  <c r="DI163" i="47" s="1"/>
  <c r="DI154" i="47"/>
  <c r="DI153" i="47" s="1"/>
  <c r="DI129" i="47"/>
  <c r="DI128" i="47" s="1"/>
  <c r="CN296" i="47"/>
  <c r="CN295" i="47" s="1"/>
  <c r="CO266" i="47"/>
  <c r="CO265" i="47" s="1"/>
  <c r="CO264" i="47" s="1"/>
  <c r="CO248" i="47"/>
  <c r="CO247" i="47" s="1"/>
  <c r="CO246" i="47" s="1"/>
  <c r="CO239" i="47"/>
  <c r="CO238" i="47" s="1"/>
  <c r="CN13" i="47"/>
  <c r="CN12" i="47" s="1"/>
  <c r="DJ230" i="47"/>
  <c r="DI222" i="47"/>
  <c r="DI217" i="47"/>
  <c r="DI216" i="47" s="1"/>
  <c r="DH211" i="47"/>
  <c r="DH210" i="47" s="1"/>
  <c r="DH203" i="47" s="1"/>
  <c r="DH202" i="47" s="1"/>
  <c r="DI197" i="47"/>
  <c r="DI196" i="47" s="1"/>
  <c r="DI191" i="47"/>
  <c r="DI190" i="47" s="1"/>
  <c r="DH13" i="47"/>
  <c r="CN321" i="47"/>
  <c r="CN320" i="47" s="1"/>
  <c r="CO299" i="47"/>
  <c r="CO298" i="47" s="1"/>
  <c r="CO164" i="47"/>
  <c r="CO163" i="47" s="1"/>
  <c r="CO154" i="47"/>
  <c r="CO153" i="47" s="1"/>
  <c r="CO129" i="47"/>
  <c r="CO128" i="47" s="1"/>
  <c r="DJ430" i="47"/>
  <c r="DJ429" i="47" s="1"/>
  <c r="DI425" i="47"/>
  <c r="DH393" i="47"/>
  <c r="DH392" i="47" s="1"/>
  <c r="CO437" i="47"/>
  <c r="CO436" i="47" s="1"/>
  <c r="CO435" i="47" s="1"/>
  <c r="CO427" i="47"/>
  <c r="CN398" i="47"/>
  <c r="CN397" i="47" s="1"/>
  <c r="CN396" i="47" s="1"/>
  <c r="CN345" i="47"/>
  <c r="CN344" i="47" s="1"/>
  <c r="CO284" i="47"/>
  <c r="CO281" i="47"/>
  <c r="DH310" i="47"/>
  <c r="DI248" i="47"/>
  <c r="DI247" i="47" s="1"/>
  <c r="DI246" i="47" s="1"/>
  <c r="DI239" i="47"/>
  <c r="DI238" i="47" s="1"/>
  <c r="DI114" i="47"/>
  <c r="DI113" i="47" s="1"/>
  <c r="DI109" i="47"/>
  <c r="DH102" i="47"/>
  <c r="DH97" i="47" s="1"/>
  <c r="DH96" i="47" s="1"/>
  <c r="DH95" i="47" s="1"/>
  <c r="DJ98" i="47"/>
  <c r="DI87" i="47"/>
  <c r="DI86" i="47" s="1"/>
  <c r="DH76" i="47"/>
  <c r="DH75" i="47" s="1"/>
  <c r="DH74" i="47" s="1"/>
  <c r="DI54" i="47"/>
  <c r="DI53" i="47" s="1"/>
  <c r="DI48" i="47"/>
  <c r="DI47" i="47" s="1"/>
  <c r="DI43" i="47"/>
  <c r="DI38" i="47"/>
  <c r="DI37" i="47" s="1"/>
  <c r="DH33" i="47"/>
  <c r="DJ23" i="47"/>
  <c r="DJ22" i="47" s="1"/>
  <c r="DI467" i="47"/>
  <c r="DI466" i="47" s="1"/>
  <c r="DI458" i="47"/>
  <c r="DJ290" i="47"/>
  <c r="CP470" i="47"/>
  <c r="CO464" i="47"/>
  <c r="CO463" i="47" s="1"/>
  <c r="CO456" i="47"/>
  <c r="CO455" i="47" s="1"/>
  <c r="CO454" i="47" s="1"/>
  <c r="CO453" i="47" s="1"/>
  <c r="CO452" i="47" s="1"/>
  <c r="DH390" i="47"/>
  <c r="DH389" i="47" s="1"/>
  <c r="DH379" i="47"/>
  <c r="DH378" i="47" s="1"/>
  <c r="DI374" i="47"/>
  <c r="DI369" i="47"/>
  <c r="DI368" i="47" s="1"/>
  <c r="DH364" i="47"/>
  <c r="DI358" i="47"/>
  <c r="DI330" i="47"/>
  <c r="DI329" i="47" s="1"/>
  <c r="DI302" i="47"/>
  <c r="DI301" i="47" s="1"/>
  <c r="CN393" i="47"/>
  <c r="CN392" i="47" s="1"/>
  <c r="CN387" i="47"/>
  <c r="CN386" i="47" s="1"/>
  <c r="CO376" i="47"/>
  <c r="CO372" i="47"/>
  <c r="CN366" i="47"/>
  <c r="CO360" i="47"/>
  <c r="CP230" i="47"/>
  <c r="CO222" i="47"/>
  <c r="CO217" i="47"/>
  <c r="CO216" i="47" s="1"/>
  <c r="CN211" i="47"/>
  <c r="CN210" i="47" s="1"/>
  <c r="CN203" i="47" s="1"/>
  <c r="CN202" i="47" s="1"/>
  <c r="CO197" i="47"/>
  <c r="CO196" i="47" s="1"/>
  <c r="CO191" i="47"/>
  <c r="CO190" i="47" s="1"/>
  <c r="CO114" i="47"/>
  <c r="CO113" i="47" s="1"/>
  <c r="CO109" i="47"/>
  <c r="CN102" i="47"/>
  <c r="CN97" i="47" s="1"/>
  <c r="CN96" i="47" s="1"/>
  <c r="CN95" i="47" s="1"/>
  <c r="CP98" i="47"/>
  <c r="CO87" i="47"/>
  <c r="CO86" i="47" s="1"/>
  <c r="CN76" i="47"/>
  <c r="CN75" i="47" s="1"/>
  <c r="CN74" i="47" s="1"/>
  <c r="CO54" i="47"/>
  <c r="CO53" i="47" s="1"/>
  <c r="CO48" i="47"/>
  <c r="CO47" i="47" s="1"/>
  <c r="CO43" i="47"/>
  <c r="CO38" i="47"/>
  <c r="CO37" i="47" s="1"/>
  <c r="CN33" i="47"/>
  <c r="CN20" i="47"/>
  <c r="DA121" i="47"/>
  <c r="DA116" i="47" s="1"/>
  <c r="CE310" i="47"/>
  <c r="CG323" i="47"/>
  <c r="CO324" i="47"/>
  <c r="CW324" i="47" s="1"/>
  <c r="CZ310" i="47"/>
  <c r="BN317" i="47"/>
  <c r="BF310" i="47"/>
  <c r="BB310" i="47" s="1"/>
  <c r="DA294" i="47"/>
  <c r="CF12" i="47"/>
  <c r="BM317" i="47"/>
  <c r="BU317" i="47" s="1"/>
  <c r="BE310" i="47"/>
  <c r="BA310" i="47" s="1"/>
  <c r="DA283" i="47"/>
  <c r="CG294" i="47"/>
  <c r="BC189" i="47"/>
  <c r="AY189" i="47" s="1"/>
  <c r="DA189" i="47"/>
  <c r="DA188" i="47" s="1"/>
  <c r="CG189" i="47"/>
  <c r="CZ188" i="47"/>
  <c r="CF188" i="47"/>
  <c r="CH97" i="47"/>
  <c r="CH96" i="47" s="1"/>
  <c r="CH95" i="47" s="1"/>
  <c r="BN188" i="47"/>
  <c r="BF188" i="47"/>
  <c r="BB188" i="47" s="1"/>
  <c r="DA152" i="47"/>
  <c r="CG152" i="47"/>
  <c r="BF151" i="47"/>
  <c r="BB151" i="47" s="1"/>
  <c r="DA280" i="47"/>
  <c r="BD32" i="47"/>
  <c r="AZ32" i="47" s="1"/>
  <c r="BE40" i="47"/>
  <c r="BN151" i="47"/>
  <c r="BD12" i="47"/>
  <c r="AZ12" i="47" s="1"/>
  <c r="DA106" i="47"/>
  <c r="DA105" i="47" s="1"/>
  <c r="DA104" i="47" s="1"/>
  <c r="DB97" i="47"/>
  <c r="DB96" i="47" s="1"/>
  <c r="DB95" i="47" s="1"/>
  <c r="DA357" i="47"/>
  <c r="DA356" i="47" s="1"/>
  <c r="CG280" i="47"/>
  <c r="CG273" i="47" s="1"/>
  <c r="CG106" i="47"/>
  <c r="CG105" i="47" s="1"/>
  <c r="CG104" i="47" s="1"/>
  <c r="CH422" i="47"/>
  <c r="CH421" i="47" s="1"/>
  <c r="CG219" i="47"/>
  <c r="CG203" i="47" s="1"/>
  <c r="CG202" i="47" s="1"/>
  <c r="DA219" i="47"/>
  <c r="DA203" i="47" s="1"/>
  <c r="DA202" i="47" s="1"/>
  <c r="CE421" i="47"/>
  <c r="CF74" i="47"/>
  <c r="CZ74" i="47"/>
  <c r="CG455" i="47"/>
  <c r="CG454" i="47" s="1"/>
  <c r="CG453" i="47" s="1"/>
  <c r="CG452" i="47" s="1"/>
  <c r="BC250" i="47"/>
  <c r="AY250" i="47" s="1"/>
  <c r="DB462" i="47"/>
  <c r="DB461" i="47" s="1"/>
  <c r="DB460" i="47" s="1"/>
  <c r="CG462" i="47"/>
  <c r="CG461" i="47" s="1"/>
  <c r="CG460" i="47" s="1"/>
  <c r="DA462" i="47"/>
  <c r="DA461" i="47" s="1"/>
  <c r="DA460" i="47" s="1"/>
  <c r="CH462" i="47"/>
  <c r="CH461" i="47" s="1"/>
  <c r="CH460" i="47" s="1"/>
  <c r="CG371" i="47"/>
  <c r="CG362" i="47" s="1"/>
  <c r="CF363" i="47"/>
  <c r="CZ363" i="47"/>
  <c r="CZ362" i="47" s="1"/>
  <c r="CF32" i="47"/>
  <c r="BC462" i="47"/>
  <c r="AY462" i="47" s="1"/>
  <c r="DA371" i="47"/>
  <c r="DA362" i="47" s="1"/>
  <c r="DA245" i="47"/>
  <c r="CF172" i="47"/>
  <c r="CF180" i="47"/>
  <c r="CF176" i="47" s="1"/>
  <c r="CF245" i="47"/>
  <c r="CF332" i="47"/>
  <c r="CF310" i="47" s="1"/>
  <c r="CG245" i="47"/>
  <c r="CF385" i="47"/>
  <c r="CF384" i="47" s="1"/>
  <c r="CZ385" i="47"/>
  <c r="CZ384" i="47" s="1"/>
  <c r="CG82" i="47"/>
  <c r="CF203" i="47"/>
  <c r="CF202" i="47" s="1"/>
  <c r="CZ203" i="47"/>
  <c r="CZ202" i="47" s="1"/>
  <c r="BC385" i="47"/>
  <c r="AY385" i="47" s="1"/>
  <c r="CG188" i="47"/>
  <c r="DB289" i="47"/>
  <c r="DB273" i="47" s="1"/>
  <c r="DB268" i="47" s="1"/>
  <c r="DB227" i="47"/>
  <c r="DA82" i="47"/>
  <c r="CZ32" i="47"/>
  <c r="BC326" i="47"/>
  <c r="AY326" i="47" s="1"/>
  <c r="BC96" i="47"/>
  <c r="AY96" i="47" s="1"/>
  <c r="BC356" i="47"/>
  <c r="AY356" i="47" s="1"/>
  <c r="BC180" i="47"/>
  <c r="BC435" i="47"/>
  <c r="AY435" i="47" s="1"/>
  <c r="BC172" i="47"/>
  <c r="AY172" i="47" s="1"/>
  <c r="BC117" i="47"/>
  <c r="AY117" i="47" s="1"/>
  <c r="BC74" i="47"/>
  <c r="AY74" i="47" s="1"/>
  <c r="BC448" i="47"/>
  <c r="AY448" i="47" s="1"/>
  <c r="BC264" i="47"/>
  <c r="AY264" i="47" s="1"/>
  <c r="BC241" i="47"/>
  <c r="AY241" i="47" s="1"/>
  <c r="BC125" i="47"/>
  <c r="BC17" i="47"/>
  <c r="BC105" i="47"/>
  <c r="AY105" i="47" s="1"/>
  <c r="BC396" i="47"/>
  <c r="AY396" i="47" s="1"/>
  <c r="BC454" i="47"/>
  <c r="AY454" i="47" s="1"/>
  <c r="BC323" i="47"/>
  <c r="AY323" i="47" s="1"/>
  <c r="BC298" i="47"/>
  <c r="BC131" i="47"/>
  <c r="AY131" i="47" s="1"/>
  <c r="BC444" i="47"/>
  <c r="AY444" i="47" s="1"/>
  <c r="BC269" i="47"/>
  <c r="AY269" i="47" s="1"/>
  <c r="BC246" i="47"/>
  <c r="AY246" i="47" s="1"/>
  <c r="CG424" i="47"/>
  <c r="DA424" i="47"/>
  <c r="CG126" i="47"/>
  <c r="CG125" i="47" s="1"/>
  <c r="CG121" i="47" s="1"/>
  <c r="DA40" i="47"/>
  <c r="DA11" i="47" s="1"/>
  <c r="CG40" i="47"/>
  <c r="CG11" i="47" s="1"/>
  <c r="CF18" i="47"/>
  <c r="CF17" i="47" s="1"/>
  <c r="CG357" i="47"/>
  <c r="CG356" i="47" s="1"/>
  <c r="CE273" i="47"/>
  <c r="CE268" i="47" s="1"/>
  <c r="CE17" i="47"/>
  <c r="CH273" i="47"/>
  <c r="CH268" i="47" s="1"/>
  <c r="CY273" i="47"/>
  <c r="CY268" i="47" s="1"/>
  <c r="BC273" i="47"/>
  <c r="AY273" i="47" s="1"/>
  <c r="CF273" i="47"/>
  <c r="CF268" i="47" s="1"/>
  <c r="CZ268" i="47"/>
  <c r="CF116" i="47"/>
  <c r="CF421" i="47"/>
  <c r="CY116" i="47"/>
  <c r="CH116" i="47"/>
  <c r="CZ421" i="47"/>
  <c r="CY17" i="47"/>
  <c r="CY11" i="47" s="1"/>
  <c r="DB293" i="47"/>
  <c r="DB292" i="47" s="1"/>
  <c r="CE116" i="47"/>
  <c r="CZ116" i="47"/>
  <c r="CZ151" i="47"/>
  <c r="CY151" i="47"/>
  <c r="CH151" i="47"/>
  <c r="DB151" i="47"/>
  <c r="CY421" i="47"/>
  <c r="CE151" i="47"/>
  <c r="DI424" i="47" l="1"/>
  <c r="BF11" i="47"/>
  <c r="BB11" i="47" s="1"/>
  <c r="DQ455" i="47"/>
  <c r="DQ454" i="47" s="1"/>
  <c r="DQ453" i="47" s="1"/>
  <c r="DQ452" i="47" s="1"/>
  <c r="DQ239" i="47"/>
  <c r="DQ238" i="47" s="1"/>
  <c r="CW287" i="47"/>
  <c r="CW286" i="47" s="1"/>
  <c r="DP398" i="47"/>
  <c r="DP397" i="47" s="1"/>
  <c r="DP396" i="47" s="1"/>
  <c r="CW248" i="47"/>
  <c r="CW247" i="47" s="1"/>
  <c r="CW246" i="47" s="1"/>
  <c r="CW245" i="47" s="1"/>
  <c r="DQ154" i="47"/>
  <c r="DQ153" i="47" s="1"/>
  <c r="DQ284" i="47"/>
  <c r="DQ283" i="47" s="1"/>
  <c r="DQ273" i="47" s="1"/>
  <c r="DQ268" i="47" s="1"/>
  <c r="BD310" i="47"/>
  <c r="AZ310" i="47" s="1"/>
  <c r="CW467" i="47"/>
  <c r="CW466" i="47" s="1"/>
  <c r="DQ467" i="47"/>
  <c r="DQ466" i="47" s="1"/>
  <c r="DQ217" i="47"/>
  <c r="DQ216" i="47" s="1"/>
  <c r="CW109" i="47"/>
  <c r="CW217" i="47"/>
  <c r="CW216" i="47" s="1"/>
  <c r="CW464" i="47"/>
  <c r="CW463" i="47" s="1"/>
  <c r="DP366" i="47"/>
  <c r="CW427" i="47"/>
  <c r="CW424" i="47" s="1"/>
  <c r="CW423" i="47" s="1"/>
  <c r="CW422" i="47" s="1"/>
  <c r="DQ109" i="47"/>
  <c r="DQ106" i="47" s="1"/>
  <c r="DQ105" i="47" s="1"/>
  <c r="DQ104" i="47" s="1"/>
  <c r="DQ376" i="47"/>
  <c r="DQ437" i="47"/>
  <c r="DQ436" i="47" s="1"/>
  <c r="DQ435" i="47" s="1"/>
  <c r="DQ422" i="47" s="1"/>
  <c r="CV13" i="47"/>
  <c r="CV296" i="47"/>
  <c r="CV295" i="47" s="1"/>
  <c r="CV294" i="47" s="1"/>
  <c r="DQ266" i="47"/>
  <c r="DQ265" i="47" s="1"/>
  <c r="DQ264" i="47" s="1"/>
  <c r="DP321" i="47"/>
  <c r="DP320" i="47" s="1"/>
  <c r="DP310" i="47" s="1"/>
  <c r="CV366" i="47"/>
  <c r="CV363" i="47" s="1"/>
  <c r="CV362" i="47" s="1"/>
  <c r="CW358" i="47"/>
  <c r="CW376" i="47"/>
  <c r="DP364" i="47"/>
  <c r="BE362" i="47"/>
  <c r="BA362" i="47" s="1"/>
  <c r="DI357" i="47"/>
  <c r="DI356" i="47" s="1"/>
  <c r="DQ374" i="47"/>
  <c r="CW369" i="47"/>
  <c r="CW368" i="47" s="1"/>
  <c r="DQ372" i="47"/>
  <c r="CV398" i="47"/>
  <c r="CV397" i="47" s="1"/>
  <c r="CV396" i="47" s="1"/>
  <c r="CW284" i="47"/>
  <c r="CW283" i="47" s="1"/>
  <c r="DP20" i="47"/>
  <c r="DP17" i="47" s="1"/>
  <c r="DP15" i="47"/>
  <c r="CV35" i="47"/>
  <c r="CV33" i="47"/>
  <c r="CW360" i="47"/>
  <c r="CV387" i="47"/>
  <c r="CV386" i="47" s="1"/>
  <c r="DQ358" i="47"/>
  <c r="DQ357" i="47" s="1"/>
  <c r="DQ356" i="47" s="1"/>
  <c r="DP379" i="47"/>
  <c r="DP378" i="47" s="1"/>
  <c r="CW374" i="47"/>
  <c r="CW372" i="47"/>
  <c r="DQ369" i="47"/>
  <c r="DQ368" i="47" s="1"/>
  <c r="CW462" i="47"/>
  <c r="CW461" i="47" s="1"/>
  <c r="CW460" i="47" s="1"/>
  <c r="CN294" i="47"/>
  <c r="DQ189" i="47"/>
  <c r="DQ188" i="47" s="1"/>
  <c r="CW191" i="47"/>
  <c r="CW190" i="47" s="1"/>
  <c r="CW189" i="47" s="1"/>
  <c r="CW188" i="47" s="1"/>
  <c r="DQ43" i="47"/>
  <c r="DQ40" i="47" s="1"/>
  <c r="DQ87" i="47"/>
  <c r="DQ86" i="47" s="1"/>
  <c r="DQ82" i="47" s="1"/>
  <c r="DP33" i="47"/>
  <c r="DP32" i="47" s="1"/>
  <c r="DQ54" i="47"/>
  <c r="DQ53" i="47" s="1"/>
  <c r="DA310" i="47"/>
  <c r="DA293" i="47" s="1"/>
  <c r="DA292" i="47" s="1"/>
  <c r="DQ121" i="47"/>
  <c r="BE105" i="47"/>
  <c r="BE104" i="47" s="1"/>
  <c r="BA104" i="47" s="1"/>
  <c r="BE273" i="47"/>
  <c r="BE268" i="47" s="1"/>
  <c r="BA268" i="47" s="1"/>
  <c r="DI152" i="47"/>
  <c r="BC121" i="47"/>
  <c r="AY121" i="47" s="1"/>
  <c r="AY125" i="47"/>
  <c r="BC176" i="47"/>
  <c r="AY176" i="47" s="1"/>
  <c r="AY180" i="47"/>
  <c r="BE241" i="47"/>
  <c r="BA241" i="47" s="1"/>
  <c r="BA242" i="47"/>
  <c r="BE131" i="47"/>
  <c r="BA131" i="47" s="1"/>
  <c r="BA132" i="47"/>
  <c r="BE435" i="47"/>
  <c r="BA435" i="47" s="1"/>
  <c r="BA436" i="47"/>
  <c r="BE264" i="47"/>
  <c r="BA264" i="47" s="1"/>
  <c r="BA265" i="47"/>
  <c r="BE246" i="47"/>
  <c r="BA247" i="47"/>
  <c r="BA86" i="47"/>
  <c r="BE82" i="47"/>
  <c r="BA82" i="47" s="1"/>
  <c r="AZ295" i="47"/>
  <c r="BD294" i="47"/>
  <c r="AZ294" i="47" s="1"/>
  <c r="BF422" i="47"/>
  <c r="BB423" i="47"/>
  <c r="BD117" i="47"/>
  <c r="AZ117" i="47" s="1"/>
  <c r="AZ118" i="47"/>
  <c r="BD96" i="47"/>
  <c r="AZ97" i="47"/>
  <c r="BD362" i="47"/>
  <c r="AZ362" i="47" s="1"/>
  <c r="BE11" i="47"/>
  <c r="BA11" i="47" s="1"/>
  <c r="BA40" i="47"/>
  <c r="CW127" i="47"/>
  <c r="BE422" i="47"/>
  <c r="BA423" i="47"/>
  <c r="BD250" i="47"/>
  <c r="AZ251" i="47"/>
  <c r="BA463" i="47"/>
  <c r="BE462" i="47"/>
  <c r="BD189" i="47"/>
  <c r="AZ199" i="47"/>
  <c r="BD444" i="47"/>
  <c r="AZ445" i="47"/>
  <c r="BE453" i="47"/>
  <c r="BA454" i="47"/>
  <c r="BD74" i="47"/>
  <c r="AZ74" i="47" s="1"/>
  <c r="AZ75" i="47"/>
  <c r="BC294" i="47"/>
  <c r="AY294" i="47" s="1"/>
  <c r="AY298" i="47"/>
  <c r="AY17" i="47"/>
  <c r="CV19" i="47"/>
  <c r="CW203" i="47"/>
  <c r="CW202" i="47" s="1"/>
  <c r="BA190" i="47"/>
  <c r="BE189" i="47"/>
  <c r="BD203" i="47"/>
  <c r="AZ203" i="47" s="1"/>
  <c r="AZ210" i="47"/>
  <c r="BA125" i="47"/>
  <c r="BE121" i="47"/>
  <c r="BA121" i="47" s="1"/>
  <c r="BF460" i="47"/>
  <c r="BB461" i="47"/>
  <c r="BF95" i="47"/>
  <c r="BB95" i="47" s="1"/>
  <c r="BB96" i="47"/>
  <c r="BE448" i="47"/>
  <c r="BA449" i="47"/>
  <c r="BD396" i="47"/>
  <c r="AZ396" i="47" s="1"/>
  <c r="AZ397" i="47"/>
  <c r="BF268" i="47"/>
  <c r="BB268" i="47" s="1"/>
  <c r="BB273" i="47"/>
  <c r="BD385" i="47"/>
  <c r="AZ392" i="47"/>
  <c r="BA153" i="47"/>
  <c r="BE152" i="47"/>
  <c r="BA152" i="47" s="1"/>
  <c r="BA298" i="47"/>
  <c r="BE294" i="47"/>
  <c r="BA294" i="47" s="1"/>
  <c r="BE203" i="47"/>
  <c r="BA203" i="47" s="1"/>
  <c r="CW40" i="47"/>
  <c r="CW11" i="47" s="1"/>
  <c r="CV393" i="47"/>
  <c r="CV392" i="47" s="1"/>
  <c r="CV385" i="47" s="1"/>
  <c r="DI162" i="47"/>
  <c r="DI151" i="47" s="1"/>
  <c r="DH294" i="47"/>
  <c r="DQ310" i="47"/>
  <c r="CV310" i="47"/>
  <c r="DP294" i="47"/>
  <c r="CW82" i="47"/>
  <c r="BD11" i="47"/>
  <c r="AZ11" i="47" s="1"/>
  <c r="CP97" i="47"/>
  <c r="CP96" i="47" s="1"/>
  <c r="CP95" i="47" s="1"/>
  <c r="CX98" i="47"/>
  <c r="CV25" i="47"/>
  <c r="CV22" i="47" s="1"/>
  <c r="CX100" i="47"/>
  <c r="CX228" i="47"/>
  <c r="DR290" i="47"/>
  <c r="DR289" i="47" s="1"/>
  <c r="DR273" i="47" s="1"/>
  <c r="DR268" i="47" s="1"/>
  <c r="DR230" i="47"/>
  <c r="CV446" i="47"/>
  <c r="CV445" i="47" s="1"/>
  <c r="CV444" i="47" s="1"/>
  <c r="CV443" i="47" s="1"/>
  <c r="CV421" i="47" s="1"/>
  <c r="CX290" i="47"/>
  <c r="CX289" i="47" s="1"/>
  <c r="CX273" i="47" s="1"/>
  <c r="CX268" i="47" s="1"/>
  <c r="DQ160" i="47"/>
  <c r="DQ159" i="47" s="1"/>
  <c r="DQ152" i="47" s="1"/>
  <c r="CX230" i="47"/>
  <c r="DR98" i="47"/>
  <c r="DQ450" i="47"/>
  <c r="DQ449" i="47" s="1"/>
  <c r="DQ448" i="47" s="1"/>
  <c r="DQ443" i="47" s="1"/>
  <c r="CW133" i="47"/>
  <c r="CW132" i="47" s="1"/>
  <c r="CW131" i="47" s="1"/>
  <c r="CX430" i="47"/>
  <c r="CX429" i="47" s="1"/>
  <c r="CX423" i="47" s="1"/>
  <c r="CX422" i="47" s="1"/>
  <c r="CX421" i="47" s="1"/>
  <c r="CX57" i="47"/>
  <c r="CX56" i="47" s="1"/>
  <c r="CX11" i="47" s="1"/>
  <c r="CX10" i="47" s="1"/>
  <c r="DR100" i="47"/>
  <c r="DQ219" i="47"/>
  <c r="DQ203" i="47" s="1"/>
  <c r="DQ202" i="47" s="1"/>
  <c r="CW162" i="47"/>
  <c r="DQ162" i="47"/>
  <c r="CW126" i="47"/>
  <c r="CW125" i="47" s="1"/>
  <c r="CW121" i="47" s="1"/>
  <c r="DP393" i="47"/>
  <c r="DP392" i="47" s="1"/>
  <c r="DP385" i="47" s="1"/>
  <c r="DP384" i="47" s="1"/>
  <c r="CV102" i="47"/>
  <c r="CV97" i="47" s="1"/>
  <c r="CV96" i="47" s="1"/>
  <c r="CV95" i="47" s="1"/>
  <c r="DR23" i="47"/>
  <c r="DR22" i="47" s="1"/>
  <c r="DP25" i="47"/>
  <c r="DP22" i="47" s="1"/>
  <c r="CX470" i="47"/>
  <c r="CX469" i="47" s="1"/>
  <c r="DP446" i="47"/>
  <c r="DP445" i="47" s="1"/>
  <c r="DP444" i="47" s="1"/>
  <c r="DP443" i="47" s="1"/>
  <c r="DP421" i="47" s="1"/>
  <c r="DR470" i="47"/>
  <c r="DR469" i="47" s="1"/>
  <c r="DQ133" i="47"/>
  <c r="DQ132" i="47" s="1"/>
  <c r="DQ131" i="47" s="1"/>
  <c r="DQ116" i="47" s="1"/>
  <c r="DP102" i="47"/>
  <c r="DP97" i="47" s="1"/>
  <c r="DP96" i="47" s="1"/>
  <c r="DP95" i="47" s="1"/>
  <c r="CW160" i="47"/>
  <c r="CW159" i="47" s="1"/>
  <c r="CW152" i="47" s="1"/>
  <c r="DR228" i="47"/>
  <c r="CW450" i="47"/>
  <c r="CW449" i="47" s="1"/>
  <c r="CW448" i="47" s="1"/>
  <c r="CW443" i="47" s="1"/>
  <c r="CW421" i="47" s="1"/>
  <c r="DR57" i="47"/>
  <c r="DR56" i="47" s="1"/>
  <c r="DR430" i="47"/>
  <c r="DR429" i="47" s="1"/>
  <c r="DR423" i="47" s="1"/>
  <c r="DR422" i="47" s="1"/>
  <c r="DR421" i="47" s="1"/>
  <c r="DQ302" i="47"/>
  <c r="DQ301" i="47" s="1"/>
  <c r="DQ294" i="47" s="1"/>
  <c r="CW106" i="47"/>
  <c r="CW105" i="47" s="1"/>
  <c r="CW104" i="47" s="1"/>
  <c r="DQ462" i="47"/>
  <c r="DQ461" i="47" s="1"/>
  <c r="DQ460" i="47" s="1"/>
  <c r="DP12" i="47"/>
  <c r="CW302" i="47"/>
  <c r="CW301" i="47" s="1"/>
  <c r="CW294" i="47" s="1"/>
  <c r="CV12" i="47"/>
  <c r="DQ245" i="47"/>
  <c r="CM6" i="47"/>
  <c r="CU6" i="47"/>
  <c r="DO6" i="47"/>
  <c r="DG292" i="47"/>
  <c r="DG472" i="47" s="1"/>
  <c r="CX293" i="47"/>
  <c r="CE11" i="47"/>
  <c r="CE10" i="47" s="1"/>
  <c r="DA423" i="47"/>
  <c r="DA422" i="47" s="1"/>
  <c r="DA421" i="47" s="1"/>
  <c r="CG423" i="47"/>
  <c r="CG422" i="47" s="1"/>
  <c r="CG421" i="47" s="1"/>
  <c r="CF11" i="47"/>
  <c r="CF10" i="47" s="1"/>
  <c r="DJ423" i="47"/>
  <c r="DJ422" i="47" s="1"/>
  <c r="DJ421" i="47" s="1"/>
  <c r="BC11" i="47"/>
  <c r="AY11" i="47" s="1"/>
  <c r="CF362" i="47"/>
  <c r="CP423" i="47"/>
  <c r="CP422" i="47" s="1"/>
  <c r="CP421" i="47" s="1"/>
  <c r="CZ11" i="47"/>
  <c r="CZ10" i="47" s="1"/>
  <c r="CZ9" i="47" s="1"/>
  <c r="DI423" i="47"/>
  <c r="DI422" i="47" s="1"/>
  <c r="DI421" i="47" s="1"/>
  <c r="CC317" i="47"/>
  <c r="BN310" i="47"/>
  <c r="BN293" i="47" s="1"/>
  <c r="BN292" i="47" s="1"/>
  <c r="BV317" i="47"/>
  <c r="CO371" i="47"/>
  <c r="CO362" i="47" s="1"/>
  <c r="BC310" i="47"/>
  <c r="AY310" i="47" s="1"/>
  <c r="DI189" i="47"/>
  <c r="DI188" i="47" s="1"/>
  <c r="CP10" i="47"/>
  <c r="CN385" i="47"/>
  <c r="CN384" i="47" s="1"/>
  <c r="CO462" i="47"/>
  <c r="CO461" i="47" s="1"/>
  <c r="CO460" i="47" s="1"/>
  <c r="DJ11" i="47"/>
  <c r="DJ10" i="47" s="1"/>
  <c r="DI82" i="47"/>
  <c r="DI245" i="47"/>
  <c r="CO162" i="47"/>
  <c r="CN310" i="47"/>
  <c r="DA273" i="47"/>
  <c r="DA268" i="47" s="1"/>
  <c r="DH17" i="47"/>
  <c r="DH363" i="47"/>
  <c r="DH362" i="47" s="1"/>
  <c r="DH293" i="47" s="1"/>
  <c r="DI121" i="47"/>
  <c r="DI116" i="47" s="1"/>
  <c r="CO152" i="47"/>
  <c r="CO294" i="47"/>
  <c r="DI455" i="47"/>
  <c r="DI454" i="47" s="1"/>
  <c r="DI453" i="47" s="1"/>
  <c r="DI452" i="47" s="1"/>
  <c r="DH385" i="47"/>
  <c r="DH384" i="47" s="1"/>
  <c r="DJ469" i="47"/>
  <c r="DJ462" i="47"/>
  <c r="DJ461" i="47" s="1"/>
  <c r="DJ460" i="47" s="1"/>
  <c r="CN32" i="47"/>
  <c r="CO40" i="47"/>
  <c r="CO11" i="47" s="1"/>
  <c r="CO82" i="47"/>
  <c r="CO106" i="47"/>
  <c r="CO105" i="47" s="1"/>
  <c r="CO104" i="47" s="1"/>
  <c r="CO219" i="47"/>
  <c r="CO203" i="47" s="1"/>
  <c r="CO202" i="47" s="1"/>
  <c r="CO357" i="47"/>
  <c r="CO356" i="47" s="1"/>
  <c r="DI294" i="47"/>
  <c r="DI371" i="47"/>
  <c r="DI362" i="47" s="1"/>
  <c r="DH32" i="47"/>
  <c r="DI106" i="47"/>
  <c r="DI105" i="47" s="1"/>
  <c r="DI104" i="47" s="1"/>
  <c r="CO283" i="47"/>
  <c r="CO424" i="47"/>
  <c r="DJ227" i="47"/>
  <c r="DJ203" i="47" s="1"/>
  <c r="DJ202" i="47" s="1"/>
  <c r="DI280" i="47"/>
  <c r="DI273" i="47" s="1"/>
  <c r="DI268" i="47" s="1"/>
  <c r="CN18" i="47"/>
  <c r="CN17" i="47" s="1"/>
  <c r="CP469" i="47"/>
  <c r="CP462" i="47"/>
  <c r="CP461" i="47" s="1"/>
  <c r="CP460" i="47" s="1"/>
  <c r="CN363" i="47"/>
  <c r="CN362" i="47" s="1"/>
  <c r="DI462" i="47"/>
  <c r="DI461" i="47" s="1"/>
  <c r="DI460" i="47" s="1"/>
  <c r="CO280" i="47"/>
  <c r="CO126" i="47"/>
  <c r="CO125" i="47" s="1"/>
  <c r="CO121" i="47" s="1"/>
  <c r="CO116" i="47" s="1"/>
  <c r="CO189" i="47"/>
  <c r="CO188" i="47" s="1"/>
  <c r="CO245" i="47"/>
  <c r="CP227" i="47"/>
  <c r="CP203" i="47" s="1"/>
  <c r="CP202" i="47" s="1"/>
  <c r="DI310" i="47"/>
  <c r="DI40" i="47"/>
  <c r="DI11" i="47" s="1"/>
  <c r="DJ97" i="47"/>
  <c r="DJ96" i="47" s="1"/>
  <c r="DJ95" i="47" s="1"/>
  <c r="DH12" i="47"/>
  <c r="DI219" i="47"/>
  <c r="DI203" i="47" s="1"/>
  <c r="DI202" i="47" s="1"/>
  <c r="DJ289" i="47"/>
  <c r="DJ273" i="47" s="1"/>
  <c r="DJ268" i="47" s="1"/>
  <c r="CG310" i="47"/>
  <c r="CG293" i="47" s="1"/>
  <c r="CG292" i="47" s="1"/>
  <c r="CO323" i="47"/>
  <c r="BF293" i="47"/>
  <c r="BF202" i="47"/>
  <c r="BB202" i="47" s="1"/>
  <c r="CG116" i="47"/>
  <c r="BF116" i="47"/>
  <c r="BB116" i="47" s="1"/>
  <c r="BN116" i="47"/>
  <c r="BC461" i="47"/>
  <c r="AY461" i="47" s="1"/>
  <c r="BC104" i="47"/>
  <c r="AY104" i="47" s="1"/>
  <c r="CG151" i="47"/>
  <c r="CF293" i="47"/>
  <c r="CF292" i="47" s="1"/>
  <c r="CG268" i="47"/>
  <c r="DA151" i="47"/>
  <c r="CY10" i="47"/>
  <c r="CY9" i="47" s="1"/>
  <c r="CF151" i="47"/>
  <c r="BL151" i="47"/>
  <c r="BC384" i="47"/>
  <c r="AY384" i="47" s="1"/>
  <c r="DB203" i="47"/>
  <c r="DB202" i="47" s="1"/>
  <c r="DB9" i="47" s="1"/>
  <c r="DB472" i="47" s="1"/>
  <c r="DA10" i="47"/>
  <c r="CG10" i="47"/>
  <c r="BC202" i="47"/>
  <c r="AY202" i="47" s="1"/>
  <c r="CH9" i="47"/>
  <c r="CH472" i="47" s="1"/>
  <c r="BC188" i="47"/>
  <c r="AY188" i="47" s="1"/>
  <c r="BC245" i="47"/>
  <c r="AY245" i="47" s="1"/>
  <c r="BC443" i="47"/>
  <c r="AY443" i="47" s="1"/>
  <c r="BC453" i="47"/>
  <c r="AY453" i="47" s="1"/>
  <c r="BC422" i="47"/>
  <c r="AY422" i="47" s="1"/>
  <c r="BC95" i="47"/>
  <c r="AY95" i="47" s="1"/>
  <c r="BC268" i="47"/>
  <c r="AY268" i="47" s="1"/>
  <c r="CE293" i="47"/>
  <c r="CE292" i="47" s="1"/>
  <c r="CZ293" i="47"/>
  <c r="CZ292" i="47" s="1"/>
  <c r="CY293" i="47"/>
  <c r="CY292" i="47" s="1"/>
  <c r="BF10" i="47" l="1"/>
  <c r="BB10" i="47" s="1"/>
  <c r="DP363" i="47"/>
  <c r="DQ11" i="47"/>
  <c r="DP362" i="47"/>
  <c r="DP293" i="47" s="1"/>
  <c r="DP292" i="47" s="1"/>
  <c r="CV32" i="47"/>
  <c r="BD116" i="47"/>
  <c r="AZ116" i="47" s="1"/>
  <c r="DQ421" i="47"/>
  <c r="CV18" i="47"/>
  <c r="CV17" i="47" s="1"/>
  <c r="CW273" i="47"/>
  <c r="CW268" i="47" s="1"/>
  <c r="BA105" i="47"/>
  <c r="BE10" i="47"/>
  <c r="BA10" i="47" s="1"/>
  <c r="BD202" i="47"/>
  <c r="AZ202" i="47" s="1"/>
  <c r="CX227" i="47"/>
  <c r="CX203" i="47" s="1"/>
  <c r="CX202" i="47" s="1"/>
  <c r="CW357" i="47"/>
  <c r="CW356" i="47" s="1"/>
  <c r="DR227" i="47"/>
  <c r="DR203" i="47" s="1"/>
  <c r="DR202" i="47" s="1"/>
  <c r="DQ371" i="47"/>
  <c r="DQ362" i="47" s="1"/>
  <c r="DQ293" i="47" s="1"/>
  <c r="DQ292" i="47" s="1"/>
  <c r="CV384" i="47"/>
  <c r="CV293" i="47"/>
  <c r="DQ10" i="47"/>
  <c r="CV11" i="47"/>
  <c r="CV10" i="47" s="1"/>
  <c r="CV9" i="47" s="1"/>
  <c r="BA273" i="47"/>
  <c r="CW371" i="47"/>
  <c r="CW362" i="47" s="1"/>
  <c r="CN11" i="47"/>
  <c r="CN10" i="47" s="1"/>
  <c r="CN9" i="47" s="1"/>
  <c r="DR462" i="47"/>
  <c r="DR461" i="47" s="1"/>
  <c r="DR460" i="47" s="1"/>
  <c r="BC10" i="47"/>
  <c r="AY10" i="47" s="1"/>
  <c r="BD10" i="47"/>
  <c r="AZ10" i="47" s="1"/>
  <c r="CH6" i="47"/>
  <c r="BD384" i="47"/>
  <c r="AZ384" i="47" s="1"/>
  <c r="AZ385" i="47"/>
  <c r="BA189" i="47"/>
  <c r="BE188" i="47"/>
  <c r="BA188" i="47" s="1"/>
  <c r="AZ189" i="47"/>
  <c r="BD188" i="47"/>
  <c r="AZ188" i="47" s="1"/>
  <c r="BA246" i="47"/>
  <c r="BE245" i="47"/>
  <c r="BA245" i="47" s="1"/>
  <c r="BE443" i="47"/>
  <c r="BA443" i="47" s="1"/>
  <c r="BA448" i="47"/>
  <c r="BE452" i="47"/>
  <c r="BA453" i="47"/>
  <c r="BD443" i="47"/>
  <c r="AZ444" i="47"/>
  <c r="BD245" i="47"/>
  <c r="AZ245" i="47" s="1"/>
  <c r="AZ250" i="47"/>
  <c r="BE421" i="47"/>
  <c r="BA421" i="47" s="1"/>
  <c r="BA422" i="47"/>
  <c r="BD95" i="47"/>
  <c r="AZ95" i="47" s="1"/>
  <c r="AZ96" i="47"/>
  <c r="BF421" i="47"/>
  <c r="BB421" i="47" s="1"/>
  <c r="BB422" i="47"/>
  <c r="BF292" i="47"/>
  <c r="BB292" i="47" s="1"/>
  <c r="BB293" i="47"/>
  <c r="BB460" i="47"/>
  <c r="BE461" i="47"/>
  <c r="BA462" i="47"/>
  <c r="CW151" i="47"/>
  <c r="CW10" i="47"/>
  <c r="DH292" i="47"/>
  <c r="CW116" i="47"/>
  <c r="CX462" i="47"/>
  <c r="CX461" i="47" s="1"/>
  <c r="CX460" i="47" s="1"/>
  <c r="DI10" i="47"/>
  <c r="DI9" i="47" s="1"/>
  <c r="DR97" i="47"/>
  <c r="DR96" i="47" s="1"/>
  <c r="DR95" i="47" s="1"/>
  <c r="CX97" i="47"/>
  <c r="CX96" i="47" s="1"/>
  <c r="CX95" i="47" s="1"/>
  <c r="DP11" i="47"/>
  <c r="DP10" i="47" s="1"/>
  <c r="DP9" i="47" s="1"/>
  <c r="DQ151" i="47"/>
  <c r="CO151" i="47"/>
  <c r="DR11" i="47"/>
  <c r="DR10" i="47" s="1"/>
  <c r="CX292" i="47"/>
  <c r="DG6" i="47"/>
  <c r="CO310" i="47"/>
  <c r="CO293" i="47" s="1"/>
  <c r="CO292" i="47" s="1"/>
  <c r="CW323" i="47"/>
  <c r="CW310" i="47" s="1"/>
  <c r="CO423" i="47"/>
  <c r="CO422" i="47" s="1"/>
  <c r="CO421" i="47" s="1"/>
  <c r="CN293" i="47"/>
  <c r="CN292" i="47" s="1"/>
  <c r="BV310" i="47"/>
  <c r="BV293" i="47" s="1"/>
  <c r="BV292" i="47" s="1"/>
  <c r="CD317" i="47"/>
  <c r="CD310" i="47" s="1"/>
  <c r="CD293" i="47" s="1"/>
  <c r="CD292" i="47" s="1"/>
  <c r="DH11" i="47"/>
  <c r="DH10" i="47" s="1"/>
  <c r="DH9" i="47" s="1"/>
  <c r="CP9" i="47"/>
  <c r="CP472" i="47" s="1"/>
  <c r="DB6" i="47"/>
  <c r="DJ9" i="47"/>
  <c r="DJ472" i="47" s="1"/>
  <c r="CO273" i="47"/>
  <c r="CO268" i="47" s="1"/>
  <c r="DI293" i="47"/>
  <c r="DI292" i="47" s="1"/>
  <c r="CO10" i="47"/>
  <c r="BE293" i="47"/>
  <c r="BD293" i="47"/>
  <c r="BE202" i="47"/>
  <c r="BA202" i="47" s="1"/>
  <c r="BD151" i="47"/>
  <c r="AZ151" i="47" s="1"/>
  <c r="BC460" i="47"/>
  <c r="AY460" i="47" s="1"/>
  <c r="BE116" i="47"/>
  <c r="BA116" i="47" s="1"/>
  <c r="BF9" i="47"/>
  <c r="BB9" i="47" s="1"/>
  <c r="DA9" i="47"/>
  <c r="DA472" i="47" s="1"/>
  <c r="CG9" i="47"/>
  <c r="CG472" i="47" s="1"/>
  <c r="CG6" i="47" s="1"/>
  <c r="CF9" i="47"/>
  <c r="CF472" i="47" s="1"/>
  <c r="BC293" i="47"/>
  <c r="CY472" i="47"/>
  <c r="CE9" i="47"/>
  <c r="BC452" i="47"/>
  <c r="BC116" i="47"/>
  <c r="AY116" i="47" s="1"/>
  <c r="BC421" i="47"/>
  <c r="AY421" i="47" s="1"/>
  <c r="CZ472" i="47"/>
  <c r="CV292" i="47" l="1"/>
  <c r="CW293" i="47"/>
  <c r="CW292" i="47" s="1"/>
  <c r="CV472" i="47"/>
  <c r="DR9" i="47"/>
  <c r="DR472" i="47" s="1"/>
  <c r="DR6" i="47" s="1"/>
  <c r="CX9" i="47"/>
  <c r="CX472" i="47" s="1"/>
  <c r="CX6" i="47" s="1"/>
  <c r="DQ9" i="47"/>
  <c r="DP472" i="47"/>
  <c r="DH472" i="47"/>
  <c r="DH6" i="47" s="1"/>
  <c r="CW9" i="47"/>
  <c r="CP6" i="47"/>
  <c r="AY452" i="47"/>
  <c r="BC292" i="47"/>
  <c r="AY292" i="47" s="1"/>
  <c r="AY293" i="47"/>
  <c r="DQ472" i="47"/>
  <c r="BE460" i="47"/>
  <c r="BA460" i="47" s="1"/>
  <c r="BA461" i="47"/>
  <c r="BA452" i="47"/>
  <c r="BD292" i="47"/>
  <c r="AZ292" i="47" s="1"/>
  <c r="AZ293" i="47"/>
  <c r="BE292" i="47"/>
  <c r="BA292" i="47" s="1"/>
  <c r="BA293" i="47"/>
  <c r="BD421" i="47"/>
  <c r="AZ421" i="47" s="1"/>
  <c r="AZ443" i="47"/>
  <c r="CV6" i="47"/>
  <c r="CN472" i="47"/>
  <c r="CN6" i="47" s="1"/>
  <c r="DJ6" i="47"/>
  <c r="DI472" i="47"/>
  <c r="CO9" i="47"/>
  <c r="CO472" i="47" s="1"/>
  <c r="CY6" i="47"/>
  <c r="CF6" i="47"/>
  <c r="DA6" i="47"/>
  <c r="CZ6" i="47"/>
  <c r="BD9" i="47"/>
  <c r="AZ9" i="47" s="1"/>
  <c r="CE472" i="47"/>
  <c r="DP6" i="47" l="1"/>
  <c r="CW472" i="47"/>
  <c r="CW6" i="47" s="1"/>
  <c r="DQ6" i="47"/>
  <c r="DI6" i="47"/>
  <c r="CO6" i="47"/>
  <c r="CE6" i="47"/>
  <c r="BF472" i="47"/>
  <c r="BF6" i="47" s="1"/>
  <c r="BD472" i="47"/>
  <c r="BD6" i="47" l="1"/>
  <c r="AZ472" i="47"/>
  <c r="BB472" i="47"/>
  <c r="BB6" i="47" l="1"/>
  <c r="AZ6" i="47"/>
  <c r="BQ6" i="47" l="1"/>
  <c r="BO6" i="47" l="1"/>
  <c r="BM324" i="47" l="1"/>
  <c r="BU324" i="47" s="1"/>
  <c r="CC324" i="47" s="1"/>
  <c r="BM46" i="47"/>
  <c r="BG222" i="47"/>
  <c r="BM223" i="47"/>
  <c r="BL309" i="47"/>
  <c r="BM325" i="47"/>
  <c r="BL322" i="47"/>
  <c r="BN231" i="47"/>
  <c r="BK46" i="47"/>
  <c r="BL346" i="47"/>
  <c r="BM459" i="47"/>
  <c r="BG458" i="47"/>
  <c r="BG30" i="47"/>
  <c r="BL31" i="47"/>
  <c r="BL319" i="47"/>
  <c r="BL343" i="47"/>
  <c r="BM468" i="47"/>
  <c r="BL318" i="47"/>
  <c r="BT318" i="47" s="1"/>
  <c r="CB318" i="47" s="1"/>
  <c r="BG230" i="47"/>
  <c r="BK231" i="47"/>
  <c r="BM375" i="47"/>
  <c r="BM49" i="47"/>
  <c r="BL36" i="47"/>
  <c r="BM288" i="47"/>
  <c r="BG35" i="47"/>
  <c r="BK36" i="47"/>
  <c r="BM361" i="47"/>
  <c r="BG281" i="47"/>
  <c r="BM282" i="47"/>
  <c r="BK395" i="47"/>
  <c r="BL395" i="47"/>
  <c r="BM44" i="47"/>
  <c r="BK346" i="47"/>
  <c r="BM240" i="47"/>
  <c r="BM328" i="47"/>
  <c r="BK322" i="47"/>
  <c r="BK240" i="47"/>
  <c r="BG360" i="47"/>
  <c r="BK361" i="47"/>
  <c r="BM377" i="47"/>
  <c r="BG109" i="47"/>
  <c r="BM110" i="47"/>
  <c r="BL26" i="47"/>
  <c r="BM306" i="47"/>
  <c r="BG302" i="47"/>
  <c r="BG301" i="47" s="1"/>
  <c r="BM303" i="47"/>
  <c r="BK331" i="47"/>
  <c r="BM331" i="47"/>
  <c r="BM438" i="47"/>
  <c r="BK44" i="47"/>
  <c r="BG427" i="47"/>
  <c r="BM428" i="47"/>
  <c r="BL367" i="47"/>
  <c r="BL399" i="47"/>
  <c r="BM267" i="47"/>
  <c r="BL21" i="47"/>
  <c r="BL391" i="47"/>
  <c r="BN291" i="47"/>
  <c r="BM226" i="47"/>
  <c r="BG317" i="47"/>
  <c r="BK317" i="47" s="1"/>
  <c r="BS317" i="47" s="1"/>
  <c r="BK267" i="47"/>
  <c r="BN101" i="47"/>
  <c r="BM138" i="47"/>
  <c r="BG366" i="47"/>
  <c r="BK367" i="47"/>
  <c r="BM221" i="47"/>
  <c r="BG243" i="47"/>
  <c r="BG242" i="47" s="1"/>
  <c r="BG241" i="47" s="1"/>
  <c r="BM244" i="47"/>
  <c r="BK399" i="47"/>
  <c r="BL317" i="47"/>
  <c r="BT317" i="47" s="1"/>
  <c r="BJ472" i="47"/>
  <c r="BK328" i="47"/>
  <c r="BG390" i="47"/>
  <c r="BG389" i="47" s="1"/>
  <c r="BK391" i="47"/>
  <c r="BM370" i="47"/>
  <c r="BM168" i="47"/>
  <c r="BI472" i="47"/>
  <c r="BM249" i="47"/>
  <c r="BM451" i="47"/>
  <c r="BM323" i="47"/>
  <c r="BU323" i="47" s="1"/>
  <c r="BG374" i="47"/>
  <c r="BG114" i="47"/>
  <c r="BG113" i="47" s="1"/>
  <c r="BM115" i="47"/>
  <c r="BG84" i="47"/>
  <c r="BG83" i="47" s="1"/>
  <c r="BM85" i="47"/>
  <c r="BG437" i="47"/>
  <c r="BG436" i="47" s="1"/>
  <c r="BG435" i="47" s="1"/>
  <c r="BK438" i="47"/>
  <c r="BG308" i="47"/>
  <c r="BG307" i="47" s="1"/>
  <c r="BK309" i="47"/>
  <c r="BM108" i="47"/>
  <c r="BG111" i="47"/>
  <c r="BM112" i="47"/>
  <c r="BL388" i="47"/>
  <c r="BG318" i="47"/>
  <c r="BK318" i="47" s="1"/>
  <c r="BS318" i="47" s="1"/>
  <c r="CA318" i="47" s="1"/>
  <c r="BM55" i="47"/>
  <c r="BK42" i="47"/>
  <c r="BM42" i="47"/>
  <c r="BG167" i="47"/>
  <c r="BG166" i="47" s="1"/>
  <c r="BG217" i="47"/>
  <c r="BG216" i="47" s="1"/>
  <c r="BM218" i="47"/>
  <c r="BM465" i="47"/>
  <c r="BK94" i="47"/>
  <c r="BM94" i="47"/>
  <c r="BG54" i="47"/>
  <c r="BG53" i="47" s="1"/>
  <c r="BG137" i="47"/>
  <c r="BG136" i="47" s="1"/>
  <c r="BG135" i="47" s="1"/>
  <c r="BK138" i="47"/>
  <c r="BM130" i="47"/>
  <c r="BG129" i="47"/>
  <c r="BG128" i="47" s="1"/>
  <c r="BK288" i="47"/>
  <c r="BG287" i="47"/>
  <c r="BG286" i="47" s="1"/>
  <c r="BN431" i="47"/>
  <c r="BG225" i="47"/>
  <c r="BG224" i="47" s="1"/>
  <c r="BM457" i="47"/>
  <c r="BL365" i="47"/>
  <c r="BG33" i="47"/>
  <c r="BG32" i="47" s="1"/>
  <c r="BL34" i="47"/>
  <c r="BM88" i="47"/>
  <c r="BG364" i="47"/>
  <c r="BG363" i="47" s="1"/>
  <c r="BG160" i="47"/>
  <c r="BG159" i="47" s="1"/>
  <c r="BM161" i="47"/>
  <c r="BM300" i="47"/>
  <c r="BK319" i="47"/>
  <c r="BG393" i="47"/>
  <c r="BG392" i="47" s="1"/>
  <c r="BL394" i="47"/>
  <c r="BM127" i="47"/>
  <c r="BL201" i="47"/>
  <c r="BM426" i="47"/>
  <c r="BK58" i="47"/>
  <c r="BL103" i="47"/>
  <c r="BG305" i="47"/>
  <c r="BG304" i="47" s="1"/>
  <c r="BK306" i="47"/>
  <c r="BG48" i="47"/>
  <c r="BG47" i="47" s="1"/>
  <c r="BK49" i="47"/>
  <c r="BL77" i="47"/>
  <c r="BG342" i="47"/>
  <c r="BG341" i="47" s="1"/>
  <c r="BK343" i="47"/>
  <c r="BK249" i="47"/>
  <c r="BK465" i="47"/>
  <c r="BK447" i="47"/>
  <c r="BG425" i="47"/>
  <c r="BK155" i="47"/>
  <c r="BM215" i="47"/>
  <c r="BL120" i="47"/>
  <c r="BL255" i="47"/>
  <c r="BN229" i="47"/>
  <c r="BG248" i="47"/>
  <c r="BG247" i="47" s="1"/>
  <c r="BG246" i="47" s="1"/>
  <c r="BH472" i="47"/>
  <c r="BG57" i="47"/>
  <c r="BG56" i="47" s="1"/>
  <c r="BN58" i="47"/>
  <c r="BK19" i="47"/>
  <c r="BG376" i="47"/>
  <c r="BK377" i="47"/>
  <c r="BM195" i="47"/>
  <c r="BM165" i="47"/>
  <c r="BL29" i="47"/>
  <c r="BG369" i="47"/>
  <c r="BG368" i="47" s="1"/>
  <c r="BK370" i="47"/>
  <c r="BM192" i="47"/>
  <c r="BG191" i="47"/>
  <c r="BG190" i="47" s="1"/>
  <c r="BK192" i="47"/>
  <c r="BN471" i="47"/>
  <c r="BM52" i="47"/>
  <c r="BG119" i="47"/>
  <c r="BG118" i="47" s="1"/>
  <c r="BG117" i="47" s="1"/>
  <c r="BK120" i="47"/>
  <c r="BM198" i="47"/>
  <c r="BK388" i="47"/>
  <c r="BM373" i="47"/>
  <c r="BK221" i="47"/>
  <c r="BG220" i="47"/>
  <c r="BG107" i="47"/>
  <c r="BG100" i="47"/>
  <c r="BK101" i="47"/>
  <c r="BG446" i="47"/>
  <c r="BG445" i="47" s="1"/>
  <c r="BG444" i="47" s="1"/>
  <c r="BL447" i="47"/>
  <c r="BG18" i="47"/>
  <c r="BL19" i="47"/>
  <c r="BG154" i="47"/>
  <c r="BG153" i="47" s="1"/>
  <c r="BM155" i="47"/>
  <c r="BM285" i="47"/>
  <c r="BL212" i="47"/>
  <c r="BM359" i="47"/>
  <c r="BM187" i="47"/>
  <c r="BK297" i="47"/>
  <c r="BL297" i="47"/>
  <c r="BK215" i="47"/>
  <c r="BG194" i="47"/>
  <c r="BG193" i="47" s="1"/>
  <c r="BG98" i="47"/>
  <c r="BN99" i="47"/>
  <c r="BL380" i="47"/>
  <c r="BN24" i="47"/>
  <c r="BL16" i="47"/>
  <c r="BG13" i="47"/>
  <c r="BL14" i="47"/>
  <c r="BM134" i="47"/>
  <c r="BG456" i="47"/>
  <c r="BG455" i="47" s="1"/>
  <c r="BG454" i="47" s="1"/>
  <c r="BG453" i="47" s="1"/>
  <c r="BG452" i="47" s="1"/>
  <c r="BK457" i="47"/>
  <c r="BG387" i="47"/>
  <c r="BG386" i="47" s="1"/>
  <c r="BM39" i="47"/>
  <c r="BG424" i="47" l="1"/>
  <c r="BH6" i="47"/>
  <c r="BI6" i="47"/>
  <c r="BJ6" i="47"/>
  <c r="BL18" i="47"/>
  <c r="BG106" i="47"/>
  <c r="BG105" i="47" s="1"/>
  <c r="BG104" i="47" s="1"/>
  <c r="BG152" i="47"/>
  <c r="BU39" i="47"/>
  <c r="BU134" i="47"/>
  <c r="BV24" i="47"/>
  <c r="BT297" i="47"/>
  <c r="BU359" i="47"/>
  <c r="BT447" i="47"/>
  <c r="BS388" i="47"/>
  <c r="BT29" i="47"/>
  <c r="BT120" i="47"/>
  <c r="BS447" i="47"/>
  <c r="BT201" i="47"/>
  <c r="BU161" i="47"/>
  <c r="BT34" i="47"/>
  <c r="BU218" i="47"/>
  <c r="BU42" i="47"/>
  <c r="BU108" i="47"/>
  <c r="BU249" i="47"/>
  <c r="BS391" i="47"/>
  <c r="BU221" i="47"/>
  <c r="BV101" i="47"/>
  <c r="BV291" i="47"/>
  <c r="BT399" i="47"/>
  <c r="BS44" i="47"/>
  <c r="BU303" i="47"/>
  <c r="BU110" i="47"/>
  <c r="BU240" i="47"/>
  <c r="BS36" i="47"/>
  <c r="BU49" i="47"/>
  <c r="BU459" i="47"/>
  <c r="BT322" i="47"/>
  <c r="BT14" i="47"/>
  <c r="BT380" i="47"/>
  <c r="BS297" i="47"/>
  <c r="BT212" i="47"/>
  <c r="BU198" i="47"/>
  <c r="BU52" i="47"/>
  <c r="BU192" i="47"/>
  <c r="BU165" i="47"/>
  <c r="BS19" i="47"/>
  <c r="BU215" i="47"/>
  <c r="BS465" i="47"/>
  <c r="BT77" i="47"/>
  <c r="BT103" i="47"/>
  <c r="BU127" i="47"/>
  <c r="BU300" i="47"/>
  <c r="BV431" i="47"/>
  <c r="BU130" i="47"/>
  <c r="BU94" i="47"/>
  <c r="BS42" i="47"/>
  <c r="BT388" i="47"/>
  <c r="BK308" i="47"/>
  <c r="BK307" i="47" s="1"/>
  <c r="BS309" i="47"/>
  <c r="BU85" i="47"/>
  <c r="BS399" i="47"/>
  <c r="BS367" i="47"/>
  <c r="BS267" i="47"/>
  <c r="BT391" i="47"/>
  <c r="BT367" i="47"/>
  <c r="BU438" i="47"/>
  <c r="BS240" i="47"/>
  <c r="BS346" i="47"/>
  <c r="BU282" i="47"/>
  <c r="BU375" i="47"/>
  <c r="BT31" i="47"/>
  <c r="BT346" i="47"/>
  <c r="BU46" i="47"/>
  <c r="BS457" i="47"/>
  <c r="BV99" i="47"/>
  <c r="BU187" i="47"/>
  <c r="BU285" i="47"/>
  <c r="BT19" i="47"/>
  <c r="BS101" i="47"/>
  <c r="BS221" i="47"/>
  <c r="BV471" i="47"/>
  <c r="BS370" i="47"/>
  <c r="BU195" i="47"/>
  <c r="BV58" i="47"/>
  <c r="BV229" i="47"/>
  <c r="BS155" i="47"/>
  <c r="BS249" i="47"/>
  <c r="BS49" i="47"/>
  <c r="BS58" i="47"/>
  <c r="BT365" i="47"/>
  <c r="BS138" i="47"/>
  <c r="BS94" i="47"/>
  <c r="BU55" i="47"/>
  <c r="BU112" i="47"/>
  <c r="BU168" i="47"/>
  <c r="BK327" i="47"/>
  <c r="BK326" i="47" s="1"/>
  <c r="BS328" i="47"/>
  <c r="BU244" i="47"/>
  <c r="BT21" i="47"/>
  <c r="BU428" i="47"/>
  <c r="BU331" i="47"/>
  <c r="BM305" i="47"/>
  <c r="BM304" i="47" s="1"/>
  <c r="BU306" i="47"/>
  <c r="BU377" i="47"/>
  <c r="BS322" i="47"/>
  <c r="BU44" i="47"/>
  <c r="BU288" i="47"/>
  <c r="BS231" i="47"/>
  <c r="BU468" i="47"/>
  <c r="BS46" i="47"/>
  <c r="BL308" i="47"/>
  <c r="BL307" i="47" s="1"/>
  <c r="BT309" i="47"/>
  <c r="BT16" i="47"/>
  <c r="BS215" i="47"/>
  <c r="BU155" i="47"/>
  <c r="BU373" i="47"/>
  <c r="BS120" i="47"/>
  <c r="BS192" i="47"/>
  <c r="BS377" i="47"/>
  <c r="BT255" i="47"/>
  <c r="BK342" i="47"/>
  <c r="BK341" i="47" s="1"/>
  <c r="BS343" i="47"/>
  <c r="BK305" i="47"/>
  <c r="BK304" i="47" s="1"/>
  <c r="BS306" i="47"/>
  <c r="BU426" i="47"/>
  <c r="BU88" i="47"/>
  <c r="BU457" i="47"/>
  <c r="BS288" i="47"/>
  <c r="BU465" i="47"/>
  <c r="BS438" i="47"/>
  <c r="BU115" i="47"/>
  <c r="BU451" i="47"/>
  <c r="BU370" i="47"/>
  <c r="BU138" i="47"/>
  <c r="BU226" i="47"/>
  <c r="BU267" i="47"/>
  <c r="BS331" i="47"/>
  <c r="BT26" i="47"/>
  <c r="BS361" i="47"/>
  <c r="BM327" i="47"/>
  <c r="BM326" i="47" s="1"/>
  <c r="BU328" i="47"/>
  <c r="BU361" i="47"/>
  <c r="BT36" i="47"/>
  <c r="BL342" i="47"/>
  <c r="BL341" i="47" s="1"/>
  <c r="BT343" i="47"/>
  <c r="BV231" i="47"/>
  <c r="BU223" i="47"/>
  <c r="BS319" i="47"/>
  <c r="CB317" i="47"/>
  <c r="BS395" i="47"/>
  <c r="BT319" i="47"/>
  <c r="BU325" i="47"/>
  <c r="BT394" i="47"/>
  <c r="CC323" i="47"/>
  <c r="CA317" i="47"/>
  <c r="BT395" i="47"/>
  <c r="BM464" i="47"/>
  <c r="BM463" i="47" s="1"/>
  <c r="BK266" i="47"/>
  <c r="BK265" i="47" s="1"/>
  <c r="BK264" i="47" s="1"/>
  <c r="BM458" i="47"/>
  <c r="BG219" i="47"/>
  <c r="BK18" i="47"/>
  <c r="BK464" i="47"/>
  <c r="BK463" i="47" s="1"/>
  <c r="BM299" i="47"/>
  <c r="BM298" i="47" s="1"/>
  <c r="BM427" i="47"/>
  <c r="BM330" i="47"/>
  <c r="BM329" i="47" s="1"/>
  <c r="BM376" i="47"/>
  <c r="BK345" i="47"/>
  <c r="BK344" i="47" s="1"/>
  <c r="BM374" i="47"/>
  <c r="BL345" i="47"/>
  <c r="BL344" i="47" s="1"/>
  <c r="BK387" i="47"/>
  <c r="BK386" i="47" s="1"/>
  <c r="BK446" i="47"/>
  <c r="BK445" i="47" s="1"/>
  <c r="BK444" i="47" s="1"/>
  <c r="BK287" i="47"/>
  <c r="BK286" i="47" s="1"/>
  <c r="BK398" i="47"/>
  <c r="BK397" i="47" s="1"/>
  <c r="BK396" i="47" s="1"/>
  <c r="BL390" i="47"/>
  <c r="BL389" i="47" s="1"/>
  <c r="BL296" i="47"/>
  <c r="BL295" i="47" s="1"/>
  <c r="BM358" i="47"/>
  <c r="BN470" i="47"/>
  <c r="BN462" i="47" s="1"/>
  <c r="BN461" i="47" s="1"/>
  <c r="BN460" i="47" s="1"/>
  <c r="BK369" i="47"/>
  <c r="BK368" i="47" s="1"/>
  <c r="BK248" i="47"/>
  <c r="BK247" i="47" s="1"/>
  <c r="BK246" i="47" s="1"/>
  <c r="BL393" i="47"/>
  <c r="BL392" i="47" s="1"/>
  <c r="BL364" i="47"/>
  <c r="BN430" i="47"/>
  <c r="BN429" i="47" s="1"/>
  <c r="BK437" i="47"/>
  <c r="BK436" i="47" s="1"/>
  <c r="BK435" i="47" s="1"/>
  <c r="BM369" i="47"/>
  <c r="BM368" i="47" s="1"/>
  <c r="BK330" i="47"/>
  <c r="BK329" i="47" s="1"/>
  <c r="BK321" i="47"/>
  <c r="BK320" i="47" s="1"/>
  <c r="BM467" i="47"/>
  <c r="BM466" i="47" s="1"/>
  <c r="BK456" i="47"/>
  <c r="BK366" i="47"/>
  <c r="BL366" i="47"/>
  <c r="BM437" i="47"/>
  <c r="BM436" i="47" s="1"/>
  <c r="BM435" i="47" s="1"/>
  <c r="BL321" i="47"/>
  <c r="BL320" i="47" s="1"/>
  <c r="BG385" i="47"/>
  <c r="BL379" i="47"/>
  <c r="BL378" i="47" s="1"/>
  <c r="BK296" i="47"/>
  <c r="BK295" i="47" s="1"/>
  <c r="BL211" i="47"/>
  <c r="BL210" i="47" s="1"/>
  <c r="BL203" i="47" s="1"/>
  <c r="BL446" i="47"/>
  <c r="BL445" i="47" s="1"/>
  <c r="BL444" i="47" s="1"/>
  <c r="BL443" i="47" s="1"/>
  <c r="BL421" i="47" s="1"/>
  <c r="BM372" i="47"/>
  <c r="BK376" i="47"/>
  <c r="BM425" i="47"/>
  <c r="BM424" i="47" s="1"/>
  <c r="BM456" i="47"/>
  <c r="BL387" i="47"/>
  <c r="BL386" i="47" s="1"/>
  <c r="BK390" i="47"/>
  <c r="BK389" i="47" s="1"/>
  <c r="BL398" i="47"/>
  <c r="BL397" i="47" s="1"/>
  <c r="BL396" i="47" s="1"/>
  <c r="BM302" i="47"/>
  <c r="BM301" i="47" s="1"/>
  <c r="BK360" i="47"/>
  <c r="BM360" i="47"/>
  <c r="BK214" i="47"/>
  <c r="BK213" i="47" s="1"/>
  <c r="BK191" i="47"/>
  <c r="BK190" i="47" s="1"/>
  <c r="BM194" i="47"/>
  <c r="BM193" i="47" s="1"/>
  <c r="BM214" i="47"/>
  <c r="BM213" i="47" s="1"/>
  <c r="BL76" i="47"/>
  <c r="BL75" i="47" s="1"/>
  <c r="BL74" i="47" s="1"/>
  <c r="BL200" i="47"/>
  <c r="BL199" i="47" s="1"/>
  <c r="BL189" i="47" s="1"/>
  <c r="BL188" i="47" s="1"/>
  <c r="BM239" i="47"/>
  <c r="BM238" i="47" s="1"/>
  <c r="BN228" i="47"/>
  <c r="BM167" i="47"/>
  <c r="BM166" i="47" s="1"/>
  <c r="BM243" i="47"/>
  <c r="BM242" i="47" s="1"/>
  <c r="BM241" i="47" s="1"/>
  <c r="BK239" i="47"/>
  <c r="BK238" i="47" s="1"/>
  <c r="BM186" i="47"/>
  <c r="BM185" i="47" s="1"/>
  <c r="BM184" i="47" s="1"/>
  <c r="BM183" i="47" s="1"/>
  <c r="BM154" i="47"/>
  <c r="BM153" i="47" s="1"/>
  <c r="BM197" i="47"/>
  <c r="BM196" i="47" s="1"/>
  <c r="BM191" i="47"/>
  <c r="BM190" i="47" s="1"/>
  <c r="BL254" i="47"/>
  <c r="BL251" i="47" s="1"/>
  <c r="BL250" i="47" s="1"/>
  <c r="BL245" i="47" s="1"/>
  <c r="BM217" i="47"/>
  <c r="BM216" i="47" s="1"/>
  <c r="BM225" i="47"/>
  <c r="BM224" i="47" s="1"/>
  <c r="BM266" i="47"/>
  <c r="BM265" i="47" s="1"/>
  <c r="BM264" i="47" s="1"/>
  <c r="BM287" i="47"/>
  <c r="BM286" i="47" s="1"/>
  <c r="BK230" i="47"/>
  <c r="BK220" i="47"/>
  <c r="BM248" i="47"/>
  <c r="BM247" i="47" s="1"/>
  <c r="BM246" i="47" s="1"/>
  <c r="BM245" i="47" s="1"/>
  <c r="BM220" i="47"/>
  <c r="BN290" i="47"/>
  <c r="BN230" i="47"/>
  <c r="BM222" i="47"/>
  <c r="BN23" i="47"/>
  <c r="BM450" i="47"/>
  <c r="BM449" i="47" s="1"/>
  <c r="BM448" i="47" s="1"/>
  <c r="BM443" i="47" s="1"/>
  <c r="BM281" i="47"/>
  <c r="BM280" i="47" s="1"/>
  <c r="BM284" i="47"/>
  <c r="BN98" i="47"/>
  <c r="BM164" i="47"/>
  <c r="BM163" i="47" s="1"/>
  <c r="BL15" i="47"/>
  <c r="BM133" i="47"/>
  <c r="BM132" i="47" s="1"/>
  <c r="BM131" i="47" s="1"/>
  <c r="BK119" i="47"/>
  <c r="BK118" i="47" s="1"/>
  <c r="BK117" i="47" s="1"/>
  <c r="BK48" i="47"/>
  <c r="BK47" i="47" s="1"/>
  <c r="BM126" i="47"/>
  <c r="BM125" i="47" s="1"/>
  <c r="BM111" i="47"/>
  <c r="BK35" i="47"/>
  <c r="BM48" i="47"/>
  <c r="BM47" i="47" s="1"/>
  <c r="BL119" i="47"/>
  <c r="BL118" i="47" s="1"/>
  <c r="BL117" i="47" s="1"/>
  <c r="BL116" i="47" s="1"/>
  <c r="BK57" i="47"/>
  <c r="BK56" i="47" s="1"/>
  <c r="BM129" i="47"/>
  <c r="BM128" i="47" s="1"/>
  <c r="BM93" i="47"/>
  <c r="BM92" i="47" s="1"/>
  <c r="BM41" i="47"/>
  <c r="BL20" i="47"/>
  <c r="BL30" i="47"/>
  <c r="BM45" i="47"/>
  <c r="BM51" i="47"/>
  <c r="BM50" i="47" s="1"/>
  <c r="BL28" i="47"/>
  <c r="BM87" i="47"/>
  <c r="BM86" i="47" s="1"/>
  <c r="BK137" i="47"/>
  <c r="BK136" i="47" s="1"/>
  <c r="BK135" i="47" s="1"/>
  <c r="BK93" i="47"/>
  <c r="BK92" i="47" s="1"/>
  <c r="BK41" i="47"/>
  <c r="BM107" i="47"/>
  <c r="BM114" i="47"/>
  <c r="BM113" i="47" s="1"/>
  <c r="BM137" i="47"/>
  <c r="BM136" i="47" s="1"/>
  <c r="BM135" i="47" s="1"/>
  <c r="BL25" i="47"/>
  <c r="BL22" i="47" s="1"/>
  <c r="BM43" i="47"/>
  <c r="BK45" i="47"/>
  <c r="BL13" i="47"/>
  <c r="BM38" i="47"/>
  <c r="BM37" i="47" s="1"/>
  <c r="BK100" i="47"/>
  <c r="BN57" i="47"/>
  <c r="BN56" i="47" s="1"/>
  <c r="BK154" i="47"/>
  <c r="BK153" i="47" s="1"/>
  <c r="BL102" i="47"/>
  <c r="BL97" i="47" s="1"/>
  <c r="BL96" i="47" s="1"/>
  <c r="BL95" i="47" s="1"/>
  <c r="BL33" i="47"/>
  <c r="BM54" i="47"/>
  <c r="BM53" i="47" s="1"/>
  <c r="BM84" i="47"/>
  <c r="BM83" i="47" s="1"/>
  <c r="BN100" i="47"/>
  <c r="BK43" i="47"/>
  <c r="BM109" i="47"/>
  <c r="BL35" i="47"/>
  <c r="BM160" i="47"/>
  <c r="BM159" i="47" s="1"/>
  <c r="BG15" i="47"/>
  <c r="BG12" i="47" s="1"/>
  <c r="BK16" i="47"/>
  <c r="BK24" i="47"/>
  <c r="BG358" i="47"/>
  <c r="BG357" i="47" s="1"/>
  <c r="BG356" i="47" s="1"/>
  <c r="BK359" i="47"/>
  <c r="BG211" i="47"/>
  <c r="BG210" i="47" s="1"/>
  <c r="BK212" i="47"/>
  <c r="BG28" i="47"/>
  <c r="BG27" i="47" s="1"/>
  <c r="BK29" i="47"/>
  <c r="BG372" i="47"/>
  <c r="BG371" i="47" s="1"/>
  <c r="BK373" i="47"/>
  <c r="BG164" i="47"/>
  <c r="BG163" i="47" s="1"/>
  <c r="BK165" i="47"/>
  <c r="BK14" i="47"/>
  <c r="BG197" i="47"/>
  <c r="BG196" i="47" s="1"/>
  <c r="BK198" i="47"/>
  <c r="BK471" i="47"/>
  <c r="BK229" i="47"/>
  <c r="BG228" i="47"/>
  <c r="BG227" i="47" s="1"/>
  <c r="BK426" i="47"/>
  <c r="BG133" i="47"/>
  <c r="BG132" i="47" s="1"/>
  <c r="BG131" i="47" s="1"/>
  <c r="BK134" i="47"/>
  <c r="BG186" i="47"/>
  <c r="BG185" i="47" s="1"/>
  <c r="BG184" i="47" s="1"/>
  <c r="BG183" i="47" s="1"/>
  <c r="BK187" i="47"/>
  <c r="BK88" i="47"/>
  <c r="BG87" i="47"/>
  <c r="BG86" i="47" s="1"/>
  <c r="BG296" i="47"/>
  <c r="BG295" i="47" s="1"/>
  <c r="BK99" i="47"/>
  <c r="BK39" i="47"/>
  <c r="BG38" i="47"/>
  <c r="BG37" i="47" s="1"/>
  <c r="BK380" i="47"/>
  <c r="BG379" i="47"/>
  <c r="BG378" i="47" s="1"/>
  <c r="BK195" i="47"/>
  <c r="BG214" i="47"/>
  <c r="BG213" i="47" s="1"/>
  <c r="BK127" i="47"/>
  <c r="BG126" i="47"/>
  <c r="BG125" i="47" s="1"/>
  <c r="BG121" i="47" s="1"/>
  <c r="BG102" i="47"/>
  <c r="BG97" i="47" s="1"/>
  <c r="BG96" i="47" s="1"/>
  <c r="BG95" i="47" s="1"/>
  <c r="BK103" i="47"/>
  <c r="BG284" i="47"/>
  <c r="BG283" i="47" s="1"/>
  <c r="BK285" i="47"/>
  <c r="BG51" i="47"/>
  <c r="BG50" i="47" s="1"/>
  <c r="BK52" i="47"/>
  <c r="BK108" i="47"/>
  <c r="BG254" i="47"/>
  <c r="BG251" i="47" s="1"/>
  <c r="BG250" i="47" s="1"/>
  <c r="BK255" i="47"/>
  <c r="BG76" i="47"/>
  <c r="BG75" i="47" s="1"/>
  <c r="BG74" i="47" s="1"/>
  <c r="BK77" i="47"/>
  <c r="BG280" i="47"/>
  <c r="BK226" i="47"/>
  <c r="BK168" i="47"/>
  <c r="BK34" i="47"/>
  <c r="BK130" i="47"/>
  <c r="BG327" i="47"/>
  <c r="BG326" i="47" s="1"/>
  <c r="BK112" i="47"/>
  <c r="BG41" i="47"/>
  <c r="BK115" i="47"/>
  <c r="BK85" i="47"/>
  <c r="BG398" i="47"/>
  <c r="BG397" i="47" s="1"/>
  <c r="BG396" i="47" s="1"/>
  <c r="BK21" i="47"/>
  <c r="BG20" i="47"/>
  <c r="BG17" i="47" s="1"/>
  <c r="BG200" i="47"/>
  <c r="BG199" i="47" s="1"/>
  <c r="BK201" i="47"/>
  <c r="BG299" i="47"/>
  <c r="BG298" i="47" s="1"/>
  <c r="BK300" i="47"/>
  <c r="BK365" i="47"/>
  <c r="BG430" i="47"/>
  <c r="BG429" i="47" s="1"/>
  <c r="BK431" i="47"/>
  <c r="BK451" i="47"/>
  <c r="BG450" i="47"/>
  <c r="BG449" i="47" s="1"/>
  <c r="BG448" i="47" s="1"/>
  <c r="BG443" i="47" s="1"/>
  <c r="BK394" i="47"/>
  <c r="BK375" i="47"/>
  <c r="BK218" i="47"/>
  <c r="BK244" i="47"/>
  <c r="BK26" i="47"/>
  <c r="BG25" i="47"/>
  <c r="BG22" i="47" s="1"/>
  <c r="BK55" i="47"/>
  <c r="BK161" i="47"/>
  <c r="BG266" i="47"/>
  <c r="BG265" i="47" s="1"/>
  <c r="BG264" i="47" s="1"/>
  <c r="BG93" i="47"/>
  <c r="BG92" i="47" s="1"/>
  <c r="BG324" i="47"/>
  <c r="BG323" i="47" s="1"/>
  <c r="BK325" i="47"/>
  <c r="BG290" i="47"/>
  <c r="BG289" i="47" s="1"/>
  <c r="BK291" i="47"/>
  <c r="BG345" i="47"/>
  <c r="BG344" i="47" s="1"/>
  <c r="BG43" i="47"/>
  <c r="BG330" i="47"/>
  <c r="BG329" i="47" s="1"/>
  <c r="BK468" i="47"/>
  <c r="BK303" i="47"/>
  <c r="BG321" i="47"/>
  <c r="BG320" i="47" s="1"/>
  <c r="BK223" i="47"/>
  <c r="BG239" i="47"/>
  <c r="BG238" i="47" s="1"/>
  <c r="BK459" i="47"/>
  <c r="BK31" i="47"/>
  <c r="BK282" i="47"/>
  <c r="BG45" i="47"/>
  <c r="BK428" i="47"/>
  <c r="BK110" i="47"/>
  <c r="BM462" i="47" l="1"/>
  <c r="BM461" i="47" s="1"/>
  <c r="BM460" i="47" s="1"/>
  <c r="BL294" i="47"/>
  <c r="BG384" i="47"/>
  <c r="BL17" i="47"/>
  <c r="BM455" i="47"/>
  <c r="BM454" i="47" s="1"/>
  <c r="BM453" i="47" s="1"/>
  <c r="BM452" i="47" s="1"/>
  <c r="BN97" i="47"/>
  <c r="BN96" i="47" s="1"/>
  <c r="BN95" i="47" s="1"/>
  <c r="BL385" i="47"/>
  <c r="BG362" i="47"/>
  <c r="BN469" i="47"/>
  <c r="BM310" i="47"/>
  <c r="BM371" i="47"/>
  <c r="BM362" i="47" s="1"/>
  <c r="BL310" i="47"/>
  <c r="BL27" i="47"/>
  <c r="BM189" i="47"/>
  <c r="BM188" i="47" s="1"/>
  <c r="BS223" i="47"/>
  <c r="BS110" i="47"/>
  <c r="BS428" i="47"/>
  <c r="BS459" i="47"/>
  <c r="BS303" i="47"/>
  <c r="BS161" i="47"/>
  <c r="BS244" i="47"/>
  <c r="BS365" i="47"/>
  <c r="BS85" i="47"/>
  <c r="BS168" i="47"/>
  <c r="BS127" i="47"/>
  <c r="BS380" i="47"/>
  <c r="BS165" i="47"/>
  <c r="BS29" i="47"/>
  <c r="BS359" i="47"/>
  <c r="BM423" i="47"/>
  <c r="BM422" i="47" s="1"/>
  <c r="BM421" i="47" s="1"/>
  <c r="CC223" i="47"/>
  <c r="BU222" i="47"/>
  <c r="BT35" i="47"/>
  <c r="CB36" i="47"/>
  <c r="BU327" i="47"/>
  <c r="BU326" i="47" s="1"/>
  <c r="CC328" i="47"/>
  <c r="CA331" i="47"/>
  <c r="BS330" i="47"/>
  <c r="BS329" i="47" s="1"/>
  <c r="CC226" i="47"/>
  <c r="BU225" i="47"/>
  <c r="BU224" i="47" s="1"/>
  <c r="BU369" i="47"/>
  <c r="BU368" i="47" s="1"/>
  <c r="CC370" i="47"/>
  <c r="BS342" i="47"/>
  <c r="BS341" i="47" s="1"/>
  <c r="CA343" i="47"/>
  <c r="CB255" i="47"/>
  <c r="BT254" i="47"/>
  <c r="BT251" i="47" s="1"/>
  <c r="BT250" i="47" s="1"/>
  <c r="BT245" i="47" s="1"/>
  <c r="CB16" i="47"/>
  <c r="BT15" i="47"/>
  <c r="BU467" i="47"/>
  <c r="BU466" i="47" s="1"/>
  <c r="CC468" i="47"/>
  <c r="BU167" i="47"/>
  <c r="BU166" i="47" s="1"/>
  <c r="CC168" i="47"/>
  <c r="BU54" i="47"/>
  <c r="BU53" i="47" s="1"/>
  <c r="CC55" i="47"/>
  <c r="CA138" i="47"/>
  <c r="BS137" i="47"/>
  <c r="BS136" i="47" s="1"/>
  <c r="BS135" i="47" s="1"/>
  <c r="CA49" i="47"/>
  <c r="BS48" i="47"/>
  <c r="BS47" i="47" s="1"/>
  <c r="BS154" i="47"/>
  <c r="BS153" i="47" s="1"/>
  <c r="CA155" i="47"/>
  <c r="CA221" i="47"/>
  <c r="BS220" i="47"/>
  <c r="BU284" i="47"/>
  <c r="CC285" i="47"/>
  <c r="BS41" i="47"/>
  <c r="CA42" i="47"/>
  <c r="BU129" i="47"/>
  <c r="BU128" i="47" s="1"/>
  <c r="CC130" i="47"/>
  <c r="BU214" i="47"/>
  <c r="BU213" i="47" s="1"/>
  <c r="CC215" i="47"/>
  <c r="BU164" i="47"/>
  <c r="BU163" i="47" s="1"/>
  <c r="CC165" i="47"/>
  <c r="CC192" i="47"/>
  <c r="BU191" i="47"/>
  <c r="BU190" i="47" s="1"/>
  <c r="BS35" i="47"/>
  <c r="CA36" i="47"/>
  <c r="CC110" i="47"/>
  <c r="BU109" i="47"/>
  <c r="CA44" i="47"/>
  <c r="BS43" i="47"/>
  <c r="BV290" i="47"/>
  <c r="CD291" i="47"/>
  <c r="BU107" i="47"/>
  <c r="CC108" i="47"/>
  <c r="BU41" i="47"/>
  <c r="CC42" i="47"/>
  <c r="BT33" i="47"/>
  <c r="CB34" i="47"/>
  <c r="BT119" i="47"/>
  <c r="BT118" i="47" s="1"/>
  <c r="BT117" i="47" s="1"/>
  <c r="BT116" i="47" s="1"/>
  <c r="CB120" i="47"/>
  <c r="CD24" i="47"/>
  <c r="BV23" i="47"/>
  <c r="BV22" i="47" s="1"/>
  <c r="BS468" i="47"/>
  <c r="BS291" i="47"/>
  <c r="BS55" i="47"/>
  <c r="BS218" i="47"/>
  <c r="BS451" i="47"/>
  <c r="BS300" i="47"/>
  <c r="BS115" i="47"/>
  <c r="BS130" i="47"/>
  <c r="BS226" i="47"/>
  <c r="BS255" i="47"/>
  <c r="BS52" i="47"/>
  <c r="BS103" i="47"/>
  <c r="BS134" i="47"/>
  <c r="BS229" i="47"/>
  <c r="BS14" i="47"/>
  <c r="BL384" i="47"/>
  <c r="BN423" i="47"/>
  <c r="BN422" i="47" s="1"/>
  <c r="BN421" i="47" s="1"/>
  <c r="CB343" i="47"/>
  <c r="BT342" i="47"/>
  <c r="BT341" i="47" s="1"/>
  <c r="BT25" i="47"/>
  <c r="BT22" i="47" s="1"/>
  <c r="CB26" i="47"/>
  <c r="BU114" i="47"/>
  <c r="BU113" i="47" s="1"/>
  <c r="CC115" i="47"/>
  <c r="BU464" i="47"/>
  <c r="BU463" i="47" s="1"/>
  <c r="CC465" i="47"/>
  <c r="BS287" i="47"/>
  <c r="BS286" i="47" s="1"/>
  <c r="CA288" i="47"/>
  <c r="CC88" i="47"/>
  <c r="BU87" i="47"/>
  <c r="BU86" i="47" s="1"/>
  <c r="CA306" i="47"/>
  <c r="BS305" i="47"/>
  <c r="BS304" i="47" s="1"/>
  <c r="BS119" i="47"/>
  <c r="BS118" i="47" s="1"/>
  <c r="BS117" i="47" s="1"/>
  <c r="CA120" i="47"/>
  <c r="BU154" i="47"/>
  <c r="BU153" i="47" s="1"/>
  <c r="CC155" i="47"/>
  <c r="BS321" i="47"/>
  <c r="BS320" i="47" s="1"/>
  <c r="CA322" i="47"/>
  <c r="BU330" i="47"/>
  <c r="BU329" i="47" s="1"/>
  <c r="CC331" i="47"/>
  <c r="CB21" i="47"/>
  <c r="BT20" i="47"/>
  <c r="BS327" i="47"/>
  <c r="BS326" i="47" s="1"/>
  <c r="CA328" i="47"/>
  <c r="BV57" i="47"/>
  <c r="BV56" i="47" s="1"/>
  <c r="CD58" i="47"/>
  <c r="BU194" i="47"/>
  <c r="BU193" i="47" s="1"/>
  <c r="CC195" i="47"/>
  <c r="CA370" i="47"/>
  <c r="BS369" i="47"/>
  <c r="BS368" i="47" s="1"/>
  <c r="BV470" i="47"/>
  <c r="CD471" i="47"/>
  <c r="BT18" i="47"/>
  <c r="CB19" i="47"/>
  <c r="CD99" i="47"/>
  <c r="BV98" i="47"/>
  <c r="BU45" i="47"/>
  <c r="CC46" i="47"/>
  <c r="BT30" i="47"/>
  <c r="CB31" i="47"/>
  <c r="BU281" i="47"/>
  <c r="BU280" i="47" s="1"/>
  <c r="CC282" i="47"/>
  <c r="BT366" i="47"/>
  <c r="CB367" i="47"/>
  <c r="CA267" i="47"/>
  <c r="BS266" i="47"/>
  <c r="BS265" i="47" s="1"/>
  <c r="BS264" i="47" s="1"/>
  <c r="CA399" i="47"/>
  <c r="BS398" i="47"/>
  <c r="BS397" i="47" s="1"/>
  <c r="BS396" i="47" s="1"/>
  <c r="BT387" i="47"/>
  <c r="BT386" i="47" s="1"/>
  <c r="CB388" i="47"/>
  <c r="BU299" i="47"/>
  <c r="BU298" i="47" s="1"/>
  <c r="CC300" i="47"/>
  <c r="BT102" i="47"/>
  <c r="BT97" i="47" s="1"/>
  <c r="BT96" i="47" s="1"/>
  <c r="BT95" i="47" s="1"/>
  <c r="CB103" i="47"/>
  <c r="BU197" i="47"/>
  <c r="BU196" i="47" s="1"/>
  <c r="CC198" i="47"/>
  <c r="CA297" i="47"/>
  <c r="BS296" i="47"/>
  <c r="BS295" i="47" s="1"/>
  <c r="BT13" i="47"/>
  <c r="CB14" i="47"/>
  <c r="CC459" i="47"/>
  <c r="BU458" i="47"/>
  <c r="BS390" i="47"/>
  <c r="BS389" i="47" s="1"/>
  <c r="CA391" i="47"/>
  <c r="CA388" i="47"/>
  <c r="BS387" i="47"/>
  <c r="BS386" i="47" s="1"/>
  <c r="CC359" i="47"/>
  <c r="BU358" i="47"/>
  <c r="BU38" i="47"/>
  <c r="BU37" i="47" s="1"/>
  <c r="CC39" i="47"/>
  <c r="BS282" i="47"/>
  <c r="BS375" i="47"/>
  <c r="BS431" i="47"/>
  <c r="BS21" i="47"/>
  <c r="BS34" i="47"/>
  <c r="BS195" i="47"/>
  <c r="BS39" i="47"/>
  <c r="BS88" i="47"/>
  <c r="BS471" i="47"/>
  <c r="BS373" i="47"/>
  <c r="BS212" i="47"/>
  <c r="BS24" i="47"/>
  <c r="BU283" i="47"/>
  <c r="BV230" i="47"/>
  <c r="CD231" i="47"/>
  <c r="BU360" i="47"/>
  <c r="CC361" i="47"/>
  <c r="CC267" i="47"/>
  <c r="BU266" i="47"/>
  <c r="BU265" i="47" s="1"/>
  <c r="BU264" i="47" s="1"/>
  <c r="BU137" i="47"/>
  <c r="BU136" i="47" s="1"/>
  <c r="BU135" i="47" s="1"/>
  <c r="CC138" i="47"/>
  <c r="BU450" i="47"/>
  <c r="BU449" i="47" s="1"/>
  <c r="BU448" i="47" s="1"/>
  <c r="BU443" i="47" s="1"/>
  <c r="CC451" i="47"/>
  <c r="CC457" i="47"/>
  <c r="BU456" i="47"/>
  <c r="BU455" i="47" s="1"/>
  <c r="BU454" i="47" s="1"/>
  <c r="BU453" i="47" s="1"/>
  <c r="BU452" i="47" s="1"/>
  <c r="BS45" i="47"/>
  <c r="CA46" i="47"/>
  <c r="BU287" i="47"/>
  <c r="BU286" i="47" s="1"/>
  <c r="CC288" i="47"/>
  <c r="CC306" i="47"/>
  <c r="BU305" i="47"/>
  <c r="BU304" i="47" s="1"/>
  <c r="BU111" i="47"/>
  <c r="CC112" i="47"/>
  <c r="CA94" i="47"/>
  <c r="BS93" i="47"/>
  <c r="BS92" i="47" s="1"/>
  <c r="CB365" i="47"/>
  <c r="BT364" i="47"/>
  <c r="CA58" i="47"/>
  <c r="BS57" i="47"/>
  <c r="BS56" i="47" s="1"/>
  <c r="BV228" i="47"/>
  <c r="BV227" i="47" s="1"/>
  <c r="BV203" i="47" s="1"/>
  <c r="BV202" i="47" s="1"/>
  <c r="CD229" i="47"/>
  <c r="CA101" i="47"/>
  <c r="BS100" i="47"/>
  <c r="BU186" i="47"/>
  <c r="BU185" i="47" s="1"/>
  <c r="BU184" i="47" s="1"/>
  <c r="BU183" i="47" s="1"/>
  <c r="CC187" i="47"/>
  <c r="BS239" i="47"/>
  <c r="BS238" i="47" s="1"/>
  <c r="CA240" i="47"/>
  <c r="CA309" i="47"/>
  <c r="BS308" i="47"/>
  <c r="BS307" i="47" s="1"/>
  <c r="BU93" i="47"/>
  <c r="BU92" i="47" s="1"/>
  <c r="CC94" i="47"/>
  <c r="BV430" i="47"/>
  <c r="BV429" i="47" s="1"/>
  <c r="BV423" i="47" s="1"/>
  <c r="BV422" i="47" s="1"/>
  <c r="BV421" i="47" s="1"/>
  <c r="CD431" i="47"/>
  <c r="CA465" i="47"/>
  <c r="BS464" i="47"/>
  <c r="BS463" i="47" s="1"/>
  <c r="CA19" i="47"/>
  <c r="BS18" i="47"/>
  <c r="BU51" i="47"/>
  <c r="BU50" i="47" s="1"/>
  <c r="CC52" i="47"/>
  <c r="BT211" i="47"/>
  <c r="BT210" i="47" s="1"/>
  <c r="BT203" i="47" s="1"/>
  <c r="BT202" i="47" s="1"/>
  <c r="CB212" i="47"/>
  <c r="BU48" i="47"/>
  <c r="BU47" i="47" s="1"/>
  <c r="CC49" i="47"/>
  <c r="BU239" i="47"/>
  <c r="BU238" i="47" s="1"/>
  <c r="CC240" i="47"/>
  <c r="BU302" i="47"/>
  <c r="BU301" i="47" s="1"/>
  <c r="CC303" i="47"/>
  <c r="BT398" i="47"/>
  <c r="BT397" i="47" s="1"/>
  <c r="BT396" i="47" s="1"/>
  <c r="CB399" i="47"/>
  <c r="BU220" i="47"/>
  <c r="CC221" i="47"/>
  <c r="BU217" i="47"/>
  <c r="BU216" i="47" s="1"/>
  <c r="CC218" i="47"/>
  <c r="BU160" i="47"/>
  <c r="BU159" i="47" s="1"/>
  <c r="CC161" i="47"/>
  <c r="BT200" i="47"/>
  <c r="BT199" i="47" s="1"/>
  <c r="BT189" i="47" s="1"/>
  <c r="BT188" i="47" s="1"/>
  <c r="CB201" i="47"/>
  <c r="BS446" i="47"/>
  <c r="BS445" i="47" s="1"/>
  <c r="BS444" i="47" s="1"/>
  <c r="CA447" i="47"/>
  <c r="BT28" i="47"/>
  <c r="BT27" i="47" s="1"/>
  <c r="CB29" i="47"/>
  <c r="BS31" i="47"/>
  <c r="BS325" i="47"/>
  <c r="BS26" i="47"/>
  <c r="BS201" i="47"/>
  <c r="BS112" i="47"/>
  <c r="BS77" i="47"/>
  <c r="BS108" i="47"/>
  <c r="BS285" i="47"/>
  <c r="BS99" i="47"/>
  <c r="BS187" i="47"/>
  <c r="BS426" i="47"/>
  <c r="BS198" i="47"/>
  <c r="BS16" i="47"/>
  <c r="BS360" i="47"/>
  <c r="CA361" i="47"/>
  <c r="CA438" i="47"/>
  <c r="BS437" i="47"/>
  <c r="BS436" i="47" s="1"/>
  <c r="BS435" i="47" s="1"/>
  <c r="CC426" i="47"/>
  <c r="BU425" i="47"/>
  <c r="BG423" i="47"/>
  <c r="BG422" i="47" s="1"/>
  <c r="BG421" i="47" s="1"/>
  <c r="CA377" i="47"/>
  <c r="BS376" i="47"/>
  <c r="CA192" i="47"/>
  <c r="BS191" i="47"/>
  <c r="BS190" i="47" s="1"/>
  <c r="CC373" i="47"/>
  <c r="BU372" i="47"/>
  <c r="BS214" i="47"/>
  <c r="BS213" i="47" s="1"/>
  <c r="CA215" i="47"/>
  <c r="BT308" i="47"/>
  <c r="BT307" i="47" s="1"/>
  <c r="CB309" i="47"/>
  <c r="CA231" i="47"/>
  <c r="BS230" i="47"/>
  <c r="BU43" i="47"/>
  <c r="CC44" i="47"/>
  <c r="CC377" i="47"/>
  <c r="BU376" i="47"/>
  <c r="CC428" i="47"/>
  <c r="BU427" i="47"/>
  <c r="BU243" i="47"/>
  <c r="BU242" i="47" s="1"/>
  <c r="BU241" i="47" s="1"/>
  <c r="CC244" i="47"/>
  <c r="CA249" i="47"/>
  <c r="BS248" i="47"/>
  <c r="BS247" i="47" s="1"/>
  <c r="BS246" i="47" s="1"/>
  <c r="CA457" i="47"/>
  <c r="BS456" i="47"/>
  <c r="BT345" i="47"/>
  <c r="BT344" i="47" s="1"/>
  <c r="CB346" i="47"/>
  <c r="CC375" i="47"/>
  <c r="BU374" i="47"/>
  <c r="CA346" i="47"/>
  <c r="BS345" i="47"/>
  <c r="BS344" i="47" s="1"/>
  <c r="BU437" i="47"/>
  <c r="BU436" i="47" s="1"/>
  <c r="BU435" i="47" s="1"/>
  <c r="CC438" i="47"/>
  <c r="CB391" i="47"/>
  <c r="BT390" i="47"/>
  <c r="BT389" i="47" s="1"/>
  <c r="CA367" i="47"/>
  <c r="BS366" i="47"/>
  <c r="BU84" i="47"/>
  <c r="BU83" i="47" s="1"/>
  <c r="CC85" i="47"/>
  <c r="BU126" i="47"/>
  <c r="BU125" i="47" s="1"/>
  <c r="CC127" i="47"/>
  <c r="BT76" i="47"/>
  <c r="BT75" i="47" s="1"/>
  <c r="BT74" i="47" s="1"/>
  <c r="CB77" i="47"/>
  <c r="BT379" i="47"/>
  <c r="BT378" i="47" s="1"/>
  <c r="CB380" i="47"/>
  <c r="BT321" i="47"/>
  <c r="BT320" i="47" s="1"/>
  <c r="CB322" i="47"/>
  <c r="BV100" i="47"/>
  <c r="CD101" i="47"/>
  <c r="CC249" i="47"/>
  <c r="BU248" i="47"/>
  <c r="BU247" i="47" s="1"/>
  <c r="BU246" i="47" s="1"/>
  <c r="BT446" i="47"/>
  <c r="BT445" i="47" s="1"/>
  <c r="BT444" i="47" s="1"/>
  <c r="BT443" i="47" s="1"/>
  <c r="BT421" i="47" s="1"/>
  <c r="CB447" i="47"/>
  <c r="CB297" i="47"/>
  <c r="BT296" i="47"/>
  <c r="BT295" i="47" s="1"/>
  <c r="BU133" i="47"/>
  <c r="BU132" i="47" s="1"/>
  <c r="BU131" i="47" s="1"/>
  <c r="CC134" i="47"/>
  <c r="CB394" i="47"/>
  <c r="CA395" i="47"/>
  <c r="BS394" i="47"/>
  <c r="BT393" i="47"/>
  <c r="BT392" i="47" s="1"/>
  <c r="CB395" i="47"/>
  <c r="CB319" i="47"/>
  <c r="CA319" i="47"/>
  <c r="CC325" i="47"/>
  <c r="BG162" i="47"/>
  <c r="BG151" i="47" s="1"/>
  <c r="BG82" i="47"/>
  <c r="BM82" i="47"/>
  <c r="BN22" i="47"/>
  <c r="BN11" i="47" s="1"/>
  <c r="BN10" i="47" s="1"/>
  <c r="BG203" i="47"/>
  <c r="BG202" i="47" s="1"/>
  <c r="BL12" i="47"/>
  <c r="BN289" i="47"/>
  <c r="BN273" i="47" s="1"/>
  <c r="BN268" i="47" s="1"/>
  <c r="BK324" i="47"/>
  <c r="BK323" i="47" s="1"/>
  <c r="BK310" i="47" s="1"/>
  <c r="BK25" i="47"/>
  <c r="BK427" i="47"/>
  <c r="BK302" i="47"/>
  <c r="BK301" i="47" s="1"/>
  <c r="BK364" i="47"/>
  <c r="BK363" i="47" s="1"/>
  <c r="BK15" i="47"/>
  <c r="BL363" i="47"/>
  <c r="BL362" i="47" s="1"/>
  <c r="BL293" i="47" s="1"/>
  <c r="BK393" i="47"/>
  <c r="BK392" i="47" s="1"/>
  <c r="BK385" i="47" s="1"/>
  <c r="BK384" i="47" s="1"/>
  <c r="BK372" i="47"/>
  <c r="BK458" i="47"/>
  <c r="BK455" i="47" s="1"/>
  <c r="BK454" i="47" s="1"/>
  <c r="BK453" i="47" s="1"/>
  <c r="BK452" i="47" s="1"/>
  <c r="BK467" i="47"/>
  <c r="BK466" i="47" s="1"/>
  <c r="BK290" i="47"/>
  <c r="BK289" i="47" s="1"/>
  <c r="BK299" i="47"/>
  <c r="BK298" i="47" s="1"/>
  <c r="BK13" i="47"/>
  <c r="BK12" i="47" s="1"/>
  <c r="BK358" i="47"/>
  <c r="BK357" i="47" s="1"/>
  <c r="BK356" i="47" s="1"/>
  <c r="BL202" i="47"/>
  <c r="BM357" i="47"/>
  <c r="BM356" i="47" s="1"/>
  <c r="BM294" i="47"/>
  <c r="BK254" i="47"/>
  <c r="BK251" i="47" s="1"/>
  <c r="BK250" i="47" s="1"/>
  <c r="BK245" i="47" s="1"/>
  <c r="BK425" i="47"/>
  <c r="BK374" i="47"/>
  <c r="BK430" i="47"/>
  <c r="BK429" i="47" s="1"/>
  <c r="BK379" i="47"/>
  <c r="BK378" i="47" s="1"/>
  <c r="BK470" i="47"/>
  <c r="BK469" i="47" s="1"/>
  <c r="BN227" i="47"/>
  <c r="BN203" i="47" s="1"/>
  <c r="BK222" i="47"/>
  <c r="BK219" i="47" s="1"/>
  <c r="BK200" i="47"/>
  <c r="BK199" i="47" s="1"/>
  <c r="BK186" i="47"/>
  <c r="BK185" i="47" s="1"/>
  <c r="BK184" i="47" s="1"/>
  <c r="BK183" i="47" s="1"/>
  <c r="BK197" i="47"/>
  <c r="BK196" i="47" s="1"/>
  <c r="BK211" i="47"/>
  <c r="BK210" i="47" s="1"/>
  <c r="BM283" i="47"/>
  <c r="BM273" i="47" s="1"/>
  <c r="BM268" i="47" s="1"/>
  <c r="BK243" i="47"/>
  <c r="BK242" i="47" s="1"/>
  <c r="BK241" i="47" s="1"/>
  <c r="BM219" i="47"/>
  <c r="BM203" i="47" s="1"/>
  <c r="BK217" i="47"/>
  <c r="BK216" i="47" s="1"/>
  <c r="BK225" i="47"/>
  <c r="BK224" i="47" s="1"/>
  <c r="BK228" i="47"/>
  <c r="BK227" i="47" s="1"/>
  <c r="BM152" i="47"/>
  <c r="BK20" i="47"/>
  <c r="BK17" i="47" s="1"/>
  <c r="BK23" i="47"/>
  <c r="BK450" i="47"/>
  <c r="BK449" i="47" s="1"/>
  <c r="BK448" i="47" s="1"/>
  <c r="BK443" i="47" s="1"/>
  <c r="BK281" i="47"/>
  <c r="BK280" i="47" s="1"/>
  <c r="BK284" i="47"/>
  <c r="BK194" i="47"/>
  <c r="BK193" i="47" s="1"/>
  <c r="BM121" i="47"/>
  <c r="BM116" i="47" s="1"/>
  <c r="BK111" i="47"/>
  <c r="BK51" i="47"/>
  <c r="BK50" i="47" s="1"/>
  <c r="BK102" i="47"/>
  <c r="BK164" i="47"/>
  <c r="BK163" i="47" s="1"/>
  <c r="BK84" i="47"/>
  <c r="BK83" i="47" s="1"/>
  <c r="BK167" i="47"/>
  <c r="BK166" i="47" s="1"/>
  <c r="BK38" i="47"/>
  <c r="BK37" i="47" s="1"/>
  <c r="BK28" i="47"/>
  <c r="BL32" i="47"/>
  <c r="BM106" i="47"/>
  <c r="BM105" i="47" s="1"/>
  <c r="BM104" i="47" s="1"/>
  <c r="BK30" i="47"/>
  <c r="BK54" i="47"/>
  <c r="BK53" i="47" s="1"/>
  <c r="BK114" i="47"/>
  <c r="BK113" i="47" s="1"/>
  <c r="BK129" i="47"/>
  <c r="BK128" i="47" s="1"/>
  <c r="BK76" i="47"/>
  <c r="BK75" i="47" s="1"/>
  <c r="BK74" i="47" s="1"/>
  <c r="BK107" i="47"/>
  <c r="BK109" i="47"/>
  <c r="BK33" i="47"/>
  <c r="BK32" i="47" s="1"/>
  <c r="BK126" i="47"/>
  <c r="BK125" i="47" s="1"/>
  <c r="BK98" i="47"/>
  <c r="BK87" i="47"/>
  <c r="BK86" i="47" s="1"/>
  <c r="BK40" i="47"/>
  <c r="BM40" i="47"/>
  <c r="BM11" i="47" s="1"/>
  <c r="BK133" i="47"/>
  <c r="BK132" i="47" s="1"/>
  <c r="BK131" i="47" s="1"/>
  <c r="BK160" i="47"/>
  <c r="BK159" i="47" s="1"/>
  <c r="BK152" i="47" s="1"/>
  <c r="BK371" i="47"/>
  <c r="BG310" i="47"/>
  <c r="BG294" i="47"/>
  <c r="BG245" i="47"/>
  <c r="BG189" i="47"/>
  <c r="BG188" i="47" s="1"/>
  <c r="BG116" i="47"/>
  <c r="BG273" i="47"/>
  <c r="BG268" i="47" s="1"/>
  <c r="BG40" i="47"/>
  <c r="BG11" i="47" s="1"/>
  <c r="BK27" i="47" l="1"/>
  <c r="BK462" i="47"/>
  <c r="BK461" i="47" s="1"/>
  <c r="BK460" i="47" s="1"/>
  <c r="BT385" i="47"/>
  <c r="BT384" i="47" s="1"/>
  <c r="BK97" i="47"/>
  <c r="BK96" i="47" s="1"/>
  <c r="BK95" i="47" s="1"/>
  <c r="BT12" i="47"/>
  <c r="BK22" i="47"/>
  <c r="BT363" i="47"/>
  <c r="BL292" i="47"/>
  <c r="BU462" i="47"/>
  <c r="BU461" i="47" s="1"/>
  <c r="BU460" i="47" s="1"/>
  <c r="BK424" i="47"/>
  <c r="BT32" i="47"/>
  <c r="BT17" i="47"/>
  <c r="BK121" i="47"/>
  <c r="BK283" i="47"/>
  <c r="BU121" i="47"/>
  <c r="BK189" i="47"/>
  <c r="BK188" i="47" s="1"/>
  <c r="BU219" i="47"/>
  <c r="BU203" i="47" s="1"/>
  <c r="BU202" i="47" s="1"/>
  <c r="BK294" i="47"/>
  <c r="BT294" i="47"/>
  <c r="BU273" i="47"/>
  <c r="BU268" i="47" s="1"/>
  <c r="BU245" i="47"/>
  <c r="BT310" i="47"/>
  <c r="CB296" i="47"/>
  <c r="CB295" i="47" s="1"/>
  <c r="CD100" i="47"/>
  <c r="CA248" i="47"/>
  <c r="CA247" i="47" s="1"/>
  <c r="CA246" i="47" s="1"/>
  <c r="CC427" i="47"/>
  <c r="CC376" i="47"/>
  <c r="CC372" i="47"/>
  <c r="CA191" i="47"/>
  <c r="CA190" i="47" s="1"/>
  <c r="CA376" i="47"/>
  <c r="BS15" i="47"/>
  <c r="CA16" i="47"/>
  <c r="BS107" i="47"/>
  <c r="CA108" i="47"/>
  <c r="CA201" i="47"/>
  <c r="BS200" i="47"/>
  <c r="BS199" i="47" s="1"/>
  <c r="CA31" i="47"/>
  <c r="BS30" i="47"/>
  <c r="BT362" i="47"/>
  <c r="CA24" i="47"/>
  <c r="BS23" i="47"/>
  <c r="CA212" i="47"/>
  <c r="BS211" i="47"/>
  <c r="BS210" i="47" s="1"/>
  <c r="CA39" i="47"/>
  <c r="BS38" i="47"/>
  <c r="BS37" i="47" s="1"/>
  <c r="CA34" i="47"/>
  <c r="BS33" i="47"/>
  <c r="BS32" i="47" s="1"/>
  <c r="CA431" i="47"/>
  <c r="BS430" i="47"/>
  <c r="BS429" i="47" s="1"/>
  <c r="BS374" i="47"/>
  <c r="CA375" i="47"/>
  <c r="BU357" i="47"/>
  <c r="BU356" i="47" s="1"/>
  <c r="CC458" i="47"/>
  <c r="CA296" i="47"/>
  <c r="CA295" i="47" s="1"/>
  <c r="CB102" i="47"/>
  <c r="CB97" i="47" s="1"/>
  <c r="CB96" i="47" s="1"/>
  <c r="CB95" i="47" s="1"/>
  <c r="CC299" i="47"/>
  <c r="CC298" i="47" s="1"/>
  <c r="CA287" i="47"/>
  <c r="CA286" i="47" s="1"/>
  <c r="CC464" i="47"/>
  <c r="CC463" i="47" s="1"/>
  <c r="CC114" i="47"/>
  <c r="CC113" i="47" s="1"/>
  <c r="CB25" i="47"/>
  <c r="CB22" i="47" s="1"/>
  <c r="CB342" i="47"/>
  <c r="CB341" i="47" s="1"/>
  <c r="CA229" i="47"/>
  <c r="BS228" i="47"/>
  <c r="BS227" i="47" s="1"/>
  <c r="BS254" i="47"/>
  <c r="BS251" i="47" s="1"/>
  <c r="BS250" i="47" s="1"/>
  <c r="BS245" i="47" s="1"/>
  <c r="CA255" i="47"/>
  <c r="BS40" i="47"/>
  <c r="CC284" i="47"/>
  <c r="CB254" i="47"/>
  <c r="CB251" i="47" s="1"/>
  <c r="CB250" i="47" s="1"/>
  <c r="CB245" i="47" s="1"/>
  <c r="BS358" i="47"/>
  <c r="BS357" i="47" s="1"/>
  <c r="BS356" i="47" s="1"/>
  <c r="CA359" i="47"/>
  <c r="BS364" i="47"/>
  <c r="BS363" i="47" s="1"/>
  <c r="CA365" i="47"/>
  <c r="BS458" i="47"/>
  <c r="BS455" i="47" s="1"/>
  <c r="BS454" i="47" s="1"/>
  <c r="BS453" i="47" s="1"/>
  <c r="BS452" i="47" s="1"/>
  <c r="CA459" i="47"/>
  <c r="BS109" i="47"/>
  <c r="CA110" i="47"/>
  <c r="BK423" i="47"/>
  <c r="BK422" i="47" s="1"/>
  <c r="BK421" i="47" s="1"/>
  <c r="CB76" i="47"/>
  <c r="CB75" i="47" s="1"/>
  <c r="CB74" i="47" s="1"/>
  <c r="CC126" i="47"/>
  <c r="CC125" i="47" s="1"/>
  <c r="CA230" i="47"/>
  <c r="BU371" i="47"/>
  <c r="BU362" i="47" s="1"/>
  <c r="CC425" i="47"/>
  <c r="CC424" i="47" s="1"/>
  <c r="CA360" i="47"/>
  <c r="CA187" i="47"/>
  <c r="BS186" i="47"/>
  <c r="BS185" i="47" s="1"/>
  <c r="BS184" i="47" s="1"/>
  <c r="BS183" i="47" s="1"/>
  <c r="CB211" i="47"/>
  <c r="CB210" i="47" s="1"/>
  <c r="CB203" i="47" s="1"/>
  <c r="CB202" i="47" s="1"/>
  <c r="CC51" i="47"/>
  <c r="CC50" i="47" s="1"/>
  <c r="CC287" i="47"/>
  <c r="CC286" i="47" s="1"/>
  <c r="CA45" i="47"/>
  <c r="BU294" i="47"/>
  <c r="CB387" i="47"/>
  <c r="CB386" i="47" s="1"/>
  <c r="CB366" i="47"/>
  <c r="CC281" i="47"/>
  <c r="CB30" i="47"/>
  <c r="CC45" i="47"/>
  <c r="CD470" i="47"/>
  <c r="CC194" i="47"/>
  <c r="CC193" i="47" s="1"/>
  <c r="CA305" i="47"/>
  <c r="CA304" i="47" s="1"/>
  <c r="CC87" i="47"/>
  <c r="CC86" i="47" s="1"/>
  <c r="CA14" i="47"/>
  <c r="BS13" i="47"/>
  <c r="BS12" i="47" s="1"/>
  <c r="CA52" i="47"/>
  <c r="BS51" i="47"/>
  <c r="BS50" i="47" s="1"/>
  <c r="CA115" i="47"/>
  <c r="BS114" i="47"/>
  <c r="BS113" i="47" s="1"/>
  <c r="CA218" i="47"/>
  <c r="BS217" i="47"/>
  <c r="BS216" i="47" s="1"/>
  <c r="CA291" i="47"/>
  <c r="BS290" i="47"/>
  <c r="BS289" i="47" s="1"/>
  <c r="BV11" i="47"/>
  <c r="BV10" i="47" s="1"/>
  <c r="CD23" i="47"/>
  <c r="CD22" i="47" s="1"/>
  <c r="CB119" i="47"/>
  <c r="CB118" i="47" s="1"/>
  <c r="CB117" i="47" s="1"/>
  <c r="CB116" i="47" s="1"/>
  <c r="CB33" i="47"/>
  <c r="CC41" i="47"/>
  <c r="CC107" i="47"/>
  <c r="CA220" i="47"/>
  <c r="CA154" i="47"/>
  <c r="CA153" i="47" s="1"/>
  <c r="CC54" i="47"/>
  <c r="CC53" i="47" s="1"/>
  <c r="CC167" i="47"/>
  <c r="CC166" i="47" s="1"/>
  <c r="CC467" i="47"/>
  <c r="CC466" i="47" s="1"/>
  <c r="CC327" i="47"/>
  <c r="CC326" i="47" s="1"/>
  <c r="CB35" i="47"/>
  <c r="CA29" i="47"/>
  <c r="BS28" i="47"/>
  <c r="CA85" i="47"/>
  <c r="BS84" i="47"/>
  <c r="BS83" i="47" s="1"/>
  <c r="BK362" i="47"/>
  <c r="BU116" i="47"/>
  <c r="CC84" i="47"/>
  <c r="CC83" i="47" s="1"/>
  <c r="CC437" i="47"/>
  <c r="CC436" i="47" s="1"/>
  <c r="CC435" i="47" s="1"/>
  <c r="CB345" i="47"/>
  <c r="CB344" i="47" s="1"/>
  <c r="BU424" i="47"/>
  <c r="CA437" i="47"/>
  <c r="CA436" i="47" s="1"/>
  <c r="CA435" i="47" s="1"/>
  <c r="CA198" i="47"/>
  <c r="BS197" i="47"/>
  <c r="BS196" i="47" s="1"/>
  <c r="BS76" i="47"/>
  <c r="BS75" i="47" s="1"/>
  <c r="BS74" i="47" s="1"/>
  <c r="CA77" i="47"/>
  <c r="CA112" i="47"/>
  <c r="BS111" i="47"/>
  <c r="BS324" i="47"/>
  <c r="BS323" i="47" s="1"/>
  <c r="BS310" i="47" s="1"/>
  <c r="CA325" i="47"/>
  <c r="CB28" i="47"/>
  <c r="CA446" i="47"/>
  <c r="CA445" i="47" s="1"/>
  <c r="CA444" i="47" s="1"/>
  <c r="CB200" i="47"/>
  <c r="CB199" i="47" s="1"/>
  <c r="CB189" i="47" s="1"/>
  <c r="CB188" i="47" s="1"/>
  <c r="CC160" i="47"/>
  <c r="CC159" i="47" s="1"/>
  <c r="CC217" i="47"/>
  <c r="CC216" i="47" s="1"/>
  <c r="CA18" i="47"/>
  <c r="CA464" i="47"/>
  <c r="CA463" i="47" s="1"/>
  <c r="CA100" i="47"/>
  <c r="CD228" i="47"/>
  <c r="CC111" i="47"/>
  <c r="CC305" i="47"/>
  <c r="CC304" i="47" s="1"/>
  <c r="CC450" i="47"/>
  <c r="CC449" i="47" s="1"/>
  <c r="CC448" i="47" s="1"/>
  <c r="CC443" i="47" s="1"/>
  <c r="CC137" i="47"/>
  <c r="CC136" i="47" s="1"/>
  <c r="CC135" i="47" s="1"/>
  <c r="CC360" i="47"/>
  <c r="CA373" i="47"/>
  <c r="BS372" i="47"/>
  <c r="BS87" i="47"/>
  <c r="BS86" i="47" s="1"/>
  <c r="CA88" i="47"/>
  <c r="BS194" i="47"/>
  <c r="BS193" i="47" s="1"/>
  <c r="CA195" i="47"/>
  <c r="BS20" i="47"/>
  <c r="BS17" i="47" s="1"/>
  <c r="CA21" i="47"/>
  <c r="CC358" i="47"/>
  <c r="CA387" i="47"/>
  <c r="CA386" i="47" s="1"/>
  <c r="CA390" i="47"/>
  <c r="CA389" i="47" s="1"/>
  <c r="CA398" i="47"/>
  <c r="CA397" i="47" s="1"/>
  <c r="CA396" i="47" s="1"/>
  <c r="CA266" i="47"/>
  <c r="CA265" i="47" s="1"/>
  <c r="CA264" i="47" s="1"/>
  <c r="BV469" i="47"/>
  <c r="BV462" i="47"/>
  <c r="BV461" i="47" s="1"/>
  <c r="BV460" i="47" s="1"/>
  <c r="CA369" i="47"/>
  <c r="CA368" i="47" s="1"/>
  <c r="BU189" i="47"/>
  <c r="BU188" i="47" s="1"/>
  <c r="CD57" i="47"/>
  <c r="CD56" i="47" s="1"/>
  <c r="CA327" i="47"/>
  <c r="CA326" i="47" s="1"/>
  <c r="CC330" i="47"/>
  <c r="CC329" i="47" s="1"/>
  <c r="CA321" i="47"/>
  <c r="CA320" i="47" s="1"/>
  <c r="CC154" i="47"/>
  <c r="CC153" i="47" s="1"/>
  <c r="CA119" i="47"/>
  <c r="CA118" i="47" s="1"/>
  <c r="CA117" i="47" s="1"/>
  <c r="BU82" i="47"/>
  <c r="BS133" i="47"/>
  <c r="BS132" i="47" s="1"/>
  <c r="BS131" i="47" s="1"/>
  <c r="CA134" i="47"/>
  <c r="CA103" i="47"/>
  <c r="BS102" i="47"/>
  <c r="BS225" i="47"/>
  <c r="BS224" i="47" s="1"/>
  <c r="CA226" i="47"/>
  <c r="CA451" i="47"/>
  <c r="BS450" i="47"/>
  <c r="BS449" i="47" s="1"/>
  <c r="BS448" i="47" s="1"/>
  <c r="BS443" i="47" s="1"/>
  <c r="BS54" i="47"/>
  <c r="BS53" i="47" s="1"/>
  <c r="CA55" i="47"/>
  <c r="BU40" i="47"/>
  <c r="BU11" i="47" s="1"/>
  <c r="BU106" i="47"/>
  <c r="BU105" i="47" s="1"/>
  <c r="BU104" i="47" s="1"/>
  <c r="CD290" i="47"/>
  <c r="CA35" i="47"/>
  <c r="CC164" i="47"/>
  <c r="CC163" i="47" s="1"/>
  <c r="CC214" i="47"/>
  <c r="CC213" i="47" s="1"/>
  <c r="CA48" i="47"/>
  <c r="CA47" i="47" s="1"/>
  <c r="CA137" i="47"/>
  <c r="CA136" i="47" s="1"/>
  <c r="CA135" i="47" s="1"/>
  <c r="CB15" i="47"/>
  <c r="CA342" i="47"/>
  <c r="CA341" i="47" s="1"/>
  <c r="CC369" i="47"/>
  <c r="CC368" i="47" s="1"/>
  <c r="BU310" i="47"/>
  <c r="CC222" i="47"/>
  <c r="CA380" i="47"/>
  <c r="BS379" i="47"/>
  <c r="BS378" i="47" s="1"/>
  <c r="CA244" i="47"/>
  <c r="BS243" i="47"/>
  <c r="BS242" i="47" s="1"/>
  <c r="BS241" i="47" s="1"/>
  <c r="CA303" i="47"/>
  <c r="BS302" i="47"/>
  <c r="BS301" i="47" s="1"/>
  <c r="CA428" i="47"/>
  <c r="BS427" i="47"/>
  <c r="CA223" i="47"/>
  <c r="BS222" i="47"/>
  <c r="BS219" i="47" s="1"/>
  <c r="BL11" i="47"/>
  <c r="BL10" i="47" s="1"/>
  <c r="BL9" i="47" s="1"/>
  <c r="BL472" i="47" s="1"/>
  <c r="CC133" i="47"/>
  <c r="CC132" i="47" s="1"/>
  <c r="CC131" i="47" s="1"/>
  <c r="CB446" i="47"/>
  <c r="CB445" i="47" s="1"/>
  <c r="CB444" i="47" s="1"/>
  <c r="CB443" i="47" s="1"/>
  <c r="CB421" i="47" s="1"/>
  <c r="CC248" i="47"/>
  <c r="CC247" i="47" s="1"/>
  <c r="CC246" i="47" s="1"/>
  <c r="CB321" i="47"/>
  <c r="CB320" i="47" s="1"/>
  <c r="CB379" i="47"/>
  <c r="CB378" i="47" s="1"/>
  <c r="CA366" i="47"/>
  <c r="CB390" i="47"/>
  <c r="CB389" i="47" s="1"/>
  <c r="CA345" i="47"/>
  <c r="CA344" i="47" s="1"/>
  <c r="CC374" i="47"/>
  <c r="CA456" i="47"/>
  <c r="CC243" i="47"/>
  <c r="CC242" i="47" s="1"/>
  <c r="CC241" i="47" s="1"/>
  <c r="CC43" i="47"/>
  <c r="CB308" i="47"/>
  <c r="CB307" i="47" s="1"/>
  <c r="CA214" i="47"/>
  <c r="CA213" i="47" s="1"/>
  <c r="BS425" i="47"/>
  <c r="CA426" i="47"/>
  <c r="CA99" i="47"/>
  <c r="BS98" i="47"/>
  <c r="CA285" i="47"/>
  <c r="BS284" i="47"/>
  <c r="BS283" i="47" s="1"/>
  <c r="BS25" i="47"/>
  <c r="CA26" i="47"/>
  <c r="CC220" i="47"/>
  <c r="CB398" i="47"/>
  <c r="CB397" i="47" s="1"/>
  <c r="CB396" i="47" s="1"/>
  <c r="CC302" i="47"/>
  <c r="CC301" i="47" s="1"/>
  <c r="CC239" i="47"/>
  <c r="CC238" i="47" s="1"/>
  <c r="CC48" i="47"/>
  <c r="CC47" i="47" s="1"/>
  <c r="CD430" i="47"/>
  <c r="CD429" i="47" s="1"/>
  <c r="CD423" i="47" s="1"/>
  <c r="CD422" i="47" s="1"/>
  <c r="CD421" i="47" s="1"/>
  <c r="CC93" i="47"/>
  <c r="CC92" i="47" s="1"/>
  <c r="CA308" i="47"/>
  <c r="CA307" i="47" s="1"/>
  <c r="CA239" i="47"/>
  <c r="CA238" i="47" s="1"/>
  <c r="CC186" i="47"/>
  <c r="CC185" i="47" s="1"/>
  <c r="CC184" i="47" s="1"/>
  <c r="CC183" i="47" s="1"/>
  <c r="CA57" i="47"/>
  <c r="CA56" i="47" s="1"/>
  <c r="CB364" i="47"/>
  <c r="CA93" i="47"/>
  <c r="CA92" i="47" s="1"/>
  <c r="CC456" i="47"/>
  <c r="CC266" i="47"/>
  <c r="CC265" i="47" s="1"/>
  <c r="CC264" i="47" s="1"/>
  <c r="CD230" i="47"/>
  <c r="CC283" i="47"/>
  <c r="CA471" i="47"/>
  <c r="BS470" i="47"/>
  <c r="BS469" i="47" s="1"/>
  <c r="BS281" i="47"/>
  <c r="BS280" i="47" s="1"/>
  <c r="CA282" i="47"/>
  <c r="CC38" i="47"/>
  <c r="CC37" i="47" s="1"/>
  <c r="CB13" i="47"/>
  <c r="CC197" i="47"/>
  <c r="CC196" i="47" s="1"/>
  <c r="BV97" i="47"/>
  <c r="BV96" i="47" s="1"/>
  <c r="BV95" i="47" s="1"/>
  <c r="CD98" i="47"/>
  <c r="CB18" i="47"/>
  <c r="CB20" i="47"/>
  <c r="BU152" i="47"/>
  <c r="CA130" i="47"/>
  <c r="BS129" i="47"/>
  <c r="BS128" i="47" s="1"/>
  <c r="CA300" i="47"/>
  <c r="BS299" i="47"/>
  <c r="BS298" i="47" s="1"/>
  <c r="CA468" i="47"/>
  <c r="BS467" i="47"/>
  <c r="BS466" i="47" s="1"/>
  <c r="BS462" i="47" s="1"/>
  <c r="BS461" i="47" s="1"/>
  <c r="BS460" i="47" s="1"/>
  <c r="CA43" i="47"/>
  <c r="CC109" i="47"/>
  <c r="CC191" i="47"/>
  <c r="CC190" i="47" s="1"/>
  <c r="CC129" i="47"/>
  <c r="CC128" i="47" s="1"/>
  <c r="CA41" i="47"/>
  <c r="BV289" i="47"/>
  <c r="BV273" i="47" s="1"/>
  <c r="BV268" i="47" s="1"/>
  <c r="CC225" i="47"/>
  <c r="CC224" i="47" s="1"/>
  <c r="CA330" i="47"/>
  <c r="CA329" i="47" s="1"/>
  <c r="BS164" i="47"/>
  <c r="BS163" i="47" s="1"/>
  <c r="CA165" i="47"/>
  <c r="CA127" i="47"/>
  <c r="BS126" i="47"/>
  <c r="BS125" i="47" s="1"/>
  <c r="CA168" i="47"/>
  <c r="BS167" i="47"/>
  <c r="BS166" i="47" s="1"/>
  <c r="CA161" i="47"/>
  <c r="BS160" i="47"/>
  <c r="BS159" i="47" s="1"/>
  <c r="BS152" i="47" s="1"/>
  <c r="BK11" i="47"/>
  <c r="CA394" i="47"/>
  <c r="BS393" i="47"/>
  <c r="BS392" i="47" s="1"/>
  <c r="BS385" i="47" s="1"/>
  <c r="BS384" i="47" s="1"/>
  <c r="CB393" i="47"/>
  <c r="CB392" i="47" s="1"/>
  <c r="BK273" i="47"/>
  <c r="BK268" i="47" s="1"/>
  <c r="BM10" i="47"/>
  <c r="BK203" i="47"/>
  <c r="BK202" i="47" s="1"/>
  <c r="BK82" i="47"/>
  <c r="BM293" i="47"/>
  <c r="BM292" i="47" s="1"/>
  <c r="BK116" i="47"/>
  <c r="BK106" i="47"/>
  <c r="BK105" i="47" s="1"/>
  <c r="BK104" i="47" s="1"/>
  <c r="BN202" i="47"/>
  <c r="BN9" i="47" s="1"/>
  <c r="BN472" i="47" s="1"/>
  <c r="BM202" i="47"/>
  <c r="BG293" i="47"/>
  <c r="BG292" i="47" s="1"/>
  <c r="BG10" i="47"/>
  <c r="BG9" i="47" s="1"/>
  <c r="BT11" i="47" l="1"/>
  <c r="BT10" i="47" s="1"/>
  <c r="BT9" i="47" s="1"/>
  <c r="CC152" i="47"/>
  <c r="BK293" i="47"/>
  <c r="BK292" i="47" s="1"/>
  <c r="BS371" i="47"/>
  <c r="BS362" i="47" s="1"/>
  <c r="BT293" i="47"/>
  <c r="BT292" i="47" s="1"/>
  <c r="BT472" i="47" s="1"/>
  <c r="BK10" i="47"/>
  <c r="BN6" i="47"/>
  <c r="BL6" i="47"/>
  <c r="BS97" i="47"/>
  <c r="BS96" i="47" s="1"/>
  <c r="BS95" i="47" s="1"/>
  <c r="CC455" i="47"/>
  <c r="CC454" i="47" s="1"/>
  <c r="CC453" i="47" s="1"/>
  <c r="CC452" i="47" s="1"/>
  <c r="CB310" i="47"/>
  <c r="CC280" i="47"/>
  <c r="CC273" i="47" s="1"/>
  <c r="CC268" i="47" s="1"/>
  <c r="BS189" i="47"/>
  <c r="BS188" i="47" s="1"/>
  <c r="BS27" i="47"/>
  <c r="BS294" i="47"/>
  <c r="CC189" i="47"/>
  <c r="CC188" i="47" s="1"/>
  <c r="BS424" i="47"/>
  <c r="BS423" i="47" s="1"/>
  <c r="BS422" i="47" s="1"/>
  <c r="BS421" i="47" s="1"/>
  <c r="CB12" i="47"/>
  <c r="CA40" i="47"/>
  <c r="CC219" i="47"/>
  <c r="CC203" i="47" s="1"/>
  <c r="CC202" i="47" s="1"/>
  <c r="BS121" i="47"/>
  <c r="BS116" i="47" s="1"/>
  <c r="BS82" i="47"/>
  <c r="CB385" i="47"/>
  <c r="CB384" i="47" s="1"/>
  <c r="CC245" i="47"/>
  <c r="BU10" i="47"/>
  <c r="CB17" i="47"/>
  <c r="BS203" i="47"/>
  <c r="BS202" i="47" s="1"/>
  <c r="CA372" i="47"/>
  <c r="CC294" i="47"/>
  <c r="CA197" i="47"/>
  <c r="CA196" i="47" s="1"/>
  <c r="BU423" i="47"/>
  <c r="BU422" i="47" s="1"/>
  <c r="BU421" i="47" s="1"/>
  <c r="CC310" i="47"/>
  <c r="CB32" i="47"/>
  <c r="CD469" i="47"/>
  <c r="CD462" i="47"/>
  <c r="CD461" i="47" s="1"/>
  <c r="CD460" i="47" s="1"/>
  <c r="CB27" i="47"/>
  <c r="CC423" i="47"/>
  <c r="CC422" i="47" s="1"/>
  <c r="CC421" i="47" s="1"/>
  <c r="CA109" i="47"/>
  <c r="CA458" i="47"/>
  <c r="CA455" i="47" s="1"/>
  <c r="CA454" i="47" s="1"/>
  <c r="CA453" i="47" s="1"/>
  <c r="CA452" i="47" s="1"/>
  <c r="CA364" i="47"/>
  <c r="CA363" i="47" s="1"/>
  <c r="CA254" i="47"/>
  <c r="CA251" i="47" s="1"/>
  <c r="CA250" i="47" s="1"/>
  <c r="CA245" i="47" s="1"/>
  <c r="CA374" i="47"/>
  <c r="CA30" i="47"/>
  <c r="CA200" i="47"/>
  <c r="CA199" i="47" s="1"/>
  <c r="BS106" i="47"/>
  <c r="BS105" i="47" s="1"/>
  <c r="BS104" i="47" s="1"/>
  <c r="CC371" i="47"/>
  <c r="CC362" i="47" s="1"/>
  <c r="CB294" i="47"/>
  <c r="CA470" i="47"/>
  <c r="CA469" i="47" s="1"/>
  <c r="CA25" i="47"/>
  <c r="CA54" i="47"/>
  <c r="CA53" i="47" s="1"/>
  <c r="CA225" i="47"/>
  <c r="CA224" i="47" s="1"/>
  <c r="CA133" i="47"/>
  <c r="CA132" i="47" s="1"/>
  <c r="CA131" i="47" s="1"/>
  <c r="CC40" i="47"/>
  <c r="CC11" i="47" s="1"/>
  <c r="CC462" i="47"/>
  <c r="CC461" i="47" s="1"/>
  <c r="CC460" i="47" s="1"/>
  <c r="CD97" i="47"/>
  <c r="CD96" i="47" s="1"/>
  <c r="CD95" i="47" s="1"/>
  <c r="CA160" i="47"/>
  <c r="CA159" i="47" s="1"/>
  <c r="CA152" i="47" s="1"/>
  <c r="CA164" i="47"/>
  <c r="CA163" i="47" s="1"/>
  <c r="CA467" i="47"/>
  <c r="CA466" i="47" s="1"/>
  <c r="CA299" i="47"/>
  <c r="CA298" i="47" s="1"/>
  <c r="CA129" i="47"/>
  <c r="CA128" i="47" s="1"/>
  <c r="CA284" i="47"/>
  <c r="CA425" i="47"/>
  <c r="CA222" i="47"/>
  <c r="CA219" i="47" s="1"/>
  <c r="CA427" i="47"/>
  <c r="CA302" i="47"/>
  <c r="CA301" i="47" s="1"/>
  <c r="CA243" i="47"/>
  <c r="CA242" i="47" s="1"/>
  <c r="CA241" i="47" s="1"/>
  <c r="CA379" i="47"/>
  <c r="CA378" i="47" s="1"/>
  <c r="CA450" i="47"/>
  <c r="CA449" i="47" s="1"/>
  <c r="CA448" i="47" s="1"/>
  <c r="CA443" i="47" s="1"/>
  <c r="CA102" i="47"/>
  <c r="CC357" i="47"/>
  <c r="CC356" i="47" s="1"/>
  <c r="CA324" i="47"/>
  <c r="CA323" i="47" s="1"/>
  <c r="CA310" i="47" s="1"/>
  <c r="CA76" i="47"/>
  <c r="CA75" i="47" s="1"/>
  <c r="CA74" i="47" s="1"/>
  <c r="CC106" i="47"/>
  <c r="CC105" i="47" s="1"/>
  <c r="CC104" i="47" s="1"/>
  <c r="BV9" i="47"/>
  <c r="BV472" i="47" s="1"/>
  <c r="CC82" i="47"/>
  <c r="CB363" i="47"/>
  <c r="CB362" i="47" s="1"/>
  <c r="CA186" i="47"/>
  <c r="CA185" i="47" s="1"/>
  <c r="CA184" i="47" s="1"/>
  <c r="CA183" i="47" s="1"/>
  <c r="CA358" i="47"/>
  <c r="CA357" i="47" s="1"/>
  <c r="CA356" i="47" s="1"/>
  <c r="CA228" i="47"/>
  <c r="CA227" i="47" s="1"/>
  <c r="CA430" i="47"/>
  <c r="CA429" i="47" s="1"/>
  <c r="CA33" i="47"/>
  <c r="CA32" i="47" s="1"/>
  <c r="CA38" i="47"/>
  <c r="CA37" i="47" s="1"/>
  <c r="CA211" i="47"/>
  <c r="CA210" i="47" s="1"/>
  <c r="CA167" i="47"/>
  <c r="CA166" i="47" s="1"/>
  <c r="CA126" i="47"/>
  <c r="CA125" i="47" s="1"/>
  <c r="CA281" i="47"/>
  <c r="CA280" i="47" s="1"/>
  <c r="CA98" i="47"/>
  <c r="BU293" i="47"/>
  <c r="BU292" i="47" s="1"/>
  <c r="CD289" i="47"/>
  <c r="CD273" i="47" s="1"/>
  <c r="CD268" i="47" s="1"/>
  <c r="BS273" i="47"/>
  <c r="BS268" i="47" s="1"/>
  <c r="CA20" i="47"/>
  <c r="CA17" i="47" s="1"/>
  <c r="CA194" i="47"/>
  <c r="CA193" i="47" s="1"/>
  <c r="CA87" i="47"/>
  <c r="CA86" i="47" s="1"/>
  <c r="CD227" i="47"/>
  <c r="CD203" i="47" s="1"/>
  <c r="CD202" i="47" s="1"/>
  <c r="CA111" i="47"/>
  <c r="CA84" i="47"/>
  <c r="CA83" i="47" s="1"/>
  <c r="CA28" i="47"/>
  <c r="CD11" i="47"/>
  <c r="CD10" i="47" s="1"/>
  <c r="CA290" i="47"/>
  <c r="CA289" i="47" s="1"/>
  <c r="CA217" i="47"/>
  <c r="CA216" i="47" s="1"/>
  <c r="CA114" i="47"/>
  <c r="CA113" i="47" s="1"/>
  <c r="CA51" i="47"/>
  <c r="CA50" i="47" s="1"/>
  <c r="CA13" i="47"/>
  <c r="CC121" i="47"/>
  <c r="CC116" i="47" s="1"/>
  <c r="BS22" i="47"/>
  <c r="BS11" i="47" s="1"/>
  <c r="CA23" i="47"/>
  <c r="CA107" i="47"/>
  <c r="CA15" i="47"/>
  <c r="CA393" i="47"/>
  <c r="CA392" i="47" s="1"/>
  <c r="CA385" i="47" s="1"/>
  <c r="CA384" i="47" s="1"/>
  <c r="BG472" i="47"/>
  <c r="CB11" i="47" l="1"/>
  <c r="CB10" i="47" s="1"/>
  <c r="CB9" i="47" s="1"/>
  <c r="CA189" i="47"/>
  <c r="CA188" i="47" s="1"/>
  <c r="CA22" i="47"/>
  <c r="CA121" i="47"/>
  <c r="CA116" i="47" s="1"/>
  <c r="BS293" i="47"/>
  <c r="BS292" i="47" s="1"/>
  <c r="CB293" i="47"/>
  <c r="CB292" i="47" s="1"/>
  <c r="BS10" i="47"/>
  <c r="BG6" i="47"/>
  <c r="BT6" i="47"/>
  <c r="CA462" i="47"/>
  <c r="CA461" i="47" s="1"/>
  <c r="CA460" i="47" s="1"/>
  <c r="CA27" i="47"/>
  <c r="CA424" i="47"/>
  <c r="CA423" i="47" s="1"/>
  <c r="CA422" i="47" s="1"/>
  <c r="CA421" i="47" s="1"/>
  <c r="CA97" i="47"/>
  <c r="CA96" i="47" s="1"/>
  <c r="CA95" i="47" s="1"/>
  <c r="CA294" i="47"/>
  <c r="CA203" i="47"/>
  <c r="CA202" i="47" s="1"/>
  <c r="CA283" i="47"/>
  <c r="CA273" i="47" s="1"/>
  <c r="CA268" i="47" s="1"/>
  <c r="CA106" i="47"/>
  <c r="CA105" i="47" s="1"/>
  <c r="CA104" i="47" s="1"/>
  <c r="CD9" i="47"/>
  <c r="CD472" i="47" s="1"/>
  <c r="CA82" i="47"/>
  <c r="CC293" i="47"/>
  <c r="CC292" i="47" s="1"/>
  <c r="CA12" i="47"/>
  <c r="CC10" i="47"/>
  <c r="CA371" i="47"/>
  <c r="CA362" i="47" s="1"/>
  <c r="BC170" i="47"/>
  <c r="BK171" i="47"/>
  <c r="BE170" i="47"/>
  <c r="CB472" i="47" l="1"/>
  <c r="CA11" i="47"/>
  <c r="CA10" i="47" s="1"/>
  <c r="BE169" i="47"/>
  <c r="BA170" i="47"/>
  <c r="BC169" i="47"/>
  <c r="AY170" i="47"/>
  <c r="CA293" i="47"/>
  <c r="CA292" i="47" s="1"/>
  <c r="BS171" i="47"/>
  <c r="BK170" i="47"/>
  <c r="BK169" i="47" s="1"/>
  <c r="BK162" i="47" s="1"/>
  <c r="BK151" i="47" s="1"/>
  <c r="BK9" i="47" s="1"/>
  <c r="BK472" i="47" s="1"/>
  <c r="BM171" i="47"/>
  <c r="BK6" i="47" l="1"/>
  <c r="BC162" i="47"/>
  <c r="AY169" i="47"/>
  <c r="BE162" i="47"/>
  <c r="BA169" i="47"/>
  <c r="BU171" i="47"/>
  <c r="BS170" i="47"/>
  <c r="BS169" i="47" s="1"/>
  <c r="BS162" i="47" s="1"/>
  <c r="BS151" i="47" s="1"/>
  <c r="BS9" i="47" s="1"/>
  <c r="BS472" i="47" s="1"/>
  <c r="CA171" i="47"/>
  <c r="BM170" i="47"/>
  <c r="BM169" i="47" s="1"/>
  <c r="BM162" i="47" s="1"/>
  <c r="BM151" i="47" s="1"/>
  <c r="BM9" i="47" s="1"/>
  <c r="BM472" i="47" s="1"/>
  <c r="BM6" i="47" l="1"/>
  <c r="BS6" i="47"/>
  <c r="BC151" i="47"/>
  <c r="AY162" i="47"/>
  <c r="BE151" i="47"/>
  <c r="BA162" i="47"/>
  <c r="CA170" i="47"/>
  <c r="CA169" i="47" s="1"/>
  <c r="CA162" i="47" s="1"/>
  <c r="CA151" i="47" s="1"/>
  <c r="CA9" i="47" s="1"/>
  <c r="CA472" i="47" s="1"/>
  <c r="CC171" i="47"/>
  <c r="BU170" i="47"/>
  <c r="BU169" i="47" s="1"/>
  <c r="BU162" i="47" s="1"/>
  <c r="BU151" i="47" s="1"/>
  <c r="BU9" i="47" s="1"/>
  <c r="BU472" i="47" s="1"/>
  <c r="BU6" i="47" l="1"/>
  <c r="BE9" i="47"/>
  <c r="BA151" i="47"/>
  <c r="BC9" i="47"/>
  <c r="AY151" i="47"/>
  <c r="CC170" i="47"/>
  <c r="CC169" i="47" s="1"/>
  <c r="CC162" i="47" s="1"/>
  <c r="CC151" i="47" s="1"/>
  <c r="CC9" i="47" s="1"/>
  <c r="CC472" i="47" s="1"/>
  <c r="BC472" i="47" l="1"/>
  <c r="AY9" i="47"/>
  <c r="BE472" i="47"/>
  <c r="BA9" i="47"/>
  <c r="BE6" i="47" l="1"/>
  <c r="BC6" i="47"/>
  <c r="BA472" i="47"/>
  <c r="AY472" i="47"/>
  <c r="BA6" i="47" l="1"/>
  <c r="AY6" i="47"/>
  <c r="M486" i="2" l="1"/>
  <c r="M6" i="2" l="1"/>
</calcChain>
</file>

<file path=xl/sharedStrings.xml><?xml version="1.0" encoding="utf-8"?>
<sst xmlns="http://schemas.openxmlformats.org/spreadsheetml/2006/main" count="6500" uniqueCount="561">
  <si>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</si>
  <si>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</si>
  <si>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</si>
  <si>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</si>
  <si>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</si>
  <si>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</si>
  <si>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</si>
  <si>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</si>
  <si>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</si>
  <si>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</si>
  <si>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</si>
  <si>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</si>
  <si>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</si>
  <si>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</si>
  <si>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</si>
  <si>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</si>
  <si>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</si>
  <si>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</si>
  <si>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</si>
  <si>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</si>
  <si>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</si>
  <si>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</si>
  <si>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</si>
  <si>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</si>
  <si>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</si>
  <si>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</si>
  <si>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</si>
  <si>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</si>
  <si>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</si>
  <si>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</si>
  <si>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</si>
  <si>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</si>
  <si>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</si>
  <si>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</si>
  <si>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</si>
  <si>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</si>
  <si>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</si>
  <si>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</si>
  <si>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</si>
  <si>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</si>
  <si>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</si>
  <si>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</si>
  <si>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</si>
  <si>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</si>
  <si>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</si>
  <si>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</si>
  <si>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</si>
  <si>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</si>
  <si>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</si>
  <si>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</si>
  <si>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</si>
  <si>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</si>
  <si>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</si>
  <si>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</si>
  <si>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</si>
  <si>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</si>
  <si>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</si>
  <si>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</si>
  <si>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</si>
  <si>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</si>
  <si>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</si>
  <si>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</si>
  <si>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</si>
  <si>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</si>
  <si>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</si>
  <si>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</si>
  <si>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</si>
  <si>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</si>
  <si>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</si>
  <si>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</si>
  <si>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</si>
  <si>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</si>
  <si>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</si>
  <si>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</si>
  <si>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</si>
  <si>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</si>
  <si>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</si>
  <si>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</si>
  <si>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</si>
  <si>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</si>
  <si>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</si>
  <si>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</si>
  <si>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</si>
  <si>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</si>
  <si>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</si>
  <si>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</si>
  <si>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</si>
  <si>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</si>
  <si>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</si>
  <si>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</si>
  <si>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</si>
  <si>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</si>
  <si>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</si>
  <si>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</si>
  <si>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</si>
  <si>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</si>
  <si>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</si>
  <si>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</si>
  <si>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</si>
  <si>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</si>
  <si>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</si>
  <si>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</si>
  <si>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</si>
  <si>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</si>
  <si>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</si>
  <si>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</si>
  <si>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</si>
  <si>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</si>
  <si>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</si>
  <si>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</si>
  <si>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</si>
  <si>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</si>
  <si>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</si>
  <si>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</si>
  <si>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</si>
  <si>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</si>
  <si>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</si>
  <si>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</si>
  <si>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</si>
  <si>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</si>
  <si>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</si>
  <si>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</si>
  <si>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</si>
  <si>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</si>
  <si>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</si>
  <si>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</si>
  <si>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</si>
  <si>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</si>
  <si>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</si>
  <si>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</si>
  <si>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</si>
  <si>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</si>
  <si>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</si>
  <si>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</si>
  <si>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</si>
  <si>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</si>
  <si>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</si>
  <si>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</si>
  <si>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</si>
  <si>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</si>
  <si>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</si>
  <si>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</si>
  <si>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</si>
  <si>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</si>
  <si>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</si>
  <si>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</si>
  <si>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</si>
  <si>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</si>
  <si>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</si>
  <si>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</si>
  <si>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</si>
  <si>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</si>
  <si>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</si>
  <si>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</si>
  <si>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</si>
  <si>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</si>
  <si>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</si>
  <si>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</si>
  <si>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</si>
  <si>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</si>
  <si>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</si>
  <si>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</si>
  <si>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</si>
  <si>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</si>
  <si>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</si>
  <si>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</si>
  <si>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</si>
  <si>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</si>
  <si>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</si>
  <si>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</si>
  <si>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</si>
  <si>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</si>
  <si>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</si>
  <si>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</si>
  <si>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</si>
  <si>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</si>
  <si>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</si>
  <si>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</si>
  <si>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</si>
  <si>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</si>
  <si>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</si>
  <si>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</si>
  <si>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</si>
  <si>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</si>
  <si>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</si>
  <si>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</si>
  <si>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</si>
  <si>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</si>
  <si>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</si>
  <si>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</si>
  <si>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</si>
  <si>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</si>
  <si>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</si>
  <si>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</si>
  <si>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</si>
  <si>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</si>
  <si>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</si>
  <si>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80450</t>
  </si>
  <si>
    <t>80480</t>
  </si>
  <si>
    <t>84260</t>
  </si>
  <si>
    <t>82400</t>
  </si>
  <si>
    <t>81150</t>
  </si>
  <si>
    <t>82450</t>
  </si>
  <si>
    <t>82300</t>
  </si>
  <si>
    <t>82310</t>
  </si>
  <si>
    <t>84290</t>
  </si>
  <si>
    <t>82320</t>
  </si>
  <si>
    <t>13,  06</t>
  </si>
  <si>
    <t>01,   10</t>
  </si>
  <si>
    <t>80300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</si>
  <si>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</si>
  <si>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</si>
  <si>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</si>
  <si>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</si>
  <si>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</si>
  <si>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</si>
  <si>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</si>
  <si>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</si>
  <si>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</si>
  <si>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</si>
  <si>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</si>
  <si>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</si>
  <si>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</si>
  <si>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</si>
  <si>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</si>
  <si>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</si>
  <si>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</si>
  <si>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</si>
  <si>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</si>
  <si>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Мероприятия по охране, сохранению и популяризации культурного наследия</t>
  </si>
  <si>
    <t>82410</t>
  </si>
  <si>
    <t>L4670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</si>
  <si>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</si>
  <si>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</si>
  <si>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</si>
  <si>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</si>
  <si>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</si>
  <si>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Мероприятия по проведению оздоровительной кампании детей </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</si>
  <si>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</si>
  <si>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</si>
  <si>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</si>
  <si>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</si>
  <si>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</si>
  <si>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</si>
  <si>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</si>
  <si>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</si>
  <si>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</si>
  <si>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</si>
  <si>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</si>
  <si>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</si>
  <si>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</si>
  <si>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</si>
  <si>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</si>
  <si>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</si>
  <si>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</si>
  <si>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</si>
  <si>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851</t>
  </si>
  <si>
    <t>Благоустройство</t>
  </si>
  <si>
    <t>Физическая культура</t>
  </si>
  <si>
    <t>L2990</t>
  </si>
  <si>
    <t>Приложение 2</t>
  </si>
  <si>
    <t>Р5</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</si>
  <si>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</si>
  <si>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</si>
  <si>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</si>
  <si>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</si>
  <si>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</si>
  <si>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</si>
  <si>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</si>
  <si>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Реализация мероприятий по поэтапному внедрению Всероссийского физкультурно-спортивного комплекса "Готов к труду и обороне" (ГТО)</t>
  </si>
  <si>
    <t>Дополнительное образование детей</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</si>
  <si>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</si>
  <si>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</si>
  <si>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</si>
  <si>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</si>
  <si>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</si>
  <si>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</si>
  <si>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</si>
  <si>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</si>
  <si>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</si>
  <si>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</si>
  <si>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</si>
  <si>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82430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</si>
  <si>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</si>
  <si>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</si>
  <si>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</si>
  <si>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</si>
  <si>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53030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</si>
  <si>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</si>
  <si>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</si>
  <si>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2023 год</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</si>
  <si>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</si>
  <si>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</si>
  <si>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</si>
  <si>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</si>
  <si>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</si>
  <si>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</si>
  <si>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</si>
  <si>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852</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</si>
  <si>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</si>
  <si>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</si>
  <si>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</si>
  <si>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</si>
  <si>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</si>
  <si>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</si>
  <si>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</si>
  <si>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</si>
  <si>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</si>
  <si>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</si>
  <si>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</si>
  <si>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</si>
  <si>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</si>
  <si>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2024 год</t>
  </si>
  <si>
    <t>51 4 01 80020</t>
  </si>
  <si>
    <t>51 4 01 80040</t>
  </si>
  <si>
    <t>51 4 01 80070</t>
  </si>
  <si>
    <t>51 4 01 80100</t>
  </si>
  <si>
    <t>51 4 01 81410</t>
  </si>
  <si>
    <t>51 4 01 84220</t>
  </si>
  <si>
    <t>51 4 04 51200</t>
  </si>
  <si>
    <t>51 4 01 83260</t>
  </si>
  <si>
    <t>51 4 03 80710</t>
  </si>
  <si>
    <t>51 4 04 51180</t>
  </si>
  <si>
    <t>51 4 05 80700</t>
  </si>
  <si>
    <t>51 4 05 81200</t>
  </si>
  <si>
    <t>51 4 06 12510</t>
  </si>
  <si>
    <t>51 4 07 81630</t>
  </si>
  <si>
    <t>51 4 07 83360</t>
  </si>
  <si>
    <t>51 4 08 83740</t>
  </si>
  <si>
    <t>51 4 01 17900</t>
  </si>
  <si>
    <t>51 4 02 81830</t>
  </si>
  <si>
    <t>51 4 09 83760</t>
  </si>
  <si>
    <t>51 4 09 81680</t>
  </si>
  <si>
    <t>51 4 09 81740</t>
  </si>
  <si>
    <t>51 4 10 L2990</t>
  </si>
  <si>
    <t>51 1 F5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</si>
  <si>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</si>
  <si>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</si>
  <si>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</si>
  <si>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</si>
  <si>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</si>
  <si>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</si>
  <si>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</si>
  <si>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</si>
  <si>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</si>
  <si>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</si>
  <si>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</si>
  <si>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</si>
  <si>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1 А2 55190</t>
  </si>
  <si>
    <t>51 4 16 81150</t>
  </si>
  <si>
    <t>51 4 17 82450</t>
  </si>
  <si>
    <t>51 4 19 L4970</t>
  </si>
  <si>
    <t>51 4 21 S7620</t>
  </si>
  <si>
    <t>51 4 20 82300</t>
  </si>
  <si>
    <t>51 4 20 82310</t>
  </si>
  <si>
    <t>51 4 20 82320</t>
  </si>
  <si>
    <t>51 4 20 84290</t>
  </si>
  <si>
    <t>52 4 02 14722</t>
  </si>
  <si>
    <t>52 4 02 80300</t>
  </si>
  <si>
    <t>52 4 02 82330</t>
  </si>
  <si>
    <t>52 4 02 82430</t>
  </si>
  <si>
    <t>52 4 03 14723</t>
  </si>
  <si>
    <t>52 4 02 14721</t>
  </si>
  <si>
    <t>52 4 04 53030</t>
  </si>
  <si>
    <t>52 4 02 80310</t>
  </si>
  <si>
    <t>52 4 02 L3040</t>
  </si>
  <si>
    <t>52 4 02 S4900</t>
  </si>
  <si>
    <t>52 4 02 S4910</t>
  </si>
  <si>
    <t>52 4 06 S4790</t>
  </si>
  <si>
    <t>52 4 02 80320</t>
  </si>
  <si>
    <t>52 4 02 S7670</t>
  </si>
  <si>
    <t>52 4 07 82360</t>
  </si>
  <si>
    <t>52 4 01 80040</t>
  </si>
  <si>
    <t>52 4 01 80720</t>
  </si>
  <si>
    <t>52 4 08 16710</t>
  </si>
  <si>
    <t>52 4 02 14780</t>
  </si>
  <si>
    <t>52 4 08 16723</t>
  </si>
  <si>
    <t>52 4 08 16721</t>
  </si>
  <si>
    <t>52 4 08 16722</t>
  </si>
  <si>
    <t>53 4 01 80040</t>
  </si>
  <si>
    <t>53 4 01 84400</t>
  </si>
  <si>
    <t>53 4 02 15840</t>
  </si>
  <si>
    <t>53 4 02 83020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</si>
  <si>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</si>
  <si>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</si>
  <si>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</si>
  <si>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</si>
  <si>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</si>
  <si>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</si>
  <si>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</si>
  <si>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</si>
  <si>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</si>
  <si>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</si>
  <si>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</si>
  <si>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</si>
  <si>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</si>
  <si>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</si>
  <si>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</si>
  <si>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</si>
  <si>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</si>
  <si>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</si>
  <si>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</si>
  <si>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</si>
  <si>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</si>
  <si>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Региональный проект "Культурная среда (Брянская область)"</t>
  </si>
  <si>
    <t>А1</t>
  </si>
  <si>
    <t>Управление муниципальными финансами Клетнянского муниципального района</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</si>
  <si>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</si>
  <si>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</si>
  <si>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</si>
  <si>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</si>
  <si>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</si>
  <si>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</si>
  <si>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</si>
  <si>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</si>
  <si>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</si>
  <si>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</si>
  <si>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</si>
  <si>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</si>
  <si>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</si>
  <si>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Достижение показателей деятельности органов исполнительной власти субъектов Российской Федерации</t>
  </si>
  <si>
    <t>70 0 00 55490</t>
  </si>
  <si>
    <t>55490</t>
  </si>
  <si>
    <t>51 4 14 82430</t>
  </si>
  <si>
    <t>2025 год</t>
  </si>
  <si>
    <t>Приложение 3</t>
  </si>
  <si>
    <t>Приложение 4</t>
  </si>
  <si>
    <t>Охрана окружающей среды</t>
  </si>
  <si>
    <t>Другие вопросы в области охраны окружающей среды</t>
  </si>
  <si>
    <t>Мероприятия в сфере охраны окружающей среды</t>
  </si>
  <si>
    <t>51 4 23 83280</t>
  </si>
  <si>
    <t>23</t>
  </si>
  <si>
    <t>Реализация мероприятий по улучшению экологической обстановки на территории Клетнянского района</t>
  </si>
  <si>
    <t>Проведение комплексных кадастровых работ</t>
  </si>
  <si>
    <t>L5110</t>
  </si>
  <si>
    <t>51 4 02 L5110</t>
  </si>
  <si>
    <t>51 4 01 17390</t>
  </si>
  <si>
    <t>Установление регулируемых тарифов на регулярные перевозки пассажиров и багажа автомобильным транспортом и городским наземным электрическим транспортом по муниципальным маршрутам регулярных перевозок</t>
  </si>
  <si>
    <t>Развитие сети учреждений культурно-досугового типа</t>
  </si>
  <si>
    <t>51 1 А1 55130</t>
  </si>
  <si>
    <t>Осуществление первичного воинского учета органами местного самоуправления поселений, муниципальных и городских округов</t>
  </si>
  <si>
    <t xml:space="preserve">Государственная поддержка отрасли культуры </t>
  </si>
  <si>
    <t>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</si>
  <si>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55130</t>
  </si>
  <si>
    <t>17390</t>
  </si>
  <si>
    <t>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</si>
  <si>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52 1 ЕB 51790</t>
  </si>
  <si>
    <t>51790</t>
  </si>
  <si>
    <t>Региональный проект "Патриотическое воспитание граждан Российской Федерации (Брянская область)"</t>
  </si>
  <si>
    <t>ЕВ</t>
  </si>
  <si>
    <t>Изм.март</t>
  </si>
  <si>
    <t>2023 на 01.04.23.</t>
  </si>
  <si>
    <t>Мероприятия по обеспечению функционирования комплекса "Безопасный город"</t>
  </si>
  <si>
    <t>81190</t>
  </si>
  <si>
    <t>51 4 07 81190</t>
  </si>
  <si>
    <t>Мероприятия в сфере жилищного хозяйства</t>
  </si>
  <si>
    <t>51 4 09 81750</t>
  </si>
  <si>
    <t>81750</t>
  </si>
  <si>
    <t>Эксплуатация и содержание имущества, находящегося в муниципальной собственности, арендованного недвижимого имущества</t>
  </si>
  <si>
    <t>80930</t>
  </si>
  <si>
    <t>S1270</t>
  </si>
  <si>
    <t>51 4 09 S1270</t>
  </si>
  <si>
    <t xml:space="preserve">Софинансирование объектов капитальных вложений муниципальной собственности </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</si>
  <si>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</si>
  <si>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земельного контроля в границах поселений</t>
  </si>
  <si>
    <t>51 4 01 84230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</si>
  <si>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жилищного контроля</t>
  </si>
  <si>
    <t>51 4 01 84440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</si>
  <si>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на автомобильном транспорте, городском наземном электрическом транспорте и в дорожном хозяйстве в границах населенных пунктов поселения</t>
  </si>
  <si>
    <t>51 4 01 84450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</si>
  <si>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муниципального контроля в сфере благоустройства</t>
  </si>
  <si>
    <t>51 4 01 84460</t>
  </si>
  <si>
    <t>84230</t>
  </si>
  <si>
    <t>84440</t>
  </si>
  <si>
    <t>84450</t>
  </si>
  <si>
    <t>84460</t>
  </si>
  <si>
    <t>51 4 02 80930</t>
  </si>
  <si>
    <t>2024 на 01.04.23.</t>
  </si>
  <si>
    <t>2025 на 01.04.23.</t>
  </si>
  <si>
    <t>Изм.август</t>
  </si>
  <si>
    <t>2023 на 01.09.23.</t>
  </si>
  <si>
    <t>51 1 F5 11270</t>
  </si>
  <si>
    <t>11270</t>
  </si>
  <si>
    <t>Изм.дек</t>
  </si>
  <si>
    <t>Спорт высших достижений</t>
  </si>
  <si>
    <t>2024 на 01.09.23.</t>
  </si>
  <si>
    <t>2025 на 01.09.23.</t>
  </si>
  <si>
    <t>Установление и описание местоположения границ территориальных зон</t>
  </si>
  <si>
    <t>51 4 02 S3430</t>
  </si>
  <si>
    <t>2026 год</t>
  </si>
  <si>
    <t>Прочие межбюджетные трансферты общего характера</t>
  </si>
  <si>
    <t>52 4 07 82300</t>
  </si>
  <si>
    <t>к Решению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t>
  </si>
  <si>
    <t>откл 2024 от 2023 первонач.</t>
  </si>
  <si>
    <t>83280</t>
  </si>
  <si>
    <t>S3430</t>
  </si>
  <si>
    <t>51 4 02 S3440</t>
  </si>
  <si>
    <t>S3440</t>
  </si>
  <si>
    <t>51 4 18 А0820</t>
  </si>
  <si>
    <t>А0820</t>
  </si>
  <si>
    <t>52 1 Е1 14910</t>
  </si>
  <si>
    <t>52 1 Е4 14900</t>
  </si>
  <si>
    <t>Е1</t>
  </si>
  <si>
    <t>Региональный проект "Современная школа (Брянская область)"</t>
  </si>
  <si>
    <t>Е4</t>
  </si>
  <si>
    <t>Региональный проект "Цифровая образовательная среда (Брянская область)"</t>
  </si>
  <si>
    <t>52 4 04 L3030</t>
  </si>
  <si>
    <t>2026 с изм.март</t>
  </si>
  <si>
    <t>L3030</t>
  </si>
  <si>
    <t>Создание и модернизация объектов спортивной инфраструктуры региональной собственности (муниципальной собственности) для занятий физической культурой и спортом</t>
  </si>
  <si>
    <t>51 1 Р5 Д1390</t>
  </si>
  <si>
    <t>Д1390</t>
  </si>
  <si>
    <t>Региональный проект "Спорт - норма жизни (Брянская область)"</t>
  </si>
  <si>
    <t>Отдельные мероприятия по развитию образования</t>
  </si>
  <si>
    <t>S4820</t>
  </si>
  <si>
    <t>52 4 05 S4820</t>
  </si>
  <si>
    <t>Обеспечение проведения выборов и референдумов</t>
  </si>
  <si>
    <t>Организация и проведение выборов и референдумов</t>
  </si>
  <si>
    <t>880</t>
  </si>
  <si>
    <t>Специальные расходы</t>
  </si>
  <si>
    <t>70 0 00 80060</t>
  </si>
  <si>
    <t>80060</t>
  </si>
  <si>
    <t>Разработка (актуализация) документов стратегического планирования и прогнозирования</t>
  </si>
  <si>
    <t>Повышение эффективности государственного управления в сфере архитектуры и градостроительства</t>
  </si>
  <si>
    <t>24</t>
  </si>
  <si>
    <t>83390</t>
  </si>
  <si>
    <t>83750</t>
  </si>
  <si>
    <t>51 4 24 83390</t>
  </si>
  <si>
    <t>51 4 24 83750</t>
  </si>
  <si>
    <t>Бюджетные инвестиции в объекты капитального строительства муниципальной собственности</t>
  </si>
  <si>
    <t>51 4 20 81680</t>
  </si>
  <si>
    <t>51 4 18 Д0820</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</si>
  <si>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2024 год и на плановый период 2025 и 2026 годов" </t>
  </si>
  <si>
    <t>2027 год</t>
  </si>
  <si>
    <t>2028 год</t>
  </si>
  <si>
    <t>2029 год</t>
  </si>
  <si>
    <t>2030 год</t>
  </si>
  <si>
    <t>2031 год</t>
  </si>
  <si>
    <t>2032 год</t>
  </si>
  <si>
    <t>2033 год</t>
  </si>
  <si>
    <t>2034 год</t>
  </si>
  <si>
    <t>2036 год</t>
  </si>
  <si>
    <t>2037 год</t>
  </si>
  <si>
    <t>2038 год</t>
  </si>
  <si>
    <t>2039 год</t>
  </si>
  <si>
    <t>2040 год</t>
  </si>
  <si>
    <t>2041 год</t>
  </si>
  <si>
    <t>2042 год</t>
  </si>
  <si>
    <t>2043 год</t>
  </si>
  <si>
    <t>2044 год</t>
  </si>
  <si>
    <t>2045 год</t>
  </si>
  <si>
    <t>2046 год</t>
  </si>
  <si>
    <t>52 4 01 16721</t>
  </si>
  <si>
    <t>Приложение 3.1.</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</si>
  <si>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2024 год и на плановый период 2025 и 2026 годов</t>
  </si>
  <si>
    <t>2023 на 01.01.24.</t>
  </si>
  <si>
    <t>Приложение 4.1.</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</si>
  <si>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2023 год и на плановый период 2024 и 2025 годов </t>
  </si>
  <si>
    <t>Д0820</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</si>
  <si>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2024 год и на плановый период 2025 и 2026 годов </t>
  </si>
  <si>
    <t>Приложение 5.1.</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</si>
</sst>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b/>
      <sz val="11"/>
      <name val="Times New Roman"/>
      <family val="1"/>
      <charset val="204"/>
    </font>
    <font>
      <sz val="11"/>
      <name val="Times New Roman"/>
      <family val="1"/>
      <charset val="204"/>
    </font>
    <font>
      <i/>
      <sz val="11"/>
      <name val="Times New Roman"/>
      <family val="1"/>
      <charset val="204"/>
    </font>
    <font>
      <b/>
      <u/>
      <sz val="11"/>
      <name val="Times New Roman"/>
      <family val="1"/>
      <charset val="204"/>
    </font>
    <font>
      <b/>
      <i/>
      <sz val="11"/>
      <name val="Times New Roman"/>
      <family val="1"/>
      <charset val="204"/>
    </font>
    <font>
      <sz val="10"/>
      <name val="Times New Roman"/>
      <family val="1"/>
      <charset val="204"/>
    </font>
    <font>
      <sz val="9"/>
      <name val="Times New Roman"/>
      <family val="1"/>
      <charset val="204"/>
    </font>
    <font>
      <b/>
      <sz val="9"/>
      <name val="Times New Roman"/>
      <family val="1"/>
      <charset val="204"/>
    </font>
    <font>
      <b/>
      <sz val="10"/>
      <name val="Times New Roman"/>
      <family val="1"/>
      <charset val="204"/>
    </font>
    <font>
      <sz val="8"/>
      <color rgb="FF000000"/>
      <name val="Arial"/>
      <family val="2"/>
      <charset val="204"/>
    </font>
    <font>
      <sz val="12"/>
      <name val="Times New Roman"/>
      <family val="1"/>
      <charset val="204"/>
    </font>
    <font>
      <sz val="11"/>
      <name val="Calibri"/>
      <family val="2"/>
    </font>
    <font>
      <b/>
      <sz val="10"/>
      <color rgb="FF000000"/>
      <name val="Arial Cyr"/>
    </font>
  </fonts>
  <fills count="2">
    <fill>
      <patternFill patternType="none"/>
    </fill>
    <fill>
      <patternFill patternType="gray125"/>
    </fill>
  </fills>
  <borders count="1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s>
  <cellStyleXfs count="5">
    <xf numFmtId="0" fontId="0" fillId="0" borderId="0"/>
    <xf numFmtId="0" fontId="10" fillId="0" borderId="8">
      <alignment horizontal="left" wrapText="1" indent="2"/>
    </xf>
    <xf numFmtId="49" fontId="10" fillId="0" borderId="5">
      <alignment horizontal="center"/>
    </xf>
    <xf numFmtId="0" fontId="12" fillId="0" borderId="0"/>
    <xf numFmtId="0" fontId="13" fillId="0" borderId="5">
      <alignment vertical="top" wrapText="1"/>
    </xf>
  </cellStyleXfs>
  <cellXfs count="133">
    <xf numFmtId="0" fontId="0" fillId="0" borderId="0" xfId="0"/>
    <xf numFmtId="0" fontId="2" fillId="0" borderId="0" xfId="0" applyFont="1" applyFill="1" applyAlignment="1">
      <alignment vertical="top" wrapText="1"/>
    </xf>
    <xf numFmtId="49" fontId="2" fillId="0" borderId="2" xfId="0" applyNumberFormat="1" applyFont="1" applyFill="1" applyBorder="1" applyAlignment="1">
      <alignment horizontal="center" vertical="top"/>
    </xf>
    <xf numFmtId="49" fontId="2" fillId="0" borderId="2" xfId="0" applyNumberFormat="1" applyFont="1" applyFill="1" applyBorder="1" applyAlignment="1">
      <alignment horizontal="center" vertical="top" wrapText="1"/>
    </xf>
    <xf numFmtId="0" fontId="2" fillId="0" borderId="2" xfId="0" applyFont="1" applyFill="1" applyBorder="1" applyAlignment="1">
      <alignment horizontal="center" vertical="top"/>
    </xf>
    <xf numFmtId="0" fontId="1" fillId="0" borderId="2" xfId="0" applyFont="1" applyFill="1" applyBorder="1" applyAlignment="1">
      <alignment vertical="top" wrapText="1"/>
    </xf>
    <xf numFmtId="4" fontId="2" fillId="0" borderId="2" xfId="0" applyNumberFormat="1" applyFont="1" applyFill="1" applyBorder="1" applyAlignment="1">
      <alignment vertical="top" wrapText="1"/>
    </xf>
    <xf numFmtId="4" fontId="4" fillId="0" borderId="2" xfId="0" applyNumberFormat="1" applyFont="1" applyFill="1" applyBorder="1" applyAlignment="1">
      <alignment vertical="top" wrapText="1"/>
    </xf>
    <xf numFmtId="0" fontId="2" fillId="0" borderId="0" xfId="0" applyFont="1" applyFill="1" applyAlignment="1">
      <alignment horizontal="center" vertical="top"/>
    </xf>
    <xf numFmtId="0" fontId="2" fillId="0" borderId="0" xfId="0" applyFont="1" applyFill="1" applyAlignment="1">
      <alignment vertical="top"/>
    </xf>
    <xf numFmtId="0" fontId="2" fillId="0" borderId="0" xfId="0" applyFont="1" applyFill="1"/>
    <xf numFmtId="0" fontId="2" fillId="0" borderId="0" xfId="0" applyFont="1" applyFill="1" applyAlignment="1">
      <alignment horizontal="center"/>
    </xf>
    <xf numFmtId="49" fontId="2" fillId="0" borderId="0" xfId="0" applyNumberFormat="1" applyFont="1" applyFill="1" applyAlignment="1">
      <alignment vertical="top" wrapText="1"/>
    </xf>
    <xf numFmtId="49" fontId="1" fillId="0" borderId="2" xfId="0" applyNumberFormat="1" applyFont="1" applyFill="1" applyBorder="1" applyAlignment="1">
      <alignment horizontal="center" vertical="top"/>
    </xf>
    <xf numFmtId="4" fontId="1" fillId="0" borderId="2" xfId="0" applyNumberFormat="1" applyFont="1" applyFill="1" applyBorder="1" applyAlignment="1">
      <alignment horizontal="right" vertical="top" wrapText="1"/>
    </xf>
    <xf numFmtId="4" fontId="2" fillId="0" borderId="2" xfId="0" applyNumberFormat="1" applyFont="1" applyFill="1" applyBorder="1" applyAlignment="1">
      <alignment vertical="top"/>
    </xf>
    <xf numFmtId="4" fontId="1" fillId="0" borderId="2" xfId="0" applyNumberFormat="1" applyFont="1" applyFill="1" applyBorder="1" applyAlignment="1">
      <alignment vertical="top"/>
    </xf>
    <xf numFmtId="0" fontId="1" fillId="0" borderId="0" xfId="0" applyFont="1" applyFill="1" applyAlignment="1">
      <alignment vertical="top"/>
    </xf>
    <xf numFmtId="49" fontId="1" fillId="0" borderId="2" xfId="0" applyNumberFormat="1" applyFont="1" applyFill="1" applyBorder="1" applyAlignment="1">
      <alignment horizontal="center" vertical="top" wrapText="1"/>
    </xf>
    <xf numFmtId="0" fontId="2" fillId="0" borderId="2" xfId="0" applyFont="1" applyFill="1" applyBorder="1" applyAlignment="1">
      <alignment vertical="top"/>
    </xf>
    <xf numFmtId="4" fontId="4" fillId="0" borderId="2" xfId="0" applyNumberFormat="1" applyFont="1" applyFill="1" applyBorder="1" applyAlignment="1">
      <alignment vertical="top"/>
    </xf>
    <xf numFmtId="0" fontId="1" fillId="0" borderId="2" xfId="0" applyFont="1" applyFill="1" applyBorder="1" applyAlignment="1">
      <alignment vertical="top"/>
    </xf>
    <xf numFmtId="4" fontId="2" fillId="0" borderId="0" xfId="0" applyNumberFormat="1"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horizontal="center" vertical="top"/>
    </xf>
    <xf numFmtId="49" fontId="2" fillId="0" borderId="0" xfId="0" applyNumberFormat="1" applyFont="1" applyFill="1" applyAlignment="1">
      <alignment vertical="top"/>
    </xf>
    <xf numFmtId="0" fontId="4" fillId="0" borderId="0" xfId="0" applyFont="1" applyFill="1" applyAlignment="1">
      <alignment vertical="top"/>
    </xf>
    <xf numFmtId="0" fontId="1" fillId="0" borderId="0" xfId="0" applyFont="1" applyFill="1" applyBorder="1" applyAlignment="1">
      <alignment vertical="top"/>
    </xf>
    <xf numFmtId="4" fontId="1" fillId="0" borderId="2" xfId="0" applyNumberFormat="1" applyFont="1" applyFill="1" applyBorder="1" applyAlignment="1">
      <alignment horizontal="right" vertical="top"/>
    </xf>
    <xf numFmtId="0" fontId="5" fillId="0" borderId="0" xfId="0" applyFont="1" applyFill="1" applyAlignment="1">
      <alignment vertical="top"/>
    </xf>
    <xf numFmtId="49" fontId="2" fillId="0" borderId="1" xfId="0" applyNumberFormat="1" applyFont="1" applyFill="1" applyBorder="1" applyAlignment="1">
      <alignment vertical="top" wrapText="1"/>
    </xf>
    <xf numFmtId="0" fontId="6" fillId="0" borderId="2" xfId="0" applyFont="1" applyFill="1" applyBorder="1" applyAlignment="1">
      <alignment horizontal="center" vertical="top"/>
    </xf>
    <xf numFmtId="49" fontId="2" fillId="0" borderId="2" xfId="0" applyNumberFormat="1" applyFont="1" applyFill="1" applyBorder="1" applyAlignment="1">
      <alignment horizontal="left" vertical="top"/>
    </xf>
    <xf numFmtId="0" fontId="2" fillId="0" borderId="2" xfId="0" applyFont="1" applyFill="1" applyBorder="1" applyAlignment="1">
      <alignment horizontal="left" vertical="center" wrapText="1"/>
    </xf>
    <xf numFmtId="4" fontId="2" fillId="0" borderId="2" xfId="0" applyNumberFormat="1" applyFont="1" applyFill="1" applyBorder="1" applyAlignment="1">
      <alignment horizontal="right" vertical="top" wrapText="1"/>
    </xf>
    <xf numFmtId="4" fontId="2" fillId="0" borderId="2" xfId="0" applyNumberFormat="1" applyFont="1" applyFill="1" applyBorder="1" applyAlignment="1">
      <alignment horizontal="center" vertical="top"/>
    </xf>
    <xf numFmtId="49" fontId="2" fillId="0" borderId="0" xfId="0" applyNumberFormat="1" applyFont="1" applyFill="1" applyAlignment="1">
      <alignment horizontal="center" vertical="top" wrapText="1"/>
    </xf>
    <xf numFmtId="0" fontId="7" fillId="0" borderId="2" xfId="0" applyFont="1" applyFill="1" applyBorder="1" applyAlignment="1">
      <alignment horizontal="center" vertical="top" wrapText="1"/>
    </xf>
    <xf numFmtId="4" fontId="8" fillId="0" borderId="2" xfId="0" applyNumberFormat="1" applyFont="1" applyFill="1" applyBorder="1" applyAlignment="1">
      <alignment vertical="top"/>
    </xf>
    <xf numFmtId="4" fontId="7" fillId="0" borderId="2" xfId="0" applyNumberFormat="1" applyFont="1" applyFill="1" applyBorder="1" applyAlignment="1">
      <alignment vertical="top"/>
    </xf>
    <xf numFmtId="49" fontId="6" fillId="0" borderId="2" xfId="0" applyNumberFormat="1" applyFont="1" applyFill="1" applyBorder="1" applyAlignment="1">
      <alignment horizontal="center" vertical="top" wrapText="1"/>
    </xf>
    <xf numFmtId="0" fontId="6" fillId="0" borderId="2" xfId="0" applyFont="1" applyFill="1" applyBorder="1" applyAlignment="1">
      <alignment horizontal="left" vertical="top" wrapText="1"/>
    </xf>
    <xf numFmtId="0" fontId="7" fillId="0" borderId="0" xfId="0" applyFont="1" applyFill="1" applyAlignment="1">
      <alignment vertical="top"/>
    </xf>
    <xf numFmtId="4" fontId="9" fillId="0" borderId="2" xfId="0" applyNumberFormat="1" applyFont="1" applyFill="1" applyBorder="1" applyAlignment="1">
      <alignment vertical="top"/>
    </xf>
    <xf numFmtId="4" fontId="6" fillId="0" borderId="2" xfId="0" applyNumberFormat="1" applyFont="1" applyFill="1" applyBorder="1" applyAlignment="1">
      <alignment vertical="top"/>
    </xf>
    <xf numFmtId="0" fontId="2" fillId="0" borderId="2" xfId="0" applyFont="1" applyFill="1" applyBorder="1" applyAlignment="1">
      <alignment horizontal="left" vertical="top"/>
    </xf>
    <xf numFmtId="0" fontId="6" fillId="0" borderId="3" xfId="0" applyFont="1" applyFill="1" applyBorder="1" applyAlignment="1">
      <alignment horizontal="center" vertical="top" wrapText="1"/>
    </xf>
    <xf numFmtId="49" fontId="6" fillId="0" borderId="2" xfId="0" applyNumberFormat="1" applyFont="1" applyFill="1" applyBorder="1" applyAlignment="1">
      <alignment horizontal="center" vertical="top"/>
    </xf>
    <xf numFmtId="0" fontId="6" fillId="0" borderId="0" xfId="0" applyFont="1" applyFill="1" applyAlignment="1">
      <alignment vertical="top"/>
    </xf>
    <xf numFmtId="0" fontId="9" fillId="0" borderId="2" xfId="0" applyFont="1" applyFill="1" applyBorder="1" applyAlignment="1">
      <alignment horizontal="center" vertical="top" wrapText="1"/>
    </xf>
    <xf numFmtId="4" fontId="9" fillId="0" borderId="2" xfId="0" applyNumberFormat="1" applyFont="1" applyFill="1" applyBorder="1" applyAlignment="1">
      <alignment horizontal="righ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center" wrapText="1"/>
    </xf>
    <xf numFmtId="49" fontId="6" fillId="0" borderId="0" xfId="0" applyNumberFormat="1" applyFont="1" applyFill="1" applyAlignment="1">
      <alignment vertical="top"/>
    </xf>
    <xf numFmtId="49" fontId="6" fillId="0" borderId="0" xfId="0" applyNumberFormat="1" applyFont="1" applyFill="1" applyAlignment="1">
      <alignment horizontal="center" vertical="top"/>
    </xf>
    <xf numFmtId="4" fontId="1" fillId="0" borderId="6" xfId="0" applyNumberFormat="1" applyFont="1" applyFill="1" applyBorder="1" applyAlignment="1">
      <alignment vertical="top"/>
    </xf>
    <xf numFmtId="4" fontId="4" fillId="0" borderId="2" xfId="0" applyNumberFormat="1" applyFont="1" applyFill="1" applyBorder="1" applyAlignment="1">
      <alignment horizontal="right" vertical="top" wrapText="1"/>
    </xf>
    <xf numFmtId="4" fontId="2" fillId="0" borderId="5"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xf>
    <xf numFmtId="49" fontId="2" fillId="0" borderId="0" xfId="0" applyNumberFormat="1" applyFont="1" applyFill="1" applyAlignment="1">
      <alignment horizontal="center"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3" fillId="0" borderId="0" xfId="0" applyFont="1" applyFill="1" applyAlignment="1">
      <alignment vertical="top"/>
    </xf>
    <xf numFmtId="49" fontId="2" fillId="0" borderId="2" xfId="0" applyNumberFormat="1" applyFont="1" applyFill="1" applyBorder="1" applyAlignment="1">
      <alignment horizontal="left" vertical="top" wrapText="1"/>
    </xf>
    <xf numFmtId="4" fontId="1" fillId="0" borderId="2" xfId="0" applyNumberFormat="1" applyFont="1" applyFill="1" applyBorder="1" applyAlignment="1">
      <alignment vertical="center"/>
    </xf>
    <xf numFmtId="49" fontId="6" fillId="0" borderId="0" xfId="0" applyNumberFormat="1" applyFont="1" applyFill="1" applyAlignment="1">
      <alignment vertical="top" wrapText="1"/>
    </xf>
    <xf numFmtId="0" fontId="2" fillId="0" borderId="2" xfId="0" applyFont="1" applyFill="1" applyBorder="1" applyAlignment="1">
      <alignment horizontal="center" vertical="center"/>
    </xf>
    <xf numFmtId="0" fontId="1" fillId="0" borderId="0" xfId="0" applyFont="1" applyFill="1" applyAlignment="1">
      <alignment vertical="center"/>
    </xf>
    <xf numFmtId="4" fontId="6" fillId="0" borderId="2" xfId="0" applyNumberFormat="1" applyFont="1" applyFill="1" applyBorder="1" applyAlignment="1">
      <alignment horizontal="right" vertical="top" wrapText="1"/>
    </xf>
    <xf numFmtId="4" fontId="6" fillId="0" borderId="2" xfId="0" applyNumberFormat="1" applyFont="1" applyFill="1" applyBorder="1" applyAlignment="1">
      <alignment vertical="top" wrapText="1"/>
    </xf>
    <xf numFmtId="4" fontId="6" fillId="0" borderId="2" xfId="0" applyNumberFormat="1" applyFont="1" applyFill="1" applyBorder="1" applyAlignment="1">
      <alignment horizontal="center" vertical="top"/>
    </xf>
    <xf numFmtId="4" fontId="6" fillId="0" borderId="5" xfId="0" applyNumberFormat="1" applyFont="1" applyFill="1" applyBorder="1" applyAlignment="1">
      <alignment horizontal="right" vertical="top" wrapText="1"/>
    </xf>
    <xf numFmtId="4" fontId="9" fillId="0" borderId="2" xfId="0" applyNumberFormat="1" applyFont="1" applyFill="1" applyBorder="1" applyAlignment="1">
      <alignment horizontal="right" vertical="top"/>
    </xf>
    <xf numFmtId="0" fontId="9" fillId="0" borderId="0" xfId="0" applyFont="1" applyFill="1" applyAlignment="1">
      <alignment vertical="top" wrapText="1"/>
    </xf>
    <xf numFmtId="49" fontId="6" fillId="0" borderId="1" xfId="0" applyNumberFormat="1" applyFont="1" applyFill="1" applyBorder="1" applyAlignment="1">
      <alignment horizontal="center" vertical="top"/>
    </xf>
    <xf numFmtId="2" fontId="2" fillId="0" borderId="0" xfId="0" applyNumberFormat="1" applyFont="1" applyFill="1" applyBorder="1" applyAlignment="1">
      <alignment horizontal="center" vertical="top" wrapText="1"/>
    </xf>
    <xf numFmtId="2" fontId="2" fillId="0" borderId="0" xfId="0" applyNumberFormat="1" applyFont="1" applyFill="1" applyBorder="1" applyAlignment="1">
      <alignment horizontal="center" vertical="top"/>
    </xf>
    <xf numFmtId="4" fontId="2" fillId="0" borderId="0" xfId="0" applyNumberFormat="1" applyFont="1" applyFill="1" applyBorder="1" applyAlignment="1">
      <alignment vertical="top"/>
    </xf>
    <xf numFmtId="4" fontId="1" fillId="0" borderId="7" xfId="0" applyNumberFormat="1" applyFont="1" applyFill="1" applyBorder="1" applyAlignment="1">
      <alignment horizontal="right" vertical="top"/>
    </xf>
    <xf numFmtId="0" fontId="2" fillId="0" borderId="2" xfId="0" applyFont="1" applyFill="1" applyBorder="1" applyAlignment="1">
      <alignment vertical="center" wrapText="1"/>
    </xf>
    <xf numFmtId="0" fontId="2" fillId="0" borderId="2" xfId="0" applyFont="1" applyFill="1" applyBorder="1" applyAlignment="1">
      <alignment vertical="center"/>
    </xf>
    <xf numFmtId="49" fontId="2" fillId="0" borderId="2" xfId="0" applyNumberFormat="1" applyFont="1" applyFill="1" applyBorder="1" applyAlignment="1">
      <alignment horizontal="center" vertical="center" wrapText="1"/>
    </xf>
    <xf numFmtId="0" fontId="1" fillId="0" borderId="0" xfId="0" applyFont="1" applyFill="1" applyAlignment="1">
      <alignment vertical="top" wrapText="1"/>
    </xf>
    <xf numFmtId="49" fontId="11" fillId="0" borderId="2" xfId="0" applyNumberFormat="1" applyFont="1" applyFill="1" applyBorder="1" applyAlignment="1">
      <alignment horizontal="center" vertical="top" wrapText="1"/>
    </xf>
    <xf numFmtId="49" fontId="11" fillId="0" borderId="2" xfId="0" applyNumberFormat="1" applyFont="1" applyFill="1" applyBorder="1" applyAlignment="1">
      <alignment horizontal="center" vertical="top"/>
    </xf>
    <xf numFmtId="4" fontId="2" fillId="0" borderId="1" xfId="0" applyNumberFormat="1" applyFont="1" applyFill="1" applyBorder="1" applyAlignment="1">
      <alignment vertical="top" wrapText="1"/>
    </xf>
    <xf numFmtId="2" fontId="6" fillId="0" borderId="0" xfId="0" applyNumberFormat="1" applyFont="1" applyFill="1" applyBorder="1" applyAlignment="1">
      <alignment horizontal="center" vertical="top"/>
    </xf>
    <xf numFmtId="0" fontId="8" fillId="0" borderId="0" xfId="0" applyFont="1" applyFill="1" applyAlignment="1">
      <alignment vertical="top" wrapText="1"/>
    </xf>
    <xf numFmtId="2" fontId="7" fillId="0" borderId="0" xfId="0" applyNumberFormat="1" applyFont="1" applyFill="1" applyBorder="1" applyAlignment="1">
      <alignment horizontal="center" vertical="top"/>
    </xf>
    <xf numFmtId="4" fontId="7" fillId="0" borderId="2" xfId="0" applyNumberFormat="1" applyFont="1" applyFill="1" applyBorder="1" applyAlignment="1">
      <alignment horizontal="center" vertical="top"/>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4" fontId="9" fillId="0" borderId="6" xfId="0" applyNumberFormat="1" applyFont="1" applyFill="1" applyBorder="1" applyAlignment="1">
      <alignment vertical="top"/>
    </xf>
    <xf numFmtId="4" fontId="7" fillId="0" borderId="2" xfId="0" applyNumberFormat="1" applyFont="1" applyFill="1" applyBorder="1" applyAlignment="1">
      <alignment horizontal="right" vertical="top" wrapText="1"/>
    </xf>
    <xf numFmtId="4" fontId="1" fillId="0" borderId="2" xfId="0" applyNumberFormat="1" applyFont="1" applyFill="1" applyBorder="1" applyAlignment="1">
      <alignment vertical="top" wrapText="1"/>
    </xf>
    <xf numFmtId="0" fontId="1" fillId="0" borderId="2" xfId="0" applyFont="1" applyFill="1" applyBorder="1" applyAlignment="1">
      <alignment horizontal="center" vertical="top"/>
    </xf>
    <xf numFmtId="4" fontId="9" fillId="0" borderId="2" xfId="0" applyNumberFormat="1" applyFont="1" applyFill="1" applyBorder="1" applyAlignment="1">
      <alignment vertical="top" wrapText="1"/>
    </xf>
    <xf numFmtId="0" fontId="2" fillId="0" borderId="0" xfId="0" applyFont="1" applyFill="1" applyAlignment="1">
      <alignment horizontal="center" vertical="top" wrapText="1"/>
    </xf>
    <xf numFmtId="0" fontId="2" fillId="0" borderId="2"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0" borderId="2" xfId="0" applyFont="1" applyFill="1" applyBorder="1" applyAlignment="1">
      <alignment vertical="top" wrapText="1"/>
    </xf>
    <xf numFmtId="0" fontId="6" fillId="0" borderId="2" xfId="0" applyFont="1" applyFill="1" applyBorder="1" applyAlignment="1">
      <alignment horizontal="center" vertical="top" wrapText="1"/>
    </xf>
    <xf numFmtId="0" fontId="2" fillId="0" borderId="2" xfId="0" applyFont="1" applyFill="1" applyBorder="1" applyAlignment="1">
      <alignment horizontal="left" vertical="top" wrapText="1"/>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 fontId="7" fillId="0" borderId="2" xfId="0" applyNumberFormat="1" applyFont="1" applyFill="1" applyBorder="1" applyAlignment="1">
      <alignment horizontal="right" vertical="top"/>
    </xf>
    <xf numFmtId="4" fontId="7" fillId="0" borderId="2" xfId="0" applyNumberFormat="1" applyFont="1" applyFill="1" applyBorder="1" applyAlignment="1">
      <alignment vertical="top" wrapText="1"/>
    </xf>
    <xf numFmtId="4" fontId="6" fillId="0" borderId="3" xfId="0" applyNumberFormat="1" applyFont="1" applyFill="1" applyBorder="1" applyAlignment="1">
      <alignment horizontal="center" vertical="top"/>
    </xf>
    <xf numFmtId="4" fontId="1" fillId="0" borderId="3" xfId="0" applyNumberFormat="1" applyFont="1" applyFill="1" applyBorder="1" applyAlignment="1">
      <alignment horizontal="right" vertical="top" wrapText="1"/>
    </xf>
    <xf numFmtId="4" fontId="1" fillId="0" borderId="3" xfId="0" applyNumberFormat="1" applyFont="1" applyFill="1" applyBorder="1" applyAlignment="1">
      <alignment vertical="top"/>
    </xf>
    <xf numFmtId="4" fontId="2" fillId="0" borderId="3" xfId="0" applyNumberFormat="1" applyFont="1" applyFill="1" applyBorder="1" applyAlignment="1">
      <alignment vertical="top"/>
    </xf>
    <xf numFmtId="4" fontId="6" fillId="0" borderId="3" xfId="0" applyNumberFormat="1" applyFont="1" applyFill="1" applyBorder="1" applyAlignment="1">
      <alignment vertical="top"/>
    </xf>
    <xf numFmtId="4" fontId="6" fillId="0" borderId="9" xfId="0" applyNumberFormat="1" applyFont="1" applyFill="1" applyBorder="1" applyAlignment="1">
      <alignment horizontal="right" vertical="top" wrapText="1"/>
    </xf>
    <xf numFmtId="4" fontId="1" fillId="0" borderId="10" xfId="0" applyNumberFormat="1" applyFont="1" applyFill="1" applyBorder="1" applyAlignment="1">
      <alignment vertical="top"/>
    </xf>
    <xf numFmtId="4" fontId="9" fillId="0" borderId="3" xfId="0" applyNumberFormat="1" applyFont="1" applyFill="1" applyBorder="1" applyAlignment="1">
      <alignment vertical="top"/>
    </xf>
    <xf numFmtId="4" fontId="6"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wrapText="1"/>
    </xf>
    <xf numFmtId="4" fontId="1" fillId="0" borderId="4" xfId="0" applyNumberFormat="1" applyFont="1" applyFill="1" applyBorder="1" applyAlignment="1">
      <alignment horizontal="right" vertical="top"/>
    </xf>
    <xf numFmtId="4" fontId="1" fillId="0" borderId="3" xfId="0" applyNumberFormat="1" applyFont="1" applyFill="1" applyBorder="1" applyAlignment="1">
      <alignment vertical="top" wrapText="1"/>
    </xf>
    <xf numFmtId="49" fontId="2" fillId="0" borderId="2" xfId="0" applyNumberFormat="1" applyFont="1" applyFill="1" applyBorder="1" applyAlignment="1">
      <alignment vertical="top" wrapText="1"/>
    </xf>
    <xf numFmtId="4" fontId="4" fillId="0" borderId="3" xfId="0" applyNumberFormat="1" applyFont="1" applyFill="1" applyBorder="1" applyAlignment="1">
      <alignment vertical="top"/>
    </xf>
    <xf numFmtId="4" fontId="2" fillId="0" borderId="9" xfId="0" applyNumberFormat="1" applyFont="1" applyFill="1" applyBorder="1" applyAlignment="1">
      <alignment horizontal="right" vertical="top" wrapText="1"/>
    </xf>
    <xf numFmtId="4" fontId="4" fillId="0" borderId="3" xfId="0" applyNumberFormat="1" applyFont="1" applyFill="1" applyBorder="1" applyAlignment="1">
      <alignment horizontal="right" vertical="top" wrapText="1"/>
    </xf>
    <xf numFmtId="4" fontId="2" fillId="0" borderId="3" xfId="0" applyNumberFormat="1" applyFont="1" applyFill="1" applyBorder="1" applyAlignment="1">
      <alignment horizontal="right" vertical="top"/>
    </xf>
    <xf numFmtId="4" fontId="4" fillId="0" borderId="3" xfId="0" applyNumberFormat="1" applyFont="1" applyFill="1" applyBorder="1" applyAlignment="1">
      <alignment vertical="top" wrapText="1"/>
    </xf>
    <xf numFmtId="4" fontId="1" fillId="0" borderId="3" xfId="0" applyNumberFormat="1" applyFont="1" applyFill="1" applyBorder="1" applyAlignment="1">
      <alignment vertical="center"/>
    </xf>
    <xf numFmtId="4" fontId="2" fillId="0" borderId="2" xfId="0" applyNumberFormat="1" applyFont="1" applyFill="1" applyBorder="1" applyAlignment="1">
      <alignment vertical="center"/>
    </xf>
    <xf numFmtId="49" fontId="2" fillId="0" borderId="0" xfId="0" applyNumberFormat="1" applyFont="1" applyFill="1" applyAlignment="1">
      <alignment horizontal="left" vertical="top" wrapText="1"/>
    </xf>
    <xf numFmtId="0" fontId="2" fillId="0" borderId="0" xfId="0" applyFont="1" applyFill="1" applyAlignment="1">
      <alignment horizontal="center" vertical="top" wrapText="1"/>
    </xf>
    <xf numFmtId="0" fontId="2" fillId="0" borderId="0" xfId="0" applyFont="1" applyFill="1" applyAlignment="1">
      <alignment horizontal="left" vertical="top" wrapText="1"/>
    </xf>
    <xf numFmtId="0" fontId="2" fillId="0" borderId="0" xfId="0" applyFont="1" applyFill="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top" wrapText="1"/>
    </xf>
  </cellXfs>
  <cellStyles count="5">
    <cellStyle name="xl31" xfId="1"/>
    <cellStyle name="xl32" xfId="4"/>
    <cellStyle name="xl43" xfId="2"/>
    <cellStyle name="Обычный" xfId="0" builtinId="0"/>
    <cellStyle name="Обычный 2" xfId="3"/>
  </cellStyles>
  <dxfs count="0"/>
  <tableStyles count="0" defaultTableStyle="TableStyleMedium2" defaultPivotStyle="PivotStyleMedium9"/>
  <colors>
    <mruColors>
      <color rgb="FF0000FF"/>
      <color rgb="FFCCECFF"/>
      <color rgb="FFFF0066"/>
      <color rgb="FF99FFCC"/>
      <color rgb="FFCCFF99"/>
      <color rgb="FFFFFFCC"/>
      <color rgb="FFFFCCCC"/>
      <color rgb="FFFFCC99"/>
      <color rgb="FF66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DR759"/>
  <sheetViews>
    <sheetView zoomScale="80" zoomScaleNormal="80" workbookViewId="0">
      <pane xSplit="9" ySplit="7" topLeftCell="N8" activePane="bottomRight" state="frozen"/>
      <selection activeCell="U74" sqref="U74"/>
      <selection pane="topRight" activeCell="U74" sqref="U74"/>
      <selection pane="bottomLeft" activeCell="U74" sqref="U74"/>
      <selection pane="bottomRight" activeCell="A78" sqref="A78"/>
    </sheetView>
  </sheetViews>
  <sheetFormatPr defaultRowHeight="15" x14ac:dyDescent="0.25"/>
  <cols>
    <col min="1" max="1" width="36.5703125" style="1" customWidth="1"/>
    <col min="2" max="4" width="4" style="9" hidden="1" customWidth="1"/>
    <col min="5" max="5" width="4.85546875" style="54" customWidth="1"/>
    <col min="6" max="7" width="4" style="54" customWidth="1"/>
    <col min="8" max="8" width="15.28515625" style="65" customWidth="1"/>
    <col min="9" max="9" width="4.85546875" style="54" customWidth="1"/>
    <col min="10" max="10" width="16.85546875" style="54" hidden="1" customWidth="1"/>
    <col min="11" max="12" width="14.7109375" style="54" hidden="1" customWidth="1"/>
    <col min="13" max="13" width="13.28515625" style="54" hidden="1" customWidth="1"/>
    <col min="14" max="14" width="15.28515625" style="54" customWidth="1"/>
    <col min="15" max="15" width="15.42578125" style="54" hidden="1" customWidth="1"/>
    <col min="16" max="16" width="13" style="54" hidden="1" customWidth="1"/>
    <col min="17" max="17" width="11.42578125" style="54" hidden="1" customWidth="1"/>
    <col min="18" max="18" width="16.5703125" style="54" hidden="1" customWidth="1"/>
    <col min="19" max="20" width="14.28515625" style="54" hidden="1" customWidth="1"/>
    <col min="21" max="21" width="13.85546875" style="54" hidden="1" customWidth="1"/>
    <col min="22" max="22" width="16.28515625" style="54" hidden="1" customWidth="1"/>
    <col min="23" max="24" width="16" style="91" hidden="1" customWidth="1"/>
    <col min="25" max="25" width="10.85546875" style="91" hidden="1" customWidth="1"/>
    <col min="26" max="26" width="15.28515625" style="54" customWidth="1"/>
    <col min="27" max="27" width="14.5703125" style="54" hidden="1" customWidth="1"/>
    <col min="28" max="28" width="13" style="54" hidden="1" customWidth="1"/>
    <col min="29" max="29" width="11.42578125" style="54" hidden="1" customWidth="1"/>
    <col min="30" max="30" width="16.5703125" style="54" hidden="1" customWidth="1"/>
    <col min="31" max="32" width="14.28515625" style="54" hidden="1" customWidth="1"/>
    <col min="33" max="33" width="16.28515625" style="54" hidden="1" customWidth="1"/>
    <col min="34" max="34" width="16" style="54" hidden="1" customWidth="1"/>
    <col min="35" max="35" width="11.7109375" style="91" hidden="1" customWidth="1"/>
    <col min="36" max="36" width="14.7109375" style="91" hidden="1" customWidth="1"/>
    <col min="37" max="37" width="10.85546875" style="91" hidden="1" customWidth="1"/>
    <col min="38" max="38" width="14.5703125" style="54" customWidth="1"/>
    <col min="39" max="39" width="14.42578125" style="54" hidden="1" customWidth="1"/>
    <col min="40" max="40" width="13" style="54" hidden="1" customWidth="1"/>
    <col min="41" max="41" width="11.42578125" style="54" hidden="1" customWidth="1"/>
    <col min="42" max="42" width="16.5703125" style="54" hidden="1" customWidth="1"/>
    <col min="43" max="44" width="14.28515625" style="54" hidden="1" customWidth="1"/>
    <col min="45" max="50" width="16.28515625" style="54" hidden="1" customWidth="1"/>
    <col min="51" max="51" width="15.7109375" style="54" hidden="1" customWidth="1"/>
    <col min="52" max="52" width="12.42578125" style="91" hidden="1" customWidth="1"/>
    <col min="53" max="53" width="12.85546875" style="91" hidden="1" customWidth="1"/>
    <col min="54" max="54" width="11.85546875" style="91" hidden="1" customWidth="1"/>
    <col min="55" max="55" width="16.85546875" style="54" hidden="1" customWidth="1"/>
    <col min="56" max="57" width="13.85546875" style="54" hidden="1" customWidth="1"/>
    <col min="58" max="58" width="11.140625" style="54" hidden="1" customWidth="1"/>
    <col min="59" max="59" width="16" style="59" hidden="1" customWidth="1"/>
    <col min="60" max="60" width="14.28515625" style="54" hidden="1" customWidth="1"/>
    <col min="61" max="61" width="14.7109375" style="54" hidden="1" customWidth="1"/>
    <col min="62" max="62" width="13.42578125" style="54" hidden="1" customWidth="1"/>
    <col min="63" max="63" width="16" style="54" hidden="1" customWidth="1"/>
    <col min="64" max="64" width="16.5703125" style="54" hidden="1" customWidth="1"/>
    <col min="65" max="65" width="15" style="54" hidden="1" customWidth="1"/>
    <col min="66" max="66" width="13.5703125" style="54" hidden="1" customWidth="1"/>
    <col min="67" max="67" width="14.7109375" style="54" hidden="1" customWidth="1"/>
    <col min="68" max="68" width="14.28515625" style="54" hidden="1" customWidth="1"/>
    <col min="69" max="69" width="15" style="54" hidden="1" customWidth="1"/>
    <col min="70" max="70" width="8.5703125" style="54" hidden="1" customWidth="1"/>
    <col min="71" max="71" width="15.85546875" style="54" hidden="1" customWidth="1"/>
    <col min="72" max="72" width="16.28515625" style="54" hidden="1" customWidth="1"/>
    <col min="73" max="73" width="16" style="54" hidden="1" customWidth="1"/>
    <col min="74" max="74" width="14.140625" style="54" hidden="1" customWidth="1"/>
    <col min="75" max="77" width="16.85546875" style="54" hidden="1" customWidth="1"/>
    <col min="78" max="78" width="13.5703125" style="54" hidden="1" customWidth="1"/>
    <col min="79" max="80" width="16.85546875" style="54" hidden="1" customWidth="1"/>
    <col min="81" max="81" width="16" style="54" hidden="1" customWidth="1"/>
    <col min="82" max="82" width="13.5703125" style="54" hidden="1" customWidth="1"/>
    <col min="83" max="83" width="16.85546875" style="54" hidden="1" customWidth="1"/>
    <col min="84" max="84" width="14.5703125" style="54" hidden="1" customWidth="1"/>
    <col min="85" max="85" width="13.42578125" style="54" hidden="1" customWidth="1"/>
    <col min="86" max="86" width="12" style="54" hidden="1" customWidth="1"/>
    <col min="87" max="87" width="12.42578125" style="54" hidden="1" customWidth="1"/>
    <col min="88" max="93" width="16" style="54" hidden="1" customWidth="1"/>
    <col min="94" max="94" width="15" style="54" hidden="1" customWidth="1"/>
    <col min="95" max="95" width="14.28515625" style="54" hidden="1" customWidth="1"/>
    <col min="96" max="101" width="16" style="54" hidden="1" customWidth="1"/>
    <col min="102" max="102" width="15" style="54" hidden="1" customWidth="1"/>
    <col min="103" max="103" width="16.140625" style="54" hidden="1" customWidth="1"/>
    <col min="104" max="104" width="17.7109375" style="54" hidden="1" customWidth="1"/>
    <col min="105" max="105" width="15.85546875" style="54" hidden="1" customWidth="1"/>
    <col min="106" max="106" width="10.85546875" style="54" hidden="1" customWidth="1"/>
    <col min="107" max="107" width="12.7109375" style="54" hidden="1" customWidth="1"/>
    <col min="108" max="111" width="16" style="54" hidden="1" customWidth="1"/>
    <col min="112" max="112" width="18.42578125" style="54" hidden="1" customWidth="1"/>
    <col min="113" max="113" width="14.85546875" style="54" hidden="1" customWidth="1"/>
    <col min="114" max="114" width="14.7109375" style="54" hidden="1" customWidth="1"/>
    <col min="115" max="115" width="15.5703125" style="54" hidden="1" customWidth="1"/>
    <col min="116" max="118" width="16" style="54" hidden="1" customWidth="1"/>
    <col min="119" max="119" width="14.85546875" style="54" hidden="1" customWidth="1"/>
    <col min="120" max="120" width="17" style="54" hidden="1" customWidth="1"/>
    <col min="121" max="121" width="14.85546875" style="54" hidden="1" customWidth="1"/>
    <col min="122" max="122" width="13.5703125" style="54" hidden="1" customWidth="1"/>
    <col min="123" max="233" width="9.140625" style="9"/>
    <col min="234" max="234" width="1.42578125" style="9" customWidth="1"/>
    <col min="235" max="235" width="59.5703125" style="9" customWidth="1"/>
    <col min="236" max="236" width="9.140625" style="9" customWidth="1"/>
    <col min="237" max="238" width="3.85546875" style="9" customWidth="1"/>
    <col min="239" max="239" width="10.5703125" style="9" customWidth="1"/>
    <col min="240" max="240" width="3.85546875" style="9" customWidth="1"/>
    <col min="241" max="243" width="14.42578125" style="9" customWidth="1"/>
    <col min="244" max="244" width="4.140625" style="9" customWidth="1"/>
    <col min="245" max="245" width="15" style="9" customWidth="1"/>
    <col min="246" max="247" width="9.140625" style="9" customWidth="1"/>
    <col min="248" max="248" width="11.5703125" style="9" customWidth="1"/>
    <col min="249" max="249" width="18.140625" style="9" customWidth="1"/>
    <col min="250" max="250" width="13.140625" style="9" customWidth="1"/>
    <col min="251" max="251" width="12.28515625" style="9" customWidth="1"/>
    <col min="252" max="489" width="9.140625" style="9"/>
    <col min="490" max="490" width="1.42578125" style="9" customWidth="1"/>
    <col min="491" max="491" width="59.5703125" style="9" customWidth="1"/>
    <col min="492" max="492" width="9.140625" style="9" customWidth="1"/>
    <col min="493" max="494" width="3.85546875" style="9" customWidth="1"/>
    <col min="495" max="495" width="10.5703125" style="9" customWidth="1"/>
    <col min="496" max="496" width="3.85546875" style="9" customWidth="1"/>
    <col min="497" max="499" width="14.42578125" style="9" customWidth="1"/>
    <col min="500" max="500" width="4.140625" style="9" customWidth="1"/>
    <col min="501" max="501" width="15" style="9" customWidth="1"/>
    <col min="502" max="503" width="9.140625" style="9" customWidth="1"/>
    <col min="504" max="504" width="11.5703125" style="9" customWidth="1"/>
    <col min="505" max="505" width="18.140625" style="9" customWidth="1"/>
    <col min="506" max="506" width="13.140625" style="9" customWidth="1"/>
    <col min="507" max="507" width="12.28515625" style="9" customWidth="1"/>
    <col min="508" max="745" width="9.140625" style="9"/>
    <col min="746" max="746" width="1.42578125" style="9" customWidth="1"/>
    <col min="747" max="747" width="59.5703125" style="9" customWidth="1"/>
    <col min="748" max="748" width="9.140625" style="9" customWidth="1"/>
    <col min="749" max="750" width="3.85546875" style="9" customWidth="1"/>
    <col min="751" max="751" width="10.5703125" style="9" customWidth="1"/>
    <col min="752" max="752" width="3.85546875" style="9" customWidth="1"/>
    <col min="753" max="755" width="14.42578125" style="9" customWidth="1"/>
    <col min="756" max="756" width="4.140625" style="9" customWidth="1"/>
    <col min="757" max="757" width="15" style="9" customWidth="1"/>
    <col min="758" max="759" width="9.140625" style="9" customWidth="1"/>
    <col min="760" max="760" width="11.5703125" style="9" customWidth="1"/>
    <col min="761" max="761" width="18.140625" style="9" customWidth="1"/>
    <col min="762" max="762" width="13.140625" style="9" customWidth="1"/>
    <col min="763" max="763" width="12.28515625" style="9" customWidth="1"/>
    <col min="764" max="1001" width="9.140625" style="9"/>
    <col min="1002" max="1002" width="1.42578125" style="9" customWidth="1"/>
    <col min="1003" max="1003" width="59.5703125" style="9" customWidth="1"/>
    <col min="1004" max="1004" width="9.140625" style="9" customWidth="1"/>
    <col min="1005" max="1006" width="3.85546875" style="9" customWidth="1"/>
    <col min="1007" max="1007" width="10.5703125" style="9" customWidth="1"/>
    <col min="1008" max="1008" width="3.85546875" style="9" customWidth="1"/>
    <col min="1009" max="1011" width="14.42578125" style="9" customWidth="1"/>
    <col min="1012" max="1012" width="4.140625" style="9" customWidth="1"/>
    <col min="1013" max="1013" width="15" style="9" customWidth="1"/>
    <col min="1014" max="1015" width="9.140625" style="9" customWidth="1"/>
    <col min="1016" max="1016" width="11.5703125" style="9" customWidth="1"/>
    <col min="1017" max="1017" width="18.140625" style="9" customWidth="1"/>
    <col min="1018" max="1018" width="13.140625" style="9" customWidth="1"/>
    <col min="1019" max="1019" width="12.28515625" style="9" customWidth="1"/>
    <col min="1020" max="1257" width="9.140625" style="9"/>
    <col min="1258" max="1258" width="1.42578125" style="9" customWidth="1"/>
    <col min="1259" max="1259" width="59.5703125" style="9" customWidth="1"/>
    <col min="1260" max="1260" width="9.140625" style="9" customWidth="1"/>
    <col min="1261" max="1262" width="3.85546875" style="9" customWidth="1"/>
    <col min="1263" max="1263" width="10.5703125" style="9" customWidth="1"/>
    <col min="1264" max="1264" width="3.85546875" style="9" customWidth="1"/>
    <col min="1265" max="1267" width="14.42578125" style="9" customWidth="1"/>
    <col min="1268" max="1268" width="4.140625" style="9" customWidth="1"/>
    <col min="1269" max="1269" width="15" style="9" customWidth="1"/>
    <col min="1270" max="1271" width="9.140625" style="9" customWidth="1"/>
    <col min="1272" max="1272" width="11.5703125" style="9" customWidth="1"/>
    <col min="1273" max="1273" width="18.140625" style="9" customWidth="1"/>
    <col min="1274" max="1274" width="13.140625" style="9" customWidth="1"/>
    <col min="1275" max="1275" width="12.28515625" style="9" customWidth="1"/>
    <col min="1276" max="1513" width="9.140625" style="9"/>
    <col min="1514" max="1514" width="1.42578125" style="9" customWidth="1"/>
    <col min="1515" max="1515" width="59.5703125" style="9" customWidth="1"/>
    <col min="1516" max="1516" width="9.140625" style="9" customWidth="1"/>
    <col min="1517" max="1518" width="3.85546875" style="9" customWidth="1"/>
    <col min="1519" max="1519" width="10.5703125" style="9" customWidth="1"/>
    <col min="1520" max="1520" width="3.85546875" style="9" customWidth="1"/>
    <col min="1521" max="1523" width="14.42578125" style="9" customWidth="1"/>
    <col min="1524" max="1524" width="4.140625" style="9" customWidth="1"/>
    <col min="1525" max="1525" width="15" style="9" customWidth="1"/>
    <col min="1526" max="1527" width="9.140625" style="9" customWidth="1"/>
    <col min="1528" max="1528" width="11.5703125" style="9" customWidth="1"/>
    <col min="1529" max="1529" width="18.140625" style="9" customWidth="1"/>
    <col min="1530" max="1530" width="13.140625" style="9" customWidth="1"/>
    <col min="1531" max="1531" width="12.28515625" style="9" customWidth="1"/>
    <col min="1532" max="1769" width="9.140625" style="9"/>
    <col min="1770" max="1770" width="1.42578125" style="9" customWidth="1"/>
    <col min="1771" max="1771" width="59.5703125" style="9" customWidth="1"/>
    <col min="1772" max="1772" width="9.140625" style="9" customWidth="1"/>
    <col min="1773" max="1774" width="3.85546875" style="9" customWidth="1"/>
    <col min="1775" max="1775" width="10.5703125" style="9" customWidth="1"/>
    <col min="1776" max="1776" width="3.85546875" style="9" customWidth="1"/>
    <col min="1777" max="1779" width="14.42578125" style="9" customWidth="1"/>
    <col min="1780" max="1780" width="4.140625" style="9" customWidth="1"/>
    <col min="1781" max="1781" width="15" style="9" customWidth="1"/>
    <col min="1782" max="1783" width="9.140625" style="9" customWidth="1"/>
    <col min="1784" max="1784" width="11.5703125" style="9" customWidth="1"/>
    <col min="1785" max="1785" width="18.140625" style="9" customWidth="1"/>
    <col min="1786" max="1786" width="13.140625" style="9" customWidth="1"/>
    <col min="1787" max="1787" width="12.28515625" style="9" customWidth="1"/>
    <col min="1788" max="2025" width="9.140625" style="9"/>
    <col min="2026" max="2026" width="1.42578125" style="9" customWidth="1"/>
    <col min="2027" max="2027" width="59.5703125" style="9" customWidth="1"/>
    <col min="2028" max="2028" width="9.140625" style="9" customWidth="1"/>
    <col min="2029" max="2030" width="3.85546875" style="9" customWidth="1"/>
    <col min="2031" max="2031" width="10.5703125" style="9" customWidth="1"/>
    <col min="2032" max="2032" width="3.85546875" style="9" customWidth="1"/>
    <col min="2033" max="2035" width="14.42578125" style="9" customWidth="1"/>
    <col min="2036" max="2036" width="4.140625" style="9" customWidth="1"/>
    <col min="2037" max="2037" width="15" style="9" customWidth="1"/>
    <col min="2038" max="2039" width="9.140625" style="9" customWidth="1"/>
    <col min="2040" max="2040" width="11.5703125" style="9" customWidth="1"/>
    <col min="2041" max="2041" width="18.140625" style="9" customWidth="1"/>
    <col min="2042" max="2042" width="13.140625" style="9" customWidth="1"/>
    <col min="2043" max="2043" width="12.28515625" style="9" customWidth="1"/>
    <col min="2044" max="2281" width="9.140625" style="9"/>
    <col min="2282" max="2282" width="1.42578125" style="9" customWidth="1"/>
    <col min="2283" max="2283" width="59.5703125" style="9" customWidth="1"/>
    <col min="2284" max="2284" width="9.140625" style="9" customWidth="1"/>
    <col min="2285" max="2286" width="3.85546875" style="9" customWidth="1"/>
    <col min="2287" max="2287" width="10.5703125" style="9" customWidth="1"/>
    <col min="2288" max="2288" width="3.85546875" style="9" customWidth="1"/>
    <col min="2289" max="2291" width="14.42578125" style="9" customWidth="1"/>
    <col min="2292" max="2292" width="4.140625" style="9" customWidth="1"/>
    <col min="2293" max="2293" width="15" style="9" customWidth="1"/>
    <col min="2294" max="2295" width="9.140625" style="9" customWidth="1"/>
    <col min="2296" max="2296" width="11.5703125" style="9" customWidth="1"/>
    <col min="2297" max="2297" width="18.140625" style="9" customWidth="1"/>
    <col min="2298" max="2298" width="13.140625" style="9" customWidth="1"/>
    <col min="2299" max="2299" width="12.28515625" style="9" customWidth="1"/>
    <col min="2300" max="2537" width="9.140625" style="9"/>
    <col min="2538" max="2538" width="1.42578125" style="9" customWidth="1"/>
    <col min="2539" max="2539" width="59.5703125" style="9" customWidth="1"/>
    <col min="2540" max="2540" width="9.140625" style="9" customWidth="1"/>
    <col min="2541" max="2542" width="3.85546875" style="9" customWidth="1"/>
    <col min="2543" max="2543" width="10.5703125" style="9" customWidth="1"/>
    <col min="2544" max="2544" width="3.85546875" style="9" customWidth="1"/>
    <col min="2545" max="2547" width="14.42578125" style="9" customWidth="1"/>
    <col min="2548" max="2548" width="4.140625" style="9" customWidth="1"/>
    <col min="2549" max="2549" width="15" style="9" customWidth="1"/>
    <col min="2550" max="2551" width="9.140625" style="9" customWidth="1"/>
    <col min="2552" max="2552" width="11.5703125" style="9" customWidth="1"/>
    <col min="2553" max="2553" width="18.140625" style="9" customWidth="1"/>
    <col min="2554" max="2554" width="13.140625" style="9" customWidth="1"/>
    <col min="2555" max="2555" width="12.28515625" style="9" customWidth="1"/>
    <col min="2556" max="2793" width="9.140625" style="9"/>
    <col min="2794" max="2794" width="1.42578125" style="9" customWidth="1"/>
    <col min="2795" max="2795" width="59.5703125" style="9" customWidth="1"/>
    <col min="2796" max="2796" width="9.140625" style="9" customWidth="1"/>
    <col min="2797" max="2798" width="3.85546875" style="9" customWidth="1"/>
    <col min="2799" max="2799" width="10.5703125" style="9" customWidth="1"/>
    <col min="2800" max="2800" width="3.85546875" style="9" customWidth="1"/>
    <col min="2801" max="2803" width="14.42578125" style="9" customWidth="1"/>
    <col min="2804" max="2804" width="4.140625" style="9" customWidth="1"/>
    <col min="2805" max="2805" width="15" style="9" customWidth="1"/>
    <col min="2806" max="2807" width="9.140625" style="9" customWidth="1"/>
    <col min="2808" max="2808" width="11.5703125" style="9" customWidth="1"/>
    <col min="2809" max="2809" width="18.140625" style="9" customWidth="1"/>
    <col min="2810" max="2810" width="13.140625" style="9" customWidth="1"/>
    <col min="2811" max="2811" width="12.28515625" style="9" customWidth="1"/>
    <col min="2812" max="3049" width="9.140625" style="9"/>
    <col min="3050" max="3050" width="1.42578125" style="9" customWidth="1"/>
    <col min="3051" max="3051" width="59.5703125" style="9" customWidth="1"/>
    <col min="3052" max="3052" width="9.140625" style="9" customWidth="1"/>
    <col min="3053" max="3054" width="3.85546875" style="9" customWidth="1"/>
    <col min="3055" max="3055" width="10.5703125" style="9" customWidth="1"/>
    <col min="3056" max="3056" width="3.85546875" style="9" customWidth="1"/>
    <col min="3057" max="3059" width="14.42578125" style="9" customWidth="1"/>
    <col min="3060" max="3060" width="4.140625" style="9" customWidth="1"/>
    <col min="3061" max="3061" width="15" style="9" customWidth="1"/>
    <col min="3062" max="3063" width="9.140625" style="9" customWidth="1"/>
    <col min="3064" max="3064" width="11.5703125" style="9" customWidth="1"/>
    <col min="3065" max="3065" width="18.140625" style="9" customWidth="1"/>
    <col min="3066" max="3066" width="13.140625" style="9" customWidth="1"/>
    <col min="3067" max="3067" width="12.28515625" style="9" customWidth="1"/>
    <col min="3068" max="3305" width="9.140625" style="9"/>
    <col min="3306" max="3306" width="1.42578125" style="9" customWidth="1"/>
    <col min="3307" max="3307" width="59.5703125" style="9" customWidth="1"/>
    <col min="3308" max="3308" width="9.140625" style="9" customWidth="1"/>
    <col min="3309" max="3310" width="3.85546875" style="9" customWidth="1"/>
    <col min="3311" max="3311" width="10.5703125" style="9" customWidth="1"/>
    <col min="3312" max="3312" width="3.85546875" style="9" customWidth="1"/>
    <col min="3313" max="3315" width="14.42578125" style="9" customWidth="1"/>
    <col min="3316" max="3316" width="4.140625" style="9" customWidth="1"/>
    <col min="3317" max="3317" width="15" style="9" customWidth="1"/>
    <col min="3318" max="3319" width="9.140625" style="9" customWidth="1"/>
    <col min="3320" max="3320" width="11.5703125" style="9" customWidth="1"/>
    <col min="3321" max="3321" width="18.140625" style="9" customWidth="1"/>
    <col min="3322" max="3322" width="13.140625" style="9" customWidth="1"/>
    <col min="3323" max="3323" width="12.28515625" style="9" customWidth="1"/>
    <col min="3324" max="3561" width="9.140625" style="9"/>
    <col min="3562" max="3562" width="1.42578125" style="9" customWidth="1"/>
    <col min="3563" max="3563" width="59.5703125" style="9" customWidth="1"/>
    <col min="3564" max="3564" width="9.140625" style="9" customWidth="1"/>
    <col min="3565" max="3566" width="3.85546875" style="9" customWidth="1"/>
    <col min="3567" max="3567" width="10.5703125" style="9" customWidth="1"/>
    <col min="3568" max="3568" width="3.85546875" style="9" customWidth="1"/>
    <col min="3569" max="3571" width="14.42578125" style="9" customWidth="1"/>
    <col min="3572" max="3572" width="4.140625" style="9" customWidth="1"/>
    <col min="3573" max="3573" width="15" style="9" customWidth="1"/>
    <col min="3574" max="3575" width="9.140625" style="9" customWidth="1"/>
    <col min="3576" max="3576" width="11.5703125" style="9" customWidth="1"/>
    <col min="3577" max="3577" width="18.140625" style="9" customWidth="1"/>
    <col min="3578" max="3578" width="13.140625" style="9" customWidth="1"/>
    <col min="3579" max="3579" width="12.28515625" style="9" customWidth="1"/>
    <col min="3580" max="3817" width="9.140625" style="9"/>
    <col min="3818" max="3818" width="1.42578125" style="9" customWidth="1"/>
    <col min="3819" max="3819" width="59.5703125" style="9" customWidth="1"/>
    <col min="3820" max="3820" width="9.140625" style="9" customWidth="1"/>
    <col min="3821" max="3822" width="3.85546875" style="9" customWidth="1"/>
    <col min="3823" max="3823" width="10.5703125" style="9" customWidth="1"/>
    <col min="3824" max="3824" width="3.85546875" style="9" customWidth="1"/>
    <col min="3825" max="3827" width="14.42578125" style="9" customWidth="1"/>
    <col min="3828" max="3828" width="4.140625" style="9" customWidth="1"/>
    <col min="3829" max="3829" width="15" style="9" customWidth="1"/>
    <col min="3830" max="3831" width="9.140625" style="9" customWidth="1"/>
    <col min="3832" max="3832" width="11.5703125" style="9" customWidth="1"/>
    <col min="3833" max="3833" width="18.140625" style="9" customWidth="1"/>
    <col min="3834" max="3834" width="13.140625" style="9" customWidth="1"/>
    <col min="3835" max="3835" width="12.28515625" style="9" customWidth="1"/>
    <col min="3836" max="4073" width="9.140625" style="9"/>
    <col min="4074" max="4074" width="1.42578125" style="9" customWidth="1"/>
    <col min="4075" max="4075" width="59.5703125" style="9" customWidth="1"/>
    <col min="4076" max="4076" width="9.140625" style="9" customWidth="1"/>
    <col min="4077" max="4078" width="3.85546875" style="9" customWidth="1"/>
    <col min="4079" max="4079" width="10.5703125" style="9" customWidth="1"/>
    <col min="4080" max="4080" width="3.85546875" style="9" customWidth="1"/>
    <col min="4081" max="4083" width="14.42578125" style="9" customWidth="1"/>
    <col min="4084" max="4084" width="4.140625" style="9" customWidth="1"/>
    <col min="4085" max="4085" width="15" style="9" customWidth="1"/>
    <col min="4086" max="4087" width="9.140625" style="9" customWidth="1"/>
    <col min="4088" max="4088" width="11.5703125" style="9" customWidth="1"/>
    <col min="4089" max="4089" width="18.140625" style="9" customWidth="1"/>
    <col min="4090" max="4090" width="13.140625" style="9" customWidth="1"/>
    <col min="4091" max="4091" width="12.28515625" style="9" customWidth="1"/>
    <col min="4092" max="4329" width="9.140625" style="9"/>
    <col min="4330" max="4330" width="1.42578125" style="9" customWidth="1"/>
    <col min="4331" max="4331" width="59.5703125" style="9" customWidth="1"/>
    <col min="4332" max="4332" width="9.140625" style="9" customWidth="1"/>
    <col min="4333" max="4334" width="3.85546875" style="9" customWidth="1"/>
    <col min="4335" max="4335" width="10.5703125" style="9" customWidth="1"/>
    <col min="4336" max="4336" width="3.85546875" style="9" customWidth="1"/>
    <col min="4337" max="4339" width="14.42578125" style="9" customWidth="1"/>
    <col min="4340" max="4340" width="4.140625" style="9" customWidth="1"/>
    <col min="4341" max="4341" width="15" style="9" customWidth="1"/>
    <col min="4342" max="4343" width="9.140625" style="9" customWidth="1"/>
    <col min="4344" max="4344" width="11.5703125" style="9" customWidth="1"/>
    <col min="4345" max="4345" width="18.140625" style="9" customWidth="1"/>
    <col min="4346" max="4346" width="13.140625" style="9" customWidth="1"/>
    <col min="4347" max="4347" width="12.28515625" style="9" customWidth="1"/>
    <col min="4348" max="4585" width="9.140625" style="9"/>
    <col min="4586" max="4586" width="1.42578125" style="9" customWidth="1"/>
    <col min="4587" max="4587" width="59.5703125" style="9" customWidth="1"/>
    <col min="4588" max="4588" width="9.140625" style="9" customWidth="1"/>
    <col min="4589" max="4590" width="3.85546875" style="9" customWidth="1"/>
    <col min="4591" max="4591" width="10.5703125" style="9" customWidth="1"/>
    <col min="4592" max="4592" width="3.85546875" style="9" customWidth="1"/>
    <col min="4593" max="4595" width="14.42578125" style="9" customWidth="1"/>
    <col min="4596" max="4596" width="4.140625" style="9" customWidth="1"/>
    <col min="4597" max="4597" width="15" style="9" customWidth="1"/>
    <col min="4598" max="4599" width="9.140625" style="9" customWidth="1"/>
    <col min="4600" max="4600" width="11.5703125" style="9" customWidth="1"/>
    <col min="4601" max="4601" width="18.140625" style="9" customWidth="1"/>
    <col min="4602" max="4602" width="13.140625" style="9" customWidth="1"/>
    <col min="4603" max="4603" width="12.28515625" style="9" customWidth="1"/>
    <col min="4604" max="4841" width="9.140625" style="9"/>
    <col min="4842" max="4842" width="1.42578125" style="9" customWidth="1"/>
    <col min="4843" max="4843" width="59.5703125" style="9" customWidth="1"/>
    <col min="4844" max="4844" width="9.140625" style="9" customWidth="1"/>
    <col min="4845" max="4846" width="3.85546875" style="9" customWidth="1"/>
    <col min="4847" max="4847" width="10.5703125" style="9" customWidth="1"/>
    <col min="4848" max="4848" width="3.85546875" style="9" customWidth="1"/>
    <col min="4849" max="4851" width="14.42578125" style="9" customWidth="1"/>
    <col min="4852" max="4852" width="4.140625" style="9" customWidth="1"/>
    <col min="4853" max="4853" width="15" style="9" customWidth="1"/>
    <col min="4854" max="4855" width="9.140625" style="9" customWidth="1"/>
    <col min="4856" max="4856" width="11.5703125" style="9" customWidth="1"/>
    <col min="4857" max="4857" width="18.140625" style="9" customWidth="1"/>
    <col min="4858" max="4858" width="13.140625" style="9" customWidth="1"/>
    <col min="4859" max="4859" width="12.28515625" style="9" customWidth="1"/>
    <col min="4860" max="5097" width="9.140625" style="9"/>
    <col min="5098" max="5098" width="1.42578125" style="9" customWidth="1"/>
    <col min="5099" max="5099" width="59.5703125" style="9" customWidth="1"/>
    <col min="5100" max="5100" width="9.140625" style="9" customWidth="1"/>
    <col min="5101" max="5102" width="3.85546875" style="9" customWidth="1"/>
    <col min="5103" max="5103" width="10.5703125" style="9" customWidth="1"/>
    <col min="5104" max="5104" width="3.85546875" style="9" customWidth="1"/>
    <col min="5105" max="5107" width="14.42578125" style="9" customWidth="1"/>
    <col min="5108" max="5108" width="4.140625" style="9" customWidth="1"/>
    <col min="5109" max="5109" width="15" style="9" customWidth="1"/>
    <col min="5110" max="5111" width="9.140625" style="9" customWidth="1"/>
    <col min="5112" max="5112" width="11.5703125" style="9" customWidth="1"/>
    <col min="5113" max="5113" width="18.140625" style="9" customWidth="1"/>
    <col min="5114" max="5114" width="13.140625" style="9" customWidth="1"/>
    <col min="5115" max="5115" width="12.28515625" style="9" customWidth="1"/>
    <col min="5116" max="5353" width="9.140625" style="9"/>
    <col min="5354" max="5354" width="1.42578125" style="9" customWidth="1"/>
    <col min="5355" max="5355" width="59.5703125" style="9" customWidth="1"/>
    <col min="5356" max="5356" width="9.140625" style="9" customWidth="1"/>
    <col min="5357" max="5358" width="3.85546875" style="9" customWidth="1"/>
    <col min="5359" max="5359" width="10.5703125" style="9" customWidth="1"/>
    <col min="5360" max="5360" width="3.85546875" style="9" customWidth="1"/>
    <col min="5361" max="5363" width="14.42578125" style="9" customWidth="1"/>
    <col min="5364" max="5364" width="4.140625" style="9" customWidth="1"/>
    <col min="5365" max="5365" width="15" style="9" customWidth="1"/>
    <col min="5366" max="5367" width="9.140625" style="9" customWidth="1"/>
    <col min="5368" max="5368" width="11.5703125" style="9" customWidth="1"/>
    <col min="5369" max="5369" width="18.140625" style="9" customWidth="1"/>
    <col min="5370" max="5370" width="13.140625" style="9" customWidth="1"/>
    <col min="5371" max="5371" width="12.28515625" style="9" customWidth="1"/>
    <col min="5372" max="5609" width="9.140625" style="9"/>
    <col min="5610" max="5610" width="1.42578125" style="9" customWidth="1"/>
    <col min="5611" max="5611" width="59.5703125" style="9" customWidth="1"/>
    <col min="5612" max="5612" width="9.140625" style="9" customWidth="1"/>
    <col min="5613" max="5614" width="3.85546875" style="9" customWidth="1"/>
    <col min="5615" max="5615" width="10.5703125" style="9" customWidth="1"/>
    <col min="5616" max="5616" width="3.85546875" style="9" customWidth="1"/>
    <col min="5617" max="5619" width="14.42578125" style="9" customWidth="1"/>
    <col min="5620" max="5620" width="4.140625" style="9" customWidth="1"/>
    <col min="5621" max="5621" width="15" style="9" customWidth="1"/>
    <col min="5622" max="5623" width="9.140625" style="9" customWidth="1"/>
    <col min="5624" max="5624" width="11.5703125" style="9" customWidth="1"/>
    <col min="5625" max="5625" width="18.140625" style="9" customWidth="1"/>
    <col min="5626" max="5626" width="13.140625" style="9" customWidth="1"/>
    <col min="5627" max="5627" width="12.28515625" style="9" customWidth="1"/>
    <col min="5628" max="5865" width="9.140625" style="9"/>
    <col min="5866" max="5866" width="1.42578125" style="9" customWidth="1"/>
    <col min="5867" max="5867" width="59.5703125" style="9" customWidth="1"/>
    <col min="5868" max="5868" width="9.140625" style="9" customWidth="1"/>
    <col min="5869" max="5870" width="3.85546875" style="9" customWidth="1"/>
    <col min="5871" max="5871" width="10.5703125" style="9" customWidth="1"/>
    <col min="5872" max="5872" width="3.85546875" style="9" customWidth="1"/>
    <col min="5873" max="5875" width="14.42578125" style="9" customWidth="1"/>
    <col min="5876" max="5876" width="4.140625" style="9" customWidth="1"/>
    <col min="5877" max="5877" width="15" style="9" customWidth="1"/>
    <col min="5878" max="5879" width="9.140625" style="9" customWidth="1"/>
    <col min="5880" max="5880" width="11.5703125" style="9" customWidth="1"/>
    <col min="5881" max="5881" width="18.140625" style="9" customWidth="1"/>
    <col min="5882" max="5882" width="13.140625" style="9" customWidth="1"/>
    <col min="5883" max="5883" width="12.28515625" style="9" customWidth="1"/>
    <col min="5884" max="6121" width="9.140625" style="9"/>
    <col min="6122" max="6122" width="1.42578125" style="9" customWidth="1"/>
    <col min="6123" max="6123" width="59.5703125" style="9" customWidth="1"/>
    <col min="6124" max="6124" width="9.140625" style="9" customWidth="1"/>
    <col min="6125" max="6126" width="3.85546875" style="9" customWidth="1"/>
    <col min="6127" max="6127" width="10.5703125" style="9" customWidth="1"/>
    <col min="6128" max="6128" width="3.85546875" style="9" customWidth="1"/>
    <col min="6129" max="6131" width="14.42578125" style="9" customWidth="1"/>
    <col min="6132" max="6132" width="4.140625" style="9" customWidth="1"/>
    <col min="6133" max="6133" width="15" style="9" customWidth="1"/>
    <col min="6134" max="6135" width="9.140625" style="9" customWidth="1"/>
    <col min="6136" max="6136" width="11.5703125" style="9" customWidth="1"/>
    <col min="6137" max="6137" width="18.140625" style="9" customWidth="1"/>
    <col min="6138" max="6138" width="13.140625" style="9" customWidth="1"/>
    <col min="6139" max="6139" width="12.28515625" style="9" customWidth="1"/>
    <col min="6140" max="6377" width="9.140625" style="9"/>
    <col min="6378" max="6378" width="1.42578125" style="9" customWidth="1"/>
    <col min="6379" max="6379" width="59.5703125" style="9" customWidth="1"/>
    <col min="6380" max="6380" width="9.140625" style="9" customWidth="1"/>
    <col min="6381" max="6382" width="3.85546875" style="9" customWidth="1"/>
    <col min="6383" max="6383" width="10.5703125" style="9" customWidth="1"/>
    <col min="6384" max="6384" width="3.85546875" style="9" customWidth="1"/>
    <col min="6385" max="6387" width="14.42578125" style="9" customWidth="1"/>
    <col min="6388" max="6388" width="4.140625" style="9" customWidth="1"/>
    <col min="6389" max="6389" width="15" style="9" customWidth="1"/>
    <col min="6390" max="6391" width="9.140625" style="9" customWidth="1"/>
    <col min="6392" max="6392" width="11.5703125" style="9" customWidth="1"/>
    <col min="6393" max="6393" width="18.140625" style="9" customWidth="1"/>
    <col min="6394" max="6394" width="13.140625" style="9" customWidth="1"/>
    <col min="6395" max="6395" width="12.28515625" style="9" customWidth="1"/>
    <col min="6396" max="6633" width="9.140625" style="9"/>
    <col min="6634" max="6634" width="1.42578125" style="9" customWidth="1"/>
    <col min="6635" max="6635" width="59.5703125" style="9" customWidth="1"/>
    <col min="6636" max="6636" width="9.140625" style="9" customWidth="1"/>
    <col min="6637" max="6638" width="3.85546875" style="9" customWidth="1"/>
    <col min="6639" max="6639" width="10.5703125" style="9" customWidth="1"/>
    <col min="6640" max="6640" width="3.85546875" style="9" customWidth="1"/>
    <col min="6641" max="6643" width="14.42578125" style="9" customWidth="1"/>
    <col min="6644" max="6644" width="4.140625" style="9" customWidth="1"/>
    <col min="6645" max="6645" width="15" style="9" customWidth="1"/>
    <col min="6646" max="6647" width="9.140625" style="9" customWidth="1"/>
    <col min="6648" max="6648" width="11.5703125" style="9" customWidth="1"/>
    <col min="6649" max="6649" width="18.140625" style="9" customWidth="1"/>
    <col min="6650" max="6650" width="13.140625" style="9" customWidth="1"/>
    <col min="6651" max="6651" width="12.28515625" style="9" customWidth="1"/>
    <col min="6652" max="6889" width="9.140625" style="9"/>
    <col min="6890" max="6890" width="1.42578125" style="9" customWidth="1"/>
    <col min="6891" max="6891" width="59.5703125" style="9" customWidth="1"/>
    <col min="6892" max="6892" width="9.140625" style="9" customWidth="1"/>
    <col min="6893" max="6894" width="3.85546875" style="9" customWidth="1"/>
    <col min="6895" max="6895" width="10.5703125" style="9" customWidth="1"/>
    <col min="6896" max="6896" width="3.85546875" style="9" customWidth="1"/>
    <col min="6897" max="6899" width="14.42578125" style="9" customWidth="1"/>
    <col min="6900" max="6900" width="4.140625" style="9" customWidth="1"/>
    <col min="6901" max="6901" width="15" style="9" customWidth="1"/>
    <col min="6902" max="6903" width="9.140625" style="9" customWidth="1"/>
    <col min="6904" max="6904" width="11.5703125" style="9" customWidth="1"/>
    <col min="6905" max="6905" width="18.140625" style="9" customWidth="1"/>
    <col min="6906" max="6906" width="13.140625" style="9" customWidth="1"/>
    <col min="6907" max="6907" width="12.28515625" style="9" customWidth="1"/>
    <col min="6908" max="7145" width="9.140625" style="9"/>
    <col min="7146" max="7146" width="1.42578125" style="9" customWidth="1"/>
    <col min="7147" max="7147" width="59.5703125" style="9" customWidth="1"/>
    <col min="7148" max="7148" width="9.140625" style="9" customWidth="1"/>
    <col min="7149" max="7150" width="3.85546875" style="9" customWidth="1"/>
    <col min="7151" max="7151" width="10.5703125" style="9" customWidth="1"/>
    <col min="7152" max="7152" width="3.85546875" style="9" customWidth="1"/>
    <col min="7153" max="7155" width="14.42578125" style="9" customWidth="1"/>
    <col min="7156" max="7156" width="4.140625" style="9" customWidth="1"/>
    <col min="7157" max="7157" width="15" style="9" customWidth="1"/>
    <col min="7158" max="7159" width="9.140625" style="9" customWidth="1"/>
    <col min="7160" max="7160" width="11.5703125" style="9" customWidth="1"/>
    <col min="7161" max="7161" width="18.140625" style="9" customWidth="1"/>
    <col min="7162" max="7162" width="13.140625" style="9" customWidth="1"/>
    <col min="7163" max="7163" width="12.28515625" style="9" customWidth="1"/>
    <col min="7164" max="7401" width="9.140625" style="9"/>
    <col min="7402" max="7402" width="1.42578125" style="9" customWidth="1"/>
    <col min="7403" max="7403" width="59.5703125" style="9" customWidth="1"/>
    <col min="7404" max="7404" width="9.140625" style="9" customWidth="1"/>
    <col min="7405" max="7406" width="3.85546875" style="9" customWidth="1"/>
    <col min="7407" max="7407" width="10.5703125" style="9" customWidth="1"/>
    <col min="7408" max="7408" width="3.85546875" style="9" customWidth="1"/>
    <col min="7409" max="7411" width="14.42578125" style="9" customWidth="1"/>
    <col min="7412" max="7412" width="4.140625" style="9" customWidth="1"/>
    <col min="7413" max="7413" width="15" style="9" customWidth="1"/>
    <col min="7414" max="7415" width="9.140625" style="9" customWidth="1"/>
    <col min="7416" max="7416" width="11.5703125" style="9" customWidth="1"/>
    <col min="7417" max="7417" width="18.140625" style="9" customWidth="1"/>
    <col min="7418" max="7418" width="13.140625" style="9" customWidth="1"/>
    <col min="7419" max="7419" width="12.28515625" style="9" customWidth="1"/>
    <col min="7420" max="7657" width="9.140625" style="9"/>
    <col min="7658" max="7658" width="1.42578125" style="9" customWidth="1"/>
    <col min="7659" max="7659" width="59.5703125" style="9" customWidth="1"/>
    <col min="7660" max="7660" width="9.140625" style="9" customWidth="1"/>
    <col min="7661" max="7662" width="3.85546875" style="9" customWidth="1"/>
    <col min="7663" max="7663" width="10.5703125" style="9" customWidth="1"/>
    <col min="7664" max="7664" width="3.85546875" style="9" customWidth="1"/>
    <col min="7665" max="7667" width="14.42578125" style="9" customWidth="1"/>
    <col min="7668" max="7668" width="4.140625" style="9" customWidth="1"/>
    <col min="7669" max="7669" width="15" style="9" customWidth="1"/>
    <col min="7670" max="7671" width="9.140625" style="9" customWidth="1"/>
    <col min="7672" max="7672" width="11.5703125" style="9" customWidth="1"/>
    <col min="7673" max="7673" width="18.140625" style="9" customWidth="1"/>
    <col min="7674" max="7674" width="13.140625" style="9" customWidth="1"/>
    <col min="7675" max="7675" width="12.28515625" style="9" customWidth="1"/>
    <col min="7676" max="7913" width="9.140625" style="9"/>
    <col min="7914" max="7914" width="1.42578125" style="9" customWidth="1"/>
    <col min="7915" max="7915" width="59.5703125" style="9" customWidth="1"/>
    <col min="7916" max="7916" width="9.140625" style="9" customWidth="1"/>
    <col min="7917" max="7918" width="3.85546875" style="9" customWidth="1"/>
    <col min="7919" max="7919" width="10.5703125" style="9" customWidth="1"/>
    <col min="7920" max="7920" width="3.85546875" style="9" customWidth="1"/>
    <col min="7921" max="7923" width="14.42578125" style="9" customWidth="1"/>
    <col min="7924" max="7924" width="4.140625" style="9" customWidth="1"/>
    <col min="7925" max="7925" width="15" style="9" customWidth="1"/>
    <col min="7926" max="7927" width="9.140625" style="9" customWidth="1"/>
    <col min="7928" max="7928" width="11.5703125" style="9" customWidth="1"/>
    <col min="7929" max="7929" width="18.140625" style="9" customWidth="1"/>
    <col min="7930" max="7930" width="13.140625" style="9" customWidth="1"/>
    <col min="7931" max="7931" width="12.28515625" style="9" customWidth="1"/>
    <col min="7932" max="8169" width="9.140625" style="9"/>
    <col min="8170" max="8170" width="1.42578125" style="9" customWidth="1"/>
    <col min="8171" max="8171" width="59.5703125" style="9" customWidth="1"/>
    <col min="8172" max="8172" width="9.140625" style="9" customWidth="1"/>
    <col min="8173" max="8174" width="3.85546875" style="9" customWidth="1"/>
    <col min="8175" max="8175" width="10.5703125" style="9" customWidth="1"/>
    <col min="8176" max="8176" width="3.85546875" style="9" customWidth="1"/>
    <col min="8177" max="8179" width="14.42578125" style="9" customWidth="1"/>
    <col min="8180" max="8180" width="4.140625" style="9" customWidth="1"/>
    <col min="8181" max="8181" width="15" style="9" customWidth="1"/>
    <col min="8182" max="8183" width="9.140625" style="9" customWidth="1"/>
    <col min="8184" max="8184" width="11.5703125" style="9" customWidth="1"/>
    <col min="8185" max="8185" width="18.140625" style="9" customWidth="1"/>
    <col min="8186" max="8186" width="13.140625" style="9" customWidth="1"/>
    <col min="8187" max="8187" width="12.28515625" style="9" customWidth="1"/>
    <col min="8188" max="8425" width="9.140625" style="9"/>
    <col min="8426" max="8426" width="1.42578125" style="9" customWidth="1"/>
    <col min="8427" max="8427" width="59.5703125" style="9" customWidth="1"/>
    <col min="8428" max="8428" width="9.140625" style="9" customWidth="1"/>
    <col min="8429" max="8430" width="3.85546875" style="9" customWidth="1"/>
    <col min="8431" max="8431" width="10.5703125" style="9" customWidth="1"/>
    <col min="8432" max="8432" width="3.85546875" style="9" customWidth="1"/>
    <col min="8433" max="8435" width="14.42578125" style="9" customWidth="1"/>
    <col min="8436" max="8436" width="4.140625" style="9" customWidth="1"/>
    <col min="8437" max="8437" width="15" style="9" customWidth="1"/>
    <col min="8438" max="8439" width="9.140625" style="9" customWidth="1"/>
    <col min="8440" max="8440" width="11.5703125" style="9" customWidth="1"/>
    <col min="8441" max="8441" width="18.140625" style="9" customWidth="1"/>
    <col min="8442" max="8442" width="13.140625" style="9" customWidth="1"/>
    <col min="8443" max="8443" width="12.28515625" style="9" customWidth="1"/>
    <col min="8444" max="8681" width="9.140625" style="9"/>
    <col min="8682" max="8682" width="1.42578125" style="9" customWidth="1"/>
    <col min="8683" max="8683" width="59.5703125" style="9" customWidth="1"/>
    <col min="8684" max="8684" width="9.140625" style="9" customWidth="1"/>
    <col min="8685" max="8686" width="3.85546875" style="9" customWidth="1"/>
    <col min="8687" max="8687" width="10.5703125" style="9" customWidth="1"/>
    <col min="8688" max="8688" width="3.85546875" style="9" customWidth="1"/>
    <col min="8689" max="8691" width="14.42578125" style="9" customWidth="1"/>
    <col min="8692" max="8692" width="4.140625" style="9" customWidth="1"/>
    <col min="8693" max="8693" width="15" style="9" customWidth="1"/>
    <col min="8694" max="8695" width="9.140625" style="9" customWidth="1"/>
    <col min="8696" max="8696" width="11.5703125" style="9" customWidth="1"/>
    <col min="8697" max="8697" width="18.140625" style="9" customWidth="1"/>
    <col min="8698" max="8698" width="13.140625" style="9" customWidth="1"/>
    <col min="8699" max="8699" width="12.28515625" style="9" customWidth="1"/>
    <col min="8700" max="8937" width="9.140625" style="9"/>
    <col min="8938" max="8938" width="1.42578125" style="9" customWidth="1"/>
    <col min="8939" max="8939" width="59.5703125" style="9" customWidth="1"/>
    <col min="8940" max="8940" width="9.140625" style="9" customWidth="1"/>
    <col min="8941" max="8942" width="3.85546875" style="9" customWidth="1"/>
    <col min="8943" max="8943" width="10.5703125" style="9" customWidth="1"/>
    <col min="8944" max="8944" width="3.85546875" style="9" customWidth="1"/>
    <col min="8945" max="8947" width="14.42578125" style="9" customWidth="1"/>
    <col min="8948" max="8948" width="4.140625" style="9" customWidth="1"/>
    <col min="8949" max="8949" width="15" style="9" customWidth="1"/>
    <col min="8950" max="8951" width="9.140625" style="9" customWidth="1"/>
    <col min="8952" max="8952" width="11.5703125" style="9" customWidth="1"/>
    <col min="8953" max="8953" width="18.140625" style="9" customWidth="1"/>
    <col min="8954" max="8954" width="13.140625" style="9" customWidth="1"/>
    <col min="8955" max="8955" width="12.28515625" style="9" customWidth="1"/>
    <col min="8956" max="9193" width="9.140625" style="9"/>
    <col min="9194" max="9194" width="1.42578125" style="9" customWidth="1"/>
    <col min="9195" max="9195" width="59.5703125" style="9" customWidth="1"/>
    <col min="9196" max="9196" width="9.140625" style="9" customWidth="1"/>
    <col min="9197" max="9198" width="3.85546875" style="9" customWidth="1"/>
    <col min="9199" max="9199" width="10.5703125" style="9" customWidth="1"/>
    <col min="9200" max="9200" width="3.85546875" style="9" customWidth="1"/>
    <col min="9201" max="9203" width="14.42578125" style="9" customWidth="1"/>
    <col min="9204" max="9204" width="4.140625" style="9" customWidth="1"/>
    <col min="9205" max="9205" width="15" style="9" customWidth="1"/>
    <col min="9206" max="9207" width="9.140625" style="9" customWidth="1"/>
    <col min="9208" max="9208" width="11.5703125" style="9" customWidth="1"/>
    <col min="9209" max="9209" width="18.140625" style="9" customWidth="1"/>
    <col min="9210" max="9210" width="13.140625" style="9" customWidth="1"/>
    <col min="9211" max="9211" width="12.28515625" style="9" customWidth="1"/>
    <col min="9212" max="9449" width="9.140625" style="9"/>
    <col min="9450" max="9450" width="1.42578125" style="9" customWidth="1"/>
    <col min="9451" max="9451" width="59.5703125" style="9" customWidth="1"/>
    <col min="9452" max="9452" width="9.140625" style="9" customWidth="1"/>
    <col min="9453" max="9454" width="3.85546875" style="9" customWidth="1"/>
    <col min="9455" max="9455" width="10.5703125" style="9" customWidth="1"/>
    <col min="9456" max="9456" width="3.85546875" style="9" customWidth="1"/>
    <col min="9457" max="9459" width="14.42578125" style="9" customWidth="1"/>
    <col min="9460" max="9460" width="4.140625" style="9" customWidth="1"/>
    <col min="9461" max="9461" width="15" style="9" customWidth="1"/>
    <col min="9462" max="9463" width="9.140625" style="9" customWidth="1"/>
    <col min="9464" max="9464" width="11.5703125" style="9" customWidth="1"/>
    <col min="9465" max="9465" width="18.140625" style="9" customWidth="1"/>
    <col min="9466" max="9466" width="13.140625" style="9" customWidth="1"/>
    <col min="9467" max="9467" width="12.28515625" style="9" customWidth="1"/>
    <col min="9468" max="9705" width="9.140625" style="9"/>
    <col min="9706" max="9706" width="1.42578125" style="9" customWidth="1"/>
    <col min="9707" max="9707" width="59.5703125" style="9" customWidth="1"/>
    <col min="9708" max="9708" width="9.140625" style="9" customWidth="1"/>
    <col min="9709" max="9710" width="3.85546875" style="9" customWidth="1"/>
    <col min="9711" max="9711" width="10.5703125" style="9" customWidth="1"/>
    <col min="9712" max="9712" width="3.85546875" style="9" customWidth="1"/>
    <col min="9713" max="9715" width="14.42578125" style="9" customWidth="1"/>
    <col min="9716" max="9716" width="4.140625" style="9" customWidth="1"/>
    <col min="9717" max="9717" width="15" style="9" customWidth="1"/>
    <col min="9718" max="9719" width="9.140625" style="9" customWidth="1"/>
    <col min="9720" max="9720" width="11.5703125" style="9" customWidth="1"/>
    <col min="9721" max="9721" width="18.140625" style="9" customWidth="1"/>
    <col min="9722" max="9722" width="13.140625" style="9" customWidth="1"/>
    <col min="9723" max="9723" width="12.28515625" style="9" customWidth="1"/>
    <col min="9724" max="9961" width="9.140625" style="9"/>
    <col min="9962" max="9962" width="1.42578125" style="9" customWidth="1"/>
    <col min="9963" max="9963" width="59.5703125" style="9" customWidth="1"/>
    <col min="9964" max="9964" width="9.140625" style="9" customWidth="1"/>
    <col min="9965" max="9966" width="3.85546875" style="9" customWidth="1"/>
    <col min="9967" max="9967" width="10.5703125" style="9" customWidth="1"/>
    <col min="9968" max="9968" width="3.85546875" style="9" customWidth="1"/>
    <col min="9969" max="9971" width="14.42578125" style="9" customWidth="1"/>
    <col min="9972" max="9972" width="4.140625" style="9" customWidth="1"/>
    <col min="9973" max="9973" width="15" style="9" customWidth="1"/>
    <col min="9974" max="9975" width="9.140625" style="9" customWidth="1"/>
    <col min="9976" max="9976" width="11.5703125" style="9" customWidth="1"/>
    <col min="9977" max="9977" width="18.140625" style="9" customWidth="1"/>
    <col min="9978" max="9978" width="13.140625" style="9" customWidth="1"/>
    <col min="9979" max="9979" width="12.28515625" style="9" customWidth="1"/>
    <col min="9980" max="10217" width="9.140625" style="9"/>
    <col min="10218" max="10218" width="1.42578125" style="9" customWidth="1"/>
    <col min="10219" max="10219" width="59.5703125" style="9" customWidth="1"/>
    <col min="10220" max="10220" width="9.140625" style="9" customWidth="1"/>
    <col min="10221" max="10222" width="3.85546875" style="9" customWidth="1"/>
    <col min="10223" max="10223" width="10.5703125" style="9" customWidth="1"/>
    <col min="10224" max="10224" width="3.85546875" style="9" customWidth="1"/>
    <col min="10225" max="10227" width="14.42578125" style="9" customWidth="1"/>
    <col min="10228" max="10228" width="4.140625" style="9" customWidth="1"/>
    <col min="10229" max="10229" width="15" style="9" customWidth="1"/>
    <col min="10230" max="10231" width="9.140625" style="9" customWidth="1"/>
    <col min="10232" max="10232" width="11.5703125" style="9" customWidth="1"/>
    <col min="10233" max="10233" width="18.140625" style="9" customWidth="1"/>
    <col min="10234" max="10234" width="13.140625" style="9" customWidth="1"/>
    <col min="10235" max="10235" width="12.28515625" style="9" customWidth="1"/>
    <col min="10236" max="10473" width="9.140625" style="9"/>
    <col min="10474" max="10474" width="1.42578125" style="9" customWidth="1"/>
    <col min="10475" max="10475" width="59.5703125" style="9" customWidth="1"/>
    <col min="10476" max="10476" width="9.140625" style="9" customWidth="1"/>
    <col min="10477" max="10478" width="3.85546875" style="9" customWidth="1"/>
    <col min="10479" max="10479" width="10.5703125" style="9" customWidth="1"/>
    <col min="10480" max="10480" width="3.85546875" style="9" customWidth="1"/>
    <col min="10481" max="10483" width="14.42578125" style="9" customWidth="1"/>
    <col min="10484" max="10484" width="4.140625" style="9" customWidth="1"/>
    <col min="10485" max="10485" width="15" style="9" customWidth="1"/>
    <col min="10486" max="10487" width="9.140625" style="9" customWidth="1"/>
    <col min="10488" max="10488" width="11.5703125" style="9" customWidth="1"/>
    <col min="10489" max="10489" width="18.140625" style="9" customWidth="1"/>
    <col min="10490" max="10490" width="13.140625" style="9" customWidth="1"/>
    <col min="10491" max="10491" width="12.28515625" style="9" customWidth="1"/>
    <col min="10492" max="10729" width="9.140625" style="9"/>
    <col min="10730" max="10730" width="1.42578125" style="9" customWidth="1"/>
    <col min="10731" max="10731" width="59.5703125" style="9" customWidth="1"/>
    <col min="10732" max="10732" width="9.140625" style="9" customWidth="1"/>
    <col min="10733" max="10734" width="3.85546875" style="9" customWidth="1"/>
    <col min="10735" max="10735" width="10.5703125" style="9" customWidth="1"/>
    <col min="10736" max="10736" width="3.85546875" style="9" customWidth="1"/>
    <col min="10737" max="10739" width="14.42578125" style="9" customWidth="1"/>
    <col min="10740" max="10740" width="4.140625" style="9" customWidth="1"/>
    <col min="10741" max="10741" width="15" style="9" customWidth="1"/>
    <col min="10742" max="10743" width="9.140625" style="9" customWidth="1"/>
    <col min="10744" max="10744" width="11.5703125" style="9" customWidth="1"/>
    <col min="10745" max="10745" width="18.140625" style="9" customWidth="1"/>
    <col min="10746" max="10746" width="13.140625" style="9" customWidth="1"/>
    <col min="10747" max="10747" width="12.28515625" style="9" customWidth="1"/>
    <col min="10748" max="10985" width="9.140625" style="9"/>
    <col min="10986" max="10986" width="1.42578125" style="9" customWidth="1"/>
    <col min="10987" max="10987" width="59.5703125" style="9" customWidth="1"/>
    <col min="10988" max="10988" width="9.140625" style="9" customWidth="1"/>
    <col min="10989" max="10990" width="3.85546875" style="9" customWidth="1"/>
    <col min="10991" max="10991" width="10.5703125" style="9" customWidth="1"/>
    <col min="10992" max="10992" width="3.85546875" style="9" customWidth="1"/>
    <col min="10993" max="10995" width="14.42578125" style="9" customWidth="1"/>
    <col min="10996" max="10996" width="4.140625" style="9" customWidth="1"/>
    <col min="10997" max="10997" width="15" style="9" customWidth="1"/>
    <col min="10998" max="10999" width="9.140625" style="9" customWidth="1"/>
    <col min="11000" max="11000" width="11.5703125" style="9" customWidth="1"/>
    <col min="11001" max="11001" width="18.140625" style="9" customWidth="1"/>
    <col min="11002" max="11002" width="13.140625" style="9" customWidth="1"/>
    <col min="11003" max="11003" width="12.28515625" style="9" customWidth="1"/>
    <col min="11004" max="11241" width="9.140625" style="9"/>
    <col min="11242" max="11242" width="1.42578125" style="9" customWidth="1"/>
    <col min="11243" max="11243" width="59.5703125" style="9" customWidth="1"/>
    <col min="11244" max="11244" width="9.140625" style="9" customWidth="1"/>
    <col min="11245" max="11246" width="3.85546875" style="9" customWidth="1"/>
    <col min="11247" max="11247" width="10.5703125" style="9" customWidth="1"/>
    <col min="11248" max="11248" width="3.85546875" style="9" customWidth="1"/>
    <col min="11249" max="11251" width="14.42578125" style="9" customWidth="1"/>
    <col min="11252" max="11252" width="4.140625" style="9" customWidth="1"/>
    <col min="11253" max="11253" width="15" style="9" customWidth="1"/>
    <col min="11254" max="11255" width="9.140625" style="9" customWidth="1"/>
    <col min="11256" max="11256" width="11.5703125" style="9" customWidth="1"/>
    <col min="11257" max="11257" width="18.140625" style="9" customWidth="1"/>
    <col min="11258" max="11258" width="13.140625" style="9" customWidth="1"/>
    <col min="11259" max="11259" width="12.28515625" style="9" customWidth="1"/>
    <col min="11260" max="11497" width="9.140625" style="9"/>
    <col min="11498" max="11498" width="1.42578125" style="9" customWidth="1"/>
    <col min="11499" max="11499" width="59.5703125" style="9" customWidth="1"/>
    <col min="11500" max="11500" width="9.140625" style="9" customWidth="1"/>
    <col min="11501" max="11502" width="3.85546875" style="9" customWidth="1"/>
    <col min="11503" max="11503" width="10.5703125" style="9" customWidth="1"/>
    <col min="11504" max="11504" width="3.85546875" style="9" customWidth="1"/>
    <col min="11505" max="11507" width="14.42578125" style="9" customWidth="1"/>
    <col min="11508" max="11508" width="4.140625" style="9" customWidth="1"/>
    <col min="11509" max="11509" width="15" style="9" customWidth="1"/>
    <col min="11510" max="11511" width="9.140625" style="9" customWidth="1"/>
    <col min="11512" max="11512" width="11.5703125" style="9" customWidth="1"/>
    <col min="11513" max="11513" width="18.140625" style="9" customWidth="1"/>
    <col min="11514" max="11514" width="13.140625" style="9" customWidth="1"/>
    <col min="11515" max="11515" width="12.28515625" style="9" customWidth="1"/>
    <col min="11516" max="11753" width="9.140625" style="9"/>
    <col min="11754" max="11754" width="1.42578125" style="9" customWidth="1"/>
    <col min="11755" max="11755" width="59.5703125" style="9" customWidth="1"/>
    <col min="11756" max="11756" width="9.140625" style="9" customWidth="1"/>
    <col min="11757" max="11758" width="3.85546875" style="9" customWidth="1"/>
    <col min="11759" max="11759" width="10.5703125" style="9" customWidth="1"/>
    <col min="11760" max="11760" width="3.85546875" style="9" customWidth="1"/>
    <col min="11761" max="11763" width="14.42578125" style="9" customWidth="1"/>
    <col min="11764" max="11764" width="4.140625" style="9" customWidth="1"/>
    <col min="11765" max="11765" width="15" style="9" customWidth="1"/>
    <col min="11766" max="11767" width="9.140625" style="9" customWidth="1"/>
    <col min="11768" max="11768" width="11.5703125" style="9" customWidth="1"/>
    <col min="11769" max="11769" width="18.140625" style="9" customWidth="1"/>
    <col min="11770" max="11770" width="13.140625" style="9" customWidth="1"/>
    <col min="11771" max="11771" width="12.28515625" style="9" customWidth="1"/>
    <col min="11772" max="12009" width="9.140625" style="9"/>
    <col min="12010" max="12010" width="1.42578125" style="9" customWidth="1"/>
    <col min="12011" max="12011" width="59.5703125" style="9" customWidth="1"/>
    <col min="12012" max="12012" width="9.140625" style="9" customWidth="1"/>
    <col min="12013" max="12014" width="3.85546875" style="9" customWidth="1"/>
    <col min="12015" max="12015" width="10.5703125" style="9" customWidth="1"/>
    <col min="12016" max="12016" width="3.85546875" style="9" customWidth="1"/>
    <col min="12017" max="12019" width="14.42578125" style="9" customWidth="1"/>
    <col min="12020" max="12020" width="4.140625" style="9" customWidth="1"/>
    <col min="12021" max="12021" width="15" style="9" customWidth="1"/>
    <col min="12022" max="12023" width="9.140625" style="9" customWidth="1"/>
    <col min="12024" max="12024" width="11.5703125" style="9" customWidth="1"/>
    <col min="12025" max="12025" width="18.140625" style="9" customWidth="1"/>
    <col min="12026" max="12026" width="13.140625" style="9" customWidth="1"/>
    <col min="12027" max="12027" width="12.28515625" style="9" customWidth="1"/>
    <col min="12028" max="12265" width="9.140625" style="9"/>
    <col min="12266" max="12266" width="1.42578125" style="9" customWidth="1"/>
    <col min="12267" max="12267" width="59.5703125" style="9" customWidth="1"/>
    <col min="12268" max="12268" width="9.140625" style="9" customWidth="1"/>
    <col min="12269" max="12270" width="3.85546875" style="9" customWidth="1"/>
    <col min="12271" max="12271" width="10.5703125" style="9" customWidth="1"/>
    <col min="12272" max="12272" width="3.85546875" style="9" customWidth="1"/>
    <col min="12273" max="12275" width="14.42578125" style="9" customWidth="1"/>
    <col min="12276" max="12276" width="4.140625" style="9" customWidth="1"/>
    <col min="12277" max="12277" width="15" style="9" customWidth="1"/>
    <col min="12278" max="12279" width="9.140625" style="9" customWidth="1"/>
    <col min="12280" max="12280" width="11.5703125" style="9" customWidth="1"/>
    <col min="12281" max="12281" width="18.140625" style="9" customWidth="1"/>
    <col min="12282" max="12282" width="13.140625" style="9" customWidth="1"/>
    <col min="12283" max="12283" width="12.28515625" style="9" customWidth="1"/>
    <col min="12284" max="12521" width="9.140625" style="9"/>
    <col min="12522" max="12522" width="1.42578125" style="9" customWidth="1"/>
    <col min="12523" max="12523" width="59.5703125" style="9" customWidth="1"/>
    <col min="12524" max="12524" width="9.140625" style="9" customWidth="1"/>
    <col min="12525" max="12526" width="3.85546875" style="9" customWidth="1"/>
    <col min="12527" max="12527" width="10.5703125" style="9" customWidth="1"/>
    <col min="12528" max="12528" width="3.85546875" style="9" customWidth="1"/>
    <col min="12529" max="12531" width="14.42578125" style="9" customWidth="1"/>
    <col min="12532" max="12532" width="4.140625" style="9" customWidth="1"/>
    <col min="12533" max="12533" width="15" style="9" customWidth="1"/>
    <col min="12534" max="12535" width="9.140625" style="9" customWidth="1"/>
    <col min="12536" max="12536" width="11.5703125" style="9" customWidth="1"/>
    <col min="12537" max="12537" width="18.140625" style="9" customWidth="1"/>
    <col min="12538" max="12538" width="13.140625" style="9" customWidth="1"/>
    <col min="12539" max="12539" width="12.28515625" style="9" customWidth="1"/>
    <col min="12540" max="12777" width="9.140625" style="9"/>
    <col min="12778" max="12778" width="1.42578125" style="9" customWidth="1"/>
    <col min="12779" max="12779" width="59.5703125" style="9" customWidth="1"/>
    <col min="12780" max="12780" width="9.140625" style="9" customWidth="1"/>
    <col min="12781" max="12782" width="3.85546875" style="9" customWidth="1"/>
    <col min="12783" max="12783" width="10.5703125" style="9" customWidth="1"/>
    <col min="12784" max="12784" width="3.85546875" style="9" customWidth="1"/>
    <col min="12785" max="12787" width="14.42578125" style="9" customWidth="1"/>
    <col min="12788" max="12788" width="4.140625" style="9" customWidth="1"/>
    <col min="12789" max="12789" width="15" style="9" customWidth="1"/>
    <col min="12790" max="12791" width="9.140625" style="9" customWidth="1"/>
    <col min="12792" max="12792" width="11.5703125" style="9" customWidth="1"/>
    <col min="12793" max="12793" width="18.140625" style="9" customWidth="1"/>
    <col min="12794" max="12794" width="13.140625" style="9" customWidth="1"/>
    <col min="12795" max="12795" width="12.28515625" style="9" customWidth="1"/>
    <col min="12796" max="13033" width="9.140625" style="9"/>
    <col min="13034" max="13034" width="1.42578125" style="9" customWidth="1"/>
    <col min="13035" max="13035" width="59.5703125" style="9" customWidth="1"/>
    <col min="13036" max="13036" width="9.140625" style="9" customWidth="1"/>
    <col min="13037" max="13038" width="3.85546875" style="9" customWidth="1"/>
    <col min="13039" max="13039" width="10.5703125" style="9" customWidth="1"/>
    <col min="13040" max="13040" width="3.85546875" style="9" customWidth="1"/>
    <col min="13041" max="13043" width="14.42578125" style="9" customWidth="1"/>
    <col min="13044" max="13044" width="4.140625" style="9" customWidth="1"/>
    <col min="13045" max="13045" width="15" style="9" customWidth="1"/>
    <col min="13046" max="13047" width="9.140625" style="9" customWidth="1"/>
    <col min="13048" max="13048" width="11.5703125" style="9" customWidth="1"/>
    <col min="13049" max="13049" width="18.140625" style="9" customWidth="1"/>
    <col min="13050" max="13050" width="13.140625" style="9" customWidth="1"/>
    <col min="13051" max="13051" width="12.28515625" style="9" customWidth="1"/>
    <col min="13052" max="13289" width="9.140625" style="9"/>
    <col min="13290" max="13290" width="1.42578125" style="9" customWidth="1"/>
    <col min="13291" max="13291" width="59.5703125" style="9" customWidth="1"/>
    <col min="13292" max="13292" width="9.140625" style="9" customWidth="1"/>
    <col min="13293" max="13294" width="3.85546875" style="9" customWidth="1"/>
    <col min="13295" max="13295" width="10.5703125" style="9" customWidth="1"/>
    <col min="13296" max="13296" width="3.85546875" style="9" customWidth="1"/>
    <col min="13297" max="13299" width="14.42578125" style="9" customWidth="1"/>
    <col min="13300" max="13300" width="4.140625" style="9" customWidth="1"/>
    <col min="13301" max="13301" width="15" style="9" customWidth="1"/>
    <col min="13302" max="13303" width="9.140625" style="9" customWidth="1"/>
    <col min="13304" max="13304" width="11.5703125" style="9" customWidth="1"/>
    <col min="13305" max="13305" width="18.140625" style="9" customWidth="1"/>
    <col min="13306" max="13306" width="13.140625" style="9" customWidth="1"/>
    <col min="13307" max="13307" width="12.28515625" style="9" customWidth="1"/>
    <col min="13308" max="13545" width="9.140625" style="9"/>
    <col min="13546" max="13546" width="1.42578125" style="9" customWidth="1"/>
    <col min="13547" max="13547" width="59.5703125" style="9" customWidth="1"/>
    <col min="13548" max="13548" width="9.140625" style="9" customWidth="1"/>
    <col min="13549" max="13550" width="3.85546875" style="9" customWidth="1"/>
    <col min="13551" max="13551" width="10.5703125" style="9" customWidth="1"/>
    <col min="13552" max="13552" width="3.85546875" style="9" customWidth="1"/>
    <col min="13553" max="13555" width="14.42578125" style="9" customWidth="1"/>
    <col min="13556" max="13556" width="4.140625" style="9" customWidth="1"/>
    <col min="13557" max="13557" width="15" style="9" customWidth="1"/>
    <col min="13558" max="13559" width="9.140625" style="9" customWidth="1"/>
    <col min="13560" max="13560" width="11.5703125" style="9" customWidth="1"/>
    <col min="13561" max="13561" width="18.140625" style="9" customWidth="1"/>
    <col min="13562" max="13562" width="13.140625" style="9" customWidth="1"/>
    <col min="13563" max="13563" width="12.28515625" style="9" customWidth="1"/>
    <col min="13564" max="13801" width="9.140625" style="9"/>
    <col min="13802" max="13802" width="1.42578125" style="9" customWidth="1"/>
    <col min="13803" max="13803" width="59.5703125" style="9" customWidth="1"/>
    <col min="13804" max="13804" width="9.140625" style="9" customWidth="1"/>
    <col min="13805" max="13806" width="3.85546875" style="9" customWidth="1"/>
    <col min="13807" max="13807" width="10.5703125" style="9" customWidth="1"/>
    <col min="13808" max="13808" width="3.85546875" style="9" customWidth="1"/>
    <col min="13809" max="13811" width="14.42578125" style="9" customWidth="1"/>
    <col min="13812" max="13812" width="4.140625" style="9" customWidth="1"/>
    <col min="13813" max="13813" width="15" style="9" customWidth="1"/>
    <col min="13814" max="13815" width="9.140625" style="9" customWidth="1"/>
    <col min="13816" max="13816" width="11.5703125" style="9" customWidth="1"/>
    <col min="13817" max="13817" width="18.140625" style="9" customWidth="1"/>
    <col min="13818" max="13818" width="13.140625" style="9" customWidth="1"/>
    <col min="13819" max="13819" width="12.28515625" style="9" customWidth="1"/>
    <col min="13820" max="14057" width="9.140625" style="9"/>
    <col min="14058" max="14058" width="1.42578125" style="9" customWidth="1"/>
    <col min="14059" max="14059" width="59.5703125" style="9" customWidth="1"/>
    <col min="14060" max="14060" width="9.140625" style="9" customWidth="1"/>
    <col min="14061" max="14062" width="3.85546875" style="9" customWidth="1"/>
    <col min="14063" max="14063" width="10.5703125" style="9" customWidth="1"/>
    <col min="14064" max="14064" width="3.85546875" style="9" customWidth="1"/>
    <col min="14065" max="14067" width="14.42578125" style="9" customWidth="1"/>
    <col min="14068" max="14068" width="4.140625" style="9" customWidth="1"/>
    <col min="14069" max="14069" width="15" style="9" customWidth="1"/>
    <col min="14070" max="14071" width="9.140625" style="9" customWidth="1"/>
    <col min="14072" max="14072" width="11.5703125" style="9" customWidth="1"/>
    <col min="14073" max="14073" width="18.140625" style="9" customWidth="1"/>
    <col min="14074" max="14074" width="13.140625" style="9" customWidth="1"/>
    <col min="14075" max="14075" width="12.28515625" style="9" customWidth="1"/>
    <col min="14076" max="14313" width="9.140625" style="9"/>
    <col min="14314" max="14314" width="1.42578125" style="9" customWidth="1"/>
    <col min="14315" max="14315" width="59.5703125" style="9" customWidth="1"/>
    <col min="14316" max="14316" width="9.140625" style="9" customWidth="1"/>
    <col min="14317" max="14318" width="3.85546875" style="9" customWidth="1"/>
    <col min="14319" max="14319" width="10.5703125" style="9" customWidth="1"/>
    <col min="14320" max="14320" width="3.85546875" style="9" customWidth="1"/>
    <col min="14321" max="14323" width="14.42578125" style="9" customWidth="1"/>
    <col min="14324" max="14324" width="4.140625" style="9" customWidth="1"/>
    <col min="14325" max="14325" width="15" style="9" customWidth="1"/>
    <col min="14326" max="14327" width="9.140625" style="9" customWidth="1"/>
    <col min="14328" max="14328" width="11.5703125" style="9" customWidth="1"/>
    <col min="14329" max="14329" width="18.140625" style="9" customWidth="1"/>
    <col min="14330" max="14330" width="13.140625" style="9" customWidth="1"/>
    <col min="14331" max="14331" width="12.28515625" style="9" customWidth="1"/>
    <col min="14332" max="14569" width="9.140625" style="9"/>
    <col min="14570" max="14570" width="1.42578125" style="9" customWidth="1"/>
    <col min="14571" max="14571" width="59.5703125" style="9" customWidth="1"/>
    <col min="14572" max="14572" width="9.140625" style="9" customWidth="1"/>
    <col min="14573" max="14574" width="3.85546875" style="9" customWidth="1"/>
    <col min="14575" max="14575" width="10.5703125" style="9" customWidth="1"/>
    <col min="14576" max="14576" width="3.85546875" style="9" customWidth="1"/>
    <col min="14577" max="14579" width="14.42578125" style="9" customWidth="1"/>
    <col min="14580" max="14580" width="4.140625" style="9" customWidth="1"/>
    <col min="14581" max="14581" width="15" style="9" customWidth="1"/>
    <col min="14582" max="14583" width="9.140625" style="9" customWidth="1"/>
    <col min="14584" max="14584" width="11.5703125" style="9" customWidth="1"/>
    <col min="14585" max="14585" width="18.140625" style="9" customWidth="1"/>
    <col min="14586" max="14586" width="13.140625" style="9" customWidth="1"/>
    <col min="14587" max="14587" width="12.28515625" style="9" customWidth="1"/>
    <col min="14588" max="14825" width="9.140625" style="9"/>
    <col min="14826" max="14826" width="1.42578125" style="9" customWidth="1"/>
    <col min="14827" max="14827" width="59.5703125" style="9" customWidth="1"/>
    <col min="14828" max="14828" width="9.140625" style="9" customWidth="1"/>
    <col min="14829" max="14830" width="3.85546875" style="9" customWidth="1"/>
    <col min="14831" max="14831" width="10.5703125" style="9" customWidth="1"/>
    <col min="14832" max="14832" width="3.85546875" style="9" customWidth="1"/>
    <col min="14833" max="14835" width="14.42578125" style="9" customWidth="1"/>
    <col min="14836" max="14836" width="4.140625" style="9" customWidth="1"/>
    <col min="14837" max="14837" width="15" style="9" customWidth="1"/>
    <col min="14838" max="14839" width="9.140625" style="9" customWidth="1"/>
    <col min="14840" max="14840" width="11.5703125" style="9" customWidth="1"/>
    <col min="14841" max="14841" width="18.140625" style="9" customWidth="1"/>
    <col min="14842" max="14842" width="13.140625" style="9" customWidth="1"/>
    <col min="14843" max="14843" width="12.28515625" style="9" customWidth="1"/>
    <col min="14844" max="15081" width="9.140625" style="9"/>
    <col min="15082" max="15082" width="1.42578125" style="9" customWidth="1"/>
    <col min="15083" max="15083" width="59.5703125" style="9" customWidth="1"/>
    <col min="15084" max="15084" width="9.140625" style="9" customWidth="1"/>
    <col min="15085" max="15086" width="3.85546875" style="9" customWidth="1"/>
    <col min="15087" max="15087" width="10.5703125" style="9" customWidth="1"/>
    <col min="15088" max="15088" width="3.85546875" style="9" customWidth="1"/>
    <col min="15089" max="15091" width="14.42578125" style="9" customWidth="1"/>
    <col min="15092" max="15092" width="4.140625" style="9" customWidth="1"/>
    <col min="15093" max="15093" width="15" style="9" customWidth="1"/>
    <col min="15094" max="15095" width="9.140625" style="9" customWidth="1"/>
    <col min="15096" max="15096" width="11.5703125" style="9" customWidth="1"/>
    <col min="15097" max="15097" width="18.140625" style="9" customWidth="1"/>
    <col min="15098" max="15098" width="13.140625" style="9" customWidth="1"/>
    <col min="15099" max="15099" width="12.28515625" style="9" customWidth="1"/>
    <col min="15100" max="15337" width="9.140625" style="9"/>
    <col min="15338" max="15338" width="1.42578125" style="9" customWidth="1"/>
    <col min="15339" max="15339" width="59.5703125" style="9" customWidth="1"/>
    <col min="15340" max="15340" width="9.140625" style="9" customWidth="1"/>
    <col min="15341" max="15342" width="3.85546875" style="9" customWidth="1"/>
    <col min="15343" max="15343" width="10.5703125" style="9" customWidth="1"/>
    <col min="15344" max="15344" width="3.85546875" style="9" customWidth="1"/>
    <col min="15345" max="15347" width="14.42578125" style="9" customWidth="1"/>
    <col min="15348" max="15348" width="4.140625" style="9" customWidth="1"/>
    <col min="15349" max="15349" width="15" style="9" customWidth="1"/>
    <col min="15350" max="15351" width="9.140625" style="9" customWidth="1"/>
    <col min="15352" max="15352" width="11.5703125" style="9" customWidth="1"/>
    <col min="15353" max="15353" width="18.140625" style="9" customWidth="1"/>
    <col min="15354" max="15354" width="13.140625" style="9" customWidth="1"/>
    <col min="15355" max="15355" width="12.28515625" style="9" customWidth="1"/>
    <col min="15356" max="15593" width="9.140625" style="9"/>
    <col min="15594" max="15594" width="1.42578125" style="9" customWidth="1"/>
    <col min="15595" max="15595" width="59.5703125" style="9" customWidth="1"/>
    <col min="15596" max="15596" width="9.140625" style="9" customWidth="1"/>
    <col min="15597" max="15598" width="3.85546875" style="9" customWidth="1"/>
    <col min="15599" max="15599" width="10.5703125" style="9" customWidth="1"/>
    <col min="15600" max="15600" width="3.85546875" style="9" customWidth="1"/>
    <col min="15601" max="15603" width="14.42578125" style="9" customWidth="1"/>
    <col min="15604" max="15604" width="4.140625" style="9" customWidth="1"/>
    <col min="15605" max="15605" width="15" style="9" customWidth="1"/>
    <col min="15606" max="15607" width="9.140625" style="9" customWidth="1"/>
    <col min="15608" max="15608" width="11.5703125" style="9" customWidth="1"/>
    <col min="15609" max="15609" width="18.140625" style="9" customWidth="1"/>
    <col min="15610" max="15610" width="13.140625" style="9" customWidth="1"/>
    <col min="15611" max="15611" width="12.28515625" style="9" customWidth="1"/>
    <col min="15612" max="15849" width="9.140625" style="9"/>
    <col min="15850" max="15850" width="1.42578125" style="9" customWidth="1"/>
    <col min="15851" max="15851" width="59.5703125" style="9" customWidth="1"/>
    <col min="15852" max="15852" width="9.140625" style="9" customWidth="1"/>
    <col min="15853" max="15854" width="3.85546875" style="9" customWidth="1"/>
    <col min="15855" max="15855" width="10.5703125" style="9" customWidth="1"/>
    <col min="15856" max="15856" width="3.85546875" style="9" customWidth="1"/>
    <col min="15857" max="15859" width="14.42578125" style="9" customWidth="1"/>
    <col min="15860" max="15860" width="4.140625" style="9" customWidth="1"/>
    <col min="15861" max="15861" width="15" style="9" customWidth="1"/>
    <col min="15862" max="15863" width="9.140625" style="9" customWidth="1"/>
    <col min="15864" max="15864" width="11.5703125" style="9" customWidth="1"/>
    <col min="15865" max="15865" width="18.140625" style="9" customWidth="1"/>
    <col min="15866" max="15866" width="13.140625" style="9" customWidth="1"/>
    <col min="15867" max="15867" width="12.28515625" style="9" customWidth="1"/>
    <col min="15868" max="16105" width="9.140625" style="9"/>
    <col min="16106" max="16106" width="1.42578125" style="9" customWidth="1"/>
    <col min="16107" max="16107" width="59.5703125" style="9" customWidth="1"/>
    <col min="16108" max="16108" width="9.140625" style="9" customWidth="1"/>
    <col min="16109" max="16110" width="3.85546875" style="9" customWidth="1"/>
    <col min="16111" max="16111" width="10.5703125" style="9" customWidth="1"/>
    <col min="16112" max="16112" width="3.85546875" style="9" customWidth="1"/>
    <col min="16113" max="16115" width="14.42578125" style="9" customWidth="1"/>
    <col min="16116" max="16116" width="4.140625" style="9" customWidth="1"/>
    <col min="16117" max="16117" width="15" style="9" customWidth="1"/>
    <col min="16118" max="16119" width="9.140625" style="9" customWidth="1"/>
    <col min="16120" max="16120" width="11.5703125" style="9" customWidth="1"/>
    <col min="16121" max="16121" width="18.140625" style="9" customWidth="1"/>
    <col min="16122" max="16122" width="13.140625" style="9" customWidth="1"/>
    <col min="16123" max="16123" width="12.28515625" style="9" customWidth="1"/>
    <col min="16124" max="16384" width="9.140625" style="9"/>
  </cols>
  <sheetData>
    <row r="1" spans="1:122" x14ac:dyDescent="0.25">
      <c r="H1" s="130" t="s">
        <v>260</v>
      </c>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row>
    <row r="2" spans="1:122" ht="76.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122" ht="18.75" customHeight="1" x14ac:dyDescent="0.25">
      <c r="A3" s="97"/>
      <c r="E3" s="53"/>
      <c r="F3" s="25"/>
      <c r="G3" s="25"/>
      <c r="H3" s="127" t="s">
        <v>553</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53"/>
      <c r="DA3" s="53"/>
      <c r="DB3" s="53"/>
      <c r="DC3" s="53"/>
      <c r="DD3" s="53"/>
      <c r="DE3" s="53"/>
      <c r="DF3" s="53"/>
      <c r="DG3" s="53"/>
      <c r="DH3" s="53"/>
      <c r="DI3" s="53"/>
      <c r="DJ3" s="53"/>
      <c r="DK3" s="53"/>
      <c r="DL3" s="53"/>
      <c r="DM3" s="53"/>
      <c r="DN3" s="53"/>
      <c r="DO3" s="53"/>
      <c r="DP3" s="53"/>
      <c r="DQ3" s="53"/>
      <c r="DR3" s="53"/>
    </row>
    <row r="4" spans="1:122" ht="56.25" customHeight="1" x14ac:dyDescent="0.25">
      <c r="E4" s="53"/>
      <c r="F4" s="12"/>
      <c r="G4" s="12"/>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27"/>
      <c r="CX4" s="127"/>
      <c r="CY4" s="127"/>
      <c r="CZ4" s="65"/>
      <c r="DA4" s="65"/>
      <c r="DB4" s="65"/>
      <c r="DC4" s="65"/>
      <c r="DD4" s="65"/>
      <c r="DE4" s="65"/>
      <c r="DF4" s="65"/>
      <c r="DG4" s="65"/>
      <c r="DH4" s="65"/>
      <c r="DI4" s="65"/>
      <c r="DJ4" s="65"/>
      <c r="DK4" s="65"/>
      <c r="DL4" s="65"/>
      <c r="DM4" s="65"/>
      <c r="DN4" s="65"/>
      <c r="DO4" s="65"/>
      <c r="DP4" s="65"/>
      <c r="DQ4" s="65"/>
      <c r="DR4" s="65"/>
    </row>
    <row r="5" spans="1:122" ht="47.25" customHeight="1" x14ac:dyDescent="0.25">
      <c r="A5" s="128" t="s">
        <v>554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73"/>
      <c r="AN5" s="73"/>
      <c r="AO5" s="73"/>
      <c r="AP5" s="73"/>
      <c r="AQ5" s="73"/>
      <c r="AR5" s="73"/>
      <c r="AS5" s="73"/>
      <c r="AT5" s="73"/>
      <c r="AU5" s="73"/>
      <c r="AV5" s="73"/>
      <c r="AW5" s="73"/>
      <c r="AX5" s="73"/>
      <c r="AY5" s="82"/>
      <c r="AZ5" s="87"/>
      <c r="BA5" s="87"/>
      <c r="BB5" s="87"/>
      <c r="BC5" s="82"/>
      <c r="BD5" s="73"/>
      <c r="BE5" s="73"/>
      <c r="BF5" s="73"/>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73"/>
      <c r="DA5" s="73"/>
      <c r="DB5" s="73"/>
      <c r="DC5" s="73"/>
      <c r="DD5" s="73"/>
      <c r="DE5" s="73"/>
      <c r="DF5" s="73"/>
      <c r="DG5" s="73"/>
      <c r="DH5" s="73"/>
      <c r="DI5" s="73"/>
      <c r="DJ5" s="73"/>
      <c r="DK5" s="73"/>
      <c r="DL5" s="73"/>
      <c r="DM5" s="73"/>
      <c r="DN5" s="73"/>
      <c r="DO5" s="73"/>
      <c r="DP5" s="73"/>
      <c r="DQ5" s="73"/>
      <c r="DR5" s="73"/>
    </row>
    <row r="6" spans="1:122" s="25" customFormat="1" ht="18" customHeight="1" x14ac:dyDescent="0.25">
      <c r="A6" s="30"/>
      <c r="B6" s="23"/>
      <c r="C6" s="23"/>
      <c r="D6" s="23"/>
      <c r="E6" s="74"/>
      <c r="F6" s="24"/>
      <c r="G6" s="24"/>
      <c r="H6" s="85"/>
      <c r="I6" s="24"/>
      <c r="J6" s="7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t="s">
        <v>220</v>
      </c>
      <c r="AM6" s="86" t="e">
        <f>#REF!-AM472</f>
        <v>#REF!</v>
      </c>
      <c r="AN6" s="86" t="e">
        <f>#REF!-AN472</f>
        <v>#REF!</v>
      </c>
      <c r="AO6" s="86" t="e">
        <f>#REF!-AO472</f>
        <v>#REF!</v>
      </c>
      <c r="AP6" s="86" t="e">
        <f>#REF!-AP472</f>
        <v>#REF!</v>
      </c>
      <c r="AQ6" s="86" t="e">
        <f>#REF!-AQ472</f>
        <v>#REF!</v>
      </c>
      <c r="AR6" s="86" t="e">
        <f>#REF!-AR472</f>
        <v>#REF!</v>
      </c>
      <c r="AS6" s="86" t="e">
        <f>#REF!-AS472</f>
        <v>#REF!</v>
      </c>
      <c r="AT6" s="86"/>
      <c r="AU6" s="86"/>
      <c r="AV6" s="86"/>
      <c r="AW6" s="86"/>
      <c r="AX6" s="86"/>
      <c r="AY6" s="76" t="e">
        <f>#REF!-AY472</f>
        <v>#REF!</v>
      </c>
      <c r="AZ6" s="88" t="e">
        <f>#REF!-AZ472</f>
        <v>#REF!</v>
      </c>
      <c r="BA6" s="88" t="e">
        <f>#REF!-BA472</f>
        <v>#REF!</v>
      </c>
      <c r="BB6" s="88" t="e">
        <f>#REF!-BB472</f>
        <v>#REF!</v>
      </c>
      <c r="BC6" s="76" t="e">
        <f>#REF!-BC472</f>
        <v>#REF!</v>
      </c>
      <c r="BD6" s="86" t="e">
        <f>#REF!-BD472</f>
        <v>#REF!</v>
      </c>
      <c r="BE6" s="86" t="e">
        <f>#REF!-BE472</f>
        <v>#REF!</v>
      </c>
      <c r="BF6" s="86" t="e">
        <f>#REF!-BF472</f>
        <v>#REF!</v>
      </c>
      <c r="BG6" s="76" t="e">
        <f>#REF!-BG472</f>
        <v>#REF!</v>
      </c>
      <c r="BH6" s="76" t="e">
        <f>#REF!-BH472</f>
        <v>#REF!</v>
      </c>
      <c r="BI6" s="76" t="e">
        <f>#REF!-BI472</f>
        <v>#REF!</v>
      </c>
      <c r="BJ6" s="76" t="e">
        <f>#REF!-BJ472</f>
        <v>#REF!</v>
      </c>
      <c r="BK6" s="76" t="e">
        <f>#REF!-BK472</f>
        <v>#REF!</v>
      </c>
      <c r="BL6" s="76" t="e">
        <f>#REF!-BL472</f>
        <v>#REF!</v>
      </c>
      <c r="BM6" s="76" t="e">
        <f>#REF!-BM472</f>
        <v>#REF!</v>
      </c>
      <c r="BN6" s="76" t="e">
        <f>#REF!-BN472</f>
        <v>#REF!</v>
      </c>
      <c r="BO6" s="76" t="e">
        <f>#REF!-BO472</f>
        <v>#REF!</v>
      </c>
      <c r="BP6" s="76" t="e">
        <f>#REF!-BP472</f>
        <v>#REF!</v>
      </c>
      <c r="BQ6" s="76" t="e">
        <f>#REF!-BQ472</f>
        <v>#REF!</v>
      </c>
      <c r="BR6" s="76" t="e">
        <f>#REF!-BR472</f>
        <v>#REF!</v>
      </c>
      <c r="BS6" s="76" t="e">
        <f>#REF!-BS472</f>
        <v>#REF!</v>
      </c>
      <c r="BT6" s="76" t="e">
        <f>#REF!-BT472</f>
        <v>#REF!</v>
      </c>
      <c r="BU6" s="76" t="e">
        <f>#REF!-BU472</f>
        <v>#REF!</v>
      </c>
      <c r="BV6" s="76"/>
      <c r="BW6" s="76"/>
      <c r="BX6" s="76"/>
      <c r="BY6" s="76"/>
      <c r="BZ6" s="76"/>
      <c r="CA6" s="76"/>
      <c r="CB6" s="76"/>
      <c r="CC6" s="76"/>
      <c r="CD6" s="76"/>
      <c r="CE6" s="76" t="e">
        <f>#REF!-CE472</f>
        <v>#REF!</v>
      </c>
      <c r="CF6" s="76" t="e">
        <f>#REF!-CF472</f>
        <v>#REF!</v>
      </c>
      <c r="CG6" s="76" t="e">
        <f>#REF!-CG472</f>
        <v>#REF!</v>
      </c>
      <c r="CH6" s="76" t="e">
        <f>#REF!-CH472</f>
        <v>#REF!</v>
      </c>
      <c r="CI6" s="76" t="e">
        <f>#REF!-CI472</f>
        <v>#REF!</v>
      </c>
      <c r="CJ6" s="76" t="e">
        <f>#REF!-CJ472</f>
        <v>#REF!</v>
      </c>
      <c r="CK6" s="76" t="e">
        <f>#REF!-CK472</f>
        <v>#REF!</v>
      </c>
      <c r="CL6" s="76" t="e">
        <f>#REF!-CL472</f>
        <v>#REF!</v>
      </c>
      <c r="CM6" s="76" t="e">
        <f>#REF!-CM472</f>
        <v>#REF!</v>
      </c>
      <c r="CN6" s="76" t="e">
        <f>#REF!-CN472</f>
        <v>#REF!</v>
      </c>
      <c r="CO6" s="76" t="e">
        <f>#REF!-CO472</f>
        <v>#REF!</v>
      </c>
      <c r="CP6" s="76" t="e">
        <f>#REF!-CP472</f>
        <v>#REF!</v>
      </c>
      <c r="CQ6" s="76" t="e">
        <f>#REF!-CQ472</f>
        <v>#REF!</v>
      </c>
      <c r="CR6" s="76" t="e">
        <f>#REF!-CR472</f>
        <v>#REF!</v>
      </c>
      <c r="CS6" s="76" t="e">
        <f>#REF!-CS472</f>
        <v>#REF!</v>
      </c>
      <c r="CT6" s="76" t="e">
        <f>#REF!-CT472</f>
        <v>#REF!</v>
      </c>
      <c r="CU6" s="76" t="e">
        <f>#REF!-CU472</f>
        <v>#REF!</v>
      </c>
      <c r="CV6" s="76" t="e">
        <f>#REF!-CV472</f>
        <v>#REF!</v>
      </c>
      <c r="CW6" s="76" t="e">
        <f>#REF!-CW472</f>
        <v>#REF!</v>
      </c>
      <c r="CX6" s="76" t="e">
        <f>#REF!-CX472</f>
        <v>#REF!</v>
      </c>
      <c r="CY6" s="76" t="e">
        <f>#REF!-CY472</f>
        <v>#REF!</v>
      </c>
      <c r="CZ6" s="76" t="e">
        <f>#REF!-CZ472</f>
        <v>#REF!</v>
      </c>
      <c r="DA6" s="76" t="e">
        <f>#REF!-DA472</f>
        <v>#REF!</v>
      </c>
      <c r="DB6" s="76" t="e">
        <f>#REF!-DB472</f>
        <v>#REF!</v>
      </c>
      <c r="DC6" s="76" t="e">
        <f>#REF!-DC472</f>
        <v>#REF!</v>
      </c>
      <c r="DD6" s="76" t="e">
        <f>#REF!-DD472</f>
        <v>#REF!</v>
      </c>
      <c r="DE6" s="76" t="e">
        <f>#REF!-DE472</f>
        <v>#REF!</v>
      </c>
      <c r="DF6" s="76" t="e">
        <f>#REF!-DF472</f>
        <v>#REF!</v>
      </c>
      <c r="DG6" s="76" t="e">
        <f>#REF!-DG472</f>
        <v>#REF!</v>
      </c>
      <c r="DH6" s="76" t="e">
        <f>#REF!-DH472</f>
        <v>#REF!</v>
      </c>
      <c r="DI6" s="76" t="e">
        <f>#REF!-DI472</f>
        <v>#REF!</v>
      </c>
      <c r="DJ6" s="76" t="e">
        <f>#REF!-DJ472</f>
        <v>#REF!</v>
      </c>
      <c r="DK6" s="76" t="e">
        <f>#REF!-DK472</f>
        <v>#REF!</v>
      </c>
      <c r="DL6" s="76" t="e">
        <f>#REF!-DL472</f>
        <v>#REF!</v>
      </c>
      <c r="DM6" s="76" t="e">
        <f>#REF!-DM472</f>
        <v>#REF!</v>
      </c>
      <c r="DN6" s="76" t="e">
        <f>#REF!-DN472</f>
        <v>#REF!</v>
      </c>
      <c r="DO6" s="76" t="e">
        <f>#REF!-DO472</f>
        <v>#REF!</v>
      </c>
      <c r="DP6" s="76" t="e">
        <f>#REF!-DP472</f>
        <v>#REF!</v>
      </c>
      <c r="DQ6" s="76" t="e">
        <f>#REF!-DQ472</f>
        <v>#REF!</v>
      </c>
      <c r="DR6" s="76" t="e">
        <f>#REF!-DR472</f>
        <v>#REF!</v>
      </c>
    </row>
    <row r="7" spans="1:122" s="1" customFormat="1" ht="31.5" customHeight="1" x14ac:dyDescent="0.25">
      <c r="A7" s="52" t="s">
        <v>0</v>
      </c>
      <c r="B7" s="52"/>
      <c r="C7" s="52"/>
      <c r="D7" s="52"/>
      <c r="E7" s="103" t="s">
        <v>1</v>
      </c>
      <c r="F7" s="81" t="s">
        <v>2</v>
      </c>
      <c r="G7" s="81" t="s">
        <v>3</v>
      </c>
      <c r="H7" s="81" t="s">
        <v>4</v>
      </c>
      <c r="I7" s="81" t="s">
        <v>5</v>
      </c>
      <c r="J7" s="81" t="s">
        <v>312</v>
      </c>
      <c r="K7" s="104" t="s">
        <v>274</v>
      </c>
      <c r="L7" s="104" t="s">
        <v>275</v>
      </c>
      <c r="M7" s="104"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c r="AT7" s="101"/>
      <c r="AU7" s="101"/>
      <c r="AV7" s="101"/>
      <c r="AW7" s="101"/>
      <c r="AX7" s="101"/>
      <c r="AY7" s="49" t="s">
        <v>493</v>
      </c>
      <c r="AZ7" s="37" t="s">
        <v>274</v>
      </c>
      <c r="BA7" s="37" t="s">
        <v>275</v>
      </c>
      <c r="BB7" s="37" t="s">
        <v>276</v>
      </c>
      <c r="BC7" s="18" t="s">
        <v>290</v>
      </c>
      <c r="BD7" s="101" t="s">
        <v>274</v>
      </c>
      <c r="BE7" s="101" t="s">
        <v>275</v>
      </c>
      <c r="BF7" s="101" t="s">
        <v>276</v>
      </c>
      <c r="BG7" s="98" t="s">
        <v>450</v>
      </c>
      <c r="BH7" s="101" t="s">
        <v>274</v>
      </c>
      <c r="BI7" s="101" t="s">
        <v>275</v>
      </c>
      <c r="BJ7" s="101" t="s">
        <v>276</v>
      </c>
      <c r="BK7" s="49" t="s">
        <v>451</v>
      </c>
      <c r="BL7" s="101" t="s">
        <v>274</v>
      </c>
      <c r="BM7" s="101" t="s">
        <v>275</v>
      </c>
      <c r="BN7" s="101" t="s">
        <v>276</v>
      </c>
      <c r="BO7" s="98" t="s">
        <v>479</v>
      </c>
      <c r="BP7" s="101" t="s">
        <v>274</v>
      </c>
      <c r="BQ7" s="101" t="s">
        <v>275</v>
      </c>
      <c r="BR7" s="101" t="s">
        <v>276</v>
      </c>
      <c r="BS7" s="49" t="s">
        <v>480</v>
      </c>
      <c r="BT7" s="101" t="s">
        <v>274</v>
      </c>
      <c r="BU7" s="101" t="s">
        <v>275</v>
      </c>
      <c r="BV7" s="101" t="s">
        <v>276</v>
      </c>
      <c r="BW7" s="98" t="s">
        <v>483</v>
      </c>
      <c r="BX7" s="101" t="s">
        <v>274</v>
      </c>
      <c r="BY7" s="101" t="s">
        <v>275</v>
      </c>
      <c r="BZ7" s="101" t="s">
        <v>276</v>
      </c>
      <c r="CA7" s="49" t="s">
        <v>555</v>
      </c>
      <c r="CB7" s="101" t="s">
        <v>274</v>
      </c>
      <c r="CC7" s="101" t="s">
        <v>275</v>
      </c>
      <c r="CD7" s="101" t="s">
        <v>276</v>
      </c>
      <c r="CE7" s="18" t="s">
        <v>312</v>
      </c>
      <c r="CF7" s="101" t="s">
        <v>274</v>
      </c>
      <c r="CG7" s="101" t="s">
        <v>275</v>
      </c>
      <c r="CH7" s="101" t="s">
        <v>276</v>
      </c>
      <c r="CI7" s="101" t="s">
        <v>450</v>
      </c>
      <c r="CJ7" s="101" t="s">
        <v>274</v>
      </c>
      <c r="CK7" s="101" t="s">
        <v>275</v>
      </c>
      <c r="CL7" s="101" t="s">
        <v>276</v>
      </c>
      <c r="CM7" s="49" t="s">
        <v>477</v>
      </c>
      <c r="CN7" s="101" t="s">
        <v>274</v>
      </c>
      <c r="CO7" s="101" t="s">
        <v>275</v>
      </c>
      <c r="CP7" s="101" t="s">
        <v>276</v>
      </c>
      <c r="CQ7" s="101" t="s">
        <v>479</v>
      </c>
      <c r="CR7" s="101" t="s">
        <v>274</v>
      </c>
      <c r="CS7" s="101" t="s">
        <v>275</v>
      </c>
      <c r="CT7" s="101" t="s">
        <v>276</v>
      </c>
      <c r="CU7" s="49" t="s">
        <v>485</v>
      </c>
      <c r="CV7" s="101" t="s">
        <v>274</v>
      </c>
      <c r="CW7" s="101" t="s">
        <v>275</v>
      </c>
      <c r="CX7" s="101" t="s">
        <v>276</v>
      </c>
      <c r="CY7" s="3" t="s">
        <v>424</v>
      </c>
      <c r="CZ7" s="98" t="s">
        <v>274</v>
      </c>
      <c r="DA7" s="98" t="s">
        <v>275</v>
      </c>
      <c r="DB7" s="98" t="s">
        <v>276</v>
      </c>
      <c r="DC7" s="101" t="s">
        <v>450</v>
      </c>
      <c r="DD7" s="101" t="s">
        <v>274</v>
      </c>
      <c r="DE7" s="101" t="s">
        <v>275</v>
      </c>
      <c r="DF7" s="101" t="s">
        <v>276</v>
      </c>
      <c r="DG7" s="49" t="s">
        <v>478</v>
      </c>
      <c r="DH7" s="101" t="s">
        <v>274</v>
      </c>
      <c r="DI7" s="101" t="s">
        <v>275</v>
      </c>
      <c r="DJ7" s="101" t="s">
        <v>276</v>
      </c>
      <c r="DK7" s="101" t="s">
        <v>479</v>
      </c>
      <c r="DL7" s="101" t="s">
        <v>274</v>
      </c>
      <c r="DM7" s="101" t="s">
        <v>275</v>
      </c>
      <c r="DN7" s="101" t="s">
        <v>276</v>
      </c>
      <c r="DO7" s="49" t="s">
        <v>486</v>
      </c>
      <c r="DP7" s="101" t="s">
        <v>274</v>
      </c>
      <c r="DQ7" s="101" t="s">
        <v>275</v>
      </c>
      <c r="DR7" s="101" t="s">
        <v>276</v>
      </c>
    </row>
    <row r="8" spans="1:122" ht="18" customHeight="1" x14ac:dyDescent="0.25">
      <c r="A8" s="98"/>
      <c r="B8" s="98"/>
      <c r="C8" s="98"/>
      <c r="D8" s="98"/>
      <c r="E8" s="40"/>
      <c r="F8" s="2"/>
      <c r="G8" s="2"/>
      <c r="H8" s="3"/>
      <c r="I8" s="2"/>
      <c r="J8" s="35"/>
      <c r="K8" s="70"/>
      <c r="L8" s="70"/>
      <c r="M8" s="70"/>
      <c r="N8" s="70"/>
      <c r="O8" s="70"/>
      <c r="P8" s="70"/>
      <c r="Q8" s="70"/>
      <c r="R8" s="70"/>
      <c r="S8" s="70"/>
      <c r="T8" s="70"/>
      <c r="U8" s="70"/>
      <c r="V8" s="35"/>
      <c r="W8" s="89"/>
      <c r="X8" s="89"/>
      <c r="Y8" s="89"/>
      <c r="Z8" s="70"/>
      <c r="AA8" s="70"/>
      <c r="AB8" s="70"/>
      <c r="AC8" s="70"/>
      <c r="AD8" s="70"/>
      <c r="AE8" s="70"/>
      <c r="AF8" s="70"/>
      <c r="AG8" s="70"/>
      <c r="AH8" s="35"/>
      <c r="AI8" s="89"/>
      <c r="AJ8" s="89"/>
      <c r="AK8" s="89"/>
      <c r="AL8" s="70"/>
      <c r="AM8" s="107"/>
      <c r="AN8" s="70"/>
      <c r="AO8" s="70"/>
      <c r="AP8" s="70"/>
      <c r="AQ8" s="70"/>
      <c r="AR8" s="70"/>
      <c r="AS8" s="70"/>
      <c r="AT8" s="70"/>
      <c r="AU8" s="70"/>
      <c r="AV8" s="70"/>
      <c r="AW8" s="70"/>
      <c r="AX8" s="70"/>
      <c r="AY8" s="70"/>
      <c r="AZ8" s="89"/>
      <c r="BA8" s="89"/>
      <c r="BB8" s="89"/>
      <c r="BC8" s="35"/>
      <c r="BD8" s="70"/>
      <c r="BE8" s="70"/>
      <c r="BF8" s="70"/>
      <c r="BG8" s="35"/>
      <c r="BH8" s="70"/>
      <c r="BI8" s="70"/>
      <c r="BJ8" s="70"/>
      <c r="BK8" s="70"/>
      <c r="BL8" s="70"/>
      <c r="BM8" s="70"/>
      <c r="BN8" s="70"/>
      <c r="BO8" s="70"/>
      <c r="BP8" s="70"/>
      <c r="BQ8" s="70"/>
      <c r="BR8" s="70"/>
      <c r="BS8" s="70"/>
      <c r="BT8" s="70"/>
      <c r="BU8" s="70"/>
      <c r="BV8" s="70"/>
      <c r="BW8" s="70"/>
      <c r="BX8" s="70"/>
      <c r="BY8" s="70"/>
      <c r="BZ8" s="70"/>
      <c r="CA8" s="70"/>
      <c r="CB8" s="70"/>
      <c r="CC8" s="70"/>
      <c r="CD8" s="70"/>
      <c r="CE8" s="35"/>
      <c r="CF8" s="70"/>
      <c r="CG8" s="70"/>
      <c r="CH8" s="70"/>
      <c r="CI8" s="70"/>
      <c r="CJ8" s="70"/>
      <c r="CK8" s="70"/>
      <c r="CL8" s="70"/>
      <c r="CM8" s="70"/>
      <c r="CN8" s="70"/>
      <c r="CO8" s="70"/>
      <c r="CP8" s="70"/>
      <c r="CQ8" s="70"/>
      <c r="CR8" s="70"/>
      <c r="CS8" s="70"/>
      <c r="CT8" s="70"/>
      <c r="CU8" s="70"/>
      <c r="CV8" s="70"/>
      <c r="CW8" s="70"/>
      <c r="CX8" s="70"/>
      <c r="CY8" s="35"/>
      <c r="CZ8" s="70"/>
      <c r="DA8" s="70"/>
      <c r="DB8" s="70"/>
      <c r="DC8" s="70"/>
      <c r="DD8" s="70"/>
      <c r="DE8" s="70"/>
      <c r="DF8" s="70"/>
      <c r="DG8" s="70"/>
      <c r="DH8" s="70"/>
      <c r="DI8" s="70"/>
      <c r="DJ8" s="70"/>
      <c r="DK8" s="70"/>
      <c r="DL8" s="70"/>
      <c r="DM8" s="70"/>
      <c r="DN8" s="70"/>
      <c r="DO8" s="70"/>
      <c r="DP8" s="70"/>
      <c r="DQ8" s="70"/>
      <c r="DR8" s="70"/>
    </row>
    <row r="9" spans="1:122" ht="21" customHeight="1" x14ac:dyDescent="0.25">
      <c r="A9" s="102" t="s">
        <v>6</v>
      </c>
      <c r="B9" s="4"/>
      <c r="C9" s="4"/>
      <c r="D9" s="4"/>
      <c r="E9" s="47">
        <v>851</v>
      </c>
      <c r="F9" s="2"/>
      <c r="G9" s="2"/>
      <c r="H9" s="119" t="s">
        <v>46</v>
      </c>
      <c r="I9" s="2"/>
      <c r="J9" s="34">
        <f t="shared" ref="J9:AS9" si="0">J10+J95+J104+J116+J151+J183+J188+J202+J245+J268</f>
        <v>142144088.41999999</v>
      </c>
      <c r="K9" s="34">
        <f t="shared" si="0"/>
        <v>49004356.420000002</v>
      </c>
      <c r="L9" s="34">
        <f t="shared" si="0"/>
        <v>86575167</v>
      </c>
      <c r="M9" s="34">
        <f t="shared" si="0"/>
        <v>6564565</v>
      </c>
      <c r="N9" s="34">
        <f t="shared" si="0"/>
        <v>146067429.41</v>
      </c>
      <c r="O9" s="34">
        <f t="shared" si="0"/>
        <v>130000150</v>
      </c>
      <c r="P9" s="34">
        <f t="shared" si="0"/>
        <v>16067279.41</v>
      </c>
      <c r="Q9" s="34">
        <f t="shared" si="0"/>
        <v>0</v>
      </c>
      <c r="R9" s="34">
        <f t="shared" si="0"/>
        <v>288211517.82999998</v>
      </c>
      <c r="S9" s="34">
        <f t="shared" si="0"/>
        <v>179004506.42000002</v>
      </c>
      <c r="T9" s="34">
        <f t="shared" si="0"/>
        <v>102642446.41000001</v>
      </c>
      <c r="U9" s="34">
        <f t="shared" si="0"/>
        <v>6564565</v>
      </c>
      <c r="V9" s="34">
        <f t="shared" si="0"/>
        <v>113416068.88000001</v>
      </c>
      <c r="W9" s="93">
        <f t="shared" si="0"/>
        <v>27398085.989999998</v>
      </c>
      <c r="X9" s="93">
        <f t="shared" si="0"/>
        <v>79384360.890000001</v>
      </c>
      <c r="Y9" s="93">
        <f t="shared" si="0"/>
        <v>6633622</v>
      </c>
      <c r="Z9" s="34">
        <f t="shared" si="0"/>
        <v>195168058.30000001</v>
      </c>
      <c r="AA9" s="34">
        <f t="shared" si="0"/>
        <v>193216358.30000001</v>
      </c>
      <c r="AB9" s="34">
        <f t="shared" si="0"/>
        <v>1951700</v>
      </c>
      <c r="AC9" s="34">
        <f t="shared" si="0"/>
        <v>0</v>
      </c>
      <c r="AD9" s="34">
        <f t="shared" si="0"/>
        <v>308584127.18000001</v>
      </c>
      <c r="AE9" s="34">
        <f t="shared" si="0"/>
        <v>220614444.29000002</v>
      </c>
      <c r="AF9" s="34">
        <f t="shared" si="0"/>
        <v>81336060.890000001</v>
      </c>
      <c r="AG9" s="34">
        <f t="shared" si="0"/>
        <v>6633622</v>
      </c>
      <c r="AH9" s="34">
        <f t="shared" si="0"/>
        <v>115146591.26000001</v>
      </c>
      <c r="AI9" s="93">
        <f t="shared" si="0"/>
        <v>29026318.100000001</v>
      </c>
      <c r="AJ9" s="93">
        <f t="shared" si="0"/>
        <v>79416418.160000011</v>
      </c>
      <c r="AK9" s="93">
        <f t="shared" si="0"/>
        <v>6703855</v>
      </c>
      <c r="AL9" s="34">
        <f t="shared" si="0"/>
        <v>0</v>
      </c>
      <c r="AM9" s="108">
        <f t="shared" si="0"/>
        <v>0</v>
      </c>
      <c r="AN9" s="14">
        <f t="shared" si="0"/>
        <v>0</v>
      </c>
      <c r="AO9" s="14">
        <f t="shared" si="0"/>
        <v>0</v>
      </c>
      <c r="AP9" s="14">
        <f t="shared" si="0"/>
        <v>115146591.26000001</v>
      </c>
      <c r="AQ9" s="14">
        <f t="shared" si="0"/>
        <v>29026318.100000001</v>
      </c>
      <c r="AR9" s="14">
        <f t="shared" si="0"/>
        <v>79416418.160000011</v>
      </c>
      <c r="AS9" s="14">
        <f t="shared" si="0"/>
        <v>6703855</v>
      </c>
      <c r="AT9" s="14"/>
      <c r="AU9" s="14"/>
      <c r="AV9" s="14"/>
      <c r="AW9" s="14"/>
      <c r="AX9" s="14"/>
      <c r="AY9" s="15" t="e">
        <f t="shared" ref="AY9:AY40" si="1">J9-BC9</f>
        <v>#REF!</v>
      </c>
      <c r="AZ9" s="39" t="e">
        <f t="shared" ref="AZ9:AZ40" si="2">K9-BD9</f>
        <v>#REF!</v>
      </c>
      <c r="BA9" s="39" t="e">
        <f t="shared" ref="BA9:BA40" si="3">L9-BE9</f>
        <v>#REF!</v>
      </c>
      <c r="BB9" s="39" t="e">
        <f t="shared" ref="BB9:BB40" si="4">M9-BF9</f>
        <v>#REF!</v>
      </c>
      <c r="BC9" s="14" t="e">
        <f t="shared" ref="BC9:CH9" si="5">BC10+BC95+BC104+BC116+BC151+BC183+BC188+BC202+BC245+BC268</f>
        <v>#REF!</v>
      </c>
      <c r="BD9" s="50" t="e">
        <f t="shared" si="5"/>
        <v>#REF!</v>
      </c>
      <c r="BE9" s="50" t="e">
        <f t="shared" si="5"/>
        <v>#REF!</v>
      </c>
      <c r="BF9" s="50" t="e">
        <f t="shared" si="5"/>
        <v>#REF!</v>
      </c>
      <c r="BG9" s="14" t="e">
        <f t="shared" si="5"/>
        <v>#REF!</v>
      </c>
      <c r="BH9" s="14" t="e">
        <f t="shared" si="5"/>
        <v>#REF!</v>
      </c>
      <c r="BI9" s="14" t="e">
        <f t="shared" si="5"/>
        <v>#REF!</v>
      </c>
      <c r="BJ9" s="14" t="e">
        <f t="shared" si="5"/>
        <v>#REF!</v>
      </c>
      <c r="BK9" s="14" t="e">
        <f t="shared" si="5"/>
        <v>#REF!</v>
      </c>
      <c r="BL9" s="14" t="e">
        <f t="shared" si="5"/>
        <v>#REF!</v>
      </c>
      <c r="BM9" s="14" t="e">
        <f t="shared" si="5"/>
        <v>#REF!</v>
      </c>
      <c r="BN9" s="14" t="e">
        <f t="shared" si="5"/>
        <v>#REF!</v>
      </c>
      <c r="BO9" s="14" t="e">
        <f t="shared" si="5"/>
        <v>#REF!</v>
      </c>
      <c r="BP9" s="14" t="e">
        <f t="shared" si="5"/>
        <v>#REF!</v>
      </c>
      <c r="BQ9" s="14" t="e">
        <f t="shared" si="5"/>
        <v>#REF!</v>
      </c>
      <c r="BR9" s="14" t="e">
        <f t="shared" si="5"/>
        <v>#REF!</v>
      </c>
      <c r="BS9" s="14" t="e">
        <f t="shared" si="5"/>
        <v>#REF!</v>
      </c>
      <c r="BT9" s="14" t="e">
        <f t="shared" si="5"/>
        <v>#REF!</v>
      </c>
      <c r="BU9" s="14" t="e">
        <f t="shared" si="5"/>
        <v>#REF!</v>
      </c>
      <c r="BV9" s="14" t="e">
        <f t="shared" si="5"/>
        <v>#REF!</v>
      </c>
      <c r="BW9" s="14" t="e">
        <f t="shared" si="5"/>
        <v>#REF!</v>
      </c>
      <c r="BX9" s="14" t="e">
        <f t="shared" si="5"/>
        <v>#REF!</v>
      </c>
      <c r="BY9" s="14" t="e">
        <f t="shared" si="5"/>
        <v>#REF!</v>
      </c>
      <c r="BZ9" s="14" t="e">
        <f t="shared" si="5"/>
        <v>#REF!</v>
      </c>
      <c r="CA9" s="14" t="e">
        <f t="shared" si="5"/>
        <v>#REF!</v>
      </c>
      <c r="CB9" s="14" t="e">
        <f t="shared" si="5"/>
        <v>#REF!</v>
      </c>
      <c r="CC9" s="14" t="e">
        <f t="shared" si="5"/>
        <v>#REF!</v>
      </c>
      <c r="CD9" s="14" t="e">
        <f t="shared" si="5"/>
        <v>#REF!</v>
      </c>
      <c r="CE9" s="14" t="e">
        <f t="shared" si="5"/>
        <v>#REF!</v>
      </c>
      <c r="CF9" s="50" t="e">
        <f t="shared" si="5"/>
        <v>#REF!</v>
      </c>
      <c r="CG9" s="50" t="e">
        <f t="shared" si="5"/>
        <v>#REF!</v>
      </c>
      <c r="CH9" s="50" t="e">
        <f t="shared" si="5"/>
        <v>#REF!</v>
      </c>
      <c r="CI9" s="14" t="e">
        <f t="shared" ref="CI9:DN9" si="6">CI10+CI95+CI104+CI116+CI151+CI183+CI188+CI202+CI245+CI268</f>
        <v>#REF!</v>
      </c>
      <c r="CJ9" s="14" t="e">
        <f t="shared" si="6"/>
        <v>#REF!</v>
      </c>
      <c r="CK9" s="14" t="e">
        <f t="shared" si="6"/>
        <v>#REF!</v>
      </c>
      <c r="CL9" s="14" t="e">
        <f t="shared" si="6"/>
        <v>#REF!</v>
      </c>
      <c r="CM9" s="14" t="e">
        <f t="shared" si="6"/>
        <v>#REF!</v>
      </c>
      <c r="CN9" s="14" t="e">
        <f t="shared" si="6"/>
        <v>#REF!</v>
      </c>
      <c r="CO9" s="14" t="e">
        <f t="shared" si="6"/>
        <v>#REF!</v>
      </c>
      <c r="CP9" s="14" t="e">
        <f t="shared" si="6"/>
        <v>#REF!</v>
      </c>
      <c r="CQ9" s="14" t="e">
        <f t="shared" si="6"/>
        <v>#REF!</v>
      </c>
      <c r="CR9" s="14" t="e">
        <f t="shared" si="6"/>
        <v>#REF!</v>
      </c>
      <c r="CS9" s="14" t="e">
        <f t="shared" si="6"/>
        <v>#REF!</v>
      </c>
      <c r="CT9" s="14" t="e">
        <f t="shared" si="6"/>
        <v>#REF!</v>
      </c>
      <c r="CU9" s="14" t="e">
        <f t="shared" si="6"/>
        <v>#REF!</v>
      </c>
      <c r="CV9" s="14" t="e">
        <f t="shared" si="6"/>
        <v>#REF!</v>
      </c>
      <c r="CW9" s="14" t="e">
        <f t="shared" si="6"/>
        <v>#REF!</v>
      </c>
      <c r="CX9" s="14" t="e">
        <f t="shared" si="6"/>
        <v>#REF!</v>
      </c>
      <c r="CY9" s="14" t="e">
        <f t="shared" si="6"/>
        <v>#REF!</v>
      </c>
      <c r="CZ9" s="50" t="e">
        <f t="shared" si="6"/>
        <v>#REF!</v>
      </c>
      <c r="DA9" s="50" t="e">
        <f t="shared" si="6"/>
        <v>#REF!</v>
      </c>
      <c r="DB9" s="50" t="e">
        <f t="shared" si="6"/>
        <v>#REF!</v>
      </c>
      <c r="DC9" s="14" t="e">
        <f t="shared" si="6"/>
        <v>#REF!</v>
      </c>
      <c r="DD9" s="14" t="e">
        <f t="shared" si="6"/>
        <v>#REF!</v>
      </c>
      <c r="DE9" s="14" t="e">
        <f t="shared" si="6"/>
        <v>#REF!</v>
      </c>
      <c r="DF9" s="14" t="e">
        <f t="shared" si="6"/>
        <v>#REF!</v>
      </c>
      <c r="DG9" s="14" t="e">
        <f t="shared" si="6"/>
        <v>#REF!</v>
      </c>
      <c r="DH9" s="14" t="e">
        <f t="shared" si="6"/>
        <v>#REF!</v>
      </c>
      <c r="DI9" s="14" t="e">
        <f t="shared" si="6"/>
        <v>#REF!</v>
      </c>
      <c r="DJ9" s="14" t="e">
        <f t="shared" si="6"/>
        <v>#REF!</v>
      </c>
      <c r="DK9" s="14" t="e">
        <f t="shared" si="6"/>
        <v>#REF!</v>
      </c>
      <c r="DL9" s="14" t="e">
        <f t="shared" si="6"/>
        <v>#REF!</v>
      </c>
      <c r="DM9" s="14" t="e">
        <f t="shared" si="6"/>
        <v>#REF!</v>
      </c>
      <c r="DN9" s="14" t="e">
        <f t="shared" si="6"/>
        <v>#REF!</v>
      </c>
      <c r="DO9" s="14" t="e">
        <f t="shared" ref="DO9:DR9" si="7">DO10+DO95+DO104+DO116+DO151+DO183+DO188+DO202+DO245+DO268</f>
        <v>#REF!</v>
      </c>
      <c r="DP9" s="14" t="e">
        <f t="shared" si="7"/>
        <v>#REF!</v>
      </c>
      <c r="DQ9" s="14" t="e">
        <f t="shared" si="7"/>
        <v>#REF!</v>
      </c>
      <c r="DR9" s="14" t="e">
        <f t="shared" si="7"/>
        <v>#REF!</v>
      </c>
    </row>
    <row r="10" spans="1:122" s="17" customFormat="1" ht="21" customHeight="1" x14ac:dyDescent="0.25">
      <c r="A10" s="100" t="s">
        <v>10</v>
      </c>
      <c r="B10" s="102"/>
      <c r="C10" s="102"/>
      <c r="D10" s="102"/>
      <c r="E10" s="40">
        <v>851</v>
      </c>
      <c r="F10" s="2" t="s">
        <v>11</v>
      </c>
      <c r="G10" s="2"/>
      <c r="H10" s="3" t="s">
        <v>46</v>
      </c>
      <c r="I10" s="2"/>
      <c r="J10" s="15">
        <f>J11+J74+J78+J82</f>
        <v>31939614</v>
      </c>
      <c r="K10" s="15">
        <f t="shared" ref="K10:AS10" si="8">K11+K74+K78+K82</f>
        <v>1557214</v>
      </c>
      <c r="L10" s="15">
        <f t="shared" si="8"/>
        <v>30375800</v>
      </c>
      <c r="M10" s="15">
        <f t="shared" si="8"/>
        <v>6600</v>
      </c>
      <c r="N10" s="15">
        <f t="shared" si="8"/>
        <v>756823</v>
      </c>
      <c r="O10" s="15">
        <f t="shared" si="8"/>
        <v>0</v>
      </c>
      <c r="P10" s="15">
        <f t="shared" si="8"/>
        <v>756823</v>
      </c>
      <c r="Q10" s="15">
        <f t="shared" si="8"/>
        <v>0</v>
      </c>
      <c r="R10" s="15">
        <f t="shared" si="8"/>
        <v>32696437</v>
      </c>
      <c r="S10" s="15">
        <f t="shared" si="8"/>
        <v>1557214</v>
      </c>
      <c r="T10" s="15">
        <f t="shared" si="8"/>
        <v>31132623</v>
      </c>
      <c r="U10" s="15">
        <f t="shared" si="8"/>
        <v>6600</v>
      </c>
      <c r="V10" s="15">
        <f t="shared" si="8"/>
        <v>30992774</v>
      </c>
      <c r="W10" s="15">
        <f t="shared" si="8"/>
        <v>1557374</v>
      </c>
      <c r="X10" s="15">
        <f t="shared" si="8"/>
        <v>29428800</v>
      </c>
      <c r="Y10" s="15">
        <f t="shared" si="8"/>
        <v>6600</v>
      </c>
      <c r="Z10" s="15">
        <f t="shared" si="8"/>
        <v>0</v>
      </c>
      <c r="AA10" s="15">
        <f t="shared" si="8"/>
        <v>0</v>
      </c>
      <c r="AB10" s="15">
        <f t="shared" si="8"/>
        <v>0</v>
      </c>
      <c r="AC10" s="15">
        <f t="shared" si="8"/>
        <v>0</v>
      </c>
      <c r="AD10" s="15">
        <f t="shared" si="8"/>
        <v>30992774</v>
      </c>
      <c r="AE10" s="15">
        <f t="shared" si="8"/>
        <v>1557374</v>
      </c>
      <c r="AF10" s="15">
        <f t="shared" si="8"/>
        <v>29428800</v>
      </c>
      <c r="AG10" s="15">
        <f t="shared" si="8"/>
        <v>6600</v>
      </c>
      <c r="AH10" s="15">
        <f t="shared" si="8"/>
        <v>31027283</v>
      </c>
      <c r="AI10" s="15">
        <f t="shared" si="8"/>
        <v>1591883</v>
      </c>
      <c r="AJ10" s="15">
        <f t="shared" si="8"/>
        <v>29428800</v>
      </c>
      <c r="AK10" s="15">
        <f t="shared" si="8"/>
        <v>6600</v>
      </c>
      <c r="AL10" s="15">
        <f t="shared" si="8"/>
        <v>0</v>
      </c>
      <c r="AM10" s="109">
        <f t="shared" si="8"/>
        <v>0</v>
      </c>
      <c r="AN10" s="16">
        <f t="shared" si="8"/>
        <v>0</v>
      </c>
      <c r="AO10" s="16">
        <f t="shared" si="8"/>
        <v>0</v>
      </c>
      <c r="AP10" s="16">
        <f t="shared" si="8"/>
        <v>31027283</v>
      </c>
      <c r="AQ10" s="16">
        <f t="shared" si="8"/>
        <v>1591883</v>
      </c>
      <c r="AR10" s="16">
        <f t="shared" si="8"/>
        <v>29428800</v>
      </c>
      <c r="AS10" s="16">
        <f t="shared" si="8"/>
        <v>6600</v>
      </c>
      <c r="AT10" s="16"/>
      <c r="AU10" s="16"/>
      <c r="AV10" s="16"/>
      <c r="AW10" s="16"/>
      <c r="AX10" s="16"/>
      <c r="AY10" s="15">
        <f t="shared" si="1"/>
        <v>20530</v>
      </c>
      <c r="AZ10" s="39">
        <f t="shared" si="2"/>
        <v>-185670</v>
      </c>
      <c r="BA10" s="39">
        <f t="shared" si="3"/>
        <v>202300</v>
      </c>
      <c r="BB10" s="39">
        <f t="shared" si="4"/>
        <v>3900</v>
      </c>
      <c r="BC10" s="16">
        <f t="shared" ref="BC10:DJ10" si="9">BC11+BC74+BC82</f>
        <v>31919084</v>
      </c>
      <c r="BD10" s="43">
        <f t="shared" si="9"/>
        <v>1742884</v>
      </c>
      <c r="BE10" s="43">
        <f t="shared" si="9"/>
        <v>30173500</v>
      </c>
      <c r="BF10" s="43">
        <f t="shared" si="9"/>
        <v>2700</v>
      </c>
      <c r="BG10" s="16">
        <f t="shared" si="9"/>
        <v>633025</v>
      </c>
      <c r="BH10" s="16">
        <f t="shared" si="9"/>
        <v>0</v>
      </c>
      <c r="BI10" s="16">
        <f t="shared" si="9"/>
        <v>630100</v>
      </c>
      <c r="BJ10" s="16">
        <f t="shared" si="9"/>
        <v>2925</v>
      </c>
      <c r="BK10" s="16">
        <f t="shared" si="9"/>
        <v>32552109</v>
      </c>
      <c r="BL10" s="16">
        <f t="shared" si="9"/>
        <v>1742884</v>
      </c>
      <c r="BM10" s="16">
        <f t="shared" si="9"/>
        <v>30803600</v>
      </c>
      <c r="BN10" s="16">
        <f t="shared" si="9"/>
        <v>5625</v>
      </c>
      <c r="BO10" s="16">
        <f t="shared" ref="BO10:BV10" si="10">BO11+BO74+BO82</f>
        <v>450075.78</v>
      </c>
      <c r="BP10" s="16">
        <f t="shared" si="10"/>
        <v>450075.78</v>
      </c>
      <c r="BQ10" s="16">
        <f t="shared" si="10"/>
        <v>0</v>
      </c>
      <c r="BR10" s="16">
        <f t="shared" si="10"/>
        <v>0</v>
      </c>
      <c r="BS10" s="16">
        <f t="shared" si="10"/>
        <v>33002184.780000001</v>
      </c>
      <c r="BT10" s="16">
        <f t="shared" si="10"/>
        <v>2192959.7800000003</v>
      </c>
      <c r="BU10" s="16">
        <f t="shared" si="10"/>
        <v>30803600</v>
      </c>
      <c r="BV10" s="16">
        <f t="shared" si="10"/>
        <v>5625</v>
      </c>
      <c r="BW10" s="16">
        <f t="shared" ref="BW10:CD10" si="11">BW11+BW74+BW82</f>
        <v>0</v>
      </c>
      <c r="BX10" s="16">
        <f t="shared" si="11"/>
        <v>0</v>
      </c>
      <c r="BY10" s="16">
        <f t="shared" si="11"/>
        <v>0</v>
      </c>
      <c r="BZ10" s="16">
        <f t="shared" si="11"/>
        <v>0</v>
      </c>
      <c r="CA10" s="16">
        <f t="shared" si="11"/>
        <v>33002184.780000001</v>
      </c>
      <c r="CB10" s="16">
        <f t="shared" si="11"/>
        <v>2192959.7800000003</v>
      </c>
      <c r="CC10" s="16">
        <f t="shared" si="11"/>
        <v>30803600</v>
      </c>
      <c r="CD10" s="16">
        <f t="shared" si="11"/>
        <v>5625</v>
      </c>
      <c r="CE10" s="16">
        <f t="shared" si="9"/>
        <v>27595847</v>
      </c>
      <c r="CF10" s="43">
        <f t="shared" si="9"/>
        <v>1742947</v>
      </c>
      <c r="CG10" s="43">
        <f t="shared" si="9"/>
        <v>25850200</v>
      </c>
      <c r="CH10" s="43">
        <f t="shared" si="9"/>
        <v>2700</v>
      </c>
      <c r="CI10" s="16">
        <f t="shared" si="9"/>
        <v>0</v>
      </c>
      <c r="CJ10" s="16">
        <f t="shared" si="9"/>
        <v>0</v>
      </c>
      <c r="CK10" s="16">
        <f t="shared" si="9"/>
        <v>0</v>
      </c>
      <c r="CL10" s="16">
        <f t="shared" si="9"/>
        <v>0</v>
      </c>
      <c r="CM10" s="16">
        <f t="shared" si="9"/>
        <v>27595847</v>
      </c>
      <c r="CN10" s="16">
        <f t="shared" si="9"/>
        <v>1742947</v>
      </c>
      <c r="CO10" s="16">
        <f t="shared" si="9"/>
        <v>25850200</v>
      </c>
      <c r="CP10" s="16">
        <f t="shared" si="9"/>
        <v>2700</v>
      </c>
      <c r="CQ10" s="16">
        <f t="shared" ref="CQ10:CX10" si="12">CQ11+CQ74+CQ82</f>
        <v>0</v>
      </c>
      <c r="CR10" s="16">
        <f t="shared" si="12"/>
        <v>0</v>
      </c>
      <c r="CS10" s="16">
        <f t="shared" si="12"/>
        <v>0</v>
      </c>
      <c r="CT10" s="16">
        <f t="shared" si="12"/>
        <v>0</v>
      </c>
      <c r="CU10" s="16">
        <f t="shared" si="12"/>
        <v>27595847</v>
      </c>
      <c r="CV10" s="16">
        <f t="shared" si="12"/>
        <v>1742947</v>
      </c>
      <c r="CW10" s="16">
        <f t="shared" si="12"/>
        <v>25850200</v>
      </c>
      <c r="CX10" s="16">
        <f t="shared" si="12"/>
        <v>2700</v>
      </c>
      <c r="CY10" s="16">
        <f t="shared" si="9"/>
        <v>27595689</v>
      </c>
      <c r="CZ10" s="43">
        <f t="shared" si="9"/>
        <v>1742789</v>
      </c>
      <c r="DA10" s="43">
        <f t="shared" si="9"/>
        <v>25850200</v>
      </c>
      <c r="DB10" s="43">
        <f t="shared" si="9"/>
        <v>2700</v>
      </c>
      <c r="DC10" s="16">
        <f t="shared" si="9"/>
        <v>0</v>
      </c>
      <c r="DD10" s="16">
        <f t="shared" si="9"/>
        <v>0</v>
      </c>
      <c r="DE10" s="16">
        <f t="shared" si="9"/>
        <v>0</v>
      </c>
      <c r="DF10" s="16">
        <f t="shared" si="9"/>
        <v>0</v>
      </c>
      <c r="DG10" s="16">
        <f t="shared" si="9"/>
        <v>27595689</v>
      </c>
      <c r="DH10" s="16">
        <f t="shared" si="9"/>
        <v>1742789</v>
      </c>
      <c r="DI10" s="16">
        <f t="shared" si="9"/>
        <v>25850200</v>
      </c>
      <c r="DJ10" s="16">
        <f t="shared" si="9"/>
        <v>2700</v>
      </c>
      <c r="DK10" s="16">
        <f t="shared" ref="DK10:DR10" si="13">DK11+DK74+DK82</f>
        <v>0</v>
      </c>
      <c r="DL10" s="16">
        <f t="shared" si="13"/>
        <v>0</v>
      </c>
      <c r="DM10" s="16">
        <f t="shared" si="13"/>
        <v>0</v>
      </c>
      <c r="DN10" s="16">
        <f t="shared" si="13"/>
        <v>0</v>
      </c>
      <c r="DO10" s="16">
        <f t="shared" si="13"/>
        <v>27595689</v>
      </c>
      <c r="DP10" s="16">
        <f t="shared" si="13"/>
        <v>1742789</v>
      </c>
      <c r="DQ10" s="16">
        <f t="shared" si="13"/>
        <v>25850200</v>
      </c>
      <c r="DR10" s="16">
        <f t="shared" si="13"/>
        <v>2700</v>
      </c>
    </row>
    <row r="11" spans="1:122" s="17" customFormat="1" ht="90" customHeight="1" x14ac:dyDescent="0.25">
      <c r="A11" s="100" t="s">
        <v>12</v>
      </c>
      <c r="B11" s="102"/>
      <c r="C11" s="102"/>
      <c r="D11" s="102"/>
      <c r="E11" s="40">
        <v>851</v>
      </c>
      <c r="F11" s="2" t="s">
        <v>11</v>
      </c>
      <c r="G11" s="2" t="s">
        <v>13</v>
      </c>
      <c r="H11" s="3" t="s">
        <v>46</v>
      </c>
      <c r="I11" s="2"/>
      <c r="J11" s="15">
        <f>J12+J17+J22+J27+J32+J37+J40+J56+J47+J50+J53+J59+J62+J65+J68+J71</f>
        <v>27898314</v>
      </c>
      <c r="K11" s="15">
        <f t="shared" ref="K11:U11" si="14">K12+K17+K22+K27+K32+K37+K40+K56+K47+K50+K53+K59+K62+K65+K68+K71</f>
        <v>1553014</v>
      </c>
      <c r="L11" s="15">
        <f t="shared" si="14"/>
        <v>26338700</v>
      </c>
      <c r="M11" s="15">
        <f t="shared" si="14"/>
        <v>6600</v>
      </c>
      <c r="N11" s="15">
        <f t="shared" si="14"/>
        <v>675862</v>
      </c>
      <c r="O11" s="15">
        <f t="shared" si="14"/>
        <v>0</v>
      </c>
      <c r="P11" s="15">
        <f t="shared" si="14"/>
        <v>675862</v>
      </c>
      <c r="Q11" s="15">
        <f t="shared" si="14"/>
        <v>0</v>
      </c>
      <c r="R11" s="15">
        <f t="shared" si="14"/>
        <v>28574176</v>
      </c>
      <c r="S11" s="15">
        <f t="shared" si="14"/>
        <v>1553014</v>
      </c>
      <c r="T11" s="15">
        <f t="shared" si="14"/>
        <v>27014562</v>
      </c>
      <c r="U11" s="15">
        <f t="shared" si="14"/>
        <v>6600</v>
      </c>
      <c r="V11" s="15">
        <f>V12+V17+V22+V27+V32+V37+V40+V56+V47+V50+V53+V59+V62+V65+V68+V71</f>
        <v>27620314</v>
      </c>
      <c r="W11" s="39">
        <f t="shared" ref="W11:AG11" si="15">W12+W17+W22+W27+W32+W37+W40+W56+W47+W50+W53+W59+W62+W65+W68+W71</f>
        <v>1553014</v>
      </c>
      <c r="X11" s="39">
        <f t="shared" si="15"/>
        <v>26060700</v>
      </c>
      <c r="Y11" s="39">
        <f t="shared" si="15"/>
        <v>6600</v>
      </c>
      <c r="Z11" s="15">
        <f t="shared" si="15"/>
        <v>0</v>
      </c>
      <c r="AA11" s="15">
        <f t="shared" si="15"/>
        <v>0</v>
      </c>
      <c r="AB11" s="15">
        <f t="shared" si="15"/>
        <v>0</v>
      </c>
      <c r="AC11" s="15">
        <f t="shared" si="15"/>
        <v>0</v>
      </c>
      <c r="AD11" s="15">
        <f t="shared" si="15"/>
        <v>27620314</v>
      </c>
      <c r="AE11" s="15">
        <f t="shared" si="15"/>
        <v>1553014</v>
      </c>
      <c r="AF11" s="15">
        <f t="shared" si="15"/>
        <v>26060700</v>
      </c>
      <c r="AG11" s="15">
        <f t="shared" si="15"/>
        <v>6600</v>
      </c>
      <c r="AH11" s="15">
        <f>AH12+AH17+AH22+AH27+AH32+AH37+AH40+AH56+AH47+AH50+AH53+AH59+AH62+AH65+AH68+AH71</f>
        <v>27620314</v>
      </c>
      <c r="AI11" s="39">
        <f t="shared" ref="AI11:AS11" si="16">AI12+AI17+AI22+AI27+AI32+AI37+AI40+AI56+AI47+AI50+AI53+AI59+AI62+AI65+AI68+AI71</f>
        <v>1553014</v>
      </c>
      <c r="AJ11" s="39">
        <f t="shared" si="16"/>
        <v>26060700</v>
      </c>
      <c r="AK11" s="39">
        <f t="shared" si="16"/>
        <v>6600</v>
      </c>
      <c r="AL11" s="15">
        <f t="shared" si="16"/>
        <v>0</v>
      </c>
      <c r="AM11" s="109">
        <f t="shared" si="16"/>
        <v>0</v>
      </c>
      <c r="AN11" s="16">
        <f t="shared" si="16"/>
        <v>0</v>
      </c>
      <c r="AO11" s="16">
        <f t="shared" si="16"/>
        <v>0</v>
      </c>
      <c r="AP11" s="16">
        <f t="shared" si="16"/>
        <v>27620314</v>
      </c>
      <c r="AQ11" s="16">
        <f t="shared" si="16"/>
        <v>1553014</v>
      </c>
      <c r="AR11" s="16">
        <f t="shared" si="16"/>
        <v>26060700</v>
      </c>
      <c r="AS11" s="16">
        <f t="shared" si="16"/>
        <v>6600</v>
      </c>
      <c r="AT11" s="16"/>
      <c r="AU11" s="16"/>
      <c r="AV11" s="16"/>
      <c r="AW11" s="16"/>
      <c r="AX11" s="16"/>
      <c r="AY11" s="15">
        <f t="shared" si="1"/>
        <v>-198211</v>
      </c>
      <c r="AZ11" s="39">
        <f t="shared" si="2"/>
        <v>-188511</v>
      </c>
      <c r="BA11" s="39">
        <f t="shared" si="3"/>
        <v>-13600</v>
      </c>
      <c r="BB11" s="39">
        <f t="shared" si="4"/>
        <v>3900</v>
      </c>
      <c r="BC11" s="16">
        <f>BC12+BC17+BC22+BC27+BC32+BC37+BC40+BC56+BC47+BC50+BC53+BC59+BC62+BC65+BC68+BC71</f>
        <v>28096525</v>
      </c>
      <c r="BD11" s="43">
        <f t="shared" ref="BD11:DD11" si="17">BD12+BD17+BD22+BD27+BD32+BD37+BD40+BD56+BD47+BD50+BD53+BD59+BD62+BD65+BD68+BD71</f>
        <v>1741525</v>
      </c>
      <c r="BE11" s="43">
        <f t="shared" si="17"/>
        <v>26352300</v>
      </c>
      <c r="BF11" s="43">
        <f t="shared" si="17"/>
        <v>2700</v>
      </c>
      <c r="BG11" s="16">
        <f t="shared" si="17"/>
        <v>2925</v>
      </c>
      <c r="BH11" s="16">
        <f t="shared" si="17"/>
        <v>0</v>
      </c>
      <c r="BI11" s="16">
        <f t="shared" si="17"/>
        <v>0</v>
      </c>
      <c r="BJ11" s="16">
        <f t="shared" si="17"/>
        <v>2925</v>
      </c>
      <c r="BK11" s="16">
        <f t="shared" si="17"/>
        <v>28099450</v>
      </c>
      <c r="BL11" s="16">
        <f t="shared" si="17"/>
        <v>1741525</v>
      </c>
      <c r="BM11" s="16">
        <f t="shared" si="17"/>
        <v>26352300</v>
      </c>
      <c r="BN11" s="16">
        <f t="shared" si="17"/>
        <v>5625</v>
      </c>
      <c r="BO11" s="16">
        <f t="shared" si="17"/>
        <v>450075.78</v>
      </c>
      <c r="BP11" s="16">
        <f t="shared" si="17"/>
        <v>450075.78</v>
      </c>
      <c r="BQ11" s="16">
        <f t="shared" si="17"/>
        <v>0</v>
      </c>
      <c r="BR11" s="16">
        <f t="shared" si="17"/>
        <v>0</v>
      </c>
      <c r="BS11" s="16">
        <f t="shared" si="17"/>
        <v>28549525.780000001</v>
      </c>
      <c r="BT11" s="16">
        <f t="shared" si="17"/>
        <v>2191600.7800000003</v>
      </c>
      <c r="BU11" s="16">
        <f t="shared" si="17"/>
        <v>26352300</v>
      </c>
      <c r="BV11" s="16">
        <f t="shared" si="17"/>
        <v>5625</v>
      </c>
      <c r="BW11" s="16">
        <f t="shared" si="17"/>
        <v>0</v>
      </c>
      <c r="BX11" s="16">
        <f t="shared" si="17"/>
        <v>0</v>
      </c>
      <c r="BY11" s="16">
        <f t="shared" si="17"/>
        <v>0</v>
      </c>
      <c r="BZ11" s="16">
        <f t="shared" si="17"/>
        <v>0</v>
      </c>
      <c r="CA11" s="16">
        <f t="shared" si="17"/>
        <v>28549525.780000001</v>
      </c>
      <c r="CB11" s="16">
        <f t="shared" si="17"/>
        <v>2191600.7800000003</v>
      </c>
      <c r="CC11" s="16">
        <f t="shared" si="17"/>
        <v>26352300</v>
      </c>
      <c r="CD11" s="16">
        <f t="shared" si="17"/>
        <v>5625</v>
      </c>
      <c r="CE11" s="16">
        <f t="shared" si="17"/>
        <v>24598025</v>
      </c>
      <c r="CF11" s="16">
        <f t="shared" si="17"/>
        <v>1741525</v>
      </c>
      <c r="CG11" s="16">
        <f t="shared" si="17"/>
        <v>22853800</v>
      </c>
      <c r="CH11" s="16">
        <f t="shared" si="17"/>
        <v>2700</v>
      </c>
      <c r="CI11" s="16">
        <f t="shared" si="17"/>
        <v>0</v>
      </c>
      <c r="CJ11" s="16">
        <f t="shared" si="17"/>
        <v>0</v>
      </c>
      <c r="CK11" s="16">
        <f t="shared" si="17"/>
        <v>0</v>
      </c>
      <c r="CL11" s="16">
        <f t="shared" si="17"/>
        <v>0</v>
      </c>
      <c r="CM11" s="16">
        <f t="shared" si="17"/>
        <v>24598025</v>
      </c>
      <c r="CN11" s="16">
        <f t="shared" si="17"/>
        <v>1741525</v>
      </c>
      <c r="CO11" s="16">
        <f t="shared" si="17"/>
        <v>22853800</v>
      </c>
      <c r="CP11" s="16">
        <f t="shared" si="17"/>
        <v>2700</v>
      </c>
      <c r="CQ11" s="16">
        <f t="shared" ref="CQ11:CX11" si="18">CQ12+CQ17+CQ22+CQ27+CQ32+CQ37+CQ40+CQ56+CQ47+CQ50+CQ53+CQ59+CQ62+CQ65+CQ68+CQ71</f>
        <v>0</v>
      </c>
      <c r="CR11" s="16">
        <f t="shared" si="18"/>
        <v>0</v>
      </c>
      <c r="CS11" s="16">
        <f t="shared" si="18"/>
        <v>0</v>
      </c>
      <c r="CT11" s="16">
        <f t="shared" si="18"/>
        <v>0</v>
      </c>
      <c r="CU11" s="16">
        <f t="shared" si="18"/>
        <v>24598025</v>
      </c>
      <c r="CV11" s="16">
        <f t="shared" si="18"/>
        <v>1741525</v>
      </c>
      <c r="CW11" s="16">
        <f t="shared" si="18"/>
        <v>22853800</v>
      </c>
      <c r="CX11" s="16">
        <f t="shared" si="18"/>
        <v>2700</v>
      </c>
      <c r="CY11" s="16">
        <f t="shared" si="17"/>
        <v>24598025</v>
      </c>
      <c r="CZ11" s="16">
        <f t="shared" si="17"/>
        <v>1741525</v>
      </c>
      <c r="DA11" s="16">
        <f t="shared" si="17"/>
        <v>22853800</v>
      </c>
      <c r="DB11" s="16">
        <f t="shared" si="17"/>
        <v>2700</v>
      </c>
      <c r="DC11" s="16">
        <f t="shared" si="17"/>
        <v>0</v>
      </c>
      <c r="DD11" s="16">
        <f t="shared" si="17"/>
        <v>0</v>
      </c>
      <c r="DE11" s="16">
        <f t="shared" ref="DE11:DJ11" si="19">DE12+DE17+DE22+DE27+DE32+DE37+DE40+DE56+DE47+DE50+DE53</f>
        <v>0</v>
      </c>
      <c r="DF11" s="16">
        <f t="shared" si="19"/>
        <v>0</v>
      </c>
      <c r="DG11" s="16">
        <f t="shared" si="19"/>
        <v>24598025</v>
      </c>
      <c r="DH11" s="16">
        <f t="shared" si="19"/>
        <v>1741525</v>
      </c>
      <c r="DI11" s="16">
        <f t="shared" si="19"/>
        <v>22853800</v>
      </c>
      <c r="DJ11" s="16">
        <f t="shared" si="19"/>
        <v>2700</v>
      </c>
      <c r="DK11" s="16">
        <f t="shared" ref="DK11:DL11" si="20">DK12+DK17+DK22+DK27+DK32+DK37+DK40+DK56+DK47+DK50+DK53+DK59+DK62+DK65+DK68+DK71</f>
        <v>0</v>
      </c>
      <c r="DL11" s="16">
        <f t="shared" si="20"/>
        <v>0</v>
      </c>
      <c r="DM11" s="16">
        <f t="shared" ref="DM11:DR11" si="21">DM12+DM17+DM22+DM27+DM32+DM37+DM40+DM56+DM47+DM50+DM53</f>
        <v>0</v>
      </c>
      <c r="DN11" s="16">
        <f t="shared" si="21"/>
        <v>0</v>
      </c>
      <c r="DO11" s="16">
        <f t="shared" si="21"/>
        <v>24598025</v>
      </c>
      <c r="DP11" s="16">
        <f t="shared" si="21"/>
        <v>1741525</v>
      </c>
      <c r="DQ11" s="16">
        <f t="shared" si="21"/>
        <v>22853800</v>
      </c>
      <c r="DR11" s="16">
        <f t="shared" si="21"/>
        <v>2700</v>
      </c>
    </row>
    <row r="12" spans="1:122" ht="120" hidden="1" customHeight="1" x14ac:dyDescent="0.25">
      <c r="A12" s="102" t="s">
        <v>413</v>
      </c>
      <c r="B12" s="98"/>
      <c r="C12" s="98"/>
      <c r="D12" s="98"/>
      <c r="E12" s="40">
        <v>851</v>
      </c>
      <c r="F12" s="2" t="s">
        <v>11</v>
      </c>
      <c r="G12" s="2" t="s">
        <v>13</v>
      </c>
      <c r="H12" s="3" t="s">
        <v>407</v>
      </c>
      <c r="I12" s="2"/>
      <c r="J12" s="15">
        <f t="shared" ref="J12" si="22">J13+J15</f>
        <v>597236</v>
      </c>
      <c r="K12" s="15">
        <f t="shared" ref="K12:U12" si="23">K13+K15</f>
        <v>597236</v>
      </c>
      <c r="L12" s="15">
        <f t="shared" si="23"/>
        <v>0</v>
      </c>
      <c r="M12" s="15">
        <f t="shared" si="23"/>
        <v>0</v>
      </c>
      <c r="N12" s="15">
        <f t="shared" si="23"/>
        <v>0</v>
      </c>
      <c r="O12" s="15">
        <f t="shared" si="23"/>
        <v>0</v>
      </c>
      <c r="P12" s="15">
        <f t="shared" si="23"/>
        <v>0</v>
      </c>
      <c r="Q12" s="15">
        <f t="shared" si="23"/>
        <v>0</v>
      </c>
      <c r="R12" s="15">
        <f t="shared" si="23"/>
        <v>597236</v>
      </c>
      <c r="S12" s="15">
        <f t="shared" si="23"/>
        <v>597236</v>
      </c>
      <c r="T12" s="15">
        <f t="shared" si="23"/>
        <v>0</v>
      </c>
      <c r="U12" s="15">
        <f t="shared" si="23"/>
        <v>0</v>
      </c>
      <c r="V12" s="15">
        <f t="shared" ref="V12:AK12" si="24">V13+V15</f>
        <v>597236</v>
      </c>
      <c r="W12" s="39">
        <f t="shared" si="24"/>
        <v>597236</v>
      </c>
      <c r="X12" s="39">
        <f t="shared" si="24"/>
        <v>0</v>
      </c>
      <c r="Y12" s="39">
        <f t="shared" si="24"/>
        <v>0</v>
      </c>
      <c r="Z12" s="15">
        <f t="shared" si="24"/>
        <v>0</v>
      </c>
      <c r="AA12" s="15">
        <f t="shared" si="24"/>
        <v>0</v>
      </c>
      <c r="AB12" s="15">
        <f t="shared" si="24"/>
        <v>0</v>
      </c>
      <c r="AC12" s="15">
        <f t="shared" si="24"/>
        <v>0</v>
      </c>
      <c r="AD12" s="15">
        <f t="shared" si="24"/>
        <v>597236</v>
      </c>
      <c r="AE12" s="15">
        <f t="shared" si="24"/>
        <v>597236</v>
      </c>
      <c r="AF12" s="15">
        <f t="shared" si="24"/>
        <v>0</v>
      </c>
      <c r="AG12" s="15">
        <f t="shared" si="24"/>
        <v>0</v>
      </c>
      <c r="AH12" s="15">
        <f t="shared" si="24"/>
        <v>597236</v>
      </c>
      <c r="AI12" s="39">
        <f t="shared" si="24"/>
        <v>597236</v>
      </c>
      <c r="AJ12" s="39">
        <f t="shared" si="24"/>
        <v>0</v>
      </c>
      <c r="AK12" s="39">
        <f t="shared" si="24"/>
        <v>0</v>
      </c>
      <c r="AL12" s="15">
        <f t="shared" ref="AL12:AS12" si="25">AL13+AL15</f>
        <v>0</v>
      </c>
      <c r="AM12" s="110">
        <f t="shared" si="25"/>
        <v>0</v>
      </c>
      <c r="AN12" s="15">
        <f t="shared" si="25"/>
        <v>0</v>
      </c>
      <c r="AO12" s="15">
        <f t="shared" si="25"/>
        <v>0</v>
      </c>
      <c r="AP12" s="15">
        <f t="shared" si="25"/>
        <v>597236</v>
      </c>
      <c r="AQ12" s="15">
        <f t="shared" si="25"/>
        <v>597236</v>
      </c>
      <c r="AR12" s="15">
        <f t="shared" si="25"/>
        <v>0</v>
      </c>
      <c r="AS12" s="15">
        <f t="shared" si="25"/>
        <v>0</v>
      </c>
      <c r="AT12" s="15"/>
      <c r="AU12" s="15"/>
      <c r="AV12" s="15"/>
      <c r="AW12" s="15"/>
      <c r="AX12" s="15"/>
      <c r="AY12" s="15">
        <f t="shared" si="1"/>
        <v>-245244</v>
      </c>
      <c r="AZ12" s="39">
        <f t="shared" si="2"/>
        <v>-245244</v>
      </c>
      <c r="BA12" s="39">
        <f t="shared" si="3"/>
        <v>0</v>
      </c>
      <c r="BB12" s="39">
        <f t="shared" si="4"/>
        <v>0</v>
      </c>
      <c r="BC12" s="15">
        <f t="shared" ref="BC12" si="26">BC13+BC15</f>
        <v>842480</v>
      </c>
      <c r="BD12" s="44">
        <f t="shared" ref="BD12:BN12" si="27">BD13+BD15</f>
        <v>842480</v>
      </c>
      <c r="BE12" s="44">
        <f t="shared" si="27"/>
        <v>0</v>
      </c>
      <c r="BF12" s="44">
        <f t="shared" si="27"/>
        <v>0</v>
      </c>
      <c r="BG12" s="15">
        <f t="shared" si="27"/>
        <v>0</v>
      </c>
      <c r="BH12" s="15">
        <f t="shared" ref="BH12:BJ12" si="28">BH13+BH15</f>
        <v>0</v>
      </c>
      <c r="BI12" s="15">
        <f t="shared" si="28"/>
        <v>0</v>
      </c>
      <c r="BJ12" s="15">
        <f t="shared" si="28"/>
        <v>0</v>
      </c>
      <c r="BK12" s="15">
        <f t="shared" si="27"/>
        <v>842480</v>
      </c>
      <c r="BL12" s="15">
        <f t="shared" si="27"/>
        <v>842480</v>
      </c>
      <c r="BM12" s="15">
        <f t="shared" si="27"/>
        <v>0</v>
      </c>
      <c r="BN12" s="15">
        <f t="shared" si="27"/>
        <v>0</v>
      </c>
      <c r="BO12" s="15">
        <f t="shared" ref="BO12:BV12" si="29">BO13+BO15</f>
        <v>0</v>
      </c>
      <c r="BP12" s="15">
        <f t="shared" si="29"/>
        <v>0</v>
      </c>
      <c r="BQ12" s="15">
        <f t="shared" si="29"/>
        <v>0</v>
      </c>
      <c r="BR12" s="15">
        <f t="shared" si="29"/>
        <v>0</v>
      </c>
      <c r="BS12" s="15">
        <f t="shared" si="29"/>
        <v>842480</v>
      </c>
      <c r="BT12" s="15">
        <f t="shared" si="29"/>
        <v>842480</v>
      </c>
      <c r="BU12" s="15">
        <f t="shared" si="29"/>
        <v>0</v>
      </c>
      <c r="BV12" s="15">
        <f t="shared" si="29"/>
        <v>0</v>
      </c>
      <c r="BW12" s="15">
        <f t="shared" ref="BW12:CD12" si="30">BW13+BW15</f>
        <v>0</v>
      </c>
      <c r="BX12" s="15">
        <f t="shared" si="30"/>
        <v>0</v>
      </c>
      <c r="BY12" s="15">
        <f t="shared" si="30"/>
        <v>0</v>
      </c>
      <c r="BZ12" s="15">
        <f t="shared" si="30"/>
        <v>0</v>
      </c>
      <c r="CA12" s="15">
        <f t="shared" si="30"/>
        <v>842480</v>
      </c>
      <c r="CB12" s="15">
        <f t="shared" si="30"/>
        <v>842480</v>
      </c>
      <c r="CC12" s="15">
        <f t="shared" si="30"/>
        <v>0</v>
      </c>
      <c r="CD12" s="15">
        <f t="shared" si="30"/>
        <v>0</v>
      </c>
      <c r="CE12" s="15">
        <f t="shared" ref="CE12:DB12" si="31">CE13+CE15</f>
        <v>842480</v>
      </c>
      <c r="CF12" s="44">
        <f t="shared" si="31"/>
        <v>842480</v>
      </c>
      <c r="CG12" s="44">
        <f t="shared" si="31"/>
        <v>0</v>
      </c>
      <c r="CH12" s="44">
        <f t="shared" si="31"/>
        <v>0</v>
      </c>
      <c r="CI12" s="15">
        <f t="shared" si="31"/>
        <v>0</v>
      </c>
      <c r="CJ12" s="15">
        <f t="shared" si="31"/>
        <v>0</v>
      </c>
      <c r="CK12" s="15">
        <f t="shared" si="31"/>
        <v>0</v>
      </c>
      <c r="CL12" s="15">
        <f t="shared" si="31"/>
        <v>0</v>
      </c>
      <c r="CM12" s="15">
        <f t="shared" si="31"/>
        <v>842480</v>
      </c>
      <c r="CN12" s="15">
        <f t="shared" si="31"/>
        <v>842480</v>
      </c>
      <c r="CO12" s="15">
        <f t="shared" si="31"/>
        <v>0</v>
      </c>
      <c r="CP12" s="15">
        <f t="shared" si="31"/>
        <v>0</v>
      </c>
      <c r="CQ12" s="15">
        <f t="shared" ref="CQ12:CX12" si="32">CQ13+CQ15</f>
        <v>0</v>
      </c>
      <c r="CR12" s="15">
        <f t="shared" si="32"/>
        <v>0</v>
      </c>
      <c r="CS12" s="15">
        <f t="shared" si="32"/>
        <v>0</v>
      </c>
      <c r="CT12" s="15">
        <f t="shared" si="32"/>
        <v>0</v>
      </c>
      <c r="CU12" s="15">
        <f t="shared" si="32"/>
        <v>842480</v>
      </c>
      <c r="CV12" s="15">
        <f t="shared" si="32"/>
        <v>842480</v>
      </c>
      <c r="CW12" s="15">
        <f t="shared" si="32"/>
        <v>0</v>
      </c>
      <c r="CX12" s="15">
        <f t="shared" si="32"/>
        <v>0</v>
      </c>
      <c r="CY12" s="15">
        <f t="shared" si="31"/>
        <v>842480</v>
      </c>
      <c r="CZ12" s="44">
        <f t="shared" si="31"/>
        <v>842480</v>
      </c>
      <c r="DA12" s="44">
        <f t="shared" si="31"/>
        <v>0</v>
      </c>
      <c r="DB12" s="44">
        <f t="shared" si="31"/>
        <v>0</v>
      </c>
      <c r="DC12" s="15">
        <f t="shared" ref="DC12:DJ12" si="33">DC13+DC15</f>
        <v>0</v>
      </c>
      <c r="DD12" s="15">
        <f t="shared" si="33"/>
        <v>0</v>
      </c>
      <c r="DE12" s="15">
        <f t="shared" si="33"/>
        <v>0</v>
      </c>
      <c r="DF12" s="15">
        <f t="shared" si="33"/>
        <v>0</v>
      </c>
      <c r="DG12" s="15">
        <f t="shared" si="33"/>
        <v>842480</v>
      </c>
      <c r="DH12" s="15">
        <f t="shared" si="33"/>
        <v>842480</v>
      </c>
      <c r="DI12" s="15">
        <f t="shared" si="33"/>
        <v>0</v>
      </c>
      <c r="DJ12" s="15">
        <f t="shared" si="33"/>
        <v>0</v>
      </c>
      <c r="DK12" s="15">
        <f t="shared" ref="DK12:DR12" si="34">DK13+DK15</f>
        <v>0</v>
      </c>
      <c r="DL12" s="15">
        <f t="shared" si="34"/>
        <v>0</v>
      </c>
      <c r="DM12" s="15">
        <f t="shared" si="34"/>
        <v>0</v>
      </c>
      <c r="DN12" s="15">
        <f t="shared" si="34"/>
        <v>0</v>
      </c>
      <c r="DO12" s="15">
        <f t="shared" si="34"/>
        <v>842480</v>
      </c>
      <c r="DP12" s="15">
        <f t="shared" si="34"/>
        <v>842480</v>
      </c>
      <c r="DQ12" s="15">
        <f t="shared" si="34"/>
        <v>0</v>
      </c>
      <c r="DR12" s="15">
        <f t="shared" si="34"/>
        <v>0</v>
      </c>
    </row>
    <row r="13" spans="1:122" ht="66" hidden="1" customHeight="1" x14ac:dyDescent="0.25">
      <c r="A13" s="102" t="s">
        <v>15</v>
      </c>
      <c r="B13" s="98"/>
      <c r="C13" s="98"/>
      <c r="D13" s="98"/>
      <c r="E13" s="40">
        <v>851</v>
      </c>
      <c r="F13" s="2" t="s">
        <v>11</v>
      </c>
      <c r="G13" s="2" t="s">
        <v>13</v>
      </c>
      <c r="H13" s="3" t="s">
        <v>407</v>
      </c>
      <c r="I13" s="2" t="s">
        <v>17</v>
      </c>
      <c r="J13" s="15">
        <f t="shared" ref="J13:AS13" si="35">J14</f>
        <v>454800</v>
      </c>
      <c r="K13" s="15">
        <f t="shared" si="35"/>
        <v>454800</v>
      </c>
      <c r="L13" s="15">
        <f t="shared" si="35"/>
        <v>0</v>
      </c>
      <c r="M13" s="15">
        <f t="shared" si="35"/>
        <v>0</v>
      </c>
      <c r="N13" s="15">
        <f t="shared" si="35"/>
        <v>0</v>
      </c>
      <c r="O13" s="15">
        <f t="shared" si="35"/>
        <v>0</v>
      </c>
      <c r="P13" s="15">
        <f t="shared" si="35"/>
        <v>0</v>
      </c>
      <c r="Q13" s="15">
        <f t="shared" si="35"/>
        <v>0</v>
      </c>
      <c r="R13" s="15">
        <f t="shared" si="35"/>
        <v>454800</v>
      </c>
      <c r="S13" s="15">
        <f t="shared" si="35"/>
        <v>454800</v>
      </c>
      <c r="T13" s="15">
        <f t="shared" si="35"/>
        <v>0</v>
      </c>
      <c r="U13" s="15">
        <f t="shared" si="35"/>
        <v>0</v>
      </c>
      <c r="V13" s="15">
        <f t="shared" si="35"/>
        <v>454800</v>
      </c>
      <c r="W13" s="39">
        <f t="shared" si="35"/>
        <v>454800</v>
      </c>
      <c r="X13" s="39">
        <f t="shared" si="35"/>
        <v>0</v>
      </c>
      <c r="Y13" s="39">
        <f t="shared" si="35"/>
        <v>0</v>
      </c>
      <c r="Z13" s="15">
        <f t="shared" si="35"/>
        <v>0</v>
      </c>
      <c r="AA13" s="15">
        <f t="shared" si="35"/>
        <v>0</v>
      </c>
      <c r="AB13" s="15">
        <f t="shared" si="35"/>
        <v>0</v>
      </c>
      <c r="AC13" s="15">
        <f t="shared" si="35"/>
        <v>0</v>
      </c>
      <c r="AD13" s="15">
        <f t="shared" si="35"/>
        <v>454800</v>
      </c>
      <c r="AE13" s="15">
        <f t="shared" si="35"/>
        <v>454800</v>
      </c>
      <c r="AF13" s="15">
        <f t="shared" si="35"/>
        <v>0</v>
      </c>
      <c r="AG13" s="15">
        <f t="shared" si="35"/>
        <v>0</v>
      </c>
      <c r="AH13" s="15">
        <f t="shared" si="35"/>
        <v>454800</v>
      </c>
      <c r="AI13" s="39">
        <f t="shared" si="35"/>
        <v>454800</v>
      </c>
      <c r="AJ13" s="39">
        <f t="shared" si="35"/>
        <v>0</v>
      </c>
      <c r="AK13" s="39">
        <f t="shared" si="35"/>
        <v>0</v>
      </c>
      <c r="AL13" s="15">
        <f t="shared" si="35"/>
        <v>0</v>
      </c>
      <c r="AM13" s="110">
        <f t="shared" si="35"/>
        <v>0</v>
      </c>
      <c r="AN13" s="15">
        <f t="shared" si="35"/>
        <v>0</v>
      </c>
      <c r="AO13" s="15">
        <f t="shared" si="35"/>
        <v>0</v>
      </c>
      <c r="AP13" s="15">
        <f t="shared" si="35"/>
        <v>454800</v>
      </c>
      <c r="AQ13" s="15">
        <f t="shared" si="35"/>
        <v>454800</v>
      </c>
      <c r="AR13" s="15">
        <f t="shared" si="35"/>
        <v>0</v>
      </c>
      <c r="AS13" s="15">
        <f t="shared" si="35"/>
        <v>0</v>
      </c>
      <c r="AT13" s="15"/>
      <c r="AU13" s="15"/>
      <c r="AV13" s="15"/>
      <c r="AW13" s="15"/>
      <c r="AX13" s="15"/>
      <c r="AY13" s="15">
        <f t="shared" si="1"/>
        <v>-111600</v>
      </c>
      <c r="AZ13" s="39">
        <f t="shared" si="2"/>
        <v>-111600</v>
      </c>
      <c r="BA13" s="39">
        <f t="shared" si="3"/>
        <v>0</v>
      </c>
      <c r="BB13" s="39">
        <f t="shared" si="4"/>
        <v>0</v>
      </c>
      <c r="BC13" s="15">
        <f t="shared" ref="BC13:DN13" si="36">BC14</f>
        <v>566400</v>
      </c>
      <c r="BD13" s="44">
        <f t="shared" si="36"/>
        <v>566400</v>
      </c>
      <c r="BE13" s="44">
        <f t="shared" si="36"/>
        <v>0</v>
      </c>
      <c r="BF13" s="44">
        <f t="shared" si="36"/>
        <v>0</v>
      </c>
      <c r="BG13" s="15">
        <f t="shared" si="36"/>
        <v>0</v>
      </c>
      <c r="BH13" s="15">
        <f t="shared" si="36"/>
        <v>0</v>
      </c>
      <c r="BI13" s="15">
        <f t="shared" si="36"/>
        <v>0</v>
      </c>
      <c r="BJ13" s="15">
        <f t="shared" si="36"/>
        <v>0</v>
      </c>
      <c r="BK13" s="15">
        <f t="shared" si="36"/>
        <v>566400</v>
      </c>
      <c r="BL13" s="15">
        <f t="shared" si="36"/>
        <v>566400</v>
      </c>
      <c r="BM13" s="15">
        <f t="shared" si="36"/>
        <v>0</v>
      </c>
      <c r="BN13" s="15">
        <f t="shared" si="36"/>
        <v>0</v>
      </c>
      <c r="BO13" s="15">
        <f t="shared" si="36"/>
        <v>0</v>
      </c>
      <c r="BP13" s="15">
        <f t="shared" si="36"/>
        <v>0</v>
      </c>
      <c r="BQ13" s="15">
        <f t="shared" si="36"/>
        <v>0</v>
      </c>
      <c r="BR13" s="15">
        <f t="shared" si="36"/>
        <v>0</v>
      </c>
      <c r="BS13" s="15">
        <f t="shared" si="36"/>
        <v>566400</v>
      </c>
      <c r="BT13" s="15">
        <f t="shared" si="36"/>
        <v>566400</v>
      </c>
      <c r="BU13" s="15">
        <f t="shared" si="36"/>
        <v>0</v>
      </c>
      <c r="BV13" s="15">
        <f t="shared" si="36"/>
        <v>0</v>
      </c>
      <c r="BW13" s="15">
        <f t="shared" si="36"/>
        <v>0</v>
      </c>
      <c r="BX13" s="15">
        <f t="shared" si="36"/>
        <v>0</v>
      </c>
      <c r="BY13" s="15">
        <f t="shared" si="36"/>
        <v>0</v>
      </c>
      <c r="BZ13" s="15">
        <f t="shared" si="36"/>
        <v>0</v>
      </c>
      <c r="CA13" s="15">
        <f t="shared" si="36"/>
        <v>566400</v>
      </c>
      <c r="CB13" s="15">
        <f t="shared" si="36"/>
        <v>566400</v>
      </c>
      <c r="CC13" s="15">
        <f t="shared" si="36"/>
        <v>0</v>
      </c>
      <c r="CD13" s="15">
        <f t="shared" si="36"/>
        <v>0</v>
      </c>
      <c r="CE13" s="15">
        <f t="shared" si="36"/>
        <v>566400</v>
      </c>
      <c r="CF13" s="44">
        <f t="shared" si="36"/>
        <v>566400</v>
      </c>
      <c r="CG13" s="44">
        <f t="shared" si="36"/>
        <v>0</v>
      </c>
      <c r="CH13" s="44">
        <f t="shared" si="36"/>
        <v>0</v>
      </c>
      <c r="CI13" s="15">
        <f t="shared" si="36"/>
        <v>0</v>
      </c>
      <c r="CJ13" s="15">
        <f t="shared" si="36"/>
        <v>0</v>
      </c>
      <c r="CK13" s="15">
        <f t="shared" si="36"/>
        <v>0</v>
      </c>
      <c r="CL13" s="15">
        <f t="shared" si="36"/>
        <v>0</v>
      </c>
      <c r="CM13" s="15">
        <f t="shared" si="36"/>
        <v>566400</v>
      </c>
      <c r="CN13" s="15">
        <f t="shared" si="36"/>
        <v>566400</v>
      </c>
      <c r="CO13" s="15">
        <f t="shared" si="36"/>
        <v>0</v>
      </c>
      <c r="CP13" s="15">
        <f t="shared" si="36"/>
        <v>0</v>
      </c>
      <c r="CQ13" s="15">
        <f t="shared" si="36"/>
        <v>0</v>
      </c>
      <c r="CR13" s="15">
        <f t="shared" si="36"/>
        <v>0</v>
      </c>
      <c r="CS13" s="15">
        <f t="shared" si="36"/>
        <v>0</v>
      </c>
      <c r="CT13" s="15">
        <f t="shared" si="36"/>
        <v>0</v>
      </c>
      <c r="CU13" s="15">
        <f t="shared" si="36"/>
        <v>566400</v>
      </c>
      <c r="CV13" s="15">
        <f t="shared" si="36"/>
        <v>566400</v>
      </c>
      <c r="CW13" s="15">
        <f t="shared" si="36"/>
        <v>0</v>
      </c>
      <c r="CX13" s="15">
        <f t="shared" si="36"/>
        <v>0</v>
      </c>
      <c r="CY13" s="15">
        <f t="shared" si="36"/>
        <v>566400</v>
      </c>
      <c r="CZ13" s="44">
        <f t="shared" si="36"/>
        <v>566400</v>
      </c>
      <c r="DA13" s="44">
        <f t="shared" si="36"/>
        <v>0</v>
      </c>
      <c r="DB13" s="44">
        <f t="shared" si="36"/>
        <v>0</v>
      </c>
      <c r="DC13" s="15">
        <f t="shared" si="36"/>
        <v>0</v>
      </c>
      <c r="DD13" s="15">
        <f t="shared" si="36"/>
        <v>0</v>
      </c>
      <c r="DE13" s="15">
        <f t="shared" si="36"/>
        <v>0</v>
      </c>
      <c r="DF13" s="15">
        <f t="shared" si="36"/>
        <v>0</v>
      </c>
      <c r="DG13" s="15">
        <f t="shared" si="36"/>
        <v>566400</v>
      </c>
      <c r="DH13" s="15">
        <f t="shared" si="36"/>
        <v>566400</v>
      </c>
      <c r="DI13" s="15">
        <f t="shared" si="36"/>
        <v>0</v>
      </c>
      <c r="DJ13" s="15">
        <f t="shared" si="36"/>
        <v>0</v>
      </c>
      <c r="DK13" s="15">
        <f t="shared" si="36"/>
        <v>0</v>
      </c>
      <c r="DL13" s="15">
        <f t="shared" si="36"/>
        <v>0</v>
      </c>
      <c r="DM13" s="15">
        <f t="shared" si="36"/>
        <v>0</v>
      </c>
      <c r="DN13" s="15">
        <f t="shared" si="36"/>
        <v>0</v>
      </c>
      <c r="DO13" s="15">
        <f t="shared" ref="DO13:DR13" si="37">DO14</f>
        <v>566400</v>
      </c>
      <c r="DP13" s="15">
        <f t="shared" si="37"/>
        <v>566400</v>
      </c>
      <c r="DQ13" s="15">
        <f t="shared" si="37"/>
        <v>0</v>
      </c>
      <c r="DR13" s="15">
        <f t="shared" si="37"/>
        <v>0</v>
      </c>
    </row>
    <row r="14" spans="1:122" ht="32.25" hidden="1" customHeight="1" x14ac:dyDescent="0.25">
      <c r="A14" s="102" t="s">
        <v>263</v>
      </c>
      <c r="B14" s="98"/>
      <c r="C14" s="98"/>
      <c r="D14" s="98"/>
      <c r="E14" s="40">
        <v>851</v>
      </c>
      <c r="F14" s="2" t="s">
        <v>11</v>
      </c>
      <c r="G14" s="2" t="s">
        <v>13</v>
      </c>
      <c r="H14" s="3" t="s">
        <v>407</v>
      </c>
      <c r="I14" s="2" t="s">
        <v>18</v>
      </c>
      <c r="J14" s="15">
        <v>454800</v>
      </c>
      <c r="K14" s="44">
        <f>J14</f>
        <v>454800</v>
      </c>
      <c r="L14" s="44"/>
      <c r="M14" s="44"/>
      <c r="N14" s="44"/>
      <c r="O14" s="44"/>
      <c r="P14" s="44"/>
      <c r="Q14" s="44"/>
      <c r="R14" s="68">
        <f>J14+N14</f>
        <v>454800</v>
      </c>
      <c r="S14" s="68">
        <f>K14+O14</f>
        <v>454800</v>
      </c>
      <c r="T14" s="68">
        <f>L14+P14</f>
        <v>0</v>
      </c>
      <c r="U14" s="68">
        <f>M14+Q14</f>
        <v>0</v>
      </c>
      <c r="V14" s="15">
        <v>454800</v>
      </c>
      <c r="W14" s="39">
        <f>V14</f>
        <v>454800</v>
      </c>
      <c r="X14" s="39"/>
      <c r="Y14" s="39"/>
      <c r="Z14" s="44"/>
      <c r="AA14" s="44"/>
      <c r="AB14" s="44"/>
      <c r="AC14" s="44"/>
      <c r="AD14" s="68">
        <f t="shared" ref="AD14" si="38">V14+Z14</f>
        <v>454800</v>
      </c>
      <c r="AE14" s="68">
        <f t="shared" ref="AE14" si="39">W14+AA14</f>
        <v>454800</v>
      </c>
      <c r="AF14" s="68">
        <f t="shared" ref="AF14" si="40">X14+AB14</f>
        <v>0</v>
      </c>
      <c r="AG14" s="68">
        <f t="shared" ref="AG14" si="41">Y14+AC14</f>
        <v>0</v>
      </c>
      <c r="AH14" s="15">
        <v>454800</v>
      </c>
      <c r="AI14" s="39">
        <f>AH14</f>
        <v>454800</v>
      </c>
      <c r="AJ14" s="39"/>
      <c r="AK14" s="39"/>
      <c r="AL14" s="44"/>
      <c r="AM14" s="111"/>
      <c r="AN14" s="44"/>
      <c r="AO14" s="44"/>
      <c r="AP14" s="68">
        <f t="shared" ref="AP14" si="42">AH14+AL14</f>
        <v>454800</v>
      </c>
      <c r="AQ14" s="68">
        <f t="shared" ref="AQ14" si="43">AI14+AM14</f>
        <v>454800</v>
      </c>
      <c r="AR14" s="68">
        <f t="shared" ref="AR14" si="44">AJ14+AN14</f>
        <v>0</v>
      </c>
      <c r="AS14" s="68">
        <f t="shared" ref="AS14" si="45">AK14+AO14</f>
        <v>0</v>
      </c>
      <c r="AT14" s="68"/>
      <c r="AU14" s="68"/>
      <c r="AV14" s="68"/>
      <c r="AW14" s="68"/>
      <c r="AX14" s="68"/>
      <c r="AY14" s="15">
        <f t="shared" si="1"/>
        <v>-111600</v>
      </c>
      <c r="AZ14" s="39">
        <f t="shared" si="2"/>
        <v>-111600</v>
      </c>
      <c r="BA14" s="39">
        <f t="shared" si="3"/>
        <v>0</v>
      </c>
      <c r="BB14" s="39">
        <f t="shared" si="4"/>
        <v>0</v>
      </c>
      <c r="BC14" s="15">
        <v>566400</v>
      </c>
      <c r="BD14" s="44">
        <f>BC14</f>
        <v>566400</v>
      </c>
      <c r="BE14" s="44"/>
      <c r="BF14" s="44"/>
      <c r="BG14" s="15"/>
      <c r="BH14" s="44">
        <f>BG14</f>
        <v>0</v>
      </c>
      <c r="BI14" s="44"/>
      <c r="BJ14" s="44"/>
      <c r="BK14" s="15">
        <f>BC14+BG14</f>
        <v>566400</v>
      </c>
      <c r="BL14" s="68">
        <f>BD14+BH14</f>
        <v>566400</v>
      </c>
      <c r="BM14" s="68">
        <f>BE14+BI14</f>
        <v>0</v>
      </c>
      <c r="BN14" s="68">
        <f>BF14+BJ14</f>
        <v>0</v>
      </c>
      <c r="BO14" s="15"/>
      <c r="BP14" s="44">
        <f>BO14</f>
        <v>0</v>
      </c>
      <c r="BQ14" s="44"/>
      <c r="BR14" s="44"/>
      <c r="BS14" s="15">
        <f>BK14+BO14</f>
        <v>566400</v>
      </c>
      <c r="BT14" s="68">
        <f>BL14+BP14</f>
        <v>566400</v>
      </c>
      <c r="BU14" s="68">
        <f>BM14+BQ14</f>
        <v>0</v>
      </c>
      <c r="BV14" s="68">
        <f>BN14+BR14</f>
        <v>0</v>
      </c>
      <c r="BW14" s="15"/>
      <c r="BX14" s="44">
        <f>BW14</f>
        <v>0</v>
      </c>
      <c r="BY14" s="44"/>
      <c r="BZ14" s="44"/>
      <c r="CA14" s="15">
        <f>BS14+BW14</f>
        <v>566400</v>
      </c>
      <c r="CB14" s="68">
        <f>BT14+BX14</f>
        <v>566400</v>
      </c>
      <c r="CC14" s="68">
        <f>BU14+BY14</f>
        <v>0</v>
      </c>
      <c r="CD14" s="68">
        <f>BV14+BZ14</f>
        <v>0</v>
      </c>
      <c r="CE14" s="15">
        <v>566400</v>
      </c>
      <c r="CF14" s="44">
        <f>CE14</f>
        <v>566400</v>
      </c>
      <c r="CG14" s="44"/>
      <c r="CH14" s="44"/>
      <c r="CI14" s="44"/>
      <c r="CJ14" s="44">
        <f>CI14</f>
        <v>0</v>
      </c>
      <c r="CK14" s="44"/>
      <c r="CL14" s="44"/>
      <c r="CM14" s="15">
        <f t="shared" ref="CM14" si="46">CE14+CI14</f>
        <v>566400</v>
      </c>
      <c r="CN14" s="68">
        <f t="shared" ref="CN14" si="47">CF14+CJ14</f>
        <v>566400</v>
      </c>
      <c r="CO14" s="68">
        <f t="shared" ref="CO14" si="48">CG14+CK14</f>
        <v>0</v>
      </c>
      <c r="CP14" s="68">
        <f t="shared" ref="CP14" si="49">CH14+CL14</f>
        <v>0</v>
      </c>
      <c r="CQ14" s="44"/>
      <c r="CR14" s="44">
        <f>CQ14</f>
        <v>0</v>
      </c>
      <c r="CS14" s="44"/>
      <c r="CT14" s="44"/>
      <c r="CU14" s="15">
        <f t="shared" ref="CU14" si="50">CM14+CQ14</f>
        <v>566400</v>
      </c>
      <c r="CV14" s="68">
        <f t="shared" ref="CV14" si="51">CN14+CR14</f>
        <v>566400</v>
      </c>
      <c r="CW14" s="68">
        <f t="shared" ref="CW14" si="52">CO14+CS14</f>
        <v>0</v>
      </c>
      <c r="CX14" s="68">
        <f t="shared" ref="CX14" si="53">CP14+CT14</f>
        <v>0</v>
      </c>
      <c r="CY14" s="15">
        <v>566400</v>
      </c>
      <c r="CZ14" s="44">
        <f>CY14</f>
        <v>566400</v>
      </c>
      <c r="DA14" s="44"/>
      <c r="DB14" s="44"/>
      <c r="DC14" s="44"/>
      <c r="DD14" s="44">
        <f>DC14</f>
        <v>0</v>
      </c>
      <c r="DE14" s="44"/>
      <c r="DF14" s="44"/>
      <c r="DG14" s="15">
        <f t="shared" ref="DG14" si="54">CY14+DC14</f>
        <v>566400</v>
      </c>
      <c r="DH14" s="68">
        <f t="shared" ref="DH14" si="55">CZ14+DD14</f>
        <v>566400</v>
      </c>
      <c r="DI14" s="68">
        <f t="shared" ref="DI14" si="56">DA14+DE14</f>
        <v>0</v>
      </c>
      <c r="DJ14" s="68">
        <f t="shared" ref="DJ14" si="57">DB14+DF14</f>
        <v>0</v>
      </c>
      <c r="DK14" s="44"/>
      <c r="DL14" s="44">
        <f>DK14</f>
        <v>0</v>
      </c>
      <c r="DM14" s="44"/>
      <c r="DN14" s="44"/>
      <c r="DO14" s="15">
        <f t="shared" ref="DO14" si="58">DG14+DK14</f>
        <v>566400</v>
      </c>
      <c r="DP14" s="68">
        <f t="shared" ref="DP14" si="59">DH14+DL14</f>
        <v>566400</v>
      </c>
      <c r="DQ14" s="68">
        <f t="shared" ref="DQ14" si="60">DI14+DM14</f>
        <v>0</v>
      </c>
      <c r="DR14" s="68">
        <f t="shared" ref="DR14" si="61">DJ14+DN14</f>
        <v>0</v>
      </c>
    </row>
    <row r="15" spans="1:122" ht="32.25" hidden="1" customHeight="1" x14ac:dyDescent="0.25">
      <c r="A15" s="102" t="s">
        <v>20</v>
      </c>
      <c r="B15" s="98"/>
      <c r="C15" s="98"/>
      <c r="D15" s="98"/>
      <c r="E15" s="40">
        <v>851</v>
      </c>
      <c r="F15" s="2" t="s">
        <v>11</v>
      </c>
      <c r="G15" s="2" t="s">
        <v>13</v>
      </c>
      <c r="H15" s="3" t="s">
        <v>407</v>
      </c>
      <c r="I15" s="2" t="s">
        <v>21</v>
      </c>
      <c r="J15" s="15">
        <f t="shared" ref="J15:AS15" si="62">J16</f>
        <v>142436</v>
      </c>
      <c r="K15" s="15">
        <f t="shared" si="62"/>
        <v>142436</v>
      </c>
      <c r="L15" s="15">
        <f t="shared" si="62"/>
        <v>0</v>
      </c>
      <c r="M15" s="15">
        <f t="shared" si="62"/>
        <v>0</v>
      </c>
      <c r="N15" s="15">
        <f t="shared" si="62"/>
        <v>0</v>
      </c>
      <c r="O15" s="15">
        <f t="shared" si="62"/>
        <v>0</v>
      </c>
      <c r="P15" s="15">
        <f t="shared" si="62"/>
        <v>0</v>
      </c>
      <c r="Q15" s="15">
        <f t="shared" si="62"/>
        <v>0</v>
      </c>
      <c r="R15" s="15">
        <f t="shared" si="62"/>
        <v>142436</v>
      </c>
      <c r="S15" s="15">
        <f t="shared" si="62"/>
        <v>142436</v>
      </c>
      <c r="T15" s="15">
        <f t="shared" si="62"/>
        <v>0</v>
      </c>
      <c r="U15" s="15">
        <f t="shared" si="62"/>
        <v>0</v>
      </c>
      <c r="V15" s="15">
        <f t="shared" si="62"/>
        <v>142436</v>
      </c>
      <c r="W15" s="39">
        <f t="shared" si="62"/>
        <v>142436</v>
      </c>
      <c r="X15" s="39">
        <f t="shared" si="62"/>
        <v>0</v>
      </c>
      <c r="Y15" s="39">
        <f t="shared" si="62"/>
        <v>0</v>
      </c>
      <c r="Z15" s="15">
        <f t="shared" si="62"/>
        <v>0</v>
      </c>
      <c r="AA15" s="15">
        <f t="shared" si="62"/>
        <v>0</v>
      </c>
      <c r="AB15" s="15">
        <f t="shared" si="62"/>
        <v>0</v>
      </c>
      <c r="AC15" s="15">
        <f t="shared" si="62"/>
        <v>0</v>
      </c>
      <c r="AD15" s="15">
        <f t="shared" si="62"/>
        <v>142436</v>
      </c>
      <c r="AE15" s="15">
        <f t="shared" si="62"/>
        <v>142436</v>
      </c>
      <c r="AF15" s="15">
        <f t="shared" si="62"/>
        <v>0</v>
      </c>
      <c r="AG15" s="15">
        <f t="shared" si="62"/>
        <v>0</v>
      </c>
      <c r="AH15" s="15">
        <f t="shared" si="62"/>
        <v>142436</v>
      </c>
      <c r="AI15" s="39">
        <f t="shared" si="62"/>
        <v>142436</v>
      </c>
      <c r="AJ15" s="39">
        <f t="shared" si="62"/>
        <v>0</v>
      </c>
      <c r="AK15" s="39">
        <f t="shared" si="62"/>
        <v>0</v>
      </c>
      <c r="AL15" s="15">
        <f t="shared" si="62"/>
        <v>0</v>
      </c>
      <c r="AM15" s="110">
        <f t="shared" si="62"/>
        <v>0</v>
      </c>
      <c r="AN15" s="15">
        <f t="shared" si="62"/>
        <v>0</v>
      </c>
      <c r="AO15" s="15">
        <f t="shared" si="62"/>
        <v>0</v>
      </c>
      <c r="AP15" s="15">
        <f t="shared" si="62"/>
        <v>142436</v>
      </c>
      <c r="AQ15" s="15">
        <f t="shared" si="62"/>
        <v>142436</v>
      </c>
      <c r="AR15" s="15">
        <f t="shared" si="62"/>
        <v>0</v>
      </c>
      <c r="AS15" s="15">
        <f t="shared" si="62"/>
        <v>0</v>
      </c>
      <c r="AT15" s="15"/>
      <c r="AU15" s="15"/>
      <c r="AV15" s="15"/>
      <c r="AW15" s="15"/>
      <c r="AX15" s="15"/>
      <c r="AY15" s="15">
        <f t="shared" si="1"/>
        <v>-133644</v>
      </c>
      <c r="AZ15" s="39">
        <f t="shared" si="2"/>
        <v>-133644</v>
      </c>
      <c r="BA15" s="39">
        <f t="shared" si="3"/>
        <v>0</v>
      </c>
      <c r="BB15" s="39">
        <f t="shared" si="4"/>
        <v>0</v>
      </c>
      <c r="BC15" s="15">
        <f t="shared" ref="BC15:DN15" si="63">BC16</f>
        <v>276080</v>
      </c>
      <c r="BD15" s="44">
        <f t="shared" si="63"/>
        <v>276080</v>
      </c>
      <c r="BE15" s="44">
        <f t="shared" si="63"/>
        <v>0</v>
      </c>
      <c r="BF15" s="44">
        <f t="shared" si="63"/>
        <v>0</v>
      </c>
      <c r="BG15" s="15">
        <f t="shared" si="63"/>
        <v>0</v>
      </c>
      <c r="BH15" s="15">
        <f t="shared" si="63"/>
        <v>0</v>
      </c>
      <c r="BI15" s="15">
        <f t="shared" si="63"/>
        <v>0</v>
      </c>
      <c r="BJ15" s="15">
        <f t="shared" si="63"/>
        <v>0</v>
      </c>
      <c r="BK15" s="15">
        <f t="shared" si="63"/>
        <v>276080</v>
      </c>
      <c r="BL15" s="15">
        <f t="shared" si="63"/>
        <v>276080</v>
      </c>
      <c r="BM15" s="15">
        <f t="shared" si="63"/>
        <v>0</v>
      </c>
      <c r="BN15" s="15">
        <f t="shared" si="63"/>
        <v>0</v>
      </c>
      <c r="BO15" s="15">
        <f t="shared" si="63"/>
        <v>0</v>
      </c>
      <c r="BP15" s="15">
        <f t="shared" si="63"/>
        <v>0</v>
      </c>
      <c r="BQ15" s="15">
        <f t="shared" si="63"/>
        <v>0</v>
      </c>
      <c r="BR15" s="15">
        <f t="shared" si="63"/>
        <v>0</v>
      </c>
      <c r="BS15" s="15">
        <f t="shared" si="63"/>
        <v>276080</v>
      </c>
      <c r="BT15" s="15">
        <f t="shared" si="63"/>
        <v>276080</v>
      </c>
      <c r="BU15" s="15">
        <f t="shared" si="63"/>
        <v>0</v>
      </c>
      <c r="BV15" s="15">
        <f t="shared" si="63"/>
        <v>0</v>
      </c>
      <c r="BW15" s="15">
        <f t="shared" si="63"/>
        <v>0</v>
      </c>
      <c r="BX15" s="15">
        <f t="shared" si="63"/>
        <v>0</v>
      </c>
      <c r="BY15" s="15">
        <f t="shared" si="63"/>
        <v>0</v>
      </c>
      <c r="BZ15" s="15">
        <f t="shared" si="63"/>
        <v>0</v>
      </c>
      <c r="CA15" s="15">
        <f t="shared" si="63"/>
        <v>276080</v>
      </c>
      <c r="CB15" s="15">
        <f t="shared" si="63"/>
        <v>276080</v>
      </c>
      <c r="CC15" s="15">
        <f t="shared" si="63"/>
        <v>0</v>
      </c>
      <c r="CD15" s="15">
        <f t="shared" si="63"/>
        <v>0</v>
      </c>
      <c r="CE15" s="15">
        <f t="shared" si="63"/>
        <v>276080</v>
      </c>
      <c r="CF15" s="44">
        <f t="shared" si="63"/>
        <v>276080</v>
      </c>
      <c r="CG15" s="44">
        <f t="shared" si="63"/>
        <v>0</v>
      </c>
      <c r="CH15" s="44">
        <f t="shared" si="63"/>
        <v>0</v>
      </c>
      <c r="CI15" s="15">
        <f t="shared" si="63"/>
        <v>0</v>
      </c>
      <c r="CJ15" s="15">
        <f t="shared" si="63"/>
        <v>0</v>
      </c>
      <c r="CK15" s="15">
        <f t="shared" si="63"/>
        <v>0</v>
      </c>
      <c r="CL15" s="15">
        <f t="shared" si="63"/>
        <v>0</v>
      </c>
      <c r="CM15" s="15">
        <f t="shared" si="63"/>
        <v>276080</v>
      </c>
      <c r="CN15" s="15">
        <f t="shared" si="63"/>
        <v>276080</v>
      </c>
      <c r="CO15" s="15">
        <f t="shared" si="63"/>
        <v>0</v>
      </c>
      <c r="CP15" s="15">
        <f t="shared" si="63"/>
        <v>0</v>
      </c>
      <c r="CQ15" s="15">
        <f t="shared" si="63"/>
        <v>0</v>
      </c>
      <c r="CR15" s="15">
        <f t="shared" si="63"/>
        <v>0</v>
      </c>
      <c r="CS15" s="15">
        <f t="shared" si="63"/>
        <v>0</v>
      </c>
      <c r="CT15" s="15">
        <f t="shared" si="63"/>
        <v>0</v>
      </c>
      <c r="CU15" s="15">
        <f t="shared" si="63"/>
        <v>276080</v>
      </c>
      <c r="CV15" s="15">
        <f t="shared" si="63"/>
        <v>276080</v>
      </c>
      <c r="CW15" s="15">
        <f t="shared" si="63"/>
        <v>0</v>
      </c>
      <c r="CX15" s="15">
        <f t="shared" si="63"/>
        <v>0</v>
      </c>
      <c r="CY15" s="15">
        <f t="shared" si="63"/>
        <v>276080</v>
      </c>
      <c r="CZ15" s="44">
        <f t="shared" si="63"/>
        <v>276080</v>
      </c>
      <c r="DA15" s="44">
        <f t="shared" si="63"/>
        <v>0</v>
      </c>
      <c r="DB15" s="44">
        <f t="shared" si="63"/>
        <v>0</v>
      </c>
      <c r="DC15" s="15">
        <f t="shared" si="63"/>
        <v>0</v>
      </c>
      <c r="DD15" s="15">
        <f t="shared" si="63"/>
        <v>0</v>
      </c>
      <c r="DE15" s="15">
        <f t="shared" si="63"/>
        <v>0</v>
      </c>
      <c r="DF15" s="15">
        <f t="shared" si="63"/>
        <v>0</v>
      </c>
      <c r="DG15" s="15">
        <f t="shared" si="63"/>
        <v>276080</v>
      </c>
      <c r="DH15" s="15">
        <f t="shared" si="63"/>
        <v>276080</v>
      </c>
      <c r="DI15" s="15">
        <f t="shared" si="63"/>
        <v>0</v>
      </c>
      <c r="DJ15" s="15">
        <f t="shared" si="63"/>
        <v>0</v>
      </c>
      <c r="DK15" s="15">
        <f t="shared" si="63"/>
        <v>0</v>
      </c>
      <c r="DL15" s="15">
        <f t="shared" si="63"/>
        <v>0</v>
      </c>
      <c r="DM15" s="15">
        <f t="shared" si="63"/>
        <v>0</v>
      </c>
      <c r="DN15" s="15">
        <f t="shared" si="63"/>
        <v>0</v>
      </c>
      <c r="DO15" s="15">
        <f t="shared" ref="DO15:DR15" si="64">DO16</f>
        <v>276080</v>
      </c>
      <c r="DP15" s="15">
        <f t="shared" si="64"/>
        <v>276080</v>
      </c>
      <c r="DQ15" s="15">
        <f t="shared" si="64"/>
        <v>0</v>
      </c>
      <c r="DR15" s="15">
        <f t="shared" si="64"/>
        <v>0</v>
      </c>
    </row>
    <row r="16" spans="1:122" ht="32.25" hidden="1" customHeight="1" x14ac:dyDescent="0.25">
      <c r="A16" s="102" t="s">
        <v>9</v>
      </c>
      <c r="B16" s="98"/>
      <c r="C16" s="98"/>
      <c r="D16" s="98"/>
      <c r="E16" s="40">
        <v>851</v>
      </c>
      <c r="F16" s="2" t="s">
        <v>11</v>
      </c>
      <c r="G16" s="2" t="s">
        <v>13</v>
      </c>
      <c r="H16" s="3" t="s">
        <v>407</v>
      </c>
      <c r="I16" s="2" t="s">
        <v>22</v>
      </c>
      <c r="J16" s="15">
        <v>142436</v>
      </c>
      <c r="K16" s="44">
        <f>J16</f>
        <v>142436</v>
      </c>
      <c r="L16" s="44"/>
      <c r="M16" s="44"/>
      <c r="N16" s="44"/>
      <c r="O16" s="44"/>
      <c r="P16" s="44"/>
      <c r="Q16" s="44"/>
      <c r="R16" s="68">
        <f>J16+N16</f>
        <v>142436</v>
      </c>
      <c r="S16" s="68">
        <f>K16+O16</f>
        <v>142436</v>
      </c>
      <c r="T16" s="68">
        <f>L16+P16</f>
        <v>0</v>
      </c>
      <c r="U16" s="68">
        <f>M16+Q16</f>
        <v>0</v>
      </c>
      <c r="V16" s="15">
        <v>142436</v>
      </c>
      <c r="W16" s="39">
        <f>V16</f>
        <v>142436</v>
      </c>
      <c r="X16" s="39"/>
      <c r="Y16" s="39"/>
      <c r="Z16" s="44"/>
      <c r="AA16" s="44"/>
      <c r="AB16" s="44"/>
      <c r="AC16" s="44"/>
      <c r="AD16" s="68">
        <f t="shared" ref="AD16" si="65">V16+Z16</f>
        <v>142436</v>
      </c>
      <c r="AE16" s="68">
        <f t="shared" ref="AE16" si="66">W16+AA16</f>
        <v>142436</v>
      </c>
      <c r="AF16" s="68">
        <f t="shared" ref="AF16" si="67">X16+AB16</f>
        <v>0</v>
      </c>
      <c r="AG16" s="68">
        <f t="shared" ref="AG16" si="68">Y16+AC16</f>
        <v>0</v>
      </c>
      <c r="AH16" s="15">
        <v>142436</v>
      </c>
      <c r="AI16" s="39">
        <f>AH16</f>
        <v>142436</v>
      </c>
      <c r="AJ16" s="39"/>
      <c r="AK16" s="39"/>
      <c r="AL16" s="44"/>
      <c r="AM16" s="111"/>
      <c r="AN16" s="44"/>
      <c r="AO16" s="44"/>
      <c r="AP16" s="68">
        <f t="shared" ref="AP16" si="69">AH16+AL16</f>
        <v>142436</v>
      </c>
      <c r="AQ16" s="68">
        <f t="shared" ref="AQ16" si="70">AI16+AM16</f>
        <v>142436</v>
      </c>
      <c r="AR16" s="68">
        <f t="shared" ref="AR16" si="71">AJ16+AN16</f>
        <v>0</v>
      </c>
      <c r="AS16" s="68">
        <f t="shared" ref="AS16" si="72">AK16+AO16</f>
        <v>0</v>
      </c>
      <c r="AT16" s="68"/>
      <c r="AU16" s="68"/>
      <c r="AV16" s="68"/>
      <c r="AW16" s="68"/>
      <c r="AX16" s="68"/>
      <c r="AY16" s="15">
        <f t="shared" si="1"/>
        <v>-133644</v>
      </c>
      <c r="AZ16" s="39">
        <f t="shared" si="2"/>
        <v>-133644</v>
      </c>
      <c r="BA16" s="39">
        <f t="shared" si="3"/>
        <v>0</v>
      </c>
      <c r="BB16" s="39">
        <f t="shared" si="4"/>
        <v>0</v>
      </c>
      <c r="BC16" s="15">
        <v>276080</v>
      </c>
      <c r="BD16" s="44">
        <f>BC16</f>
        <v>276080</v>
      </c>
      <c r="BE16" s="44"/>
      <c r="BF16" s="44"/>
      <c r="BG16" s="15"/>
      <c r="BH16" s="44">
        <f>BG16</f>
        <v>0</v>
      </c>
      <c r="BI16" s="44"/>
      <c r="BJ16" s="44"/>
      <c r="BK16" s="15">
        <f>BC16+BG16</f>
        <v>276080</v>
      </c>
      <c r="BL16" s="68">
        <f>BD16+BH16</f>
        <v>276080</v>
      </c>
      <c r="BM16" s="68">
        <f>BE16+BI16</f>
        <v>0</v>
      </c>
      <c r="BN16" s="68">
        <f>BF16+BJ16</f>
        <v>0</v>
      </c>
      <c r="BO16" s="15"/>
      <c r="BP16" s="44">
        <f>BO16</f>
        <v>0</v>
      </c>
      <c r="BQ16" s="44"/>
      <c r="BR16" s="44"/>
      <c r="BS16" s="15">
        <f>BK16+BO16</f>
        <v>276080</v>
      </c>
      <c r="BT16" s="68">
        <f>BL16+BP16</f>
        <v>276080</v>
      </c>
      <c r="BU16" s="68">
        <f>BM16+BQ16</f>
        <v>0</v>
      </c>
      <c r="BV16" s="68">
        <f>BN16+BR16</f>
        <v>0</v>
      </c>
      <c r="BW16" s="15"/>
      <c r="BX16" s="44">
        <f>BW16</f>
        <v>0</v>
      </c>
      <c r="BY16" s="44"/>
      <c r="BZ16" s="44"/>
      <c r="CA16" s="15">
        <f>BS16+BW16</f>
        <v>276080</v>
      </c>
      <c r="CB16" s="68">
        <f>BT16+BX16</f>
        <v>276080</v>
      </c>
      <c r="CC16" s="68">
        <f>BU16+BY16</f>
        <v>0</v>
      </c>
      <c r="CD16" s="68">
        <f>BV16+BZ16</f>
        <v>0</v>
      </c>
      <c r="CE16" s="15">
        <v>276080</v>
      </c>
      <c r="CF16" s="44">
        <f>CE16</f>
        <v>276080</v>
      </c>
      <c r="CG16" s="44"/>
      <c r="CH16" s="44"/>
      <c r="CI16" s="44"/>
      <c r="CJ16" s="44">
        <f>CI16</f>
        <v>0</v>
      </c>
      <c r="CK16" s="44"/>
      <c r="CL16" s="44"/>
      <c r="CM16" s="15">
        <f t="shared" ref="CM16" si="73">CE16+CI16</f>
        <v>276080</v>
      </c>
      <c r="CN16" s="68">
        <f t="shared" ref="CN16" si="74">CF16+CJ16</f>
        <v>276080</v>
      </c>
      <c r="CO16" s="68">
        <f t="shared" ref="CO16" si="75">CG16+CK16</f>
        <v>0</v>
      </c>
      <c r="CP16" s="68">
        <f t="shared" ref="CP16" si="76">CH16+CL16</f>
        <v>0</v>
      </c>
      <c r="CQ16" s="44"/>
      <c r="CR16" s="44">
        <f>CQ16</f>
        <v>0</v>
      </c>
      <c r="CS16" s="44"/>
      <c r="CT16" s="44"/>
      <c r="CU16" s="15">
        <f t="shared" ref="CU16" si="77">CM16+CQ16</f>
        <v>276080</v>
      </c>
      <c r="CV16" s="68">
        <f t="shared" ref="CV16" si="78">CN16+CR16</f>
        <v>276080</v>
      </c>
      <c r="CW16" s="68">
        <f t="shared" ref="CW16" si="79">CO16+CS16</f>
        <v>0</v>
      </c>
      <c r="CX16" s="68">
        <f t="shared" ref="CX16" si="80">CP16+CT16</f>
        <v>0</v>
      </c>
      <c r="CY16" s="15">
        <v>276080</v>
      </c>
      <c r="CZ16" s="44">
        <f>CY16</f>
        <v>276080</v>
      </c>
      <c r="DA16" s="44"/>
      <c r="DB16" s="44"/>
      <c r="DC16" s="44"/>
      <c r="DD16" s="44">
        <f>DC16</f>
        <v>0</v>
      </c>
      <c r="DE16" s="44"/>
      <c r="DF16" s="44"/>
      <c r="DG16" s="15">
        <f t="shared" ref="DG16" si="81">CY16+DC16</f>
        <v>276080</v>
      </c>
      <c r="DH16" s="68">
        <f t="shared" ref="DH16" si="82">CZ16+DD16</f>
        <v>276080</v>
      </c>
      <c r="DI16" s="68">
        <f t="shared" ref="DI16" si="83">DA16+DE16</f>
        <v>0</v>
      </c>
      <c r="DJ16" s="68">
        <f t="shared" ref="DJ16" si="84">DB16+DF16</f>
        <v>0</v>
      </c>
      <c r="DK16" s="44"/>
      <c r="DL16" s="44">
        <f>DK16</f>
        <v>0</v>
      </c>
      <c r="DM16" s="44"/>
      <c r="DN16" s="44"/>
      <c r="DO16" s="15">
        <f t="shared" ref="DO16" si="85">DG16+DK16</f>
        <v>276080</v>
      </c>
      <c r="DP16" s="68">
        <f t="shared" ref="DP16" si="86">DH16+DL16</f>
        <v>276080</v>
      </c>
      <c r="DQ16" s="68">
        <f t="shared" ref="DQ16" si="87">DI16+DM16</f>
        <v>0</v>
      </c>
      <c r="DR16" s="68">
        <f t="shared" ref="DR16" si="88">DJ16+DN16</f>
        <v>0</v>
      </c>
    </row>
    <row r="17" spans="1:122" ht="129.75" hidden="1" customHeight="1" x14ac:dyDescent="0.25">
      <c r="A17" s="102" t="s">
        <v>419</v>
      </c>
      <c r="B17" s="98"/>
      <c r="C17" s="98"/>
      <c r="D17" s="98"/>
      <c r="E17" s="40">
        <v>851</v>
      </c>
      <c r="F17" s="2" t="s">
        <v>11</v>
      </c>
      <c r="G17" s="2" t="s">
        <v>13</v>
      </c>
      <c r="H17" s="3" t="s">
        <v>408</v>
      </c>
      <c r="I17" s="2"/>
      <c r="J17" s="15">
        <f t="shared" ref="J17" si="89">J18+J20</f>
        <v>597236</v>
      </c>
      <c r="K17" s="15">
        <f t="shared" ref="K17:U17" si="90">K18+K20</f>
        <v>597236</v>
      </c>
      <c r="L17" s="15">
        <f t="shared" si="90"/>
        <v>0</v>
      </c>
      <c r="M17" s="15">
        <f t="shared" si="90"/>
        <v>0</v>
      </c>
      <c r="N17" s="15">
        <f t="shared" si="90"/>
        <v>0</v>
      </c>
      <c r="O17" s="15">
        <f t="shared" si="90"/>
        <v>0</v>
      </c>
      <c r="P17" s="15">
        <f t="shared" si="90"/>
        <v>0</v>
      </c>
      <c r="Q17" s="15">
        <f t="shared" si="90"/>
        <v>0</v>
      </c>
      <c r="R17" s="15">
        <f t="shared" si="90"/>
        <v>597236</v>
      </c>
      <c r="S17" s="15">
        <f t="shared" si="90"/>
        <v>597236</v>
      </c>
      <c r="T17" s="15">
        <f t="shared" si="90"/>
        <v>0</v>
      </c>
      <c r="U17" s="15">
        <f t="shared" si="90"/>
        <v>0</v>
      </c>
      <c r="V17" s="15">
        <f t="shared" ref="V17" si="91">V18+V20</f>
        <v>597236</v>
      </c>
      <c r="W17" s="39">
        <f t="shared" ref="W17:AK17" si="92">W18+W20</f>
        <v>597236</v>
      </c>
      <c r="X17" s="39">
        <f t="shared" si="92"/>
        <v>0</v>
      </c>
      <c r="Y17" s="39">
        <f t="shared" si="92"/>
        <v>0</v>
      </c>
      <c r="Z17" s="15">
        <f t="shared" si="92"/>
        <v>0</v>
      </c>
      <c r="AA17" s="15">
        <f t="shared" si="92"/>
        <v>0</v>
      </c>
      <c r="AB17" s="15">
        <f t="shared" si="92"/>
        <v>0</v>
      </c>
      <c r="AC17" s="15">
        <f t="shared" si="92"/>
        <v>0</v>
      </c>
      <c r="AD17" s="15">
        <f t="shared" si="92"/>
        <v>597236</v>
      </c>
      <c r="AE17" s="15">
        <f t="shared" si="92"/>
        <v>597236</v>
      </c>
      <c r="AF17" s="15">
        <f t="shared" si="92"/>
        <v>0</v>
      </c>
      <c r="AG17" s="15">
        <f t="shared" si="92"/>
        <v>0</v>
      </c>
      <c r="AH17" s="15">
        <f t="shared" si="92"/>
        <v>597236</v>
      </c>
      <c r="AI17" s="39">
        <f t="shared" si="92"/>
        <v>597236</v>
      </c>
      <c r="AJ17" s="39">
        <f t="shared" si="92"/>
        <v>0</v>
      </c>
      <c r="AK17" s="39">
        <f t="shared" si="92"/>
        <v>0</v>
      </c>
      <c r="AL17" s="15">
        <f t="shared" ref="AL17:AS17" si="93">AL18+AL20</f>
        <v>0</v>
      </c>
      <c r="AM17" s="110">
        <f t="shared" si="93"/>
        <v>0</v>
      </c>
      <c r="AN17" s="15">
        <f t="shared" si="93"/>
        <v>0</v>
      </c>
      <c r="AO17" s="15">
        <f t="shared" si="93"/>
        <v>0</v>
      </c>
      <c r="AP17" s="15">
        <f t="shared" si="93"/>
        <v>597236</v>
      </c>
      <c r="AQ17" s="15">
        <f t="shared" si="93"/>
        <v>597236</v>
      </c>
      <c r="AR17" s="15">
        <f t="shared" si="93"/>
        <v>0</v>
      </c>
      <c r="AS17" s="15">
        <f t="shared" si="93"/>
        <v>0</v>
      </c>
      <c r="AT17" s="15"/>
      <c r="AU17" s="15"/>
      <c r="AV17" s="15"/>
      <c r="AW17" s="15"/>
      <c r="AX17" s="15"/>
      <c r="AY17" s="15">
        <f t="shared" si="1"/>
        <v>35383</v>
      </c>
      <c r="AZ17" s="39">
        <f t="shared" si="2"/>
        <v>35383</v>
      </c>
      <c r="BA17" s="39">
        <f t="shared" si="3"/>
        <v>0</v>
      </c>
      <c r="BB17" s="39">
        <f t="shared" si="4"/>
        <v>0</v>
      </c>
      <c r="BC17" s="15">
        <f t="shared" ref="BC17" si="94">BC18+BC20</f>
        <v>561853</v>
      </c>
      <c r="BD17" s="44">
        <f t="shared" ref="BD17:BN17" si="95">BD18+BD20</f>
        <v>561853</v>
      </c>
      <c r="BE17" s="44">
        <f t="shared" si="95"/>
        <v>0</v>
      </c>
      <c r="BF17" s="44">
        <f t="shared" si="95"/>
        <v>0</v>
      </c>
      <c r="BG17" s="15">
        <f t="shared" si="95"/>
        <v>-200</v>
      </c>
      <c r="BH17" s="15">
        <f t="shared" ref="BH17:BJ17" si="96">BH18+BH20</f>
        <v>-200</v>
      </c>
      <c r="BI17" s="15">
        <f t="shared" si="96"/>
        <v>0</v>
      </c>
      <c r="BJ17" s="15">
        <f t="shared" si="96"/>
        <v>0</v>
      </c>
      <c r="BK17" s="15">
        <f t="shared" si="95"/>
        <v>561653</v>
      </c>
      <c r="BL17" s="15">
        <f t="shared" si="95"/>
        <v>561653</v>
      </c>
      <c r="BM17" s="15">
        <f t="shared" si="95"/>
        <v>0</v>
      </c>
      <c r="BN17" s="15">
        <f t="shared" si="95"/>
        <v>0</v>
      </c>
      <c r="BO17" s="15">
        <f t="shared" ref="BO17:BV17" si="97">BO18+BO20</f>
        <v>0</v>
      </c>
      <c r="BP17" s="15">
        <f t="shared" si="97"/>
        <v>0</v>
      </c>
      <c r="BQ17" s="15">
        <f t="shared" si="97"/>
        <v>0</v>
      </c>
      <c r="BR17" s="15">
        <f t="shared" si="97"/>
        <v>0</v>
      </c>
      <c r="BS17" s="15">
        <f t="shared" si="97"/>
        <v>561653</v>
      </c>
      <c r="BT17" s="15">
        <f t="shared" si="97"/>
        <v>561653</v>
      </c>
      <c r="BU17" s="15">
        <f t="shared" si="97"/>
        <v>0</v>
      </c>
      <c r="BV17" s="15">
        <f t="shared" si="97"/>
        <v>0</v>
      </c>
      <c r="BW17" s="15">
        <f t="shared" ref="BW17:CD17" si="98">BW18+BW20</f>
        <v>0</v>
      </c>
      <c r="BX17" s="15">
        <f t="shared" si="98"/>
        <v>0</v>
      </c>
      <c r="BY17" s="15">
        <f t="shared" si="98"/>
        <v>0</v>
      </c>
      <c r="BZ17" s="15">
        <f t="shared" si="98"/>
        <v>0</v>
      </c>
      <c r="CA17" s="15">
        <f t="shared" si="98"/>
        <v>561653</v>
      </c>
      <c r="CB17" s="15">
        <f t="shared" si="98"/>
        <v>561653</v>
      </c>
      <c r="CC17" s="15">
        <f t="shared" si="98"/>
        <v>0</v>
      </c>
      <c r="CD17" s="15">
        <f t="shared" si="98"/>
        <v>0</v>
      </c>
      <c r="CE17" s="15">
        <f t="shared" ref="CE17:DB17" si="99">CE18+CE20</f>
        <v>561853</v>
      </c>
      <c r="CF17" s="44">
        <f t="shared" si="99"/>
        <v>561853</v>
      </c>
      <c r="CG17" s="44">
        <f t="shared" si="99"/>
        <v>0</v>
      </c>
      <c r="CH17" s="44">
        <f t="shared" si="99"/>
        <v>0</v>
      </c>
      <c r="CI17" s="15">
        <f t="shared" si="99"/>
        <v>-200</v>
      </c>
      <c r="CJ17" s="15">
        <f t="shared" si="99"/>
        <v>-200</v>
      </c>
      <c r="CK17" s="15">
        <f t="shared" si="99"/>
        <v>0</v>
      </c>
      <c r="CL17" s="15">
        <f t="shared" si="99"/>
        <v>0</v>
      </c>
      <c r="CM17" s="15">
        <f t="shared" si="99"/>
        <v>561653</v>
      </c>
      <c r="CN17" s="15">
        <f t="shared" si="99"/>
        <v>561653</v>
      </c>
      <c r="CO17" s="15">
        <f t="shared" si="99"/>
        <v>0</v>
      </c>
      <c r="CP17" s="15">
        <f t="shared" si="99"/>
        <v>0</v>
      </c>
      <c r="CQ17" s="15">
        <f t="shared" ref="CQ17:CX17" si="100">CQ18+CQ20</f>
        <v>0</v>
      </c>
      <c r="CR17" s="15">
        <f t="shared" si="100"/>
        <v>0</v>
      </c>
      <c r="CS17" s="15">
        <f t="shared" si="100"/>
        <v>0</v>
      </c>
      <c r="CT17" s="15">
        <f t="shared" si="100"/>
        <v>0</v>
      </c>
      <c r="CU17" s="15">
        <f t="shared" si="100"/>
        <v>561653</v>
      </c>
      <c r="CV17" s="15">
        <f t="shared" si="100"/>
        <v>561653</v>
      </c>
      <c r="CW17" s="15">
        <f t="shared" si="100"/>
        <v>0</v>
      </c>
      <c r="CX17" s="15">
        <f t="shared" si="100"/>
        <v>0</v>
      </c>
      <c r="CY17" s="15">
        <f t="shared" si="99"/>
        <v>561853</v>
      </c>
      <c r="CZ17" s="44">
        <f t="shared" si="99"/>
        <v>561853</v>
      </c>
      <c r="DA17" s="44">
        <f t="shared" si="99"/>
        <v>0</v>
      </c>
      <c r="DB17" s="44">
        <f t="shared" si="99"/>
        <v>0</v>
      </c>
      <c r="DC17" s="15">
        <f t="shared" ref="DC17:DJ17" si="101">DC18+DC20</f>
        <v>-200</v>
      </c>
      <c r="DD17" s="15">
        <f t="shared" si="101"/>
        <v>-200</v>
      </c>
      <c r="DE17" s="15">
        <f t="shared" si="101"/>
        <v>0</v>
      </c>
      <c r="DF17" s="15">
        <f t="shared" si="101"/>
        <v>0</v>
      </c>
      <c r="DG17" s="15">
        <f t="shared" si="101"/>
        <v>561653</v>
      </c>
      <c r="DH17" s="15">
        <f t="shared" si="101"/>
        <v>561653</v>
      </c>
      <c r="DI17" s="15">
        <f t="shared" si="101"/>
        <v>0</v>
      </c>
      <c r="DJ17" s="15">
        <f t="shared" si="101"/>
        <v>0</v>
      </c>
      <c r="DK17" s="15">
        <f t="shared" ref="DK17:DR17" si="102">DK18+DK20</f>
        <v>0</v>
      </c>
      <c r="DL17" s="15">
        <f t="shared" si="102"/>
        <v>0</v>
      </c>
      <c r="DM17" s="15">
        <f t="shared" si="102"/>
        <v>0</v>
      </c>
      <c r="DN17" s="15">
        <f t="shared" si="102"/>
        <v>0</v>
      </c>
      <c r="DO17" s="15">
        <f t="shared" si="102"/>
        <v>561653</v>
      </c>
      <c r="DP17" s="15">
        <f t="shared" si="102"/>
        <v>561653</v>
      </c>
      <c r="DQ17" s="15">
        <f t="shared" si="102"/>
        <v>0</v>
      </c>
      <c r="DR17" s="15">
        <f t="shared" si="102"/>
        <v>0</v>
      </c>
    </row>
    <row r="18" spans="1:122" ht="32.25" hidden="1" customHeight="1" x14ac:dyDescent="0.25">
      <c r="A18" s="102" t="s">
        <v>15</v>
      </c>
      <c r="B18" s="98"/>
      <c r="C18" s="98"/>
      <c r="D18" s="98"/>
      <c r="E18" s="40">
        <v>851</v>
      </c>
      <c r="F18" s="2" t="s">
        <v>11</v>
      </c>
      <c r="G18" s="2" t="s">
        <v>13</v>
      </c>
      <c r="H18" s="3" t="s">
        <v>408</v>
      </c>
      <c r="I18" s="2" t="s">
        <v>17</v>
      </c>
      <c r="J18" s="15">
        <f t="shared" ref="J18:AS18" si="103">J19</f>
        <v>420700</v>
      </c>
      <c r="K18" s="15">
        <f t="shared" si="103"/>
        <v>420700</v>
      </c>
      <c r="L18" s="15">
        <f t="shared" si="103"/>
        <v>0</v>
      </c>
      <c r="M18" s="15">
        <f t="shared" si="103"/>
        <v>0</v>
      </c>
      <c r="N18" s="15">
        <f t="shared" si="103"/>
        <v>0</v>
      </c>
      <c r="O18" s="15">
        <f t="shared" si="103"/>
        <v>0</v>
      </c>
      <c r="P18" s="15">
        <f t="shared" si="103"/>
        <v>0</v>
      </c>
      <c r="Q18" s="15">
        <f t="shared" si="103"/>
        <v>0</v>
      </c>
      <c r="R18" s="15">
        <f t="shared" si="103"/>
        <v>420700</v>
      </c>
      <c r="S18" s="15">
        <f t="shared" si="103"/>
        <v>420700</v>
      </c>
      <c r="T18" s="15">
        <f t="shared" si="103"/>
        <v>0</v>
      </c>
      <c r="U18" s="15">
        <f t="shared" si="103"/>
        <v>0</v>
      </c>
      <c r="V18" s="15">
        <f t="shared" si="103"/>
        <v>420700</v>
      </c>
      <c r="W18" s="39">
        <f t="shared" si="103"/>
        <v>420700</v>
      </c>
      <c r="X18" s="39">
        <f t="shared" si="103"/>
        <v>0</v>
      </c>
      <c r="Y18" s="39">
        <f t="shared" si="103"/>
        <v>0</v>
      </c>
      <c r="Z18" s="15">
        <f t="shared" si="103"/>
        <v>0</v>
      </c>
      <c r="AA18" s="15">
        <f t="shared" si="103"/>
        <v>0</v>
      </c>
      <c r="AB18" s="15">
        <f t="shared" si="103"/>
        <v>0</v>
      </c>
      <c r="AC18" s="15">
        <f t="shared" si="103"/>
        <v>0</v>
      </c>
      <c r="AD18" s="15">
        <f t="shared" si="103"/>
        <v>420700</v>
      </c>
      <c r="AE18" s="15">
        <f t="shared" si="103"/>
        <v>420700</v>
      </c>
      <c r="AF18" s="15">
        <f t="shared" si="103"/>
        <v>0</v>
      </c>
      <c r="AG18" s="15">
        <f t="shared" si="103"/>
        <v>0</v>
      </c>
      <c r="AH18" s="15">
        <f t="shared" si="103"/>
        <v>420700</v>
      </c>
      <c r="AI18" s="39">
        <f t="shared" si="103"/>
        <v>420700</v>
      </c>
      <c r="AJ18" s="39">
        <f t="shared" si="103"/>
        <v>0</v>
      </c>
      <c r="AK18" s="39">
        <f t="shared" si="103"/>
        <v>0</v>
      </c>
      <c r="AL18" s="15">
        <f t="shared" si="103"/>
        <v>0</v>
      </c>
      <c r="AM18" s="110">
        <f t="shared" si="103"/>
        <v>0</v>
      </c>
      <c r="AN18" s="15">
        <f t="shared" si="103"/>
        <v>0</v>
      </c>
      <c r="AO18" s="15">
        <f t="shared" si="103"/>
        <v>0</v>
      </c>
      <c r="AP18" s="15">
        <f t="shared" si="103"/>
        <v>420700</v>
      </c>
      <c r="AQ18" s="15">
        <f t="shared" si="103"/>
        <v>420700</v>
      </c>
      <c r="AR18" s="15">
        <f t="shared" si="103"/>
        <v>0</v>
      </c>
      <c r="AS18" s="15">
        <f t="shared" si="103"/>
        <v>0</v>
      </c>
      <c r="AT18" s="15"/>
      <c r="AU18" s="15"/>
      <c r="AV18" s="15"/>
      <c r="AW18" s="15"/>
      <c r="AX18" s="15"/>
      <c r="AY18" s="15">
        <f t="shared" si="1"/>
        <v>40400</v>
      </c>
      <c r="AZ18" s="39">
        <f t="shared" si="2"/>
        <v>40400</v>
      </c>
      <c r="BA18" s="39">
        <f t="shared" si="3"/>
        <v>0</v>
      </c>
      <c r="BB18" s="39">
        <f t="shared" si="4"/>
        <v>0</v>
      </c>
      <c r="BC18" s="15">
        <f t="shared" ref="BC18:DN18" si="104">BC19</f>
        <v>380300</v>
      </c>
      <c r="BD18" s="44">
        <f t="shared" si="104"/>
        <v>380300</v>
      </c>
      <c r="BE18" s="44">
        <f t="shared" si="104"/>
        <v>0</v>
      </c>
      <c r="BF18" s="44">
        <f t="shared" si="104"/>
        <v>0</v>
      </c>
      <c r="BG18" s="15">
        <f t="shared" si="104"/>
        <v>0</v>
      </c>
      <c r="BH18" s="15">
        <f t="shared" si="104"/>
        <v>0</v>
      </c>
      <c r="BI18" s="15">
        <f t="shared" si="104"/>
        <v>0</v>
      </c>
      <c r="BJ18" s="15">
        <f t="shared" si="104"/>
        <v>0</v>
      </c>
      <c r="BK18" s="15">
        <f t="shared" si="104"/>
        <v>380300</v>
      </c>
      <c r="BL18" s="15">
        <f t="shared" si="104"/>
        <v>380300</v>
      </c>
      <c r="BM18" s="15">
        <f t="shared" si="104"/>
        <v>0</v>
      </c>
      <c r="BN18" s="15">
        <f t="shared" si="104"/>
        <v>0</v>
      </c>
      <c r="BO18" s="15">
        <f t="shared" si="104"/>
        <v>0</v>
      </c>
      <c r="BP18" s="15">
        <f t="shared" si="104"/>
        <v>0</v>
      </c>
      <c r="BQ18" s="15">
        <f t="shared" si="104"/>
        <v>0</v>
      </c>
      <c r="BR18" s="15">
        <f t="shared" si="104"/>
        <v>0</v>
      </c>
      <c r="BS18" s="15">
        <f t="shared" si="104"/>
        <v>380300</v>
      </c>
      <c r="BT18" s="15">
        <f t="shared" si="104"/>
        <v>380300</v>
      </c>
      <c r="BU18" s="15">
        <f t="shared" si="104"/>
        <v>0</v>
      </c>
      <c r="BV18" s="15">
        <f t="shared" si="104"/>
        <v>0</v>
      </c>
      <c r="BW18" s="15">
        <f t="shared" si="104"/>
        <v>0</v>
      </c>
      <c r="BX18" s="15">
        <f t="shared" si="104"/>
        <v>0</v>
      </c>
      <c r="BY18" s="15">
        <f t="shared" si="104"/>
        <v>0</v>
      </c>
      <c r="BZ18" s="15">
        <f t="shared" si="104"/>
        <v>0</v>
      </c>
      <c r="CA18" s="15">
        <f t="shared" si="104"/>
        <v>380300</v>
      </c>
      <c r="CB18" s="15">
        <f t="shared" si="104"/>
        <v>380300</v>
      </c>
      <c r="CC18" s="15">
        <f t="shared" si="104"/>
        <v>0</v>
      </c>
      <c r="CD18" s="15">
        <f t="shared" si="104"/>
        <v>0</v>
      </c>
      <c r="CE18" s="15">
        <f t="shared" si="104"/>
        <v>380300</v>
      </c>
      <c r="CF18" s="44">
        <f t="shared" si="104"/>
        <v>380300</v>
      </c>
      <c r="CG18" s="44">
        <f t="shared" si="104"/>
        <v>0</v>
      </c>
      <c r="CH18" s="44">
        <f t="shared" si="104"/>
        <v>0</v>
      </c>
      <c r="CI18" s="15">
        <f t="shared" si="104"/>
        <v>0</v>
      </c>
      <c r="CJ18" s="15">
        <f t="shared" si="104"/>
        <v>0</v>
      </c>
      <c r="CK18" s="15">
        <f t="shared" si="104"/>
        <v>0</v>
      </c>
      <c r="CL18" s="15">
        <f t="shared" si="104"/>
        <v>0</v>
      </c>
      <c r="CM18" s="15">
        <f t="shared" si="104"/>
        <v>380300</v>
      </c>
      <c r="CN18" s="15">
        <f t="shared" si="104"/>
        <v>380300</v>
      </c>
      <c r="CO18" s="15">
        <f t="shared" si="104"/>
        <v>0</v>
      </c>
      <c r="CP18" s="15">
        <f t="shared" si="104"/>
        <v>0</v>
      </c>
      <c r="CQ18" s="15">
        <f t="shared" si="104"/>
        <v>0</v>
      </c>
      <c r="CR18" s="15">
        <f t="shared" si="104"/>
        <v>0</v>
      </c>
      <c r="CS18" s="15">
        <f t="shared" si="104"/>
        <v>0</v>
      </c>
      <c r="CT18" s="15">
        <f t="shared" si="104"/>
        <v>0</v>
      </c>
      <c r="CU18" s="15">
        <f t="shared" si="104"/>
        <v>380300</v>
      </c>
      <c r="CV18" s="15">
        <f t="shared" si="104"/>
        <v>380300</v>
      </c>
      <c r="CW18" s="15">
        <f t="shared" si="104"/>
        <v>0</v>
      </c>
      <c r="CX18" s="15">
        <f t="shared" si="104"/>
        <v>0</v>
      </c>
      <c r="CY18" s="15">
        <f t="shared" si="104"/>
        <v>380300</v>
      </c>
      <c r="CZ18" s="44">
        <f t="shared" si="104"/>
        <v>380300</v>
      </c>
      <c r="DA18" s="44">
        <f t="shared" si="104"/>
        <v>0</v>
      </c>
      <c r="DB18" s="44">
        <f t="shared" si="104"/>
        <v>0</v>
      </c>
      <c r="DC18" s="15">
        <f t="shared" si="104"/>
        <v>0</v>
      </c>
      <c r="DD18" s="15">
        <f t="shared" si="104"/>
        <v>0</v>
      </c>
      <c r="DE18" s="15">
        <f t="shared" si="104"/>
        <v>0</v>
      </c>
      <c r="DF18" s="15">
        <f t="shared" si="104"/>
        <v>0</v>
      </c>
      <c r="DG18" s="15">
        <f t="shared" si="104"/>
        <v>380300</v>
      </c>
      <c r="DH18" s="15">
        <f t="shared" si="104"/>
        <v>380300</v>
      </c>
      <c r="DI18" s="15">
        <f t="shared" si="104"/>
        <v>0</v>
      </c>
      <c r="DJ18" s="15">
        <f t="shared" si="104"/>
        <v>0</v>
      </c>
      <c r="DK18" s="15">
        <f t="shared" si="104"/>
        <v>0</v>
      </c>
      <c r="DL18" s="15">
        <f t="shared" si="104"/>
        <v>0</v>
      </c>
      <c r="DM18" s="15">
        <f t="shared" si="104"/>
        <v>0</v>
      </c>
      <c r="DN18" s="15">
        <f t="shared" si="104"/>
        <v>0</v>
      </c>
      <c r="DO18" s="15">
        <f t="shared" ref="DO18:DR18" si="105">DO19</f>
        <v>380300</v>
      </c>
      <c r="DP18" s="15">
        <f t="shared" si="105"/>
        <v>380300</v>
      </c>
      <c r="DQ18" s="15">
        <f t="shared" si="105"/>
        <v>0</v>
      </c>
      <c r="DR18" s="15">
        <f t="shared" si="105"/>
        <v>0</v>
      </c>
    </row>
    <row r="19" spans="1:122" ht="32.25" hidden="1" customHeight="1" x14ac:dyDescent="0.25">
      <c r="A19" s="102" t="s">
        <v>263</v>
      </c>
      <c r="B19" s="98"/>
      <c r="C19" s="98"/>
      <c r="D19" s="98"/>
      <c r="E19" s="40">
        <v>851</v>
      </c>
      <c r="F19" s="2" t="s">
        <v>11</v>
      </c>
      <c r="G19" s="2" t="s">
        <v>13</v>
      </c>
      <c r="H19" s="3" t="s">
        <v>408</v>
      </c>
      <c r="I19" s="2" t="s">
        <v>18</v>
      </c>
      <c r="J19" s="15">
        <v>420700</v>
      </c>
      <c r="K19" s="44">
        <f>J19</f>
        <v>420700</v>
      </c>
      <c r="L19" s="44"/>
      <c r="M19" s="44"/>
      <c r="N19" s="44"/>
      <c r="O19" s="44"/>
      <c r="P19" s="44"/>
      <c r="Q19" s="44"/>
      <c r="R19" s="68">
        <f>J19+N19</f>
        <v>420700</v>
      </c>
      <c r="S19" s="68">
        <f>K19+O19</f>
        <v>420700</v>
      </c>
      <c r="T19" s="68">
        <f>L19+P19</f>
        <v>0</v>
      </c>
      <c r="U19" s="68">
        <f>M19+Q19</f>
        <v>0</v>
      </c>
      <c r="V19" s="15">
        <v>420700</v>
      </c>
      <c r="W19" s="39">
        <f>V19</f>
        <v>420700</v>
      </c>
      <c r="X19" s="39"/>
      <c r="Y19" s="39"/>
      <c r="Z19" s="44"/>
      <c r="AA19" s="44"/>
      <c r="AB19" s="44"/>
      <c r="AC19" s="44"/>
      <c r="AD19" s="68">
        <f t="shared" ref="AD19" si="106">V19+Z19</f>
        <v>420700</v>
      </c>
      <c r="AE19" s="68">
        <f t="shared" ref="AE19" si="107">W19+AA19</f>
        <v>420700</v>
      </c>
      <c r="AF19" s="68">
        <f t="shared" ref="AF19" si="108">X19+AB19</f>
        <v>0</v>
      </c>
      <c r="AG19" s="68">
        <f t="shared" ref="AG19" si="109">Y19+AC19</f>
        <v>0</v>
      </c>
      <c r="AH19" s="15">
        <v>420700</v>
      </c>
      <c r="AI19" s="39">
        <f>AH19</f>
        <v>420700</v>
      </c>
      <c r="AJ19" s="39"/>
      <c r="AK19" s="39"/>
      <c r="AL19" s="44"/>
      <c r="AM19" s="111"/>
      <c r="AN19" s="44"/>
      <c r="AO19" s="44"/>
      <c r="AP19" s="68">
        <f t="shared" ref="AP19" si="110">AH19+AL19</f>
        <v>420700</v>
      </c>
      <c r="AQ19" s="68">
        <f t="shared" ref="AQ19" si="111">AI19+AM19</f>
        <v>420700</v>
      </c>
      <c r="AR19" s="68">
        <f t="shared" ref="AR19" si="112">AJ19+AN19</f>
        <v>0</v>
      </c>
      <c r="AS19" s="68">
        <f t="shared" ref="AS19" si="113">AK19+AO19</f>
        <v>0</v>
      </c>
      <c r="AT19" s="68"/>
      <c r="AU19" s="68"/>
      <c r="AV19" s="68"/>
      <c r="AW19" s="68"/>
      <c r="AX19" s="68"/>
      <c r="AY19" s="15">
        <f t="shared" si="1"/>
        <v>40400</v>
      </c>
      <c r="AZ19" s="39">
        <f t="shared" si="2"/>
        <v>40400</v>
      </c>
      <c r="BA19" s="39">
        <f t="shared" si="3"/>
        <v>0</v>
      </c>
      <c r="BB19" s="39">
        <f t="shared" si="4"/>
        <v>0</v>
      </c>
      <c r="BC19" s="15">
        <v>380300</v>
      </c>
      <c r="BD19" s="44">
        <f>BC19</f>
        <v>380300</v>
      </c>
      <c r="BE19" s="44"/>
      <c r="BF19" s="44"/>
      <c r="BG19" s="15"/>
      <c r="BH19" s="44">
        <f>BG19</f>
        <v>0</v>
      </c>
      <c r="BI19" s="44"/>
      <c r="BJ19" s="44"/>
      <c r="BK19" s="44">
        <f>BC19+BG19</f>
        <v>380300</v>
      </c>
      <c r="BL19" s="68">
        <f>BD19+BH19</f>
        <v>380300</v>
      </c>
      <c r="BM19" s="68">
        <f>BE19+BI19</f>
        <v>0</v>
      </c>
      <c r="BN19" s="68">
        <f>BF19+BJ19</f>
        <v>0</v>
      </c>
      <c r="BO19" s="15"/>
      <c r="BP19" s="44">
        <f>BO19</f>
        <v>0</v>
      </c>
      <c r="BQ19" s="44"/>
      <c r="BR19" s="44"/>
      <c r="BS19" s="44">
        <f>BK19+BO19</f>
        <v>380300</v>
      </c>
      <c r="BT19" s="68">
        <f>BL19+BP19</f>
        <v>380300</v>
      </c>
      <c r="BU19" s="68">
        <f>BM19+BQ19</f>
        <v>0</v>
      </c>
      <c r="BV19" s="68">
        <f>BN19+BR19</f>
        <v>0</v>
      </c>
      <c r="BW19" s="15"/>
      <c r="BX19" s="44">
        <f>BW19</f>
        <v>0</v>
      </c>
      <c r="BY19" s="44"/>
      <c r="BZ19" s="44"/>
      <c r="CA19" s="44">
        <f>BS19+BW19</f>
        <v>380300</v>
      </c>
      <c r="CB19" s="68">
        <f>BT19+BX19</f>
        <v>380300</v>
      </c>
      <c r="CC19" s="68">
        <f>BU19+BY19</f>
        <v>0</v>
      </c>
      <c r="CD19" s="68">
        <f>BV19+BZ19</f>
        <v>0</v>
      </c>
      <c r="CE19" s="15">
        <v>380300</v>
      </c>
      <c r="CF19" s="44">
        <f>CE19</f>
        <v>380300</v>
      </c>
      <c r="CG19" s="44"/>
      <c r="CH19" s="44"/>
      <c r="CI19" s="44"/>
      <c r="CJ19" s="44">
        <f>CI19</f>
        <v>0</v>
      </c>
      <c r="CK19" s="44"/>
      <c r="CL19" s="44"/>
      <c r="CM19" s="44">
        <f t="shared" ref="CM19" si="114">CE19+CI19</f>
        <v>380300</v>
      </c>
      <c r="CN19" s="68">
        <f t="shared" ref="CN19" si="115">CF19+CJ19</f>
        <v>380300</v>
      </c>
      <c r="CO19" s="68">
        <f t="shared" ref="CO19" si="116">CG19+CK19</f>
        <v>0</v>
      </c>
      <c r="CP19" s="68">
        <f t="shared" ref="CP19" si="117">CH19+CL19</f>
        <v>0</v>
      </c>
      <c r="CQ19" s="44"/>
      <c r="CR19" s="44">
        <f>CQ19</f>
        <v>0</v>
      </c>
      <c r="CS19" s="44"/>
      <c r="CT19" s="44"/>
      <c r="CU19" s="44">
        <f t="shared" ref="CU19" si="118">CM19+CQ19</f>
        <v>380300</v>
      </c>
      <c r="CV19" s="68">
        <f t="shared" ref="CV19" si="119">CN19+CR19</f>
        <v>380300</v>
      </c>
      <c r="CW19" s="68">
        <f t="shared" ref="CW19" si="120">CO19+CS19</f>
        <v>0</v>
      </c>
      <c r="CX19" s="68">
        <f t="shared" ref="CX19" si="121">CP19+CT19</f>
        <v>0</v>
      </c>
      <c r="CY19" s="15">
        <v>380300</v>
      </c>
      <c r="CZ19" s="44">
        <f>CY19</f>
        <v>380300</v>
      </c>
      <c r="DA19" s="44"/>
      <c r="DB19" s="44"/>
      <c r="DC19" s="44"/>
      <c r="DD19" s="44">
        <f>DC19</f>
        <v>0</v>
      </c>
      <c r="DE19" s="44"/>
      <c r="DF19" s="44"/>
      <c r="DG19" s="44">
        <f t="shared" ref="DG19" si="122">CY19+DC19</f>
        <v>380300</v>
      </c>
      <c r="DH19" s="68">
        <f t="shared" ref="DH19" si="123">CZ19+DD19</f>
        <v>380300</v>
      </c>
      <c r="DI19" s="68">
        <f t="shared" ref="DI19" si="124">DA19+DE19</f>
        <v>0</v>
      </c>
      <c r="DJ19" s="68">
        <f t="shared" ref="DJ19" si="125">DB19+DF19</f>
        <v>0</v>
      </c>
      <c r="DK19" s="44"/>
      <c r="DL19" s="44">
        <f>DK19</f>
        <v>0</v>
      </c>
      <c r="DM19" s="44"/>
      <c r="DN19" s="44"/>
      <c r="DO19" s="44">
        <f t="shared" ref="DO19" si="126">DG19+DK19</f>
        <v>380300</v>
      </c>
      <c r="DP19" s="68">
        <f t="shared" ref="DP19" si="127">DH19+DL19</f>
        <v>380300</v>
      </c>
      <c r="DQ19" s="68">
        <f t="shared" ref="DQ19" si="128">DI19+DM19</f>
        <v>0</v>
      </c>
      <c r="DR19" s="68">
        <f t="shared" ref="DR19" si="129">DJ19+DN19</f>
        <v>0</v>
      </c>
    </row>
    <row r="20" spans="1:122" ht="32.25" hidden="1" customHeight="1" x14ac:dyDescent="0.25">
      <c r="A20" s="102" t="s">
        <v>20</v>
      </c>
      <c r="B20" s="98"/>
      <c r="C20" s="98"/>
      <c r="D20" s="98"/>
      <c r="E20" s="40">
        <v>851</v>
      </c>
      <c r="F20" s="2" t="s">
        <v>11</v>
      </c>
      <c r="G20" s="2" t="s">
        <v>13</v>
      </c>
      <c r="H20" s="3" t="s">
        <v>408</v>
      </c>
      <c r="I20" s="2" t="s">
        <v>21</v>
      </c>
      <c r="J20" s="15">
        <f t="shared" ref="J20:AS20" si="130">J21</f>
        <v>176536</v>
      </c>
      <c r="K20" s="15">
        <f t="shared" si="130"/>
        <v>176536</v>
      </c>
      <c r="L20" s="15">
        <f t="shared" si="130"/>
        <v>0</v>
      </c>
      <c r="M20" s="15">
        <f t="shared" si="130"/>
        <v>0</v>
      </c>
      <c r="N20" s="15">
        <f t="shared" si="130"/>
        <v>0</v>
      </c>
      <c r="O20" s="15">
        <f t="shared" si="130"/>
        <v>0</v>
      </c>
      <c r="P20" s="15">
        <f t="shared" si="130"/>
        <v>0</v>
      </c>
      <c r="Q20" s="15">
        <f t="shared" si="130"/>
        <v>0</v>
      </c>
      <c r="R20" s="15">
        <f t="shared" si="130"/>
        <v>176536</v>
      </c>
      <c r="S20" s="15">
        <f t="shared" si="130"/>
        <v>176536</v>
      </c>
      <c r="T20" s="15">
        <f t="shared" si="130"/>
        <v>0</v>
      </c>
      <c r="U20" s="15">
        <f t="shared" si="130"/>
        <v>0</v>
      </c>
      <c r="V20" s="15">
        <f t="shared" si="130"/>
        <v>176536</v>
      </c>
      <c r="W20" s="39">
        <f t="shared" si="130"/>
        <v>176536</v>
      </c>
      <c r="X20" s="39">
        <f t="shared" si="130"/>
        <v>0</v>
      </c>
      <c r="Y20" s="39">
        <f t="shared" si="130"/>
        <v>0</v>
      </c>
      <c r="Z20" s="15">
        <f t="shared" si="130"/>
        <v>0</v>
      </c>
      <c r="AA20" s="15">
        <f t="shared" si="130"/>
        <v>0</v>
      </c>
      <c r="AB20" s="15">
        <f t="shared" si="130"/>
        <v>0</v>
      </c>
      <c r="AC20" s="15">
        <f t="shared" si="130"/>
        <v>0</v>
      </c>
      <c r="AD20" s="15">
        <f t="shared" si="130"/>
        <v>176536</v>
      </c>
      <c r="AE20" s="15">
        <f t="shared" si="130"/>
        <v>176536</v>
      </c>
      <c r="AF20" s="15">
        <f t="shared" si="130"/>
        <v>0</v>
      </c>
      <c r="AG20" s="15">
        <f t="shared" si="130"/>
        <v>0</v>
      </c>
      <c r="AH20" s="15">
        <f t="shared" si="130"/>
        <v>176536</v>
      </c>
      <c r="AI20" s="39">
        <f t="shared" si="130"/>
        <v>176536</v>
      </c>
      <c r="AJ20" s="39">
        <f t="shared" si="130"/>
        <v>0</v>
      </c>
      <c r="AK20" s="39">
        <f t="shared" si="130"/>
        <v>0</v>
      </c>
      <c r="AL20" s="15">
        <f t="shared" si="130"/>
        <v>0</v>
      </c>
      <c r="AM20" s="110">
        <f t="shared" si="130"/>
        <v>0</v>
      </c>
      <c r="AN20" s="15">
        <f t="shared" si="130"/>
        <v>0</v>
      </c>
      <c r="AO20" s="15">
        <f t="shared" si="130"/>
        <v>0</v>
      </c>
      <c r="AP20" s="15">
        <f t="shared" si="130"/>
        <v>176536</v>
      </c>
      <c r="AQ20" s="15">
        <f t="shared" si="130"/>
        <v>176536</v>
      </c>
      <c r="AR20" s="15">
        <f t="shared" si="130"/>
        <v>0</v>
      </c>
      <c r="AS20" s="15">
        <f t="shared" si="130"/>
        <v>0</v>
      </c>
      <c r="AT20" s="15"/>
      <c r="AU20" s="15"/>
      <c r="AV20" s="15"/>
      <c r="AW20" s="15"/>
      <c r="AX20" s="15"/>
      <c r="AY20" s="15">
        <f t="shared" si="1"/>
        <v>-5017</v>
      </c>
      <c r="AZ20" s="39">
        <f t="shared" si="2"/>
        <v>-5017</v>
      </c>
      <c r="BA20" s="39">
        <f t="shared" si="3"/>
        <v>0</v>
      </c>
      <c r="BB20" s="39">
        <f t="shared" si="4"/>
        <v>0</v>
      </c>
      <c r="BC20" s="15">
        <f t="shared" ref="BC20:DN20" si="131">BC21</f>
        <v>181553</v>
      </c>
      <c r="BD20" s="44">
        <f t="shared" si="131"/>
        <v>181553</v>
      </c>
      <c r="BE20" s="44">
        <f t="shared" si="131"/>
        <v>0</v>
      </c>
      <c r="BF20" s="44">
        <f t="shared" si="131"/>
        <v>0</v>
      </c>
      <c r="BG20" s="15">
        <f t="shared" si="131"/>
        <v>-200</v>
      </c>
      <c r="BH20" s="15">
        <f t="shared" si="131"/>
        <v>-200</v>
      </c>
      <c r="BI20" s="15">
        <f t="shared" si="131"/>
        <v>0</v>
      </c>
      <c r="BJ20" s="15">
        <f t="shared" si="131"/>
        <v>0</v>
      </c>
      <c r="BK20" s="15">
        <f t="shared" si="131"/>
        <v>181353</v>
      </c>
      <c r="BL20" s="15">
        <f t="shared" si="131"/>
        <v>181353</v>
      </c>
      <c r="BM20" s="15">
        <f t="shared" si="131"/>
        <v>0</v>
      </c>
      <c r="BN20" s="15">
        <f t="shared" si="131"/>
        <v>0</v>
      </c>
      <c r="BO20" s="15">
        <f t="shared" si="131"/>
        <v>0</v>
      </c>
      <c r="BP20" s="15">
        <f t="shared" si="131"/>
        <v>0</v>
      </c>
      <c r="BQ20" s="15">
        <f t="shared" si="131"/>
        <v>0</v>
      </c>
      <c r="BR20" s="15">
        <f t="shared" si="131"/>
        <v>0</v>
      </c>
      <c r="BS20" s="15">
        <f t="shared" si="131"/>
        <v>181353</v>
      </c>
      <c r="BT20" s="15">
        <f t="shared" si="131"/>
        <v>181353</v>
      </c>
      <c r="BU20" s="15">
        <f t="shared" si="131"/>
        <v>0</v>
      </c>
      <c r="BV20" s="15">
        <f t="shared" si="131"/>
        <v>0</v>
      </c>
      <c r="BW20" s="15">
        <f t="shared" si="131"/>
        <v>0</v>
      </c>
      <c r="BX20" s="15">
        <f t="shared" si="131"/>
        <v>0</v>
      </c>
      <c r="BY20" s="15">
        <f t="shared" si="131"/>
        <v>0</v>
      </c>
      <c r="BZ20" s="15">
        <f t="shared" si="131"/>
        <v>0</v>
      </c>
      <c r="CA20" s="15">
        <f t="shared" si="131"/>
        <v>181353</v>
      </c>
      <c r="CB20" s="15">
        <f t="shared" si="131"/>
        <v>181353</v>
      </c>
      <c r="CC20" s="15">
        <f t="shared" si="131"/>
        <v>0</v>
      </c>
      <c r="CD20" s="15">
        <f t="shared" si="131"/>
        <v>0</v>
      </c>
      <c r="CE20" s="15">
        <f t="shared" si="131"/>
        <v>181553</v>
      </c>
      <c r="CF20" s="44">
        <f t="shared" si="131"/>
        <v>181553</v>
      </c>
      <c r="CG20" s="44">
        <f t="shared" si="131"/>
        <v>0</v>
      </c>
      <c r="CH20" s="44">
        <f t="shared" si="131"/>
        <v>0</v>
      </c>
      <c r="CI20" s="15">
        <f t="shared" si="131"/>
        <v>-200</v>
      </c>
      <c r="CJ20" s="15">
        <f t="shared" si="131"/>
        <v>-200</v>
      </c>
      <c r="CK20" s="15">
        <f t="shared" si="131"/>
        <v>0</v>
      </c>
      <c r="CL20" s="15">
        <f t="shared" si="131"/>
        <v>0</v>
      </c>
      <c r="CM20" s="15">
        <f t="shared" si="131"/>
        <v>181353</v>
      </c>
      <c r="CN20" s="15">
        <f t="shared" si="131"/>
        <v>181353</v>
      </c>
      <c r="CO20" s="15">
        <f t="shared" si="131"/>
        <v>0</v>
      </c>
      <c r="CP20" s="15">
        <f t="shared" si="131"/>
        <v>0</v>
      </c>
      <c r="CQ20" s="15">
        <f t="shared" si="131"/>
        <v>0</v>
      </c>
      <c r="CR20" s="15">
        <f t="shared" si="131"/>
        <v>0</v>
      </c>
      <c r="CS20" s="15">
        <f t="shared" si="131"/>
        <v>0</v>
      </c>
      <c r="CT20" s="15">
        <f t="shared" si="131"/>
        <v>0</v>
      </c>
      <c r="CU20" s="15">
        <f t="shared" si="131"/>
        <v>181353</v>
      </c>
      <c r="CV20" s="15">
        <f t="shared" si="131"/>
        <v>181353</v>
      </c>
      <c r="CW20" s="15">
        <f t="shared" si="131"/>
        <v>0</v>
      </c>
      <c r="CX20" s="15">
        <f t="shared" si="131"/>
        <v>0</v>
      </c>
      <c r="CY20" s="15">
        <f t="shared" si="131"/>
        <v>181553</v>
      </c>
      <c r="CZ20" s="44">
        <f t="shared" si="131"/>
        <v>181553</v>
      </c>
      <c r="DA20" s="44">
        <f t="shared" si="131"/>
        <v>0</v>
      </c>
      <c r="DB20" s="44">
        <f t="shared" si="131"/>
        <v>0</v>
      </c>
      <c r="DC20" s="15">
        <f t="shared" si="131"/>
        <v>-200</v>
      </c>
      <c r="DD20" s="15">
        <f t="shared" si="131"/>
        <v>-200</v>
      </c>
      <c r="DE20" s="15">
        <f t="shared" si="131"/>
        <v>0</v>
      </c>
      <c r="DF20" s="15">
        <f t="shared" si="131"/>
        <v>0</v>
      </c>
      <c r="DG20" s="15">
        <f t="shared" si="131"/>
        <v>181353</v>
      </c>
      <c r="DH20" s="15">
        <f t="shared" si="131"/>
        <v>181353</v>
      </c>
      <c r="DI20" s="15">
        <f t="shared" si="131"/>
        <v>0</v>
      </c>
      <c r="DJ20" s="15">
        <f t="shared" si="131"/>
        <v>0</v>
      </c>
      <c r="DK20" s="15">
        <f t="shared" si="131"/>
        <v>0</v>
      </c>
      <c r="DL20" s="15">
        <f t="shared" si="131"/>
        <v>0</v>
      </c>
      <c r="DM20" s="15">
        <f t="shared" si="131"/>
        <v>0</v>
      </c>
      <c r="DN20" s="15">
        <f t="shared" si="131"/>
        <v>0</v>
      </c>
      <c r="DO20" s="15">
        <f t="shared" ref="DO20:DR20" si="132">DO21</f>
        <v>181353</v>
      </c>
      <c r="DP20" s="15">
        <f t="shared" si="132"/>
        <v>181353</v>
      </c>
      <c r="DQ20" s="15">
        <f t="shared" si="132"/>
        <v>0</v>
      </c>
      <c r="DR20" s="15">
        <f t="shared" si="132"/>
        <v>0</v>
      </c>
    </row>
    <row r="21" spans="1:122" ht="32.25" hidden="1" customHeight="1" x14ac:dyDescent="0.25">
      <c r="A21" s="102" t="s">
        <v>9</v>
      </c>
      <c r="B21" s="98"/>
      <c r="C21" s="98"/>
      <c r="D21" s="98"/>
      <c r="E21" s="40">
        <v>851</v>
      </c>
      <c r="F21" s="2" t="s">
        <v>11</v>
      </c>
      <c r="G21" s="2" t="s">
        <v>13</v>
      </c>
      <c r="H21" s="3" t="s">
        <v>408</v>
      </c>
      <c r="I21" s="2" t="s">
        <v>22</v>
      </c>
      <c r="J21" s="15">
        <v>176536</v>
      </c>
      <c r="K21" s="44">
        <f>J21</f>
        <v>176536</v>
      </c>
      <c r="L21" s="44"/>
      <c r="M21" s="44"/>
      <c r="N21" s="44"/>
      <c r="O21" s="44"/>
      <c r="P21" s="44"/>
      <c r="Q21" s="44"/>
      <c r="R21" s="68">
        <f>J21+N21</f>
        <v>176536</v>
      </c>
      <c r="S21" s="68">
        <f>K21+O21</f>
        <v>176536</v>
      </c>
      <c r="T21" s="68">
        <f>L21+P21</f>
        <v>0</v>
      </c>
      <c r="U21" s="68">
        <f>M21+Q21</f>
        <v>0</v>
      </c>
      <c r="V21" s="15">
        <v>176536</v>
      </c>
      <c r="W21" s="39">
        <f>V21</f>
        <v>176536</v>
      </c>
      <c r="X21" s="39"/>
      <c r="Y21" s="39"/>
      <c r="Z21" s="44"/>
      <c r="AA21" s="44"/>
      <c r="AB21" s="44"/>
      <c r="AC21" s="44"/>
      <c r="AD21" s="68">
        <f t="shared" ref="AD21" si="133">V21+Z21</f>
        <v>176536</v>
      </c>
      <c r="AE21" s="68">
        <f t="shared" ref="AE21" si="134">W21+AA21</f>
        <v>176536</v>
      </c>
      <c r="AF21" s="68">
        <f t="shared" ref="AF21" si="135">X21+AB21</f>
        <v>0</v>
      </c>
      <c r="AG21" s="68">
        <f t="shared" ref="AG21" si="136">Y21+AC21</f>
        <v>0</v>
      </c>
      <c r="AH21" s="15">
        <v>176536</v>
      </c>
      <c r="AI21" s="39">
        <f>AH21</f>
        <v>176536</v>
      </c>
      <c r="AJ21" s="39"/>
      <c r="AK21" s="39"/>
      <c r="AL21" s="44"/>
      <c r="AM21" s="111"/>
      <c r="AN21" s="44"/>
      <c r="AO21" s="44"/>
      <c r="AP21" s="68">
        <f t="shared" ref="AP21" si="137">AH21+AL21</f>
        <v>176536</v>
      </c>
      <c r="AQ21" s="68">
        <f t="shared" ref="AQ21" si="138">AI21+AM21</f>
        <v>176536</v>
      </c>
      <c r="AR21" s="68">
        <f t="shared" ref="AR21" si="139">AJ21+AN21</f>
        <v>0</v>
      </c>
      <c r="AS21" s="68">
        <f t="shared" ref="AS21" si="140">AK21+AO21</f>
        <v>0</v>
      </c>
      <c r="AT21" s="68"/>
      <c r="AU21" s="68"/>
      <c r="AV21" s="68"/>
      <c r="AW21" s="68"/>
      <c r="AX21" s="68"/>
      <c r="AY21" s="15">
        <f t="shared" si="1"/>
        <v>-5017</v>
      </c>
      <c r="AZ21" s="39">
        <f t="shared" si="2"/>
        <v>-5017</v>
      </c>
      <c r="BA21" s="39">
        <f t="shared" si="3"/>
        <v>0</v>
      </c>
      <c r="BB21" s="39">
        <f t="shared" si="4"/>
        <v>0</v>
      </c>
      <c r="BC21" s="15">
        <v>181553</v>
      </c>
      <c r="BD21" s="44">
        <f>BC21</f>
        <v>181553</v>
      </c>
      <c r="BE21" s="44"/>
      <c r="BF21" s="44"/>
      <c r="BG21" s="44">
        <v>-200</v>
      </c>
      <c r="BH21" s="44">
        <f>BG21</f>
        <v>-200</v>
      </c>
      <c r="BI21" s="44"/>
      <c r="BJ21" s="44"/>
      <c r="BK21" s="44">
        <f>BC21+BG21</f>
        <v>181353</v>
      </c>
      <c r="BL21" s="68">
        <f>BD21+BH21</f>
        <v>181353</v>
      </c>
      <c r="BM21" s="68">
        <f>BE21+BI21</f>
        <v>0</v>
      </c>
      <c r="BN21" s="68">
        <f>BF21+BJ21</f>
        <v>0</v>
      </c>
      <c r="BO21" s="44"/>
      <c r="BP21" s="44">
        <f>BO21</f>
        <v>0</v>
      </c>
      <c r="BQ21" s="44"/>
      <c r="BR21" s="44"/>
      <c r="BS21" s="44">
        <f>BK21+BO21</f>
        <v>181353</v>
      </c>
      <c r="BT21" s="68">
        <f>BL21+BP21</f>
        <v>181353</v>
      </c>
      <c r="BU21" s="68">
        <f>BM21+BQ21</f>
        <v>0</v>
      </c>
      <c r="BV21" s="68">
        <f>BN21+BR21</f>
        <v>0</v>
      </c>
      <c r="BW21" s="44"/>
      <c r="BX21" s="44">
        <f>BW21</f>
        <v>0</v>
      </c>
      <c r="BY21" s="44"/>
      <c r="BZ21" s="44"/>
      <c r="CA21" s="44">
        <f>BS21+BW21</f>
        <v>181353</v>
      </c>
      <c r="CB21" s="68">
        <f>BT21+BX21</f>
        <v>181353</v>
      </c>
      <c r="CC21" s="68">
        <f>BU21+BY21</f>
        <v>0</v>
      </c>
      <c r="CD21" s="68">
        <f>BV21+BZ21</f>
        <v>0</v>
      </c>
      <c r="CE21" s="15">
        <v>181553</v>
      </c>
      <c r="CF21" s="44">
        <f>CE21</f>
        <v>181553</v>
      </c>
      <c r="CG21" s="44"/>
      <c r="CH21" s="44"/>
      <c r="CI21" s="44">
        <v>-200</v>
      </c>
      <c r="CJ21" s="44">
        <f>CI21</f>
        <v>-200</v>
      </c>
      <c r="CK21" s="44"/>
      <c r="CL21" s="44"/>
      <c r="CM21" s="44">
        <f t="shared" ref="CM21" si="141">CE21+CI21</f>
        <v>181353</v>
      </c>
      <c r="CN21" s="68">
        <f t="shared" ref="CN21" si="142">CF21+CJ21</f>
        <v>181353</v>
      </c>
      <c r="CO21" s="68">
        <f t="shared" ref="CO21" si="143">CG21+CK21</f>
        <v>0</v>
      </c>
      <c r="CP21" s="68">
        <f t="shared" ref="CP21" si="144">CH21+CL21</f>
        <v>0</v>
      </c>
      <c r="CQ21" s="44"/>
      <c r="CR21" s="44">
        <f>CQ21</f>
        <v>0</v>
      </c>
      <c r="CS21" s="44"/>
      <c r="CT21" s="44"/>
      <c r="CU21" s="44">
        <f t="shared" ref="CU21" si="145">CM21+CQ21</f>
        <v>181353</v>
      </c>
      <c r="CV21" s="68">
        <f t="shared" ref="CV21" si="146">CN21+CR21</f>
        <v>181353</v>
      </c>
      <c r="CW21" s="68">
        <f t="shared" ref="CW21" si="147">CO21+CS21</f>
        <v>0</v>
      </c>
      <c r="CX21" s="68">
        <f t="shared" ref="CX21" si="148">CP21+CT21</f>
        <v>0</v>
      </c>
      <c r="CY21" s="15">
        <v>181553</v>
      </c>
      <c r="CZ21" s="44">
        <f>CY21</f>
        <v>181553</v>
      </c>
      <c r="DA21" s="44"/>
      <c r="DB21" s="44"/>
      <c r="DC21" s="44">
        <v>-200</v>
      </c>
      <c r="DD21" s="44">
        <f>DC21</f>
        <v>-200</v>
      </c>
      <c r="DE21" s="44"/>
      <c r="DF21" s="44"/>
      <c r="DG21" s="44">
        <f t="shared" ref="DG21" si="149">CY21+DC21</f>
        <v>181353</v>
      </c>
      <c r="DH21" s="68">
        <f t="shared" ref="DH21" si="150">CZ21+DD21</f>
        <v>181353</v>
      </c>
      <c r="DI21" s="68">
        <f t="shared" ref="DI21" si="151">DA21+DE21</f>
        <v>0</v>
      </c>
      <c r="DJ21" s="68">
        <f t="shared" ref="DJ21" si="152">DB21+DF21</f>
        <v>0</v>
      </c>
      <c r="DK21" s="44"/>
      <c r="DL21" s="44">
        <f>DK21</f>
        <v>0</v>
      </c>
      <c r="DM21" s="44"/>
      <c r="DN21" s="44"/>
      <c r="DO21" s="44">
        <f t="shared" ref="DO21" si="153">DG21+DK21</f>
        <v>181353</v>
      </c>
      <c r="DP21" s="68">
        <f t="shared" ref="DP21" si="154">DH21+DL21</f>
        <v>181353</v>
      </c>
      <c r="DQ21" s="68">
        <f t="shared" ref="DQ21" si="155">DI21+DM21</f>
        <v>0</v>
      </c>
      <c r="DR21" s="68">
        <f t="shared" ref="DR21" si="156">DJ21+DN21</f>
        <v>0</v>
      </c>
    </row>
    <row r="22" spans="1:122" ht="105.75" hidden="1" customHeight="1" x14ac:dyDescent="0.25">
      <c r="A22" s="102" t="s">
        <v>415</v>
      </c>
      <c r="B22" s="98"/>
      <c r="C22" s="98"/>
      <c r="D22" s="98"/>
      <c r="E22" s="40">
        <v>851</v>
      </c>
      <c r="F22" s="2" t="s">
        <v>11</v>
      </c>
      <c r="G22" s="2" t="s">
        <v>13</v>
      </c>
      <c r="H22" s="3" t="s">
        <v>409</v>
      </c>
      <c r="I22" s="2"/>
      <c r="J22" s="15">
        <f t="shared" ref="J22" si="157">J23+J25</f>
        <v>400</v>
      </c>
      <c r="K22" s="15">
        <f t="shared" ref="K22:U22" si="158">K23+K25</f>
        <v>200</v>
      </c>
      <c r="L22" s="15">
        <f t="shared" si="158"/>
        <v>0</v>
      </c>
      <c r="M22" s="15">
        <f t="shared" si="158"/>
        <v>200</v>
      </c>
      <c r="N22" s="15">
        <f t="shared" si="158"/>
        <v>0</v>
      </c>
      <c r="O22" s="15">
        <f t="shared" si="158"/>
        <v>0</v>
      </c>
      <c r="P22" s="15">
        <f t="shared" si="158"/>
        <v>0</v>
      </c>
      <c r="Q22" s="15">
        <f t="shared" si="158"/>
        <v>0</v>
      </c>
      <c r="R22" s="15">
        <f t="shared" si="158"/>
        <v>400</v>
      </c>
      <c r="S22" s="15">
        <f t="shared" si="158"/>
        <v>200</v>
      </c>
      <c r="T22" s="15">
        <f t="shared" si="158"/>
        <v>0</v>
      </c>
      <c r="U22" s="15">
        <f t="shared" si="158"/>
        <v>200</v>
      </c>
      <c r="V22" s="15">
        <f t="shared" ref="V22:AK22" si="159">V23+V25</f>
        <v>400</v>
      </c>
      <c r="W22" s="39">
        <f t="shared" si="159"/>
        <v>200</v>
      </c>
      <c r="X22" s="39">
        <f t="shared" si="159"/>
        <v>0</v>
      </c>
      <c r="Y22" s="39">
        <f t="shared" si="159"/>
        <v>200</v>
      </c>
      <c r="Z22" s="15">
        <f t="shared" si="159"/>
        <v>0</v>
      </c>
      <c r="AA22" s="15">
        <f t="shared" si="159"/>
        <v>0</v>
      </c>
      <c r="AB22" s="15">
        <f t="shared" si="159"/>
        <v>0</v>
      </c>
      <c r="AC22" s="15">
        <f t="shared" si="159"/>
        <v>0</v>
      </c>
      <c r="AD22" s="15">
        <f t="shared" si="159"/>
        <v>400</v>
      </c>
      <c r="AE22" s="15">
        <f t="shared" si="159"/>
        <v>200</v>
      </c>
      <c r="AF22" s="15">
        <f t="shared" si="159"/>
        <v>0</v>
      </c>
      <c r="AG22" s="15">
        <f t="shared" si="159"/>
        <v>200</v>
      </c>
      <c r="AH22" s="15">
        <f t="shared" si="159"/>
        <v>400</v>
      </c>
      <c r="AI22" s="39">
        <f t="shared" si="159"/>
        <v>200</v>
      </c>
      <c r="AJ22" s="39">
        <f t="shared" si="159"/>
        <v>0</v>
      </c>
      <c r="AK22" s="39">
        <f t="shared" si="159"/>
        <v>200</v>
      </c>
      <c r="AL22" s="15">
        <f t="shared" ref="AL22:AS22" si="160">AL23+AL25</f>
        <v>0</v>
      </c>
      <c r="AM22" s="110">
        <f t="shared" si="160"/>
        <v>0</v>
      </c>
      <c r="AN22" s="15">
        <f t="shared" si="160"/>
        <v>0</v>
      </c>
      <c r="AO22" s="15">
        <f t="shared" si="160"/>
        <v>0</v>
      </c>
      <c r="AP22" s="15">
        <f t="shared" si="160"/>
        <v>400</v>
      </c>
      <c r="AQ22" s="15">
        <f t="shared" si="160"/>
        <v>200</v>
      </c>
      <c r="AR22" s="15">
        <f t="shared" si="160"/>
        <v>0</v>
      </c>
      <c r="AS22" s="15">
        <f t="shared" si="160"/>
        <v>200</v>
      </c>
      <c r="AT22" s="15"/>
      <c r="AU22" s="15"/>
      <c r="AV22" s="15"/>
      <c r="AW22" s="15"/>
      <c r="AX22" s="15"/>
      <c r="AY22" s="15">
        <f t="shared" si="1"/>
        <v>0</v>
      </c>
      <c r="AZ22" s="39">
        <f t="shared" si="2"/>
        <v>0</v>
      </c>
      <c r="BA22" s="39">
        <f t="shared" si="3"/>
        <v>0</v>
      </c>
      <c r="BB22" s="39">
        <f t="shared" si="4"/>
        <v>0</v>
      </c>
      <c r="BC22" s="15">
        <f t="shared" ref="BC22" si="161">BC23+BC25</f>
        <v>400</v>
      </c>
      <c r="BD22" s="44">
        <f t="shared" ref="BD22:BN22" si="162">BD23+BD25</f>
        <v>200</v>
      </c>
      <c r="BE22" s="44">
        <f t="shared" si="162"/>
        <v>0</v>
      </c>
      <c r="BF22" s="44">
        <f t="shared" si="162"/>
        <v>200</v>
      </c>
      <c r="BG22" s="15">
        <f t="shared" si="162"/>
        <v>200</v>
      </c>
      <c r="BH22" s="15">
        <f t="shared" ref="BH22:BJ22" si="163">BH23+BH25</f>
        <v>200</v>
      </c>
      <c r="BI22" s="15">
        <f t="shared" si="163"/>
        <v>0</v>
      </c>
      <c r="BJ22" s="15">
        <f t="shared" si="163"/>
        <v>0</v>
      </c>
      <c r="BK22" s="15">
        <f t="shared" si="162"/>
        <v>600</v>
      </c>
      <c r="BL22" s="15">
        <f t="shared" si="162"/>
        <v>400</v>
      </c>
      <c r="BM22" s="15">
        <f t="shared" si="162"/>
        <v>0</v>
      </c>
      <c r="BN22" s="15">
        <f t="shared" si="162"/>
        <v>200</v>
      </c>
      <c r="BO22" s="15">
        <f t="shared" ref="BO22:BV22" si="164">BO23+BO25</f>
        <v>0</v>
      </c>
      <c r="BP22" s="15">
        <f t="shared" si="164"/>
        <v>0</v>
      </c>
      <c r="BQ22" s="15">
        <f t="shared" si="164"/>
        <v>0</v>
      </c>
      <c r="BR22" s="15">
        <f t="shared" si="164"/>
        <v>0</v>
      </c>
      <c r="BS22" s="15">
        <f t="shared" si="164"/>
        <v>600</v>
      </c>
      <c r="BT22" s="15">
        <f t="shared" si="164"/>
        <v>400</v>
      </c>
      <c r="BU22" s="15">
        <f t="shared" si="164"/>
        <v>0</v>
      </c>
      <c r="BV22" s="15">
        <f t="shared" si="164"/>
        <v>200</v>
      </c>
      <c r="BW22" s="15">
        <f t="shared" ref="BW22:CD22" si="165">BW23+BW25</f>
        <v>0</v>
      </c>
      <c r="BX22" s="15">
        <f t="shared" si="165"/>
        <v>0</v>
      </c>
      <c r="BY22" s="15">
        <f t="shared" si="165"/>
        <v>0</v>
      </c>
      <c r="BZ22" s="15">
        <f t="shared" si="165"/>
        <v>0</v>
      </c>
      <c r="CA22" s="15">
        <f t="shared" si="165"/>
        <v>600</v>
      </c>
      <c r="CB22" s="15">
        <f t="shared" si="165"/>
        <v>400</v>
      </c>
      <c r="CC22" s="15">
        <f t="shared" si="165"/>
        <v>0</v>
      </c>
      <c r="CD22" s="15">
        <f t="shared" si="165"/>
        <v>200</v>
      </c>
      <c r="CE22" s="15">
        <f t="shared" ref="CE22:DB22" si="166">CE23+CE25</f>
        <v>400</v>
      </c>
      <c r="CF22" s="44">
        <f t="shared" si="166"/>
        <v>200</v>
      </c>
      <c r="CG22" s="44">
        <f t="shared" si="166"/>
        <v>0</v>
      </c>
      <c r="CH22" s="44">
        <f t="shared" si="166"/>
        <v>200</v>
      </c>
      <c r="CI22" s="15">
        <f t="shared" si="166"/>
        <v>200</v>
      </c>
      <c r="CJ22" s="15">
        <f t="shared" si="166"/>
        <v>200</v>
      </c>
      <c r="CK22" s="15">
        <f t="shared" si="166"/>
        <v>0</v>
      </c>
      <c r="CL22" s="15">
        <f t="shared" si="166"/>
        <v>0</v>
      </c>
      <c r="CM22" s="15">
        <f t="shared" si="166"/>
        <v>600</v>
      </c>
      <c r="CN22" s="15">
        <f t="shared" si="166"/>
        <v>400</v>
      </c>
      <c r="CO22" s="15">
        <f t="shared" si="166"/>
        <v>0</v>
      </c>
      <c r="CP22" s="15">
        <f t="shared" si="166"/>
        <v>200</v>
      </c>
      <c r="CQ22" s="15">
        <f t="shared" ref="CQ22:CX22" si="167">CQ23+CQ25</f>
        <v>0</v>
      </c>
      <c r="CR22" s="15">
        <f t="shared" si="167"/>
        <v>0</v>
      </c>
      <c r="CS22" s="15">
        <f t="shared" si="167"/>
        <v>0</v>
      </c>
      <c r="CT22" s="15">
        <f t="shared" si="167"/>
        <v>0</v>
      </c>
      <c r="CU22" s="15">
        <f t="shared" si="167"/>
        <v>600</v>
      </c>
      <c r="CV22" s="15">
        <f t="shared" si="167"/>
        <v>400</v>
      </c>
      <c r="CW22" s="15">
        <f t="shared" si="167"/>
        <v>0</v>
      </c>
      <c r="CX22" s="15">
        <f t="shared" si="167"/>
        <v>200</v>
      </c>
      <c r="CY22" s="15">
        <f t="shared" si="166"/>
        <v>400</v>
      </c>
      <c r="CZ22" s="44">
        <f t="shared" si="166"/>
        <v>200</v>
      </c>
      <c r="DA22" s="44">
        <f t="shared" si="166"/>
        <v>0</v>
      </c>
      <c r="DB22" s="44">
        <f t="shared" si="166"/>
        <v>200</v>
      </c>
      <c r="DC22" s="15">
        <f t="shared" ref="DC22" si="168">DC23+DC25</f>
        <v>200</v>
      </c>
      <c r="DD22" s="15">
        <f t="shared" ref="DD22:DK22" si="169">DD23+DD25</f>
        <v>200</v>
      </c>
      <c r="DE22" s="15">
        <f t="shared" si="169"/>
        <v>0</v>
      </c>
      <c r="DF22" s="15">
        <f t="shared" si="169"/>
        <v>0</v>
      </c>
      <c r="DG22" s="15">
        <f t="shared" si="169"/>
        <v>600</v>
      </c>
      <c r="DH22" s="15">
        <f t="shared" si="169"/>
        <v>400</v>
      </c>
      <c r="DI22" s="15">
        <f t="shared" si="169"/>
        <v>0</v>
      </c>
      <c r="DJ22" s="15">
        <f t="shared" si="169"/>
        <v>200</v>
      </c>
      <c r="DK22" s="15">
        <f t="shared" si="169"/>
        <v>0</v>
      </c>
      <c r="DL22" s="15">
        <f t="shared" ref="DL22:DR22" si="170">DL23+DL25</f>
        <v>0</v>
      </c>
      <c r="DM22" s="15">
        <f t="shared" si="170"/>
        <v>0</v>
      </c>
      <c r="DN22" s="15">
        <f t="shared" si="170"/>
        <v>0</v>
      </c>
      <c r="DO22" s="15">
        <f t="shared" si="170"/>
        <v>600</v>
      </c>
      <c r="DP22" s="15">
        <f t="shared" si="170"/>
        <v>400</v>
      </c>
      <c r="DQ22" s="15">
        <f t="shared" si="170"/>
        <v>0</v>
      </c>
      <c r="DR22" s="15">
        <f t="shared" si="170"/>
        <v>200</v>
      </c>
    </row>
    <row r="23" spans="1:122" ht="32.25" hidden="1" customHeight="1" x14ac:dyDescent="0.25">
      <c r="A23" s="102" t="s">
        <v>20</v>
      </c>
      <c r="B23" s="98"/>
      <c r="C23" s="98"/>
      <c r="D23" s="98"/>
      <c r="E23" s="40">
        <v>851</v>
      </c>
      <c r="F23" s="2" t="s">
        <v>11</v>
      </c>
      <c r="G23" s="2" t="s">
        <v>13</v>
      </c>
      <c r="H23" s="3" t="s">
        <v>409</v>
      </c>
      <c r="I23" s="2" t="s">
        <v>21</v>
      </c>
      <c r="J23" s="15">
        <f t="shared" ref="J23:AS23" si="171">J24</f>
        <v>400</v>
      </c>
      <c r="K23" s="15">
        <f t="shared" si="171"/>
        <v>200</v>
      </c>
      <c r="L23" s="15">
        <f t="shared" si="171"/>
        <v>0</v>
      </c>
      <c r="M23" s="15">
        <f t="shared" si="171"/>
        <v>200</v>
      </c>
      <c r="N23" s="15">
        <f t="shared" si="171"/>
        <v>0</v>
      </c>
      <c r="O23" s="15">
        <f t="shared" si="171"/>
        <v>0</v>
      </c>
      <c r="P23" s="15">
        <f t="shared" si="171"/>
        <v>0</v>
      </c>
      <c r="Q23" s="15">
        <f t="shared" si="171"/>
        <v>0</v>
      </c>
      <c r="R23" s="15">
        <f t="shared" si="171"/>
        <v>400</v>
      </c>
      <c r="S23" s="15">
        <f t="shared" si="171"/>
        <v>200</v>
      </c>
      <c r="T23" s="15">
        <f t="shared" si="171"/>
        <v>0</v>
      </c>
      <c r="U23" s="15">
        <f t="shared" si="171"/>
        <v>200</v>
      </c>
      <c r="V23" s="15">
        <f t="shared" si="171"/>
        <v>400</v>
      </c>
      <c r="W23" s="39">
        <f t="shared" si="171"/>
        <v>200</v>
      </c>
      <c r="X23" s="39">
        <f t="shared" si="171"/>
        <v>0</v>
      </c>
      <c r="Y23" s="39">
        <f t="shared" si="171"/>
        <v>200</v>
      </c>
      <c r="Z23" s="15">
        <f t="shared" si="171"/>
        <v>0</v>
      </c>
      <c r="AA23" s="15">
        <f t="shared" si="171"/>
        <v>0</v>
      </c>
      <c r="AB23" s="15">
        <f t="shared" si="171"/>
        <v>0</v>
      </c>
      <c r="AC23" s="15">
        <f t="shared" si="171"/>
        <v>0</v>
      </c>
      <c r="AD23" s="15">
        <f t="shared" si="171"/>
        <v>400</v>
      </c>
      <c r="AE23" s="15">
        <f t="shared" si="171"/>
        <v>200</v>
      </c>
      <c r="AF23" s="15">
        <f t="shared" si="171"/>
        <v>0</v>
      </c>
      <c r="AG23" s="15">
        <f t="shared" si="171"/>
        <v>200</v>
      </c>
      <c r="AH23" s="15">
        <f t="shared" si="171"/>
        <v>400</v>
      </c>
      <c r="AI23" s="39">
        <f t="shared" si="171"/>
        <v>200</v>
      </c>
      <c r="AJ23" s="39">
        <f t="shared" si="171"/>
        <v>0</v>
      </c>
      <c r="AK23" s="39">
        <f t="shared" si="171"/>
        <v>200</v>
      </c>
      <c r="AL23" s="15">
        <f t="shared" si="171"/>
        <v>0</v>
      </c>
      <c r="AM23" s="110">
        <f t="shared" si="171"/>
        <v>0</v>
      </c>
      <c r="AN23" s="15">
        <f t="shared" si="171"/>
        <v>0</v>
      </c>
      <c r="AO23" s="15">
        <f t="shared" si="171"/>
        <v>0</v>
      </c>
      <c r="AP23" s="15">
        <f t="shared" si="171"/>
        <v>400</v>
      </c>
      <c r="AQ23" s="15">
        <f t="shared" si="171"/>
        <v>200</v>
      </c>
      <c r="AR23" s="15">
        <f t="shared" si="171"/>
        <v>0</v>
      </c>
      <c r="AS23" s="15">
        <f t="shared" si="171"/>
        <v>200</v>
      </c>
      <c r="AT23" s="15"/>
      <c r="AU23" s="15"/>
      <c r="AV23" s="15"/>
      <c r="AW23" s="15"/>
      <c r="AX23" s="15"/>
      <c r="AY23" s="15">
        <f t="shared" si="1"/>
        <v>200</v>
      </c>
      <c r="AZ23" s="39">
        <f t="shared" si="2"/>
        <v>200</v>
      </c>
      <c r="BA23" s="39">
        <f t="shared" si="3"/>
        <v>0</v>
      </c>
      <c r="BB23" s="39">
        <f t="shared" si="4"/>
        <v>0</v>
      </c>
      <c r="BC23" s="15">
        <f t="shared" ref="BC23:DN23" si="172">BC24</f>
        <v>200</v>
      </c>
      <c r="BD23" s="44">
        <f t="shared" si="172"/>
        <v>0</v>
      </c>
      <c r="BE23" s="44">
        <f t="shared" si="172"/>
        <v>0</v>
      </c>
      <c r="BF23" s="44">
        <f t="shared" si="172"/>
        <v>200</v>
      </c>
      <c r="BG23" s="15">
        <f t="shared" si="172"/>
        <v>200</v>
      </c>
      <c r="BH23" s="15">
        <f t="shared" si="172"/>
        <v>200</v>
      </c>
      <c r="BI23" s="15">
        <f t="shared" si="172"/>
        <v>0</v>
      </c>
      <c r="BJ23" s="15">
        <f t="shared" si="172"/>
        <v>0</v>
      </c>
      <c r="BK23" s="15">
        <f t="shared" si="172"/>
        <v>400</v>
      </c>
      <c r="BL23" s="15">
        <f t="shared" si="172"/>
        <v>200</v>
      </c>
      <c r="BM23" s="15">
        <f t="shared" si="172"/>
        <v>0</v>
      </c>
      <c r="BN23" s="15">
        <f t="shared" si="172"/>
        <v>200</v>
      </c>
      <c r="BO23" s="15">
        <f t="shared" si="172"/>
        <v>0</v>
      </c>
      <c r="BP23" s="15">
        <f t="shared" si="172"/>
        <v>0</v>
      </c>
      <c r="BQ23" s="15">
        <f t="shared" si="172"/>
        <v>0</v>
      </c>
      <c r="BR23" s="15">
        <f t="shared" si="172"/>
        <v>0</v>
      </c>
      <c r="BS23" s="15">
        <f t="shared" si="172"/>
        <v>400</v>
      </c>
      <c r="BT23" s="15">
        <f t="shared" si="172"/>
        <v>200</v>
      </c>
      <c r="BU23" s="15">
        <f t="shared" si="172"/>
        <v>0</v>
      </c>
      <c r="BV23" s="15">
        <f t="shared" si="172"/>
        <v>200</v>
      </c>
      <c r="BW23" s="15">
        <f t="shared" si="172"/>
        <v>0</v>
      </c>
      <c r="BX23" s="15">
        <f t="shared" si="172"/>
        <v>0</v>
      </c>
      <c r="BY23" s="15">
        <f t="shared" si="172"/>
        <v>0</v>
      </c>
      <c r="BZ23" s="15">
        <f t="shared" si="172"/>
        <v>0</v>
      </c>
      <c r="CA23" s="15">
        <f t="shared" si="172"/>
        <v>400</v>
      </c>
      <c r="CB23" s="15">
        <f t="shared" si="172"/>
        <v>200</v>
      </c>
      <c r="CC23" s="15">
        <f t="shared" si="172"/>
        <v>0</v>
      </c>
      <c r="CD23" s="15">
        <f t="shared" si="172"/>
        <v>200</v>
      </c>
      <c r="CE23" s="15">
        <f t="shared" si="172"/>
        <v>200</v>
      </c>
      <c r="CF23" s="44">
        <f t="shared" si="172"/>
        <v>0</v>
      </c>
      <c r="CG23" s="44">
        <f t="shared" si="172"/>
        <v>0</v>
      </c>
      <c r="CH23" s="44">
        <f t="shared" si="172"/>
        <v>200</v>
      </c>
      <c r="CI23" s="15">
        <f t="shared" si="172"/>
        <v>200</v>
      </c>
      <c r="CJ23" s="15">
        <f t="shared" si="172"/>
        <v>200</v>
      </c>
      <c r="CK23" s="15">
        <f t="shared" si="172"/>
        <v>0</v>
      </c>
      <c r="CL23" s="15">
        <f t="shared" si="172"/>
        <v>0</v>
      </c>
      <c r="CM23" s="15">
        <f t="shared" si="172"/>
        <v>400</v>
      </c>
      <c r="CN23" s="15">
        <f t="shared" si="172"/>
        <v>200</v>
      </c>
      <c r="CO23" s="15">
        <f t="shared" si="172"/>
        <v>0</v>
      </c>
      <c r="CP23" s="15">
        <f t="shared" si="172"/>
        <v>200</v>
      </c>
      <c r="CQ23" s="15">
        <f t="shared" si="172"/>
        <v>0</v>
      </c>
      <c r="CR23" s="15">
        <f t="shared" si="172"/>
        <v>0</v>
      </c>
      <c r="CS23" s="15">
        <f t="shared" si="172"/>
        <v>0</v>
      </c>
      <c r="CT23" s="15">
        <f t="shared" si="172"/>
        <v>0</v>
      </c>
      <c r="CU23" s="15">
        <f t="shared" si="172"/>
        <v>400</v>
      </c>
      <c r="CV23" s="15">
        <f t="shared" si="172"/>
        <v>200</v>
      </c>
      <c r="CW23" s="15">
        <f t="shared" si="172"/>
        <v>0</v>
      </c>
      <c r="CX23" s="15">
        <f t="shared" si="172"/>
        <v>200</v>
      </c>
      <c r="CY23" s="15">
        <f t="shared" si="172"/>
        <v>200</v>
      </c>
      <c r="CZ23" s="44">
        <f t="shared" si="172"/>
        <v>0</v>
      </c>
      <c r="DA23" s="44">
        <f t="shared" si="172"/>
        <v>0</v>
      </c>
      <c r="DB23" s="44">
        <f t="shared" si="172"/>
        <v>200</v>
      </c>
      <c r="DC23" s="15">
        <f t="shared" si="172"/>
        <v>200</v>
      </c>
      <c r="DD23" s="15">
        <f t="shared" si="172"/>
        <v>200</v>
      </c>
      <c r="DE23" s="15">
        <f t="shared" si="172"/>
        <v>0</v>
      </c>
      <c r="DF23" s="15">
        <f t="shared" si="172"/>
        <v>0</v>
      </c>
      <c r="DG23" s="15">
        <f t="shared" si="172"/>
        <v>400</v>
      </c>
      <c r="DH23" s="15">
        <f t="shared" si="172"/>
        <v>200</v>
      </c>
      <c r="DI23" s="15">
        <f t="shared" si="172"/>
        <v>0</v>
      </c>
      <c r="DJ23" s="15">
        <f t="shared" si="172"/>
        <v>200</v>
      </c>
      <c r="DK23" s="15">
        <f t="shared" si="172"/>
        <v>0</v>
      </c>
      <c r="DL23" s="15">
        <f t="shared" si="172"/>
        <v>0</v>
      </c>
      <c r="DM23" s="15">
        <f t="shared" si="172"/>
        <v>0</v>
      </c>
      <c r="DN23" s="15">
        <f t="shared" si="172"/>
        <v>0</v>
      </c>
      <c r="DO23" s="15">
        <f t="shared" ref="DO23:DR23" si="173">DO24</f>
        <v>400</v>
      </c>
      <c r="DP23" s="15">
        <f t="shared" si="173"/>
        <v>200</v>
      </c>
      <c r="DQ23" s="15">
        <f t="shared" si="173"/>
        <v>0</v>
      </c>
      <c r="DR23" s="15">
        <f t="shared" si="173"/>
        <v>200</v>
      </c>
    </row>
    <row r="24" spans="1:122" ht="32.25" hidden="1" customHeight="1" x14ac:dyDescent="0.25">
      <c r="A24" s="102" t="s">
        <v>9</v>
      </c>
      <c r="B24" s="98"/>
      <c r="C24" s="98"/>
      <c r="D24" s="98"/>
      <c r="E24" s="40">
        <v>851</v>
      </c>
      <c r="F24" s="2" t="s">
        <v>11</v>
      </c>
      <c r="G24" s="2" t="s">
        <v>13</v>
      </c>
      <c r="H24" s="3" t="s">
        <v>409</v>
      </c>
      <c r="I24" s="2" t="s">
        <v>22</v>
      </c>
      <c r="J24" s="15">
        <v>400</v>
      </c>
      <c r="K24" s="44">
        <v>200</v>
      </c>
      <c r="L24" s="44"/>
      <c r="M24" s="44">
        <v>200</v>
      </c>
      <c r="N24" s="44"/>
      <c r="O24" s="44"/>
      <c r="P24" s="44"/>
      <c r="Q24" s="44"/>
      <c r="R24" s="68">
        <f>J24+N24</f>
        <v>400</v>
      </c>
      <c r="S24" s="68">
        <f>K24+O24</f>
        <v>200</v>
      </c>
      <c r="T24" s="68">
        <f>L24+P24</f>
        <v>0</v>
      </c>
      <c r="U24" s="68">
        <f>M24+Q24</f>
        <v>200</v>
      </c>
      <c r="V24" s="15">
        <v>400</v>
      </c>
      <c r="W24" s="39">
        <v>200</v>
      </c>
      <c r="X24" s="39"/>
      <c r="Y24" s="39">
        <v>200</v>
      </c>
      <c r="Z24" s="44"/>
      <c r="AA24" s="44"/>
      <c r="AB24" s="44"/>
      <c r="AC24" s="44"/>
      <c r="AD24" s="68">
        <f t="shared" ref="AD24" si="174">V24+Z24</f>
        <v>400</v>
      </c>
      <c r="AE24" s="68">
        <f t="shared" ref="AE24" si="175">W24+AA24</f>
        <v>200</v>
      </c>
      <c r="AF24" s="68">
        <f t="shared" ref="AF24" si="176">X24+AB24</f>
        <v>0</v>
      </c>
      <c r="AG24" s="68">
        <f t="shared" ref="AG24" si="177">Y24+AC24</f>
        <v>200</v>
      </c>
      <c r="AH24" s="15">
        <v>400</v>
      </c>
      <c r="AI24" s="39">
        <v>200</v>
      </c>
      <c r="AJ24" s="39"/>
      <c r="AK24" s="39">
        <v>200</v>
      </c>
      <c r="AL24" s="44"/>
      <c r="AM24" s="111"/>
      <c r="AN24" s="44"/>
      <c r="AO24" s="44"/>
      <c r="AP24" s="68">
        <f t="shared" ref="AP24" si="178">AH24+AL24</f>
        <v>400</v>
      </c>
      <c r="AQ24" s="68">
        <f t="shared" ref="AQ24" si="179">AI24+AM24</f>
        <v>200</v>
      </c>
      <c r="AR24" s="68">
        <f t="shared" ref="AR24" si="180">AJ24+AN24</f>
        <v>0</v>
      </c>
      <c r="AS24" s="68">
        <f t="shared" ref="AS24" si="181">AK24+AO24</f>
        <v>200</v>
      </c>
      <c r="AT24" s="68"/>
      <c r="AU24" s="68"/>
      <c r="AV24" s="68"/>
      <c r="AW24" s="68"/>
      <c r="AX24" s="68"/>
      <c r="AY24" s="15">
        <f t="shared" si="1"/>
        <v>200</v>
      </c>
      <c r="AZ24" s="39">
        <f t="shared" si="2"/>
        <v>200</v>
      </c>
      <c r="BA24" s="39">
        <f t="shared" si="3"/>
        <v>0</v>
      </c>
      <c r="BB24" s="39">
        <f t="shared" si="4"/>
        <v>0</v>
      </c>
      <c r="BC24" s="15">
        <v>200</v>
      </c>
      <c r="BD24" s="44"/>
      <c r="BE24" s="44"/>
      <c r="BF24" s="44">
        <f>BC24</f>
        <v>200</v>
      </c>
      <c r="BG24" s="44">
        <v>200</v>
      </c>
      <c r="BH24" s="44">
        <f>BG24</f>
        <v>200</v>
      </c>
      <c r="BI24" s="44"/>
      <c r="BJ24" s="44"/>
      <c r="BK24" s="44">
        <f>BC24+BG24</f>
        <v>400</v>
      </c>
      <c r="BL24" s="68">
        <f>BD24+BH24</f>
        <v>200</v>
      </c>
      <c r="BM24" s="68">
        <f>BE24+BI24</f>
        <v>0</v>
      </c>
      <c r="BN24" s="68">
        <f>BF24+BJ24</f>
        <v>200</v>
      </c>
      <c r="BO24" s="44"/>
      <c r="BP24" s="44">
        <f>BO24</f>
        <v>0</v>
      </c>
      <c r="BQ24" s="44"/>
      <c r="BR24" s="44"/>
      <c r="BS24" s="44">
        <f>BK24+BO24</f>
        <v>400</v>
      </c>
      <c r="BT24" s="68">
        <f>BL24+BP24</f>
        <v>200</v>
      </c>
      <c r="BU24" s="68">
        <f>BM24+BQ24</f>
        <v>0</v>
      </c>
      <c r="BV24" s="68">
        <f>BN24+BR24</f>
        <v>200</v>
      </c>
      <c r="BW24" s="44"/>
      <c r="BX24" s="44">
        <f>BW24</f>
        <v>0</v>
      </c>
      <c r="BY24" s="44"/>
      <c r="BZ24" s="44"/>
      <c r="CA24" s="44">
        <f>BS24+BW24</f>
        <v>400</v>
      </c>
      <c r="CB24" s="68">
        <f>BT24+BX24</f>
        <v>200</v>
      </c>
      <c r="CC24" s="68">
        <f>BU24+BY24</f>
        <v>0</v>
      </c>
      <c r="CD24" s="68">
        <f>BV24+BZ24</f>
        <v>200</v>
      </c>
      <c r="CE24" s="15">
        <v>200</v>
      </c>
      <c r="CF24" s="44"/>
      <c r="CG24" s="44"/>
      <c r="CH24" s="44">
        <v>200</v>
      </c>
      <c r="CI24" s="44">
        <v>200</v>
      </c>
      <c r="CJ24" s="44">
        <v>200</v>
      </c>
      <c r="CK24" s="44"/>
      <c r="CL24" s="44"/>
      <c r="CM24" s="44">
        <f t="shared" ref="CM24" si="182">CE24+CI24</f>
        <v>400</v>
      </c>
      <c r="CN24" s="68">
        <f t="shared" ref="CN24" si="183">CF24+CJ24</f>
        <v>200</v>
      </c>
      <c r="CO24" s="68">
        <f t="shared" ref="CO24" si="184">CG24+CK24</f>
        <v>0</v>
      </c>
      <c r="CP24" s="68">
        <f t="shared" ref="CP24" si="185">CH24+CL24</f>
        <v>200</v>
      </c>
      <c r="CQ24" s="44"/>
      <c r="CR24" s="44"/>
      <c r="CS24" s="44"/>
      <c r="CT24" s="44"/>
      <c r="CU24" s="44">
        <f t="shared" ref="CU24" si="186">CM24+CQ24</f>
        <v>400</v>
      </c>
      <c r="CV24" s="68">
        <f t="shared" ref="CV24" si="187">CN24+CR24</f>
        <v>200</v>
      </c>
      <c r="CW24" s="68">
        <f t="shared" ref="CW24" si="188">CO24+CS24</f>
        <v>0</v>
      </c>
      <c r="CX24" s="68">
        <f t="shared" ref="CX24" si="189">CP24+CT24</f>
        <v>200</v>
      </c>
      <c r="CY24" s="15">
        <v>200</v>
      </c>
      <c r="CZ24" s="44"/>
      <c r="DA24" s="44"/>
      <c r="DB24" s="44">
        <f>CY24</f>
        <v>200</v>
      </c>
      <c r="DC24" s="44">
        <v>200</v>
      </c>
      <c r="DD24" s="44">
        <v>200</v>
      </c>
      <c r="DE24" s="44"/>
      <c r="DF24" s="44"/>
      <c r="DG24" s="44">
        <f t="shared" ref="DG24" si="190">CY24+DC24</f>
        <v>400</v>
      </c>
      <c r="DH24" s="68">
        <f t="shared" ref="DH24" si="191">CZ24+DD24</f>
        <v>200</v>
      </c>
      <c r="DI24" s="68">
        <f t="shared" ref="DI24" si="192">DA24+DE24</f>
        <v>0</v>
      </c>
      <c r="DJ24" s="68">
        <f t="shared" ref="DJ24" si="193">DB24+DF24</f>
        <v>200</v>
      </c>
      <c r="DK24" s="44"/>
      <c r="DL24" s="44"/>
      <c r="DM24" s="44"/>
      <c r="DN24" s="44"/>
      <c r="DO24" s="44">
        <f t="shared" ref="DO24" si="194">DG24+DK24</f>
        <v>400</v>
      </c>
      <c r="DP24" s="68">
        <f t="shared" ref="DP24" si="195">DH24+DL24</f>
        <v>200</v>
      </c>
      <c r="DQ24" s="68">
        <f t="shared" ref="DQ24" si="196">DI24+DM24</f>
        <v>0</v>
      </c>
      <c r="DR24" s="68">
        <f t="shared" ref="DR24" si="197">DJ24+DN24</f>
        <v>200</v>
      </c>
    </row>
    <row r="25" spans="1:122" ht="34.5" hidden="1" customHeight="1" x14ac:dyDescent="0.25">
      <c r="A25" s="102" t="s">
        <v>34</v>
      </c>
      <c r="B25" s="100"/>
      <c r="C25" s="100"/>
      <c r="D25" s="100"/>
      <c r="E25" s="40">
        <v>851</v>
      </c>
      <c r="F25" s="2" t="s">
        <v>11</v>
      </c>
      <c r="G25" s="2" t="s">
        <v>13</v>
      </c>
      <c r="H25" s="3" t="s">
        <v>409</v>
      </c>
      <c r="I25" s="2" t="s">
        <v>35</v>
      </c>
      <c r="J25" s="15">
        <f t="shared" ref="J25:AS25" si="198">J26</f>
        <v>0</v>
      </c>
      <c r="K25" s="15">
        <f t="shared" si="198"/>
        <v>0</v>
      </c>
      <c r="L25" s="15">
        <f t="shared" si="198"/>
        <v>0</v>
      </c>
      <c r="M25" s="15">
        <f t="shared" si="198"/>
        <v>0</v>
      </c>
      <c r="N25" s="15">
        <f t="shared" si="198"/>
        <v>0</v>
      </c>
      <c r="O25" s="15">
        <f t="shared" si="198"/>
        <v>0</v>
      </c>
      <c r="P25" s="15">
        <f t="shared" si="198"/>
        <v>0</v>
      </c>
      <c r="Q25" s="15">
        <f t="shared" si="198"/>
        <v>0</v>
      </c>
      <c r="R25" s="15">
        <f t="shared" si="198"/>
        <v>0</v>
      </c>
      <c r="S25" s="15">
        <f t="shared" si="198"/>
        <v>0</v>
      </c>
      <c r="T25" s="15">
        <f t="shared" si="198"/>
        <v>0</v>
      </c>
      <c r="U25" s="15">
        <f t="shared" si="198"/>
        <v>0</v>
      </c>
      <c r="V25" s="15">
        <f t="shared" si="198"/>
        <v>0</v>
      </c>
      <c r="W25" s="39">
        <f t="shared" si="198"/>
        <v>0</v>
      </c>
      <c r="X25" s="39">
        <f t="shared" si="198"/>
        <v>0</v>
      </c>
      <c r="Y25" s="39">
        <f t="shared" si="198"/>
        <v>0</v>
      </c>
      <c r="Z25" s="15">
        <f t="shared" si="198"/>
        <v>0</v>
      </c>
      <c r="AA25" s="15">
        <f t="shared" si="198"/>
        <v>0</v>
      </c>
      <c r="AB25" s="15">
        <f t="shared" si="198"/>
        <v>0</v>
      </c>
      <c r="AC25" s="15">
        <f t="shared" si="198"/>
        <v>0</v>
      </c>
      <c r="AD25" s="15">
        <f t="shared" si="198"/>
        <v>0</v>
      </c>
      <c r="AE25" s="15">
        <f t="shared" si="198"/>
        <v>0</v>
      </c>
      <c r="AF25" s="15">
        <f t="shared" si="198"/>
        <v>0</v>
      </c>
      <c r="AG25" s="15">
        <f t="shared" si="198"/>
        <v>0</v>
      </c>
      <c r="AH25" s="15">
        <f t="shared" si="198"/>
        <v>0</v>
      </c>
      <c r="AI25" s="39">
        <f t="shared" si="198"/>
        <v>0</v>
      </c>
      <c r="AJ25" s="39">
        <f t="shared" si="198"/>
        <v>0</v>
      </c>
      <c r="AK25" s="39">
        <f t="shared" si="198"/>
        <v>0</v>
      </c>
      <c r="AL25" s="15">
        <f t="shared" si="198"/>
        <v>0</v>
      </c>
      <c r="AM25" s="110">
        <f t="shared" si="198"/>
        <v>0</v>
      </c>
      <c r="AN25" s="15">
        <f t="shared" si="198"/>
        <v>0</v>
      </c>
      <c r="AO25" s="15">
        <f t="shared" si="198"/>
        <v>0</v>
      </c>
      <c r="AP25" s="15">
        <f t="shared" si="198"/>
        <v>0</v>
      </c>
      <c r="AQ25" s="15">
        <f t="shared" si="198"/>
        <v>0</v>
      </c>
      <c r="AR25" s="15">
        <f t="shared" si="198"/>
        <v>0</v>
      </c>
      <c r="AS25" s="15">
        <f t="shared" si="198"/>
        <v>0</v>
      </c>
      <c r="AT25" s="15"/>
      <c r="AU25" s="15"/>
      <c r="AV25" s="15"/>
      <c r="AW25" s="15"/>
      <c r="AX25" s="15"/>
      <c r="AY25" s="15">
        <f t="shared" si="1"/>
        <v>-200</v>
      </c>
      <c r="AZ25" s="39">
        <f t="shared" si="2"/>
        <v>-200</v>
      </c>
      <c r="BA25" s="39">
        <f t="shared" si="3"/>
        <v>0</v>
      </c>
      <c r="BB25" s="39">
        <f t="shared" si="4"/>
        <v>0</v>
      </c>
      <c r="BC25" s="15">
        <f t="shared" ref="BC25:DN25" si="199">BC26</f>
        <v>200</v>
      </c>
      <c r="BD25" s="44">
        <f t="shared" si="199"/>
        <v>200</v>
      </c>
      <c r="BE25" s="44">
        <f t="shared" si="199"/>
        <v>0</v>
      </c>
      <c r="BF25" s="44">
        <f t="shared" si="199"/>
        <v>0</v>
      </c>
      <c r="BG25" s="15">
        <f t="shared" si="199"/>
        <v>0</v>
      </c>
      <c r="BH25" s="15">
        <f t="shared" si="199"/>
        <v>0</v>
      </c>
      <c r="BI25" s="15">
        <f t="shared" si="199"/>
        <v>0</v>
      </c>
      <c r="BJ25" s="15">
        <f t="shared" si="199"/>
        <v>0</v>
      </c>
      <c r="BK25" s="15">
        <f t="shared" si="199"/>
        <v>200</v>
      </c>
      <c r="BL25" s="15">
        <f t="shared" si="199"/>
        <v>200</v>
      </c>
      <c r="BM25" s="15">
        <f t="shared" si="199"/>
        <v>0</v>
      </c>
      <c r="BN25" s="15">
        <f t="shared" si="199"/>
        <v>0</v>
      </c>
      <c r="BO25" s="15">
        <f t="shared" si="199"/>
        <v>0</v>
      </c>
      <c r="BP25" s="15">
        <f t="shared" si="199"/>
        <v>0</v>
      </c>
      <c r="BQ25" s="15">
        <f t="shared" si="199"/>
        <v>0</v>
      </c>
      <c r="BR25" s="15">
        <f t="shared" si="199"/>
        <v>0</v>
      </c>
      <c r="BS25" s="15">
        <f t="shared" si="199"/>
        <v>200</v>
      </c>
      <c r="BT25" s="15">
        <f t="shared" si="199"/>
        <v>200</v>
      </c>
      <c r="BU25" s="15">
        <f t="shared" si="199"/>
        <v>0</v>
      </c>
      <c r="BV25" s="15">
        <f t="shared" si="199"/>
        <v>0</v>
      </c>
      <c r="BW25" s="15">
        <f t="shared" si="199"/>
        <v>0</v>
      </c>
      <c r="BX25" s="15">
        <f t="shared" si="199"/>
        <v>0</v>
      </c>
      <c r="BY25" s="15">
        <f t="shared" si="199"/>
        <v>0</v>
      </c>
      <c r="BZ25" s="15">
        <f t="shared" si="199"/>
        <v>0</v>
      </c>
      <c r="CA25" s="15">
        <f t="shared" si="199"/>
        <v>200</v>
      </c>
      <c r="CB25" s="15">
        <f t="shared" si="199"/>
        <v>200</v>
      </c>
      <c r="CC25" s="15">
        <f t="shared" si="199"/>
        <v>0</v>
      </c>
      <c r="CD25" s="15">
        <f t="shared" si="199"/>
        <v>0</v>
      </c>
      <c r="CE25" s="15">
        <f t="shared" si="199"/>
        <v>200</v>
      </c>
      <c r="CF25" s="44">
        <f t="shared" si="199"/>
        <v>200</v>
      </c>
      <c r="CG25" s="44">
        <f t="shared" si="199"/>
        <v>0</v>
      </c>
      <c r="CH25" s="44">
        <f t="shared" si="199"/>
        <v>0</v>
      </c>
      <c r="CI25" s="15">
        <f t="shared" si="199"/>
        <v>0</v>
      </c>
      <c r="CJ25" s="15">
        <f t="shared" si="199"/>
        <v>0</v>
      </c>
      <c r="CK25" s="15">
        <f t="shared" si="199"/>
        <v>0</v>
      </c>
      <c r="CL25" s="15">
        <f t="shared" si="199"/>
        <v>0</v>
      </c>
      <c r="CM25" s="15">
        <f t="shared" si="199"/>
        <v>200</v>
      </c>
      <c r="CN25" s="15">
        <f t="shared" si="199"/>
        <v>200</v>
      </c>
      <c r="CO25" s="15">
        <f t="shared" si="199"/>
        <v>0</v>
      </c>
      <c r="CP25" s="15">
        <f t="shared" si="199"/>
        <v>0</v>
      </c>
      <c r="CQ25" s="15">
        <f t="shared" si="199"/>
        <v>0</v>
      </c>
      <c r="CR25" s="15">
        <f t="shared" si="199"/>
        <v>0</v>
      </c>
      <c r="CS25" s="15">
        <f t="shared" si="199"/>
        <v>0</v>
      </c>
      <c r="CT25" s="15">
        <f t="shared" si="199"/>
        <v>0</v>
      </c>
      <c r="CU25" s="15">
        <f t="shared" si="199"/>
        <v>200</v>
      </c>
      <c r="CV25" s="15">
        <f t="shared" si="199"/>
        <v>200</v>
      </c>
      <c r="CW25" s="15">
        <f t="shared" si="199"/>
        <v>0</v>
      </c>
      <c r="CX25" s="15">
        <f t="shared" si="199"/>
        <v>0</v>
      </c>
      <c r="CY25" s="15">
        <f t="shared" si="199"/>
        <v>200</v>
      </c>
      <c r="CZ25" s="44">
        <f t="shared" si="199"/>
        <v>200</v>
      </c>
      <c r="DA25" s="44">
        <f t="shared" si="199"/>
        <v>0</v>
      </c>
      <c r="DB25" s="44">
        <f t="shared" si="199"/>
        <v>0</v>
      </c>
      <c r="DC25" s="15">
        <f t="shared" si="199"/>
        <v>0</v>
      </c>
      <c r="DD25" s="15">
        <f t="shared" si="199"/>
        <v>0</v>
      </c>
      <c r="DE25" s="15">
        <f t="shared" si="199"/>
        <v>0</v>
      </c>
      <c r="DF25" s="15">
        <f t="shared" si="199"/>
        <v>0</v>
      </c>
      <c r="DG25" s="15">
        <f t="shared" si="199"/>
        <v>200</v>
      </c>
      <c r="DH25" s="15">
        <f t="shared" si="199"/>
        <v>200</v>
      </c>
      <c r="DI25" s="15">
        <f t="shared" si="199"/>
        <v>0</v>
      </c>
      <c r="DJ25" s="15">
        <f t="shared" si="199"/>
        <v>0</v>
      </c>
      <c r="DK25" s="15">
        <f t="shared" si="199"/>
        <v>0</v>
      </c>
      <c r="DL25" s="15">
        <f t="shared" si="199"/>
        <v>0</v>
      </c>
      <c r="DM25" s="15">
        <f t="shared" si="199"/>
        <v>0</v>
      </c>
      <c r="DN25" s="15">
        <f t="shared" si="199"/>
        <v>0</v>
      </c>
      <c r="DO25" s="15">
        <f t="shared" ref="DO25:DR25" si="200">DO26</f>
        <v>200</v>
      </c>
      <c r="DP25" s="15">
        <f t="shared" si="200"/>
        <v>200</v>
      </c>
      <c r="DQ25" s="15">
        <f t="shared" si="200"/>
        <v>0</v>
      </c>
      <c r="DR25" s="15">
        <f t="shared" si="200"/>
        <v>0</v>
      </c>
    </row>
    <row r="26" spans="1:122" ht="34.5" hidden="1" customHeight="1" x14ac:dyDescent="0.25">
      <c r="A26" s="102" t="s">
        <v>36</v>
      </c>
      <c r="B26" s="100"/>
      <c r="C26" s="100"/>
      <c r="D26" s="100"/>
      <c r="E26" s="40">
        <v>851</v>
      </c>
      <c r="F26" s="2" t="s">
        <v>11</v>
      </c>
      <c r="G26" s="2" t="s">
        <v>13</v>
      </c>
      <c r="H26" s="3" t="s">
        <v>409</v>
      </c>
      <c r="I26" s="2" t="s">
        <v>37</v>
      </c>
      <c r="J26" s="15"/>
      <c r="K26" s="44">
        <f>J26</f>
        <v>0</v>
      </c>
      <c r="L26" s="44"/>
      <c r="M26" s="44"/>
      <c r="N26" s="44"/>
      <c r="O26" s="44"/>
      <c r="P26" s="44"/>
      <c r="Q26" s="44"/>
      <c r="R26" s="68">
        <f>J26+N26</f>
        <v>0</v>
      </c>
      <c r="S26" s="68">
        <f>K26+O26</f>
        <v>0</v>
      </c>
      <c r="T26" s="68">
        <f>L26+P26</f>
        <v>0</v>
      </c>
      <c r="U26" s="68">
        <f>M26+Q26</f>
        <v>0</v>
      </c>
      <c r="V26" s="15"/>
      <c r="W26" s="39">
        <f>V26</f>
        <v>0</v>
      </c>
      <c r="X26" s="39"/>
      <c r="Y26" s="39"/>
      <c r="Z26" s="44"/>
      <c r="AA26" s="44"/>
      <c r="AB26" s="44"/>
      <c r="AC26" s="44"/>
      <c r="AD26" s="68">
        <f t="shared" ref="AD26" si="201">V26+Z26</f>
        <v>0</v>
      </c>
      <c r="AE26" s="68">
        <f t="shared" ref="AE26" si="202">W26+AA26</f>
        <v>0</v>
      </c>
      <c r="AF26" s="68">
        <f t="shared" ref="AF26" si="203">X26+AB26</f>
        <v>0</v>
      </c>
      <c r="AG26" s="68">
        <f t="shared" ref="AG26" si="204">Y26+AC26</f>
        <v>0</v>
      </c>
      <c r="AH26" s="15"/>
      <c r="AI26" s="39">
        <f>AH26</f>
        <v>0</v>
      </c>
      <c r="AJ26" s="39"/>
      <c r="AK26" s="39"/>
      <c r="AL26" s="44"/>
      <c r="AM26" s="111"/>
      <c r="AN26" s="44"/>
      <c r="AO26" s="44"/>
      <c r="AP26" s="68">
        <f t="shared" ref="AP26" si="205">AH26+AL26</f>
        <v>0</v>
      </c>
      <c r="AQ26" s="68">
        <f t="shared" ref="AQ26" si="206">AI26+AM26</f>
        <v>0</v>
      </c>
      <c r="AR26" s="68">
        <f t="shared" ref="AR26" si="207">AJ26+AN26</f>
        <v>0</v>
      </c>
      <c r="AS26" s="68">
        <f t="shared" ref="AS26" si="208">AK26+AO26</f>
        <v>0</v>
      </c>
      <c r="AT26" s="68"/>
      <c r="AU26" s="68"/>
      <c r="AV26" s="68"/>
      <c r="AW26" s="68"/>
      <c r="AX26" s="68"/>
      <c r="AY26" s="15">
        <f t="shared" si="1"/>
        <v>-200</v>
      </c>
      <c r="AZ26" s="39">
        <f t="shared" si="2"/>
        <v>-200</v>
      </c>
      <c r="BA26" s="39">
        <f t="shared" si="3"/>
        <v>0</v>
      </c>
      <c r="BB26" s="39">
        <f t="shared" si="4"/>
        <v>0</v>
      </c>
      <c r="BC26" s="15">
        <v>200</v>
      </c>
      <c r="BD26" s="44">
        <f>BC26</f>
        <v>200</v>
      </c>
      <c r="BE26" s="44"/>
      <c r="BF26" s="44"/>
      <c r="BG26" s="15"/>
      <c r="BH26" s="44">
        <f>BG26</f>
        <v>0</v>
      </c>
      <c r="BI26" s="44"/>
      <c r="BJ26" s="44"/>
      <c r="BK26" s="44">
        <f>BC26+BG26</f>
        <v>200</v>
      </c>
      <c r="BL26" s="68">
        <f>BD26+BH26</f>
        <v>200</v>
      </c>
      <c r="BM26" s="68">
        <f>BE26+BI26</f>
        <v>0</v>
      </c>
      <c r="BN26" s="68">
        <f>BF26+BJ26</f>
        <v>0</v>
      </c>
      <c r="BO26" s="15"/>
      <c r="BP26" s="44">
        <f>BO26</f>
        <v>0</v>
      </c>
      <c r="BQ26" s="44"/>
      <c r="BR26" s="44"/>
      <c r="BS26" s="44">
        <f>BK26+BO26</f>
        <v>200</v>
      </c>
      <c r="BT26" s="68">
        <f>BL26+BP26</f>
        <v>200</v>
      </c>
      <c r="BU26" s="68">
        <f>BM26+BQ26</f>
        <v>0</v>
      </c>
      <c r="BV26" s="68">
        <f>BN26+BR26</f>
        <v>0</v>
      </c>
      <c r="BW26" s="15"/>
      <c r="BX26" s="44">
        <f>BW26</f>
        <v>0</v>
      </c>
      <c r="BY26" s="44"/>
      <c r="BZ26" s="44"/>
      <c r="CA26" s="44">
        <f>BS26+BW26</f>
        <v>200</v>
      </c>
      <c r="CB26" s="68">
        <f>BT26+BX26</f>
        <v>200</v>
      </c>
      <c r="CC26" s="68">
        <f>BU26+BY26</f>
        <v>0</v>
      </c>
      <c r="CD26" s="68">
        <f>BV26+BZ26</f>
        <v>0</v>
      </c>
      <c r="CE26" s="15">
        <v>200</v>
      </c>
      <c r="CF26" s="44">
        <f>CE26</f>
        <v>200</v>
      </c>
      <c r="CG26" s="44"/>
      <c r="CH26" s="44"/>
      <c r="CI26" s="44"/>
      <c r="CJ26" s="44">
        <f>CI26</f>
        <v>0</v>
      </c>
      <c r="CK26" s="44"/>
      <c r="CL26" s="44"/>
      <c r="CM26" s="44">
        <f t="shared" ref="CM26" si="209">CE26+CI26</f>
        <v>200</v>
      </c>
      <c r="CN26" s="68">
        <f t="shared" ref="CN26" si="210">CF26+CJ26</f>
        <v>200</v>
      </c>
      <c r="CO26" s="68">
        <f t="shared" ref="CO26" si="211">CG26+CK26</f>
        <v>0</v>
      </c>
      <c r="CP26" s="68">
        <f t="shared" ref="CP26" si="212">CH26+CL26</f>
        <v>0</v>
      </c>
      <c r="CQ26" s="44"/>
      <c r="CR26" s="44">
        <f>CQ26</f>
        <v>0</v>
      </c>
      <c r="CS26" s="44"/>
      <c r="CT26" s="44"/>
      <c r="CU26" s="44">
        <f t="shared" ref="CU26" si="213">CM26+CQ26</f>
        <v>200</v>
      </c>
      <c r="CV26" s="68">
        <f t="shared" ref="CV26" si="214">CN26+CR26</f>
        <v>200</v>
      </c>
      <c r="CW26" s="68">
        <f t="shared" ref="CW26" si="215">CO26+CS26</f>
        <v>0</v>
      </c>
      <c r="CX26" s="68">
        <f t="shared" ref="CX26" si="216">CP26+CT26</f>
        <v>0</v>
      </c>
      <c r="CY26" s="15">
        <v>200</v>
      </c>
      <c r="CZ26" s="44">
        <f>CY26</f>
        <v>200</v>
      </c>
      <c r="DA26" s="44"/>
      <c r="DB26" s="44"/>
      <c r="DC26" s="44"/>
      <c r="DD26" s="44">
        <f>DC26</f>
        <v>0</v>
      </c>
      <c r="DE26" s="44"/>
      <c r="DF26" s="44"/>
      <c r="DG26" s="44">
        <f t="shared" ref="DG26" si="217">CY26+DC26</f>
        <v>200</v>
      </c>
      <c r="DH26" s="68">
        <f t="shared" ref="DH26" si="218">CZ26+DD26</f>
        <v>200</v>
      </c>
      <c r="DI26" s="68">
        <f t="shared" ref="DI26" si="219">DA26+DE26</f>
        <v>0</v>
      </c>
      <c r="DJ26" s="68">
        <f t="shared" ref="DJ26" si="220">DB26+DF26</f>
        <v>0</v>
      </c>
      <c r="DK26" s="44"/>
      <c r="DL26" s="44">
        <f>DK26</f>
        <v>0</v>
      </c>
      <c r="DM26" s="44"/>
      <c r="DN26" s="44"/>
      <c r="DO26" s="44">
        <f t="shared" ref="DO26" si="221">DG26+DK26</f>
        <v>200</v>
      </c>
      <c r="DP26" s="68">
        <f t="shared" ref="DP26" si="222">DH26+DL26</f>
        <v>200</v>
      </c>
      <c r="DQ26" s="68">
        <f t="shared" ref="DQ26" si="223">DI26+DM26</f>
        <v>0</v>
      </c>
      <c r="DR26" s="68">
        <f t="shared" ref="DR26" si="224">DJ26+DN26</f>
        <v>0</v>
      </c>
    </row>
    <row r="27" spans="1:122" ht="87.75" hidden="1" customHeight="1" x14ac:dyDescent="0.25">
      <c r="A27" s="102" t="s">
        <v>437</v>
      </c>
      <c r="B27" s="102"/>
      <c r="C27" s="102"/>
      <c r="D27" s="102"/>
      <c r="E27" s="40">
        <v>851</v>
      </c>
      <c r="F27" s="2" t="s">
        <v>11</v>
      </c>
      <c r="G27" s="2" t="s">
        <v>13</v>
      </c>
      <c r="H27" s="3" t="s">
        <v>436</v>
      </c>
      <c r="I27" s="3"/>
      <c r="J27" s="15">
        <f t="shared" ref="J27" si="225">J28+J30</f>
        <v>59724</v>
      </c>
      <c r="K27" s="15">
        <f t="shared" ref="K27:U27" si="226">K28+K30</f>
        <v>59724</v>
      </c>
      <c r="L27" s="15">
        <f t="shared" si="226"/>
        <v>0</v>
      </c>
      <c r="M27" s="15">
        <f t="shared" si="226"/>
        <v>0</v>
      </c>
      <c r="N27" s="15">
        <f t="shared" si="226"/>
        <v>0</v>
      </c>
      <c r="O27" s="15">
        <f t="shared" si="226"/>
        <v>0</v>
      </c>
      <c r="P27" s="15">
        <f t="shared" si="226"/>
        <v>0</v>
      </c>
      <c r="Q27" s="15">
        <f t="shared" si="226"/>
        <v>0</v>
      </c>
      <c r="R27" s="15">
        <f t="shared" si="226"/>
        <v>59724</v>
      </c>
      <c r="S27" s="15">
        <f t="shared" si="226"/>
        <v>59724</v>
      </c>
      <c r="T27" s="15">
        <f t="shared" si="226"/>
        <v>0</v>
      </c>
      <c r="U27" s="15">
        <f t="shared" si="226"/>
        <v>0</v>
      </c>
      <c r="V27" s="15">
        <f t="shared" ref="V27:AK27" si="227">V28+V30</f>
        <v>59724</v>
      </c>
      <c r="W27" s="39">
        <f t="shared" si="227"/>
        <v>59724</v>
      </c>
      <c r="X27" s="39">
        <f t="shared" si="227"/>
        <v>0</v>
      </c>
      <c r="Y27" s="39">
        <f t="shared" si="227"/>
        <v>0</v>
      </c>
      <c r="Z27" s="15">
        <f t="shared" si="227"/>
        <v>0</v>
      </c>
      <c r="AA27" s="15">
        <f t="shared" si="227"/>
        <v>0</v>
      </c>
      <c r="AB27" s="15">
        <f t="shared" si="227"/>
        <v>0</v>
      </c>
      <c r="AC27" s="15">
        <f t="shared" si="227"/>
        <v>0</v>
      </c>
      <c r="AD27" s="15">
        <f t="shared" si="227"/>
        <v>59724</v>
      </c>
      <c r="AE27" s="15">
        <f t="shared" si="227"/>
        <v>59724</v>
      </c>
      <c r="AF27" s="15">
        <f t="shared" si="227"/>
        <v>0</v>
      </c>
      <c r="AG27" s="15">
        <f t="shared" si="227"/>
        <v>0</v>
      </c>
      <c r="AH27" s="15">
        <f t="shared" si="227"/>
        <v>59724</v>
      </c>
      <c r="AI27" s="39">
        <f t="shared" si="227"/>
        <v>59724</v>
      </c>
      <c r="AJ27" s="39">
        <f t="shared" si="227"/>
        <v>0</v>
      </c>
      <c r="AK27" s="39">
        <f t="shared" si="227"/>
        <v>0</v>
      </c>
      <c r="AL27" s="15">
        <f t="shared" ref="AL27:AS27" si="228">AL28+AL30</f>
        <v>0</v>
      </c>
      <c r="AM27" s="110">
        <f t="shared" si="228"/>
        <v>0</v>
      </c>
      <c r="AN27" s="15">
        <f t="shared" si="228"/>
        <v>0</v>
      </c>
      <c r="AO27" s="15">
        <f t="shared" si="228"/>
        <v>0</v>
      </c>
      <c r="AP27" s="15">
        <f t="shared" si="228"/>
        <v>59724</v>
      </c>
      <c r="AQ27" s="15">
        <f t="shared" si="228"/>
        <v>59724</v>
      </c>
      <c r="AR27" s="15">
        <f t="shared" si="228"/>
        <v>0</v>
      </c>
      <c r="AS27" s="15">
        <f t="shared" si="228"/>
        <v>0</v>
      </c>
      <c r="AT27" s="15"/>
      <c r="AU27" s="15"/>
      <c r="AV27" s="15"/>
      <c r="AW27" s="15"/>
      <c r="AX27" s="15"/>
      <c r="AY27" s="15">
        <f t="shared" si="1"/>
        <v>3559</v>
      </c>
      <c r="AZ27" s="39">
        <f t="shared" si="2"/>
        <v>3559</v>
      </c>
      <c r="BA27" s="39">
        <f t="shared" si="3"/>
        <v>0</v>
      </c>
      <c r="BB27" s="39">
        <f t="shared" si="4"/>
        <v>0</v>
      </c>
      <c r="BC27" s="15">
        <f t="shared" ref="BC27:DB27" si="229">BC28+BC30</f>
        <v>56165</v>
      </c>
      <c r="BD27" s="44">
        <f t="shared" ref="BD27:BN27" si="230">BD28+BD30</f>
        <v>56165</v>
      </c>
      <c r="BE27" s="44">
        <f t="shared" si="230"/>
        <v>0</v>
      </c>
      <c r="BF27" s="44">
        <f t="shared" si="230"/>
        <v>0</v>
      </c>
      <c r="BG27" s="15">
        <f t="shared" si="230"/>
        <v>0</v>
      </c>
      <c r="BH27" s="15">
        <f t="shared" ref="BH27:BJ27" si="231">BH28+BH30</f>
        <v>0</v>
      </c>
      <c r="BI27" s="15">
        <f t="shared" si="231"/>
        <v>0</v>
      </c>
      <c r="BJ27" s="15">
        <f t="shared" si="231"/>
        <v>0</v>
      </c>
      <c r="BK27" s="15">
        <f t="shared" si="230"/>
        <v>56165</v>
      </c>
      <c r="BL27" s="15">
        <f t="shared" si="230"/>
        <v>56165</v>
      </c>
      <c r="BM27" s="15">
        <f t="shared" si="230"/>
        <v>0</v>
      </c>
      <c r="BN27" s="15">
        <f t="shared" si="230"/>
        <v>0</v>
      </c>
      <c r="BO27" s="15">
        <f t="shared" ref="BO27:BV27" si="232">BO28+BO30</f>
        <v>0</v>
      </c>
      <c r="BP27" s="15">
        <f t="shared" si="232"/>
        <v>0</v>
      </c>
      <c r="BQ27" s="15">
        <f t="shared" si="232"/>
        <v>0</v>
      </c>
      <c r="BR27" s="15">
        <f t="shared" si="232"/>
        <v>0</v>
      </c>
      <c r="BS27" s="15">
        <f t="shared" si="232"/>
        <v>56165</v>
      </c>
      <c r="BT27" s="15">
        <f t="shared" si="232"/>
        <v>56165</v>
      </c>
      <c r="BU27" s="15">
        <f t="shared" si="232"/>
        <v>0</v>
      </c>
      <c r="BV27" s="15">
        <f t="shared" si="232"/>
        <v>0</v>
      </c>
      <c r="BW27" s="15">
        <f t="shared" ref="BW27:CD27" si="233">BW28+BW30</f>
        <v>0</v>
      </c>
      <c r="BX27" s="15">
        <f t="shared" si="233"/>
        <v>0</v>
      </c>
      <c r="BY27" s="15">
        <f t="shared" si="233"/>
        <v>0</v>
      </c>
      <c r="BZ27" s="15">
        <f t="shared" si="233"/>
        <v>0</v>
      </c>
      <c r="CA27" s="15">
        <f t="shared" si="233"/>
        <v>56165</v>
      </c>
      <c r="CB27" s="15">
        <f t="shared" si="233"/>
        <v>56165</v>
      </c>
      <c r="CC27" s="15">
        <f t="shared" si="233"/>
        <v>0</v>
      </c>
      <c r="CD27" s="15">
        <f t="shared" si="233"/>
        <v>0</v>
      </c>
      <c r="CE27" s="15">
        <f t="shared" si="229"/>
        <v>56165</v>
      </c>
      <c r="CF27" s="44">
        <f t="shared" si="229"/>
        <v>56165</v>
      </c>
      <c r="CG27" s="44">
        <f t="shared" si="229"/>
        <v>0</v>
      </c>
      <c r="CH27" s="44">
        <f t="shared" si="229"/>
        <v>0</v>
      </c>
      <c r="CI27" s="15">
        <f t="shared" si="229"/>
        <v>0</v>
      </c>
      <c r="CJ27" s="15">
        <f t="shared" si="229"/>
        <v>0</v>
      </c>
      <c r="CK27" s="15">
        <f t="shared" si="229"/>
        <v>0</v>
      </c>
      <c r="CL27" s="15">
        <f t="shared" si="229"/>
        <v>0</v>
      </c>
      <c r="CM27" s="15">
        <f t="shared" si="229"/>
        <v>56165</v>
      </c>
      <c r="CN27" s="15">
        <f t="shared" si="229"/>
        <v>56165</v>
      </c>
      <c r="CO27" s="15">
        <f t="shared" si="229"/>
        <v>0</v>
      </c>
      <c r="CP27" s="15">
        <f t="shared" si="229"/>
        <v>0</v>
      </c>
      <c r="CQ27" s="15">
        <f t="shared" ref="CQ27:CX27" si="234">CQ28+CQ30</f>
        <v>0</v>
      </c>
      <c r="CR27" s="15">
        <f t="shared" si="234"/>
        <v>0</v>
      </c>
      <c r="CS27" s="15">
        <f t="shared" si="234"/>
        <v>0</v>
      </c>
      <c r="CT27" s="15">
        <f t="shared" si="234"/>
        <v>0</v>
      </c>
      <c r="CU27" s="15">
        <f t="shared" si="234"/>
        <v>56165</v>
      </c>
      <c r="CV27" s="15">
        <f t="shared" si="234"/>
        <v>56165</v>
      </c>
      <c r="CW27" s="15">
        <f t="shared" si="234"/>
        <v>0</v>
      </c>
      <c r="CX27" s="15">
        <f t="shared" si="234"/>
        <v>0</v>
      </c>
      <c r="CY27" s="15">
        <f t="shared" si="229"/>
        <v>56165</v>
      </c>
      <c r="CZ27" s="44">
        <f t="shared" si="229"/>
        <v>56165</v>
      </c>
      <c r="DA27" s="44">
        <f t="shared" si="229"/>
        <v>0</v>
      </c>
      <c r="DB27" s="44">
        <f t="shared" si="229"/>
        <v>0</v>
      </c>
      <c r="DC27" s="15">
        <f t="shared" ref="DC27:DJ27" si="235">DC28+DC30</f>
        <v>0</v>
      </c>
      <c r="DD27" s="15">
        <f t="shared" si="235"/>
        <v>0</v>
      </c>
      <c r="DE27" s="15">
        <f t="shared" si="235"/>
        <v>0</v>
      </c>
      <c r="DF27" s="15">
        <f t="shared" si="235"/>
        <v>0</v>
      </c>
      <c r="DG27" s="15">
        <f t="shared" si="235"/>
        <v>56165</v>
      </c>
      <c r="DH27" s="15">
        <f t="shared" si="235"/>
        <v>56165</v>
      </c>
      <c r="DI27" s="15">
        <f t="shared" si="235"/>
        <v>0</v>
      </c>
      <c r="DJ27" s="15">
        <f t="shared" si="235"/>
        <v>0</v>
      </c>
      <c r="DK27" s="15">
        <f t="shared" ref="DK27:DR27" si="236">DK28+DK30</f>
        <v>0</v>
      </c>
      <c r="DL27" s="15">
        <f t="shared" si="236"/>
        <v>0</v>
      </c>
      <c r="DM27" s="15">
        <f t="shared" si="236"/>
        <v>0</v>
      </c>
      <c r="DN27" s="15">
        <f t="shared" si="236"/>
        <v>0</v>
      </c>
      <c r="DO27" s="15">
        <f t="shared" si="236"/>
        <v>56165</v>
      </c>
      <c r="DP27" s="15">
        <f t="shared" si="236"/>
        <v>56165</v>
      </c>
      <c r="DQ27" s="15">
        <f t="shared" si="236"/>
        <v>0</v>
      </c>
      <c r="DR27" s="15">
        <f t="shared" si="236"/>
        <v>0</v>
      </c>
    </row>
    <row r="28" spans="1:122" ht="32.25" hidden="1" customHeight="1" x14ac:dyDescent="0.25">
      <c r="A28" s="102" t="s">
        <v>15</v>
      </c>
      <c r="B28" s="102"/>
      <c r="C28" s="102"/>
      <c r="D28" s="102"/>
      <c r="E28" s="40">
        <v>851</v>
      </c>
      <c r="F28" s="2" t="s">
        <v>11</v>
      </c>
      <c r="G28" s="2" t="s">
        <v>13</v>
      </c>
      <c r="H28" s="3" t="s">
        <v>436</v>
      </c>
      <c r="I28" s="2" t="s">
        <v>17</v>
      </c>
      <c r="J28" s="15">
        <f t="shared" ref="J28:AS28" si="237">J29</f>
        <v>33200</v>
      </c>
      <c r="K28" s="15">
        <f t="shared" si="237"/>
        <v>33200</v>
      </c>
      <c r="L28" s="15">
        <f t="shared" si="237"/>
        <v>0</v>
      </c>
      <c r="M28" s="15">
        <f t="shared" si="237"/>
        <v>0</v>
      </c>
      <c r="N28" s="15">
        <f t="shared" si="237"/>
        <v>0</v>
      </c>
      <c r="O28" s="15">
        <f t="shared" si="237"/>
        <v>0</v>
      </c>
      <c r="P28" s="15">
        <f t="shared" si="237"/>
        <v>0</v>
      </c>
      <c r="Q28" s="15">
        <f t="shared" si="237"/>
        <v>0</v>
      </c>
      <c r="R28" s="15">
        <f t="shared" si="237"/>
        <v>33200</v>
      </c>
      <c r="S28" s="15">
        <f t="shared" si="237"/>
        <v>33200</v>
      </c>
      <c r="T28" s="15">
        <f t="shared" si="237"/>
        <v>0</v>
      </c>
      <c r="U28" s="15">
        <f t="shared" si="237"/>
        <v>0</v>
      </c>
      <c r="V28" s="15">
        <f t="shared" si="237"/>
        <v>33200</v>
      </c>
      <c r="W28" s="39">
        <f t="shared" si="237"/>
        <v>33200</v>
      </c>
      <c r="X28" s="39">
        <f t="shared" si="237"/>
        <v>0</v>
      </c>
      <c r="Y28" s="39">
        <f t="shared" si="237"/>
        <v>0</v>
      </c>
      <c r="Z28" s="15">
        <f t="shared" si="237"/>
        <v>0</v>
      </c>
      <c r="AA28" s="15">
        <f t="shared" si="237"/>
        <v>0</v>
      </c>
      <c r="AB28" s="15">
        <f t="shared" si="237"/>
        <v>0</v>
      </c>
      <c r="AC28" s="15">
        <f t="shared" si="237"/>
        <v>0</v>
      </c>
      <c r="AD28" s="15">
        <f t="shared" si="237"/>
        <v>33200</v>
      </c>
      <c r="AE28" s="15">
        <f t="shared" si="237"/>
        <v>33200</v>
      </c>
      <c r="AF28" s="15">
        <f t="shared" si="237"/>
        <v>0</v>
      </c>
      <c r="AG28" s="15">
        <f t="shared" si="237"/>
        <v>0</v>
      </c>
      <c r="AH28" s="15">
        <f t="shared" si="237"/>
        <v>33200</v>
      </c>
      <c r="AI28" s="39">
        <f t="shared" si="237"/>
        <v>33200</v>
      </c>
      <c r="AJ28" s="39">
        <f t="shared" si="237"/>
        <v>0</v>
      </c>
      <c r="AK28" s="39">
        <f t="shared" si="237"/>
        <v>0</v>
      </c>
      <c r="AL28" s="15">
        <f t="shared" si="237"/>
        <v>0</v>
      </c>
      <c r="AM28" s="110">
        <f t="shared" si="237"/>
        <v>0</v>
      </c>
      <c r="AN28" s="15">
        <f t="shared" si="237"/>
        <v>0</v>
      </c>
      <c r="AO28" s="15">
        <f t="shared" si="237"/>
        <v>0</v>
      </c>
      <c r="AP28" s="15">
        <f t="shared" si="237"/>
        <v>33200</v>
      </c>
      <c r="AQ28" s="15">
        <f t="shared" si="237"/>
        <v>33200</v>
      </c>
      <c r="AR28" s="15">
        <f t="shared" si="237"/>
        <v>0</v>
      </c>
      <c r="AS28" s="15">
        <f t="shared" si="237"/>
        <v>0</v>
      </c>
      <c r="AT28" s="15"/>
      <c r="AU28" s="15"/>
      <c r="AV28" s="15"/>
      <c r="AW28" s="15"/>
      <c r="AX28" s="15"/>
      <c r="AY28" s="15">
        <f t="shared" si="1"/>
        <v>0</v>
      </c>
      <c r="AZ28" s="39">
        <f t="shared" si="2"/>
        <v>0</v>
      </c>
      <c r="BA28" s="39">
        <f t="shared" si="3"/>
        <v>0</v>
      </c>
      <c r="BB28" s="39">
        <f t="shared" si="4"/>
        <v>0</v>
      </c>
      <c r="BC28" s="15">
        <f t="shared" ref="BC28:DN28" si="238">BC29</f>
        <v>33200</v>
      </c>
      <c r="BD28" s="44">
        <f t="shared" si="238"/>
        <v>33200</v>
      </c>
      <c r="BE28" s="44">
        <f t="shared" si="238"/>
        <v>0</v>
      </c>
      <c r="BF28" s="44">
        <f t="shared" si="238"/>
        <v>0</v>
      </c>
      <c r="BG28" s="15">
        <f t="shared" si="238"/>
        <v>0</v>
      </c>
      <c r="BH28" s="15">
        <f t="shared" si="238"/>
        <v>0</v>
      </c>
      <c r="BI28" s="15">
        <f t="shared" si="238"/>
        <v>0</v>
      </c>
      <c r="BJ28" s="15">
        <f t="shared" si="238"/>
        <v>0</v>
      </c>
      <c r="BK28" s="15">
        <f t="shared" si="238"/>
        <v>33200</v>
      </c>
      <c r="BL28" s="15">
        <f t="shared" si="238"/>
        <v>33200</v>
      </c>
      <c r="BM28" s="15">
        <f t="shared" si="238"/>
        <v>0</v>
      </c>
      <c r="BN28" s="15">
        <f t="shared" si="238"/>
        <v>0</v>
      </c>
      <c r="BO28" s="15">
        <f t="shared" si="238"/>
        <v>0</v>
      </c>
      <c r="BP28" s="15">
        <f t="shared" si="238"/>
        <v>0</v>
      </c>
      <c r="BQ28" s="15">
        <f t="shared" si="238"/>
        <v>0</v>
      </c>
      <c r="BR28" s="15">
        <f t="shared" si="238"/>
        <v>0</v>
      </c>
      <c r="BS28" s="15">
        <f t="shared" si="238"/>
        <v>33200</v>
      </c>
      <c r="BT28" s="15">
        <f t="shared" si="238"/>
        <v>33200</v>
      </c>
      <c r="BU28" s="15">
        <f t="shared" si="238"/>
        <v>0</v>
      </c>
      <c r="BV28" s="15">
        <f t="shared" si="238"/>
        <v>0</v>
      </c>
      <c r="BW28" s="15">
        <f t="shared" si="238"/>
        <v>0</v>
      </c>
      <c r="BX28" s="15">
        <f t="shared" si="238"/>
        <v>0</v>
      </c>
      <c r="BY28" s="15">
        <f t="shared" si="238"/>
        <v>0</v>
      </c>
      <c r="BZ28" s="15">
        <f t="shared" si="238"/>
        <v>0</v>
      </c>
      <c r="CA28" s="15">
        <f t="shared" si="238"/>
        <v>33200</v>
      </c>
      <c r="CB28" s="15">
        <f t="shared" si="238"/>
        <v>33200</v>
      </c>
      <c r="CC28" s="15">
        <f t="shared" si="238"/>
        <v>0</v>
      </c>
      <c r="CD28" s="15">
        <f t="shared" si="238"/>
        <v>0</v>
      </c>
      <c r="CE28" s="15">
        <f t="shared" si="238"/>
        <v>33200</v>
      </c>
      <c r="CF28" s="44">
        <f t="shared" si="238"/>
        <v>33200</v>
      </c>
      <c r="CG28" s="44">
        <f t="shared" si="238"/>
        <v>0</v>
      </c>
      <c r="CH28" s="44">
        <f t="shared" si="238"/>
        <v>0</v>
      </c>
      <c r="CI28" s="15">
        <f t="shared" si="238"/>
        <v>0</v>
      </c>
      <c r="CJ28" s="15">
        <f t="shared" si="238"/>
        <v>0</v>
      </c>
      <c r="CK28" s="15">
        <f t="shared" si="238"/>
        <v>0</v>
      </c>
      <c r="CL28" s="15">
        <f t="shared" si="238"/>
        <v>0</v>
      </c>
      <c r="CM28" s="15">
        <f t="shared" si="238"/>
        <v>33200</v>
      </c>
      <c r="CN28" s="15">
        <f t="shared" si="238"/>
        <v>33200</v>
      </c>
      <c r="CO28" s="15">
        <f t="shared" si="238"/>
        <v>0</v>
      </c>
      <c r="CP28" s="15">
        <f t="shared" si="238"/>
        <v>0</v>
      </c>
      <c r="CQ28" s="15">
        <f t="shared" si="238"/>
        <v>0</v>
      </c>
      <c r="CR28" s="15">
        <f t="shared" si="238"/>
        <v>0</v>
      </c>
      <c r="CS28" s="15">
        <f t="shared" si="238"/>
        <v>0</v>
      </c>
      <c r="CT28" s="15">
        <f t="shared" si="238"/>
        <v>0</v>
      </c>
      <c r="CU28" s="15">
        <f t="shared" si="238"/>
        <v>33200</v>
      </c>
      <c r="CV28" s="15">
        <f t="shared" si="238"/>
        <v>33200</v>
      </c>
      <c r="CW28" s="15">
        <f t="shared" si="238"/>
        <v>0</v>
      </c>
      <c r="CX28" s="15">
        <f t="shared" si="238"/>
        <v>0</v>
      </c>
      <c r="CY28" s="15">
        <f t="shared" si="238"/>
        <v>33200</v>
      </c>
      <c r="CZ28" s="44">
        <f t="shared" si="238"/>
        <v>33200</v>
      </c>
      <c r="DA28" s="44">
        <f t="shared" si="238"/>
        <v>0</v>
      </c>
      <c r="DB28" s="44">
        <f t="shared" si="238"/>
        <v>0</v>
      </c>
      <c r="DC28" s="15">
        <f t="shared" si="238"/>
        <v>0</v>
      </c>
      <c r="DD28" s="15">
        <f t="shared" si="238"/>
        <v>0</v>
      </c>
      <c r="DE28" s="15">
        <f t="shared" si="238"/>
        <v>0</v>
      </c>
      <c r="DF28" s="15">
        <f t="shared" si="238"/>
        <v>0</v>
      </c>
      <c r="DG28" s="15">
        <f t="shared" si="238"/>
        <v>33200</v>
      </c>
      <c r="DH28" s="15">
        <f t="shared" si="238"/>
        <v>33200</v>
      </c>
      <c r="DI28" s="15">
        <f t="shared" si="238"/>
        <v>0</v>
      </c>
      <c r="DJ28" s="15">
        <f t="shared" si="238"/>
        <v>0</v>
      </c>
      <c r="DK28" s="15">
        <f t="shared" si="238"/>
        <v>0</v>
      </c>
      <c r="DL28" s="15">
        <f t="shared" si="238"/>
        <v>0</v>
      </c>
      <c r="DM28" s="15">
        <f t="shared" si="238"/>
        <v>0</v>
      </c>
      <c r="DN28" s="15">
        <f t="shared" si="238"/>
        <v>0</v>
      </c>
      <c r="DO28" s="15">
        <f t="shared" ref="DO28:DR28" si="239">DO29</f>
        <v>33200</v>
      </c>
      <c r="DP28" s="15">
        <f t="shared" si="239"/>
        <v>33200</v>
      </c>
      <c r="DQ28" s="15">
        <f t="shared" si="239"/>
        <v>0</v>
      </c>
      <c r="DR28" s="15">
        <f t="shared" si="239"/>
        <v>0</v>
      </c>
    </row>
    <row r="29" spans="1:122" ht="32.25" hidden="1" customHeight="1" x14ac:dyDescent="0.25">
      <c r="A29" s="102" t="s">
        <v>263</v>
      </c>
      <c r="B29" s="100"/>
      <c r="C29" s="100"/>
      <c r="D29" s="100"/>
      <c r="E29" s="40">
        <v>851</v>
      </c>
      <c r="F29" s="2" t="s">
        <v>11</v>
      </c>
      <c r="G29" s="2" t="s">
        <v>13</v>
      </c>
      <c r="H29" s="3" t="s">
        <v>436</v>
      </c>
      <c r="I29" s="2" t="s">
        <v>18</v>
      </c>
      <c r="J29" s="15">
        <v>33200</v>
      </c>
      <c r="K29" s="44">
        <f>J29</f>
        <v>33200</v>
      </c>
      <c r="L29" s="44"/>
      <c r="M29" s="44"/>
      <c r="N29" s="44"/>
      <c r="O29" s="44"/>
      <c r="P29" s="44"/>
      <c r="Q29" s="44"/>
      <c r="R29" s="68">
        <f>J29+N29</f>
        <v>33200</v>
      </c>
      <c r="S29" s="68">
        <f>K29+O29</f>
        <v>33200</v>
      </c>
      <c r="T29" s="68">
        <f>L29+P29</f>
        <v>0</v>
      </c>
      <c r="U29" s="68">
        <f>M29+Q29</f>
        <v>0</v>
      </c>
      <c r="V29" s="15">
        <v>33200</v>
      </c>
      <c r="W29" s="39">
        <f>V29</f>
        <v>33200</v>
      </c>
      <c r="X29" s="39"/>
      <c r="Y29" s="39"/>
      <c r="Z29" s="44"/>
      <c r="AA29" s="44"/>
      <c r="AB29" s="44"/>
      <c r="AC29" s="44"/>
      <c r="AD29" s="68">
        <f t="shared" ref="AD29" si="240">V29+Z29</f>
        <v>33200</v>
      </c>
      <c r="AE29" s="68">
        <f t="shared" ref="AE29" si="241">W29+AA29</f>
        <v>33200</v>
      </c>
      <c r="AF29" s="68">
        <f t="shared" ref="AF29" si="242">X29+AB29</f>
        <v>0</v>
      </c>
      <c r="AG29" s="68">
        <f t="shared" ref="AG29" si="243">Y29+AC29</f>
        <v>0</v>
      </c>
      <c r="AH29" s="15">
        <v>33200</v>
      </c>
      <c r="AI29" s="39">
        <f>AH29</f>
        <v>33200</v>
      </c>
      <c r="AJ29" s="39"/>
      <c r="AK29" s="39"/>
      <c r="AL29" s="44"/>
      <c r="AM29" s="111"/>
      <c r="AN29" s="44"/>
      <c r="AO29" s="44"/>
      <c r="AP29" s="68">
        <f t="shared" ref="AP29" si="244">AH29+AL29</f>
        <v>33200</v>
      </c>
      <c r="AQ29" s="68">
        <f t="shared" ref="AQ29" si="245">AI29+AM29</f>
        <v>33200</v>
      </c>
      <c r="AR29" s="68">
        <f t="shared" ref="AR29" si="246">AJ29+AN29</f>
        <v>0</v>
      </c>
      <c r="AS29" s="68">
        <f t="shared" ref="AS29" si="247">AK29+AO29</f>
        <v>0</v>
      </c>
      <c r="AT29" s="68"/>
      <c r="AU29" s="68"/>
      <c r="AV29" s="68"/>
      <c r="AW29" s="68"/>
      <c r="AX29" s="68"/>
      <c r="AY29" s="15">
        <f t="shared" si="1"/>
        <v>0</v>
      </c>
      <c r="AZ29" s="39">
        <f t="shared" si="2"/>
        <v>0</v>
      </c>
      <c r="BA29" s="39">
        <f t="shared" si="3"/>
        <v>0</v>
      </c>
      <c r="BB29" s="39">
        <f t="shared" si="4"/>
        <v>0</v>
      </c>
      <c r="BC29" s="15">
        <v>33200</v>
      </c>
      <c r="BD29" s="44">
        <f>BC29</f>
        <v>33200</v>
      </c>
      <c r="BE29" s="44"/>
      <c r="BF29" s="44"/>
      <c r="BG29" s="15"/>
      <c r="BH29" s="44">
        <f>BG29</f>
        <v>0</v>
      </c>
      <c r="BI29" s="44"/>
      <c r="BJ29" s="44"/>
      <c r="BK29" s="15">
        <f>BC29+BG29</f>
        <v>33200</v>
      </c>
      <c r="BL29" s="68">
        <f>BD29+BH29</f>
        <v>33200</v>
      </c>
      <c r="BM29" s="68">
        <f>BE29+BI29</f>
        <v>0</v>
      </c>
      <c r="BN29" s="68">
        <f>BF29+BJ29</f>
        <v>0</v>
      </c>
      <c r="BO29" s="15"/>
      <c r="BP29" s="44">
        <f>BO29</f>
        <v>0</v>
      </c>
      <c r="BQ29" s="44"/>
      <c r="BR29" s="44"/>
      <c r="BS29" s="15">
        <f>BK29+BO29</f>
        <v>33200</v>
      </c>
      <c r="BT29" s="68">
        <f>BL29+BP29</f>
        <v>33200</v>
      </c>
      <c r="BU29" s="68">
        <f>BM29+BQ29</f>
        <v>0</v>
      </c>
      <c r="BV29" s="68">
        <f>BN29+BR29</f>
        <v>0</v>
      </c>
      <c r="BW29" s="15"/>
      <c r="BX29" s="44">
        <f>BW29</f>
        <v>0</v>
      </c>
      <c r="BY29" s="44"/>
      <c r="BZ29" s="44"/>
      <c r="CA29" s="15">
        <f>BS29+BW29</f>
        <v>33200</v>
      </c>
      <c r="CB29" s="68">
        <f>BT29+BX29</f>
        <v>33200</v>
      </c>
      <c r="CC29" s="68">
        <f>BU29+BY29</f>
        <v>0</v>
      </c>
      <c r="CD29" s="68">
        <f>BV29+BZ29</f>
        <v>0</v>
      </c>
      <c r="CE29" s="15">
        <v>33200</v>
      </c>
      <c r="CF29" s="44">
        <f>CE29</f>
        <v>33200</v>
      </c>
      <c r="CG29" s="44"/>
      <c r="CH29" s="44"/>
      <c r="CI29" s="44"/>
      <c r="CJ29" s="44">
        <f>CI29</f>
        <v>0</v>
      </c>
      <c r="CK29" s="44"/>
      <c r="CL29" s="44"/>
      <c r="CM29" s="15">
        <f t="shared" ref="CM29" si="248">CE29+CI29</f>
        <v>33200</v>
      </c>
      <c r="CN29" s="68">
        <f t="shared" ref="CN29" si="249">CF29+CJ29</f>
        <v>33200</v>
      </c>
      <c r="CO29" s="68">
        <f t="shared" ref="CO29" si="250">CG29+CK29</f>
        <v>0</v>
      </c>
      <c r="CP29" s="68">
        <f t="shared" ref="CP29" si="251">CH29+CL29</f>
        <v>0</v>
      </c>
      <c r="CQ29" s="44"/>
      <c r="CR29" s="44">
        <f>CQ29</f>
        <v>0</v>
      </c>
      <c r="CS29" s="44"/>
      <c r="CT29" s="44"/>
      <c r="CU29" s="15">
        <f t="shared" ref="CU29" si="252">CM29+CQ29</f>
        <v>33200</v>
      </c>
      <c r="CV29" s="68">
        <f t="shared" ref="CV29" si="253">CN29+CR29</f>
        <v>33200</v>
      </c>
      <c r="CW29" s="68">
        <f t="shared" ref="CW29" si="254">CO29+CS29</f>
        <v>0</v>
      </c>
      <c r="CX29" s="68">
        <f t="shared" ref="CX29" si="255">CP29+CT29</f>
        <v>0</v>
      </c>
      <c r="CY29" s="15">
        <v>33200</v>
      </c>
      <c r="CZ29" s="44">
        <f>CY29</f>
        <v>33200</v>
      </c>
      <c r="DA29" s="44"/>
      <c r="DB29" s="44"/>
      <c r="DC29" s="44"/>
      <c r="DD29" s="44">
        <f>DC29</f>
        <v>0</v>
      </c>
      <c r="DE29" s="44"/>
      <c r="DF29" s="44"/>
      <c r="DG29" s="15">
        <f t="shared" ref="DG29" si="256">CY29+DC29</f>
        <v>33200</v>
      </c>
      <c r="DH29" s="68">
        <f t="shared" ref="DH29" si="257">CZ29+DD29</f>
        <v>33200</v>
      </c>
      <c r="DI29" s="68">
        <f t="shared" ref="DI29" si="258">DA29+DE29</f>
        <v>0</v>
      </c>
      <c r="DJ29" s="68">
        <f t="shared" ref="DJ29" si="259">DB29+DF29</f>
        <v>0</v>
      </c>
      <c r="DK29" s="44"/>
      <c r="DL29" s="44">
        <f>DK29</f>
        <v>0</v>
      </c>
      <c r="DM29" s="44"/>
      <c r="DN29" s="44"/>
      <c r="DO29" s="15">
        <f t="shared" ref="DO29" si="260">DG29+DK29</f>
        <v>33200</v>
      </c>
      <c r="DP29" s="68">
        <f t="shared" ref="DP29" si="261">DH29+DL29</f>
        <v>33200</v>
      </c>
      <c r="DQ29" s="68">
        <f t="shared" ref="DQ29" si="262">DI29+DM29</f>
        <v>0</v>
      </c>
      <c r="DR29" s="68">
        <f t="shared" ref="DR29" si="263">DJ29+DN29</f>
        <v>0</v>
      </c>
    </row>
    <row r="30" spans="1:122" ht="32.25" hidden="1" customHeight="1" x14ac:dyDescent="0.25">
      <c r="A30" s="102" t="s">
        <v>20</v>
      </c>
      <c r="B30" s="100"/>
      <c r="C30" s="100"/>
      <c r="D30" s="100"/>
      <c r="E30" s="40">
        <v>851</v>
      </c>
      <c r="F30" s="2" t="s">
        <v>11</v>
      </c>
      <c r="G30" s="2" t="s">
        <v>13</v>
      </c>
      <c r="H30" s="3" t="s">
        <v>436</v>
      </c>
      <c r="I30" s="2" t="s">
        <v>21</v>
      </c>
      <c r="J30" s="15">
        <f t="shared" ref="J30:AS30" si="264">J31</f>
        <v>26524</v>
      </c>
      <c r="K30" s="15">
        <f t="shared" si="264"/>
        <v>26524</v>
      </c>
      <c r="L30" s="15">
        <f t="shared" si="264"/>
        <v>0</v>
      </c>
      <c r="M30" s="15">
        <f t="shared" si="264"/>
        <v>0</v>
      </c>
      <c r="N30" s="15">
        <f t="shared" si="264"/>
        <v>0</v>
      </c>
      <c r="O30" s="15">
        <f t="shared" si="264"/>
        <v>0</v>
      </c>
      <c r="P30" s="15">
        <f t="shared" si="264"/>
        <v>0</v>
      </c>
      <c r="Q30" s="15">
        <f t="shared" si="264"/>
        <v>0</v>
      </c>
      <c r="R30" s="15">
        <f t="shared" si="264"/>
        <v>26524</v>
      </c>
      <c r="S30" s="15">
        <f t="shared" si="264"/>
        <v>26524</v>
      </c>
      <c r="T30" s="15">
        <f t="shared" si="264"/>
        <v>0</v>
      </c>
      <c r="U30" s="15">
        <f t="shared" si="264"/>
        <v>0</v>
      </c>
      <c r="V30" s="15">
        <f t="shared" si="264"/>
        <v>26524</v>
      </c>
      <c r="W30" s="39">
        <f t="shared" si="264"/>
        <v>26524</v>
      </c>
      <c r="X30" s="39">
        <f t="shared" si="264"/>
        <v>0</v>
      </c>
      <c r="Y30" s="39">
        <f t="shared" si="264"/>
        <v>0</v>
      </c>
      <c r="Z30" s="15">
        <f t="shared" si="264"/>
        <v>0</v>
      </c>
      <c r="AA30" s="15">
        <f t="shared" si="264"/>
        <v>0</v>
      </c>
      <c r="AB30" s="15">
        <f t="shared" si="264"/>
        <v>0</v>
      </c>
      <c r="AC30" s="15">
        <f t="shared" si="264"/>
        <v>0</v>
      </c>
      <c r="AD30" s="15">
        <f t="shared" si="264"/>
        <v>26524</v>
      </c>
      <c r="AE30" s="15">
        <f t="shared" si="264"/>
        <v>26524</v>
      </c>
      <c r="AF30" s="15">
        <f t="shared" si="264"/>
        <v>0</v>
      </c>
      <c r="AG30" s="15">
        <f t="shared" si="264"/>
        <v>0</v>
      </c>
      <c r="AH30" s="15">
        <f t="shared" si="264"/>
        <v>26524</v>
      </c>
      <c r="AI30" s="39">
        <f t="shared" si="264"/>
        <v>26524</v>
      </c>
      <c r="AJ30" s="39">
        <f t="shared" si="264"/>
        <v>0</v>
      </c>
      <c r="AK30" s="39">
        <f t="shared" si="264"/>
        <v>0</v>
      </c>
      <c r="AL30" s="15">
        <f t="shared" si="264"/>
        <v>0</v>
      </c>
      <c r="AM30" s="110">
        <f t="shared" si="264"/>
        <v>0</v>
      </c>
      <c r="AN30" s="15">
        <f t="shared" si="264"/>
        <v>0</v>
      </c>
      <c r="AO30" s="15">
        <f t="shared" si="264"/>
        <v>0</v>
      </c>
      <c r="AP30" s="15">
        <f t="shared" si="264"/>
        <v>26524</v>
      </c>
      <c r="AQ30" s="15">
        <f t="shared" si="264"/>
        <v>26524</v>
      </c>
      <c r="AR30" s="15">
        <f t="shared" si="264"/>
        <v>0</v>
      </c>
      <c r="AS30" s="15">
        <f t="shared" si="264"/>
        <v>0</v>
      </c>
      <c r="AT30" s="15"/>
      <c r="AU30" s="15"/>
      <c r="AV30" s="15"/>
      <c r="AW30" s="15"/>
      <c r="AX30" s="15"/>
      <c r="AY30" s="15">
        <f t="shared" si="1"/>
        <v>3559</v>
      </c>
      <c r="AZ30" s="39">
        <f t="shared" si="2"/>
        <v>3559</v>
      </c>
      <c r="BA30" s="39">
        <f t="shared" si="3"/>
        <v>0</v>
      </c>
      <c r="BB30" s="39">
        <f t="shared" si="4"/>
        <v>0</v>
      </c>
      <c r="BC30" s="15">
        <f t="shared" ref="BC30:DN30" si="265">BC31</f>
        <v>22965</v>
      </c>
      <c r="BD30" s="44">
        <f t="shared" si="265"/>
        <v>22965</v>
      </c>
      <c r="BE30" s="44">
        <f t="shared" si="265"/>
        <v>0</v>
      </c>
      <c r="BF30" s="44">
        <f t="shared" si="265"/>
        <v>0</v>
      </c>
      <c r="BG30" s="15">
        <f t="shared" si="265"/>
        <v>0</v>
      </c>
      <c r="BH30" s="15">
        <f t="shared" si="265"/>
        <v>0</v>
      </c>
      <c r="BI30" s="15">
        <f t="shared" si="265"/>
        <v>0</v>
      </c>
      <c r="BJ30" s="15">
        <f t="shared" si="265"/>
        <v>0</v>
      </c>
      <c r="BK30" s="15">
        <f t="shared" si="265"/>
        <v>22965</v>
      </c>
      <c r="BL30" s="15">
        <f t="shared" si="265"/>
        <v>22965</v>
      </c>
      <c r="BM30" s="15">
        <f t="shared" si="265"/>
        <v>0</v>
      </c>
      <c r="BN30" s="15">
        <f t="shared" si="265"/>
        <v>0</v>
      </c>
      <c r="BO30" s="15">
        <f t="shared" si="265"/>
        <v>0</v>
      </c>
      <c r="BP30" s="15">
        <f t="shared" si="265"/>
        <v>0</v>
      </c>
      <c r="BQ30" s="15">
        <f t="shared" si="265"/>
        <v>0</v>
      </c>
      <c r="BR30" s="15">
        <f t="shared" si="265"/>
        <v>0</v>
      </c>
      <c r="BS30" s="15">
        <f t="shared" si="265"/>
        <v>22965</v>
      </c>
      <c r="BT30" s="15">
        <f t="shared" si="265"/>
        <v>22965</v>
      </c>
      <c r="BU30" s="15">
        <f t="shared" si="265"/>
        <v>0</v>
      </c>
      <c r="BV30" s="15">
        <f t="shared" si="265"/>
        <v>0</v>
      </c>
      <c r="BW30" s="15">
        <f t="shared" si="265"/>
        <v>0</v>
      </c>
      <c r="BX30" s="15">
        <f t="shared" si="265"/>
        <v>0</v>
      </c>
      <c r="BY30" s="15">
        <f t="shared" si="265"/>
        <v>0</v>
      </c>
      <c r="BZ30" s="15">
        <f t="shared" si="265"/>
        <v>0</v>
      </c>
      <c r="CA30" s="15">
        <f t="shared" si="265"/>
        <v>22965</v>
      </c>
      <c r="CB30" s="15">
        <f t="shared" si="265"/>
        <v>22965</v>
      </c>
      <c r="CC30" s="15">
        <f t="shared" si="265"/>
        <v>0</v>
      </c>
      <c r="CD30" s="15">
        <f t="shared" si="265"/>
        <v>0</v>
      </c>
      <c r="CE30" s="15">
        <f t="shared" si="265"/>
        <v>22965</v>
      </c>
      <c r="CF30" s="44">
        <f t="shared" si="265"/>
        <v>22965</v>
      </c>
      <c r="CG30" s="44">
        <f t="shared" si="265"/>
        <v>0</v>
      </c>
      <c r="CH30" s="44">
        <f t="shared" si="265"/>
        <v>0</v>
      </c>
      <c r="CI30" s="15">
        <f t="shared" si="265"/>
        <v>0</v>
      </c>
      <c r="CJ30" s="15">
        <f t="shared" si="265"/>
        <v>0</v>
      </c>
      <c r="CK30" s="15">
        <f t="shared" si="265"/>
        <v>0</v>
      </c>
      <c r="CL30" s="15">
        <f t="shared" si="265"/>
        <v>0</v>
      </c>
      <c r="CM30" s="15">
        <f t="shared" si="265"/>
        <v>22965</v>
      </c>
      <c r="CN30" s="15">
        <f t="shared" si="265"/>
        <v>22965</v>
      </c>
      <c r="CO30" s="15">
        <f t="shared" si="265"/>
        <v>0</v>
      </c>
      <c r="CP30" s="15">
        <f t="shared" si="265"/>
        <v>0</v>
      </c>
      <c r="CQ30" s="15">
        <f t="shared" si="265"/>
        <v>0</v>
      </c>
      <c r="CR30" s="15">
        <f t="shared" si="265"/>
        <v>0</v>
      </c>
      <c r="CS30" s="15">
        <f t="shared" si="265"/>
        <v>0</v>
      </c>
      <c r="CT30" s="15">
        <f t="shared" si="265"/>
        <v>0</v>
      </c>
      <c r="CU30" s="15">
        <f t="shared" si="265"/>
        <v>22965</v>
      </c>
      <c r="CV30" s="15">
        <f t="shared" si="265"/>
        <v>22965</v>
      </c>
      <c r="CW30" s="15">
        <f t="shared" si="265"/>
        <v>0</v>
      </c>
      <c r="CX30" s="15">
        <f t="shared" si="265"/>
        <v>0</v>
      </c>
      <c r="CY30" s="15">
        <f t="shared" si="265"/>
        <v>22965</v>
      </c>
      <c r="CZ30" s="44">
        <f t="shared" si="265"/>
        <v>22965</v>
      </c>
      <c r="DA30" s="44">
        <f t="shared" si="265"/>
        <v>0</v>
      </c>
      <c r="DB30" s="44">
        <f t="shared" si="265"/>
        <v>0</v>
      </c>
      <c r="DC30" s="15">
        <f t="shared" si="265"/>
        <v>0</v>
      </c>
      <c r="DD30" s="15">
        <f t="shared" si="265"/>
        <v>0</v>
      </c>
      <c r="DE30" s="15">
        <f t="shared" si="265"/>
        <v>0</v>
      </c>
      <c r="DF30" s="15">
        <f t="shared" si="265"/>
        <v>0</v>
      </c>
      <c r="DG30" s="15">
        <f t="shared" si="265"/>
        <v>22965</v>
      </c>
      <c r="DH30" s="15">
        <f t="shared" si="265"/>
        <v>22965</v>
      </c>
      <c r="DI30" s="15">
        <f t="shared" si="265"/>
        <v>0</v>
      </c>
      <c r="DJ30" s="15">
        <f t="shared" si="265"/>
        <v>0</v>
      </c>
      <c r="DK30" s="15">
        <f t="shared" si="265"/>
        <v>0</v>
      </c>
      <c r="DL30" s="15">
        <f t="shared" si="265"/>
        <v>0</v>
      </c>
      <c r="DM30" s="15">
        <f t="shared" si="265"/>
        <v>0</v>
      </c>
      <c r="DN30" s="15">
        <f t="shared" si="265"/>
        <v>0</v>
      </c>
      <c r="DO30" s="15">
        <f t="shared" ref="DO30:DR30" si="266">DO31</f>
        <v>22965</v>
      </c>
      <c r="DP30" s="15">
        <f t="shared" si="266"/>
        <v>22965</v>
      </c>
      <c r="DQ30" s="15">
        <f t="shared" si="266"/>
        <v>0</v>
      </c>
      <c r="DR30" s="15">
        <f t="shared" si="266"/>
        <v>0</v>
      </c>
    </row>
    <row r="31" spans="1:122" ht="32.25" hidden="1" customHeight="1" x14ac:dyDescent="0.25">
      <c r="A31" s="102" t="s">
        <v>9</v>
      </c>
      <c r="B31" s="102"/>
      <c r="C31" s="102"/>
      <c r="D31" s="102"/>
      <c r="E31" s="40">
        <v>851</v>
      </c>
      <c r="F31" s="2" t="s">
        <v>11</v>
      </c>
      <c r="G31" s="2" t="s">
        <v>13</v>
      </c>
      <c r="H31" s="3" t="s">
        <v>436</v>
      </c>
      <c r="I31" s="2" t="s">
        <v>22</v>
      </c>
      <c r="J31" s="15">
        <v>26524</v>
      </c>
      <c r="K31" s="44">
        <f>J31</f>
        <v>26524</v>
      </c>
      <c r="L31" s="44"/>
      <c r="M31" s="44"/>
      <c r="N31" s="44"/>
      <c r="O31" s="44"/>
      <c r="P31" s="44"/>
      <c r="Q31" s="44"/>
      <c r="R31" s="68">
        <f>J31+N31</f>
        <v>26524</v>
      </c>
      <c r="S31" s="68">
        <f>K31+O31</f>
        <v>26524</v>
      </c>
      <c r="T31" s="68">
        <f>L31+P31</f>
        <v>0</v>
      </c>
      <c r="U31" s="68">
        <f>M31+Q31</f>
        <v>0</v>
      </c>
      <c r="V31" s="15">
        <v>26524</v>
      </c>
      <c r="W31" s="39">
        <f>V31</f>
        <v>26524</v>
      </c>
      <c r="X31" s="39"/>
      <c r="Y31" s="39"/>
      <c r="Z31" s="44"/>
      <c r="AA31" s="44"/>
      <c r="AB31" s="44"/>
      <c r="AC31" s="44"/>
      <c r="AD31" s="68">
        <f t="shared" ref="AD31" si="267">V31+Z31</f>
        <v>26524</v>
      </c>
      <c r="AE31" s="68">
        <f t="shared" ref="AE31" si="268">W31+AA31</f>
        <v>26524</v>
      </c>
      <c r="AF31" s="68">
        <f t="shared" ref="AF31" si="269">X31+AB31</f>
        <v>0</v>
      </c>
      <c r="AG31" s="68">
        <f t="shared" ref="AG31" si="270">Y31+AC31</f>
        <v>0</v>
      </c>
      <c r="AH31" s="15">
        <v>26524</v>
      </c>
      <c r="AI31" s="39">
        <f>AH31</f>
        <v>26524</v>
      </c>
      <c r="AJ31" s="39"/>
      <c r="AK31" s="39"/>
      <c r="AL31" s="44"/>
      <c r="AM31" s="111"/>
      <c r="AN31" s="44"/>
      <c r="AO31" s="44"/>
      <c r="AP31" s="68">
        <f t="shared" ref="AP31" si="271">AH31+AL31</f>
        <v>26524</v>
      </c>
      <c r="AQ31" s="68">
        <f t="shared" ref="AQ31" si="272">AI31+AM31</f>
        <v>26524</v>
      </c>
      <c r="AR31" s="68">
        <f t="shared" ref="AR31" si="273">AJ31+AN31</f>
        <v>0</v>
      </c>
      <c r="AS31" s="68">
        <f t="shared" ref="AS31" si="274">AK31+AO31</f>
        <v>0</v>
      </c>
      <c r="AT31" s="68"/>
      <c r="AU31" s="68"/>
      <c r="AV31" s="68"/>
      <c r="AW31" s="68"/>
      <c r="AX31" s="68"/>
      <c r="AY31" s="15">
        <f t="shared" si="1"/>
        <v>3559</v>
      </c>
      <c r="AZ31" s="39">
        <f t="shared" si="2"/>
        <v>3559</v>
      </c>
      <c r="BA31" s="39">
        <f t="shared" si="3"/>
        <v>0</v>
      </c>
      <c r="BB31" s="39">
        <f t="shared" si="4"/>
        <v>0</v>
      </c>
      <c r="BC31" s="15">
        <v>22965</v>
      </c>
      <c r="BD31" s="44">
        <f>BC31</f>
        <v>22965</v>
      </c>
      <c r="BE31" s="44"/>
      <c r="BF31" s="44"/>
      <c r="BG31" s="15"/>
      <c r="BH31" s="44">
        <f>BG31</f>
        <v>0</v>
      </c>
      <c r="BI31" s="44"/>
      <c r="BJ31" s="44"/>
      <c r="BK31" s="15">
        <f>BC31+BG31</f>
        <v>22965</v>
      </c>
      <c r="BL31" s="68">
        <f>BD31+BH31</f>
        <v>22965</v>
      </c>
      <c r="BM31" s="68">
        <f>BE31+BI31</f>
        <v>0</v>
      </c>
      <c r="BN31" s="68">
        <f>BF31+BJ31</f>
        <v>0</v>
      </c>
      <c r="BO31" s="15"/>
      <c r="BP31" s="44">
        <f>BO31</f>
        <v>0</v>
      </c>
      <c r="BQ31" s="44"/>
      <c r="BR31" s="44"/>
      <c r="BS31" s="15">
        <f>BK31+BO31</f>
        <v>22965</v>
      </c>
      <c r="BT31" s="68">
        <f>BL31+BP31</f>
        <v>22965</v>
      </c>
      <c r="BU31" s="68">
        <f>BM31+BQ31</f>
        <v>0</v>
      </c>
      <c r="BV31" s="68">
        <f>BN31+BR31</f>
        <v>0</v>
      </c>
      <c r="BW31" s="15"/>
      <c r="BX31" s="44">
        <f>BW31</f>
        <v>0</v>
      </c>
      <c r="BY31" s="44"/>
      <c r="BZ31" s="44"/>
      <c r="CA31" s="15">
        <f>BS31+BW31</f>
        <v>22965</v>
      </c>
      <c r="CB31" s="68">
        <f>BT31+BX31</f>
        <v>22965</v>
      </c>
      <c r="CC31" s="68">
        <f>BU31+BY31</f>
        <v>0</v>
      </c>
      <c r="CD31" s="68">
        <f>BV31+BZ31</f>
        <v>0</v>
      </c>
      <c r="CE31" s="15">
        <v>22965</v>
      </c>
      <c r="CF31" s="44">
        <f>CE31</f>
        <v>22965</v>
      </c>
      <c r="CG31" s="44"/>
      <c r="CH31" s="44"/>
      <c r="CI31" s="44"/>
      <c r="CJ31" s="44">
        <f>CI31</f>
        <v>0</v>
      </c>
      <c r="CK31" s="44"/>
      <c r="CL31" s="44"/>
      <c r="CM31" s="15">
        <f t="shared" ref="CM31" si="275">CE31+CI31</f>
        <v>22965</v>
      </c>
      <c r="CN31" s="68">
        <f t="shared" ref="CN31" si="276">CF31+CJ31</f>
        <v>22965</v>
      </c>
      <c r="CO31" s="68">
        <f t="shared" ref="CO31" si="277">CG31+CK31</f>
        <v>0</v>
      </c>
      <c r="CP31" s="68">
        <f t="shared" ref="CP31" si="278">CH31+CL31</f>
        <v>0</v>
      </c>
      <c r="CQ31" s="44"/>
      <c r="CR31" s="44">
        <f>CQ31</f>
        <v>0</v>
      </c>
      <c r="CS31" s="44"/>
      <c r="CT31" s="44"/>
      <c r="CU31" s="15">
        <f t="shared" ref="CU31" si="279">CM31+CQ31</f>
        <v>22965</v>
      </c>
      <c r="CV31" s="68">
        <f t="shared" ref="CV31" si="280">CN31+CR31</f>
        <v>22965</v>
      </c>
      <c r="CW31" s="68">
        <f t="shared" ref="CW31" si="281">CO31+CS31</f>
        <v>0</v>
      </c>
      <c r="CX31" s="68">
        <f t="shared" ref="CX31" si="282">CP31+CT31</f>
        <v>0</v>
      </c>
      <c r="CY31" s="15">
        <v>22965</v>
      </c>
      <c r="CZ31" s="44">
        <f>CY31</f>
        <v>22965</v>
      </c>
      <c r="DA31" s="44"/>
      <c r="DB31" s="44"/>
      <c r="DC31" s="44"/>
      <c r="DD31" s="44">
        <f>DC31</f>
        <v>0</v>
      </c>
      <c r="DE31" s="44"/>
      <c r="DF31" s="44"/>
      <c r="DG31" s="15">
        <f t="shared" ref="DG31" si="283">CY31+DC31</f>
        <v>22965</v>
      </c>
      <c r="DH31" s="68">
        <f t="shared" ref="DH31" si="284">CZ31+DD31</f>
        <v>22965</v>
      </c>
      <c r="DI31" s="68">
        <f t="shared" ref="DI31" si="285">DA31+DE31</f>
        <v>0</v>
      </c>
      <c r="DJ31" s="68">
        <f t="shared" ref="DJ31" si="286">DB31+DF31</f>
        <v>0</v>
      </c>
      <c r="DK31" s="44"/>
      <c r="DL31" s="44">
        <f>DK31</f>
        <v>0</v>
      </c>
      <c r="DM31" s="44"/>
      <c r="DN31" s="44"/>
      <c r="DO31" s="15">
        <f t="shared" ref="DO31" si="287">DG31+DK31</f>
        <v>22965</v>
      </c>
      <c r="DP31" s="68">
        <f t="shared" ref="DP31" si="288">DH31+DL31</f>
        <v>22965</v>
      </c>
      <c r="DQ31" s="68">
        <f t="shared" ref="DQ31" si="289">DI31+DM31</f>
        <v>0</v>
      </c>
      <c r="DR31" s="68">
        <f t="shared" ref="DR31" si="290">DJ31+DN31</f>
        <v>0</v>
      </c>
    </row>
    <row r="32" spans="1:122" ht="66.75" hidden="1" customHeight="1" x14ac:dyDescent="0.25">
      <c r="A32" s="102" t="s">
        <v>63</v>
      </c>
      <c r="B32" s="102"/>
      <c r="C32" s="102"/>
      <c r="D32" s="102"/>
      <c r="E32" s="40">
        <v>851</v>
      </c>
      <c r="F32" s="2" t="s">
        <v>11</v>
      </c>
      <c r="G32" s="2" t="s">
        <v>13</v>
      </c>
      <c r="H32" s="3" t="s">
        <v>329</v>
      </c>
      <c r="I32" s="3"/>
      <c r="J32" s="15">
        <f t="shared" ref="J32" si="291">J33+J35</f>
        <v>298618</v>
      </c>
      <c r="K32" s="15">
        <f t="shared" ref="K32:U32" si="292">K33+K35</f>
        <v>298618</v>
      </c>
      <c r="L32" s="15">
        <f t="shared" si="292"/>
        <v>0</v>
      </c>
      <c r="M32" s="15">
        <f t="shared" si="292"/>
        <v>0</v>
      </c>
      <c r="N32" s="15">
        <f t="shared" si="292"/>
        <v>0</v>
      </c>
      <c r="O32" s="15">
        <f t="shared" si="292"/>
        <v>0</v>
      </c>
      <c r="P32" s="15">
        <f t="shared" si="292"/>
        <v>0</v>
      </c>
      <c r="Q32" s="15">
        <f t="shared" si="292"/>
        <v>0</v>
      </c>
      <c r="R32" s="15">
        <f t="shared" si="292"/>
        <v>298618</v>
      </c>
      <c r="S32" s="15">
        <f t="shared" si="292"/>
        <v>298618</v>
      </c>
      <c r="T32" s="15">
        <f t="shared" si="292"/>
        <v>0</v>
      </c>
      <c r="U32" s="15">
        <f t="shared" si="292"/>
        <v>0</v>
      </c>
      <c r="V32" s="15">
        <f t="shared" ref="V32" si="293">V33+V35</f>
        <v>298618</v>
      </c>
      <c r="W32" s="39">
        <f t="shared" ref="W32:AK32" si="294">W33+W35</f>
        <v>298618</v>
      </c>
      <c r="X32" s="39">
        <f t="shared" si="294"/>
        <v>0</v>
      </c>
      <c r="Y32" s="39">
        <f t="shared" si="294"/>
        <v>0</v>
      </c>
      <c r="Z32" s="15">
        <f t="shared" si="294"/>
        <v>0</v>
      </c>
      <c r="AA32" s="15">
        <f t="shared" si="294"/>
        <v>0</v>
      </c>
      <c r="AB32" s="15">
        <f t="shared" si="294"/>
        <v>0</v>
      </c>
      <c r="AC32" s="15">
        <f t="shared" si="294"/>
        <v>0</v>
      </c>
      <c r="AD32" s="15">
        <f t="shared" si="294"/>
        <v>298618</v>
      </c>
      <c r="AE32" s="15">
        <f t="shared" si="294"/>
        <v>298618</v>
      </c>
      <c r="AF32" s="15">
        <f t="shared" si="294"/>
        <v>0</v>
      </c>
      <c r="AG32" s="15">
        <f t="shared" si="294"/>
        <v>0</v>
      </c>
      <c r="AH32" s="15">
        <f t="shared" si="294"/>
        <v>298618</v>
      </c>
      <c r="AI32" s="39">
        <f t="shared" si="294"/>
        <v>298618</v>
      </c>
      <c r="AJ32" s="39">
        <f t="shared" si="294"/>
        <v>0</v>
      </c>
      <c r="AK32" s="39">
        <f t="shared" si="294"/>
        <v>0</v>
      </c>
      <c r="AL32" s="15">
        <f t="shared" ref="AL32:AS32" si="295">AL33+AL35</f>
        <v>0</v>
      </c>
      <c r="AM32" s="110">
        <f t="shared" si="295"/>
        <v>0</v>
      </c>
      <c r="AN32" s="15">
        <f t="shared" si="295"/>
        <v>0</v>
      </c>
      <c r="AO32" s="15">
        <f t="shared" si="295"/>
        <v>0</v>
      </c>
      <c r="AP32" s="15">
        <f t="shared" si="295"/>
        <v>298618</v>
      </c>
      <c r="AQ32" s="15">
        <f t="shared" si="295"/>
        <v>298618</v>
      </c>
      <c r="AR32" s="15">
        <f t="shared" si="295"/>
        <v>0</v>
      </c>
      <c r="AS32" s="15">
        <f t="shared" si="295"/>
        <v>0</v>
      </c>
      <c r="AT32" s="15"/>
      <c r="AU32" s="15"/>
      <c r="AV32" s="15"/>
      <c r="AW32" s="15"/>
      <c r="AX32" s="15"/>
      <c r="AY32" s="15">
        <f t="shared" si="1"/>
        <v>17791</v>
      </c>
      <c r="AZ32" s="39">
        <f t="shared" si="2"/>
        <v>17791</v>
      </c>
      <c r="BA32" s="39">
        <f t="shared" si="3"/>
        <v>0</v>
      </c>
      <c r="BB32" s="39">
        <f t="shared" si="4"/>
        <v>0</v>
      </c>
      <c r="BC32" s="15">
        <f t="shared" ref="BC32" si="296">BC33+BC35</f>
        <v>280827</v>
      </c>
      <c r="BD32" s="44">
        <f t="shared" ref="BD32:BN32" si="297">BD33+BD35</f>
        <v>280827</v>
      </c>
      <c r="BE32" s="44">
        <f t="shared" si="297"/>
        <v>0</v>
      </c>
      <c r="BF32" s="44">
        <f t="shared" si="297"/>
        <v>0</v>
      </c>
      <c r="BG32" s="15">
        <f t="shared" si="297"/>
        <v>0</v>
      </c>
      <c r="BH32" s="15">
        <f t="shared" ref="BH32:BJ32" si="298">BH33+BH35</f>
        <v>0</v>
      </c>
      <c r="BI32" s="15">
        <f t="shared" si="298"/>
        <v>0</v>
      </c>
      <c r="BJ32" s="15">
        <f t="shared" si="298"/>
        <v>0</v>
      </c>
      <c r="BK32" s="15">
        <f t="shared" si="297"/>
        <v>280827</v>
      </c>
      <c r="BL32" s="15">
        <f t="shared" si="297"/>
        <v>280827</v>
      </c>
      <c r="BM32" s="15">
        <f t="shared" si="297"/>
        <v>0</v>
      </c>
      <c r="BN32" s="15">
        <f t="shared" si="297"/>
        <v>0</v>
      </c>
      <c r="BO32" s="15">
        <f t="shared" ref="BO32:BV32" si="299">BO33+BO35</f>
        <v>0</v>
      </c>
      <c r="BP32" s="15">
        <f t="shared" si="299"/>
        <v>0</v>
      </c>
      <c r="BQ32" s="15">
        <f t="shared" si="299"/>
        <v>0</v>
      </c>
      <c r="BR32" s="15">
        <f t="shared" si="299"/>
        <v>0</v>
      </c>
      <c r="BS32" s="15">
        <f t="shared" si="299"/>
        <v>280827</v>
      </c>
      <c r="BT32" s="15">
        <f t="shared" si="299"/>
        <v>280827</v>
      </c>
      <c r="BU32" s="15">
        <f t="shared" si="299"/>
        <v>0</v>
      </c>
      <c r="BV32" s="15">
        <f t="shared" si="299"/>
        <v>0</v>
      </c>
      <c r="BW32" s="15">
        <f t="shared" ref="BW32:CD32" si="300">BW33+BW35</f>
        <v>0</v>
      </c>
      <c r="BX32" s="15">
        <f t="shared" si="300"/>
        <v>0</v>
      </c>
      <c r="BY32" s="15">
        <f t="shared" si="300"/>
        <v>0</v>
      </c>
      <c r="BZ32" s="15">
        <f t="shared" si="300"/>
        <v>0</v>
      </c>
      <c r="CA32" s="15">
        <f t="shared" si="300"/>
        <v>280827</v>
      </c>
      <c r="CB32" s="15">
        <f t="shared" si="300"/>
        <v>280827</v>
      </c>
      <c r="CC32" s="15">
        <f t="shared" si="300"/>
        <v>0</v>
      </c>
      <c r="CD32" s="15">
        <f t="shared" si="300"/>
        <v>0</v>
      </c>
      <c r="CE32" s="15">
        <f t="shared" ref="CE32:DB32" si="301">CE33+CE35</f>
        <v>280827</v>
      </c>
      <c r="CF32" s="44">
        <f t="shared" si="301"/>
        <v>280827</v>
      </c>
      <c r="CG32" s="44">
        <f t="shared" si="301"/>
        <v>0</v>
      </c>
      <c r="CH32" s="44">
        <f t="shared" si="301"/>
        <v>0</v>
      </c>
      <c r="CI32" s="15">
        <f t="shared" si="301"/>
        <v>0</v>
      </c>
      <c r="CJ32" s="15">
        <f t="shared" si="301"/>
        <v>0</v>
      </c>
      <c r="CK32" s="15">
        <f t="shared" si="301"/>
        <v>0</v>
      </c>
      <c r="CL32" s="15">
        <f t="shared" si="301"/>
        <v>0</v>
      </c>
      <c r="CM32" s="15">
        <f t="shared" si="301"/>
        <v>280827</v>
      </c>
      <c r="CN32" s="15">
        <f t="shared" si="301"/>
        <v>280827</v>
      </c>
      <c r="CO32" s="15">
        <f t="shared" si="301"/>
        <v>0</v>
      </c>
      <c r="CP32" s="15">
        <f t="shared" si="301"/>
        <v>0</v>
      </c>
      <c r="CQ32" s="15">
        <f t="shared" ref="CQ32:CX32" si="302">CQ33+CQ35</f>
        <v>0</v>
      </c>
      <c r="CR32" s="15">
        <f t="shared" si="302"/>
        <v>0</v>
      </c>
      <c r="CS32" s="15">
        <f t="shared" si="302"/>
        <v>0</v>
      </c>
      <c r="CT32" s="15">
        <f t="shared" si="302"/>
        <v>0</v>
      </c>
      <c r="CU32" s="15">
        <f t="shared" si="302"/>
        <v>280827</v>
      </c>
      <c r="CV32" s="15">
        <f t="shared" si="302"/>
        <v>280827</v>
      </c>
      <c r="CW32" s="15">
        <f t="shared" si="302"/>
        <v>0</v>
      </c>
      <c r="CX32" s="15">
        <f t="shared" si="302"/>
        <v>0</v>
      </c>
      <c r="CY32" s="15">
        <f t="shared" si="301"/>
        <v>280827</v>
      </c>
      <c r="CZ32" s="44">
        <f t="shared" si="301"/>
        <v>280827</v>
      </c>
      <c r="DA32" s="44">
        <f t="shared" si="301"/>
        <v>0</v>
      </c>
      <c r="DB32" s="44">
        <f t="shared" si="301"/>
        <v>0</v>
      </c>
      <c r="DC32" s="15">
        <f t="shared" ref="DC32:DJ32" si="303">DC33+DC35</f>
        <v>0</v>
      </c>
      <c r="DD32" s="15">
        <f t="shared" si="303"/>
        <v>0</v>
      </c>
      <c r="DE32" s="15">
        <f t="shared" si="303"/>
        <v>0</v>
      </c>
      <c r="DF32" s="15">
        <f t="shared" si="303"/>
        <v>0</v>
      </c>
      <c r="DG32" s="15">
        <f t="shared" si="303"/>
        <v>280827</v>
      </c>
      <c r="DH32" s="15">
        <f t="shared" si="303"/>
        <v>280827</v>
      </c>
      <c r="DI32" s="15">
        <f t="shared" si="303"/>
        <v>0</v>
      </c>
      <c r="DJ32" s="15">
        <f t="shared" si="303"/>
        <v>0</v>
      </c>
      <c r="DK32" s="15">
        <f t="shared" ref="DK32:DR32" si="304">DK33+DK35</f>
        <v>0</v>
      </c>
      <c r="DL32" s="15">
        <f t="shared" si="304"/>
        <v>0</v>
      </c>
      <c r="DM32" s="15">
        <f t="shared" si="304"/>
        <v>0</v>
      </c>
      <c r="DN32" s="15">
        <f t="shared" si="304"/>
        <v>0</v>
      </c>
      <c r="DO32" s="15">
        <f t="shared" si="304"/>
        <v>280827</v>
      </c>
      <c r="DP32" s="15">
        <f t="shared" si="304"/>
        <v>280827</v>
      </c>
      <c r="DQ32" s="15">
        <f t="shared" si="304"/>
        <v>0</v>
      </c>
      <c r="DR32" s="15">
        <f t="shared" si="304"/>
        <v>0</v>
      </c>
    </row>
    <row r="33" spans="1:122" ht="32.25" hidden="1" customHeight="1" x14ac:dyDescent="0.25">
      <c r="A33" s="102" t="s">
        <v>15</v>
      </c>
      <c r="B33" s="102"/>
      <c r="C33" s="102"/>
      <c r="D33" s="102"/>
      <c r="E33" s="40">
        <v>851</v>
      </c>
      <c r="F33" s="2" t="s">
        <v>11</v>
      </c>
      <c r="G33" s="2" t="s">
        <v>13</v>
      </c>
      <c r="H33" s="3" t="s">
        <v>329</v>
      </c>
      <c r="I33" s="2" t="s">
        <v>17</v>
      </c>
      <c r="J33" s="15">
        <f t="shared" ref="J33:AS33" si="305">J34</f>
        <v>180100</v>
      </c>
      <c r="K33" s="15">
        <f t="shared" si="305"/>
        <v>180100</v>
      </c>
      <c r="L33" s="15">
        <f t="shared" si="305"/>
        <v>0</v>
      </c>
      <c r="M33" s="15">
        <f t="shared" si="305"/>
        <v>0</v>
      </c>
      <c r="N33" s="15">
        <f t="shared" si="305"/>
        <v>0</v>
      </c>
      <c r="O33" s="15">
        <f t="shared" si="305"/>
        <v>0</v>
      </c>
      <c r="P33" s="15">
        <f t="shared" si="305"/>
        <v>0</v>
      </c>
      <c r="Q33" s="15">
        <f t="shared" si="305"/>
        <v>0</v>
      </c>
      <c r="R33" s="15">
        <f t="shared" si="305"/>
        <v>180100</v>
      </c>
      <c r="S33" s="15">
        <f t="shared" si="305"/>
        <v>180100</v>
      </c>
      <c r="T33" s="15">
        <f t="shared" si="305"/>
        <v>0</v>
      </c>
      <c r="U33" s="15">
        <f t="shared" si="305"/>
        <v>0</v>
      </c>
      <c r="V33" s="15">
        <f t="shared" si="305"/>
        <v>180100</v>
      </c>
      <c r="W33" s="39">
        <f t="shared" si="305"/>
        <v>180100</v>
      </c>
      <c r="X33" s="39">
        <f t="shared" si="305"/>
        <v>0</v>
      </c>
      <c r="Y33" s="39">
        <f t="shared" si="305"/>
        <v>0</v>
      </c>
      <c r="Z33" s="15">
        <f t="shared" si="305"/>
        <v>0</v>
      </c>
      <c r="AA33" s="15">
        <f t="shared" si="305"/>
        <v>0</v>
      </c>
      <c r="AB33" s="15">
        <f t="shared" si="305"/>
        <v>0</v>
      </c>
      <c r="AC33" s="15">
        <f t="shared" si="305"/>
        <v>0</v>
      </c>
      <c r="AD33" s="15">
        <f t="shared" si="305"/>
        <v>180100</v>
      </c>
      <c r="AE33" s="15">
        <f t="shared" si="305"/>
        <v>180100</v>
      </c>
      <c r="AF33" s="15">
        <f t="shared" si="305"/>
        <v>0</v>
      </c>
      <c r="AG33" s="15">
        <f t="shared" si="305"/>
        <v>0</v>
      </c>
      <c r="AH33" s="15">
        <f t="shared" si="305"/>
        <v>180100</v>
      </c>
      <c r="AI33" s="39">
        <f t="shared" si="305"/>
        <v>180100</v>
      </c>
      <c r="AJ33" s="39">
        <f t="shared" si="305"/>
        <v>0</v>
      </c>
      <c r="AK33" s="39">
        <f t="shared" si="305"/>
        <v>0</v>
      </c>
      <c r="AL33" s="15">
        <f t="shared" si="305"/>
        <v>0</v>
      </c>
      <c r="AM33" s="110">
        <f t="shared" si="305"/>
        <v>0</v>
      </c>
      <c r="AN33" s="15">
        <f t="shared" si="305"/>
        <v>0</v>
      </c>
      <c r="AO33" s="15">
        <f t="shared" si="305"/>
        <v>0</v>
      </c>
      <c r="AP33" s="15">
        <f t="shared" si="305"/>
        <v>180100</v>
      </c>
      <c r="AQ33" s="15">
        <f t="shared" si="305"/>
        <v>180100</v>
      </c>
      <c r="AR33" s="15">
        <f t="shared" si="305"/>
        <v>0</v>
      </c>
      <c r="AS33" s="15">
        <f t="shared" si="305"/>
        <v>0</v>
      </c>
      <c r="AT33" s="15"/>
      <c r="AU33" s="15"/>
      <c r="AV33" s="15"/>
      <c r="AW33" s="15"/>
      <c r="AX33" s="15"/>
      <c r="AY33" s="15">
        <f t="shared" si="1"/>
        <v>7000</v>
      </c>
      <c r="AZ33" s="39">
        <f t="shared" si="2"/>
        <v>7000</v>
      </c>
      <c r="BA33" s="39">
        <f t="shared" si="3"/>
        <v>0</v>
      </c>
      <c r="BB33" s="39">
        <f t="shared" si="4"/>
        <v>0</v>
      </c>
      <c r="BC33" s="15">
        <f t="shared" ref="BC33:DN33" si="306">BC34</f>
        <v>173100</v>
      </c>
      <c r="BD33" s="44">
        <f t="shared" si="306"/>
        <v>173100</v>
      </c>
      <c r="BE33" s="44">
        <f t="shared" si="306"/>
        <v>0</v>
      </c>
      <c r="BF33" s="44">
        <f t="shared" si="306"/>
        <v>0</v>
      </c>
      <c r="BG33" s="15">
        <f t="shared" si="306"/>
        <v>0</v>
      </c>
      <c r="BH33" s="15">
        <f t="shared" si="306"/>
        <v>0</v>
      </c>
      <c r="BI33" s="15">
        <f t="shared" si="306"/>
        <v>0</v>
      </c>
      <c r="BJ33" s="15">
        <f t="shared" si="306"/>
        <v>0</v>
      </c>
      <c r="BK33" s="15">
        <f t="shared" si="306"/>
        <v>173100</v>
      </c>
      <c r="BL33" s="15">
        <f t="shared" si="306"/>
        <v>173100</v>
      </c>
      <c r="BM33" s="15">
        <f t="shared" si="306"/>
        <v>0</v>
      </c>
      <c r="BN33" s="15">
        <f t="shared" si="306"/>
        <v>0</v>
      </c>
      <c r="BO33" s="15">
        <f t="shared" si="306"/>
        <v>0</v>
      </c>
      <c r="BP33" s="15">
        <f t="shared" si="306"/>
        <v>0</v>
      </c>
      <c r="BQ33" s="15">
        <f t="shared" si="306"/>
        <v>0</v>
      </c>
      <c r="BR33" s="15">
        <f t="shared" si="306"/>
        <v>0</v>
      </c>
      <c r="BS33" s="15">
        <f t="shared" si="306"/>
        <v>173100</v>
      </c>
      <c r="BT33" s="15">
        <f t="shared" si="306"/>
        <v>173100</v>
      </c>
      <c r="BU33" s="15">
        <f t="shared" si="306"/>
        <v>0</v>
      </c>
      <c r="BV33" s="15">
        <f t="shared" si="306"/>
        <v>0</v>
      </c>
      <c r="BW33" s="15">
        <f t="shared" si="306"/>
        <v>0</v>
      </c>
      <c r="BX33" s="15">
        <f t="shared" si="306"/>
        <v>0</v>
      </c>
      <c r="BY33" s="15">
        <f t="shared" si="306"/>
        <v>0</v>
      </c>
      <c r="BZ33" s="15">
        <f t="shared" si="306"/>
        <v>0</v>
      </c>
      <c r="CA33" s="15">
        <f t="shared" si="306"/>
        <v>173100</v>
      </c>
      <c r="CB33" s="15">
        <f t="shared" si="306"/>
        <v>173100</v>
      </c>
      <c r="CC33" s="15">
        <f t="shared" si="306"/>
        <v>0</v>
      </c>
      <c r="CD33" s="15">
        <f t="shared" si="306"/>
        <v>0</v>
      </c>
      <c r="CE33" s="15">
        <f t="shared" si="306"/>
        <v>173100</v>
      </c>
      <c r="CF33" s="44">
        <f t="shared" si="306"/>
        <v>173100</v>
      </c>
      <c r="CG33" s="44">
        <f t="shared" si="306"/>
        <v>0</v>
      </c>
      <c r="CH33" s="44">
        <f t="shared" si="306"/>
        <v>0</v>
      </c>
      <c r="CI33" s="15">
        <f t="shared" si="306"/>
        <v>0</v>
      </c>
      <c r="CJ33" s="15">
        <f t="shared" si="306"/>
        <v>0</v>
      </c>
      <c r="CK33" s="15">
        <f t="shared" si="306"/>
        <v>0</v>
      </c>
      <c r="CL33" s="15">
        <f t="shared" si="306"/>
        <v>0</v>
      </c>
      <c r="CM33" s="15">
        <f t="shared" si="306"/>
        <v>173100</v>
      </c>
      <c r="CN33" s="15">
        <f t="shared" si="306"/>
        <v>173100</v>
      </c>
      <c r="CO33" s="15">
        <f t="shared" si="306"/>
        <v>0</v>
      </c>
      <c r="CP33" s="15">
        <f t="shared" si="306"/>
        <v>0</v>
      </c>
      <c r="CQ33" s="15">
        <f t="shared" si="306"/>
        <v>0</v>
      </c>
      <c r="CR33" s="15">
        <f t="shared" si="306"/>
        <v>0</v>
      </c>
      <c r="CS33" s="15">
        <f t="shared" si="306"/>
        <v>0</v>
      </c>
      <c r="CT33" s="15">
        <f t="shared" si="306"/>
        <v>0</v>
      </c>
      <c r="CU33" s="15">
        <f t="shared" si="306"/>
        <v>173100</v>
      </c>
      <c r="CV33" s="15">
        <f t="shared" si="306"/>
        <v>173100</v>
      </c>
      <c r="CW33" s="15">
        <f t="shared" si="306"/>
        <v>0</v>
      </c>
      <c r="CX33" s="15">
        <f t="shared" si="306"/>
        <v>0</v>
      </c>
      <c r="CY33" s="15">
        <f t="shared" si="306"/>
        <v>173100</v>
      </c>
      <c r="CZ33" s="44">
        <f t="shared" si="306"/>
        <v>173100</v>
      </c>
      <c r="DA33" s="44">
        <f t="shared" si="306"/>
        <v>0</v>
      </c>
      <c r="DB33" s="44">
        <f t="shared" si="306"/>
        <v>0</v>
      </c>
      <c r="DC33" s="15">
        <f t="shared" si="306"/>
        <v>0</v>
      </c>
      <c r="DD33" s="15">
        <f t="shared" si="306"/>
        <v>0</v>
      </c>
      <c r="DE33" s="15">
        <f t="shared" si="306"/>
        <v>0</v>
      </c>
      <c r="DF33" s="15">
        <f t="shared" si="306"/>
        <v>0</v>
      </c>
      <c r="DG33" s="15">
        <f t="shared" si="306"/>
        <v>173100</v>
      </c>
      <c r="DH33" s="15">
        <f t="shared" si="306"/>
        <v>173100</v>
      </c>
      <c r="DI33" s="15">
        <f t="shared" si="306"/>
        <v>0</v>
      </c>
      <c r="DJ33" s="15">
        <f t="shared" si="306"/>
        <v>0</v>
      </c>
      <c r="DK33" s="15">
        <f t="shared" si="306"/>
        <v>0</v>
      </c>
      <c r="DL33" s="15">
        <f t="shared" si="306"/>
        <v>0</v>
      </c>
      <c r="DM33" s="15">
        <f t="shared" si="306"/>
        <v>0</v>
      </c>
      <c r="DN33" s="15">
        <f t="shared" si="306"/>
        <v>0</v>
      </c>
      <c r="DO33" s="15">
        <f t="shared" ref="DO33:DR33" si="307">DO34</f>
        <v>173100</v>
      </c>
      <c r="DP33" s="15">
        <f t="shared" si="307"/>
        <v>173100</v>
      </c>
      <c r="DQ33" s="15">
        <f t="shared" si="307"/>
        <v>0</v>
      </c>
      <c r="DR33" s="15">
        <f t="shared" si="307"/>
        <v>0</v>
      </c>
    </row>
    <row r="34" spans="1:122" ht="32.25" hidden="1" customHeight="1" x14ac:dyDescent="0.25">
      <c r="A34" s="102" t="s">
        <v>263</v>
      </c>
      <c r="B34" s="100"/>
      <c r="C34" s="100"/>
      <c r="D34" s="100"/>
      <c r="E34" s="40">
        <v>851</v>
      </c>
      <c r="F34" s="2" t="s">
        <v>11</v>
      </c>
      <c r="G34" s="2" t="s">
        <v>13</v>
      </c>
      <c r="H34" s="3" t="s">
        <v>329</v>
      </c>
      <c r="I34" s="2" t="s">
        <v>18</v>
      </c>
      <c r="J34" s="15">
        <v>180100</v>
      </c>
      <c r="K34" s="44">
        <f>J34</f>
        <v>180100</v>
      </c>
      <c r="L34" s="44"/>
      <c r="M34" s="44"/>
      <c r="N34" s="44"/>
      <c r="O34" s="44"/>
      <c r="P34" s="44"/>
      <c r="Q34" s="44"/>
      <c r="R34" s="68">
        <f>J34+N34</f>
        <v>180100</v>
      </c>
      <c r="S34" s="68">
        <f>K34+O34</f>
        <v>180100</v>
      </c>
      <c r="T34" s="68">
        <f>L34+P34</f>
        <v>0</v>
      </c>
      <c r="U34" s="68">
        <f>M34+Q34</f>
        <v>0</v>
      </c>
      <c r="V34" s="15">
        <v>180100</v>
      </c>
      <c r="W34" s="39">
        <f>V34</f>
        <v>180100</v>
      </c>
      <c r="X34" s="39"/>
      <c r="Y34" s="39"/>
      <c r="Z34" s="44"/>
      <c r="AA34" s="44"/>
      <c r="AB34" s="44"/>
      <c r="AC34" s="44"/>
      <c r="AD34" s="68">
        <f t="shared" ref="AD34" si="308">V34+Z34</f>
        <v>180100</v>
      </c>
      <c r="AE34" s="68">
        <f t="shared" ref="AE34" si="309">W34+AA34</f>
        <v>180100</v>
      </c>
      <c r="AF34" s="68">
        <f t="shared" ref="AF34" si="310">X34+AB34</f>
        <v>0</v>
      </c>
      <c r="AG34" s="68">
        <f t="shared" ref="AG34" si="311">Y34+AC34</f>
        <v>0</v>
      </c>
      <c r="AH34" s="15">
        <v>180100</v>
      </c>
      <c r="AI34" s="39">
        <f>AH34</f>
        <v>180100</v>
      </c>
      <c r="AJ34" s="39"/>
      <c r="AK34" s="39"/>
      <c r="AL34" s="44"/>
      <c r="AM34" s="111"/>
      <c r="AN34" s="44"/>
      <c r="AO34" s="44"/>
      <c r="AP34" s="68">
        <f t="shared" ref="AP34" si="312">AH34+AL34</f>
        <v>180100</v>
      </c>
      <c r="AQ34" s="68">
        <f t="shared" ref="AQ34" si="313">AI34+AM34</f>
        <v>180100</v>
      </c>
      <c r="AR34" s="68">
        <f t="shared" ref="AR34" si="314">AJ34+AN34</f>
        <v>0</v>
      </c>
      <c r="AS34" s="68">
        <f t="shared" ref="AS34" si="315">AK34+AO34</f>
        <v>0</v>
      </c>
      <c r="AT34" s="68"/>
      <c r="AU34" s="68"/>
      <c r="AV34" s="68"/>
      <c r="AW34" s="68"/>
      <c r="AX34" s="68"/>
      <c r="AY34" s="15">
        <f t="shared" si="1"/>
        <v>7000</v>
      </c>
      <c r="AZ34" s="39">
        <f t="shared" si="2"/>
        <v>7000</v>
      </c>
      <c r="BA34" s="39">
        <f t="shared" si="3"/>
        <v>0</v>
      </c>
      <c r="BB34" s="39">
        <f t="shared" si="4"/>
        <v>0</v>
      </c>
      <c r="BC34" s="15">
        <v>173100</v>
      </c>
      <c r="BD34" s="44">
        <f>BC34</f>
        <v>173100</v>
      </c>
      <c r="BE34" s="44"/>
      <c r="BF34" s="44"/>
      <c r="BG34" s="15"/>
      <c r="BH34" s="44">
        <f>BG34</f>
        <v>0</v>
      </c>
      <c r="BI34" s="44"/>
      <c r="BJ34" s="44"/>
      <c r="BK34" s="15">
        <f>BC34+BG34</f>
        <v>173100</v>
      </c>
      <c r="BL34" s="68">
        <f>BD34+BH34</f>
        <v>173100</v>
      </c>
      <c r="BM34" s="68">
        <f>BE34+BI34</f>
        <v>0</v>
      </c>
      <c r="BN34" s="68">
        <f>BF34+BJ34</f>
        <v>0</v>
      </c>
      <c r="BO34" s="15"/>
      <c r="BP34" s="44">
        <f>BO34</f>
        <v>0</v>
      </c>
      <c r="BQ34" s="44"/>
      <c r="BR34" s="44"/>
      <c r="BS34" s="15">
        <f>BK34+BO34</f>
        <v>173100</v>
      </c>
      <c r="BT34" s="68">
        <f>BL34+BP34</f>
        <v>173100</v>
      </c>
      <c r="BU34" s="68">
        <f>BM34+BQ34</f>
        <v>0</v>
      </c>
      <c r="BV34" s="68">
        <f>BN34+BR34</f>
        <v>0</v>
      </c>
      <c r="BW34" s="15"/>
      <c r="BX34" s="44">
        <f>BW34</f>
        <v>0</v>
      </c>
      <c r="BY34" s="44"/>
      <c r="BZ34" s="44"/>
      <c r="CA34" s="15">
        <f>BS34+BW34</f>
        <v>173100</v>
      </c>
      <c r="CB34" s="68">
        <f>BT34+BX34</f>
        <v>173100</v>
      </c>
      <c r="CC34" s="68">
        <f>BU34+BY34</f>
        <v>0</v>
      </c>
      <c r="CD34" s="68">
        <f>BV34+BZ34</f>
        <v>0</v>
      </c>
      <c r="CE34" s="15">
        <v>173100</v>
      </c>
      <c r="CF34" s="44">
        <f>CE34</f>
        <v>173100</v>
      </c>
      <c r="CG34" s="44"/>
      <c r="CH34" s="44"/>
      <c r="CI34" s="44"/>
      <c r="CJ34" s="44">
        <f>CI34</f>
        <v>0</v>
      </c>
      <c r="CK34" s="44"/>
      <c r="CL34" s="44"/>
      <c r="CM34" s="15">
        <f t="shared" ref="CM34" si="316">CE34+CI34</f>
        <v>173100</v>
      </c>
      <c r="CN34" s="68">
        <f t="shared" ref="CN34" si="317">CF34+CJ34</f>
        <v>173100</v>
      </c>
      <c r="CO34" s="68">
        <f t="shared" ref="CO34" si="318">CG34+CK34</f>
        <v>0</v>
      </c>
      <c r="CP34" s="68">
        <f t="shared" ref="CP34" si="319">CH34+CL34</f>
        <v>0</v>
      </c>
      <c r="CQ34" s="44"/>
      <c r="CR34" s="44">
        <f>CQ34</f>
        <v>0</v>
      </c>
      <c r="CS34" s="44"/>
      <c r="CT34" s="44"/>
      <c r="CU34" s="15">
        <f t="shared" ref="CU34" si="320">CM34+CQ34</f>
        <v>173100</v>
      </c>
      <c r="CV34" s="68">
        <f t="shared" ref="CV34" si="321">CN34+CR34</f>
        <v>173100</v>
      </c>
      <c r="CW34" s="68">
        <f t="shared" ref="CW34" si="322">CO34+CS34</f>
        <v>0</v>
      </c>
      <c r="CX34" s="68">
        <f t="shared" ref="CX34" si="323">CP34+CT34</f>
        <v>0</v>
      </c>
      <c r="CY34" s="15">
        <v>173100</v>
      </c>
      <c r="CZ34" s="44">
        <f>CY34</f>
        <v>173100</v>
      </c>
      <c r="DA34" s="44"/>
      <c r="DB34" s="44"/>
      <c r="DC34" s="44"/>
      <c r="DD34" s="44">
        <f>DC34</f>
        <v>0</v>
      </c>
      <c r="DE34" s="44"/>
      <c r="DF34" s="44"/>
      <c r="DG34" s="15">
        <f t="shared" ref="DG34" si="324">CY34+DC34</f>
        <v>173100</v>
      </c>
      <c r="DH34" s="68">
        <f t="shared" ref="DH34" si="325">CZ34+DD34</f>
        <v>173100</v>
      </c>
      <c r="DI34" s="68">
        <f t="shared" ref="DI34" si="326">DA34+DE34</f>
        <v>0</v>
      </c>
      <c r="DJ34" s="68">
        <f t="shared" ref="DJ34" si="327">DB34+DF34</f>
        <v>0</v>
      </c>
      <c r="DK34" s="44"/>
      <c r="DL34" s="44">
        <f>DK34</f>
        <v>0</v>
      </c>
      <c r="DM34" s="44"/>
      <c r="DN34" s="44"/>
      <c r="DO34" s="15">
        <f t="shared" ref="DO34" si="328">DG34+DK34</f>
        <v>173100</v>
      </c>
      <c r="DP34" s="68">
        <f t="shared" ref="DP34" si="329">DH34+DL34</f>
        <v>173100</v>
      </c>
      <c r="DQ34" s="68">
        <f t="shared" ref="DQ34" si="330">DI34+DM34</f>
        <v>0</v>
      </c>
      <c r="DR34" s="68">
        <f t="shared" ref="DR34" si="331">DJ34+DN34</f>
        <v>0</v>
      </c>
    </row>
    <row r="35" spans="1:122" ht="32.25" hidden="1" customHeight="1" x14ac:dyDescent="0.25">
      <c r="A35" s="102" t="s">
        <v>20</v>
      </c>
      <c r="B35" s="100"/>
      <c r="C35" s="100"/>
      <c r="D35" s="100"/>
      <c r="E35" s="40">
        <v>851</v>
      </c>
      <c r="F35" s="2" t="s">
        <v>11</v>
      </c>
      <c r="G35" s="2" t="s">
        <v>13</v>
      </c>
      <c r="H35" s="3" t="s">
        <v>329</v>
      </c>
      <c r="I35" s="2" t="s">
        <v>21</v>
      </c>
      <c r="J35" s="15">
        <f t="shared" ref="J35:AS35" si="332">J36</f>
        <v>118518</v>
      </c>
      <c r="K35" s="15">
        <f t="shared" si="332"/>
        <v>118518</v>
      </c>
      <c r="L35" s="15">
        <f t="shared" si="332"/>
        <v>0</v>
      </c>
      <c r="M35" s="15">
        <f t="shared" si="332"/>
        <v>0</v>
      </c>
      <c r="N35" s="15">
        <f t="shared" si="332"/>
        <v>0</v>
      </c>
      <c r="O35" s="15">
        <f t="shared" si="332"/>
        <v>0</v>
      </c>
      <c r="P35" s="15">
        <f t="shared" si="332"/>
        <v>0</v>
      </c>
      <c r="Q35" s="15">
        <f t="shared" si="332"/>
        <v>0</v>
      </c>
      <c r="R35" s="15">
        <f t="shared" si="332"/>
        <v>118518</v>
      </c>
      <c r="S35" s="15">
        <f t="shared" si="332"/>
        <v>118518</v>
      </c>
      <c r="T35" s="15">
        <f t="shared" si="332"/>
        <v>0</v>
      </c>
      <c r="U35" s="15">
        <f t="shared" si="332"/>
        <v>0</v>
      </c>
      <c r="V35" s="15">
        <f t="shared" si="332"/>
        <v>118518</v>
      </c>
      <c r="W35" s="39">
        <f t="shared" si="332"/>
        <v>118518</v>
      </c>
      <c r="X35" s="39">
        <f t="shared" si="332"/>
        <v>0</v>
      </c>
      <c r="Y35" s="39">
        <f t="shared" si="332"/>
        <v>0</v>
      </c>
      <c r="Z35" s="15">
        <f t="shared" si="332"/>
        <v>0</v>
      </c>
      <c r="AA35" s="15">
        <f t="shared" si="332"/>
        <v>0</v>
      </c>
      <c r="AB35" s="15">
        <f t="shared" si="332"/>
        <v>0</v>
      </c>
      <c r="AC35" s="15">
        <f t="shared" si="332"/>
        <v>0</v>
      </c>
      <c r="AD35" s="15">
        <f t="shared" si="332"/>
        <v>118518</v>
      </c>
      <c r="AE35" s="15">
        <f t="shared" si="332"/>
        <v>118518</v>
      </c>
      <c r="AF35" s="15">
        <f t="shared" si="332"/>
        <v>0</v>
      </c>
      <c r="AG35" s="15">
        <f t="shared" si="332"/>
        <v>0</v>
      </c>
      <c r="AH35" s="15">
        <f t="shared" si="332"/>
        <v>118518</v>
      </c>
      <c r="AI35" s="39">
        <f t="shared" si="332"/>
        <v>118518</v>
      </c>
      <c r="AJ35" s="39">
        <f t="shared" si="332"/>
        <v>0</v>
      </c>
      <c r="AK35" s="39">
        <f t="shared" si="332"/>
        <v>0</v>
      </c>
      <c r="AL35" s="15">
        <f t="shared" si="332"/>
        <v>0</v>
      </c>
      <c r="AM35" s="110">
        <f t="shared" si="332"/>
        <v>0</v>
      </c>
      <c r="AN35" s="15">
        <f t="shared" si="332"/>
        <v>0</v>
      </c>
      <c r="AO35" s="15">
        <f t="shared" si="332"/>
        <v>0</v>
      </c>
      <c r="AP35" s="15">
        <f t="shared" si="332"/>
        <v>118518</v>
      </c>
      <c r="AQ35" s="15">
        <f t="shared" si="332"/>
        <v>118518</v>
      </c>
      <c r="AR35" s="15">
        <f t="shared" si="332"/>
        <v>0</v>
      </c>
      <c r="AS35" s="15">
        <f t="shared" si="332"/>
        <v>0</v>
      </c>
      <c r="AT35" s="15"/>
      <c r="AU35" s="15"/>
      <c r="AV35" s="15"/>
      <c r="AW35" s="15"/>
      <c r="AX35" s="15"/>
      <c r="AY35" s="15">
        <f t="shared" si="1"/>
        <v>10791</v>
      </c>
      <c r="AZ35" s="39">
        <f t="shared" si="2"/>
        <v>10791</v>
      </c>
      <c r="BA35" s="39">
        <f t="shared" si="3"/>
        <v>0</v>
      </c>
      <c r="BB35" s="39">
        <f t="shared" si="4"/>
        <v>0</v>
      </c>
      <c r="BC35" s="15">
        <f t="shared" ref="BC35:DN35" si="333">BC36</f>
        <v>107727</v>
      </c>
      <c r="BD35" s="44">
        <f t="shared" si="333"/>
        <v>107727</v>
      </c>
      <c r="BE35" s="44">
        <f t="shared" si="333"/>
        <v>0</v>
      </c>
      <c r="BF35" s="44">
        <f t="shared" si="333"/>
        <v>0</v>
      </c>
      <c r="BG35" s="15">
        <f t="shared" si="333"/>
        <v>0</v>
      </c>
      <c r="BH35" s="15">
        <f t="shared" si="333"/>
        <v>0</v>
      </c>
      <c r="BI35" s="15">
        <f t="shared" si="333"/>
        <v>0</v>
      </c>
      <c r="BJ35" s="15">
        <f t="shared" si="333"/>
        <v>0</v>
      </c>
      <c r="BK35" s="15">
        <f t="shared" si="333"/>
        <v>107727</v>
      </c>
      <c r="BL35" s="15">
        <f t="shared" si="333"/>
        <v>107727</v>
      </c>
      <c r="BM35" s="15">
        <f t="shared" si="333"/>
        <v>0</v>
      </c>
      <c r="BN35" s="15">
        <f t="shared" si="333"/>
        <v>0</v>
      </c>
      <c r="BO35" s="15">
        <f t="shared" si="333"/>
        <v>0</v>
      </c>
      <c r="BP35" s="15">
        <f t="shared" si="333"/>
        <v>0</v>
      </c>
      <c r="BQ35" s="15">
        <f t="shared" si="333"/>
        <v>0</v>
      </c>
      <c r="BR35" s="15">
        <f t="shared" si="333"/>
        <v>0</v>
      </c>
      <c r="BS35" s="15">
        <f t="shared" si="333"/>
        <v>107727</v>
      </c>
      <c r="BT35" s="15">
        <f t="shared" si="333"/>
        <v>107727</v>
      </c>
      <c r="BU35" s="15">
        <f t="shared" si="333"/>
        <v>0</v>
      </c>
      <c r="BV35" s="15">
        <f t="shared" si="333"/>
        <v>0</v>
      </c>
      <c r="BW35" s="15">
        <f t="shared" si="333"/>
        <v>0</v>
      </c>
      <c r="BX35" s="15">
        <f t="shared" si="333"/>
        <v>0</v>
      </c>
      <c r="BY35" s="15">
        <f t="shared" si="333"/>
        <v>0</v>
      </c>
      <c r="BZ35" s="15">
        <f t="shared" si="333"/>
        <v>0</v>
      </c>
      <c r="CA35" s="15">
        <f t="shared" si="333"/>
        <v>107727</v>
      </c>
      <c r="CB35" s="15">
        <f t="shared" si="333"/>
        <v>107727</v>
      </c>
      <c r="CC35" s="15">
        <f t="shared" si="333"/>
        <v>0</v>
      </c>
      <c r="CD35" s="15">
        <f t="shared" si="333"/>
        <v>0</v>
      </c>
      <c r="CE35" s="15">
        <f t="shared" si="333"/>
        <v>107727</v>
      </c>
      <c r="CF35" s="44">
        <f t="shared" si="333"/>
        <v>107727</v>
      </c>
      <c r="CG35" s="44">
        <f t="shared" si="333"/>
        <v>0</v>
      </c>
      <c r="CH35" s="44">
        <f t="shared" si="333"/>
        <v>0</v>
      </c>
      <c r="CI35" s="15">
        <f t="shared" si="333"/>
        <v>0</v>
      </c>
      <c r="CJ35" s="15">
        <f t="shared" si="333"/>
        <v>0</v>
      </c>
      <c r="CK35" s="15">
        <f t="shared" si="333"/>
        <v>0</v>
      </c>
      <c r="CL35" s="15">
        <f t="shared" si="333"/>
        <v>0</v>
      </c>
      <c r="CM35" s="15">
        <f t="shared" si="333"/>
        <v>107727</v>
      </c>
      <c r="CN35" s="15">
        <f t="shared" si="333"/>
        <v>107727</v>
      </c>
      <c r="CO35" s="15">
        <f t="shared" si="333"/>
        <v>0</v>
      </c>
      <c r="CP35" s="15">
        <f t="shared" si="333"/>
        <v>0</v>
      </c>
      <c r="CQ35" s="15">
        <f t="shared" si="333"/>
        <v>0</v>
      </c>
      <c r="CR35" s="15">
        <f t="shared" si="333"/>
        <v>0</v>
      </c>
      <c r="CS35" s="15">
        <f t="shared" si="333"/>
        <v>0</v>
      </c>
      <c r="CT35" s="15">
        <f t="shared" si="333"/>
        <v>0</v>
      </c>
      <c r="CU35" s="15">
        <f t="shared" si="333"/>
        <v>107727</v>
      </c>
      <c r="CV35" s="15">
        <f t="shared" si="333"/>
        <v>107727</v>
      </c>
      <c r="CW35" s="15">
        <f t="shared" si="333"/>
        <v>0</v>
      </c>
      <c r="CX35" s="15">
        <f t="shared" si="333"/>
        <v>0</v>
      </c>
      <c r="CY35" s="15">
        <f t="shared" si="333"/>
        <v>107727</v>
      </c>
      <c r="CZ35" s="44">
        <f t="shared" si="333"/>
        <v>107727</v>
      </c>
      <c r="DA35" s="44">
        <f t="shared" si="333"/>
        <v>0</v>
      </c>
      <c r="DB35" s="44">
        <f t="shared" si="333"/>
        <v>0</v>
      </c>
      <c r="DC35" s="15">
        <f t="shared" si="333"/>
        <v>0</v>
      </c>
      <c r="DD35" s="15">
        <f t="shared" si="333"/>
        <v>0</v>
      </c>
      <c r="DE35" s="15">
        <f t="shared" si="333"/>
        <v>0</v>
      </c>
      <c r="DF35" s="15">
        <f t="shared" si="333"/>
        <v>0</v>
      </c>
      <c r="DG35" s="15">
        <f t="shared" si="333"/>
        <v>107727</v>
      </c>
      <c r="DH35" s="15">
        <f t="shared" si="333"/>
        <v>107727</v>
      </c>
      <c r="DI35" s="15">
        <f t="shared" si="333"/>
        <v>0</v>
      </c>
      <c r="DJ35" s="15">
        <f t="shared" si="333"/>
        <v>0</v>
      </c>
      <c r="DK35" s="15">
        <f t="shared" si="333"/>
        <v>0</v>
      </c>
      <c r="DL35" s="15">
        <f t="shared" si="333"/>
        <v>0</v>
      </c>
      <c r="DM35" s="15">
        <f t="shared" si="333"/>
        <v>0</v>
      </c>
      <c r="DN35" s="15">
        <f t="shared" si="333"/>
        <v>0</v>
      </c>
      <c r="DO35" s="15">
        <f t="shared" ref="DO35:DR35" si="334">DO36</f>
        <v>107727</v>
      </c>
      <c r="DP35" s="15">
        <f t="shared" si="334"/>
        <v>107727</v>
      </c>
      <c r="DQ35" s="15">
        <f t="shared" si="334"/>
        <v>0</v>
      </c>
      <c r="DR35" s="15">
        <f t="shared" si="334"/>
        <v>0</v>
      </c>
    </row>
    <row r="36" spans="1:122" ht="32.25" hidden="1" customHeight="1" x14ac:dyDescent="0.25">
      <c r="A36" s="102" t="s">
        <v>9</v>
      </c>
      <c r="B36" s="102"/>
      <c r="C36" s="102"/>
      <c r="D36" s="102"/>
      <c r="E36" s="40">
        <v>851</v>
      </c>
      <c r="F36" s="2" t="s">
        <v>11</v>
      </c>
      <c r="G36" s="2" t="s">
        <v>13</v>
      </c>
      <c r="H36" s="3" t="s">
        <v>329</v>
      </c>
      <c r="I36" s="2" t="s">
        <v>22</v>
      </c>
      <c r="J36" s="15">
        <v>118518</v>
      </c>
      <c r="K36" s="44">
        <f>J36</f>
        <v>118518</v>
      </c>
      <c r="L36" s="44"/>
      <c r="M36" s="44"/>
      <c r="N36" s="44"/>
      <c r="O36" s="44"/>
      <c r="P36" s="44"/>
      <c r="Q36" s="44"/>
      <c r="R36" s="68">
        <f>J36+N36</f>
        <v>118518</v>
      </c>
      <c r="S36" s="68">
        <f>K36+O36</f>
        <v>118518</v>
      </c>
      <c r="T36" s="68">
        <f>L36+P36</f>
        <v>0</v>
      </c>
      <c r="U36" s="68">
        <f>M36+Q36</f>
        <v>0</v>
      </c>
      <c r="V36" s="15">
        <v>118518</v>
      </c>
      <c r="W36" s="39">
        <f>V36</f>
        <v>118518</v>
      </c>
      <c r="X36" s="39"/>
      <c r="Y36" s="39"/>
      <c r="Z36" s="44"/>
      <c r="AA36" s="44"/>
      <c r="AB36" s="44"/>
      <c r="AC36" s="44"/>
      <c r="AD36" s="68">
        <f t="shared" ref="AD36" si="335">V36+Z36</f>
        <v>118518</v>
      </c>
      <c r="AE36" s="68">
        <f t="shared" ref="AE36" si="336">W36+AA36</f>
        <v>118518</v>
      </c>
      <c r="AF36" s="68">
        <f t="shared" ref="AF36" si="337">X36+AB36</f>
        <v>0</v>
      </c>
      <c r="AG36" s="68">
        <f t="shared" ref="AG36" si="338">Y36+AC36</f>
        <v>0</v>
      </c>
      <c r="AH36" s="15">
        <v>118518</v>
      </c>
      <c r="AI36" s="39">
        <f>AH36</f>
        <v>118518</v>
      </c>
      <c r="AJ36" s="39"/>
      <c r="AK36" s="39"/>
      <c r="AL36" s="44"/>
      <c r="AM36" s="111"/>
      <c r="AN36" s="44"/>
      <c r="AO36" s="44"/>
      <c r="AP36" s="68">
        <f t="shared" ref="AP36" si="339">AH36+AL36</f>
        <v>118518</v>
      </c>
      <c r="AQ36" s="68">
        <f t="shared" ref="AQ36" si="340">AI36+AM36</f>
        <v>118518</v>
      </c>
      <c r="AR36" s="68">
        <f t="shared" ref="AR36" si="341">AJ36+AN36</f>
        <v>0</v>
      </c>
      <c r="AS36" s="68">
        <f t="shared" ref="AS36" si="342">AK36+AO36</f>
        <v>0</v>
      </c>
      <c r="AT36" s="68"/>
      <c r="AU36" s="68"/>
      <c r="AV36" s="68"/>
      <c r="AW36" s="68"/>
      <c r="AX36" s="68"/>
      <c r="AY36" s="15">
        <f t="shared" si="1"/>
        <v>10791</v>
      </c>
      <c r="AZ36" s="39">
        <f t="shared" si="2"/>
        <v>10791</v>
      </c>
      <c r="BA36" s="39">
        <f t="shared" si="3"/>
        <v>0</v>
      </c>
      <c r="BB36" s="39">
        <f t="shared" si="4"/>
        <v>0</v>
      </c>
      <c r="BC36" s="15">
        <v>107727</v>
      </c>
      <c r="BD36" s="44">
        <f>BC36</f>
        <v>107727</v>
      </c>
      <c r="BE36" s="44"/>
      <c r="BF36" s="44"/>
      <c r="BG36" s="15"/>
      <c r="BH36" s="44">
        <f>BG36</f>
        <v>0</v>
      </c>
      <c r="BI36" s="44"/>
      <c r="BJ36" s="44"/>
      <c r="BK36" s="15">
        <f>BC36+BG36</f>
        <v>107727</v>
      </c>
      <c r="BL36" s="68">
        <f>BD36+BH36</f>
        <v>107727</v>
      </c>
      <c r="BM36" s="68">
        <f>BE36+BI36</f>
        <v>0</v>
      </c>
      <c r="BN36" s="68">
        <f>BF36+BJ36</f>
        <v>0</v>
      </c>
      <c r="BO36" s="15"/>
      <c r="BP36" s="44">
        <f>BO36</f>
        <v>0</v>
      </c>
      <c r="BQ36" s="44"/>
      <c r="BR36" s="44"/>
      <c r="BS36" s="15">
        <f>BK36+BO36</f>
        <v>107727</v>
      </c>
      <c r="BT36" s="68">
        <f>BL36+BP36</f>
        <v>107727</v>
      </c>
      <c r="BU36" s="68">
        <f>BM36+BQ36</f>
        <v>0</v>
      </c>
      <c r="BV36" s="68">
        <f>BN36+BR36</f>
        <v>0</v>
      </c>
      <c r="BW36" s="15"/>
      <c r="BX36" s="44">
        <f>BW36</f>
        <v>0</v>
      </c>
      <c r="BY36" s="44"/>
      <c r="BZ36" s="44"/>
      <c r="CA36" s="15">
        <f>BS36+BW36</f>
        <v>107727</v>
      </c>
      <c r="CB36" s="68">
        <f>BT36+BX36</f>
        <v>107727</v>
      </c>
      <c r="CC36" s="68">
        <f>BU36+BY36</f>
        <v>0</v>
      </c>
      <c r="CD36" s="68">
        <f>BV36+BZ36</f>
        <v>0</v>
      </c>
      <c r="CE36" s="15">
        <v>107727</v>
      </c>
      <c r="CF36" s="44">
        <f>CE36</f>
        <v>107727</v>
      </c>
      <c r="CG36" s="44"/>
      <c r="CH36" s="44"/>
      <c r="CI36" s="44"/>
      <c r="CJ36" s="44">
        <f>CI36</f>
        <v>0</v>
      </c>
      <c r="CK36" s="44"/>
      <c r="CL36" s="44"/>
      <c r="CM36" s="15">
        <f t="shared" ref="CM36" si="343">CE36+CI36</f>
        <v>107727</v>
      </c>
      <c r="CN36" s="68">
        <f t="shared" ref="CN36" si="344">CF36+CJ36</f>
        <v>107727</v>
      </c>
      <c r="CO36" s="68">
        <f t="shared" ref="CO36" si="345">CG36+CK36</f>
        <v>0</v>
      </c>
      <c r="CP36" s="68">
        <f t="shared" ref="CP36" si="346">CH36+CL36</f>
        <v>0</v>
      </c>
      <c r="CQ36" s="44"/>
      <c r="CR36" s="44">
        <f>CQ36</f>
        <v>0</v>
      </c>
      <c r="CS36" s="44"/>
      <c r="CT36" s="44"/>
      <c r="CU36" s="15">
        <f t="shared" ref="CU36" si="347">CM36+CQ36</f>
        <v>107727</v>
      </c>
      <c r="CV36" s="68">
        <f t="shared" ref="CV36" si="348">CN36+CR36</f>
        <v>107727</v>
      </c>
      <c r="CW36" s="68">
        <f t="shared" ref="CW36" si="349">CO36+CS36</f>
        <v>0</v>
      </c>
      <c r="CX36" s="68">
        <f t="shared" ref="CX36" si="350">CP36+CT36</f>
        <v>0</v>
      </c>
      <c r="CY36" s="15">
        <v>107727</v>
      </c>
      <c r="CZ36" s="44">
        <f>CY36</f>
        <v>107727</v>
      </c>
      <c r="DA36" s="44"/>
      <c r="DB36" s="44"/>
      <c r="DC36" s="44"/>
      <c r="DD36" s="44">
        <f>DC36</f>
        <v>0</v>
      </c>
      <c r="DE36" s="44"/>
      <c r="DF36" s="44"/>
      <c r="DG36" s="15">
        <f t="shared" ref="DG36" si="351">CY36+DC36</f>
        <v>107727</v>
      </c>
      <c r="DH36" s="68">
        <f t="shared" ref="DH36" si="352">CZ36+DD36</f>
        <v>107727</v>
      </c>
      <c r="DI36" s="68">
        <f t="shared" ref="DI36" si="353">DA36+DE36</f>
        <v>0</v>
      </c>
      <c r="DJ36" s="68">
        <f t="shared" ref="DJ36" si="354">DB36+DF36</f>
        <v>0</v>
      </c>
      <c r="DK36" s="44"/>
      <c r="DL36" s="44">
        <f>DK36</f>
        <v>0</v>
      </c>
      <c r="DM36" s="44"/>
      <c r="DN36" s="44"/>
      <c r="DO36" s="15">
        <f t="shared" ref="DO36" si="355">DG36+DK36</f>
        <v>107727</v>
      </c>
      <c r="DP36" s="68">
        <f t="shared" ref="DP36" si="356">DH36+DL36</f>
        <v>107727</v>
      </c>
      <c r="DQ36" s="68">
        <f t="shared" ref="DQ36" si="357">DI36+DM36</f>
        <v>0</v>
      </c>
      <c r="DR36" s="68">
        <f t="shared" ref="DR36" si="358">DJ36+DN36</f>
        <v>0</v>
      </c>
    </row>
    <row r="37" spans="1:122" ht="60" hidden="1" customHeight="1" x14ac:dyDescent="0.25">
      <c r="A37" s="102" t="s">
        <v>262</v>
      </c>
      <c r="B37" s="102"/>
      <c r="C37" s="102"/>
      <c r="D37" s="102"/>
      <c r="E37" s="40">
        <v>851</v>
      </c>
      <c r="F37" s="2" t="s">
        <v>11</v>
      </c>
      <c r="G37" s="2" t="s">
        <v>13</v>
      </c>
      <c r="H37" s="3" t="s">
        <v>313</v>
      </c>
      <c r="I37" s="2"/>
      <c r="J37" s="15">
        <f t="shared" ref="J37:AL38" si="359">J38</f>
        <v>1707600</v>
      </c>
      <c r="K37" s="15">
        <f t="shared" si="359"/>
        <v>0</v>
      </c>
      <c r="L37" s="15">
        <f t="shared" si="359"/>
        <v>1707600</v>
      </c>
      <c r="M37" s="15">
        <f t="shared" si="359"/>
        <v>0</v>
      </c>
      <c r="N37" s="15">
        <f t="shared" si="359"/>
        <v>0</v>
      </c>
      <c r="O37" s="15">
        <f t="shared" si="359"/>
        <v>0</v>
      </c>
      <c r="P37" s="15">
        <f t="shared" si="359"/>
        <v>0</v>
      </c>
      <c r="Q37" s="15">
        <f t="shared" si="359"/>
        <v>0</v>
      </c>
      <c r="R37" s="15">
        <f t="shared" si="359"/>
        <v>1707600</v>
      </c>
      <c r="S37" s="15">
        <f t="shared" si="359"/>
        <v>0</v>
      </c>
      <c r="T37" s="15">
        <f t="shared" si="359"/>
        <v>1707600</v>
      </c>
      <c r="U37" s="15">
        <f t="shared" si="359"/>
        <v>0</v>
      </c>
      <c r="V37" s="15">
        <f t="shared" si="359"/>
        <v>1707600</v>
      </c>
      <c r="W37" s="39">
        <f t="shared" si="359"/>
        <v>0</v>
      </c>
      <c r="X37" s="39">
        <f t="shared" si="359"/>
        <v>1707600</v>
      </c>
      <c r="Y37" s="39">
        <f t="shared" si="359"/>
        <v>0</v>
      </c>
      <c r="Z37" s="15">
        <f t="shared" si="359"/>
        <v>0</v>
      </c>
      <c r="AA37" s="15">
        <f t="shared" si="359"/>
        <v>0</v>
      </c>
      <c r="AB37" s="15">
        <f t="shared" si="359"/>
        <v>0</v>
      </c>
      <c r="AC37" s="15">
        <f t="shared" si="359"/>
        <v>0</v>
      </c>
      <c r="AD37" s="15">
        <f t="shared" si="359"/>
        <v>1707600</v>
      </c>
      <c r="AE37" s="15">
        <f t="shared" si="359"/>
        <v>0</v>
      </c>
      <c r="AF37" s="15">
        <f t="shared" si="359"/>
        <v>1707600</v>
      </c>
      <c r="AG37" s="15">
        <f t="shared" si="359"/>
        <v>0</v>
      </c>
      <c r="AH37" s="15">
        <f t="shared" si="359"/>
        <v>1707600</v>
      </c>
      <c r="AI37" s="39">
        <f t="shared" si="359"/>
        <v>0</v>
      </c>
      <c r="AJ37" s="39">
        <f t="shared" si="359"/>
        <v>1707600</v>
      </c>
      <c r="AK37" s="39">
        <f t="shared" si="359"/>
        <v>0</v>
      </c>
      <c r="AL37" s="15">
        <f t="shared" si="359"/>
        <v>0</v>
      </c>
      <c r="AM37" s="110">
        <f t="shared" ref="AL37:AS38" si="360">AM38</f>
        <v>0</v>
      </c>
      <c r="AN37" s="15">
        <f t="shared" si="360"/>
        <v>0</v>
      </c>
      <c r="AO37" s="15">
        <f t="shared" si="360"/>
        <v>0</v>
      </c>
      <c r="AP37" s="15">
        <f t="shared" si="360"/>
        <v>1707600</v>
      </c>
      <c r="AQ37" s="15">
        <f t="shared" si="360"/>
        <v>0</v>
      </c>
      <c r="AR37" s="15">
        <f t="shared" si="360"/>
        <v>1707600</v>
      </c>
      <c r="AS37" s="15">
        <f t="shared" si="360"/>
        <v>0</v>
      </c>
      <c r="AT37" s="15"/>
      <c r="AU37" s="15"/>
      <c r="AV37" s="15"/>
      <c r="AW37" s="15"/>
      <c r="AX37" s="15"/>
      <c r="AY37" s="15">
        <f t="shared" si="1"/>
        <v>68400</v>
      </c>
      <c r="AZ37" s="39">
        <f t="shared" si="2"/>
        <v>0</v>
      </c>
      <c r="BA37" s="39">
        <f t="shared" si="3"/>
        <v>68400</v>
      </c>
      <c r="BB37" s="39">
        <f t="shared" si="4"/>
        <v>0</v>
      </c>
      <c r="BC37" s="15">
        <f t="shared" ref="BC37:DC38" si="361">BC38</f>
        <v>1639200</v>
      </c>
      <c r="BD37" s="44">
        <f t="shared" si="361"/>
        <v>0</v>
      </c>
      <c r="BE37" s="44">
        <f t="shared" si="361"/>
        <v>1639200</v>
      </c>
      <c r="BF37" s="44">
        <f t="shared" si="361"/>
        <v>0</v>
      </c>
      <c r="BG37" s="15">
        <f t="shared" si="361"/>
        <v>0</v>
      </c>
      <c r="BH37" s="15">
        <f t="shared" si="361"/>
        <v>0</v>
      </c>
      <c r="BI37" s="15">
        <f t="shared" si="361"/>
        <v>0</v>
      </c>
      <c r="BJ37" s="15">
        <f t="shared" si="361"/>
        <v>0</v>
      </c>
      <c r="BK37" s="15">
        <f t="shared" si="361"/>
        <v>1639200</v>
      </c>
      <c r="BL37" s="15">
        <f t="shared" si="361"/>
        <v>0</v>
      </c>
      <c r="BM37" s="15">
        <f t="shared" si="361"/>
        <v>1639200</v>
      </c>
      <c r="BN37" s="15">
        <f t="shared" si="361"/>
        <v>0</v>
      </c>
      <c r="BO37" s="15">
        <f t="shared" si="361"/>
        <v>0</v>
      </c>
      <c r="BP37" s="15">
        <f t="shared" si="361"/>
        <v>0</v>
      </c>
      <c r="BQ37" s="15">
        <f t="shared" si="361"/>
        <v>0</v>
      </c>
      <c r="BR37" s="15">
        <f t="shared" si="361"/>
        <v>0</v>
      </c>
      <c r="BS37" s="15">
        <f t="shared" si="361"/>
        <v>1639200</v>
      </c>
      <c r="BT37" s="15">
        <f t="shared" si="361"/>
        <v>0</v>
      </c>
      <c r="BU37" s="15">
        <f t="shared" si="361"/>
        <v>1639200</v>
      </c>
      <c r="BV37" s="15">
        <f t="shared" si="361"/>
        <v>0</v>
      </c>
      <c r="BW37" s="15">
        <f t="shared" si="361"/>
        <v>0</v>
      </c>
      <c r="BX37" s="15">
        <f t="shared" si="361"/>
        <v>0</v>
      </c>
      <c r="BY37" s="15">
        <f t="shared" si="361"/>
        <v>0</v>
      </c>
      <c r="BZ37" s="15">
        <f t="shared" si="361"/>
        <v>0</v>
      </c>
      <c r="CA37" s="15">
        <f t="shared" si="361"/>
        <v>1639200</v>
      </c>
      <c r="CB37" s="15">
        <f t="shared" si="361"/>
        <v>0</v>
      </c>
      <c r="CC37" s="15">
        <f t="shared" si="361"/>
        <v>1639200</v>
      </c>
      <c r="CD37" s="15">
        <f t="shared" si="361"/>
        <v>0</v>
      </c>
      <c r="CE37" s="15">
        <f t="shared" si="361"/>
        <v>1639200</v>
      </c>
      <c r="CF37" s="44">
        <f t="shared" si="361"/>
        <v>0</v>
      </c>
      <c r="CG37" s="44">
        <f t="shared" si="361"/>
        <v>1639200</v>
      </c>
      <c r="CH37" s="44">
        <f t="shared" si="361"/>
        <v>0</v>
      </c>
      <c r="CI37" s="15">
        <f t="shared" si="361"/>
        <v>0</v>
      </c>
      <c r="CJ37" s="15">
        <f t="shared" si="361"/>
        <v>0</v>
      </c>
      <c r="CK37" s="15">
        <f t="shared" si="361"/>
        <v>0</v>
      </c>
      <c r="CL37" s="15">
        <f t="shared" si="361"/>
        <v>0</v>
      </c>
      <c r="CM37" s="15">
        <f t="shared" si="361"/>
        <v>1639200</v>
      </c>
      <c r="CN37" s="15">
        <f t="shared" si="361"/>
        <v>0</v>
      </c>
      <c r="CO37" s="15">
        <f t="shared" si="361"/>
        <v>1639200</v>
      </c>
      <c r="CP37" s="15">
        <f t="shared" si="361"/>
        <v>0</v>
      </c>
      <c r="CQ37" s="15">
        <f t="shared" si="361"/>
        <v>0</v>
      </c>
      <c r="CR37" s="15">
        <f t="shared" si="361"/>
        <v>0</v>
      </c>
      <c r="CS37" s="15">
        <f t="shared" si="361"/>
        <v>0</v>
      </c>
      <c r="CT37" s="15">
        <f t="shared" si="361"/>
        <v>0</v>
      </c>
      <c r="CU37" s="15">
        <f t="shared" si="361"/>
        <v>1639200</v>
      </c>
      <c r="CV37" s="15">
        <f t="shared" si="361"/>
        <v>0</v>
      </c>
      <c r="CW37" s="15">
        <f t="shared" si="361"/>
        <v>1639200</v>
      </c>
      <c r="CX37" s="15">
        <f t="shared" si="361"/>
        <v>0</v>
      </c>
      <c r="CY37" s="15">
        <f t="shared" si="361"/>
        <v>1639200</v>
      </c>
      <c r="CZ37" s="44">
        <f t="shared" si="361"/>
        <v>0</v>
      </c>
      <c r="DA37" s="44">
        <f t="shared" si="361"/>
        <v>1639200</v>
      </c>
      <c r="DB37" s="44">
        <f t="shared" si="361"/>
        <v>0</v>
      </c>
      <c r="DC37" s="15">
        <f t="shared" si="361"/>
        <v>0</v>
      </c>
      <c r="DD37" s="15">
        <f t="shared" ref="DC37:DR38" si="362">DD38</f>
        <v>0</v>
      </c>
      <c r="DE37" s="15">
        <f t="shared" si="362"/>
        <v>0</v>
      </c>
      <c r="DF37" s="15">
        <f t="shared" si="362"/>
        <v>0</v>
      </c>
      <c r="DG37" s="15">
        <f t="shared" si="362"/>
        <v>1639200</v>
      </c>
      <c r="DH37" s="15">
        <f t="shared" si="362"/>
        <v>0</v>
      </c>
      <c r="DI37" s="15">
        <f t="shared" si="362"/>
        <v>1639200</v>
      </c>
      <c r="DJ37" s="15">
        <f t="shared" si="362"/>
        <v>0</v>
      </c>
      <c r="DK37" s="15">
        <f t="shared" si="362"/>
        <v>0</v>
      </c>
      <c r="DL37" s="15">
        <f t="shared" si="362"/>
        <v>0</v>
      </c>
      <c r="DM37" s="15">
        <f t="shared" si="362"/>
        <v>0</v>
      </c>
      <c r="DN37" s="15">
        <f t="shared" si="362"/>
        <v>0</v>
      </c>
      <c r="DO37" s="15">
        <f t="shared" si="362"/>
        <v>1639200</v>
      </c>
      <c r="DP37" s="15">
        <f t="shared" si="362"/>
        <v>0</v>
      </c>
      <c r="DQ37" s="15">
        <f t="shared" si="362"/>
        <v>1639200</v>
      </c>
      <c r="DR37" s="15">
        <f t="shared" si="362"/>
        <v>0</v>
      </c>
    </row>
    <row r="38" spans="1:122" ht="89.25" hidden="1" customHeight="1" x14ac:dyDescent="0.25">
      <c r="A38" s="102" t="s">
        <v>15</v>
      </c>
      <c r="B38" s="102"/>
      <c r="C38" s="102"/>
      <c r="D38" s="102"/>
      <c r="E38" s="40">
        <v>851</v>
      </c>
      <c r="F38" s="2" t="s">
        <v>16</v>
      </c>
      <c r="G38" s="2" t="s">
        <v>13</v>
      </c>
      <c r="H38" s="3" t="s">
        <v>313</v>
      </c>
      <c r="I38" s="2" t="s">
        <v>17</v>
      </c>
      <c r="J38" s="15">
        <f t="shared" si="359"/>
        <v>1707600</v>
      </c>
      <c r="K38" s="15">
        <f t="shared" si="359"/>
        <v>0</v>
      </c>
      <c r="L38" s="15">
        <f t="shared" si="359"/>
        <v>1707600</v>
      </c>
      <c r="M38" s="15">
        <f t="shared" si="359"/>
        <v>0</v>
      </c>
      <c r="N38" s="15">
        <f t="shared" si="359"/>
        <v>0</v>
      </c>
      <c r="O38" s="15">
        <f t="shared" si="359"/>
        <v>0</v>
      </c>
      <c r="P38" s="15">
        <f t="shared" si="359"/>
        <v>0</v>
      </c>
      <c r="Q38" s="15">
        <f t="shared" si="359"/>
        <v>0</v>
      </c>
      <c r="R38" s="15">
        <f t="shared" si="359"/>
        <v>1707600</v>
      </c>
      <c r="S38" s="15">
        <f t="shared" si="359"/>
        <v>0</v>
      </c>
      <c r="T38" s="15">
        <f t="shared" si="359"/>
        <v>1707600</v>
      </c>
      <c r="U38" s="15">
        <f t="shared" si="359"/>
        <v>0</v>
      </c>
      <c r="V38" s="15">
        <f t="shared" si="359"/>
        <v>1707600</v>
      </c>
      <c r="W38" s="39">
        <f t="shared" si="359"/>
        <v>0</v>
      </c>
      <c r="X38" s="39">
        <f t="shared" si="359"/>
        <v>1707600</v>
      </c>
      <c r="Y38" s="39">
        <f t="shared" si="359"/>
        <v>0</v>
      </c>
      <c r="Z38" s="15">
        <f t="shared" si="359"/>
        <v>0</v>
      </c>
      <c r="AA38" s="15">
        <f t="shared" si="359"/>
        <v>0</v>
      </c>
      <c r="AB38" s="15">
        <f t="shared" si="359"/>
        <v>0</v>
      </c>
      <c r="AC38" s="15">
        <f t="shared" si="359"/>
        <v>0</v>
      </c>
      <c r="AD38" s="15">
        <f t="shared" si="359"/>
        <v>1707600</v>
      </c>
      <c r="AE38" s="15">
        <f t="shared" si="359"/>
        <v>0</v>
      </c>
      <c r="AF38" s="15">
        <f t="shared" si="359"/>
        <v>1707600</v>
      </c>
      <c r="AG38" s="15">
        <f t="shared" si="359"/>
        <v>0</v>
      </c>
      <c r="AH38" s="15">
        <f t="shared" si="359"/>
        <v>1707600</v>
      </c>
      <c r="AI38" s="39">
        <f t="shared" si="359"/>
        <v>0</v>
      </c>
      <c r="AJ38" s="39">
        <f t="shared" si="359"/>
        <v>1707600</v>
      </c>
      <c r="AK38" s="39">
        <f t="shared" si="359"/>
        <v>0</v>
      </c>
      <c r="AL38" s="15">
        <f t="shared" si="360"/>
        <v>0</v>
      </c>
      <c r="AM38" s="110">
        <f t="shared" si="360"/>
        <v>0</v>
      </c>
      <c r="AN38" s="15">
        <f t="shared" si="360"/>
        <v>0</v>
      </c>
      <c r="AO38" s="15">
        <f t="shared" si="360"/>
        <v>0</v>
      </c>
      <c r="AP38" s="15">
        <f t="shared" si="360"/>
        <v>1707600</v>
      </c>
      <c r="AQ38" s="15">
        <f t="shared" si="360"/>
        <v>0</v>
      </c>
      <c r="AR38" s="15">
        <f t="shared" si="360"/>
        <v>1707600</v>
      </c>
      <c r="AS38" s="15">
        <f t="shared" si="360"/>
        <v>0</v>
      </c>
      <c r="AT38" s="15"/>
      <c r="AU38" s="15"/>
      <c r="AV38" s="15"/>
      <c r="AW38" s="15"/>
      <c r="AX38" s="15"/>
      <c r="AY38" s="15">
        <f t="shared" si="1"/>
        <v>68400</v>
      </c>
      <c r="AZ38" s="39">
        <f t="shared" si="2"/>
        <v>0</v>
      </c>
      <c r="BA38" s="39">
        <f t="shared" si="3"/>
        <v>68400</v>
      </c>
      <c r="BB38" s="39">
        <f t="shared" si="4"/>
        <v>0</v>
      </c>
      <c r="BC38" s="15">
        <f t="shared" si="361"/>
        <v>1639200</v>
      </c>
      <c r="BD38" s="44">
        <f t="shared" si="361"/>
        <v>0</v>
      </c>
      <c r="BE38" s="44">
        <f t="shared" si="361"/>
        <v>1639200</v>
      </c>
      <c r="BF38" s="44">
        <f t="shared" si="361"/>
        <v>0</v>
      </c>
      <c r="BG38" s="15">
        <f t="shared" si="361"/>
        <v>0</v>
      </c>
      <c r="BH38" s="15">
        <f t="shared" si="361"/>
        <v>0</v>
      </c>
      <c r="BI38" s="15">
        <f t="shared" si="361"/>
        <v>0</v>
      </c>
      <c r="BJ38" s="15">
        <f t="shared" si="361"/>
        <v>0</v>
      </c>
      <c r="BK38" s="15">
        <f t="shared" si="361"/>
        <v>1639200</v>
      </c>
      <c r="BL38" s="15">
        <f t="shared" si="361"/>
        <v>0</v>
      </c>
      <c r="BM38" s="15">
        <f t="shared" si="361"/>
        <v>1639200</v>
      </c>
      <c r="BN38" s="15">
        <f t="shared" si="361"/>
        <v>0</v>
      </c>
      <c r="BO38" s="15">
        <f t="shared" si="361"/>
        <v>0</v>
      </c>
      <c r="BP38" s="15">
        <f t="shared" si="361"/>
        <v>0</v>
      </c>
      <c r="BQ38" s="15">
        <f t="shared" si="361"/>
        <v>0</v>
      </c>
      <c r="BR38" s="15">
        <f t="shared" si="361"/>
        <v>0</v>
      </c>
      <c r="BS38" s="15">
        <f t="shared" si="361"/>
        <v>1639200</v>
      </c>
      <c r="BT38" s="15">
        <f t="shared" si="361"/>
        <v>0</v>
      </c>
      <c r="BU38" s="15">
        <f t="shared" si="361"/>
        <v>1639200</v>
      </c>
      <c r="BV38" s="15">
        <f t="shared" si="361"/>
        <v>0</v>
      </c>
      <c r="BW38" s="15">
        <f t="shared" si="361"/>
        <v>0</v>
      </c>
      <c r="BX38" s="15">
        <f t="shared" si="361"/>
        <v>0</v>
      </c>
      <c r="BY38" s="15">
        <f t="shared" si="361"/>
        <v>0</v>
      </c>
      <c r="BZ38" s="15">
        <f t="shared" si="361"/>
        <v>0</v>
      </c>
      <c r="CA38" s="15">
        <f t="shared" si="361"/>
        <v>1639200</v>
      </c>
      <c r="CB38" s="15">
        <f t="shared" si="361"/>
        <v>0</v>
      </c>
      <c r="CC38" s="15">
        <f t="shared" si="361"/>
        <v>1639200</v>
      </c>
      <c r="CD38" s="15">
        <f t="shared" si="361"/>
        <v>0</v>
      </c>
      <c r="CE38" s="15">
        <f t="shared" si="361"/>
        <v>1639200</v>
      </c>
      <c r="CF38" s="44">
        <f t="shared" si="361"/>
        <v>0</v>
      </c>
      <c r="CG38" s="44">
        <f t="shared" si="361"/>
        <v>1639200</v>
      </c>
      <c r="CH38" s="44">
        <f t="shared" si="361"/>
        <v>0</v>
      </c>
      <c r="CI38" s="15">
        <f t="shared" si="361"/>
        <v>0</v>
      </c>
      <c r="CJ38" s="15">
        <f t="shared" si="361"/>
        <v>0</v>
      </c>
      <c r="CK38" s="15">
        <f t="shared" si="361"/>
        <v>0</v>
      </c>
      <c r="CL38" s="15">
        <f t="shared" si="361"/>
        <v>0</v>
      </c>
      <c r="CM38" s="15">
        <f t="shared" si="361"/>
        <v>1639200</v>
      </c>
      <c r="CN38" s="15">
        <f t="shared" si="361"/>
        <v>0</v>
      </c>
      <c r="CO38" s="15">
        <f t="shared" si="361"/>
        <v>1639200</v>
      </c>
      <c r="CP38" s="15">
        <f t="shared" si="361"/>
        <v>0</v>
      </c>
      <c r="CQ38" s="15">
        <f t="shared" si="361"/>
        <v>0</v>
      </c>
      <c r="CR38" s="15">
        <f t="shared" si="361"/>
        <v>0</v>
      </c>
      <c r="CS38" s="15">
        <f t="shared" si="361"/>
        <v>0</v>
      </c>
      <c r="CT38" s="15">
        <f t="shared" si="361"/>
        <v>0</v>
      </c>
      <c r="CU38" s="15">
        <f t="shared" si="361"/>
        <v>1639200</v>
      </c>
      <c r="CV38" s="15">
        <f t="shared" si="361"/>
        <v>0</v>
      </c>
      <c r="CW38" s="15">
        <f t="shared" si="361"/>
        <v>1639200</v>
      </c>
      <c r="CX38" s="15">
        <f t="shared" si="361"/>
        <v>0</v>
      </c>
      <c r="CY38" s="15">
        <f t="shared" si="361"/>
        <v>1639200</v>
      </c>
      <c r="CZ38" s="44">
        <f t="shared" si="361"/>
        <v>0</v>
      </c>
      <c r="DA38" s="44">
        <f t="shared" si="361"/>
        <v>1639200</v>
      </c>
      <c r="DB38" s="44">
        <f t="shared" si="361"/>
        <v>0</v>
      </c>
      <c r="DC38" s="15">
        <f t="shared" si="362"/>
        <v>0</v>
      </c>
      <c r="DD38" s="15">
        <f t="shared" si="362"/>
        <v>0</v>
      </c>
      <c r="DE38" s="15">
        <f t="shared" si="362"/>
        <v>0</v>
      </c>
      <c r="DF38" s="15">
        <f t="shared" si="362"/>
        <v>0</v>
      </c>
      <c r="DG38" s="15">
        <f t="shared" si="362"/>
        <v>1639200</v>
      </c>
      <c r="DH38" s="15">
        <f t="shared" si="362"/>
        <v>0</v>
      </c>
      <c r="DI38" s="15">
        <f t="shared" si="362"/>
        <v>1639200</v>
      </c>
      <c r="DJ38" s="15">
        <f t="shared" si="362"/>
        <v>0</v>
      </c>
      <c r="DK38" s="15">
        <f t="shared" si="362"/>
        <v>0</v>
      </c>
      <c r="DL38" s="15">
        <f t="shared" si="362"/>
        <v>0</v>
      </c>
      <c r="DM38" s="15">
        <f t="shared" si="362"/>
        <v>0</v>
      </c>
      <c r="DN38" s="15">
        <f t="shared" si="362"/>
        <v>0</v>
      </c>
      <c r="DO38" s="15">
        <f t="shared" si="362"/>
        <v>1639200</v>
      </c>
      <c r="DP38" s="15">
        <f t="shared" si="362"/>
        <v>0</v>
      </c>
      <c r="DQ38" s="15">
        <f t="shared" si="362"/>
        <v>1639200</v>
      </c>
      <c r="DR38" s="15">
        <f t="shared" si="362"/>
        <v>0</v>
      </c>
    </row>
    <row r="39" spans="1:122" ht="48" hidden="1" customHeight="1" x14ac:dyDescent="0.25">
      <c r="A39" s="102" t="s">
        <v>263</v>
      </c>
      <c r="B39" s="100"/>
      <c r="C39" s="100"/>
      <c r="D39" s="100"/>
      <c r="E39" s="40">
        <v>851</v>
      </c>
      <c r="F39" s="2" t="s">
        <v>11</v>
      </c>
      <c r="G39" s="2" t="s">
        <v>13</v>
      </c>
      <c r="H39" s="3" t="s">
        <v>313</v>
      </c>
      <c r="I39" s="2" t="s">
        <v>18</v>
      </c>
      <c r="J39" s="15">
        <v>1707600</v>
      </c>
      <c r="K39" s="44"/>
      <c r="L39" s="44">
        <f>J39</f>
        <v>1707600</v>
      </c>
      <c r="M39" s="44"/>
      <c r="N39" s="44"/>
      <c r="O39" s="44"/>
      <c r="P39" s="44">
        <f>N39</f>
        <v>0</v>
      </c>
      <c r="Q39" s="44"/>
      <c r="R39" s="68">
        <f>J39+N39</f>
        <v>1707600</v>
      </c>
      <c r="S39" s="68">
        <f>K39+O39</f>
        <v>0</v>
      </c>
      <c r="T39" s="68">
        <f>L39+P39</f>
        <v>1707600</v>
      </c>
      <c r="U39" s="68">
        <f>M39+Q39</f>
        <v>0</v>
      </c>
      <c r="V39" s="15">
        <v>1707600</v>
      </c>
      <c r="W39" s="39"/>
      <c r="X39" s="39">
        <f>V39</f>
        <v>1707600</v>
      </c>
      <c r="Y39" s="39"/>
      <c r="Z39" s="44"/>
      <c r="AA39" s="44"/>
      <c r="AB39" s="44"/>
      <c r="AC39" s="44"/>
      <c r="AD39" s="68">
        <f t="shared" ref="AD39" si="363">V39+Z39</f>
        <v>1707600</v>
      </c>
      <c r="AE39" s="68">
        <f t="shared" ref="AE39" si="364">W39+AA39</f>
        <v>0</v>
      </c>
      <c r="AF39" s="68">
        <f t="shared" ref="AF39" si="365">X39+AB39</f>
        <v>1707600</v>
      </c>
      <c r="AG39" s="68">
        <f t="shared" ref="AG39" si="366">Y39+AC39</f>
        <v>0</v>
      </c>
      <c r="AH39" s="15">
        <v>1707600</v>
      </c>
      <c r="AI39" s="39"/>
      <c r="AJ39" s="39">
        <f>AH39</f>
        <v>1707600</v>
      </c>
      <c r="AK39" s="39"/>
      <c r="AL39" s="44"/>
      <c r="AM39" s="111"/>
      <c r="AN39" s="44"/>
      <c r="AO39" s="44"/>
      <c r="AP39" s="68">
        <f t="shared" ref="AP39" si="367">AH39+AL39</f>
        <v>1707600</v>
      </c>
      <c r="AQ39" s="68">
        <f t="shared" ref="AQ39" si="368">AI39+AM39</f>
        <v>0</v>
      </c>
      <c r="AR39" s="68">
        <f t="shared" ref="AR39" si="369">AJ39+AN39</f>
        <v>1707600</v>
      </c>
      <c r="AS39" s="68">
        <f t="shared" ref="AS39" si="370">AK39+AO39</f>
        <v>0</v>
      </c>
      <c r="AT39" s="68"/>
      <c r="AU39" s="68"/>
      <c r="AV39" s="68"/>
      <c r="AW39" s="68"/>
      <c r="AX39" s="68"/>
      <c r="AY39" s="15">
        <f t="shared" si="1"/>
        <v>68400</v>
      </c>
      <c r="AZ39" s="39">
        <f t="shared" si="2"/>
        <v>0</v>
      </c>
      <c r="BA39" s="39">
        <f t="shared" si="3"/>
        <v>68400</v>
      </c>
      <c r="BB39" s="39">
        <f t="shared" si="4"/>
        <v>0</v>
      </c>
      <c r="BC39" s="15">
        <v>1639200</v>
      </c>
      <c r="BD39" s="44"/>
      <c r="BE39" s="44">
        <f>BC39</f>
        <v>1639200</v>
      </c>
      <c r="BF39" s="44"/>
      <c r="BG39" s="15"/>
      <c r="BH39" s="44"/>
      <c r="BI39" s="44">
        <f>BG39</f>
        <v>0</v>
      </c>
      <c r="BJ39" s="44"/>
      <c r="BK39" s="15">
        <f>BC39+BG39</f>
        <v>1639200</v>
      </c>
      <c r="BL39" s="68">
        <f>BD39+BH39</f>
        <v>0</v>
      </c>
      <c r="BM39" s="68">
        <f>BE39+BI39</f>
        <v>1639200</v>
      </c>
      <c r="BN39" s="68">
        <f>BF39+BJ39</f>
        <v>0</v>
      </c>
      <c r="BO39" s="15"/>
      <c r="BP39" s="44"/>
      <c r="BQ39" s="44">
        <f>BO39</f>
        <v>0</v>
      </c>
      <c r="BR39" s="44"/>
      <c r="BS39" s="15">
        <f>BK39+BO39</f>
        <v>1639200</v>
      </c>
      <c r="BT39" s="68">
        <f>BL39+BP39</f>
        <v>0</v>
      </c>
      <c r="BU39" s="68">
        <f>BM39+BQ39</f>
        <v>1639200</v>
      </c>
      <c r="BV39" s="68">
        <f>BN39+BR39</f>
        <v>0</v>
      </c>
      <c r="BW39" s="15"/>
      <c r="BX39" s="44"/>
      <c r="BY39" s="44">
        <f>BW39</f>
        <v>0</v>
      </c>
      <c r="BZ39" s="44"/>
      <c r="CA39" s="15">
        <f>BS39+BW39</f>
        <v>1639200</v>
      </c>
      <c r="CB39" s="68">
        <f>BT39+BX39</f>
        <v>0</v>
      </c>
      <c r="CC39" s="68">
        <f>BU39+BY39</f>
        <v>1639200</v>
      </c>
      <c r="CD39" s="68">
        <f>BV39+BZ39</f>
        <v>0</v>
      </c>
      <c r="CE39" s="15">
        <v>1639200</v>
      </c>
      <c r="CF39" s="44"/>
      <c r="CG39" s="44">
        <f>CE39</f>
        <v>1639200</v>
      </c>
      <c r="CH39" s="44"/>
      <c r="CI39" s="44"/>
      <c r="CJ39" s="44"/>
      <c r="CK39" s="44">
        <f>CI39</f>
        <v>0</v>
      </c>
      <c r="CL39" s="44"/>
      <c r="CM39" s="15">
        <f t="shared" ref="CM39" si="371">CE39+CI39</f>
        <v>1639200</v>
      </c>
      <c r="CN39" s="68">
        <f t="shared" ref="CN39" si="372">CF39+CJ39</f>
        <v>0</v>
      </c>
      <c r="CO39" s="68">
        <f t="shared" ref="CO39" si="373">CG39+CK39</f>
        <v>1639200</v>
      </c>
      <c r="CP39" s="68">
        <f t="shared" ref="CP39" si="374">CH39+CL39</f>
        <v>0</v>
      </c>
      <c r="CQ39" s="44"/>
      <c r="CR39" s="44"/>
      <c r="CS39" s="44">
        <f>CQ39</f>
        <v>0</v>
      </c>
      <c r="CT39" s="44"/>
      <c r="CU39" s="15">
        <f t="shared" ref="CU39" si="375">CM39+CQ39</f>
        <v>1639200</v>
      </c>
      <c r="CV39" s="68">
        <f t="shared" ref="CV39" si="376">CN39+CR39</f>
        <v>0</v>
      </c>
      <c r="CW39" s="68">
        <f t="shared" ref="CW39" si="377">CO39+CS39</f>
        <v>1639200</v>
      </c>
      <c r="CX39" s="68">
        <f t="shared" ref="CX39" si="378">CP39+CT39</f>
        <v>0</v>
      </c>
      <c r="CY39" s="15">
        <v>1639200</v>
      </c>
      <c r="CZ39" s="44"/>
      <c r="DA39" s="44">
        <f>CY39</f>
        <v>1639200</v>
      </c>
      <c r="DB39" s="44"/>
      <c r="DC39" s="44"/>
      <c r="DD39" s="44"/>
      <c r="DE39" s="44">
        <f>DC39</f>
        <v>0</v>
      </c>
      <c r="DF39" s="44"/>
      <c r="DG39" s="15">
        <f t="shared" ref="DG39" si="379">CY39+DC39</f>
        <v>1639200</v>
      </c>
      <c r="DH39" s="68">
        <f t="shared" ref="DH39" si="380">CZ39+DD39</f>
        <v>0</v>
      </c>
      <c r="DI39" s="68">
        <f t="shared" ref="DI39" si="381">DA39+DE39</f>
        <v>1639200</v>
      </c>
      <c r="DJ39" s="68">
        <f t="shared" ref="DJ39" si="382">DB39+DF39</f>
        <v>0</v>
      </c>
      <c r="DK39" s="44"/>
      <c r="DL39" s="44"/>
      <c r="DM39" s="44">
        <f>DK39</f>
        <v>0</v>
      </c>
      <c r="DN39" s="44"/>
      <c r="DO39" s="15">
        <f t="shared" ref="DO39" si="383">DG39+DK39</f>
        <v>1639200</v>
      </c>
      <c r="DP39" s="68">
        <f t="shared" ref="DP39" si="384">DH39+DL39</f>
        <v>0</v>
      </c>
      <c r="DQ39" s="68">
        <f t="shared" ref="DQ39" si="385">DI39+DM39</f>
        <v>1639200</v>
      </c>
      <c r="DR39" s="68">
        <f t="shared" ref="DR39" si="386">DJ39+DN39</f>
        <v>0</v>
      </c>
    </row>
    <row r="40" spans="1:122" ht="47.25" customHeight="1" x14ac:dyDescent="0.25">
      <c r="A40" s="102" t="s">
        <v>19</v>
      </c>
      <c r="B40" s="100"/>
      <c r="C40" s="98"/>
      <c r="D40" s="98"/>
      <c r="E40" s="40">
        <v>851</v>
      </c>
      <c r="F40" s="2" t="s">
        <v>16</v>
      </c>
      <c r="G40" s="2" t="s">
        <v>13</v>
      </c>
      <c r="H40" s="3" t="s">
        <v>314</v>
      </c>
      <c r="I40" s="2"/>
      <c r="J40" s="15">
        <f>J41+J43+J45</f>
        <v>24353100</v>
      </c>
      <c r="K40" s="15">
        <f t="shared" ref="K40:U40" si="387">K41+K43+K45</f>
        <v>0</v>
      </c>
      <c r="L40" s="15">
        <f t="shared" si="387"/>
        <v>24353100</v>
      </c>
      <c r="M40" s="15">
        <f t="shared" si="387"/>
        <v>0</v>
      </c>
      <c r="N40" s="15">
        <f t="shared" si="387"/>
        <v>675862</v>
      </c>
      <c r="O40" s="15">
        <f t="shared" si="387"/>
        <v>0</v>
      </c>
      <c r="P40" s="15">
        <f t="shared" si="387"/>
        <v>675862</v>
      </c>
      <c r="Q40" s="15">
        <f t="shared" si="387"/>
        <v>0</v>
      </c>
      <c r="R40" s="15">
        <f t="shared" si="387"/>
        <v>25028962</v>
      </c>
      <c r="S40" s="15">
        <f t="shared" si="387"/>
        <v>0</v>
      </c>
      <c r="T40" s="15">
        <f t="shared" si="387"/>
        <v>25028962</v>
      </c>
      <c r="U40" s="15">
        <f t="shared" si="387"/>
        <v>0</v>
      </c>
      <c r="V40" s="15">
        <f>V41+V43+V45</f>
        <v>24353100</v>
      </c>
      <c r="W40" s="39">
        <f t="shared" ref="W40:AG40" si="388">W41+W43+W45</f>
        <v>0</v>
      </c>
      <c r="X40" s="39">
        <f t="shared" si="388"/>
        <v>24353100</v>
      </c>
      <c r="Y40" s="39">
        <f t="shared" si="388"/>
        <v>0</v>
      </c>
      <c r="Z40" s="15">
        <f t="shared" si="388"/>
        <v>0</v>
      </c>
      <c r="AA40" s="15">
        <f t="shared" si="388"/>
        <v>0</v>
      </c>
      <c r="AB40" s="15">
        <f t="shared" si="388"/>
        <v>0</v>
      </c>
      <c r="AC40" s="15">
        <f t="shared" si="388"/>
        <v>0</v>
      </c>
      <c r="AD40" s="15">
        <f t="shared" si="388"/>
        <v>24353100</v>
      </c>
      <c r="AE40" s="15">
        <f t="shared" si="388"/>
        <v>0</v>
      </c>
      <c r="AF40" s="15">
        <f t="shared" si="388"/>
        <v>24353100</v>
      </c>
      <c r="AG40" s="15">
        <f t="shared" si="388"/>
        <v>0</v>
      </c>
      <c r="AH40" s="15">
        <f>AH41+AH43+AH45</f>
        <v>24353100</v>
      </c>
      <c r="AI40" s="39">
        <f t="shared" ref="AI40:AS40" si="389">AI41+AI43+AI45</f>
        <v>0</v>
      </c>
      <c r="AJ40" s="39">
        <f t="shared" si="389"/>
        <v>24353100</v>
      </c>
      <c r="AK40" s="39">
        <f t="shared" si="389"/>
        <v>0</v>
      </c>
      <c r="AL40" s="15">
        <f t="shared" si="389"/>
        <v>0</v>
      </c>
      <c r="AM40" s="110">
        <f t="shared" si="389"/>
        <v>0</v>
      </c>
      <c r="AN40" s="15">
        <f t="shared" si="389"/>
        <v>0</v>
      </c>
      <c r="AO40" s="15">
        <f t="shared" si="389"/>
        <v>0</v>
      </c>
      <c r="AP40" s="15">
        <f t="shared" si="389"/>
        <v>24353100</v>
      </c>
      <c r="AQ40" s="15">
        <f t="shared" si="389"/>
        <v>0</v>
      </c>
      <c r="AR40" s="15">
        <f t="shared" si="389"/>
        <v>24353100</v>
      </c>
      <c r="AS40" s="15">
        <f t="shared" si="389"/>
        <v>0</v>
      </c>
      <c r="AT40" s="15"/>
      <c r="AU40" s="15"/>
      <c r="AV40" s="15"/>
      <c r="AW40" s="15"/>
      <c r="AX40" s="15"/>
      <c r="AY40" s="15">
        <f t="shared" si="1"/>
        <v>-82000</v>
      </c>
      <c r="AZ40" s="39">
        <f t="shared" si="2"/>
        <v>0</v>
      </c>
      <c r="BA40" s="39">
        <f t="shared" si="3"/>
        <v>-82000</v>
      </c>
      <c r="BB40" s="39">
        <f t="shared" si="4"/>
        <v>0</v>
      </c>
      <c r="BC40" s="15">
        <f>BC41+BC43+BC45</f>
        <v>24435100</v>
      </c>
      <c r="BD40" s="44">
        <f t="shared" ref="BD40:BN40" si="390">BD41+BD43+BD45</f>
        <v>0</v>
      </c>
      <c r="BE40" s="44">
        <f t="shared" si="390"/>
        <v>24435100</v>
      </c>
      <c r="BF40" s="44">
        <f t="shared" si="390"/>
        <v>0</v>
      </c>
      <c r="BG40" s="15">
        <f t="shared" si="390"/>
        <v>0</v>
      </c>
      <c r="BH40" s="15">
        <f t="shared" ref="BH40" si="391">BH41+BH43+BH45</f>
        <v>0</v>
      </c>
      <c r="BI40" s="15">
        <f t="shared" ref="BI40" si="392">BI41+BI43+BI45</f>
        <v>0</v>
      </c>
      <c r="BJ40" s="15">
        <f t="shared" ref="BJ40" si="393">BJ41+BJ43+BJ45</f>
        <v>0</v>
      </c>
      <c r="BK40" s="15">
        <f t="shared" si="390"/>
        <v>24435100</v>
      </c>
      <c r="BL40" s="15">
        <f t="shared" si="390"/>
        <v>0</v>
      </c>
      <c r="BM40" s="15">
        <f t="shared" si="390"/>
        <v>24435100</v>
      </c>
      <c r="BN40" s="15">
        <f t="shared" si="390"/>
        <v>0</v>
      </c>
      <c r="BO40" s="15">
        <f t="shared" ref="BO40:BV40" si="394">BO41+BO43+BO45</f>
        <v>0</v>
      </c>
      <c r="BP40" s="15">
        <f t="shared" si="394"/>
        <v>0</v>
      </c>
      <c r="BQ40" s="15">
        <f t="shared" si="394"/>
        <v>0</v>
      </c>
      <c r="BR40" s="15">
        <f t="shared" si="394"/>
        <v>0</v>
      </c>
      <c r="BS40" s="15">
        <f t="shared" si="394"/>
        <v>24435100</v>
      </c>
      <c r="BT40" s="15">
        <f t="shared" si="394"/>
        <v>0</v>
      </c>
      <c r="BU40" s="15">
        <f t="shared" si="394"/>
        <v>24435100</v>
      </c>
      <c r="BV40" s="15">
        <f t="shared" si="394"/>
        <v>0</v>
      </c>
      <c r="BW40" s="15">
        <f t="shared" ref="BW40:CD40" si="395">BW41+BW43+BW45</f>
        <v>0</v>
      </c>
      <c r="BX40" s="15">
        <f t="shared" si="395"/>
        <v>0</v>
      </c>
      <c r="BY40" s="15">
        <f t="shared" si="395"/>
        <v>0</v>
      </c>
      <c r="BZ40" s="15">
        <f t="shared" si="395"/>
        <v>0</v>
      </c>
      <c r="CA40" s="15">
        <f t="shared" si="395"/>
        <v>24435100</v>
      </c>
      <c r="CB40" s="15">
        <f t="shared" si="395"/>
        <v>0</v>
      </c>
      <c r="CC40" s="15">
        <f t="shared" si="395"/>
        <v>24435100</v>
      </c>
      <c r="CD40" s="15">
        <f t="shared" si="395"/>
        <v>0</v>
      </c>
      <c r="CE40" s="15">
        <f t="shared" ref="CE40:DB40" si="396">CE41+CE43+CE45</f>
        <v>21214600</v>
      </c>
      <c r="CF40" s="44">
        <f t="shared" si="396"/>
        <v>0</v>
      </c>
      <c r="CG40" s="44">
        <f t="shared" si="396"/>
        <v>21214600</v>
      </c>
      <c r="CH40" s="44">
        <f t="shared" si="396"/>
        <v>0</v>
      </c>
      <c r="CI40" s="15">
        <f t="shared" si="396"/>
        <v>0</v>
      </c>
      <c r="CJ40" s="15">
        <f t="shared" si="396"/>
        <v>0</v>
      </c>
      <c r="CK40" s="15">
        <f t="shared" si="396"/>
        <v>0</v>
      </c>
      <c r="CL40" s="15">
        <f t="shared" si="396"/>
        <v>0</v>
      </c>
      <c r="CM40" s="15">
        <f t="shared" si="396"/>
        <v>21214600</v>
      </c>
      <c r="CN40" s="15">
        <f t="shared" si="396"/>
        <v>0</v>
      </c>
      <c r="CO40" s="15">
        <f t="shared" si="396"/>
        <v>21214600</v>
      </c>
      <c r="CP40" s="15">
        <f t="shared" si="396"/>
        <v>0</v>
      </c>
      <c r="CQ40" s="15">
        <f t="shared" ref="CQ40:CX40" si="397">CQ41+CQ43+CQ45</f>
        <v>0</v>
      </c>
      <c r="CR40" s="15">
        <f t="shared" si="397"/>
        <v>0</v>
      </c>
      <c r="CS40" s="15">
        <f t="shared" si="397"/>
        <v>0</v>
      </c>
      <c r="CT40" s="15">
        <f t="shared" si="397"/>
        <v>0</v>
      </c>
      <c r="CU40" s="15">
        <f t="shared" si="397"/>
        <v>21214600</v>
      </c>
      <c r="CV40" s="15">
        <f t="shared" si="397"/>
        <v>0</v>
      </c>
      <c r="CW40" s="15">
        <f t="shared" si="397"/>
        <v>21214600</v>
      </c>
      <c r="CX40" s="15">
        <f t="shared" si="397"/>
        <v>0</v>
      </c>
      <c r="CY40" s="15">
        <f t="shared" si="396"/>
        <v>21214600</v>
      </c>
      <c r="CZ40" s="44">
        <f t="shared" si="396"/>
        <v>0</v>
      </c>
      <c r="DA40" s="44">
        <f t="shared" si="396"/>
        <v>21214600</v>
      </c>
      <c r="DB40" s="44">
        <f t="shared" si="396"/>
        <v>0</v>
      </c>
      <c r="DC40" s="15">
        <f t="shared" ref="DC40:DJ40" si="398">DC41+DC43+DC45</f>
        <v>0</v>
      </c>
      <c r="DD40" s="15">
        <f t="shared" si="398"/>
        <v>0</v>
      </c>
      <c r="DE40" s="15">
        <f t="shared" si="398"/>
        <v>0</v>
      </c>
      <c r="DF40" s="15">
        <f t="shared" si="398"/>
        <v>0</v>
      </c>
      <c r="DG40" s="15">
        <f t="shared" si="398"/>
        <v>21214600</v>
      </c>
      <c r="DH40" s="15">
        <f t="shared" si="398"/>
        <v>0</v>
      </c>
      <c r="DI40" s="15">
        <f t="shared" si="398"/>
        <v>21214600</v>
      </c>
      <c r="DJ40" s="15">
        <f t="shared" si="398"/>
        <v>0</v>
      </c>
      <c r="DK40" s="15">
        <f t="shared" ref="DK40:DR40" si="399">DK41+DK43+DK45</f>
        <v>0</v>
      </c>
      <c r="DL40" s="15">
        <f t="shared" si="399"/>
        <v>0</v>
      </c>
      <c r="DM40" s="15">
        <f t="shared" si="399"/>
        <v>0</v>
      </c>
      <c r="DN40" s="15">
        <f t="shared" si="399"/>
        <v>0</v>
      </c>
      <c r="DO40" s="15">
        <f t="shared" si="399"/>
        <v>21214600</v>
      </c>
      <c r="DP40" s="15">
        <f t="shared" si="399"/>
        <v>0</v>
      </c>
      <c r="DQ40" s="15">
        <f t="shared" si="399"/>
        <v>21214600</v>
      </c>
      <c r="DR40" s="15">
        <f t="shared" si="399"/>
        <v>0</v>
      </c>
    </row>
    <row r="41" spans="1:122" ht="91.5" hidden="1" customHeight="1" x14ac:dyDescent="0.25">
      <c r="A41" s="102" t="s">
        <v>15</v>
      </c>
      <c r="B41" s="98"/>
      <c r="C41" s="98"/>
      <c r="D41" s="98"/>
      <c r="E41" s="40">
        <v>851</v>
      </c>
      <c r="F41" s="2" t="s">
        <v>11</v>
      </c>
      <c r="G41" s="2" t="s">
        <v>13</v>
      </c>
      <c r="H41" s="3" t="s">
        <v>314</v>
      </c>
      <c r="I41" s="2" t="s">
        <v>17</v>
      </c>
      <c r="J41" s="15">
        <f t="shared" ref="J41:AS41" si="400">J42</f>
        <v>19304800</v>
      </c>
      <c r="K41" s="15">
        <f t="shared" si="400"/>
        <v>0</v>
      </c>
      <c r="L41" s="15">
        <f t="shared" si="400"/>
        <v>19304800</v>
      </c>
      <c r="M41" s="15">
        <f t="shared" si="400"/>
        <v>0</v>
      </c>
      <c r="N41" s="15">
        <f t="shared" si="400"/>
        <v>0</v>
      </c>
      <c r="O41" s="15">
        <f t="shared" si="400"/>
        <v>0</v>
      </c>
      <c r="P41" s="15">
        <f t="shared" si="400"/>
        <v>0</v>
      </c>
      <c r="Q41" s="15">
        <f t="shared" si="400"/>
        <v>0</v>
      </c>
      <c r="R41" s="15">
        <f t="shared" si="400"/>
        <v>19304800</v>
      </c>
      <c r="S41" s="15">
        <f t="shared" si="400"/>
        <v>0</v>
      </c>
      <c r="T41" s="15">
        <f t="shared" si="400"/>
        <v>19304800</v>
      </c>
      <c r="U41" s="15">
        <f t="shared" si="400"/>
        <v>0</v>
      </c>
      <c r="V41" s="15">
        <f t="shared" si="400"/>
        <v>19304800</v>
      </c>
      <c r="W41" s="39">
        <f t="shared" si="400"/>
        <v>0</v>
      </c>
      <c r="X41" s="39">
        <f t="shared" si="400"/>
        <v>19304800</v>
      </c>
      <c r="Y41" s="39">
        <f t="shared" si="400"/>
        <v>0</v>
      </c>
      <c r="Z41" s="15">
        <f t="shared" si="400"/>
        <v>0</v>
      </c>
      <c r="AA41" s="15">
        <f t="shared" si="400"/>
        <v>0</v>
      </c>
      <c r="AB41" s="15">
        <f t="shared" si="400"/>
        <v>0</v>
      </c>
      <c r="AC41" s="15">
        <f t="shared" si="400"/>
        <v>0</v>
      </c>
      <c r="AD41" s="15">
        <f t="shared" si="400"/>
        <v>19304800</v>
      </c>
      <c r="AE41" s="15">
        <f t="shared" si="400"/>
        <v>0</v>
      </c>
      <c r="AF41" s="15">
        <f t="shared" si="400"/>
        <v>19304800</v>
      </c>
      <c r="AG41" s="15">
        <f t="shared" si="400"/>
        <v>0</v>
      </c>
      <c r="AH41" s="15">
        <f t="shared" si="400"/>
        <v>19304800</v>
      </c>
      <c r="AI41" s="39">
        <f t="shared" si="400"/>
        <v>0</v>
      </c>
      <c r="AJ41" s="39">
        <f t="shared" si="400"/>
        <v>19304800</v>
      </c>
      <c r="AK41" s="39">
        <f t="shared" si="400"/>
        <v>0</v>
      </c>
      <c r="AL41" s="15">
        <f t="shared" si="400"/>
        <v>0</v>
      </c>
      <c r="AM41" s="110">
        <f t="shared" si="400"/>
        <v>0</v>
      </c>
      <c r="AN41" s="15">
        <f t="shared" si="400"/>
        <v>0</v>
      </c>
      <c r="AO41" s="15">
        <f t="shared" si="400"/>
        <v>0</v>
      </c>
      <c r="AP41" s="15">
        <f t="shared" si="400"/>
        <v>19304800</v>
      </c>
      <c r="AQ41" s="15">
        <f t="shared" si="400"/>
        <v>0</v>
      </c>
      <c r="AR41" s="15">
        <f t="shared" si="400"/>
        <v>19304800</v>
      </c>
      <c r="AS41" s="15">
        <f t="shared" si="400"/>
        <v>0</v>
      </c>
      <c r="AT41" s="15"/>
      <c r="AU41" s="15"/>
      <c r="AV41" s="15"/>
      <c r="AW41" s="15"/>
      <c r="AX41" s="15"/>
      <c r="AY41" s="15">
        <f t="shared" ref="AY41:AY77" si="401">J41-BC41</f>
        <v>805800</v>
      </c>
      <c r="AZ41" s="39">
        <f t="shared" ref="AZ41:AZ77" si="402">K41-BD41</f>
        <v>0</v>
      </c>
      <c r="BA41" s="39">
        <f t="shared" ref="BA41:BA77" si="403">L41-BE41</f>
        <v>805800</v>
      </c>
      <c r="BB41" s="39">
        <f t="shared" ref="BB41:BB77" si="404">M41-BF41</f>
        <v>0</v>
      </c>
      <c r="BC41" s="15">
        <f t="shared" ref="BC41:DN41" si="405">BC42</f>
        <v>18499000</v>
      </c>
      <c r="BD41" s="44">
        <f t="shared" si="405"/>
        <v>0</v>
      </c>
      <c r="BE41" s="44">
        <f t="shared" si="405"/>
        <v>18499000</v>
      </c>
      <c r="BF41" s="44">
        <f t="shared" si="405"/>
        <v>0</v>
      </c>
      <c r="BG41" s="15">
        <f t="shared" si="405"/>
        <v>0</v>
      </c>
      <c r="BH41" s="15">
        <f t="shared" si="405"/>
        <v>0</v>
      </c>
      <c r="BI41" s="15">
        <f t="shared" si="405"/>
        <v>0</v>
      </c>
      <c r="BJ41" s="15">
        <f t="shared" si="405"/>
        <v>0</v>
      </c>
      <c r="BK41" s="15">
        <f t="shared" si="405"/>
        <v>18499000</v>
      </c>
      <c r="BL41" s="15">
        <f t="shared" si="405"/>
        <v>0</v>
      </c>
      <c r="BM41" s="15">
        <f t="shared" si="405"/>
        <v>18499000</v>
      </c>
      <c r="BN41" s="15">
        <f t="shared" si="405"/>
        <v>0</v>
      </c>
      <c r="BO41" s="15">
        <f t="shared" si="405"/>
        <v>0</v>
      </c>
      <c r="BP41" s="15">
        <f t="shared" si="405"/>
        <v>0</v>
      </c>
      <c r="BQ41" s="15">
        <f t="shared" si="405"/>
        <v>0</v>
      </c>
      <c r="BR41" s="15">
        <f t="shared" si="405"/>
        <v>0</v>
      </c>
      <c r="BS41" s="15">
        <f t="shared" si="405"/>
        <v>18499000</v>
      </c>
      <c r="BT41" s="15">
        <f t="shared" si="405"/>
        <v>0</v>
      </c>
      <c r="BU41" s="15">
        <f t="shared" si="405"/>
        <v>18499000</v>
      </c>
      <c r="BV41" s="15">
        <f t="shared" si="405"/>
        <v>0</v>
      </c>
      <c r="BW41" s="15">
        <f t="shared" si="405"/>
        <v>0</v>
      </c>
      <c r="BX41" s="15">
        <f t="shared" si="405"/>
        <v>0</v>
      </c>
      <c r="BY41" s="15">
        <f t="shared" si="405"/>
        <v>0</v>
      </c>
      <c r="BZ41" s="15">
        <f t="shared" si="405"/>
        <v>0</v>
      </c>
      <c r="CA41" s="15">
        <f t="shared" si="405"/>
        <v>18499000</v>
      </c>
      <c r="CB41" s="15">
        <f t="shared" si="405"/>
        <v>0</v>
      </c>
      <c r="CC41" s="15">
        <f t="shared" si="405"/>
        <v>18499000</v>
      </c>
      <c r="CD41" s="15">
        <f t="shared" si="405"/>
        <v>0</v>
      </c>
      <c r="CE41" s="15">
        <f t="shared" si="405"/>
        <v>18389600</v>
      </c>
      <c r="CF41" s="44">
        <f t="shared" si="405"/>
        <v>0</v>
      </c>
      <c r="CG41" s="44">
        <f t="shared" si="405"/>
        <v>18389600</v>
      </c>
      <c r="CH41" s="44">
        <f t="shared" si="405"/>
        <v>0</v>
      </c>
      <c r="CI41" s="15">
        <f t="shared" si="405"/>
        <v>0</v>
      </c>
      <c r="CJ41" s="15">
        <f t="shared" si="405"/>
        <v>0</v>
      </c>
      <c r="CK41" s="15">
        <f t="shared" si="405"/>
        <v>0</v>
      </c>
      <c r="CL41" s="15">
        <f t="shared" si="405"/>
        <v>0</v>
      </c>
      <c r="CM41" s="15">
        <f t="shared" si="405"/>
        <v>18389600</v>
      </c>
      <c r="CN41" s="15">
        <f t="shared" si="405"/>
        <v>0</v>
      </c>
      <c r="CO41" s="15">
        <f t="shared" si="405"/>
        <v>18389600</v>
      </c>
      <c r="CP41" s="15">
        <f t="shared" si="405"/>
        <v>0</v>
      </c>
      <c r="CQ41" s="15">
        <f t="shared" si="405"/>
        <v>0</v>
      </c>
      <c r="CR41" s="15">
        <f t="shared" si="405"/>
        <v>0</v>
      </c>
      <c r="CS41" s="15">
        <f t="shared" si="405"/>
        <v>0</v>
      </c>
      <c r="CT41" s="15">
        <f t="shared" si="405"/>
        <v>0</v>
      </c>
      <c r="CU41" s="15">
        <f t="shared" si="405"/>
        <v>18389600</v>
      </c>
      <c r="CV41" s="15">
        <f t="shared" si="405"/>
        <v>0</v>
      </c>
      <c r="CW41" s="15">
        <f t="shared" si="405"/>
        <v>18389600</v>
      </c>
      <c r="CX41" s="15">
        <f t="shared" si="405"/>
        <v>0</v>
      </c>
      <c r="CY41" s="15">
        <f t="shared" si="405"/>
        <v>18389600</v>
      </c>
      <c r="CZ41" s="44">
        <f t="shared" si="405"/>
        <v>0</v>
      </c>
      <c r="DA41" s="44">
        <f t="shared" si="405"/>
        <v>18389600</v>
      </c>
      <c r="DB41" s="44">
        <f t="shared" si="405"/>
        <v>0</v>
      </c>
      <c r="DC41" s="15">
        <f t="shared" si="405"/>
        <v>0</v>
      </c>
      <c r="DD41" s="15">
        <f t="shared" si="405"/>
        <v>0</v>
      </c>
      <c r="DE41" s="15">
        <f t="shared" si="405"/>
        <v>0</v>
      </c>
      <c r="DF41" s="15">
        <f t="shared" si="405"/>
        <v>0</v>
      </c>
      <c r="DG41" s="15">
        <f t="shared" si="405"/>
        <v>18389600</v>
      </c>
      <c r="DH41" s="15">
        <f t="shared" si="405"/>
        <v>0</v>
      </c>
      <c r="DI41" s="15">
        <f t="shared" si="405"/>
        <v>18389600</v>
      </c>
      <c r="DJ41" s="15">
        <f t="shared" si="405"/>
        <v>0</v>
      </c>
      <c r="DK41" s="15">
        <f t="shared" si="405"/>
        <v>0</v>
      </c>
      <c r="DL41" s="15">
        <f t="shared" si="405"/>
        <v>0</v>
      </c>
      <c r="DM41" s="15">
        <f t="shared" si="405"/>
        <v>0</v>
      </c>
      <c r="DN41" s="15">
        <f t="shared" si="405"/>
        <v>0</v>
      </c>
      <c r="DO41" s="15">
        <f t="shared" ref="DO41:DR41" si="406">DO42</f>
        <v>18389600</v>
      </c>
      <c r="DP41" s="15">
        <f t="shared" si="406"/>
        <v>0</v>
      </c>
      <c r="DQ41" s="15">
        <f t="shared" si="406"/>
        <v>18389600</v>
      </c>
      <c r="DR41" s="15">
        <f t="shared" si="406"/>
        <v>0</v>
      </c>
    </row>
    <row r="42" spans="1:122" ht="46.5" hidden="1" customHeight="1" x14ac:dyDescent="0.25">
      <c r="A42" s="102" t="s">
        <v>263</v>
      </c>
      <c r="B42" s="98"/>
      <c r="C42" s="98"/>
      <c r="D42" s="98"/>
      <c r="E42" s="40">
        <v>851</v>
      </c>
      <c r="F42" s="2" t="s">
        <v>11</v>
      </c>
      <c r="G42" s="2" t="s">
        <v>13</v>
      </c>
      <c r="H42" s="3" t="s">
        <v>314</v>
      </c>
      <c r="I42" s="2" t="s">
        <v>18</v>
      </c>
      <c r="J42" s="15">
        <v>19304800</v>
      </c>
      <c r="K42" s="44"/>
      <c r="L42" s="44">
        <f>J42</f>
        <v>19304800</v>
      </c>
      <c r="M42" s="44"/>
      <c r="N42" s="44"/>
      <c r="O42" s="44"/>
      <c r="P42" s="44">
        <f>N42</f>
        <v>0</v>
      </c>
      <c r="Q42" s="44"/>
      <c r="R42" s="68">
        <f>J42+N42</f>
        <v>19304800</v>
      </c>
      <c r="S42" s="68">
        <f>K42+O42</f>
        <v>0</v>
      </c>
      <c r="T42" s="68">
        <f>L42+P42</f>
        <v>19304800</v>
      </c>
      <c r="U42" s="68">
        <f>M42+Q42</f>
        <v>0</v>
      </c>
      <c r="V42" s="15">
        <v>19304800</v>
      </c>
      <c r="W42" s="39"/>
      <c r="X42" s="39">
        <f>V42</f>
        <v>19304800</v>
      </c>
      <c r="Y42" s="39"/>
      <c r="Z42" s="44"/>
      <c r="AA42" s="44"/>
      <c r="AB42" s="44"/>
      <c r="AC42" s="44"/>
      <c r="AD42" s="68">
        <f t="shared" ref="AD42" si="407">V42+Z42</f>
        <v>19304800</v>
      </c>
      <c r="AE42" s="68">
        <f t="shared" ref="AE42" si="408">W42+AA42</f>
        <v>0</v>
      </c>
      <c r="AF42" s="68">
        <f t="shared" ref="AF42" si="409">X42+AB42</f>
        <v>19304800</v>
      </c>
      <c r="AG42" s="68">
        <f t="shared" ref="AG42" si="410">Y42+AC42</f>
        <v>0</v>
      </c>
      <c r="AH42" s="15">
        <v>19304800</v>
      </c>
      <c r="AI42" s="39"/>
      <c r="AJ42" s="39">
        <f>AH42</f>
        <v>19304800</v>
      </c>
      <c r="AK42" s="39"/>
      <c r="AL42" s="44"/>
      <c r="AM42" s="111"/>
      <c r="AN42" s="44"/>
      <c r="AO42" s="44"/>
      <c r="AP42" s="68">
        <f t="shared" ref="AP42" si="411">AH42+AL42</f>
        <v>19304800</v>
      </c>
      <c r="AQ42" s="68">
        <f t="shared" ref="AQ42" si="412">AI42+AM42</f>
        <v>0</v>
      </c>
      <c r="AR42" s="68">
        <f t="shared" ref="AR42" si="413">AJ42+AN42</f>
        <v>19304800</v>
      </c>
      <c r="AS42" s="68">
        <f t="shared" ref="AS42" si="414">AK42+AO42</f>
        <v>0</v>
      </c>
      <c r="AT42" s="68"/>
      <c r="AU42" s="68"/>
      <c r="AV42" s="68"/>
      <c r="AW42" s="68"/>
      <c r="AX42" s="68"/>
      <c r="AY42" s="15">
        <f t="shared" si="401"/>
        <v>805800</v>
      </c>
      <c r="AZ42" s="39">
        <f t="shared" si="402"/>
        <v>0</v>
      </c>
      <c r="BA42" s="39">
        <f t="shared" si="403"/>
        <v>805800</v>
      </c>
      <c r="BB42" s="39">
        <f t="shared" si="404"/>
        <v>0</v>
      </c>
      <c r="BC42" s="15">
        <v>18499000</v>
      </c>
      <c r="BD42" s="44"/>
      <c r="BE42" s="44">
        <f>BC42</f>
        <v>18499000</v>
      </c>
      <c r="BF42" s="44"/>
      <c r="BG42" s="15"/>
      <c r="BH42" s="44"/>
      <c r="BI42" s="44">
        <f>BG42</f>
        <v>0</v>
      </c>
      <c r="BJ42" s="44"/>
      <c r="BK42" s="15">
        <f>BC42+BG42</f>
        <v>18499000</v>
      </c>
      <c r="BL42" s="68">
        <f>BD42+BH42</f>
        <v>0</v>
      </c>
      <c r="BM42" s="68">
        <f>BE42+BI42</f>
        <v>18499000</v>
      </c>
      <c r="BN42" s="68">
        <f>BF42+BJ42</f>
        <v>0</v>
      </c>
      <c r="BO42" s="15"/>
      <c r="BP42" s="44"/>
      <c r="BQ42" s="44">
        <f>BO42</f>
        <v>0</v>
      </c>
      <c r="BR42" s="44"/>
      <c r="BS42" s="15">
        <f>BK42+BO42</f>
        <v>18499000</v>
      </c>
      <c r="BT42" s="68">
        <f>BL42+BP42</f>
        <v>0</v>
      </c>
      <c r="BU42" s="68">
        <f>BM42+BQ42</f>
        <v>18499000</v>
      </c>
      <c r="BV42" s="68">
        <f>BN42+BR42</f>
        <v>0</v>
      </c>
      <c r="BW42" s="15"/>
      <c r="BX42" s="44"/>
      <c r="BY42" s="44">
        <f>BW42</f>
        <v>0</v>
      </c>
      <c r="BZ42" s="44"/>
      <c r="CA42" s="15">
        <f>BS42+BW42</f>
        <v>18499000</v>
      </c>
      <c r="CB42" s="68">
        <f>BT42+BX42</f>
        <v>0</v>
      </c>
      <c r="CC42" s="68">
        <f>BU42+BY42</f>
        <v>18499000</v>
      </c>
      <c r="CD42" s="68">
        <f>BV42+BZ42</f>
        <v>0</v>
      </c>
      <c r="CE42" s="15">
        <v>18389600</v>
      </c>
      <c r="CF42" s="44"/>
      <c r="CG42" s="44">
        <f>CE42</f>
        <v>18389600</v>
      </c>
      <c r="CH42" s="44"/>
      <c r="CI42" s="44"/>
      <c r="CJ42" s="44"/>
      <c r="CK42" s="44">
        <f>CI42</f>
        <v>0</v>
      </c>
      <c r="CL42" s="44"/>
      <c r="CM42" s="15">
        <f t="shared" ref="CM42" si="415">CE42+CI42</f>
        <v>18389600</v>
      </c>
      <c r="CN42" s="68">
        <f t="shared" ref="CN42" si="416">CF42+CJ42</f>
        <v>0</v>
      </c>
      <c r="CO42" s="68">
        <f t="shared" ref="CO42" si="417">CG42+CK42</f>
        <v>18389600</v>
      </c>
      <c r="CP42" s="68">
        <f t="shared" ref="CP42" si="418">CH42+CL42</f>
        <v>0</v>
      </c>
      <c r="CQ42" s="44"/>
      <c r="CR42" s="44"/>
      <c r="CS42" s="44">
        <f>CQ42</f>
        <v>0</v>
      </c>
      <c r="CT42" s="44"/>
      <c r="CU42" s="15">
        <f t="shared" ref="CU42" si="419">CM42+CQ42</f>
        <v>18389600</v>
      </c>
      <c r="CV42" s="68">
        <f t="shared" ref="CV42" si="420">CN42+CR42</f>
        <v>0</v>
      </c>
      <c r="CW42" s="68">
        <f t="shared" ref="CW42" si="421">CO42+CS42</f>
        <v>18389600</v>
      </c>
      <c r="CX42" s="68">
        <f t="shared" ref="CX42" si="422">CP42+CT42</f>
        <v>0</v>
      </c>
      <c r="CY42" s="15">
        <v>18389600</v>
      </c>
      <c r="CZ42" s="44"/>
      <c r="DA42" s="44">
        <f>CY42</f>
        <v>18389600</v>
      </c>
      <c r="DB42" s="44"/>
      <c r="DC42" s="44"/>
      <c r="DD42" s="44"/>
      <c r="DE42" s="44">
        <f>DC42</f>
        <v>0</v>
      </c>
      <c r="DF42" s="44"/>
      <c r="DG42" s="15">
        <f t="shared" ref="DG42" si="423">CY42+DC42</f>
        <v>18389600</v>
      </c>
      <c r="DH42" s="68">
        <f t="shared" ref="DH42" si="424">CZ42+DD42</f>
        <v>0</v>
      </c>
      <c r="DI42" s="68">
        <f t="shared" ref="DI42" si="425">DA42+DE42</f>
        <v>18389600</v>
      </c>
      <c r="DJ42" s="68">
        <f t="shared" ref="DJ42" si="426">DB42+DF42</f>
        <v>0</v>
      </c>
      <c r="DK42" s="44"/>
      <c r="DL42" s="44"/>
      <c r="DM42" s="44">
        <f>DK42</f>
        <v>0</v>
      </c>
      <c r="DN42" s="44"/>
      <c r="DO42" s="15">
        <f t="shared" ref="DO42" si="427">DG42+DK42</f>
        <v>18389600</v>
      </c>
      <c r="DP42" s="68">
        <f t="shared" ref="DP42" si="428">DH42+DL42</f>
        <v>0</v>
      </c>
      <c r="DQ42" s="68">
        <f t="shared" ref="DQ42" si="429">DI42+DM42</f>
        <v>18389600</v>
      </c>
      <c r="DR42" s="68">
        <f t="shared" ref="DR42" si="430">DJ42+DN42</f>
        <v>0</v>
      </c>
    </row>
    <row r="43" spans="1:122" ht="45.75" customHeight="1" x14ac:dyDescent="0.25">
      <c r="A43" s="102" t="s">
        <v>20</v>
      </c>
      <c r="B43" s="98"/>
      <c r="C43" s="98"/>
      <c r="D43" s="98"/>
      <c r="E43" s="40">
        <v>851</v>
      </c>
      <c r="F43" s="2" t="s">
        <v>11</v>
      </c>
      <c r="G43" s="2" t="s">
        <v>13</v>
      </c>
      <c r="H43" s="3" t="s">
        <v>314</v>
      </c>
      <c r="I43" s="2" t="s">
        <v>21</v>
      </c>
      <c r="J43" s="15">
        <f t="shared" ref="J43:AS43" si="431">J44</f>
        <v>4963500</v>
      </c>
      <c r="K43" s="15">
        <f t="shared" si="431"/>
        <v>0</v>
      </c>
      <c r="L43" s="15">
        <f t="shared" si="431"/>
        <v>4963500</v>
      </c>
      <c r="M43" s="15">
        <f t="shared" si="431"/>
        <v>0</v>
      </c>
      <c r="N43" s="15">
        <f t="shared" si="431"/>
        <v>675862</v>
      </c>
      <c r="O43" s="15">
        <f t="shared" si="431"/>
        <v>0</v>
      </c>
      <c r="P43" s="15">
        <f t="shared" si="431"/>
        <v>675862</v>
      </c>
      <c r="Q43" s="15">
        <f t="shared" si="431"/>
        <v>0</v>
      </c>
      <c r="R43" s="15">
        <f t="shared" si="431"/>
        <v>5639362</v>
      </c>
      <c r="S43" s="15">
        <f t="shared" si="431"/>
        <v>0</v>
      </c>
      <c r="T43" s="15">
        <f t="shared" si="431"/>
        <v>5639362</v>
      </c>
      <c r="U43" s="15">
        <f t="shared" si="431"/>
        <v>0</v>
      </c>
      <c r="V43" s="15">
        <f t="shared" si="431"/>
        <v>4963500</v>
      </c>
      <c r="W43" s="39">
        <f t="shared" si="431"/>
        <v>0</v>
      </c>
      <c r="X43" s="39">
        <f t="shared" si="431"/>
        <v>4963500</v>
      </c>
      <c r="Y43" s="39">
        <f t="shared" si="431"/>
        <v>0</v>
      </c>
      <c r="Z43" s="15">
        <f t="shared" si="431"/>
        <v>0</v>
      </c>
      <c r="AA43" s="15">
        <f t="shared" si="431"/>
        <v>0</v>
      </c>
      <c r="AB43" s="15">
        <f t="shared" si="431"/>
        <v>0</v>
      </c>
      <c r="AC43" s="15">
        <f t="shared" si="431"/>
        <v>0</v>
      </c>
      <c r="AD43" s="15">
        <f t="shared" si="431"/>
        <v>4963500</v>
      </c>
      <c r="AE43" s="15">
        <f t="shared" si="431"/>
        <v>0</v>
      </c>
      <c r="AF43" s="15">
        <f t="shared" si="431"/>
        <v>4963500</v>
      </c>
      <c r="AG43" s="15">
        <f t="shared" si="431"/>
        <v>0</v>
      </c>
      <c r="AH43" s="15">
        <f t="shared" si="431"/>
        <v>4963500</v>
      </c>
      <c r="AI43" s="39">
        <f t="shared" si="431"/>
        <v>0</v>
      </c>
      <c r="AJ43" s="39">
        <f t="shared" si="431"/>
        <v>4963500</v>
      </c>
      <c r="AK43" s="39">
        <f t="shared" si="431"/>
        <v>0</v>
      </c>
      <c r="AL43" s="15">
        <f t="shared" si="431"/>
        <v>0</v>
      </c>
      <c r="AM43" s="110">
        <f t="shared" si="431"/>
        <v>0</v>
      </c>
      <c r="AN43" s="15">
        <f t="shared" si="431"/>
        <v>0</v>
      </c>
      <c r="AO43" s="15">
        <f t="shared" si="431"/>
        <v>0</v>
      </c>
      <c r="AP43" s="15">
        <f t="shared" si="431"/>
        <v>4963500</v>
      </c>
      <c r="AQ43" s="15">
        <f t="shared" si="431"/>
        <v>0</v>
      </c>
      <c r="AR43" s="15">
        <f t="shared" si="431"/>
        <v>4963500</v>
      </c>
      <c r="AS43" s="15">
        <f t="shared" si="431"/>
        <v>0</v>
      </c>
      <c r="AT43" s="15"/>
      <c r="AU43" s="15"/>
      <c r="AV43" s="15"/>
      <c r="AW43" s="15"/>
      <c r="AX43" s="15"/>
      <c r="AY43" s="15">
        <f t="shared" si="401"/>
        <v>-887900</v>
      </c>
      <c r="AZ43" s="39">
        <f t="shared" si="402"/>
        <v>0</v>
      </c>
      <c r="BA43" s="39">
        <f t="shared" si="403"/>
        <v>-887900</v>
      </c>
      <c r="BB43" s="39">
        <f t="shared" si="404"/>
        <v>0</v>
      </c>
      <c r="BC43" s="15">
        <f t="shared" ref="BC43:DN43" si="432">BC44</f>
        <v>5851400</v>
      </c>
      <c r="BD43" s="44">
        <f t="shared" si="432"/>
        <v>0</v>
      </c>
      <c r="BE43" s="44">
        <f t="shared" si="432"/>
        <v>5851400</v>
      </c>
      <c r="BF43" s="44">
        <f t="shared" si="432"/>
        <v>0</v>
      </c>
      <c r="BG43" s="15">
        <f t="shared" si="432"/>
        <v>0</v>
      </c>
      <c r="BH43" s="15">
        <f t="shared" si="432"/>
        <v>0</v>
      </c>
      <c r="BI43" s="15">
        <f t="shared" si="432"/>
        <v>0</v>
      </c>
      <c r="BJ43" s="15">
        <f t="shared" si="432"/>
        <v>0</v>
      </c>
      <c r="BK43" s="15">
        <f t="shared" si="432"/>
        <v>5851400</v>
      </c>
      <c r="BL43" s="15">
        <f t="shared" si="432"/>
        <v>0</v>
      </c>
      <c r="BM43" s="15">
        <f t="shared" si="432"/>
        <v>5851400</v>
      </c>
      <c r="BN43" s="15">
        <f t="shared" si="432"/>
        <v>0</v>
      </c>
      <c r="BO43" s="15">
        <f t="shared" si="432"/>
        <v>0</v>
      </c>
      <c r="BP43" s="15">
        <f t="shared" si="432"/>
        <v>0</v>
      </c>
      <c r="BQ43" s="15">
        <f t="shared" si="432"/>
        <v>0</v>
      </c>
      <c r="BR43" s="15">
        <f t="shared" si="432"/>
        <v>0</v>
      </c>
      <c r="BS43" s="15">
        <f t="shared" si="432"/>
        <v>5851400</v>
      </c>
      <c r="BT43" s="15">
        <f t="shared" si="432"/>
        <v>0</v>
      </c>
      <c r="BU43" s="15">
        <f t="shared" si="432"/>
        <v>5851400</v>
      </c>
      <c r="BV43" s="15">
        <f t="shared" si="432"/>
        <v>0</v>
      </c>
      <c r="BW43" s="15">
        <f t="shared" si="432"/>
        <v>0</v>
      </c>
      <c r="BX43" s="15">
        <f t="shared" si="432"/>
        <v>0</v>
      </c>
      <c r="BY43" s="15">
        <f t="shared" si="432"/>
        <v>0</v>
      </c>
      <c r="BZ43" s="15">
        <f t="shared" si="432"/>
        <v>0</v>
      </c>
      <c r="CA43" s="15">
        <f t="shared" si="432"/>
        <v>5851400</v>
      </c>
      <c r="CB43" s="15">
        <f t="shared" si="432"/>
        <v>0</v>
      </c>
      <c r="CC43" s="15">
        <f t="shared" si="432"/>
        <v>5851400</v>
      </c>
      <c r="CD43" s="15">
        <f t="shared" si="432"/>
        <v>0</v>
      </c>
      <c r="CE43" s="15">
        <f t="shared" si="432"/>
        <v>2781000</v>
      </c>
      <c r="CF43" s="44">
        <f t="shared" si="432"/>
        <v>0</v>
      </c>
      <c r="CG43" s="44">
        <f t="shared" si="432"/>
        <v>2781000</v>
      </c>
      <c r="CH43" s="44">
        <f t="shared" si="432"/>
        <v>0</v>
      </c>
      <c r="CI43" s="15">
        <f t="shared" si="432"/>
        <v>0</v>
      </c>
      <c r="CJ43" s="15">
        <f t="shared" si="432"/>
        <v>0</v>
      </c>
      <c r="CK43" s="15">
        <f t="shared" si="432"/>
        <v>0</v>
      </c>
      <c r="CL43" s="15">
        <f t="shared" si="432"/>
        <v>0</v>
      </c>
      <c r="CM43" s="15">
        <f t="shared" si="432"/>
        <v>2781000</v>
      </c>
      <c r="CN43" s="15">
        <f t="shared" si="432"/>
        <v>0</v>
      </c>
      <c r="CO43" s="15">
        <f t="shared" si="432"/>
        <v>2781000</v>
      </c>
      <c r="CP43" s="15">
        <f t="shared" si="432"/>
        <v>0</v>
      </c>
      <c r="CQ43" s="15">
        <f t="shared" si="432"/>
        <v>0</v>
      </c>
      <c r="CR43" s="15">
        <f t="shared" si="432"/>
        <v>0</v>
      </c>
      <c r="CS43" s="15">
        <f t="shared" si="432"/>
        <v>0</v>
      </c>
      <c r="CT43" s="15">
        <f t="shared" si="432"/>
        <v>0</v>
      </c>
      <c r="CU43" s="15">
        <f t="shared" si="432"/>
        <v>2781000</v>
      </c>
      <c r="CV43" s="15">
        <f t="shared" si="432"/>
        <v>0</v>
      </c>
      <c r="CW43" s="15">
        <f t="shared" si="432"/>
        <v>2781000</v>
      </c>
      <c r="CX43" s="15">
        <f t="shared" si="432"/>
        <v>0</v>
      </c>
      <c r="CY43" s="15">
        <f t="shared" si="432"/>
        <v>2781000</v>
      </c>
      <c r="CZ43" s="44">
        <f t="shared" si="432"/>
        <v>0</v>
      </c>
      <c r="DA43" s="44">
        <f t="shared" si="432"/>
        <v>2781000</v>
      </c>
      <c r="DB43" s="44">
        <f t="shared" si="432"/>
        <v>0</v>
      </c>
      <c r="DC43" s="15">
        <f t="shared" si="432"/>
        <v>0</v>
      </c>
      <c r="DD43" s="15">
        <f t="shared" si="432"/>
        <v>0</v>
      </c>
      <c r="DE43" s="15">
        <f t="shared" si="432"/>
        <v>0</v>
      </c>
      <c r="DF43" s="15">
        <f t="shared" si="432"/>
        <v>0</v>
      </c>
      <c r="DG43" s="15">
        <f t="shared" si="432"/>
        <v>2781000</v>
      </c>
      <c r="DH43" s="15">
        <f t="shared" si="432"/>
        <v>0</v>
      </c>
      <c r="DI43" s="15">
        <f t="shared" si="432"/>
        <v>2781000</v>
      </c>
      <c r="DJ43" s="15">
        <f t="shared" si="432"/>
        <v>0</v>
      </c>
      <c r="DK43" s="15">
        <f t="shared" si="432"/>
        <v>0</v>
      </c>
      <c r="DL43" s="15">
        <f t="shared" si="432"/>
        <v>0</v>
      </c>
      <c r="DM43" s="15">
        <f t="shared" si="432"/>
        <v>0</v>
      </c>
      <c r="DN43" s="15">
        <f t="shared" si="432"/>
        <v>0</v>
      </c>
      <c r="DO43" s="15">
        <f t="shared" ref="DO43:DR43" si="433">DO44</f>
        <v>2781000</v>
      </c>
      <c r="DP43" s="15">
        <f t="shared" si="433"/>
        <v>0</v>
      </c>
      <c r="DQ43" s="15">
        <f t="shared" si="433"/>
        <v>2781000</v>
      </c>
      <c r="DR43" s="15">
        <f t="shared" si="433"/>
        <v>0</v>
      </c>
    </row>
    <row r="44" spans="1:122" ht="45.75" customHeight="1" x14ac:dyDescent="0.25">
      <c r="A44" s="102" t="s">
        <v>9</v>
      </c>
      <c r="B44" s="98"/>
      <c r="C44" s="98"/>
      <c r="D44" s="98"/>
      <c r="E44" s="40">
        <v>851</v>
      </c>
      <c r="F44" s="2" t="s">
        <v>11</v>
      </c>
      <c r="G44" s="2" t="s">
        <v>13</v>
      </c>
      <c r="H44" s="3" t="s">
        <v>314</v>
      </c>
      <c r="I44" s="2" t="s">
        <v>22</v>
      </c>
      <c r="J44" s="15">
        <v>4963500</v>
      </c>
      <c r="K44" s="44"/>
      <c r="L44" s="44">
        <f>J44</f>
        <v>4963500</v>
      </c>
      <c r="M44" s="44"/>
      <c r="N44" s="44">
        <f>279597+383013+13252</f>
        <v>675862</v>
      </c>
      <c r="O44" s="44"/>
      <c r="P44" s="44">
        <f>N44</f>
        <v>675862</v>
      </c>
      <c r="Q44" s="44"/>
      <c r="R44" s="68">
        <f>J44+N44</f>
        <v>5639362</v>
      </c>
      <c r="S44" s="68">
        <f>K44+O44</f>
        <v>0</v>
      </c>
      <c r="T44" s="68">
        <f>L44+P44</f>
        <v>5639362</v>
      </c>
      <c r="U44" s="68">
        <f>M44+Q44</f>
        <v>0</v>
      </c>
      <c r="V44" s="15">
        <v>4963500</v>
      </c>
      <c r="W44" s="39"/>
      <c r="X44" s="39">
        <f>V44</f>
        <v>4963500</v>
      </c>
      <c r="Y44" s="39"/>
      <c r="Z44" s="44"/>
      <c r="AA44" s="44"/>
      <c r="AB44" s="44"/>
      <c r="AC44" s="44"/>
      <c r="AD44" s="68">
        <f t="shared" ref="AD44" si="434">V44+Z44</f>
        <v>4963500</v>
      </c>
      <c r="AE44" s="68">
        <f t="shared" ref="AE44" si="435">W44+AA44</f>
        <v>0</v>
      </c>
      <c r="AF44" s="68">
        <f t="shared" ref="AF44" si="436">X44+AB44</f>
        <v>4963500</v>
      </c>
      <c r="AG44" s="68">
        <f t="shared" ref="AG44" si="437">Y44+AC44</f>
        <v>0</v>
      </c>
      <c r="AH44" s="15">
        <v>4963500</v>
      </c>
      <c r="AI44" s="39"/>
      <c r="AJ44" s="39">
        <f>AH44</f>
        <v>4963500</v>
      </c>
      <c r="AK44" s="39"/>
      <c r="AL44" s="44"/>
      <c r="AM44" s="111"/>
      <c r="AN44" s="44"/>
      <c r="AO44" s="44"/>
      <c r="AP44" s="68">
        <f t="shared" ref="AP44" si="438">AH44+AL44</f>
        <v>4963500</v>
      </c>
      <c r="AQ44" s="68">
        <f t="shared" ref="AQ44" si="439">AI44+AM44</f>
        <v>0</v>
      </c>
      <c r="AR44" s="68">
        <f t="shared" ref="AR44" si="440">AJ44+AN44</f>
        <v>4963500</v>
      </c>
      <c r="AS44" s="68">
        <f t="shared" ref="AS44" si="441">AK44+AO44</f>
        <v>0</v>
      </c>
      <c r="AT44" s="68"/>
      <c r="AU44" s="68"/>
      <c r="AV44" s="68"/>
      <c r="AW44" s="68"/>
      <c r="AX44" s="68"/>
      <c r="AY44" s="15">
        <f t="shared" si="401"/>
        <v>-887900</v>
      </c>
      <c r="AZ44" s="39">
        <f t="shared" si="402"/>
        <v>0</v>
      </c>
      <c r="BA44" s="39">
        <f t="shared" si="403"/>
        <v>-887900</v>
      </c>
      <c r="BB44" s="39">
        <f t="shared" si="404"/>
        <v>0</v>
      </c>
      <c r="BC44" s="15">
        <v>5851400</v>
      </c>
      <c r="BD44" s="44"/>
      <c r="BE44" s="44">
        <f>BC44</f>
        <v>5851400</v>
      </c>
      <c r="BF44" s="44"/>
      <c r="BG44" s="15"/>
      <c r="BH44" s="44"/>
      <c r="BI44" s="44">
        <f>BG44</f>
        <v>0</v>
      </c>
      <c r="BJ44" s="44"/>
      <c r="BK44" s="15">
        <f>BC44+BG44</f>
        <v>5851400</v>
      </c>
      <c r="BL44" s="68">
        <f>BD44+BH44</f>
        <v>0</v>
      </c>
      <c r="BM44" s="68">
        <f>BE44+BI44</f>
        <v>5851400</v>
      </c>
      <c r="BN44" s="68">
        <f>BF44+BJ44</f>
        <v>0</v>
      </c>
      <c r="BO44" s="15"/>
      <c r="BP44" s="44"/>
      <c r="BQ44" s="44">
        <f>BO44</f>
        <v>0</v>
      </c>
      <c r="BR44" s="44"/>
      <c r="BS44" s="15">
        <f>BK44+BO44</f>
        <v>5851400</v>
      </c>
      <c r="BT44" s="68">
        <f>BL44+BP44</f>
        <v>0</v>
      </c>
      <c r="BU44" s="68">
        <f>BM44+BQ44</f>
        <v>5851400</v>
      </c>
      <c r="BV44" s="68">
        <f>BN44+BR44</f>
        <v>0</v>
      </c>
      <c r="BW44" s="15"/>
      <c r="BX44" s="44"/>
      <c r="BY44" s="44">
        <f>BW44</f>
        <v>0</v>
      </c>
      <c r="BZ44" s="44"/>
      <c r="CA44" s="15">
        <f>BS44+BW44</f>
        <v>5851400</v>
      </c>
      <c r="CB44" s="68">
        <f>BT44+BX44</f>
        <v>0</v>
      </c>
      <c r="CC44" s="68">
        <f>BU44+BY44</f>
        <v>5851400</v>
      </c>
      <c r="CD44" s="68">
        <f>BV44+BZ44</f>
        <v>0</v>
      </c>
      <c r="CE44" s="15">
        <v>2781000</v>
      </c>
      <c r="CF44" s="44"/>
      <c r="CG44" s="44">
        <f>CE44</f>
        <v>2781000</v>
      </c>
      <c r="CH44" s="44"/>
      <c r="CI44" s="44"/>
      <c r="CJ44" s="44"/>
      <c r="CK44" s="44">
        <f>CI44</f>
        <v>0</v>
      </c>
      <c r="CL44" s="44"/>
      <c r="CM44" s="15">
        <f t="shared" ref="CM44" si="442">CE44+CI44</f>
        <v>2781000</v>
      </c>
      <c r="CN44" s="68">
        <f t="shared" ref="CN44" si="443">CF44+CJ44</f>
        <v>0</v>
      </c>
      <c r="CO44" s="68">
        <f t="shared" ref="CO44" si="444">CG44+CK44</f>
        <v>2781000</v>
      </c>
      <c r="CP44" s="68">
        <f t="shared" ref="CP44" si="445">CH44+CL44</f>
        <v>0</v>
      </c>
      <c r="CQ44" s="44"/>
      <c r="CR44" s="44"/>
      <c r="CS44" s="44">
        <f>CQ44</f>
        <v>0</v>
      </c>
      <c r="CT44" s="44"/>
      <c r="CU44" s="15">
        <f t="shared" ref="CU44" si="446">CM44+CQ44</f>
        <v>2781000</v>
      </c>
      <c r="CV44" s="68">
        <f t="shared" ref="CV44" si="447">CN44+CR44</f>
        <v>0</v>
      </c>
      <c r="CW44" s="68">
        <f t="shared" ref="CW44" si="448">CO44+CS44</f>
        <v>2781000</v>
      </c>
      <c r="CX44" s="68">
        <f t="shared" ref="CX44" si="449">CP44+CT44</f>
        <v>0</v>
      </c>
      <c r="CY44" s="15">
        <v>2781000</v>
      </c>
      <c r="CZ44" s="44"/>
      <c r="DA44" s="44">
        <f>CY44</f>
        <v>2781000</v>
      </c>
      <c r="DB44" s="44"/>
      <c r="DC44" s="44"/>
      <c r="DD44" s="44"/>
      <c r="DE44" s="44">
        <f>DC44</f>
        <v>0</v>
      </c>
      <c r="DF44" s="44"/>
      <c r="DG44" s="15">
        <f t="shared" ref="DG44" si="450">CY44+DC44</f>
        <v>2781000</v>
      </c>
      <c r="DH44" s="68">
        <f t="shared" ref="DH44" si="451">CZ44+DD44</f>
        <v>0</v>
      </c>
      <c r="DI44" s="68">
        <f t="shared" ref="DI44" si="452">DA44+DE44</f>
        <v>2781000</v>
      </c>
      <c r="DJ44" s="68">
        <f t="shared" ref="DJ44" si="453">DB44+DF44</f>
        <v>0</v>
      </c>
      <c r="DK44" s="44"/>
      <c r="DL44" s="44"/>
      <c r="DM44" s="44">
        <f>DK44</f>
        <v>0</v>
      </c>
      <c r="DN44" s="44"/>
      <c r="DO44" s="15">
        <f t="shared" ref="DO44" si="454">DG44+DK44</f>
        <v>2781000</v>
      </c>
      <c r="DP44" s="68">
        <f t="shared" ref="DP44" si="455">DH44+DL44</f>
        <v>0</v>
      </c>
      <c r="DQ44" s="68">
        <f t="shared" ref="DQ44" si="456">DI44+DM44</f>
        <v>2781000</v>
      </c>
      <c r="DR44" s="68">
        <f t="shared" ref="DR44" si="457">DJ44+DN44</f>
        <v>0</v>
      </c>
    </row>
    <row r="45" spans="1:122" ht="34.5" hidden="1" customHeight="1" x14ac:dyDescent="0.25">
      <c r="A45" s="102" t="s">
        <v>23</v>
      </c>
      <c r="B45" s="98"/>
      <c r="C45" s="98"/>
      <c r="D45" s="98"/>
      <c r="E45" s="40">
        <v>851</v>
      </c>
      <c r="F45" s="2" t="s">
        <v>11</v>
      </c>
      <c r="G45" s="2" t="s">
        <v>13</v>
      </c>
      <c r="H45" s="3" t="s">
        <v>314</v>
      </c>
      <c r="I45" s="2" t="s">
        <v>24</v>
      </c>
      <c r="J45" s="15">
        <f t="shared" ref="J45:AS45" si="458">J46</f>
        <v>84800</v>
      </c>
      <c r="K45" s="15">
        <f t="shared" si="458"/>
        <v>0</v>
      </c>
      <c r="L45" s="15">
        <f t="shared" si="458"/>
        <v>84800</v>
      </c>
      <c r="M45" s="15">
        <f t="shared" si="458"/>
        <v>0</v>
      </c>
      <c r="N45" s="15">
        <f t="shared" si="458"/>
        <v>0</v>
      </c>
      <c r="O45" s="15">
        <f t="shared" si="458"/>
        <v>0</v>
      </c>
      <c r="P45" s="15">
        <f t="shared" si="458"/>
        <v>0</v>
      </c>
      <c r="Q45" s="15">
        <f t="shared" si="458"/>
        <v>0</v>
      </c>
      <c r="R45" s="15">
        <f t="shared" si="458"/>
        <v>84800</v>
      </c>
      <c r="S45" s="15">
        <f t="shared" si="458"/>
        <v>0</v>
      </c>
      <c r="T45" s="15">
        <f t="shared" si="458"/>
        <v>84800</v>
      </c>
      <c r="U45" s="15">
        <f t="shared" si="458"/>
        <v>0</v>
      </c>
      <c r="V45" s="15">
        <f t="shared" si="458"/>
        <v>84800</v>
      </c>
      <c r="W45" s="39">
        <f t="shared" si="458"/>
        <v>0</v>
      </c>
      <c r="X45" s="39">
        <f t="shared" si="458"/>
        <v>84800</v>
      </c>
      <c r="Y45" s="39">
        <f t="shared" si="458"/>
        <v>0</v>
      </c>
      <c r="Z45" s="15">
        <f t="shared" si="458"/>
        <v>0</v>
      </c>
      <c r="AA45" s="15">
        <f t="shared" si="458"/>
        <v>0</v>
      </c>
      <c r="AB45" s="15">
        <f t="shared" si="458"/>
        <v>0</v>
      </c>
      <c r="AC45" s="15">
        <f t="shared" si="458"/>
        <v>0</v>
      </c>
      <c r="AD45" s="15">
        <f t="shared" si="458"/>
        <v>84800</v>
      </c>
      <c r="AE45" s="15">
        <f t="shared" si="458"/>
        <v>0</v>
      </c>
      <c r="AF45" s="15">
        <f t="shared" si="458"/>
        <v>84800</v>
      </c>
      <c r="AG45" s="15">
        <f t="shared" si="458"/>
        <v>0</v>
      </c>
      <c r="AH45" s="15">
        <f t="shared" si="458"/>
        <v>84800</v>
      </c>
      <c r="AI45" s="39">
        <f t="shared" si="458"/>
        <v>0</v>
      </c>
      <c r="AJ45" s="39">
        <f t="shared" si="458"/>
        <v>84800</v>
      </c>
      <c r="AK45" s="39">
        <f t="shared" si="458"/>
        <v>0</v>
      </c>
      <c r="AL45" s="15">
        <f t="shared" si="458"/>
        <v>0</v>
      </c>
      <c r="AM45" s="110">
        <f t="shared" si="458"/>
        <v>0</v>
      </c>
      <c r="AN45" s="15">
        <f t="shared" si="458"/>
        <v>0</v>
      </c>
      <c r="AO45" s="15">
        <f t="shared" si="458"/>
        <v>0</v>
      </c>
      <c r="AP45" s="15">
        <f t="shared" si="458"/>
        <v>84800</v>
      </c>
      <c r="AQ45" s="15">
        <f t="shared" si="458"/>
        <v>0</v>
      </c>
      <c r="AR45" s="15">
        <f t="shared" si="458"/>
        <v>84800</v>
      </c>
      <c r="AS45" s="15">
        <f t="shared" si="458"/>
        <v>0</v>
      </c>
      <c r="AT45" s="15"/>
      <c r="AU45" s="15"/>
      <c r="AV45" s="15"/>
      <c r="AW45" s="15"/>
      <c r="AX45" s="15"/>
      <c r="AY45" s="15">
        <f t="shared" si="401"/>
        <v>100</v>
      </c>
      <c r="AZ45" s="39">
        <f t="shared" si="402"/>
        <v>0</v>
      </c>
      <c r="BA45" s="39">
        <f t="shared" si="403"/>
        <v>100</v>
      </c>
      <c r="BB45" s="39">
        <f t="shared" si="404"/>
        <v>0</v>
      </c>
      <c r="BC45" s="15">
        <f t="shared" ref="BC45:DN45" si="459">BC46</f>
        <v>84700</v>
      </c>
      <c r="BD45" s="44">
        <f t="shared" si="459"/>
        <v>0</v>
      </c>
      <c r="BE45" s="44">
        <f t="shared" si="459"/>
        <v>84700</v>
      </c>
      <c r="BF45" s="44">
        <f t="shared" si="459"/>
        <v>0</v>
      </c>
      <c r="BG45" s="15">
        <f t="shared" si="459"/>
        <v>0</v>
      </c>
      <c r="BH45" s="15">
        <f t="shared" si="459"/>
        <v>0</v>
      </c>
      <c r="BI45" s="15">
        <f t="shared" si="459"/>
        <v>0</v>
      </c>
      <c r="BJ45" s="15">
        <f t="shared" si="459"/>
        <v>0</v>
      </c>
      <c r="BK45" s="15">
        <f t="shared" si="459"/>
        <v>84700</v>
      </c>
      <c r="BL45" s="15">
        <f t="shared" si="459"/>
        <v>0</v>
      </c>
      <c r="BM45" s="15">
        <f t="shared" si="459"/>
        <v>84700</v>
      </c>
      <c r="BN45" s="15">
        <f t="shared" si="459"/>
        <v>0</v>
      </c>
      <c r="BO45" s="15">
        <f t="shared" si="459"/>
        <v>0</v>
      </c>
      <c r="BP45" s="15">
        <f t="shared" si="459"/>
        <v>0</v>
      </c>
      <c r="BQ45" s="15">
        <f t="shared" si="459"/>
        <v>0</v>
      </c>
      <c r="BR45" s="15">
        <f t="shared" si="459"/>
        <v>0</v>
      </c>
      <c r="BS45" s="15">
        <f t="shared" si="459"/>
        <v>84700</v>
      </c>
      <c r="BT45" s="15">
        <f t="shared" si="459"/>
        <v>0</v>
      </c>
      <c r="BU45" s="15">
        <f t="shared" si="459"/>
        <v>84700</v>
      </c>
      <c r="BV45" s="15">
        <f t="shared" si="459"/>
        <v>0</v>
      </c>
      <c r="BW45" s="15">
        <f t="shared" si="459"/>
        <v>0</v>
      </c>
      <c r="BX45" s="15">
        <f t="shared" si="459"/>
        <v>0</v>
      </c>
      <c r="BY45" s="15">
        <f t="shared" si="459"/>
        <v>0</v>
      </c>
      <c r="BZ45" s="15">
        <f t="shared" si="459"/>
        <v>0</v>
      </c>
      <c r="CA45" s="15">
        <f t="shared" si="459"/>
        <v>84700</v>
      </c>
      <c r="CB45" s="15">
        <f t="shared" si="459"/>
        <v>0</v>
      </c>
      <c r="CC45" s="15">
        <f t="shared" si="459"/>
        <v>84700</v>
      </c>
      <c r="CD45" s="15">
        <f t="shared" si="459"/>
        <v>0</v>
      </c>
      <c r="CE45" s="15">
        <f t="shared" si="459"/>
        <v>44000</v>
      </c>
      <c r="CF45" s="44">
        <f t="shared" si="459"/>
        <v>0</v>
      </c>
      <c r="CG45" s="44">
        <f t="shared" si="459"/>
        <v>44000</v>
      </c>
      <c r="CH45" s="44">
        <f t="shared" si="459"/>
        <v>0</v>
      </c>
      <c r="CI45" s="15">
        <f t="shared" si="459"/>
        <v>0</v>
      </c>
      <c r="CJ45" s="15">
        <f t="shared" si="459"/>
        <v>0</v>
      </c>
      <c r="CK45" s="15">
        <f t="shared" si="459"/>
        <v>0</v>
      </c>
      <c r="CL45" s="15">
        <f t="shared" si="459"/>
        <v>0</v>
      </c>
      <c r="CM45" s="15">
        <f t="shared" si="459"/>
        <v>44000</v>
      </c>
      <c r="CN45" s="15">
        <f t="shared" si="459"/>
        <v>0</v>
      </c>
      <c r="CO45" s="15">
        <f t="shared" si="459"/>
        <v>44000</v>
      </c>
      <c r="CP45" s="15">
        <f t="shared" si="459"/>
        <v>0</v>
      </c>
      <c r="CQ45" s="15">
        <f t="shared" si="459"/>
        <v>0</v>
      </c>
      <c r="CR45" s="15">
        <f t="shared" si="459"/>
        <v>0</v>
      </c>
      <c r="CS45" s="15">
        <f t="shared" si="459"/>
        <v>0</v>
      </c>
      <c r="CT45" s="15">
        <f t="shared" si="459"/>
        <v>0</v>
      </c>
      <c r="CU45" s="15">
        <f t="shared" si="459"/>
        <v>44000</v>
      </c>
      <c r="CV45" s="15">
        <f t="shared" si="459"/>
        <v>0</v>
      </c>
      <c r="CW45" s="15">
        <f t="shared" si="459"/>
        <v>44000</v>
      </c>
      <c r="CX45" s="15">
        <f t="shared" si="459"/>
        <v>0</v>
      </c>
      <c r="CY45" s="15">
        <f t="shared" si="459"/>
        <v>44000</v>
      </c>
      <c r="CZ45" s="44">
        <f t="shared" si="459"/>
        <v>0</v>
      </c>
      <c r="DA45" s="44">
        <f t="shared" si="459"/>
        <v>44000</v>
      </c>
      <c r="DB45" s="44">
        <f t="shared" si="459"/>
        <v>0</v>
      </c>
      <c r="DC45" s="15">
        <f t="shared" si="459"/>
        <v>0</v>
      </c>
      <c r="DD45" s="15">
        <f t="shared" si="459"/>
        <v>0</v>
      </c>
      <c r="DE45" s="15">
        <f t="shared" si="459"/>
        <v>0</v>
      </c>
      <c r="DF45" s="15">
        <f t="shared" si="459"/>
        <v>0</v>
      </c>
      <c r="DG45" s="15">
        <f t="shared" si="459"/>
        <v>44000</v>
      </c>
      <c r="DH45" s="15">
        <f t="shared" si="459"/>
        <v>0</v>
      </c>
      <c r="DI45" s="15">
        <f t="shared" si="459"/>
        <v>44000</v>
      </c>
      <c r="DJ45" s="15">
        <f t="shared" si="459"/>
        <v>0</v>
      </c>
      <c r="DK45" s="15">
        <f t="shared" si="459"/>
        <v>0</v>
      </c>
      <c r="DL45" s="15">
        <f t="shared" si="459"/>
        <v>0</v>
      </c>
      <c r="DM45" s="15">
        <f t="shared" si="459"/>
        <v>0</v>
      </c>
      <c r="DN45" s="15">
        <f t="shared" si="459"/>
        <v>0</v>
      </c>
      <c r="DO45" s="15">
        <f t="shared" ref="DO45:DR45" si="460">DO46</f>
        <v>44000</v>
      </c>
      <c r="DP45" s="15">
        <f t="shared" si="460"/>
        <v>0</v>
      </c>
      <c r="DQ45" s="15">
        <f t="shared" si="460"/>
        <v>44000</v>
      </c>
      <c r="DR45" s="15">
        <f t="shared" si="460"/>
        <v>0</v>
      </c>
    </row>
    <row r="46" spans="1:122" ht="34.5" hidden="1" customHeight="1" x14ac:dyDescent="0.25">
      <c r="A46" s="102" t="s">
        <v>25</v>
      </c>
      <c r="B46" s="98"/>
      <c r="C46" s="98"/>
      <c r="D46" s="98"/>
      <c r="E46" s="40">
        <v>851</v>
      </c>
      <c r="F46" s="2" t="s">
        <v>11</v>
      </c>
      <c r="G46" s="2" t="s">
        <v>13</v>
      </c>
      <c r="H46" s="3" t="s">
        <v>314</v>
      </c>
      <c r="I46" s="2" t="s">
        <v>26</v>
      </c>
      <c r="J46" s="15">
        <v>84800</v>
      </c>
      <c r="K46" s="44"/>
      <c r="L46" s="44">
        <f>J46</f>
        <v>84800</v>
      </c>
      <c r="M46" s="44"/>
      <c r="N46" s="44"/>
      <c r="O46" s="44"/>
      <c r="P46" s="44"/>
      <c r="Q46" s="44"/>
      <c r="R46" s="68">
        <f>J46+N46</f>
        <v>84800</v>
      </c>
      <c r="S46" s="68">
        <f>K46+O46</f>
        <v>0</v>
      </c>
      <c r="T46" s="68">
        <f>L46+P46</f>
        <v>84800</v>
      </c>
      <c r="U46" s="68">
        <f>M46+Q46</f>
        <v>0</v>
      </c>
      <c r="V46" s="15">
        <v>84800</v>
      </c>
      <c r="W46" s="39"/>
      <c r="X46" s="39">
        <f>V46</f>
        <v>84800</v>
      </c>
      <c r="Y46" s="39"/>
      <c r="Z46" s="44"/>
      <c r="AA46" s="44"/>
      <c r="AB46" s="44"/>
      <c r="AC46" s="44"/>
      <c r="AD46" s="68">
        <f t="shared" ref="AD46" si="461">V46+Z46</f>
        <v>84800</v>
      </c>
      <c r="AE46" s="68">
        <f t="shared" ref="AE46" si="462">W46+AA46</f>
        <v>0</v>
      </c>
      <c r="AF46" s="68">
        <f t="shared" ref="AF46" si="463">X46+AB46</f>
        <v>84800</v>
      </c>
      <c r="AG46" s="68">
        <f t="shared" ref="AG46" si="464">Y46+AC46</f>
        <v>0</v>
      </c>
      <c r="AH46" s="15">
        <v>84800</v>
      </c>
      <c r="AI46" s="39"/>
      <c r="AJ46" s="39">
        <f>AH46</f>
        <v>84800</v>
      </c>
      <c r="AK46" s="39"/>
      <c r="AL46" s="44"/>
      <c r="AM46" s="111"/>
      <c r="AN46" s="44"/>
      <c r="AO46" s="44"/>
      <c r="AP46" s="68">
        <f t="shared" ref="AP46" si="465">AH46+AL46</f>
        <v>84800</v>
      </c>
      <c r="AQ46" s="68">
        <f t="shared" ref="AQ46" si="466">AI46+AM46</f>
        <v>0</v>
      </c>
      <c r="AR46" s="68">
        <f t="shared" ref="AR46" si="467">AJ46+AN46</f>
        <v>84800</v>
      </c>
      <c r="AS46" s="68">
        <f t="shared" ref="AS46" si="468">AK46+AO46</f>
        <v>0</v>
      </c>
      <c r="AT46" s="68"/>
      <c r="AU46" s="68"/>
      <c r="AV46" s="68"/>
      <c r="AW46" s="68"/>
      <c r="AX46" s="68"/>
      <c r="AY46" s="15">
        <f t="shared" si="401"/>
        <v>100</v>
      </c>
      <c r="AZ46" s="39">
        <f t="shared" si="402"/>
        <v>0</v>
      </c>
      <c r="BA46" s="39">
        <f t="shared" si="403"/>
        <v>100</v>
      </c>
      <c r="BB46" s="39">
        <f t="shared" si="404"/>
        <v>0</v>
      </c>
      <c r="BC46" s="15">
        <v>84700</v>
      </c>
      <c r="BD46" s="44"/>
      <c r="BE46" s="44">
        <f>BC46</f>
        <v>84700</v>
      </c>
      <c r="BF46" s="44"/>
      <c r="BG46" s="15"/>
      <c r="BH46" s="44"/>
      <c r="BI46" s="44">
        <f>BG46</f>
        <v>0</v>
      </c>
      <c r="BJ46" s="44"/>
      <c r="BK46" s="15">
        <f>BC46+BG46</f>
        <v>84700</v>
      </c>
      <c r="BL46" s="68">
        <f>BD46+BH46</f>
        <v>0</v>
      </c>
      <c r="BM46" s="68">
        <f>BE46+BI46</f>
        <v>84700</v>
      </c>
      <c r="BN46" s="68">
        <f>BF46+BJ46</f>
        <v>0</v>
      </c>
      <c r="BO46" s="15"/>
      <c r="BP46" s="44"/>
      <c r="BQ46" s="44">
        <f>BO46</f>
        <v>0</v>
      </c>
      <c r="BR46" s="44"/>
      <c r="BS46" s="15">
        <f>BK46+BO46</f>
        <v>84700</v>
      </c>
      <c r="BT46" s="68">
        <f>BL46+BP46</f>
        <v>0</v>
      </c>
      <c r="BU46" s="68">
        <f>BM46+BQ46</f>
        <v>84700</v>
      </c>
      <c r="BV46" s="68">
        <f>BN46+BR46</f>
        <v>0</v>
      </c>
      <c r="BW46" s="15"/>
      <c r="BX46" s="44"/>
      <c r="BY46" s="44">
        <f>BW46</f>
        <v>0</v>
      </c>
      <c r="BZ46" s="44"/>
      <c r="CA46" s="15">
        <f>BS46+BW46</f>
        <v>84700</v>
      </c>
      <c r="CB46" s="68">
        <f>BT46+BX46</f>
        <v>0</v>
      </c>
      <c r="CC46" s="68">
        <f>BU46+BY46</f>
        <v>84700</v>
      </c>
      <c r="CD46" s="68">
        <f>BV46+BZ46</f>
        <v>0</v>
      </c>
      <c r="CE46" s="15">
        <v>44000</v>
      </c>
      <c r="CF46" s="44"/>
      <c r="CG46" s="44">
        <f>CE46</f>
        <v>44000</v>
      </c>
      <c r="CH46" s="44"/>
      <c r="CI46" s="44"/>
      <c r="CJ46" s="44"/>
      <c r="CK46" s="44">
        <f>CI46</f>
        <v>0</v>
      </c>
      <c r="CL46" s="44"/>
      <c r="CM46" s="15">
        <f t="shared" ref="CM46" si="469">CE46+CI46</f>
        <v>44000</v>
      </c>
      <c r="CN46" s="68">
        <f t="shared" ref="CN46" si="470">CF46+CJ46</f>
        <v>0</v>
      </c>
      <c r="CO46" s="68">
        <f t="shared" ref="CO46" si="471">CG46+CK46</f>
        <v>44000</v>
      </c>
      <c r="CP46" s="68">
        <f t="shared" ref="CP46" si="472">CH46+CL46</f>
        <v>0</v>
      </c>
      <c r="CQ46" s="44"/>
      <c r="CR46" s="44"/>
      <c r="CS46" s="44">
        <f>CQ46</f>
        <v>0</v>
      </c>
      <c r="CT46" s="44"/>
      <c r="CU46" s="15">
        <f t="shared" ref="CU46" si="473">CM46+CQ46</f>
        <v>44000</v>
      </c>
      <c r="CV46" s="68">
        <f t="shared" ref="CV46" si="474">CN46+CR46</f>
        <v>0</v>
      </c>
      <c r="CW46" s="68">
        <f t="shared" ref="CW46" si="475">CO46+CS46</f>
        <v>44000</v>
      </c>
      <c r="CX46" s="68">
        <f t="shared" ref="CX46" si="476">CP46+CT46</f>
        <v>0</v>
      </c>
      <c r="CY46" s="15">
        <v>44000</v>
      </c>
      <c r="CZ46" s="44"/>
      <c r="DA46" s="44">
        <f>CY46</f>
        <v>44000</v>
      </c>
      <c r="DB46" s="44"/>
      <c r="DC46" s="44"/>
      <c r="DD46" s="44"/>
      <c r="DE46" s="44">
        <f>DC46</f>
        <v>0</v>
      </c>
      <c r="DF46" s="44"/>
      <c r="DG46" s="15">
        <f t="shared" ref="DG46" si="477">CY46+DC46</f>
        <v>44000</v>
      </c>
      <c r="DH46" s="68">
        <f t="shared" ref="DH46" si="478">CZ46+DD46</f>
        <v>0</v>
      </c>
      <c r="DI46" s="68">
        <f t="shared" ref="DI46" si="479">DA46+DE46</f>
        <v>44000</v>
      </c>
      <c r="DJ46" s="68">
        <f t="shared" ref="DJ46" si="480">DB46+DF46</f>
        <v>0</v>
      </c>
      <c r="DK46" s="44"/>
      <c r="DL46" s="44"/>
      <c r="DM46" s="44">
        <f>DK46</f>
        <v>0</v>
      </c>
      <c r="DN46" s="44"/>
      <c r="DO46" s="15">
        <f t="shared" ref="DO46" si="481">DG46+DK46</f>
        <v>44000</v>
      </c>
      <c r="DP46" s="68">
        <f t="shared" ref="DP46" si="482">DH46+DL46</f>
        <v>0</v>
      </c>
      <c r="DQ46" s="68">
        <f t="shared" ref="DQ46" si="483">DI46+DM46</f>
        <v>44000</v>
      </c>
      <c r="DR46" s="68">
        <f t="shared" ref="DR46" si="484">DJ46+DN46</f>
        <v>0</v>
      </c>
    </row>
    <row r="47" spans="1:122" ht="32.25" hidden="1" customHeight="1" x14ac:dyDescent="0.25">
      <c r="A47" s="102" t="s">
        <v>403</v>
      </c>
      <c r="B47" s="100"/>
      <c r="C47" s="102"/>
      <c r="D47" s="102"/>
      <c r="E47" s="40">
        <v>851</v>
      </c>
      <c r="F47" s="2" t="s">
        <v>11</v>
      </c>
      <c r="G47" s="2" t="s">
        <v>13</v>
      </c>
      <c r="H47" s="3" t="s">
        <v>315</v>
      </c>
      <c r="I47" s="2"/>
      <c r="J47" s="15">
        <f t="shared" ref="J47:AL48" si="485">J48</f>
        <v>100000</v>
      </c>
      <c r="K47" s="15">
        <f t="shared" si="485"/>
        <v>0</v>
      </c>
      <c r="L47" s="15">
        <f t="shared" si="485"/>
        <v>100000</v>
      </c>
      <c r="M47" s="15">
        <f t="shared" si="485"/>
        <v>0</v>
      </c>
      <c r="N47" s="15">
        <f t="shared" si="485"/>
        <v>0</v>
      </c>
      <c r="O47" s="15">
        <f t="shared" si="485"/>
        <v>0</v>
      </c>
      <c r="P47" s="15">
        <f t="shared" si="485"/>
        <v>0</v>
      </c>
      <c r="Q47" s="15">
        <f t="shared" si="485"/>
        <v>0</v>
      </c>
      <c r="R47" s="15">
        <f t="shared" si="485"/>
        <v>100000</v>
      </c>
      <c r="S47" s="15">
        <f t="shared" si="485"/>
        <v>0</v>
      </c>
      <c r="T47" s="15">
        <f t="shared" si="485"/>
        <v>100000</v>
      </c>
      <c r="U47" s="15">
        <f t="shared" si="485"/>
        <v>0</v>
      </c>
      <c r="V47" s="15">
        <f t="shared" si="485"/>
        <v>0</v>
      </c>
      <c r="W47" s="39">
        <f t="shared" si="485"/>
        <v>0</v>
      </c>
      <c r="X47" s="39">
        <f t="shared" si="485"/>
        <v>0</v>
      </c>
      <c r="Y47" s="39">
        <f t="shared" si="485"/>
        <v>0</v>
      </c>
      <c r="Z47" s="15">
        <f t="shared" si="485"/>
        <v>0</v>
      </c>
      <c r="AA47" s="15">
        <f t="shared" si="485"/>
        <v>0</v>
      </c>
      <c r="AB47" s="15">
        <f t="shared" si="485"/>
        <v>0</v>
      </c>
      <c r="AC47" s="15">
        <f t="shared" si="485"/>
        <v>0</v>
      </c>
      <c r="AD47" s="15">
        <f t="shared" si="485"/>
        <v>0</v>
      </c>
      <c r="AE47" s="15">
        <f t="shared" si="485"/>
        <v>0</v>
      </c>
      <c r="AF47" s="15">
        <f t="shared" si="485"/>
        <v>0</v>
      </c>
      <c r="AG47" s="15">
        <f t="shared" si="485"/>
        <v>0</v>
      </c>
      <c r="AH47" s="15">
        <f t="shared" si="485"/>
        <v>0</v>
      </c>
      <c r="AI47" s="39">
        <f t="shared" si="485"/>
        <v>0</v>
      </c>
      <c r="AJ47" s="39">
        <f t="shared" si="485"/>
        <v>0</v>
      </c>
      <c r="AK47" s="39">
        <f t="shared" si="485"/>
        <v>0</v>
      </c>
      <c r="AL47" s="15">
        <f t="shared" si="485"/>
        <v>0</v>
      </c>
      <c r="AM47" s="110">
        <f t="shared" ref="AL47:AS48" si="486">AM48</f>
        <v>0</v>
      </c>
      <c r="AN47" s="15">
        <f t="shared" si="486"/>
        <v>0</v>
      </c>
      <c r="AO47" s="15">
        <f t="shared" si="486"/>
        <v>0</v>
      </c>
      <c r="AP47" s="15">
        <f t="shared" si="486"/>
        <v>0</v>
      </c>
      <c r="AQ47" s="15">
        <f t="shared" si="486"/>
        <v>0</v>
      </c>
      <c r="AR47" s="15">
        <f t="shared" si="486"/>
        <v>0</v>
      </c>
      <c r="AS47" s="15">
        <f t="shared" si="486"/>
        <v>0</v>
      </c>
      <c r="AT47" s="15"/>
      <c r="AU47" s="15"/>
      <c r="AV47" s="15"/>
      <c r="AW47" s="15"/>
      <c r="AX47" s="15"/>
      <c r="AY47" s="15">
        <f t="shared" si="401"/>
        <v>0</v>
      </c>
      <c r="AZ47" s="39">
        <f t="shared" si="402"/>
        <v>0</v>
      </c>
      <c r="BA47" s="39">
        <f t="shared" si="403"/>
        <v>0</v>
      </c>
      <c r="BB47" s="39">
        <f t="shared" si="404"/>
        <v>0</v>
      </c>
      <c r="BC47" s="15">
        <f t="shared" ref="BC47:DC48" si="487">BC48</f>
        <v>100000</v>
      </c>
      <c r="BD47" s="44">
        <f t="shared" si="487"/>
        <v>0</v>
      </c>
      <c r="BE47" s="44">
        <f t="shared" si="487"/>
        <v>100000</v>
      </c>
      <c r="BF47" s="44">
        <f t="shared" si="487"/>
        <v>0</v>
      </c>
      <c r="BG47" s="15">
        <f t="shared" si="487"/>
        <v>0</v>
      </c>
      <c r="BH47" s="15">
        <f t="shared" si="487"/>
        <v>0</v>
      </c>
      <c r="BI47" s="15">
        <f t="shared" si="487"/>
        <v>0</v>
      </c>
      <c r="BJ47" s="15">
        <f t="shared" si="487"/>
        <v>0</v>
      </c>
      <c r="BK47" s="15">
        <f t="shared" si="487"/>
        <v>100000</v>
      </c>
      <c r="BL47" s="15">
        <f t="shared" si="487"/>
        <v>0</v>
      </c>
      <c r="BM47" s="15">
        <f t="shared" si="487"/>
        <v>100000</v>
      </c>
      <c r="BN47" s="15">
        <f t="shared" si="487"/>
        <v>0</v>
      </c>
      <c r="BO47" s="15">
        <f t="shared" si="487"/>
        <v>0</v>
      </c>
      <c r="BP47" s="15">
        <f t="shared" si="487"/>
        <v>0</v>
      </c>
      <c r="BQ47" s="15">
        <f t="shared" si="487"/>
        <v>0</v>
      </c>
      <c r="BR47" s="15">
        <f t="shared" si="487"/>
        <v>0</v>
      </c>
      <c r="BS47" s="15">
        <f t="shared" si="487"/>
        <v>100000</v>
      </c>
      <c r="BT47" s="15">
        <f t="shared" si="487"/>
        <v>0</v>
      </c>
      <c r="BU47" s="15">
        <f t="shared" si="487"/>
        <v>100000</v>
      </c>
      <c r="BV47" s="15">
        <f t="shared" si="487"/>
        <v>0</v>
      </c>
      <c r="BW47" s="15">
        <f t="shared" si="487"/>
        <v>0</v>
      </c>
      <c r="BX47" s="15">
        <f t="shared" si="487"/>
        <v>0</v>
      </c>
      <c r="BY47" s="15">
        <f t="shared" si="487"/>
        <v>0</v>
      </c>
      <c r="BZ47" s="15">
        <f t="shared" si="487"/>
        <v>0</v>
      </c>
      <c r="CA47" s="15">
        <f t="shared" si="487"/>
        <v>100000</v>
      </c>
      <c r="CB47" s="15">
        <f t="shared" si="487"/>
        <v>0</v>
      </c>
      <c r="CC47" s="15">
        <f t="shared" si="487"/>
        <v>100000</v>
      </c>
      <c r="CD47" s="15">
        <f t="shared" si="487"/>
        <v>0</v>
      </c>
      <c r="CE47" s="15">
        <f t="shared" si="487"/>
        <v>0</v>
      </c>
      <c r="CF47" s="44">
        <f t="shared" si="487"/>
        <v>0</v>
      </c>
      <c r="CG47" s="44">
        <f t="shared" si="487"/>
        <v>0</v>
      </c>
      <c r="CH47" s="44">
        <f t="shared" si="487"/>
        <v>0</v>
      </c>
      <c r="CI47" s="15">
        <f t="shared" si="487"/>
        <v>0</v>
      </c>
      <c r="CJ47" s="15">
        <f t="shared" si="487"/>
        <v>0</v>
      </c>
      <c r="CK47" s="15">
        <f t="shared" si="487"/>
        <v>0</v>
      </c>
      <c r="CL47" s="15">
        <f t="shared" si="487"/>
        <v>0</v>
      </c>
      <c r="CM47" s="15">
        <f t="shared" si="487"/>
        <v>0</v>
      </c>
      <c r="CN47" s="15">
        <f t="shared" si="487"/>
        <v>0</v>
      </c>
      <c r="CO47" s="15">
        <f t="shared" si="487"/>
        <v>0</v>
      </c>
      <c r="CP47" s="15">
        <f t="shared" si="487"/>
        <v>0</v>
      </c>
      <c r="CQ47" s="15">
        <f t="shared" si="487"/>
        <v>0</v>
      </c>
      <c r="CR47" s="15">
        <f t="shared" si="487"/>
        <v>0</v>
      </c>
      <c r="CS47" s="15">
        <f t="shared" si="487"/>
        <v>0</v>
      </c>
      <c r="CT47" s="15">
        <f t="shared" si="487"/>
        <v>0</v>
      </c>
      <c r="CU47" s="15">
        <f t="shared" si="487"/>
        <v>0</v>
      </c>
      <c r="CV47" s="15">
        <f t="shared" si="487"/>
        <v>0</v>
      </c>
      <c r="CW47" s="15">
        <f t="shared" si="487"/>
        <v>0</v>
      </c>
      <c r="CX47" s="15">
        <f t="shared" si="487"/>
        <v>0</v>
      </c>
      <c r="CY47" s="15">
        <f t="shared" si="487"/>
        <v>0</v>
      </c>
      <c r="CZ47" s="44">
        <f t="shared" si="487"/>
        <v>0</v>
      </c>
      <c r="DA47" s="44">
        <f t="shared" si="487"/>
        <v>0</v>
      </c>
      <c r="DB47" s="44">
        <f t="shared" si="487"/>
        <v>0</v>
      </c>
      <c r="DC47" s="15">
        <f t="shared" si="487"/>
        <v>0</v>
      </c>
      <c r="DD47" s="15">
        <f t="shared" ref="DC47:DR48" si="488">DD48</f>
        <v>0</v>
      </c>
      <c r="DE47" s="15">
        <f t="shared" si="488"/>
        <v>0</v>
      </c>
      <c r="DF47" s="15">
        <f t="shared" si="488"/>
        <v>0</v>
      </c>
      <c r="DG47" s="15">
        <f t="shared" si="488"/>
        <v>0</v>
      </c>
      <c r="DH47" s="15">
        <f t="shared" si="488"/>
        <v>0</v>
      </c>
      <c r="DI47" s="15">
        <f t="shared" si="488"/>
        <v>0</v>
      </c>
      <c r="DJ47" s="15">
        <f t="shared" si="488"/>
        <v>0</v>
      </c>
      <c r="DK47" s="15">
        <f t="shared" si="488"/>
        <v>0</v>
      </c>
      <c r="DL47" s="15">
        <f t="shared" si="488"/>
        <v>0</v>
      </c>
      <c r="DM47" s="15">
        <f t="shared" si="488"/>
        <v>0</v>
      </c>
      <c r="DN47" s="15">
        <f t="shared" si="488"/>
        <v>0</v>
      </c>
      <c r="DO47" s="15">
        <f t="shared" si="488"/>
        <v>0</v>
      </c>
      <c r="DP47" s="15">
        <f t="shared" si="488"/>
        <v>0</v>
      </c>
      <c r="DQ47" s="15">
        <f t="shared" si="488"/>
        <v>0</v>
      </c>
      <c r="DR47" s="15">
        <f t="shared" si="488"/>
        <v>0</v>
      </c>
    </row>
    <row r="48" spans="1:122" ht="32.25" hidden="1" customHeight="1" x14ac:dyDescent="0.25">
      <c r="A48" s="102" t="s">
        <v>20</v>
      </c>
      <c r="B48" s="102"/>
      <c r="C48" s="102"/>
      <c r="D48" s="102"/>
      <c r="E48" s="40">
        <v>851</v>
      </c>
      <c r="F48" s="2" t="s">
        <v>11</v>
      </c>
      <c r="G48" s="2" t="s">
        <v>13</v>
      </c>
      <c r="H48" s="3" t="s">
        <v>315</v>
      </c>
      <c r="I48" s="2" t="s">
        <v>21</v>
      </c>
      <c r="J48" s="15">
        <f t="shared" si="485"/>
        <v>100000</v>
      </c>
      <c r="K48" s="15">
        <f t="shared" si="485"/>
        <v>0</v>
      </c>
      <c r="L48" s="15">
        <f t="shared" si="485"/>
        <v>100000</v>
      </c>
      <c r="M48" s="15">
        <f t="shared" si="485"/>
        <v>0</v>
      </c>
      <c r="N48" s="15">
        <f t="shared" si="485"/>
        <v>0</v>
      </c>
      <c r="O48" s="15">
        <f t="shared" si="485"/>
        <v>0</v>
      </c>
      <c r="P48" s="15">
        <f t="shared" si="485"/>
        <v>0</v>
      </c>
      <c r="Q48" s="15">
        <f t="shared" si="485"/>
        <v>0</v>
      </c>
      <c r="R48" s="15">
        <f t="shared" si="485"/>
        <v>100000</v>
      </c>
      <c r="S48" s="15">
        <f t="shared" si="485"/>
        <v>0</v>
      </c>
      <c r="T48" s="15">
        <f t="shared" si="485"/>
        <v>100000</v>
      </c>
      <c r="U48" s="15">
        <f t="shared" si="485"/>
        <v>0</v>
      </c>
      <c r="V48" s="15">
        <f t="shared" si="485"/>
        <v>0</v>
      </c>
      <c r="W48" s="39">
        <f t="shared" si="485"/>
        <v>0</v>
      </c>
      <c r="X48" s="39">
        <f t="shared" si="485"/>
        <v>0</v>
      </c>
      <c r="Y48" s="39">
        <f t="shared" si="485"/>
        <v>0</v>
      </c>
      <c r="Z48" s="15">
        <f t="shared" si="485"/>
        <v>0</v>
      </c>
      <c r="AA48" s="15">
        <f t="shared" si="485"/>
        <v>0</v>
      </c>
      <c r="AB48" s="15">
        <f t="shared" si="485"/>
        <v>0</v>
      </c>
      <c r="AC48" s="15">
        <f t="shared" si="485"/>
        <v>0</v>
      </c>
      <c r="AD48" s="15">
        <f t="shared" si="485"/>
        <v>0</v>
      </c>
      <c r="AE48" s="15">
        <f t="shared" si="485"/>
        <v>0</v>
      </c>
      <c r="AF48" s="15">
        <f t="shared" si="485"/>
        <v>0</v>
      </c>
      <c r="AG48" s="15">
        <f t="shared" si="485"/>
        <v>0</v>
      </c>
      <c r="AH48" s="15">
        <f t="shared" si="485"/>
        <v>0</v>
      </c>
      <c r="AI48" s="39">
        <f t="shared" si="485"/>
        <v>0</v>
      </c>
      <c r="AJ48" s="39">
        <f t="shared" si="485"/>
        <v>0</v>
      </c>
      <c r="AK48" s="39">
        <f t="shared" si="485"/>
        <v>0</v>
      </c>
      <c r="AL48" s="15">
        <f t="shared" si="486"/>
        <v>0</v>
      </c>
      <c r="AM48" s="110">
        <f t="shared" si="486"/>
        <v>0</v>
      </c>
      <c r="AN48" s="15">
        <f t="shared" si="486"/>
        <v>0</v>
      </c>
      <c r="AO48" s="15">
        <f t="shared" si="486"/>
        <v>0</v>
      </c>
      <c r="AP48" s="15">
        <f t="shared" si="486"/>
        <v>0</v>
      </c>
      <c r="AQ48" s="15">
        <f t="shared" si="486"/>
        <v>0</v>
      </c>
      <c r="AR48" s="15">
        <f t="shared" si="486"/>
        <v>0</v>
      </c>
      <c r="AS48" s="15">
        <f t="shared" si="486"/>
        <v>0</v>
      </c>
      <c r="AT48" s="15"/>
      <c r="AU48" s="15"/>
      <c r="AV48" s="15"/>
      <c r="AW48" s="15"/>
      <c r="AX48" s="15"/>
      <c r="AY48" s="15">
        <f t="shared" si="401"/>
        <v>0</v>
      </c>
      <c r="AZ48" s="39">
        <f t="shared" si="402"/>
        <v>0</v>
      </c>
      <c r="BA48" s="39">
        <f t="shared" si="403"/>
        <v>0</v>
      </c>
      <c r="BB48" s="39">
        <f t="shared" si="404"/>
        <v>0</v>
      </c>
      <c r="BC48" s="15">
        <f t="shared" si="487"/>
        <v>100000</v>
      </c>
      <c r="BD48" s="44">
        <f t="shared" si="487"/>
        <v>0</v>
      </c>
      <c r="BE48" s="44">
        <f t="shared" si="487"/>
        <v>100000</v>
      </c>
      <c r="BF48" s="44">
        <f t="shared" si="487"/>
        <v>0</v>
      </c>
      <c r="BG48" s="15">
        <f t="shared" si="487"/>
        <v>0</v>
      </c>
      <c r="BH48" s="15">
        <f t="shared" si="487"/>
        <v>0</v>
      </c>
      <c r="BI48" s="15">
        <f t="shared" si="487"/>
        <v>0</v>
      </c>
      <c r="BJ48" s="15">
        <f t="shared" si="487"/>
        <v>0</v>
      </c>
      <c r="BK48" s="15">
        <f t="shared" si="487"/>
        <v>100000</v>
      </c>
      <c r="BL48" s="15">
        <f t="shared" si="487"/>
        <v>0</v>
      </c>
      <c r="BM48" s="15">
        <f t="shared" si="487"/>
        <v>100000</v>
      </c>
      <c r="BN48" s="15">
        <f t="shared" si="487"/>
        <v>0</v>
      </c>
      <c r="BO48" s="15">
        <f t="shared" si="487"/>
        <v>0</v>
      </c>
      <c r="BP48" s="15">
        <f t="shared" si="487"/>
        <v>0</v>
      </c>
      <c r="BQ48" s="15">
        <f t="shared" si="487"/>
        <v>0</v>
      </c>
      <c r="BR48" s="15">
        <f t="shared" si="487"/>
        <v>0</v>
      </c>
      <c r="BS48" s="15">
        <f t="shared" si="487"/>
        <v>100000</v>
      </c>
      <c r="BT48" s="15">
        <f t="shared" si="487"/>
        <v>0</v>
      </c>
      <c r="BU48" s="15">
        <f t="shared" si="487"/>
        <v>100000</v>
      </c>
      <c r="BV48" s="15">
        <f t="shared" si="487"/>
        <v>0</v>
      </c>
      <c r="BW48" s="15">
        <f t="shared" si="487"/>
        <v>0</v>
      </c>
      <c r="BX48" s="15">
        <f t="shared" si="487"/>
        <v>0</v>
      </c>
      <c r="BY48" s="15">
        <f t="shared" si="487"/>
        <v>0</v>
      </c>
      <c r="BZ48" s="15">
        <f t="shared" si="487"/>
        <v>0</v>
      </c>
      <c r="CA48" s="15">
        <f t="shared" si="487"/>
        <v>100000</v>
      </c>
      <c r="CB48" s="15">
        <f t="shared" si="487"/>
        <v>0</v>
      </c>
      <c r="CC48" s="15">
        <f t="shared" si="487"/>
        <v>100000</v>
      </c>
      <c r="CD48" s="15">
        <f t="shared" si="487"/>
        <v>0</v>
      </c>
      <c r="CE48" s="15">
        <f t="shared" si="487"/>
        <v>0</v>
      </c>
      <c r="CF48" s="44">
        <f t="shared" si="487"/>
        <v>0</v>
      </c>
      <c r="CG48" s="44">
        <f t="shared" si="487"/>
        <v>0</v>
      </c>
      <c r="CH48" s="44">
        <f t="shared" si="487"/>
        <v>0</v>
      </c>
      <c r="CI48" s="15">
        <f t="shared" si="487"/>
        <v>0</v>
      </c>
      <c r="CJ48" s="15">
        <f t="shared" si="487"/>
        <v>0</v>
      </c>
      <c r="CK48" s="15">
        <f t="shared" si="487"/>
        <v>0</v>
      </c>
      <c r="CL48" s="15">
        <f t="shared" si="487"/>
        <v>0</v>
      </c>
      <c r="CM48" s="15">
        <f t="shared" si="487"/>
        <v>0</v>
      </c>
      <c r="CN48" s="15">
        <f t="shared" si="487"/>
        <v>0</v>
      </c>
      <c r="CO48" s="15">
        <f t="shared" si="487"/>
        <v>0</v>
      </c>
      <c r="CP48" s="15">
        <f t="shared" si="487"/>
        <v>0</v>
      </c>
      <c r="CQ48" s="15">
        <f t="shared" si="487"/>
        <v>0</v>
      </c>
      <c r="CR48" s="15">
        <f t="shared" si="487"/>
        <v>0</v>
      </c>
      <c r="CS48" s="15">
        <f t="shared" si="487"/>
        <v>0</v>
      </c>
      <c r="CT48" s="15">
        <f t="shared" si="487"/>
        <v>0</v>
      </c>
      <c r="CU48" s="15">
        <f t="shared" si="487"/>
        <v>0</v>
      </c>
      <c r="CV48" s="15">
        <f t="shared" si="487"/>
        <v>0</v>
      </c>
      <c r="CW48" s="15">
        <f t="shared" si="487"/>
        <v>0</v>
      </c>
      <c r="CX48" s="15">
        <f t="shared" si="487"/>
        <v>0</v>
      </c>
      <c r="CY48" s="15">
        <f t="shared" si="487"/>
        <v>0</v>
      </c>
      <c r="CZ48" s="44">
        <f t="shared" si="487"/>
        <v>0</v>
      </c>
      <c r="DA48" s="44">
        <f t="shared" si="487"/>
        <v>0</v>
      </c>
      <c r="DB48" s="44">
        <f t="shared" si="487"/>
        <v>0</v>
      </c>
      <c r="DC48" s="15">
        <f t="shared" si="488"/>
        <v>0</v>
      </c>
      <c r="DD48" s="15">
        <f t="shared" si="488"/>
        <v>0</v>
      </c>
      <c r="DE48" s="15">
        <f t="shared" si="488"/>
        <v>0</v>
      </c>
      <c r="DF48" s="15">
        <f t="shared" si="488"/>
        <v>0</v>
      </c>
      <c r="DG48" s="15">
        <f t="shared" si="488"/>
        <v>0</v>
      </c>
      <c r="DH48" s="15">
        <f t="shared" si="488"/>
        <v>0</v>
      </c>
      <c r="DI48" s="15">
        <f t="shared" si="488"/>
        <v>0</v>
      </c>
      <c r="DJ48" s="15">
        <f t="shared" si="488"/>
        <v>0</v>
      </c>
      <c r="DK48" s="15">
        <f t="shared" si="488"/>
        <v>0</v>
      </c>
      <c r="DL48" s="15">
        <f t="shared" si="488"/>
        <v>0</v>
      </c>
      <c r="DM48" s="15">
        <f t="shared" si="488"/>
        <v>0</v>
      </c>
      <c r="DN48" s="15">
        <f t="shared" si="488"/>
        <v>0</v>
      </c>
      <c r="DO48" s="15">
        <f t="shared" si="488"/>
        <v>0</v>
      </c>
      <c r="DP48" s="15">
        <f t="shared" si="488"/>
        <v>0</v>
      </c>
      <c r="DQ48" s="15">
        <f t="shared" si="488"/>
        <v>0</v>
      </c>
      <c r="DR48" s="15">
        <f t="shared" si="488"/>
        <v>0</v>
      </c>
    </row>
    <row r="49" spans="1:122" ht="32.25" hidden="1" customHeight="1" x14ac:dyDescent="0.25">
      <c r="A49" s="102" t="s">
        <v>9</v>
      </c>
      <c r="B49" s="102"/>
      <c r="C49" s="102"/>
      <c r="D49" s="102"/>
      <c r="E49" s="40">
        <v>851</v>
      </c>
      <c r="F49" s="2" t="s">
        <v>11</v>
      </c>
      <c r="G49" s="2" t="s">
        <v>13</v>
      </c>
      <c r="H49" s="3" t="s">
        <v>315</v>
      </c>
      <c r="I49" s="2" t="s">
        <v>22</v>
      </c>
      <c r="J49" s="15">
        <v>100000</v>
      </c>
      <c r="K49" s="44"/>
      <c r="L49" s="44">
        <f>J49</f>
        <v>100000</v>
      </c>
      <c r="M49" s="44"/>
      <c r="N49" s="44"/>
      <c r="O49" s="44"/>
      <c r="P49" s="44"/>
      <c r="Q49" s="44"/>
      <c r="R49" s="68">
        <f>J49+N49</f>
        <v>100000</v>
      </c>
      <c r="S49" s="68">
        <f>K49+O49</f>
        <v>0</v>
      </c>
      <c r="T49" s="68">
        <f>L49+P49</f>
        <v>100000</v>
      </c>
      <c r="U49" s="68">
        <f>M49+Q49</f>
        <v>0</v>
      </c>
      <c r="V49" s="15"/>
      <c r="W49" s="39"/>
      <c r="X49" s="39">
        <f>V49</f>
        <v>0</v>
      </c>
      <c r="Y49" s="39"/>
      <c r="Z49" s="44"/>
      <c r="AA49" s="44"/>
      <c r="AB49" s="44"/>
      <c r="AC49" s="44"/>
      <c r="AD49" s="68">
        <f t="shared" ref="AD49" si="489">V49+Z49</f>
        <v>0</v>
      </c>
      <c r="AE49" s="68">
        <f t="shared" ref="AE49" si="490">W49+AA49</f>
        <v>0</v>
      </c>
      <c r="AF49" s="68">
        <f t="shared" ref="AF49" si="491">X49+AB49</f>
        <v>0</v>
      </c>
      <c r="AG49" s="68">
        <f t="shared" ref="AG49" si="492">Y49+AC49</f>
        <v>0</v>
      </c>
      <c r="AH49" s="15"/>
      <c r="AI49" s="39"/>
      <c r="AJ49" s="39">
        <f>AH49</f>
        <v>0</v>
      </c>
      <c r="AK49" s="39"/>
      <c r="AL49" s="44"/>
      <c r="AM49" s="111"/>
      <c r="AN49" s="44"/>
      <c r="AO49" s="44"/>
      <c r="AP49" s="68">
        <f t="shared" ref="AP49" si="493">AH49+AL49</f>
        <v>0</v>
      </c>
      <c r="AQ49" s="68">
        <f t="shared" ref="AQ49" si="494">AI49+AM49</f>
        <v>0</v>
      </c>
      <c r="AR49" s="68">
        <f t="shared" ref="AR49" si="495">AJ49+AN49</f>
        <v>0</v>
      </c>
      <c r="AS49" s="68">
        <f t="shared" ref="AS49" si="496">AK49+AO49</f>
        <v>0</v>
      </c>
      <c r="AT49" s="68"/>
      <c r="AU49" s="68"/>
      <c r="AV49" s="68"/>
      <c r="AW49" s="68"/>
      <c r="AX49" s="68"/>
      <c r="AY49" s="15">
        <f t="shared" si="401"/>
        <v>0</v>
      </c>
      <c r="AZ49" s="39">
        <f t="shared" si="402"/>
        <v>0</v>
      </c>
      <c r="BA49" s="39">
        <f t="shared" si="403"/>
        <v>0</v>
      </c>
      <c r="BB49" s="39">
        <f t="shared" si="404"/>
        <v>0</v>
      </c>
      <c r="BC49" s="15">
        <v>100000</v>
      </c>
      <c r="BD49" s="44"/>
      <c r="BE49" s="44">
        <f>BC49</f>
        <v>100000</v>
      </c>
      <c r="BF49" s="44"/>
      <c r="BG49" s="15"/>
      <c r="BH49" s="44"/>
      <c r="BI49" s="44">
        <f>BG49</f>
        <v>0</v>
      </c>
      <c r="BJ49" s="44"/>
      <c r="BK49" s="15">
        <f>BC49+BG49</f>
        <v>100000</v>
      </c>
      <c r="BL49" s="68">
        <f>BD49+BH49</f>
        <v>0</v>
      </c>
      <c r="BM49" s="68">
        <f>BE49+BI49</f>
        <v>100000</v>
      </c>
      <c r="BN49" s="68">
        <f>BF49+BJ49</f>
        <v>0</v>
      </c>
      <c r="BO49" s="15"/>
      <c r="BP49" s="44"/>
      <c r="BQ49" s="44">
        <f>BO49</f>
        <v>0</v>
      </c>
      <c r="BR49" s="44"/>
      <c r="BS49" s="15">
        <f>BK49+BO49</f>
        <v>100000</v>
      </c>
      <c r="BT49" s="68">
        <f>BL49+BP49</f>
        <v>0</v>
      </c>
      <c r="BU49" s="68">
        <f>BM49+BQ49</f>
        <v>100000</v>
      </c>
      <c r="BV49" s="68">
        <f>BN49+BR49</f>
        <v>0</v>
      </c>
      <c r="BW49" s="15"/>
      <c r="BX49" s="44"/>
      <c r="BY49" s="44">
        <f>BW49</f>
        <v>0</v>
      </c>
      <c r="BZ49" s="44"/>
      <c r="CA49" s="15">
        <f>BS49+BW49</f>
        <v>100000</v>
      </c>
      <c r="CB49" s="68">
        <f>BT49+BX49</f>
        <v>0</v>
      </c>
      <c r="CC49" s="68">
        <f>BU49+BY49</f>
        <v>100000</v>
      </c>
      <c r="CD49" s="68">
        <f>BV49+BZ49</f>
        <v>0</v>
      </c>
      <c r="CE49" s="15"/>
      <c r="CF49" s="44"/>
      <c r="CG49" s="44">
        <f>CE49</f>
        <v>0</v>
      </c>
      <c r="CH49" s="44"/>
      <c r="CI49" s="44"/>
      <c r="CJ49" s="44"/>
      <c r="CK49" s="44">
        <f>CI49</f>
        <v>0</v>
      </c>
      <c r="CL49" s="44"/>
      <c r="CM49" s="15">
        <f t="shared" ref="CM49" si="497">CE49+CI49</f>
        <v>0</v>
      </c>
      <c r="CN49" s="68">
        <f t="shared" ref="CN49" si="498">CF49+CJ49</f>
        <v>0</v>
      </c>
      <c r="CO49" s="68">
        <f t="shared" ref="CO49" si="499">CG49+CK49</f>
        <v>0</v>
      </c>
      <c r="CP49" s="68">
        <f t="shared" ref="CP49" si="500">CH49+CL49</f>
        <v>0</v>
      </c>
      <c r="CQ49" s="44"/>
      <c r="CR49" s="44"/>
      <c r="CS49" s="44">
        <f>CQ49</f>
        <v>0</v>
      </c>
      <c r="CT49" s="44"/>
      <c r="CU49" s="15">
        <f t="shared" ref="CU49" si="501">CM49+CQ49</f>
        <v>0</v>
      </c>
      <c r="CV49" s="68">
        <f t="shared" ref="CV49" si="502">CN49+CR49</f>
        <v>0</v>
      </c>
      <c r="CW49" s="68">
        <f t="shared" ref="CW49" si="503">CO49+CS49</f>
        <v>0</v>
      </c>
      <c r="CX49" s="68">
        <f t="shared" ref="CX49" si="504">CP49+CT49</f>
        <v>0</v>
      </c>
      <c r="CY49" s="15"/>
      <c r="CZ49" s="44"/>
      <c r="DA49" s="44">
        <f>CY49</f>
        <v>0</v>
      </c>
      <c r="DB49" s="44"/>
      <c r="DC49" s="44"/>
      <c r="DD49" s="44"/>
      <c r="DE49" s="44">
        <f>DC49</f>
        <v>0</v>
      </c>
      <c r="DF49" s="44"/>
      <c r="DG49" s="15">
        <f t="shared" ref="DG49" si="505">CY49+DC49</f>
        <v>0</v>
      </c>
      <c r="DH49" s="68">
        <f t="shared" ref="DH49" si="506">CZ49+DD49</f>
        <v>0</v>
      </c>
      <c r="DI49" s="68">
        <f t="shared" ref="DI49" si="507">DA49+DE49</f>
        <v>0</v>
      </c>
      <c r="DJ49" s="68">
        <f t="shared" ref="DJ49" si="508">DB49+DF49</f>
        <v>0</v>
      </c>
      <c r="DK49" s="44"/>
      <c r="DL49" s="44"/>
      <c r="DM49" s="44">
        <f>DK49</f>
        <v>0</v>
      </c>
      <c r="DN49" s="44"/>
      <c r="DO49" s="15">
        <f t="shared" ref="DO49" si="509">DG49+DK49</f>
        <v>0</v>
      </c>
      <c r="DP49" s="68">
        <f t="shared" ref="DP49" si="510">DH49+DL49</f>
        <v>0</v>
      </c>
      <c r="DQ49" s="68">
        <f t="shared" ref="DQ49" si="511">DI49+DM49</f>
        <v>0</v>
      </c>
      <c r="DR49" s="68">
        <f t="shared" ref="DR49" si="512">DJ49+DN49</f>
        <v>0</v>
      </c>
    </row>
    <row r="50" spans="1:122" ht="32.25" hidden="1" customHeight="1" x14ac:dyDescent="0.25">
      <c r="A50" s="100" t="s">
        <v>297</v>
      </c>
      <c r="B50" s="100"/>
      <c r="C50" s="100"/>
      <c r="D50" s="100"/>
      <c r="E50" s="40">
        <v>851</v>
      </c>
      <c r="F50" s="2" t="s">
        <v>11</v>
      </c>
      <c r="G50" s="2" t="s">
        <v>13</v>
      </c>
      <c r="H50" s="3" t="s">
        <v>316</v>
      </c>
      <c r="I50" s="2"/>
      <c r="J50" s="15">
        <f t="shared" ref="J50:AL51" si="513">J51</f>
        <v>100000</v>
      </c>
      <c r="K50" s="15">
        <f t="shared" si="513"/>
        <v>0</v>
      </c>
      <c r="L50" s="15">
        <f t="shared" si="513"/>
        <v>100000</v>
      </c>
      <c r="M50" s="15">
        <f t="shared" si="513"/>
        <v>0</v>
      </c>
      <c r="N50" s="15">
        <f t="shared" si="513"/>
        <v>0</v>
      </c>
      <c r="O50" s="15">
        <f t="shared" si="513"/>
        <v>0</v>
      </c>
      <c r="P50" s="15">
        <f t="shared" si="513"/>
        <v>0</v>
      </c>
      <c r="Q50" s="15">
        <f t="shared" si="513"/>
        <v>0</v>
      </c>
      <c r="R50" s="15">
        <f t="shared" si="513"/>
        <v>100000</v>
      </c>
      <c r="S50" s="15">
        <f t="shared" si="513"/>
        <v>0</v>
      </c>
      <c r="T50" s="15">
        <f t="shared" si="513"/>
        <v>100000</v>
      </c>
      <c r="U50" s="15">
        <f t="shared" si="513"/>
        <v>0</v>
      </c>
      <c r="V50" s="15">
        <f t="shared" si="513"/>
        <v>0</v>
      </c>
      <c r="W50" s="39">
        <f t="shared" si="513"/>
        <v>0</v>
      </c>
      <c r="X50" s="39">
        <f t="shared" si="513"/>
        <v>0</v>
      </c>
      <c r="Y50" s="39">
        <f t="shared" si="513"/>
        <v>0</v>
      </c>
      <c r="Z50" s="15">
        <f t="shared" si="513"/>
        <v>0</v>
      </c>
      <c r="AA50" s="15">
        <f t="shared" si="513"/>
        <v>0</v>
      </c>
      <c r="AB50" s="15">
        <f t="shared" si="513"/>
        <v>0</v>
      </c>
      <c r="AC50" s="15">
        <f t="shared" si="513"/>
        <v>0</v>
      </c>
      <c r="AD50" s="15">
        <f t="shared" si="513"/>
        <v>0</v>
      </c>
      <c r="AE50" s="15">
        <f t="shared" si="513"/>
        <v>0</v>
      </c>
      <c r="AF50" s="15">
        <f t="shared" si="513"/>
        <v>0</v>
      </c>
      <c r="AG50" s="15">
        <f t="shared" si="513"/>
        <v>0</v>
      </c>
      <c r="AH50" s="15">
        <f t="shared" si="513"/>
        <v>0</v>
      </c>
      <c r="AI50" s="39">
        <f t="shared" si="513"/>
        <v>0</v>
      </c>
      <c r="AJ50" s="39">
        <f t="shared" si="513"/>
        <v>0</v>
      </c>
      <c r="AK50" s="39">
        <f t="shared" si="513"/>
        <v>0</v>
      </c>
      <c r="AL50" s="15">
        <f t="shared" si="513"/>
        <v>0</v>
      </c>
      <c r="AM50" s="110">
        <f t="shared" ref="AL50:AS51" si="514">AM51</f>
        <v>0</v>
      </c>
      <c r="AN50" s="15">
        <f t="shared" si="514"/>
        <v>0</v>
      </c>
      <c r="AO50" s="15">
        <f t="shared" si="514"/>
        <v>0</v>
      </c>
      <c r="AP50" s="15">
        <f t="shared" si="514"/>
        <v>0</v>
      </c>
      <c r="AQ50" s="15">
        <f t="shared" si="514"/>
        <v>0</v>
      </c>
      <c r="AR50" s="15">
        <f t="shared" si="514"/>
        <v>0</v>
      </c>
      <c r="AS50" s="15">
        <f t="shared" si="514"/>
        <v>0</v>
      </c>
      <c r="AT50" s="15"/>
      <c r="AU50" s="15"/>
      <c r="AV50" s="15"/>
      <c r="AW50" s="15"/>
      <c r="AX50" s="15"/>
      <c r="AY50" s="15">
        <f t="shared" si="401"/>
        <v>0</v>
      </c>
      <c r="AZ50" s="39">
        <f t="shared" si="402"/>
        <v>0</v>
      </c>
      <c r="BA50" s="39">
        <f t="shared" si="403"/>
        <v>0</v>
      </c>
      <c r="BB50" s="39">
        <f t="shared" si="404"/>
        <v>0</v>
      </c>
      <c r="BC50" s="15">
        <f t="shared" ref="BC50:DC51" si="515">BC51</f>
        <v>100000</v>
      </c>
      <c r="BD50" s="44">
        <f t="shared" si="515"/>
        <v>0</v>
      </c>
      <c r="BE50" s="44">
        <f t="shared" si="515"/>
        <v>100000</v>
      </c>
      <c r="BF50" s="44">
        <f t="shared" si="515"/>
        <v>0</v>
      </c>
      <c r="BG50" s="15">
        <f t="shared" si="515"/>
        <v>0</v>
      </c>
      <c r="BH50" s="15">
        <f t="shared" si="515"/>
        <v>0</v>
      </c>
      <c r="BI50" s="15">
        <f t="shared" si="515"/>
        <v>0</v>
      </c>
      <c r="BJ50" s="15">
        <f t="shared" si="515"/>
        <v>0</v>
      </c>
      <c r="BK50" s="15">
        <f t="shared" si="515"/>
        <v>100000</v>
      </c>
      <c r="BL50" s="15">
        <f t="shared" si="515"/>
        <v>0</v>
      </c>
      <c r="BM50" s="15">
        <f t="shared" si="515"/>
        <v>100000</v>
      </c>
      <c r="BN50" s="15">
        <f t="shared" si="515"/>
        <v>0</v>
      </c>
      <c r="BO50" s="15">
        <f t="shared" si="515"/>
        <v>0</v>
      </c>
      <c r="BP50" s="15">
        <f t="shared" si="515"/>
        <v>0</v>
      </c>
      <c r="BQ50" s="15">
        <f t="shared" si="515"/>
        <v>0</v>
      </c>
      <c r="BR50" s="15">
        <f t="shared" si="515"/>
        <v>0</v>
      </c>
      <c r="BS50" s="15">
        <f t="shared" si="515"/>
        <v>100000</v>
      </c>
      <c r="BT50" s="15">
        <f t="shared" si="515"/>
        <v>0</v>
      </c>
      <c r="BU50" s="15">
        <f t="shared" si="515"/>
        <v>100000</v>
      </c>
      <c r="BV50" s="15">
        <f t="shared" si="515"/>
        <v>0</v>
      </c>
      <c r="BW50" s="15">
        <f t="shared" si="515"/>
        <v>0</v>
      </c>
      <c r="BX50" s="15">
        <f t="shared" si="515"/>
        <v>0</v>
      </c>
      <c r="BY50" s="15">
        <f t="shared" si="515"/>
        <v>0</v>
      </c>
      <c r="BZ50" s="15">
        <f t="shared" si="515"/>
        <v>0</v>
      </c>
      <c r="CA50" s="15">
        <f t="shared" si="515"/>
        <v>100000</v>
      </c>
      <c r="CB50" s="15">
        <f t="shared" si="515"/>
        <v>0</v>
      </c>
      <c r="CC50" s="15">
        <f t="shared" si="515"/>
        <v>100000</v>
      </c>
      <c r="CD50" s="15">
        <f t="shared" si="515"/>
        <v>0</v>
      </c>
      <c r="CE50" s="15">
        <f t="shared" si="515"/>
        <v>0</v>
      </c>
      <c r="CF50" s="44">
        <f t="shared" si="515"/>
        <v>0</v>
      </c>
      <c r="CG50" s="44">
        <f t="shared" si="515"/>
        <v>0</v>
      </c>
      <c r="CH50" s="44">
        <f t="shared" si="515"/>
        <v>0</v>
      </c>
      <c r="CI50" s="15">
        <f t="shared" si="515"/>
        <v>0</v>
      </c>
      <c r="CJ50" s="15">
        <f t="shared" si="515"/>
        <v>0</v>
      </c>
      <c r="CK50" s="15">
        <f t="shared" si="515"/>
        <v>0</v>
      </c>
      <c r="CL50" s="15">
        <f t="shared" si="515"/>
        <v>0</v>
      </c>
      <c r="CM50" s="15">
        <f t="shared" si="515"/>
        <v>0</v>
      </c>
      <c r="CN50" s="15">
        <f t="shared" si="515"/>
        <v>0</v>
      </c>
      <c r="CO50" s="15">
        <f t="shared" si="515"/>
        <v>0</v>
      </c>
      <c r="CP50" s="15">
        <f t="shared" si="515"/>
        <v>0</v>
      </c>
      <c r="CQ50" s="15">
        <f t="shared" si="515"/>
        <v>0</v>
      </c>
      <c r="CR50" s="15">
        <f t="shared" si="515"/>
        <v>0</v>
      </c>
      <c r="CS50" s="15">
        <f t="shared" si="515"/>
        <v>0</v>
      </c>
      <c r="CT50" s="15">
        <f t="shared" si="515"/>
        <v>0</v>
      </c>
      <c r="CU50" s="15">
        <f t="shared" si="515"/>
        <v>0</v>
      </c>
      <c r="CV50" s="15">
        <f t="shared" si="515"/>
        <v>0</v>
      </c>
      <c r="CW50" s="15">
        <f t="shared" si="515"/>
        <v>0</v>
      </c>
      <c r="CX50" s="15">
        <f t="shared" si="515"/>
        <v>0</v>
      </c>
      <c r="CY50" s="15">
        <f t="shared" si="515"/>
        <v>0</v>
      </c>
      <c r="CZ50" s="44">
        <f t="shared" si="515"/>
        <v>0</v>
      </c>
      <c r="DA50" s="44">
        <f t="shared" si="515"/>
        <v>0</v>
      </c>
      <c r="DB50" s="44">
        <f t="shared" si="515"/>
        <v>0</v>
      </c>
      <c r="DC50" s="15">
        <f t="shared" si="515"/>
        <v>0</v>
      </c>
      <c r="DD50" s="15">
        <f t="shared" ref="DC50:DR51" si="516">DD51</f>
        <v>0</v>
      </c>
      <c r="DE50" s="15">
        <f t="shared" si="516"/>
        <v>0</v>
      </c>
      <c r="DF50" s="15">
        <f t="shared" si="516"/>
        <v>0</v>
      </c>
      <c r="DG50" s="15">
        <f t="shared" si="516"/>
        <v>0</v>
      </c>
      <c r="DH50" s="15">
        <f t="shared" si="516"/>
        <v>0</v>
      </c>
      <c r="DI50" s="15">
        <f t="shared" si="516"/>
        <v>0</v>
      </c>
      <c r="DJ50" s="15">
        <f t="shared" si="516"/>
        <v>0</v>
      </c>
      <c r="DK50" s="15">
        <f t="shared" si="516"/>
        <v>0</v>
      </c>
      <c r="DL50" s="15">
        <f t="shared" si="516"/>
        <v>0</v>
      </c>
      <c r="DM50" s="15">
        <f t="shared" si="516"/>
        <v>0</v>
      </c>
      <c r="DN50" s="15">
        <f t="shared" si="516"/>
        <v>0</v>
      </c>
      <c r="DO50" s="15">
        <f t="shared" si="516"/>
        <v>0</v>
      </c>
      <c r="DP50" s="15">
        <f t="shared" si="516"/>
        <v>0</v>
      </c>
      <c r="DQ50" s="15">
        <f t="shared" si="516"/>
        <v>0</v>
      </c>
      <c r="DR50" s="15">
        <f t="shared" si="516"/>
        <v>0</v>
      </c>
    </row>
    <row r="51" spans="1:122" ht="32.25" hidden="1" customHeight="1" x14ac:dyDescent="0.25">
      <c r="A51" s="102" t="s">
        <v>20</v>
      </c>
      <c r="B51" s="102"/>
      <c r="C51" s="102"/>
      <c r="D51" s="102"/>
      <c r="E51" s="40">
        <v>851</v>
      </c>
      <c r="F51" s="2" t="s">
        <v>11</v>
      </c>
      <c r="G51" s="2" t="s">
        <v>13</v>
      </c>
      <c r="H51" s="3" t="s">
        <v>316</v>
      </c>
      <c r="I51" s="2" t="s">
        <v>21</v>
      </c>
      <c r="J51" s="15">
        <f t="shared" si="513"/>
        <v>100000</v>
      </c>
      <c r="K51" s="15">
        <f t="shared" si="513"/>
        <v>0</v>
      </c>
      <c r="L51" s="15">
        <f t="shared" si="513"/>
        <v>100000</v>
      </c>
      <c r="M51" s="15">
        <f t="shared" si="513"/>
        <v>0</v>
      </c>
      <c r="N51" s="15">
        <f t="shared" si="513"/>
        <v>0</v>
      </c>
      <c r="O51" s="15">
        <f t="shared" si="513"/>
        <v>0</v>
      </c>
      <c r="P51" s="15">
        <f t="shared" si="513"/>
        <v>0</v>
      </c>
      <c r="Q51" s="15">
        <f t="shared" si="513"/>
        <v>0</v>
      </c>
      <c r="R51" s="15">
        <f t="shared" si="513"/>
        <v>100000</v>
      </c>
      <c r="S51" s="15">
        <f t="shared" si="513"/>
        <v>0</v>
      </c>
      <c r="T51" s="15">
        <f t="shared" si="513"/>
        <v>100000</v>
      </c>
      <c r="U51" s="15">
        <f t="shared" si="513"/>
        <v>0</v>
      </c>
      <c r="V51" s="15">
        <f t="shared" si="513"/>
        <v>0</v>
      </c>
      <c r="W51" s="39">
        <f t="shared" si="513"/>
        <v>0</v>
      </c>
      <c r="X51" s="39">
        <f t="shared" si="513"/>
        <v>0</v>
      </c>
      <c r="Y51" s="39">
        <f t="shared" si="513"/>
        <v>0</v>
      </c>
      <c r="Z51" s="15">
        <f t="shared" si="513"/>
        <v>0</v>
      </c>
      <c r="AA51" s="15">
        <f t="shared" si="513"/>
        <v>0</v>
      </c>
      <c r="AB51" s="15">
        <f t="shared" si="513"/>
        <v>0</v>
      </c>
      <c r="AC51" s="15">
        <f t="shared" si="513"/>
        <v>0</v>
      </c>
      <c r="AD51" s="15">
        <f t="shared" si="513"/>
        <v>0</v>
      </c>
      <c r="AE51" s="15">
        <f t="shared" si="513"/>
        <v>0</v>
      </c>
      <c r="AF51" s="15">
        <f t="shared" si="513"/>
        <v>0</v>
      </c>
      <c r="AG51" s="15">
        <f t="shared" si="513"/>
        <v>0</v>
      </c>
      <c r="AH51" s="15">
        <f t="shared" si="513"/>
        <v>0</v>
      </c>
      <c r="AI51" s="39">
        <f t="shared" si="513"/>
        <v>0</v>
      </c>
      <c r="AJ51" s="39">
        <f t="shared" si="513"/>
        <v>0</v>
      </c>
      <c r="AK51" s="39">
        <f t="shared" si="513"/>
        <v>0</v>
      </c>
      <c r="AL51" s="15">
        <f t="shared" si="514"/>
        <v>0</v>
      </c>
      <c r="AM51" s="110">
        <f t="shared" si="514"/>
        <v>0</v>
      </c>
      <c r="AN51" s="15">
        <f t="shared" si="514"/>
        <v>0</v>
      </c>
      <c r="AO51" s="15">
        <f t="shared" si="514"/>
        <v>0</v>
      </c>
      <c r="AP51" s="15">
        <f t="shared" si="514"/>
        <v>0</v>
      </c>
      <c r="AQ51" s="15">
        <f t="shared" si="514"/>
        <v>0</v>
      </c>
      <c r="AR51" s="15">
        <f t="shared" si="514"/>
        <v>0</v>
      </c>
      <c r="AS51" s="15">
        <f t="shared" si="514"/>
        <v>0</v>
      </c>
      <c r="AT51" s="15"/>
      <c r="AU51" s="15"/>
      <c r="AV51" s="15"/>
      <c r="AW51" s="15"/>
      <c r="AX51" s="15"/>
      <c r="AY51" s="15">
        <f t="shared" si="401"/>
        <v>0</v>
      </c>
      <c r="AZ51" s="39">
        <f t="shared" si="402"/>
        <v>0</v>
      </c>
      <c r="BA51" s="39">
        <f t="shared" si="403"/>
        <v>0</v>
      </c>
      <c r="BB51" s="39">
        <f t="shared" si="404"/>
        <v>0</v>
      </c>
      <c r="BC51" s="15">
        <f t="shared" si="515"/>
        <v>100000</v>
      </c>
      <c r="BD51" s="44">
        <f t="shared" si="515"/>
        <v>0</v>
      </c>
      <c r="BE51" s="44">
        <f t="shared" si="515"/>
        <v>100000</v>
      </c>
      <c r="BF51" s="44">
        <f t="shared" si="515"/>
        <v>0</v>
      </c>
      <c r="BG51" s="15">
        <f t="shared" si="515"/>
        <v>0</v>
      </c>
      <c r="BH51" s="15">
        <f t="shared" si="515"/>
        <v>0</v>
      </c>
      <c r="BI51" s="15">
        <f t="shared" si="515"/>
        <v>0</v>
      </c>
      <c r="BJ51" s="15">
        <f t="shared" si="515"/>
        <v>0</v>
      </c>
      <c r="BK51" s="15">
        <f t="shared" si="515"/>
        <v>100000</v>
      </c>
      <c r="BL51" s="15">
        <f t="shared" si="515"/>
        <v>0</v>
      </c>
      <c r="BM51" s="15">
        <f t="shared" si="515"/>
        <v>100000</v>
      </c>
      <c r="BN51" s="15">
        <f t="shared" si="515"/>
        <v>0</v>
      </c>
      <c r="BO51" s="15">
        <f t="shared" si="515"/>
        <v>0</v>
      </c>
      <c r="BP51" s="15">
        <f t="shared" si="515"/>
        <v>0</v>
      </c>
      <c r="BQ51" s="15">
        <f t="shared" si="515"/>
        <v>0</v>
      </c>
      <c r="BR51" s="15">
        <f t="shared" si="515"/>
        <v>0</v>
      </c>
      <c r="BS51" s="15">
        <f t="shared" si="515"/>
        <v>100000</v>
      </c>
      <c r="BT51" s="15">
        <f t="shared" si="515"/>
        <v>0</v>
      </c>
      <c r="BU51" s="15">
        <f t="shared" si="515"/>
        <v>100000</v>
      </c>
      <c r="BV51" s="15">
        <f t="shared" si="515"/>
        <v>0</v>
      </c>
      <c r="BW51" s="15">
        <f t="shared" si="515"/>
        <v>0</v>
      </c>
      <c r="BX51" s="15">
        <f t="shared" si="515"/>
        <v>0</v>
      </c>
      <c r="BY51" s="15">
        <f t="shared" si="515"/>
        <v>0</v>
      </c>
      <c r="BZ51" s="15">
        <f t="shared" si="515"/>
        <v>0</v>
      </c>
      <c r="CA51" s="15">
        <f t="shared" si="515"/>
        <v>100000</v>
      </c>
      <c r="CB51" s="15">
        <f t="shared" si="515"/>
        <v>0</v>
      </c>
      <c r="CC51" s="15">
        <f t="shared" si="515"/>
        <v>100000</v>
      </c>
      <c r="CD51" s="15">
        <f t="shared" si="515"/>
        <v>0</v>
      </c>
      <c r="CE51" s="15">
        <f t="shared" si="515"/>
        <v>0</v>
      </c>
      <c r="CF51" s="44">
        <f t="shared" si="515"/>
        <v>0</v>
      </c>
      <c r="CG51" s="44">
        <f t="shared" si="515"/>
        <v>0</v>
      </c>
      <c r="CH51" s="44">
        <f t="shared" si="515"/>
        <v>0</v>
      </c>
      <c r="CI51" s="15">
        <f t="shared" si="515"/>
        <v>0</v>
      </c>
      <c r="CJ51" s="15">
        <f t="shared" si="515"/>
        <v>0</v>
      </c>
      <c r="CK51" s="15">
        <f t="shared" si="515"/>
        <v>0</v>
      </c>
      <c r="CL51" s="15">
        <f t="shared" si="515"/>
        <v>0</v>
      </c>
      <c r="CM51" s="15">
        <f t="shared" si="515"/>
        <v>0</v>
      </c>
      <c r="CN51" s="15">
        <f t="shared" si="515"/>
        <v>0</v>
      </c>
      <c r="CO51" s="15">
        <f t="shared" si="515"/>
        <v>0</v>
      </c>
      <c r="CP51" s="15">
        <f t="shared" si="515"/>
        <v>0</v>
      </c>
      <c r="CQ51" s="15">
        <f t="shared" si="515"/>
        <v>0</v>
      </c>
      <c r="CR51" s="15">
        <f t="shared" si="515"/>
        <v>0</v>
      </c>
      <c r="CS51" s="15">
        <f t="shared" si="515"/>
        <v>0</v>
      </c>
      <c r="CT51" s="15">
        <f t="shared" si="515"/>
        <v>0</v>
      </c>
      <c r="CU51" s="15">
        <f t="shared" si="515"/>
        <v>0</v>
      </c>
      <c r="CV51" s="15">
        <f t="shared" si="515"/>
        <v>0</v>
      </c>
      <c r="CW51" s="15">
        <f t="shared" si="515"/>
        <v>0</v>
      </c>
      <c r="CX51" s="15">
        <f t="shared" si="515"/>
        <v>0</v>
      </c>
      <c r="CY51" s="15">
        <f t="shared" si="515"/>
        <v>0</v>
      </c>
      <c r="CZ51" s="44">
        <f t="shared" si="515"/>
        <v>0</v>
      </c>
      <c r="DA51" s="44">
        <f t="shared" si="515"/>
        <v>0</v>
      </c>
      <c r="DB51" s="44">
        <f t="shared" si="515"/>
        <v>0</v>
      </c>
      <c r="DC51" s="15">
        <f t="shared" si="516"/>
        <v>0</v>
      </c>
      <c r="DD51" s="15">
        <f t="shared" si="516"/>
        <v>0</v>
      </c>
      <c r="DE51" s="15">
        <f t="shared" si="516"/>
        <v>0</v>
      </c>
      <c r="DF51" s="15">
        <f t="shared" si="516"/>
        <v>0</v>
      </c>
      <c r="DG51" s="15">
        <f t="shared" si="516"/>
        <v>0</v>
      </c>
      <c r="DH51" s="15">
        <f t="shared" si="516"/>
        <v>0</v>
      </c>
      <c r="DI51" s="15">
        <f t="shared" si="516"/>
        <v>0</v>
      </c>
      <c r="DJ51" s="15">
        <f t="shared" si="516"/>
        <v>0</v>
      </c>
      <c r="DK51" s="15">
        <f t="shared" si="516"/>
        <v>0</v>
      </c>
      <c r="DL51" s="15">
        <f t="shared" si="516"/>
        <v>0</v>
      </c>
      <c r="DM51" s="15">
        <f t="shared" si="516"/>
        <v>0</v>
      </c>
      <c r="DN51" s="15">
        <f t="shared" si="516"/>
        <v>0</v>
      </c>
      <c r="DO51" s="15">
        <f t="shared" si="516"/>
        <v>0</v>
      </c>
      <c r="DP51" s="15">
        <f t="shared" si="516"/>
        <v>0</v>
      </c>
      <c r="DQ51" s="15">
        <f t="shared" si="516"/>
        <v>0</v>
      </c>
      <c r="DR51" s="15">
        <f t="shared" si="516"/>
        <v>0</v>
      </c>
    </row>
    <row r="52" spans="1:122" ht="32.25" hidden="1" customHeight="1" x14ac:dyDescent="0.25">
      <c r="A52" s="102" t="s">
        <v>9</v>
      </c>
      <c r="B52" s="102"/>
      <c r="C52" s="102"/>
      <c r="D52" s="102"/>
      <c r="E52" s="40">
        <v>851</v>
      </c>
      <c r="F52" s="2" t="s">
        <v>11</v>
      </c>
      <c r="G52" s="2" t="s">
        <v>13</v>
      </c>
      <c r="H52" s="3" t="s">
        <v>316</v>
      </c>
      <c r="I52" s="2" t="s">
        <v>22</v>
      </c>
      <c r="J52" s="15">
        <v>100000</v>
      </c>
      <c r="K52" s="44"/>
      <c r="L52" s="44">
        <f>J52</f>
        <v>100000</v>
      </c>
      <c r="M52" s="44"/>
      <c r="N52" s="44"/>
      <c r="O52" s="44"/>
      <c r="P52" s="44"/>
      <c r="Q52" s="44"/>
      <c r="R52" s="68">
        <f>J52+N52</f>
        <v>100000</v>
      </c>
      <c r="S52" s="68">
        <f>K52+O52</f>
        <v>0</v>
      </c>
      <c r="T52" s="68">
        <f>L52+P52</f>
        <v>100000</v>
      </c>
      <c r="U52" s="68">
        <f>M52+Q52</f>
        <v>0</v>
      </c>
      <c r="V52" s="15"/>
      <c r="W52" s="39"/>
      <c r="X52" s="39">
        <f>V52</f>
        <v>0</v>
      </c>
      <c r="Y52" s="39"/>
      <c r="Z52" s="44"/>
      <c r="AA52" s="44"/>
      <c r="AB52" s="44"/>
      <c r="AC52" s="44"/>
      <c r="AD52" s="68">
        <f t="shared" ref="AD52" si="517">V52+Z52</f>
        <v>0</v>
      </c>
      <c r="AE52" s="68">
        <f t="shared" ref="AE52" si="518">W52+AA52</f>
        <v>0</v>
      </c>
      <c r="AF52" s="68">
        <f t="shared" ref="AF52" si="519">X52+AB52</f>
        <v>0</v>
      </c>
      <c r="AG52" s="68">
        <f t="shared" ref="AG52" si="520">Y52+AC52</f>
        <v>0</v>
      </c>
      <c r="AH52" s="15"/>
      <c r="AI52" s="39"/>
      <c r="AJ52" s="39">
        <f>AH52</f>
        <v>0</v>
      </c>
      <c r="AK52" s="39"/>
      <c r="AL52" s="44"/>
      <c r="AM52" s="111"/>
      <c r="AN52" s="44"/>
      <c r="AO52" s="44"/>
      <c r="AP52" s="68">
        <f t="shared" ref="AP52" si="521">AH52+AL52</f>
        <v>0</v>
      </c>
      <c r="AQ52" s="68">
        <f t="shared" ref="AQ52" si="522">AI52+AM52</f>
        <v>0</v>
      </c>
      <c r="AR52" s="68">
        <f t="shared" ref="AR52" si="523">AJ52+AN52</f>
        <v>0</v>
      </c>
      <c r="AS52" s="68">
        <f t="shared" ref="AS52" si="524">AK52+AO52</f>
        <v>0</v>
      </c>
      <c r="AT52" s="68"/>
      <c r="AU52" s="68"/>
      <c r="AV52" s="68"/>
      <c r="AW52" s="68"/>
      <c r="AX52" s="68"/>
      <c r="AY52" s="15">
        <f t="shared" si="401"/>
        <v>0</v>
      </c>
      <c r="AZ52" s="39">
        <f t="shared" si="402"/>
        <v>0</v>
      </c>
      <c r="BA52" s="39">
        <f t="shared" si="403"/>
        <v>0</v>
      </c>
      <c r="BB52" s="39">
        <f t="shared" si="404"/>
        <v>0</v>
      </c>
      <c r="BC52" s="15">
        <v>100000</v>
      </c>
      <c r="BD52" s="44"/>
      <c r="BE52" s="44">
        <f>BC52</f>
        <v>100000</v>
      </c>
      <c r="BF52" s="44"/>
      <c r="BG52" s="15"/>
      <c r="BH52" s="44"/>
      <c r="BI52" s="44">
        <f>BG52</f>
        <v>0</v>
      </c>
      <c r="BJ52" s="44"/>
      <c r="BK52" s="15">
        <f>BC52+BG52</f>
        <v>100000</v>
      </c>
      <c r="BL52" s="68">
        <f>BD52+BH52</f>
        <v>0</v>
      </c>
      <c r="BM52" s="68">
        <f>BE52+BI52</f>
        <v>100000</v>
      </c>
      <c r="BN52" s="68">
        <f>BF52+BJ52</f>
        <v>0</v>
      </c>
      <c r="BO52" s="15"/>
      <c r="BP52" s="44"/>
      <c r="BQ52" s="44">
        <f>BO52</f>
        <v>0</v>
      </c>
      <c r="BR52" s="44"/>
      <c r="BS52" s="15">
        <f>BK52+BO52</f>
        <v>100000</v>
      </c>
      <c r="BT52" s="68">
        <f>BL52+BP52</f>
        <v>0</v>
      </c>
      <c r="BU52" s="68">
        <f>BM52+BQ52</f>
        <v>100000</v>
      </c>
      <c r="BV52" s="68">
        <f>BN52+BR52</f>
        <v>0</v>
      </c>
      <c r="BW52" s="15"/>
      <c r="BX52" s="44"/>
      <c r="BY52" s="44">
        <f>BW52</f>
        <v>0</v>
      </c>
      <c r="BZ52" s="44"/>
      <c r="CA52" s="15">
        <f>BS52+BW52</f>
        <v>100000</v>
      </c>
      <c r="CB52" s="68">
        <f>BT52+BX52</f>
        <v>0</v>
      </c>
      <c r="CC52" s="68">
        <f>BU52+BY52</f>
        <v>100000</v>
      </c>
      <c r="CD52" s="68">
        <f>BV52+BZ52</f>
        <v>0</v>
      </c>
      <c r="CE52" s="15"/>
      <c r="CF52" s="44"/>
      <c r="CG52" s="44">
        <f>CE52</f>
        <v>0</v>
      </c>
      <c r="CH52" s="44"/>
      <c r="CI52" s="44"/>
      <c r="CJ52" s="44"/>
      <c r="CK52" s="44">
        <f>CI52</f>
        <v>0</v>
      </c>
      <c r="CL52" s="44"/>
      <c r="CM52" s="15">
        <f t="shared" ref="CM52" si="525">CE52+CI52</f>
        <v>0</v>
      </c>
      <c r="CN52" s="68">
        <f t="shared" ref="CN52" si="526">CF52+CJ52</f>
        <v>0</v>
      </c>
      <c r="CO52" s="68">
        <f t="shared" ref="CO52" si="527">CG52+CK52</f>
        <v>0</v>
      </c>
      <c r="CP52" s="68">
        <f t="shared" ref="CP52" si="528">CH52+CL52</f>
        <v>0</v>
      </c>
      <c r="CQ52" s="44"/>
      <c r="CR52" s="44"/>
      <c r="CS52" s="44">
        <f>CQ52</f>
        <v>0</v>
      </c>
      <c r="CT52" s="44"/>
      <c r="CU52" s="15">
        <f t="shared" ref="CU52" si="529">CM52+CQ52</f>
        <v>0</v>
      </c>
      <c r="CV52" s="68">
        <f t="shared" ref="CV52" si="530">CN52+CR52</f>
        <v>0</v>
      </c>
      <c r="CW52" s="68">
        <f t="shared" ref="CW52" si="531">CO52+CS52</f>
        <v>0</v>
      </c>
      <c r="CX52" s="68">
        <f t="shared" ref="CX52" si="532">CP52+CT52</f>
        <v>0</v>
      </c>
      <c r="CY52" s="15"/>
      <c r="CZ52" s="44"/>
      <c r="DA52" s="44">
        <f>CY52</f>
        <v>0</v>
      </c>
      <c r="DB52" s="44"/>
      <c r="DC52" s="44"/>
      <c r="DD52" s="44"/>
      <c r="DE52" s="44">
        <f>DC52</f>
        <v>0</v>
      </c>
      <c r="DF52" s="44"/>
      <c r="DG52" s="15">
        <f t="shared" ref="DG52" si="533">CY52+DC52</f>
        <v>0</v>
      </c>
      <c r="DH52" s="68">
        <f t="shared" ref="DH52" si="534">CZ52+DD52</f>
        <v>0</v>
      </c>
      <c r="DI52" s="68">
        <f t="shared" ref="DI52" si="535">DA52+DE52</f>
        <v>0</v>
      </c>
      <c r="DJ52" s="68">
        <f t="shared" ref="DJ52" si="536">DB52+DF52</f>
        <v>0</v>
      </c>
      <c r="DK52" s="44"/>
      <c r="DL52" s="44"/>
      <c r="DM52" s="44">
        <f>DK52</f>
        <v>0</v>
      </c>
      <c r="DN52" s="44"/>
      <c r="DO52" s="15">
        <f t="shared" ref="DO52" si="537">DG52+DK52</f>
        <v>0</v>
      </c>
      <c r="DP52" s="68">
        <f t="shared" ref="DP52" si="538">DH52+DL52</f>
        <v>0</v>
      </c>
      <c r="DQ52" s="68">
        <f t="shared" ref="DQ52" si="539">DI52+DM52</f>
        <v>0</v>
      </c>
      <c r="DR52" s="68">
        <f t="shared" ref="DR52" si="540">DJ52+DN52</f>
        <v>0</v>
      </c>
    </row>
    <row r="53" spans="1:122" ht="32.25" hidden="1" customHeight="1" x14ac:dyDescent="0.25">
      <c r="A53" s="102" t="s">
        <v>28</v>
      </c>
      <c r="B53" s="100"/>
      <c r="C53" s="102"/>
      <c r="D53" s="102"/>
      <c r="E53" s="40">
        <v>851</v>
      </c>
      <c r="F53" s="2" t="s">
        <v>11</v>
      </c>
      <c r="G53" s="2" t="s">
        <v>13</v>
      </c>
      <c r="H53" s="3" t="s">
        <v>317</v>
      </c>
      <c r="I53" s="2"/>
      <c r="J53" s="15">
        <f t="shared" ref="J53:AL54" si="541">J54</f>
        <v>78000</v>
      </c>
      <c r="K53" s="15">
        <f t="shared" si="541"/>
        <v>0</v>
      </c>
      <c r="L53" s="15">
        <f t="shared" si="541"/>
        <v>78000</v>
      </c>
      <c r="M53" s="15">
        <f t="shared" si="541"/>
        <v>0</v>
      </c>
      <c r="N53" s="15">
        <f t="shared" si="541"/>
        <v>0</v>
      </c>
      <c r="O53" s="15">
        <f t="shared" si="541"/>
        <v>0</v>
      </c>
      <c r="P53" s="15">
        <f t="shared" si="541"/>
        <v>0</v>
      </c>
      <c r="Q53" s="15">
        <f t="shared" si="541"/>
        <v>0</v>
      </c>
      <c r="R53" s="15">
        <f t="shared" si="541"/>
        <v>78000</v>
      </c>
      <c r="S53" s="15">
        <f t="shared" si="541"/>
        <v>0</v>
      </c>
      <c r="T53" s="15">
        <f t="shared" si="541"/>
        <v>78000</v>
      </c>
      <c r="U53" s="15">
        <f t="shared" si="541"/>
        <v>0</v>
      </c>
      <c r="V53" s="15">
        <f t="shared" si="541"/>
        <v>0</v>
      </c>
      <c r="W53" s="39">
        <f t="shared" si="541"/>
        <v>0</v>
      </c>
      <c r="X53" s="39">
        <f t="shared" si="541"/>
        <v>0</v>
      </c>
      <c r="Y53" s="39">
        <f t="shared" si="541"/>
        <v>0</v>
      </c>
      <c r="Z53" s="15">
        <f t="shared" si="541"/>
        <v>0</v>
      </c>
      <c r="AA53" s="15">
        <f t="shared" si="541"/>
        <v>0</v>
      </c>
      <c r="AB53" s="15">
        <f t="shared" si="541"/>
        <v>0</v>
      </c>
      <c r="AC53" s="15">
        <f t="shared" si="541"/>
        <v>0</v>
      </c>
      <c r="AD53" s="15">
        <f t="shared" si="541"/>
        <v>0</v>
      </c>
      <c r="AE53" s="15">
        <f t="shared" si="541"/>
        <v>0</v>
      </c>
      <c r="AF53" s="15">
        <f t="shared" si="541"/>
        <v>0</v>
      </c>
      <c r="AG53" s="15">
        <f t="shared" si="541"/>
        <v>0</v>
      </c>
      <c r="AH53" s="15">
        <f t="shared" si="541"/>
        <v>0</v>
      </c>
      <c r="AI53" s="39">
        <f t="shared" si="541"/>
        <v>0</v>
      </c>
      <c r="AJ53" s="39">
        <f t="shared" si="541"/>
        <v>0</v>
      </c>
      <c r="AK53" s="39">
        <f t="shared" si="541"/>
        <v>0</v>
      </c>
      <c r="AL53" s="15">
        <f t="shared" si="541"/>
        <v>0</v>
      </c>
      <c r="AM53" s="110">
        <f t="shared" ref="AL53:AS54" si="542">AM54</f>
        <v>0</v>
      </c>
      <c r="AN53" s="15">
        <f t="shared" si="542"/>
        <v>0</v>
      </c>
      <c r="AO53" s="15">
        <f t="shared" si="542"/>
        <v>0</v>
      </c>
      <c r="AP53" s="15">
        <f t="shared" si="542"/>
        <v>0</v>
      </c>
      <c r="AQ53" s="15">
        <f t="shared" si="542"/>
        <v>0</v>
      </c>
      <c r="AR53" s="15">
        <f t="shared" si="542"/>
        <v>0</v>
      </c>
      <c r="AS53" s="15">
        <f t="shared" si="542"/>
        <v>0</v>
      </c>
      <c r="AT53" s="15"/>
      <c r="AU53" s="15"/>
      <c r="AV53" s="15"/>
      <c r="AW53" s="15"/>
      <c r="AX53" s="15"/>
      <c r="AY53" s="15">
        <f t="shared" si="401"/>
        <v>0</v>
      </c>
      <c r="AZ53" s="39">
        <f t="shared" si="402"/>
        <v>0</v>
      </c>
      <c r="BA53" s="39">
        <f t="shared" si="403"/>
        <v>0</v>
      </c>
      <c r="BB53" s="39">
        <f t="shared" si="404"/>
        <v>0</v>
      </c>
      <c r="BC53" s="15">
        <f t="shared" ref="BC53:DC54" si="543">BC54</f>
        <v>78000</v>
      </c>
      <c r="BD53" s="44">
        <f t="shared" si="543"/>
        <v>0</v>
      </c>
      <c r="BE53" s="44">
        <f t="shared" si="543"/>
        <v>78000</v>
      </c>
      <c r="BF53" s="44">
        <f t="shared" si="543"/>
        <v>0</v>
      </c>
      <c r="BG53" s="15">
        <f t="shared" si="543"/>
        <v>0</v>
      </c>
      <c r="BH53" s="15">
        <f t="shared" si="543"/>
        <v>0</v>
      </c>
      <c r="BI53" s="15">
        <f t="shared" si="543"/>
        <v>0</v>
      </c>
      <c r="BJ53" s="15">
        <f t="shared" si="543"/>
        <v>0</v>
      </c>
      <c r="BK53" s="15">
        <f t="shared" si="543"/>
        <v>78000</v>
      </c>
      <c r="BL53" s="15">
        <f t="shared" si="543"/>
        <v>0</v>
      </c>
      <c r="BM53" s="15">
        <f t="shared" si="543"/>
        <v>78000</v>
      </c>
      <c r="BN53" s="15">
        <f t="shared" si="543"/>
        <v>0</v>
      </c>
      <c r="BO53" s="15">
        <f t="shared" si="543"/>
        <v>0</v>
      </c>
      <c r="BP53" s="15">
        <f t="shared" si="543"/>
        <v>0</v>
      </c>
      <c r="BQ53" s="15">
        <f t="shared" si="543"/>
        <v>0</v>
      </c>
      <c r="BR53" s="15">
        <f t="shared" si="543"/>
        <v>0</v>
      </c>
      <c r="BS53" s="15">
        <f t="shared" si="543"/>
        <v>78000</v>
      </c>
      <c r="BT53" s="15">
        <f t="shared" si="543"/>
        <v>0</v>
      </c>
      <c r="BU53" s="15">
        <f t="shared" si="543"/>
        <v>78000</v>
      </c>
      <c r="BV53" s="15">
        <f t="shared" si="543"/>
        <v>0</v>
      </c>
      <c r="BW53" s="15">
        <f t="shared" si="543"/>
        <v>0</v>
      </c>
      <c r="BX53" s="15">
        <f t="shared" si="543"/>
        <v>0</v>
      </c>
      <c r="BY53" s="15">
        <f t="shared" si="543"/>
        <v>0</v>
      </c>
      <c r="BZ53" s="15">
        <f t="shared" si="543"/>
        <v>0</v>
      </c>
      <c r="CA53" s="15">
        <f t="shared" si="543"/>
        <v>78000</v>
      </c>
      <c r="CB53" s="15">
        <f t="shared" si="543"/>
        <v>0</v>
      </c>
      <c r="CC53" s="15">
        <f t="shared" si="543"/>
        <v>78000</v>
      </c>
      <c r="CD53" s="15">
        <f t="shared" si="543"/>
        <v>0</v>
      </c>
      <c r="CE53" s="15">
        <f t="shared" si="543"/>
        <v>0</v>
      </c>
      <c r="CF53" s="44">
        <f t="shared" si="543"/>
        <v>0</v>
      </c>
      <c r="CG53" s="44">
        <f t="shared" si="543"/>
        <v>0</v>
      </c>
      <c r="CH53" s="44">
        <f t="shared" si="543"/>
        <v>0</v>
      </c>
      <c r="CI53" s="15">
        <f t="shared" si="543"/>
        <v>0</v>
      </c>
      <c r="CJ53" s="15">
        <f t="shared" si="543"/>
        <v>0</v>
      </c>
      <c r="CK53" s="15">
        <f t="shared" si="543"/>
        <v>0</v>
      </c>
      <c r="CL53" s="15">
        <f t="shared" si="543"/>
        <v>0</v>
      </c>
      <c r="CM53" s="15">
        <f t="shared" si="543"/>
        <v>0</v>
      </c>
      <c r="CN53" s="15">
        <f t="shared" si="543"/>
        <v>0</v>
      </c>
      <c r="CO53" s="15">
        <f t="shared" si="543"/>
        <v>0</v>
      </c>
      <c r="CP53" s="15">
        <f t="shared" si="543"/>
        <v>0</v>
      </c>
      <c r="CQ53" s="15">
        <f t="shared" si="543"/>
        <v>0</v>
      </c>
      <c r="CR53" s="15">
        <f t="shared" si="543"/>
        <v>0</v>
      </c>
      <c r="CS53" s="15">
        <f t="shared" si="543"/>
        <v>0</v>
      </c>
      <c r="CT53" s="15">
        <f t="shared" si="543"/>
        <v>0</v>
      </c>
      <c r="CU53" s="15">
        <f t="shared" si="543"/>
        <v>0</v>
      </c>
      <c r="CV53" s="15">
        <f t="shared" si="543"/>
        <v>0</v>
      </c>
      <c r="CW53" s="15">
        <f t="shared" si="543"/>
        <v>0</v>
      </c>
      <c r="CX53" s="15">
        <f t="shared" si="543"/>
        <v>0</v>
      </c>
      <c r="CY53" s="15">
        <f t="shared" si="543"/>
        <v>0</v>
      </c>
      <c r="CZ53" s="44">
        <f t="shared" si="543"/>
        <v>0</v>
      </c>
      <c r="DA53" s="44">
        <f t="shared" si="543"/>
        <v>0</v>
      </c>
      <c r="DB53" s="44">
        <f t="shared" si="543"/>
        <v>0</v>
      </c>
      <c r="DC53" s="15">
        <f t="shared" si="543"/>
        <v>0</v>
      </c>
      <c r="DD53" s="15">
        <f t="shared" ref="DC53:DR54" si="544">DD54</f>
        <v>0</v>
      </c>
      <c r="DE53" s="15">
        <f t="shared" si="544"/>
        <v>0</v>
      </c>
      <c r="DF53" s="15">
        <f t="shared" si="544"/>
        <v>0</v>
      </c>
      <c r="DG53" s="15">
        <f t="shared" si="544"/>
        <v>0</v>
      </c>
      <c r="DH53" s="15">
        <f t="shared" si="544"/>
        <v>0</v>
      </c>
      <c r="DI53" s="15">
        <f t="shared" si="544"/>
        <v>0</v>
      </c>
      <c r="DJ53" s="15">
        <f t="shared" si="544"/>
        <v>0</v>
      </c>
      <c r="DK53" s="15">
        <f t="shared" si="544"/>
        <v>0</v>
      </c>
      <c r="DL53" s="15">
        <f t="shared" si="544"/>
        <v>0</v>
      </c>
      <c r="DM53" s="15">
        <f t="shared" si="544"/>
        <v>0</v>
      </c>
      <c r="DN53" s="15">
        <f t="shared" si="544"/>
        <v>0</v>
      </c>
      <c r="DO53" s="15">
        <f t="shared" si="544"/>
        <v>0</v>
      </c>
      <c r="DP53" s="15">
        <f t="shared" si="544"/>
        <v>0</v>
      </c>
      <c r="DQ53" s="15">
        <f t="shared" si="544"/>
        <v>0</v>
      </c>
      <c r="DR53" s="15">
        <f t="shared" si="544"/>
        <v>0</v>
      </c>
    </row>
    <row r="54" spans="1:122" ht="32.25" hidden="1" customHeight="1" x14ac:dyDescent="0.25">
      <c r="A54" s="102" t="s">
        <v>23</v>
      </c>
      <c r="B54" s="102"/>
      <c r="C54" s="102"/>
      <c r="D54" s="102"/>
      <c r="E54" s="40">
        <v>851</v>
      </c>
      <c r="F54" s="2" t="s">
        <v>11</v>
      </c>
      <c r="G54" s="2" t="s">
        <v>13</v>
      </c>
      <c r="H54" s="3" t="s">
        <v>317</v>
      </c>
      <c r="I54" s="2" t="s">
        <v>24</v>
      </c>
      <c r="J54" s="15">
        <f t="shared" si="541"/>
        <v>78000</v>
      </c>
      <c r="K54" s="15">
        <f t="shared" si="541"/>
        <v>0</v>
      </c>
      <c r="L54" s="15">
        <f t="shared" si="541"/>
        <v>78000</v>
      </c>
      <c r="M54" s="15">
        <f t="shared" si="541"/>
        <v>0</v>
      </c>
      <c r="N54" s="15">
        <f t="shared" si="541"/>
        <v>0</v>
      </c>
      <c r="O54" s="15">
        <f t="shared" si="541"/>
        <v>0</v>
      </c>
      <c r="P54" s="15">
        <f t="shared" si="541"/>
        <v>0</v>
      </c>
      <c r="Q54" s="15">
        <f t="shared" si="541"/>
        <v>0</v>
      </c>
      <c r="R54" s="15">
        <f t="shared" si="541"/>
        <v>78000</v>
      </c>
      <c r="S54" s="15">
        <f t="shared" si="541"/>
        <v>0</v>
      </c>
      <c r="T54" s="15">
        <f t="shared" si="541"/>
        <v>78000</v>
      </c>
      <c r="U54" s="15">
        <f t="shared" si="541"/>
        <v>0</v>
      </c>
      <c r="V54" s="15">
        <f t="shared" si="541"/>
        <v>0</v>
      </c>
      <c r="W54" s="39">
        <f t="shared" si="541"/>
        <v>0</v>
      </c>
      <c r="X54" s="39">
        <f t="shared" si="541"/>
        <v>0</v>
      </c>
      <c r="Y54" s="39">
        <f t="shared" si="541"/>
        <v>0</v>
      </c>
      <c r="Z54" s="15">
        <f t="shared" si="541"/>
        <v>0</v>
      </c>
      <c r="AA54" s="15">
        <f t="shared" si="541"/>
        <v>0</v>
      </c>
      <c r="AB54" s="15">
        <f t="shared" si="541"/>
        <v>0</v>
      </c>
      <c r="AC54" s="15">
        <f t="shared" si="541"/>
        <v>0</v>
      </c>
      <c r="AD54" s="15">
        <f t="shared" si="541"/>
        <v>0</v>
      </c>
      <c r="AE54" s="15">
        <f t="shared" si="541"/>
        <v>0</v>
      </c>
      <c r="AF54" s="15">
        <f t="shared" si="541"/>
        <v>0</v>
      </c>
      <c r="AG54" s="15">
        <f t="shared" si="541"/>
        <v>0</v>
      </c>
      <c r="AH54" s="15">
        <f t="shared" si="541"/>
        <v>0</v>
      </c>
      <c r="AI54" s="39">
        <f t="shared" si="541"/>
        <v>0</v>
      </c>
      <c r="AJ54" s="39">
        <f t="shared" si="541"/>
        <v>0</v>
      </c>
      <c r="AK54" s="39">
        <f t="shared" si="541"/>
        <v>0</v>
      </c>
      <c r="AL54" s="15">
        <f t="shared" si="542"/>
        <v>0</v>
      </c>
      <c r="AM54" s="110">
        <f t="shared" si="542"/>
        <v>0</v>
      </c>
      <c r="AN54" s="15">
        <f t="shared" si="542"/>
        <v>0</v>
      </c>
      <c r="AO54" s="15">
        <f t="shared" si="542"/>
        <v>0</v>
      </c>
      <c r="AP54" s="15">
        <f t="shared" si="542"/>
        <v>0</v>
      </c>
      <c r="AQ54" s="15">
        <f t="shared" si="542"/>
        <v>0</v>
      </c>
      <c r="AR54" s="15">
        <f t="shared" si="542"/>
        <v>0</v>
      </c>
      <c r="AS54" s="15">
        <f t="shared" si="542"/>
        <v>0</v>
      </c>
      <c r="AT54" s="15"/>
      <c r="AU54" s="15"/>
      <c r="AV54" s="15"/>
      <c r="AW54" s="15"/>
      <c r="AX54" s="15"/>
      <c r="AY54" s="15">
        <f t="shared" si="401"/>
        <v>0</v>
      </c>
      <c r="AZ54" s="39">
        <f t="shared" si="402"/>
        <v>0</v>
      </c>
      <c r="BA54" s="39">
        <f t="shared" si="403"/>
        <v>0</v>
      </c>
      <c r="BB54" s="39">
        <f t="shared" si="404"/>
        <v>0</v>
      </c>
      <c r="BC54" s="15">
        <f t="shared" si="543"/>
        <v>78000</v>
      </c>
      <c r="BD54" s="44">
        <f t="shared" si="543"/>
        <v>0</v>
      </c>
      <c r="BE54" s="44">
        <f t="shared" si="543"/>
        <v>78000</v>
      </c>
      <c r="BF54" s="44">
        <f t="shared" si="543"/>
        <v>0</v>
      </c>
      <c r="BG54" s="15">
        <f t="shared" si="543"/>
        <v>0</v>
      </c>
      <c r="BH54" s="15">
        <f t="shared" si="543"/>
        <v>0</v>
      </c>
      <c r="BI54" s="15">
        <f t="shared" si="543"/>
        <v>0</v>
      </c>
      <c r="BJ54" s="15">
        <f t="shared" si="543"/>
        <v>0</v>
      </c>
      <c r="BK54" s="15">
        <f t="shared" si="543"/>
        <v>78000</v>
      </c>
      <c r="BL54" s="15">
        <f t="shared" si="543"/>
        <v>0</v>
      </c>
      <c r="BM54" s="15">
        <f t="shared" si="543"/>
        <v>78000</v>
      </c>
      <c r="BN54" s="15">
        <f t="shared" si="543"/>
        <v>0</v>
      </c>
      <c r="BO54" s="15">
        <f t="shared" si="543"/>
        <v>0</v>
      </c>
      <c r="BP54" s="15">
        <f t="shared" si="543"/>
        <v>0</v>
      </c>
      <c r="BQ54" s="15">
        <f t="shared" si="543"/>
        <v>0</v>
      </c>
      <c r="BR54" s="15">
        <f t="shared" si="543"/>
        <v>0</v>
      </c>
      <c r="BS54" s="15">
        <f t="shared" si="543"/>
        <v>78000</v>
      </c>
      <c r="BT54" s="15">
        <f t="shared" si="543"/>
        <v>0</v>
      </c>
      <c r="BU54" s="15">
        <f t="shared" si="543"/>
        <v>78000</v>
      </c>
      <c r="BV54" s="15">
        <f t="shared" si="543"/>
        <v>0</v>
      </c>
      <c r="BW54" s="15">
        <f t="shared" si="543"/>
        <v>0</v>
      </c>
      <c r="BX54" s="15">
        <f t="shared" si="543"/>
        <v>0</v>
      </c>
      <c r="BY54" s="15">
        <f t="shared" si="543"/>
        <v>0</v>
      </c>
      <c r="BZ54" s="15">
        <f t="shared" si="543"/>
        <v>0</v>
      </c>
      <c r="CA54" s="15">
        <f t="shared" si="543"/>
        <v>78000</v>
      </c>
      <c r="CB54" s="15">
        <f t="shared" si="543"/>
        <v>0</v>
      </c>
      <c r="CC54" s="15">
        <f t="shared" si="543"/>
        <v>78000</v>
      </c>
      <c r="CD54" s="15">
        <f t="shared" si="543"/>
        <v>0</v>
      </c>
      <c r="CE54" s="15">
        <f t="shared" si="543"/>
        <v>0</v>
      </c>
      <c r="CF54" s="44">
        <f t="shared" si="543"/>
        <v>0</v>
      </c>
      <c r="CG54" s="44">
        <f t="shared" si="543"/>
        <v>0</v>
      </c>
      <c r="CH54" s="44">
        <f t="shared" si="543"/>
        <v>0</v>
      </c>
      <c r="CI54" s="15">
        <f t="shared" si="543"/>
        <v>0</v>
      </c>
      <c r="CJ54" s="15">
        <f t="shared" si="543"/>
        <v>0</v>
      </c>
      <c r="CK54" s="15">
        <f t="shared" si="543"/>
        <v>0</v>
      </c>
      <c r="CL54" s="15">
        <f t="shared" si="543"/>
        <v>0</v>
      </c>
      <c r="CM54" s="15">
        <f t="shared" si="543"/>
        <v>0</v>
      </c>
      <c r="CN54" s="15">
        <f t="shared" si="543"/>
        <v>0</v>
      </c>
      <c r="CO54" s="15">
        <f t="shared" si="543"/>
        <v>0</v>
      </c>
      <c r="CP54" s="15">
        <f t="shared" si="543"/>
        <v>0</v>
      </c>
      <c r="CQ54" s="15">
        <f t="shared" si="543"/>
        <v>0</v>
      </c>
      <c r="CR54" s="15">
        <f t="shared" si="543"/>
        <v>0</v>
      </c>
      <c r="CS54" s="15">
        <f t="shared" si="543"/>
        <v>0</v>
      </c>
      <c r="CT54" s="15">
        <f t="shared" si="543"/>
        <v>0</v>
      </c>
      <c r="CU54" s="15">
        <f t="shared" si="543"/>
        <v>0</v>
      </c>
      <c r="CV54" s="15">
        <f t="shared" si="543"/>
        <v>0</v>
      </c>
      <c r="CW54" s="15">
        <f t="shared" si="543"/>
        <v>0</v>
      </c>
      <c r="CX54" s="15">
        <f t="shared" si="543"/>
        <v>0</v>
      </c>
      <c r="CY54" s="15">
        <f t="shared" si="543"/>
        <v>0</v>
      </c>
      <c r="CZ54" s="44">
        <f t="shared" si="543"/>
        <v>0</v>
      </c>
      <c r="DA54" s="44">
        <f t="shared" si="543"/>
        <v>0</v>
      </c>
      <c r="DB54" s="44">
        <f t="shared" si="543"/>
        <v>0</v>
      </c>
      <c r="DC54" s="15">
        <f t="shared" si="544"/>
        <v>0</v>
      </c>
      <c r="DD54" s="15">
        <f t="shared" si="544"/>
        <v>0</v>
      </c>
      <c r="DE54" s="15">
        <f t="shared" si="544"/>
        <v>0</v>
      </c>
      <c r="DF54" s="15">
        <f t="shared" si="544"/>
        <v>0</v>
      </c>
      <c r="DG54" s="15">
        <f t="shared" si="544"/>
        <v>0</v>
      </c>
      <c r="DH54" s="15">
        <f t="shared" si="544"/>
        <v>0</v>
      </c>
      <c r="DI54" s="15">
        <f t="shared" si="544"/>
        <v>0</v>
      </c>
      <c r="DJ54" s="15">
        <f t="shared" si="544"/>
        <v>0</v>
      </c>
      <c r="DK54" s="15">
        <f t="shared" si="544"/>
        <v>0</v>
      </c>
      <c r="DL54" s="15">
        <f t="shared" si="544"/>
        <v>0</v>
      </c>
      <c r="DM54" s="15">
        <f t="shared" si="544"/>
        <v>0</v>
      </c>
      <c r="DN54" s="15">
        <f t="shared" si="544"/>
        <v>0</v>
      </c>
      <c r="DO54" s="15">
        <f t="shared" si="544"/>
        <v>0</v>
      </c>
      <c r="DP54" s="15">
        <f t="shared" si="544"/>
        <v>0</v>
      </c>
      <c r="DQ54" s="15">
        <f t="shared" si="544"/>
        <v>0</v>
      </c>
      <c r="DR54" s="15">
        <f t="shared" si="544"/>
        <v>0</v>
      </c>
    </row>
    <row r="55" spans="1:122" ht="32.25" hidden="1" customHeight="1" x14ac:dyDescent="0.25">
      <c r="A55" s="102" t="s">
        <v>25</v>
      </c>
      <c r="B55" s="102"/>
      <c r="C55" s="102"/>
      <c r="D55" s="102"/>
      <c r="E55" s="40">
        <v>851</v>
      </c>
      <c r="F55" s="2" t="s">
        <v>11</v>
      </c>
      <c r="G55" s="2" t="s">
        <v>13</v>
      </c>
      <c r="H55" s="3" t="s">
        <v>317</v>
      </c>
      <c r="I55" s="2" t="s">
        <v>26</v>
      </c>
      <c r="J55" s="15">
        <v>78000</v>
      </c>
      <c r="K55" s="44"/>
      <c r="L55" s="44">
        <f>J55</f>
        <v>78000</v>
      </c>
      <c r="M55" s="44"/>
      <c r="N55" s="44"/>
      <c r="O55" s="44"/>
      <c r="P55" s="44"/>
      <c r="Q55" s="44"/>
      <c r="R55" s="68">
        <f>J55+N55</f>
        <v>78000</v>
      </c>
      <c r="S55" s="68">
        <f>K55+O55</f>
        <v>0</v>
      </c>
      <c r="T55" s="68">
        <f>L55+P55</f>
        <v>78000</v>
      </c>
      <c r="U55" s="68">
        <f>M55+Q55</f>
        <v>0</v>
      </c>
      <c r="V55" s="15"/>
      <c r="W55" s="39"/>
      <c r="X55" s="39">
        <f>V55</f>
        <v>0</v>
      </c>
      <c r="Y55" s="39"/>
      <c r="Z55" s="44"/>
      <c r="AA55" s="44"/>
      <c r="AB55" s="44"/>
      <c r="AC55" s="44"/>
      <c r="AD55" s="68">
        <f t="shared" ref="AD55" si="545">V55+Z55</f>
        <v>0</v>
      </c>
      <c r="AE55" s="68">
        <f t="shared" ref="AE55" si="546">W55+AA55</f>
        <v>0</v>
      </c>
      <c r="AF55" s="68">
        <f t="shared" ref="AF55" si="547">X55+AB55</f>
        <v>0</v>
      </c>
      <c r="AG55" s="68">
        <f t="shared" ref="AG55" si="548">Y55+AC55</f>
        <v>0</v>
      </c>
      <c r="AH55" s="15"/>
      <c r="AI55" s="39"/>
      <c r="AJ55" s="39">
        <f>AH55</f>
        <v>0</v>
      </c>
      <c r="AK55" s="39"/>
      <c r="AL55" s="44"/>
      <c r="AM55" s="111"/>
      <c r="AN55" s="44"/>
      <c r="AO55" s="44"/>
      <c r="AP55" s="68">
        <f t="shared" ref="AP55" si="549">AH55+AL55</f>
        <v>0</v>
      </c>
      <c r="AQ55" s="68">
        <f t="shared" ref="AQ55" si="550">AI55+AM55</f>
        <v>0</v>
      </c>
      <c r="AR55" s="68">
        <f t="shared" ref="AR55" si="551">AJ55+AN55</f>
        <v>0</v>
      </c>
      <c r="AS55" s="68">
        <f t="shared" ref="AS55" si="552">AK55+AO55</f>
        <v>0</v>
      </c>
      <c r="AT55" s="68"/>
      <c r="AU55" s="68"/>
      <c r="AV55" s="68"/>
      <c r="AW55" s="68"/>
      <c r="AX55" s="68"/>
      <c r="AY55" s="15">
        <f t="shared" si="401"/>
        <v>0</v>
      </c>
      <c r="AZ55" s="39">
        <f t="shared" si="402"/>
        <v>0</v>
      </c>
      <c r="BA55" s="39">
        <f t="shared" si="403"/>
        <v>0</v>
      </c>
      <c r="BB55" s="39">
        <f t="shared" si="404"/>
        <v>0</v>
      </c>
      <c r="BC55" s="15">
        <v>78000</v>
      </c>
      <c r="BD55" s="44"/>
      <c r="BE55" s="44">
        <f>BC55</f>
        <v>78000</v>
      </c>
      <c r="BF55" s="44"/>
      <c r="BG55" s="15"/>
      <c r="BH55" s="44"/>
      <c r="BI55" s="44">
        <f>BG55</f>
        <v>0</v>
      </c>
      <c r="BJ55" s="44"/>
      <c r="BK55" s="15">
        <f>BC55+BG55</f>
        <v>78000</v>
      </c>
      <c r="BL55" s="68">
        <f>BD55+BH55</f>
        <v>0</v>
      </c>
      <c r="BM55" s="68">
        <f>BE55+BI55</f>
        <v>78000</v>
      </c>
      <c r="BN55" s="68">
        <f>BF55+BJ55</f>
        <v>0</v>
      </c>
      <c r="BO55" s="15"/>
      <c r="BP55" s="44"/>
      <c r="BQ55" s="44">
        <f>BO55</f>
        <v>0</v>
      </c>
      <c r="BR55" s="44"/>
      <c r="BS55" s="15">
        <f>BK55+BO55</f>
        <v>78000</v>
      </c>
      <c r="BT55" s="68">
        <f>BL55+BP55</f>
        <v>0</v>
      </c>
      <c r="BU55" s="68">
        <f>BM55+BQ55</f>
        <v>78000</v>
      </c>
      <c r="BV55" s="68">
        <f>BN55+BR55</f>
        <v>0</v>
      </c>
      <c r="BW55" s="15"/>
      <c r="BX55" s="44"/>
      <c r="BY55" s="44">
        <f>BW55</f>
        <v>0</v>
      </c>
      <c r="BZ55" s="44"/>
      <c r="CA55" s="15">
        <f>BS55+BW55</f>
        <v>78000</v>
      </c>
      <c r="CB55" s="68">
        <f>BT55+BX55</f>
        <v>0</v>
      </c>
      <c r="CC55" s="68">
        <f>BU55+BY55</f>
        <v>78000</v>
      </c>
      <c r="CD55" s="68">
        <f>BV55+BZ55</f>
        <v>0</v>
      </c>
      <c r="CE55" s="15"/>
      <c r="CF55" s="44"/>
      <c r="CG55" s="44">
        <f>CE55</f>
        <v>0</v>
      </c>
      <c r="CH55" s="44"/>
      <c r="CI55" s="44"/>
      <c r="CJ55" s="44"/>
      <c r="CK55" s="44">
        <f>CI55</f>
        <v>0</v>
      </c>
      <c r="CL55" s="44"/>
      <c r="CM55" s="15">
        <f t="shared" ref="CM55" si="553">CE55+CI55</f>
        <v>0</v>
      </c>
      <c r="CN55" s="68">
        <f t="shared" ref="CN55" si="554">CF55+CJ55</f>
        <v>0</v>
      </c>
      <c r="CO55" s="68">
        <f t="shared" ref="CO55" si="555">CG55+CK55</f>
        <v>0</v>
      </c>
      <c r="CP55" s="68">
        <f t="shared" ref="CP55" si="556">CH55+CL55</f>
        <v>0</v>
      </c>
      <c r="CQ55" s="44"/>
      <c r="CR55" s="44"/>
      <c r="CS55" s="44">
        <f>CQ55</f>
        <v>0</v>
      </c>
      <c r="CT55" s="44"/>
      <c r="CU55" s="15">
        <f t="shared" ref="CU55" si="557">CM55+CQ55</f>
        <v>0</v>
      </c>
      <c r="CV55" s="68">
        <f t="shared" ref="CV55" si="558">CN55+CR55</f>
        <v>0</v>
      </c>
      <c r="CW55" s="68">
        <f t="shared" ref="CW55" si="559">CO55+CS55</f>
        <v>0</v>
      </c>
      <c r="CX55" s="68">
        <f t="shared" ref="CX55" si="560">CP55+CT55</f>
        <v>0</v>
      </c>
      <c r="CY55" s="15"/>
      <c r="CZ55" s="44"/>
      <c r="DA55" s="44">
        <f>CY55</f>
        <v>0</v>
      </c>
      <c r="DB55" s="44"/>
      <c r="DC55" s="44"/>
      <c r="DD55" s="44"/>
      <c r="DE55" s="44">
        <f>DC55</f>
        <v>0</v>
      </c>
      <c r="DF55" s="44"/>
      <c r="DG55" s="15">
        <f t="shared" ref="DG55" si="561">CY55+DC55</f>
        <v>0</v>
      </c>
      <c r="DH55" s="68">
        <f t="shared" ref="DH55" si="562">CZ55+DD55</f>
        <v>0</v>
      </c>
      <c r="DI55" s="68">
        <f t="shared" ref="DI55" si="563">DA55+DE55</f>
        <v>0</v>
      </c>
      <c r="DJ55" s="68">
        <f t="shared" ref="DJ55" si="564">DB55+DF55</f>
        <v>0</v>
      </c>
      <c r="DK55" s="44"/>
      <c r="DL55" s="44"/>
      <c r="DM55" s="44">
        <f>DK55</f>
        <v>0</v>
      </c>
      <c r="DN55" s="44"/>
      <c r="DO55" s="15">
        <f t="shared" ref="DO55" si="565">DG55+DK55</f>
        <v>0</v>
      </c>
      <c r="DP55" s="68">
        <f t="shared" ref="DP55" si="566">DH55+DL55</f>
        <v>0</v>
      </c>
      <c r="DQ55" s="68">
        <f t="shared" ref="DQ55" si="567">DI55+DM55</f>
        <v>0</v>
      </c>
      <c r="DR55" s="68">
        <f t="shared" ref="DR55" si="568">DJ55+DN55</f>
        <v>0</v>
      </c>
    </row>
    <row r="56" spans="1:122" ht="32.25" hidden="1" customHeight="1" x14ac:dyDescent="0.25">
      <c r="A56" s="102" t="s">
        <v>27</v>
      </c>
      <c r="B56" s="100"/>
      <c r="C56" s="102"/>
      <c r="D56" s="102"/>
      <c r="E56" s="40">
        <v>851</v>
      </c>
      <c r="F56" s="2" t="s">
        <v>11</v>
      </c>
      <c r="G56" s="2" t="s">
        <v>13</v>
      </c>
      <c r="H56" s="3" t="s">
        <v>318</v>
      </c>
      <c r="I56" s="2"/>
      <c r="J56" s="15">
        <f t="shared" ref="J56:AK69" si="569">J57</f>
        <v>2500</v>
      </c>
      <c r="K56" s="15">
        <f t="shared" si="569"/>
        <v>0</v>
      </c>
      <c r="L56" s="15">
        <f t="shared" si="569"/>
        <v>0</v>
      </c>
      <c r="M56" s="15">
        <f t="shared" si="569"/>
        <v>2500</v>
      </c>
      <c r="N56" s="15">
        <f t="shared" si="569"/>
        <v>0</v>
      </c>
      <c r="O56" s="15">
        <f t="shared" si="569"/>
        <v>0</v>
      </c>
      <c r="P56" s="15">
        <f t="shared" si="569"/>
        <v>0</v>
      </c>
      <c r="Q56" s="15">
        <f t="shared" si="569"/>
        <v>0</v>
      </c>
      <c r="R56" s="15">
        <f t="shared" si="569"/>
        <v>2500</v>
      </c>
      <c r="S56" s="15">
        <f t="shared" si="569"/>
        <v>0</v>
      </c>
      <c r="T56" s="15">
        <f t="shared" si="569"/>
        <v>0</v>
      </c>
      <c r="U56" s="15">
        <f t="shared" si="569"/>
        <v>2500</v>
      </c>
      <c r="V56" s="15">
        <f t="shared" si="569"/>
        <v>2500</v>
      </c>
      <c r="W56" s="39">
        <f t="shared" si="569"/>
        <v>0</v>
      </c>
      <c r="X56" s="39">
        <f t="shared" si="569"/>
        <v>0</v>
      </c>
      <c r="Y56" s="39">
        <f t="shared" si="569"/>
        <v>2500</v>
      </c>
      <c r="Z56" s="15">
        <f t="shared" si="569"/>
        <v>0</v>
      </c>
      <c r="AA56" s="15">
        <f t="shared" si="569"/>
        <v>0</v>
      </c>
      <c r="AB56" s="15">
        <f t="shared" si="569"/>
        <v>0</v>
      </c>
      <c r="AC56" s="15">
        <f t="shared" si="569"/>
        <v>0</v>
      </c>
      <c r="AD56" s="15">
        <f t="shared" si="569"/>
        <v>2500</v>
      </c>
      <c r="AE56" s="15">
        <f t="shared" si="569"/>
        <v>0</v>
      </c>
      <c r="AF56" s="15">
        <f t="shared" si="569"/>
        <v>0</v>
      </c>
      <c r="AG56" s="15">
        <f t="shared" si="569"/>
        <v>2500</v>
      </c>
      <c r="AH56" s="15">
        <f t="shared" si="569"/>
        <v>2500</v>
      </c>
      <c r="AI56" s="39">
        <f t="shared" si="569"/>
        <v>0</v>
      </c>
      <c r="AJ56" s="39">
        <f t="shared" si="569"/>
        <v>0</v>
      </c>
      <c r="AK56" s="39">
        <f t="shared" si="569"/>
        <v>2500</v>
      </c>
      <c r="AL56" s="15">
        <f t="shared" ref="AL56:AS69" si="570">AL57</f>
        <v>0</v>
      </c>
      <c r="AM56" s="110">
        <f t="shared" si="570"/>
        <v>0</v>
      </c>
      <c r="AN56" s="15">
        <f t="shared" si="570"/>
        <v>0</v>
      </c>
      <c r="AO56" s="15">
        <f t="shared" si="570"/>
        <v>0</v>
      </c>
      <c r="AP56" s="15">
        <f t="shared" si="570"/>
        <v>2500</v>
      </c>
      <c r="AQ56" s="15">
        <f t="shared" si="570"/>
        <v>0</v>
      </c>
      <c r="AR56" s="15">
        <f t="shared" si="570"/>
        <v>0</v>
      </c>
      <c r="AS56" s="15">
        <f t="shared" si="570"/>
        <v>2500</v>
      </c>
      <c r="AT56" s="15"/>
      <c r="AU56" s="15"/>
      <c r="AV56" s="15"/>
      <c r="AW56" s="15"/>
      <c r="AX56" s="15"/>
      <c r="AY56" s="15">
        <f t="shared" si="401"/>
        <v>0</v>
      </c>
      <c r="AZ56" s="39">
        <f t="shared" si="402"/>
        <v>0</v>
      </c>
      <c r="BA56" s="39">
        <f t="shared" si="403"/>
        <v>0</v>
      </c>
      <c r="BB56" s="39">
        <f t="shared" si="404"/>
        <v>0</v>
      </c>
      <c r="BC56" s="15">
        <f t="shared" ref="BC56:DC69" si="571">BC57</f>
        <v>2500</v>
      </c>
      <c r="BD56" s="44">
        <f t="shared" si="571"/>
        <v>0</v>
      </c>
      <c r="BE56" s="44">
        <f t="shared" si="571"/>
        <v>0</v>
      </c>
      <c r="BF56" s="44">
        <f t="shared" si="571"/>
        <v>2500</v>
      </c>
      <c r="BG56" s="15">
        <f t="shared" si="571"/>
        <v>0</v>
      </c>
      <c r="BH56" s="15">
        <f t="shared" si="571"/>
        <v>0</v>
      </c>
      <c r="BI56" s="15">
        <f t="shared" si="571"/>
        <v>0</v>
      </c>
      <c r="BJ56" s="15">
        <f t="shared" si="571"/>
        <v>0</v>
      </c>
      <c r="BK56" s="15">
        <f t="shared" si="571"/>
        <v>2500</v>
      </c>
      <c r="BL56" s="15">
        <f t="shared" si="571"/>
        <v>0</v>
      </c>
      <c r="BM56" s="15">
        <f t="shared" si="571"/>
        <v>0</v>
      </c>
      <c r="BN56" s="15">
        <f t="shared" si="571"/>
        <v>2500</v>
      </c>
      <c r="BO56" s="15">
        <f t="shared" si="571"/>
        <v>0</v>
      </c>
      <c r="BP56" s="15">
        <f t="shared" si="571"/>
        <v>0</v>
      </c>
      <c r="BQ56" s="15">
        <f t="shared" si="571"/>
        <v>0</v>
      </c>
      <c r="BR56" s="15">
        <f t="shared" si="571"/>
        <v>0</v>
      </c>
      <c r="BS56" s="15">
        <f t="shared" si="571"/>
        <v>2500</v>
      </c>
      <c r="BT56" s="15">
        <f t="shared" si="571"/>
        <v>0</v>
      </c>
      <c r="BU56" s="15">
        <f t="shared" si="571"/>
        <v>0</v>
      </c>
      <c r="BV56" s="15">
        <f t="shared" si="571"/>
        <v>2500</v>
      </c>
      <c r="BW56" s="15">
        <f t="shared" si="571"/>
        <v>0</v>
      </c>
      <c r="BX56" s="15">
        <f t="shared" si="571"/>
        <v>0</v>
      </c>
      <c r="BY56" s="15">
        <f t="shared" si="571"/>
        <v>0</v>
      </c>
      <c r="BZ56" s="15">
        <f t="shared" si="571"/>
        <v>0</v>
      </c>
      <c r="CA56" s="15">
        <f t="shared" si="571"/>
        <v>2500</v>
      </c>
      <c r="CB56" s="15">
        <f t="shared" si="571"/>
        <v>0</v>
      </c>
      <c r="CC56" s="15">
        <f t="shared" si="571"/>
        <v>0</v>
      </c>
      <c r="CD56" s="15">
        <f t="shared" si="571"/>
        <v>2500</v>
      </c>
      <c r="CE56" s="15">
        <f t="shared" si="571"/>
        <v>2500</v>
      </c>
      <c r="CF56" s="44">
        <f t="shared" si="571"/>
        <v>0</v>
      </c>
      <c r="CG56" s="44">
        <f t="shared" si="571"/>
        <v>0</v>
      </c>
      <c r="CH56" s="44">
        <f t="shared" si="571"/>
        <v>2500</v>
      </c>
      <c r="CI56" s="15">
        <f t="shared" si="571"/>
        <v>0</v>
      </c>
      <c r="CJ56" s="15">
        <f t="shared" si="571"/>
        <v>0</v>
      </c>
      <c r="CK56" s="15">
        <f t="shared" si="571"/>
        <v>0</v>
      </c>
      <c r="CL56" s="15">
        <f t="shared" si="571"/>
        <v>0</v>
      </c>
      <c r="CM56" s="15">
        <f t="shared" si="571"/>
        <v>2500</v>
      </c>
      <c r="CN56" s="15">
        <f t="shared" si="571"/>
        <v>0</v>
      </c>
      <c r="CO56" s="15">
        <f t="shared" si="571"/>
        <v>0</v>
      </c>
      <c r="CP56" s="15">
        <f t="shared" si="571"/>
        <v>2500</v>
      </c>
      <c r="CQ56" s="15">
        <f t="shared" ref="CQ56:CX57" si="572">CQ57</f>
        <v>0</v>
      </c>
      <c r="CR56" s="15">
        <f t="shared" si="572"/>
        <v>0</v>
      </c>
      <c r="CS56" s="15">
        <f t="shared" si="572"/>
        <v>0</v>
      </c>
      <c r="CT56" s="15">
        <f t="shared" si="572"/>
        <v>0</v>
      </c>
      <c r="CU56" s="15">
        <f t="shared" si="572"/>
        <v>2500</v>
      </c>
      <c r="CV56" s="15">
        <f t="shared" si="572"/>
        <v>0</v>
      </c>
      <c r="CW56" s="15">
        <f t="shared" si="572"/>
        <v>0</v>
      </c>
      <c r="CX56" s="15">
        <f t="shared" si="572"/>
        <v>2500</v>
      </c>
      <c r="CY56" s="15">
        <f t="shared" si="571"/>
        <v>2500</v>
      </c>
      <c r="CZ56" s="44">
        <f t="shared" si="571"/>
        <v>0</v>
      </c>
      <c r="DA56" s="44">
        <f t="shared" si="571"/>
        <v>0</v>
      </c>
      <c r="DB56" s="44">
        <f t="shared" si="571"/>
        <v>2500</v>
      </c>
      <c r="DC56" s="15">
        <f t="shared" si="571"/>
        <v>0</v>
      </c>
      <c r="DD56" s="15">
        <f t="shared" ref="DC56:DR57" si="573">DD57</f>
        <v>0</v>
      </c>
      <c r="DE56" s="15">
        <f t="shared" si="573"/>
        <v>0</v>
      </c>
      <c r="DF56" s="15">
        <f t="shared" si="573"/>
        <v>0</v>
      </c>
      <c r="DG56" s="15">
        <f t="shared" si="573"/>
        <v>2500</v>
      </c>
      <c r="DH56" s="15">
        <f t="shared" si="573"/>
        <v>0</v>
      </c>
      <c r="DI56" s="15">
        <f t="shared" si="573"/>
        <v>0</v>
      </c>
      <c r="DJ56" s="15">
        <f t="shared" si="573"/>
        <v>2500</v>
      </c>
      <c r="DK56" s="15">
        <f t="shared" si="573"/>
        <v>0</v>
      </c>
      <c r="DL56" s="15">
        <f t="shared" si="573"/>
        <v>0</v>
      </c>
      <c r="DM56" s="15">
        <f t="shared" si="573"/>
        <v>0</v>
      </c>
      <c r="DN56" s="15">
        <f t="shared" si="573"/>
        <v>0</v>
      </c>
      <c r="DO56" s="15">
        <f t="shared" si="573"/>
        <v>2500</v>
      </c>
      <c r="DP56" s="15">
        <f t="shared" si="573"/>
        <v>0</v>
      </c>
      <c r="DQ56" s="15">
        <f t="shared" si="573"/>
        <v>0</v>
      </c>
      <c r="DR56" s="15">
        <f t="shared" si="573"/>
        <v>2500</v>
      </c>
    </row>
    <row r="57" spans="1:122" ht="32.25" hidden="1" customHeight="1" x14ac:dyDescent="0.25">
      <c r="A57" s="102" t="s">
        <v>20</v>
      </c>
      <c r="B57" s="100"/>
      <c r="C57" s="100"/>
      <c r="D57" s="100"/>
      <c r="E57" s="40">
        <v>851</v>
      </c>
      <c r="F57" s="2" t="s">
        <v>11</v>
      </c>
      <c r="G57" s="2" t="s">
        <v>13</v>
      </c>
      <c r="H57" s="3" t="s">
        <v>318</v>
      </c>
      <c r="I57" s="2" t="s">
        <v>21</v>
      </c>
      <c r="J57" s="15">
        <f t="shared" si="569"/>
        <v>2500</v>
      </c>
      <c r="K57" s="15">
        <f t="shared" si="569"/>
        <v>0</v>
      </c>
      <c r="L57" s="15">
        <f t="shared" si="569"/>
        <v>0</v>
      </c>
      <c r="M57" s="15">
        <f t="shared" si="569"/>
        <v>2500</v>
      </c>
      <c r="N57" s="15">
        <f t="shared" si="569"/>
        <v>0</v>
      </c>
      <c r="O57" s="15">
        <f t="shared" si="569"/>
        <v>0</v>
      </c>
      <c r="P57" s="15">
        <f t="shared" si="569"/>
        <v>0</v>
      </c>
      <c r="Q57" s="15">
        <f t="shared" si="569"/>
        <v>0</v>
      </c>
      <c r="R57" s="15">
        <f t="shared" si="569"/>
        <v>2500</v>
      </c>
      <c r="S57" s="15">
        <f t="shared" si="569"/>
        <v>0</v>
      </c>
      <c r="T57" s="15">
        <f t="shared" si="569"/>
        <v>0</v>
      </c>
      <c r="U57" s="15">
        <f t="shared" si="569"/>
        <v>2500</v>
      </c>
      <c r="V57" s="15">
        <f t="shared" si="569"/>
        <v>2500</v>
      </c>
      <c r="W57" s="39">
        <f t="shared" si="569"/>
        <v>0</v>
      </c>
      <c r="X57" s="39">
        <f t="shared" si="569"/>
        <v>0</v>
      </c>
      <c r="Y57" s="39">
        <f t="shared" si="569"/>
        <v>2500</v>
      </c>
      <c r="Z57" s="15">
        <f t="shared" si="569"/>
        <v>0</v>
      </c>
      <c r="AA57" s="15">
        <f t="shared" si="569"/>
        <v>0</v>
      </c>
      <c r="AB57" s="15">
        <f t="shared" si="569"/>
        <v>0</v>
      </c>
      <c r="AC57" s="15">
        <f t="shared" si="569"/>
        <v>0</v>
      </c>
      <c r="AD57" s="15">
        <f t="shared" si="569"/>
        <v>2500</v>
      </c>
      <c r="AE57" s="15">
        <f t="shared" si="569"/>
        <v>0</v>
      </c>
      <c r="AF57" s="15">
        <f t="shared" si="569"/>
        <v>0</v>
      </c>
      <c r="AG57" s="15">
        <f t="shared" si="569"/>
        <v>2500</v>
      </c>
      <c r="AH57" s="15">
        <f t="shared" si="569"/>
        <v>2500</v>
      </c>
      <c r="AI57" s="39">
        <f t="shared" si="569"/>
        <v>0</v>
      </c>
      <c r="AJ57" s="39">
        <f t="shared" si="569"/>
        <v>0</v>
      </c>
      <c r="AK57" s="39">
        <f t="shared" si="569"/>
        <v>2500</v>
      </c>
      <c r="AL57" s="15">
        <f t="shared" si="570"/>
        <v>0</v>
      </c>
      <c r="AM57" s="110">
        <f t="shared" si="570"/>
        <v>0</v>
      </c>
      <c r="AN57" s="15">
        <f t="shared" si="570"/>
        <v>0</v>
      </c>
      <c r="AO57" s="15">
        <f t="shared" si="570"/>
        <v>0</v>
      </c>
      <c r="AP57" s="15">
        <f t="shared" si="570"/>
        <v>2500</v>
      </c>
      <c r="AQ57" s="15">
        <f t="shared" si="570"/>
        <v>0</v>
      </c>
      <c r="AR57" s="15">
        <f t="shared" si="570"/>
        <v>0</v>
      </c>
      <c r="AS57" s="15">
        <f t="shared" si="570"/>
        <v>2500</v>
      </c>
      <c r="AT57" s="15"/>
      <c r="AU57" s="15"/>
      <c r="AV57" s="15"/>
      <c r="AW57" s="15"/>
      <c r="AX57" s="15"/>
      <c r="AY57" s="15">
        <f t="shared" si="401"/>
        <v>0</v>
      </c>
      <c r="AZ57" s="39">
        <f t="shared" si="402"/>
        <v>0</v>
      </c>
      <c r="BA57" s="39">
        <f t="shared" si="403"/>
        <v>0</v>
      </c>
      <c r="BB57" s="39">
        <f t="shared" si="404"/>
        <v>0</v>
      </c>
      <c r="BC57" s="15">
        <f t="shared" si="571"/>
        <v>2500</v>
      </c>
      <c r="BD57" s="44">
        <f t="shared" si="571"/>
        <v>0</v>
      </c>
      <c r="BE57" s="44">
        <f t="shared" si="571"/>
        <v>0</v>
      </c>
      <c r="BF57" s="44">
        <f t="shared" si="571"/>
        <v>2500</v>
      </c>
      <c r="BG57" s="15">
        <f t="shared" si="571"/>
        <v>0</v>
      </c>
      <c r="BH57" s="15">
        <f t="shared" si="571"/>
        <v>0</v>
      </c>
      <c r="BI57" s="15">
        <f t="shared" si="571"/>
        <v>0</v>
      </c>
      <c r="BJ57" s="15">
        <f t="shared" si="571"/>
        <v>0</v>
      </c>
      <c r="BK57" s="15">
        <f t="shared" si="571"/>
        <v>2500</v>
      </c>
      <c r="BL57" s="15">
        <f t="shared" si="571"/>
        <v>0</v>
      </c>
      <c r="BM57" s="15">
        <f t="shared" si="571"/>
        <v>0</v>
      </c>
      <c r="BN57" s="15">
        <f t="shared" si="571"/>
        <v>2500</v>
      </c>
      <c r="BO57" s="15">
        <f t="shared" si="571"/>
        <v>0</v>
      </c>
      <c r="BP57" s="15">
        <f t="shared" si="571"/>
        <v>0</v>
      </c>
      <c r="BQ57" s="15">
        <f t="shared" si="571"/>
        <v>0</v>
      </c>
      <c r="BR57" s="15">
        <f t="shared" si="571"/>
        <v>0</v>
      </c>
      <c r="BS57" s="15">
        <f t="shared" si="571"/>
        <v>2500</v>
      </c>
      <c r="BT57" s="15">
        <f t="shared" si="571"/>
        <v>0</v>
      </c>
      <c r="BU57" s="15">
        <f t="shared" si="571"/>
        <v>0</v>
      </c>
      <c r="BV57" s="15">
        <f t="shared" si="571"/>
        <v>2500</v>
      </c>
      <c r="BW57" s="15">
        <f t="shared" si="571"/>
        <v>0</v>
      </c>
      <c r="BX57" s="15">
        <f t="shared" si="571"/>
        <v>0</v>
      </c>
      <c r="BY57" s="15">
        <f t="shared" si="571"/>
        <v>0</v>
      </c>
      <c r="BZ57" s="15">
        <f t="shared" si="571"/>
        <v>0</v>
      </c>
      <c r="CA57" s="15">
        <f t="shared" si="571"/>
        <v>2500</v>
      </c>
      <c r="CB57" s="15">
        <f t="shared" si="571"/>
        <v>0</v>
      </c>
      <c r="CC57" s="15">
        <f t="shared" si="571"/>
        <v>0</v>
      </c>
      <c r="CD57" s="15">
        <f t="shared" si="571"/>
        <v>2500</v>
      </c>
      <c r="CE57" s="15">
        <f t="shared" si="571"/>
        <v>2500</v>
      </c>
      <c r="CF57" s="44">
        <f t="shared" si="571"/>
        <v>0</v>
      </c>
      <c r="CG57" s="44">
        <f t="shared" si="571"/>
        <v>0</v>
      </c>
      <c r="CH57" s="44">
        <f t="shared" si="571"/>
        <v>2500</v>
      </c>
      <c r="CI57" s="15">
        <f t="shared" si="571"/>
        <v>0</v>
      </c>
      <c r="CJ57" s="15">
        <f t="shared" si="571"/>
        <v>0</v>
      </c>
      <c r="CK57" s="15">
        <f t="shared" si="571"/>
        <v>0</v>
      </c>
      <c r="CL57" s="15">
        <f t="shared" si="571"/>
        <v>0</v>
      </c>
      <c r="CM57" s="15">
        <f t="shared" si="571"/>
        <v>2500</v>
      </c>
      <c r="CN57" s="15">
        <f t="shared" si="571"/>
        <v>0</v>
      </c>
      <c r="CO57" s="15">
        <f t="shared" si="571"/>
        <v>0</v>
      </c>
      <c r="CP57" s="15">
        <f t="shared" si="571"/>
        <v>2500</v>
      </c>
      <c r="CQ57" s="15">
        <f t="shared" si="572"/>
        <v>0</v>
      </c>
      <c r="CR57" s="15">
        <f t="shared" si="572"/>
        <v>0</v>
      </c>
      <c r="CS57" s="15">
        <f t="shared" si="572"/>
        <v>0</v>
      </c>
      <c r="CT57" s="15">
        <f t="shared" si="572"/>
        <v>0</v>
      </c>
      <c r="CU57" s="15">
        <f t="shared" si="572"/>
        <v>2500</v>
      </c>
      <c r="CV57" s="15">
        <f t="shared" si="572"/>
        <v>0</v>
      </c>
      <c r="CW57" s="15">
        <f t="shared" si="572"/>
        <v>0</v>
      </c>
      <c r="CX57" s="15">
        <f t="shared" si="572"/>
        <v>2500</v>
      </c>
      <c r="CY57" s="15">
        <f t="shared" si="571"/>
        <v>2500</v>
      </c>
      <c r="CZ57" s="44">
        <f t="shared" si="571"/>
        <v>0</v>
      </c>
      <c r="DA57" s="44">
        <f t="shared" si="571"/>
        <v>0</v>
      </c>
      <c r="DB57" s="44">
        <f t="shared" si="571"/>
        <v>2500</v>
      </c>
      <c r="DC57" s="15">
        <f t="shared" si="573"/>
        <v>0</v>
      </c>
      <c r="DD57" s="15">
        <f t="shared" si="573"/>
        <v>0</v>
      </c>
      <c r="DE57" s="15">
        <f t="shared" si="573"/>
        <v>0</v>
      </c>
      <c r="DF57" s="15">
        <f t="shared" si="573"/>
        <v>0</v>
      </c>
      <c r="DG57" s="15">
        <f t="shared" si="573"/>
        <v>2500</v>
      </c>
      <c r="DH57" s="15">
        <f t="shared" si="573"/>
        <v>0</v>
      </c>
      <c r="DI57" s="15">
        <f t="shared" si="573"/>
        <v>0</v>
      </c>
      <c r="DJ57" s="15">
        <f t="shared" si="573"/>
        <v>2500</v>
      </c>
      <c r="DK57" s="15">
        <f t="shared" si="573"/>
        <v>0</v>
      </c>
      <c r="DL57" s="15">
        <f t="shared" si="573"/>
        <v>0</v>
      </c>
      <c r="DM57" s="15">
        <f t="shared" si="573"/>
        <v>0</v>
      </c>
      <c r="DN57" s="15">
        <f t="shared" si="573"/>
        <v>0</v>
      </c>
      <c r="DO57" s="15">
        <f t="shared" si="573"/>
        <v>2500</v>
      </c>
      <c r="DP57" s="15">
        <f t="shared" si="573"/>
        <v>0</v>
      </c>
      <c r="DQ57" s="15">
        <f t="shared" si="573"/>
        <v>0</v>
      </c>
      <c r="DR57" s="15">
        <f t="shared" si="573"/>
        <v>2500</v>
      </c>
    </row>
    <row r="58" spans="1:122" ht="32.25" hidden="1" customHeight="1" x14ac:dyDescent="0.25">
      <c r="A58" s="102" t="s">
        <v>9</v>
      </c>
      <c r="B58" s="102"/>
      <c r="C58" s="102"/>
      <c r="D58" s="102"/>
      <c r="E58" s="40">
        <v>851</v>
      </c>
      <c r="F58" s="2" t="s">
        <v>11</v>
      </c>
      <c r="G58" s="2" t="s">
        <v>13</v>
      </c>
      <c r="H58" s="3" t="s">
        <v>318</v>
      </c>
      <c r="I58" s="2" t="s">
        <v>22</v>
      </c>
      <c r="J58" s="15">
        <v>2500</v>
      </c>
      <c r="K58" s="44"/>
      <c r="L58" s="44"/>
      <c r="M58" s="44">
        <f>J58</f>
        <v>2500</v>
      </c>
      <c r="N58" s="44"/>
      <c r="O58" s="44"/>
      <c r="P58" s="44"/>
      <c r="Q58" s="44"/>
      <c r="R58" s="68">
        <f>J58+N58</f>
        <v>2500</v>
      </c>
      <c r="S58" s="68">
        <f>K58+O58</f>
        <v>0</v>
      </c>
      <c r="T58" s="68">
        <f>L58+P58</f>
        <v>0</v>
      </c>
      <c r="U58" s="68">
        <f>M58+Q58</f>
        <v>2500</v>
      </c>
      <c r="V58" s="15">
        <v>2500</v>
      </c>
      <c r="W58" s="39"/>
      <c r="X58" s="39"/>
      <c r="Y58" s="39">
        <f>V58</f>
        <v>2500</v>
      </c>
      <c r="Z58" s="44"/>
      <c r="AA58" s="44"/>
      <c r="AB58" s="44"/>
      <c r="AC58" s="44"/>
      <c r="AD58" s="68">
        <f t="shared" ref="AD58" si="574">V58+Z58</f>
        <v>2500</v>
      </c>
      <c r="AE58" s="68">
        <f t="shared" ref="AE58" si="575">W58+AA58</f>
        <v>0</v>
      </c>
      <c r="AF58" s="68">
        <f t="shared" ref="AF58" si="576">X58+AB58</f>
        <v>0</v>
      </c>
      <c r="AG58" s="68">
        <f t="shared" ref="AG58" si="577">Y58+AC58</f>
        <v>2500</v>
      </c>
      <c r="AH58" s="15">
        <v>2500</v>
      </c>
      <c r="AI58" s="39"/>
      <c r="AJ58" s="39"/>
      <c r="AK58" s="39">
        <f>AH58</f>
        <v>2500</v>
      </c>
      <c r="AL58" s="44"/>
      <c r="AM58" s="111"/>
      <c r="AN58" s="44"/>
      <c r="AO58" s="44"/>
      <c r="AP58" s="68">
        <f t="shared" ref="AP58" si="578">AH58+AL58</f>
        <v>2500</v>
      </c>
      <c r="AQ58" s="68">
        <f t="shared" ref="AQ58" si="579">AI58+AM58</f>
        <v>0</v>
      </c>
      <c r="AR58" s="68">
        <f t="shared" ref="AR58" si="580">AJ58+AN58</f>
        <v>0</v>
      </c>
      <c r="AS58" s="68">
        <f t="shared" ref="AS58" si="581">AK58+AO58</f>
        <v>2500</v>
      </c>
      <c r="AT58" s="68"/>
      <c r="AU58" s="68"/>
      <c r="AV58" s="68"/>
      <c r="AW58" s="68"/>
      <c r="AX58" s="68"/>
      <c r="AY58" s="15">
        <f t="shared" si="401"/>
        <v>0</v>
      </c>
      <c r="AZ58" s="39">
        <f t="shared" si="402"/>
        <v>0</v>
      </c>
      <c r="BA58" s="39">
        <f t="shared" si="403"/>
        <v>0</v>
      </c>
      <c r="BB58" s="39">
        <f t="shared" si="404"/>
        <v>0</v>
      </c>
      <c r="BC58" s="15">
        <v>2500</v>
      </c>
      <c r="BD58" s="44"/>
      <c r="BE58" s="44"/>
      <c r="BF58" s="44">
        <f>BC58</f>
        <v>2500</v>
      </c>
      <c r="BG58" s="15"/>
      <c r="BH58" s="44"/>
      <c r="BI58" s="44"/>
      <c r="BJ58" s="44">
        <f>BG58</f>
        <v>0</v>
      </c>
      <c r="BK58" s="15">
        <f>BC58+BG58</f>
        <v>2500</v>
      </c>
      <c r="BL58" s="68">
        <f>BD58+BH58</f>
        <v>0</v>
      </c>
      <c r="BM58" s="68">
        <f>BE58+BI58</f>
        <v>0</v>
      </c>
      <c r="BN58" s="68">
        <f>BF58+BJ58</f>
        <v>2500</v>
      </c>
      <c r="BO58" s="15"/>
      <c r="BP58" s="44"/>
      <c r="BQ58" s="44"/>
      <c r="BR58" s="44">
        <f>BO58</f>
        <v>0</v>
      </c>
      <c r="BS58" s="15">
        <f>BK58+BO58</f>
        <v>2500</v>
      </c>
      <c r="BT58" s="68">
        <f>BL58+BP58</f>
        <v>0</v>
      </c>
      <c r="BU58" s="68">
        <f>BM58+BQ58</f>
        <v>0</v>
      </c>
      <c r="BV58" s="68">
        <f>BN58+BR58</f>
        <v>2500</v>
      </c>
      <c r="BW58" s="15"/>
      <c r="BX58" s="44"/>
      <c r="BY58" s="44"/>
      <c r="BZ58" s="44">
        <f>BW58</f>
        <v>0</v>
      </c>
      <c r="CA58" s="15">
        <f>BS58+BW58</f>
        <v>2500</v>
      </c>
      <c r="CB58" s="68">
        <f>BT58+BX58</f>
        <v>0</v>
      </c>
      <c r="CC58" s="68">
        <f>BU58+BY58</f>
        <v>0</v>
      </c>
      <c r="CD58" s="68">
        <f>BV58+BZ58</f>
        <v>2500</v>
      </c>
      <c r="CE58" s="15">
        <v>2500</v>
      </c>
      <c r="CF58" s="44"/>
      <c r="CG58" s="44"/>
      <c r="CH58" s="44">
        <f>CE58</f>
        <v>2500</v>
      </c>
      <c r="CI58" s="44"/>
      <c r="CJ58" s="44"/>
      <c r="CK58" s="44"/>
      <c r="CL58" s="44">
        <f>CI58</f>
        <v>0</v>
      </c>
      <c r="CM58" s="15">
        <f t="shared" ref="CM58" si="582">CE58+CI58</f>
        <v>2500</v>
      </c>
      <c r="CN58" s="68">
        <f t="shared" ref="CN58" si="583">CF58+CJ58</f>
        <v>0</v>
      </c>
      <c r="CO58" s="68">
        <f t="shared" ref="CO58" si="584">CG58+CK58</f>
        <v>0</v>
      </c>
      <c r="CP58" s="68">
        <f t="shared" ref="CP58" si="585">CH58+CL58</f>
        <v>2500</v>
      </c>
      <c r="CQ58" s="44"/>
      <c r="CR58" s="44"/>
      <c r="CS58" s="44"/>
      <c r="CT58" s="44">
        <f>CQ58</f>
        <v>0</v>
      </c>
      <c r="CU58" s="15">
        <f t="shared" ref="CU58" si="586">CM58+CQ58</f>
        <v>2500</v>
      </c>
      <c r="CV58" s="68">
        <f t="shared" ref="CV58" si="587">CN58+CR58</f>
        <v>0</v>
      </c>
      <c r="CW58" s="68">
        <f t="shared" ref="CW58" si="588">CO58+CS58</f>
        <v>0</v>
      </c>
      <c r="CX58" s="68">
        <f t="shared" ref="CX58" si="589">CP58+CT58</f>
        <v>2500</v>
      </c>
      <c r="CY58" s="15">
        <v>2500</v>
      </c>
      <c r="CZ58" s="44"/>
      <c r="DA58" s="44"/>
      <c r="DB58" s="44">
        <f>CY58</f>
        <v>2500</v>
      </c>
      <c r="DC58" s="44"/>
      <c r="DD58" s="44"/>
      <c r="DE58" s="44"/>
      <c r="DF58" s="44">
        <f>DC58</f>
        <v>0</v>
      </c>
      <c r="DG58" s="15">
        <f t="shared" ref="DG58" si="590">CY58+DC58</f>
        <v>2500</v>
      </c>
      <c r="DH58" s="68">
        <f t="shared" ref="DH58" si="591">CZ58+DD58</f>
        <v>0</v>
      </c>
      <c r="DI58" s="68">
        <f t="shared" ref="DI58" si="592">DA58+DE58</f>
        <v>0</v>
      </c>
      <c r="DJ58" s="68">
        <f t="shared" ref="DJ58" si="593">DB58+DF58</f>
        <v>2500</v>
      </c>
      <c r="DK58" s="44"/>
      <c r="DL58" s="44"/>
      <c r="DM58" s="44"/>
      <c r="DN58" s="44">
        <f>DK58</f>
        <v>0</v>
      </c>
      <c r="DO58" s="15">
        <f t="shared" ref="DO58" si="594">DG58+DK58</f>
        <v>2500</v>
      </c>
      <c r="DP58" s="68">
        <f t="shared" ref="DP58" si="595">DH58+DL58</f>
        <v>0</v>
      </c>
      <c r="DQ58" s="68">
        <f t="shared" ref="DQ58" si="596">DI58+DM58</f>
        <v>0</v>
      </c>
      <c r="DR58" s="68">
        <f t="shared" ref="DR58" si="597">DJ58+DN58</f>
        <v>2500</v>
      </c>
    </row>
    <row r="59" spans="1:122" ht="54.75" hidden="1" customHeight="1" x14ac:dyDescent="0.25">
      <c r="A59" s="102" t="s">
        <v>464</v>
      </c>
      <c r="B59" s="100"/>
      <c r="C59" s="102"/>
      <c r="D59" s="102"/>
      <c r="E59" s="40">
        <v>851</v>
      </c>
      <c r="F59" s="2" t="s">
        <v>11</v>
      </c>
      <c r="G59" s="2" t="s">
        <v>13</v>
      </c>
      <c r="H59" s="3" t="s">
        <v>465</v>
      </c>
      <c r="I59" s="2"/>
      <c r="J59" s="15">
        <f t="shared" si="569"/>
        <v>600</v>
      </c>
      <c r="K59" s="15">
        <f t="shared" si="569"/>
        <v>0</v>
      </c>
      <c r="L59" s="15">
        <f t="shared" si="569"/>
        <v>0</v>
      </c>
      <c r="M59" s="15">
        <f t="shared" si="569"/>
        <v>600</v>
      </c>
      <c r="N59" s="15">
        <f t="shared" si="569"/>
        <v>0</v>
      </c>
      <c r="O59" s="15">
        <f t="shared" si="569"/>
        <v>0</v>
      </c>
      <c r="P59" s="15">
        <f t="shared" si="569"/>
        <v>0</v>
      </c>
      <c r="Q59" s="15">
        <f t="shared" si="569"/>
        <v>0</v>
      </c>
      <c r="R59" s="15">
        <f t="shared" si="569"/>
        <v>600</v>
      </c>
      <c r="S59" s="15">
        <f t="shared" si="569"/>
        <v>0</v>
      </c>
      <c r="T59" s="15">
        <f t="shared" si="569"/>
        <v>0</v>
      </c>
      <c r="U59" s="15">
        <f t="shared" si="569"/>
        <v>600</v>
      </c>
      <c r="V59" s="15">
        <f t="shared" si="569"/>
        <v>600</v>
      </c>
      <c r="W59" s="39">
        <f t="shared" si="569"/>
        <v>0</v>
      </c>
      <c r="X59" s="39">
        <f t="shared" si="569"/>
        <v>0</v>
      </c>
      <c r="Y59" s="39">
        <f t="shared" si="569"/>
        <v>600</v>
      </c>
      <c r="Z59" s="15">
        <f t="shared" si="569"/>
        <v>0</v>
      </c>
      <c r="AA59" s="15">
        <f t="shared" si="569"/>
        <v>0</v>
      </c>
      <c r="AB59" s="15">
        <f t="shared" si="569"/>
        <v>0</v>
      </c>
      <c r="AC59" s="15">
        <f t="shared" si="569"/>
        <v>0</v>
      </c>
      <c r="AD59" s="15">
        <f t="shared" si="569"/>
        <v>600</v>
      </c>
      <c r="AE59" s="15">
        <f t="shared" si="569"/>
        <v>0</v>
      </c>
      <c r="AF59" s="15">
        <f t="shared" si="569"/>
        <v>0</v>
      </c>
      <c r="AG59" s="15">
        <f t="shared" si="569"/>
        <v>600</v>
      </c>
      <c r="AH59" s="15">
        <f t="shared" si="569"/>
        <v>600</v>
      </c>
      <c r="AI59" s="39">
        <f t="shared" si="569"/>
        <v>0</v>
      </c>
      <c r="AJ59" s="39">
        <f t="shared" si="569"/>
        <v>0</v>
      </c>
      <c r="AK59" s="39">
        <f t="shared" si="569"/>
        <v>600</v>
      </c>
      <c r="AL59" s="15">
        <f t="shared" si="570"/>
        <v>0</v>
      </c>
      <c r="AM59" s="110">
        <f t="shared" si="570"/>
        <v>0</v>
      </c>
      <c r="AN59" s="15">
        <f t="shared" si="570"/>
        <v>0</v>
      </c>
      <c r="AO59" s="15">
        <f t="shared" si="570"/>
        <v>0</v>
      </c>
      <c r="AP59" s="15">
        <f t="shared" si="570"/>
        <v>600</v>
      </c>
      <c r="AQ59" s="15">
        <f t="shared" si="570"/>
        <v>0</v>
      </c>
      <c r="AR59" s="15">
        <f t="shared" si="570"/>
        <v>0</v>
      </c>
      <c r="AS59" s="15">
        <f t="shared" si="570"/>
        <v>600</v>
      </c>
      <c r="AT59" s="15"/>
      <c r="AU59" s="15"/>
      <c r="AV59" s="15"/>
      <c r="AW59" s="15"/>
      <c r="AX59" s="15"/>
      <c r="AY59" s="15">
        <f t="shared" si="401"/>
        <v>600</v>
      </c>
      <c r="AZ59" s="39">
        <f t="shared" si="402"/>
        <v>0</v>
      </c>
      <c r="BA59" s="39">
        <f t="shared" si="403"/>
        <v>0</v>
      </c>
      <c r="BB59" s="39">
        <f t="shared" si="404"/>
        <v>600</v>
      </c>
      <c r="BC59" s="15">
        <f t="shared" si="571"/>
        <v>0</v>
      </c>
      <c r="BD59" s="44">
        <f t="shared" si="571"/>
        <v>0</v>
      </c>
      <c r="BE59" s="44">
        <f t="shared" si="571"/>
        <v>0</v>
      </c>
      <c r="BF59" s="44">
        <f t="shared" si="571"/>
        <v>0</v>
      </c>
      <c r="BG59" s="15">
        <f t="shared" si="571"/>
        <v>450</v>
      </c>
      <c r="BH59" s="15">
        <f t="shared" si="571"/>
        <v>0</v>
      </c>
      <c r="BI59" s="15">
        <f t="shared" si="571"/>
        <v>0</v>
      </c>
      <c r="BJ59" s="15">
        <f t="shared" si="571"/>
        <v>450</v>
      </c>
      <c r="BK59" s="15">
        <f t="shared" si="571"/>
        <v>450</v>
      </c>
      <c r="BL59" s="15">
        <f t="shared" si="571"/>
        <v>0</v>
      </c>
      <c r="BM59" s="15">
        <f t="shared" si="571"/>
        <v>0</v>
      </c>
      <c r="BN59" s="15">
        <f t="shared" si="571"/>
        <v>450</v>
      </c>
      <c r="BO59" s="15">
        <f t="shared" si="571"/>
        <v>0</v>
      </c>
      <c r="BP59" s="15">
        <f t="shared" si="571"/>
        <v>0</v>
      </c>
      <c r="BQ59" s="15">
        <f t="shared" si="571"/>
        <v>0</v>
      </c>
      <c r="BR59" s="15">
        <f t="shared" si="571"/>
        <v>0</v>
      </c>
      <c r="BS59" s="15">
        <f t="shared" si="571"/>
        <v>450</v>
      </c>
      <c r="BT59" s="15">
        <f t="shared" si="571"/>
        <v>0</v>
      </c>
      <c r="BU59" s="15">
        <f t="shared" si="571"/>
        <v>0</v>
      </c>
      <c r="BV59" s="15">
        <f t="shared" si="571"/>
        <v>450</v>
      </c>
      <c r="BW59" s="15">
        <f t="shared" si="571"/>
        <v>0</v>
      </c>
      <c r="BX59" s="15">
        <f t="shared" si="571"/>
        <v>0</v>
      </c>
      <c r="BY59" s="15">
        <f t="shared" si="571"/>
        <v>0</v>
      </c>
      <c r="BZ59" s="15">
        <f t="shared" si="571"/>
        <v>0</v>
      </c>
      <c r="CA59" s="15">
        <f t="shared" si="571"/>
        <v>450</v>
      </c>
      <c r="CB59" s="15">
        <f t="shared" si="571"/>
        <v>0</v>
      </c>
      <c r="CC59" s="15">
        <f t="shared" ref="BW59:CD69" si="598">CC60</f>
        <v>0</v>
      </c>
      <c r="CD59" s="15">
        <f t="shared" si="598"/>
        <v>450</v>
      </c>
      <c r="CE59" s="15"/>
      <c r="CF59" s="44"/>
      <c r="CG59" s="44"/>
      <c r="CH59" s="44"/>
      <c r="CI59" s="44"/>
      <c r="CJ59" s="44"/>
      <c r="CK59" s="44"/>
      <c r="CL59" s="44"/>
      <c r="CM59" s="15"/>
      <c r="CN59" s="68"/>
      <c r="CO59" s="68"/>
      <c r="CP59" s="68"/>
      <c r="CQ59" s="44"/>
      <c r="CR59" s="44"/>
      <c r="CS59" s="44"/>
      <c r="CT59" s="44"/>
      <c r="CU59" s="15"/>
      <c r="CV59" s="68"/>
      <c r="CW59" s="68"/>
      <c r="CX59" s="68"/>
      <c r="CY59" s="15"/>
      <c r="CZ59" s="44"/>
      <c r="DA59" s="44"/>
      <c r="DB59" s="44"/>
      <c r="DC59" s="44"/>
      <c r="DD59" s="44"/>
      <c r="DE59" s="44"/>
      <c r="DF59" s="44"/>
      <c r="DG59" s="15"/>
      <c r="DH59" s="68"/>
      <c r="DI59" s="68"/>
      <c r="DJ59" s="68"/>
      <c r="DK59" s="44"/>
      <c r="DL59" s="44"/>
      <c r="DM59" s="44"/>
      <c r="DN59" s="44"/>
      <c r="DO59" s="15"/>
      <c r="DP59" s="68"/>
      <c r="DQ59" s="68"/>
      <c r="DR59" s="68"/>
    </row>
    <row r="60" spans="1:122" ht="32.25" hidden="1" customHeight="1" x14ac:dyDescent="0.25">
      <c r="A60" s="102" t="s">
        <v>20</v>
      </c>
      <c r="B60" s="100"/>
      <c r="C60" s="100"/>
      <c r="D60" s="100"/>
      <c r="E60" s="40">
        <v>851</v>
      </c>
      <c r="F60" s="2" t="s">
        <v>11</v>
      </c>
      <c r="G60" s="2" t="s">
        <v>13</v>
      </c>
      <c r="H60" s="3" t="s">
        <v>465</v>
      </c>
      <c r="I60" s="2" t="s">
        <v>21</v>
      </c>
      <c r="J60" s="15">
        <f t="shared" si="569"/>
        <v>600</v>
      </c>
      <c r="K60" s="15">
        <f t="shared" si="569"/>
        <v>0</v>
      </c>
      <c r="L60" s="15">
        <f t="shared" si="569"/>
        <v>0</v>
      </c>
      <c r="M60" s="15">
        <f t="shared" si="569"/>
        <v>600</v>
      </c>
      <c r="N60" s="15">
        <f t="shared" si="569"/>
        <v>0</v>
      </c>
      <c r="O60" s="15">
        <f t="shared" si="569"/>
        <v>0</v>
      </c>
      <c r="P60" s="15">
        <f t="shared" si="569"/>
        <v>0</v>
      </c>
      <c r="Q60" s="15">
        <f t="shared" si="569"/>
        <v>0</v>
      </c>
      <c r="R60" s="15">
        <f t="shared" si="569"/>
        <v>600</v>
      </c>
      <c r="S60" s="15">
        <f t="shared" si="569"/>
        <v>0</v>
      </c>
      <c r="T60" s="15">
        <f t="shared" si="569"/>
        <v>0</v>
      </c>
      <c r="U60" s="15">
        <f t="shared" si="569"/>
        <v>600</v>
      </c>
      <c r="V60" s="15">
        <f t="shared" si="569"/>
        <v>600</v>
      </c>
      <c r="W60" s="39">
        <f t="shared" si="569"/>
        <v>0</v>
      </c>
      <c r="X60" s="39">
        <f t="shared" si="569"/>
        <v>0</v>
      </c>
      <c r="Y60" s="39">
        <f t="shared" si="569"/>
        <v>600</v>
      </c>
      <c r="Z60" s="15">
        <f t="shared" si="569"/>
        <v>0</v>
      </c>
      <c r="AA60" s="15">
        <f t="shared" si="569"/>
        <v>0</v>
      </c>
      <c r="AB60" s="15">
        <f t="shared" si="569"/>
        <v>0</v>
      </c>
      <c r="AC60" s="15">
        <f t="shared" si="569"/>
        <v>0</v>
      </c>
      <c r="AD60" s="15">
        <f t="shared" si="569"/>
        <v>600</v>
      </c>
      <c r="AE60" s="15">
        <f t="shared" si="569"/>
        <v>0</v>
      </c>
      <c r="AF60" s="15">
        <f t="shared" si="569"/>
        <v>0</v>
      </c>
      <c r="AG60" s="15">
        <f t="shared" si="569"/>
        <v>600</v>
      </c>
      <c r="AH60" s="15">
        <f t="shared" si="569"/>
        <v>600</v>
      </c>
      <c r="AI60" s="39">
        <f t="shared" si="569"/>
        <v>0</v>
      </c>
      <c r="AJ60" s="39">
        <f t="shared" si="569"/>
        <v>0</v>
      </c>
      <c r="AK60" s="39">
        <f t="shared" si="569"/>
        <v>600</v>
      </c>
      <c r="AL60" s="15">
        <f t="shared" si="570"/>
        <v>0</v>
      </c>
      <c r="AM60" s="110">
        <f t="shared" si="570"/>
        <v>0</v>
      </c>
      <c r="AN60" s="15">
        <f t="shared" si="570"/>
        <v>0</v>
      </c>
      <c r="AO60" s="15">
        <f t="shared" si="570"/>
        <v>0</v>
      </c>
      <c r="AP60" s="15">
        <f t="shared" si="570"/>
        <v>600</v>
      </c>
      <c r="AQ60" s="15">
        <f t="shared" si="570"/>
        <v>0</v>
      </c>
      <c r="AR60" s="15">
        <f t="shared" si="570"/>
        <v>0</v>
      </c>
      <c r="AS60" s="15">
        <f t="shared" si="570"/>
        <v>600</v>
      </c>
      <c r="AT60" s="15"/>
      <c r="AU60" s="15"/>
      <c r="AV60" s="15"/>
      <c r="AW60" s="15"/>
      <c r="AX60" s="15"/>
      <c r="AY60" s="15">
        <f t="shared" si="401"/>
        <v>600</v>
      </c>
      <c r="AZ60" s="39">
        <f t="shared" si="402"/>
        <v>0</v>
      </c>
      <c r="BA60" s="39">
        <f t="shared" si="403"/>
        <v>0</v>
      </c>
      <c r="BB60" s="39">
        <f t="shared" si="404"/>
        <v>600</v>
      </c>
      <c r="BC60" s="15">
        <f t="shared" si="571"/>
        <v>0</v>
      </c>
      <c r="BD60" s="44">
        <f t="shared" si="571"/>
        <v>0</v>
      </c>
      <c r="BE60" s="44">
        <f t="shared" si="571"/>
        <v>0</v>
      </c>
      <c r="BF60" s="44">
        <f t="shared" si="571"/>
        <v>0</v>
      </c>
      <c r="BG60" s="15">
        <f t="shared" si="571"/>
        <v>450</v>
      </c>
      <c r="BH60" s="15">
        <f t="shared" si="571"/>
        <v>0</v>
      </c>
      <c r="BI60" s="15">
        <f t="shared" si="571"/>
        <v>0</v>
      </c>
      <c r="BJ60" s="15">
        <f t="shared" si="571"/>
        <v>450</v>
      </c>
      <c r="BK60" s="15">
        <f t="shared" si="571"/>
        <v>450</v>
      </c>
      <c r="BL60" s="15">
        <f t="shared" si="571"/>
        <v>0</v>
      </c>
      <c r="BM60" s="15">
        <f t="shared" si="571"/>
        <v>0</v>
      </c>
      <c r="BN60" s="15">
        <f t="shared" si="571"/>
        <v>450</v>
      </c>
      <c r="BO60" s="15">
        <f t="shared" si="571"/>
        <v>0</v>
      </c>
      <c r="BP60" s="15">
        <f t="shared" si="571"/>
        <v>0</v>
      </c>
      <c r="BQ60" s="15">
        <f t="shared" si="571"/>
        <v>0</v>
      </c>
      <c r="BR60" s="15">
        <f t="shared" si="571"/>
        <v>0</v>
      </c>
      <c r="BS60" s="15">
        <f t="shared" si="571"/>
        <v>450</v>
      </c>
      <c r="BT60" s="15">
        <f t="shared" si="571"/>
        <v>0</v>
      </c>
      <c r="BU60" s="15">
        <f t="shared" si="571"/>
        <v>0</v>
      </c>
      <c r="BV60" s="15">
        <f t="shared" si="571"/>
        <v>450</v>
      </c>
      <c r="BW60" s="15">
        <f t="shared" si="598"/>
        <v>0</v>
      </c>
      <c r="BX60" s="15">
        <f t="shared" si="598"/>
        <v>0</v>
      </c>
      <c r="BY60" s="15">
        <f t="shared" si="598"/>
        <v>0</v>
      </c>
      <c r="BZ60" s="15">
        <f t="shared" si="598"/>
        <v>0</v>
      </c>
      <c r="CA60" s="15">
        <f t="shared" si="598"/>
        <v>450</v>
      </c>
      <c r="CB60" s="15">
        <f t="shared" si="598"/>
        <v>0</v>
      </c>
      <c r="CC60" s="15">
        <f t="shared" si="598"/>
        <v>0</v>
      </c>
      <c r="CD60" s="15">
        <f t="shared" si="598"/>
        <v>450</v>
      </c>
      <c r="CE60" s="15"/>
      <c r="CF60" s="44"/>
      <c r="CG60" s="44"/>
      <c r="CH60" s="44"/>
      <c r="CI60" s="44"/>
      <c r="CJ60" s="44"/>
      <c r="CK60" s="44"/>
      <c r="CL60" s="44"/>
      <c r="CM60" s="15"/>
      <c r="CN60" s="68"/>
      <c r="CO60" s="68"/>
      <c r="CP60" s="68"/>
      <c r="CQ60" s="44"/>
      <c r="CR60" s="44"/>
      <c r="CS60" s="44"/>
      <c r="CT60" s="44"/>
      <c r="CU60" s="15"/>
      <c r="CV60" s="68"/>
      <c r="CW60" s="68"/>
      <c r="CX60" s="68"/>
      <c r="CY60" s="15"/>
      <c r="CZ60" s="44"/>
      <c r="DA60" s="44"/>
      <c r="DB60" s="44"/>
      <c r="DC60" s="44"/>
      <c r="DD60" s="44"/>
      <c r="DE60" s="44"/>
      <c r="DF60" s="44"/>
      <c r="DG60" s="15"/>
      <c r="DH60" s="68"/>
      <c r="DI60" s="68"/>
      <c r="DJ60" s="68"/>
      <c r="DK60" s="44"/>
      <c r="DL60" s="44"/>
      <c r="DM60" s="44"/>
      <c r="DN60" s="44"/>
      <c r="DO60" s="15"/>
      <c r="DP60" s="68"/>
      <c r="DQ60" s="68"/>
      <c r="DR60" s="68"/>
    </row>
    <row r="61" spans="1:122" ht="32.25" hidden="1" customHeight="1" x14ac:dyDescent="0.25">
      <c r="A61" s="102" t="s">
        <v>9</v>
      </c>
      <c r="B61" s="102"/>
      <c r="C61" s="102"/>
      <c r="D61" s="102"/>
      <c r="E61" s="40">
        <v>851</v>
      </c>
      <c r="F61" s="2" t="s">
        <v>11</v>
      </c>
      <c r="G61" s="2" t="s">
        <v>13</v>
      </c>
      <c r="H61" s="3" t="s">
        <v>465</v>
      </c>
      <c r="I61" s="2" t="s">
        <v>22</v>
      </c>
      <c r="J61" s="15">
        <v>600</v>
      </c>
      <c r="K61" s="44"/>
      <c r="L61" s="44"/>
      <c r="M61" s="44">
        <f>J61</f>
        <v>600</v>
      </c>
      <c r="N61" s="44"/>
      <c r="O61" s="44"/>
      <c r="P61" s="44"/>
      <c r="Q61" s="44"/>
      <c r="R61" s="68">
        <f>J61+N61</f>
        <v>600</v>
      </c>
      <c r="S61" s="68">
        <f>K61+O61</f>
        <v>0</v>
      </c>
      <c r="T61" s="68">
        <f>L61+P61</f>
        <v>0</v>
      </c>
      <c r="U61" s="68">
        <f>M61+Q61</f>
        <v>600</v>
      </c>
      <c r="V61" s="15">
        <v>600</v>
      </c>
      <c r="W61" s="39"/>
      <c r="X61" s="39"/>
      <c r="Y61" s="39">
        <f>V61</f>
        <v>600</v>
      </c>
      <c r="Z61" s="44"/>
      <c r="AA61" s="44"/>
      <c r="AB61" s="44"/>
      <c r="AC61" s="44"/>
      <c r="AD61" s="68">
        <f t="shared" ref="AD61" si="599">V61+Z61</f>
        <v>600</v>
      </c>
      <c r="AE61" s="68">
        <f t="shared" ref="AE61" si="600">W61+AA61</f>
        <v>0</v>
      </c>
      <c r="AF61" s="68">
        <f t="shared" ref="AF61" si="601">X61+AB61</f>
        <v>0</v>
      </c>
      <c r="AG61" s="68">
        <f t="shared" ref="AG61" si="602">Y61+AC61</f>
        <v>600</v>
      </c>
      <c r="AH61" s="15">
        <v>600</v>
      </c>
      <c r="AI61" s="39"/>
      <c r="AJ61" s="39"/>
      <c r="AK61" s="39">
        <f>AH61</f>
        <v>600</v>
      </c>
      <c r="AL61" s="44"/>
      <c r="AM61" s="111"/>
      <c r="AN61" s="44"/>
      <c r="AO61" s="44"/>
      <c r="AP61" s="68">
        <f t="shared" ref="AP61" si="603">AH61+AL61</f>
        <v>600</v>
      </c>
      <c r="AQ61" s="68">
        <f t="shared" ref="AQ61" si="604">AI61+AM61</f>
        <v>0</v>
      </c>
      <c r="AR61" s="68">
        <f t="shared" ref="AR61" si="605">AJ61+AN61</f>
        <v>0</v>
      </c>
      <c r="AS61" s="68">
        <f t="shared" ref="AS61" si="606">AK61+AO61</f>
        <v>600</v>
      </c>
      <c r="AT61" s="68"/>
      <c r="AU61" s="68"/>
      <c r="AV61" s="68"/>
      <c r="AW61" s="68"/>
      <c r="AX61" s="68"/>
      <c r="AY61" s="15">
        <f t="shared" si="401"/>
        <v>600</v>
      </c>
      <c r="AZ61" s="39">
        <f t="shared" si="402"/>
        <v>0</v>
      </c>
      <c r="BA61" s="39">
        <f t="shared" si="403"/>
        <v>0</v>
      </c>
      <c r="BB61" s="39">
        <f t="shared" si="404"/>
        <v>600</v>
      </c>
      <c r="BC61" s="15"/>
      <c r="BD61" s="44"/>
      <c r="BE61" s="44"/>
      <c r="BF61" s="44">
        <f>BC61</f>
        <v>0</v>
      </c>
      <c r="BG61" s="15">
        <v>450</v>
      </c>
      <c r="BH61" s="44"/>
      <c r="BI61" s="44"/>
      <c r="BJ61" s="44">
        <f>BG61</f>
        <v>450</v>
      </c>
      <c r="BK61" s="15">
        <f>BC61+BG61</f>
        <v>450</v>
      </c>
      <c r="BL61" s="68">
        <f>BD61+BH61</f>
        <v>0</v>
      </c>
      <c r="BM61" s="68">
        <f>BE61+BI61</f>
        <v>0</v>
      </c>
      <c r="BN61" s="68">
        <f>BF61+BJ61</f>
        <v>450</v>
      </c>
      <c r="BO61" s="15"/>
      <c r="BP61" s="44"/>
      <c r="BQ61" s="44"/>
      <c r="BR61" s="44">
        <f>BO61</f>
        <v>0</v>
      </c>
      <c r="BS61" s="15">
        <f>BK61+BO61</f>
        <v>450</v>
      </c>
      <c r="BT61" s="68">
        <f>BL61+BP61</f>
        <v>0</v>
      </c>
      <c r="BU61" s="68">
        <f>BM61+BQ61</f>
        <v>0</v>
      </c>
      <c r="BV61" s="68">
        <f>BN61+BR61</f>
        <v>450</v>
      </c>
      <c r="BW61" s="15"/>
      <c r="BX61" s="44"/>
      <c r="BY61" s="44"/>
      <c r="BZ61" s="44">
        <f>BW61</f>
        <v>0</v>
      </c>
      <c r="CA61" s="15">
        <f>BS61+BW61</f>
        <v>450</v>
      </c>
      <c r="CB61" s="68">
        <f>BT61+BX61</f>
        <v>0</v>
      </c>
      <c r="CC61" s="68">
        <f>BU61+BY61</f>
        <v>0</v>
      </c>
      <c r="CD61" s="68">
        <f>BV61+BZ61</f>
        <v>450</v>
      </c>
      <c r="CE61" s="15"/>
      <c r="CF61" s="44"/>
      <c r="CG61" s="44"/>
      <c r="CH61" s="44"/>
      <c r="CI61" s="44"/>
      <c r="CJ61" s="44"/>
      <c r="CK61" s="44"/>
      <c r="CL61" s="44"/>
      <c r="CM61" s="15"/>
      <c r="CN61" s="68"/>
      <c r="CO61" s="68"/>
      <c r="CP61" s="68"/>
      <c r="CQ61" s="44"/>
      <c r="CR61" s="44"/>
      <c r="CS61" s="44"/>
      <c r="CT61" s="44"/>
      <c r="CU61" s="15"/>
      <c r="CV61" s="68"/>
      <c r="CW61" s="68"/>
      <c r="CX61" s="68"/>
      <c r="CY61" s="15"/>
      <c r="CZ61" s="44"/>
      <c r="DA61" s="44"/>
      <c r="DB61" s="44"/>
      <c r="DC61" s="44"/>
      <c r="DD61" s="44"/>
      <c r="DE61" s="44"/>
      <c r="DF61" s="44"/>
      <c r="DG61" s="15"/>
      <c r="DH61" s="68"/>
      <c r="DI61" s="68"/>
      <c r="DJ61" s="68"/>
      <c r="DK61" s="44"/>
      <c r="DL61" s="44"/>
      <c r="DM61" s="44"/>
      <c r="DN61" s="44"/>
      <c r="DO61" s="15"/>
      <c r="DP61" s="68"/>
      <c r="DQ61" s="68"/>
      <c r="DR61" s="68"/>
    </row>
    <row r="62" spans="1:122" ht="62.25" hidden="1" customHeight="1" x14ac:dyDescent="0.25">
      <c r="A62" s="102" t="s">
        <v>466</v>
      </c>
      <c r="B62" s="100"/>
      <c r="C62" s="102"/>
      <c r="D62" s="102"/>
      <c r="E62" s="40">
        <v>851</v>
      </c>
      <c r="F62" s="2" t="s">
        <v>11</v>
      </c>
      <c r="G62" s="2" t="s">
        <v>13</v>
      </c>
      <c r="H62" s="3" t="s">
        <v>467</v>
      </c>
      <c r="I62" s="2"/>
      <c r="J62" s="15">
        <f t="shared" si="569"/>
        <v>600</v>
      </c>
      <c r="K62" s="15">
        <f t="shared" si="569"/>
        <v>0</v>
      </c>
      <c r="L62" s="15">
        <f t="shared" si="569"/>
        <v>0</v>
      </c>
      <c r="M62" s="15">
        <f t="shared" si="569"/>
        <v>600</v>
      </c>
      <c r="N62" s="15">
        <f t="shared" si="569"/>
        <v>0</v>
      </c>
      <c r="O62" s="15">
        <f t="shared" si="569"/>
        <v>0</v>
      </c>
      <c r="P62" s="15">
        <f t="shared" si="569"/>
        <v>0</v>
      </c>
      <c r="Q62" s="15">
        <f t="shared" si="569"/>
        <v>0</v>
      </c>
      <c r="R62" s="15">
        <f t="shared" si="569"/>
        <v>600</v>
      </c>
      <c r="S62" s="15">
        <f t="shared" si="569"/>
        <v>0</v>
      </c>
      <c r="T62" s="15">
        <f t="shared" si="569"/>
        <v>0</v>
      </c>
      <c r="U62" s="15">
        <f t="shared" si="569"/>
        <v>600</v>
      </c>
      <c r="V62" s="15">
        <f t="shared" si="569"/>
        <v>600</v>
      </c>
      <c r="W62" s="39">
        <f t="shared" si="569"/>
        <v>0</v>
      </c>
      <c r="X62" s="39">
        <f t="shared" si="569"/>
        <v>0</v>
      </c>
      <c r="Y62" s="39">
        <f t="shared" si="569"/>
        <v>600</v>
      </c>
      <c r="Z62" s="15">
        <f t="shared" si="569"/>
        <v>0</v>
      </c>
      <c r="AA62" s="15">
        <f t="shared" si="569"/>
        <v>0</v>
      </c>
      <c r="AB62" s="15">
        <f t="shared" si="569"/>
        <v>0</v>
      </c>
      <c r="AC62" s="15">
        <f t="shared" si="569"/>
        <v>0</v>
      </c>
      <c r="AD62" s="15">
        <f t="shared" si="569"/>
        <v>600</v>
      </c>
      <c r="AE62" s="15">
        <f t="shared" si="569"/>
        <v>0</v>
      </c>
      <c r="AF62" s="15">
        <f t="shared" si="569"/>
        <v>0</v>
      </c>
      <c r="AG62" s="15">
        <f t="shared" si="569"/>
        <v>600</v>
      </c>
      <c r="AH62" s="15">
        <f t="shared" si="569"/>
        <v>600</v>
      </c>
      <c r="AI62" s="39">
        <f t="shared" si="569"/>
        <v>0</v>
      </c>
      <c r="AJ62" s="39">
        <f t="shared" si="569"/>
        <v>0</v>
      </c>
      <c r="AK62" s="39">
        <f t="shared" si="569"/>
        <v>600</v>
      </c>
      <c r="AL62" s="15">
        <f t="shared" si="570"/>
        <v>0</v>
      </c>
      <c r="AM62" s="110">
        <f t="shared" si="570"/>
        <v>0</v>
      </c>
      <c r="AN62" s="15">
        <f t="shared" si="570"/>
        <v>0</v>
      </c>
      <c r="AO62" s="15">
        <f t="shared" si="570"/>
        <v>0</v>
      </c>
      <c r="AP62" s="15">
        <f t="shared" si="570"/>
        <v>600</v>
      </c>
      <c r="AQ62" s="15">
        <f t="shared" si="570"/>
        <v>0</v>
      </c>
      <c r="AR62" s="15">
        <f t="shared" si="570"/>
        <v>0</v>
      </c>
      <c r="AS62" s="15">
        <f t="shared" si="570"/>
        <v>600</v>
      </c>
      <c r="AT62" s="15"/>
      <c r="AU62" s="15"/>
      <c r="AV62" s="15"/>
      <c r="AW62" s="15"/>
      <c r="AX62" s="15"/>
      <c r="AY62" s="15">
        <f t="shared" si="401"/>
        <v>600</v>
      </c>
      <c r="AZ62" s="39">
        <f t="shared" si="402"/>
        <v>0</v>
      </c>
      <c r="BA62" s="39">
        <f t="shared" si="403"/>
        <v>0</v>
      </c>
      <c r="BB62" s="39">
        <f t="shared" si="404"/>
        <v>600</v>
      </c>
      <c r="BC62" s="15">
        <f t="shared" si="571"/>
        <v>0</v>
      </c>
      <c r="BD62" s="44">
        <f t="shared" si="571"/>
        <v>0</v>
      </c>
      <c r="BE62" s="44">
        <f t="shared" si="571"/>
        <v>0</v>
      </c>
      <c r="BF62" s="44">
        <f t="shared" si="571"/>
        <v>0</v>
      </c>
      <c r="BG62" s="15">
        <f t="shared" si="571"/>
        <v>450</v>
      </c>
      <c r="BH62" s="15">
        <f t="shared" si="571"/>
        <v>0</v>
      </c>
      <c r="BI62" s="15">
        <f t="shared" si="571"/>
        <v>0</v>
      </c>
      <c r="BJ62" s="15">
        <f t="shared" si="571"/>
        <v>450</v>
      </c>
      <c r="BK62" s="15">
        <f t="shared" si="571"/>
        <v>450</v>
      </c>
      <c r="BL62" s="15">
        <f t="shared" si="571"/>
        <v>0</v>
      </c>
      <c r="BM62" s="15">
        <f t="shared" si="571"/>
        <v>0</v>
      </c>
      <c r="BN62" s="15">
        <f t="shared" si="571"/>
        <v>450</v>
      </c>
      <c r="BO62" s="15">
        <f t="shared" si="571"/>
        <v>0</v>
      </c>
      <c r="BP62" s="15">
        <f t="shared" si="571"/>
        <v>0</v>
      </c>
      <c r="BQ62" s="15">
        <f t="shared" si="571"/>
        <v>0</v>
      </c>
      <c r="BR62" s="15">
        <f t="shared" si="571"/>
        <v>0</v>
      </c>
      <c r="BS62" s="15">
        <f t="shared" si="571"/>
        <v>450</v>
      </c>
      <c r="BT62" s="15">
        <f t="shared" si="571"/>
        <v>0</v>
      </c>
      <c r="BU62" s="15">
        <f t="shared" si="571"/>
        <v>0</v>
      </c>
      <c r="BV62" s="15">
        <f t="shared" si="571"/>
        <v>450</v>
      </c>
      <c r="BW62" s="15">
        <f t="shared" si="598"/>
        <v>0</v>
      </c>
      <c r="BX62" s="15">
        <f t="shared" si="598"/>
        <v>0</v>
      </c>
      <c r="BY62" s="15">
        <f t="shared" si="598"/>
        <v>0</v>
      </c>
      <c r="BZ62" s="15">
        <f t="shared" si="598"/>
        <v>0</v>
      </c>
      <c r="CA62" s="15">
        <f t="shared" si="598"/>
        <v>450</v>
      </c>
      <c r="CB62" s="15">
        <f t="shared" si="598"/>
        <v>0</v>
      </c>
      <c r="CC62" s="15">
        <f t="shared" si="598"/>
        <v>0</v>
      </c>
      <c r="CD62" s="15">
        <f t="shared" si="598"/>
        <v>450</v>
      </c>
      <c r="CE62" s="15"/>
      <c r="CF62" s="44"/>
      <c r="CG62" s="44"/>
      <c r="CH62" s="44"/>
      <c r="CI62" s="44"/>
      <c r="CJ62" s="44"/>
      <c r="CK62" s="44"/>
      <c r="CL62" s="44"/>
      <c r="CM62" s="15"/>
      <c r="CN62" s="68"/>
      <c r="CO62" s="68"/>
      <c r="CP62" s="68"/>
      <c r="CQ62" s="44"/>
      <c r="CR62" s="44"/>
      <c r="CS62" s="44"/>
      <c r="CT62" s="44"/>
      <c r="CU62" s="15"/>
      <c r="CV62" s="68"/>
      <c r="CW62" s="68"/>
      <c r="CX62" s="68"/>
      <c r="CY62" s="15"/>
      <c r="CZ62" s="44"/>
      <c r="DA62" s="44"/>
      <c r="DB62" s="44"/>
      <c r="DC62" s="44"/>
      <c r="DD62" s="44"/>
      <c r="DE62" s="44"/>
      <c r="DF62" s="44"/>
      <c r="DG62" s="15"/>
      <c r="DH62" s="68"/>
      <c r="DI62" s="68"/>
      <c r="DJ62" s="68"/>
      <c r="DK62" s="44"/>
      <c r="DL62" s="44"/>
      <c r="DM62" s="44"/>
      <c r="DN62" s="44"/>
      <c r="DO62" s="15"/>
      <c r="DP62" s="68"/>
      <c r="DQ62" s="68"/>
      <c r="DR62" s="68"/>
    </row>
    <row r="63" spans="1:122" ht="32.25" hidden="1" customHeight="1" x14ac:dyDescent="0.25">
      <c r="A63" s="102" t="s">
        <v>20</v>
      </c>
      <c r="B63" s="100"/>
      <c r="C63" s="100"/>
      <c r="D63" s="100"/>
      <c r="E63" s="40">
        <v>851</v>
      </c>
      <c r="F63" s="2" t="s">
        <v>11</v>
      </c>
      <c r="G63" s="2" t="s">
        <v>13</v>
      </c>
      <c r="H63" s="3" t="s">
        <v>467</v>
      </c>
      <c r="I63" s="2" t="s">
        <v>21</v>
      </c>
      <c r="J63" s="15">
        <f t="shared" si="569"/>
        <v>600</v>
      </c>
      <c r="K63" s="15">
        <f t="shared" si="569"/>
        <v>0</v>
      </c>
      <c r="L63" s="15">
        <f t="shared" si="569"/>
        <v>0</v>
      </c>
      <c r="M63" s="15">
        <f t="shared" si="569"/>
        <v>600</v>
      </c>
      <c r="N63" s="15">
        <f t="shared" si="569"/>
        <v>0</v>
      </c>
      <c r="O63" s="15">
        <f t="shared" si="569"/>
        <v>0</v>
      </c>
      <c r="P63" s="15">
        <f t="shared" si="569"/>
        <v>0</v>
      </c>
      <c r="Q63" s="15">
        <f t="shared" si="569"/>
        <v>0</v>
      </c>
      <c r="R63" s="15">
        <f t="shared" si="569"/>
        <v>600</v>
      </c>
      <c r="S63" s="15">
        <f t="shared" si="569"/>
        <v>0</v>
      </c>
      <c r="T63" s="15">
        <f t="shared" si="569"/>
        <v>0</v>
      </c>
      <c r="U63" s="15">
        <f t="shared" si="569"/>
        <v>600</v>
      </c>
      <c r="V63" s="15">
        <f t="shared" si="569"/>
        <v>600</v>
      </c>
      <c r="W63" s="39">
        <f t="shared" si="569"/>
        <v>0</v>
      </c>
      <c r="X63" s="39">
        <f t="shared" si="569"/>
        <v>0</v>
      </c>
      <c r="Y63" s="39">
        <f t="shared" si="569"/>
        <v>600</v>
      </c>
      <c r="Z63" s="15">
        <f t="shared" si="569"/>
        <v>0</v>
      </c>
      <c r="AA63" s="15">
        <f t="shared" si="569"/>
        <v>0</v>
      </c>
      <c r="AB63" s="15">
        <f t="shared" si="569"/>
        <v>0</v>
      </c>
      <c r="AC63" s="15">
        <f t="shared" si="569"/>
        <v>0</v>
      </c>
      <c r="AD63" s="15">
        <f t="shared" si="569"/>
        <v>600</v>
      </c>
      <c r="AE63" s="15">
        <f t="shared" si="569"/>
        <v>0</v>
      </c>
      <c r="AF63" s="15">
        <f t="shared" si="569"/>
        <v>0</v>
      </c>
      <c r="AG63" s="15">
        <f t="shared" si="569"/>
        <v>600</v>
      </c>
      <c r="AH63" s="15">
        <f t="shared" si="569"/>
        <v>600</v>
      </c>
      <c r="AI63" s="39">
        <f t="shared" si="569"/>
        <v>0</v>
      </c>
      <c r="AJ63" s="39">
        <f t="shared" si="569"/>
        <v>0</v>
      </c>
      <c r="AK63" s="39">
        <f t="shared" si="569"/>
        <v>600</v>
      </c>
      <c r="AL63" s="15">
        <f t="shared" si="570"/>
        <v>0</v>
      </c>
      <c r="AM63" s="110">
        <f t="shared" si="570"/>
        <v>0</v>
      </c>
      <c r="AN63" s="15">
        <f t="shared" si="570"/>
        <v>0</v>
      </c>
      <c r="AO63" s="15">
        <f t="shared" si="570"/>
        <v>0</v>
      </c>
      <c r="AP63" s="15">
        <f t="shared" si="570"/>
        <v>600</v>
      </c>
      <c r="AQ63" s="15">
        <f t="shared" si="570"/>
        <v>0</v>
      </c>
      <c r="AR63" s="15">
        <f t="shared" si="570"/>
        <v>0</v>
      </c>
      <c r="AS63" s="15">
        <f t="shared" si="570"/>
        <v>600</v>
      </c>
      <c r="AT63" s="15"/>
      <c r="AU63" s="15"/>
      <c r="AV63" s="15"/>
      <c r="AW63" s="15"/>
      <c r="AX63" s="15"/>
      <c r="AY63" s="15">
        <f t="shared" si="401"/>
        <v>600</v>
      </c>
      <c r="AZ63" s="39">
        <f t="shared" si="402"/>
        <v>0</v>
      </c>
      <c r="BA63" s="39">
        <f t="shared" si="403"/>
        <v>0</v>
      </c>
      <c r="BB63" s="39">
        <f t="shared" si="404"/>
        <v>600</v>
      </c>
      <c r="BC63" s="15">
        <f t="shared" si="571"/>
        <v>0</v>
      </c>
      <c r="BD63" s="44">
        <f t="shared" si="571"/>
        <v>0</v>
      </c>
      <c r="BE63" s="44">
        <f t="shared" si="571"/>
        <v>0</v>
      </c>
      <c r="BF63" s="44">
        <f t="shared" si="571"/>
        <v>0</v>
      </c>
      <c r="BG63" s="15">
        <f t="shared" si="571"/>
        <v>450</v>
      </c>
      <c r="BH63" s="15">
        <f t="shared" si="571"/>
        <v>0</v>
      </c>
      <c r="BI63" s="15">
        <f t="shared" si="571"/>
        <v>0</v>
      </c>
      <c r="BJ63" s="15">
        <f t="shared" si="571"/>
        <v>450</v>
      </c>
      <c r="BK63" s="15">
        <f t="shared" si="571"/>
        <v>450</v>
      </c>
      <c r="BL63" s="15">
        <f t="shared" si="571"/>
        <v>0</v>
      </c>
      <c r="BM63" s="15">
        <f t="shared" si="571"/>
        <v>0</v>
      </c>
      <c r="BN63" s="15">
        <f t="shared" si="571"/>
        <v>450</v>
      </c>
      <c r="BO63" s="15">
        <f t="shared" si="571"/>
        <v>0</v>
      </c>
      <c r="BP63" s="15">
        <f t="shared" si="571"/>
        <v>0</v>
      </c>
      <c r="BQ63" s="15">
        <f t="shared" si="571"/>
        <v>0</v>
      </c>
      <c r="BR63" s="15">
        <f t="shared" si="571"/>
        <v>0</v>
      </c>
      <c r="BS63" s="15">
        <f t="shared" si="571"/>
        <v>450</v>
      </c>
      <c r="BT63" s="15">
        <f t="shared" si="571"/>
        <v>0</v>
      </c>
      <c r="BU63" s="15">
        <f t="shared" si="571"/>
        <v>0</v>
      </c>
      <c r="BV63" s="15">
        <f t="shared" si="571"/>
        <v>450</v>
      </c>
      <c r="BW63" s="15">
        <f t="shared" si="598"/>
        <v>0</v>
      </c>
      <c r="BX63" s="15">
        <f t="shared" si="598"/>
        <v>0</v>
      </c>
      <c r="BY63" s="15">
        <f t="shared" si="598"/>
        <v>0</v>
      </c>
      <c r="BZ63" s="15">
        <f t="shared" si="598"/>
        <v>0</v>
      </c>
      <c r="CA63" s="15">
        <f t="shared" si="598"/>
        <v>450</v>
      </c>
      <c r="CB63" s="15">
        <f t="shared" si="598"/>
        <v>0</v>
      </c>
      <c r="CC63" s="15">
        <f t="shared" si="598"/>
        <v>0</v>
      </c>
      <c r="CD63" s="15">
        <f t="shared" si="598"/>
        <v>450</v>
      </c>
      <c r="CE63" s="15"/>
      <c r="CF63" s="44"/>
      <c r="CG63" s="44"/>
      <c r="CH63" s="44"/>
      <c r="CI63" s="44"/>
      <c r="CJ63" s="44"/>
      <c r="CK63" s="44"/>
      <c r="CL63" s="44"/>
      <c r="CM63" s="15"/>
      <c r="CN63" s="68"/>
      <c r="CO63" s="68"/>
      <c r="CP63" s="68"/>
      <c r="CQ63" s="44"/>
      <c r="CR63" s="44"/>
      <c r="CS63" s="44"/>
      <c r="CT63" s="44"/>
      <c r="CU63" s="15"/>
      <c r="CV63" s="68"/>
      <c r="CW63" s="68"/>
      <c r="CX63" s="68"/>
      <c r="CY63" s="15"/>
      <c r="CZ63" s="44"/>
      <c r="DA63" s="44"/>
      <c r="DB63" s="44"/>
      <c r="DC63" s="44"/>
      <c r="DD63" s="44"/>
      <c r="DE63" s="44"/>
      <c r="DF63" s="44"/>
      <c r="DG63" s="15"/>
      <c r="DH63" s="68"/>
      <c r="DI63" s="68"/>
      <c r="DJ63" s="68"/>
      <c r="DK63" s="44"/>
      <c r="DL63" s="44"/>
      <c r="DM63" s="44"/>
      <c r="DN63" s="44"/>
      <c r="DO63" s="15"/>
      <c r="DP63" s="68"/>
      <c r="DQ63" s="68"/>
      <c r="DR63" s="68"/>
    </row>
    <row r="64" spans="1:122" ht="32.25" hidden="1" customHeight="1" x14ac:dyDescent="0.25">
      <c r="A64" s="102" t="s">
        <v>9</v>
      </c>
      <c r="B64" s="102"/>
      <c r="C64" s="102"/>
      <c r="D64" s="102"/>
      <c r="E64" s="40">
        <v>851</v>
      </c>
      <c r="F64" s="2" t="s">
        <v>11</v>
      </c>
      <c r="G64" s="2" t="s">
        <v>13</v>
      </c>
      <c r="H64" s="3" t="s">
        <v>467</v>
      </c>
      <c r="I64" s="2" t="s">
        <v>22</v>
      </c>
      <c r="J64" s="15">
        <v>600</v>
      </c>
      <c r="K64" s="44"/>
      <c r="L64" s="44"/>
      <c r="M64" s="44">
        <f>J64</f>
        <v>600</v>
      </c>
      <c r="N64" s="44"/>
      <c r="O64" s="44"/>
      <c r="P64" s="44"/>
      <c r="Q64" s="44"/>
      <c r="R64" s="68">
        <f>J64+N64</f>
        <v>600</v>
      </c>
      <c r="S64" s="68">
        <f>K64+O64</f>
        <v>0</v>
      </c>
      <c r="T64" s="68">
        <f>L64+P64</f>
        <v>0</v>
      </c>
      <c r="U64" s="68">
        <f>M64+Q64</f>
        <v>600</v>
      </c>
      <c r="V64" s="15">
        <v>600</v>
      </c>
      <c r="W64" s="39"/>
      <c r="X64" s="39"/>
      <c r="Y64" s="39">
        <f>V64</f>
        <v>600</v>
      </c>
      <c r="Z64" s="44"/>
      <c r="AA64" s="44"/>
      <c r="AB64" s="44"/>
      <c r="AC64" s="44"/>
      <c r="AD64" s="68">
        <f t="shared" ref="AD64" si="607">V64+Z64</f>
        <v>600</v>
      </c>
      <c r="AE64" s="68">
        <f t="shared" ref="AE64" si="608">W64+AA64</f>
        <v>0</v>
      </c>
      <c r="AF64" s="68">
        <f t="shared" ref="AF64" si="609">X64+AB64</f>
        <v>0</v>
      </c>
      <c r="AG64" s="68">
        <f t="shared" ref="AG64" si="610">Y64+AC64</f>
        <v>600</v>
      </c>
      <c r="AH64" s="15">
        <v>600</v>
      </c>
      <c r="AI64" s="39"/>
      <c r="AJ64" s="39"/>
      <c r="AK64" s="39">
        <f>AH64</f>
        <v>600</v>
      </c>
      <c r="AL64" s="44"/>
      <c r="AM64" s="111"/>
      <c r="AN64" s="44"/>
      <c r="AO64" s="44"/>
      <c r="AP64" s="68">
        <f t="shared" ref="AP64" si="611">AH64+AL64</f>
        <v>600</v>
      </c>
      <c r="AQ64" s="68">
        <f t="shared" ref="AQ64" si="612">AI64+AM64</f>
        <v>0</v>
      </c>
      <c r="AR64" s="68">
        <f t="shared" ref="AR64" si="613">AJ64+AN64</f>
        <v>0</v>
      </c>
      <c r="AS64" s="68">
        <f t="shared" ref="AS64" si="614">AK64+AO64</f>
        <v>600</v>
      </c>
      <c r="AT64" s="68"/>
      <c r="AU64" s="68"/>
      <c r="AV64" s="68"/>
      <c r="AW64" s="68"/>
      <c r="AX64" s="68"/>
      <c r="AY64" s="15">
        <f t="shared" si="401"/>
        <v>600</v>
      </c>
      <c r="AZ64" s="39">
        <f t="shared" si="402"/>
        <v>0</v>
      </c>
      <c r="BA64" s="39">
        <f t="shared" si="403"/>
        <v>0</v>
      </c>
      <c r="BB64" s="39">
        <f t="shared" si="404"/>
        <v>600</v>
      </c>
      <c r="BC64" s="15"/>
      <c r="BD64" s="44"/>
      <c r="BE64" s="44"/>
      <c r="BF64" s="44">
        <f>BC64</f>
        <v>0</v>
      </c>
      <c r="BG64" s="15">
        <v>450</v>
      </c>
      <c r="BH64" s="44"/>
      <c r="BI64" s="44"/>
      <c r="BJ64" s="44">
        <f>BG64</f>
        <v>450</v>
      </c>
      <c r="BK64" s="15">
        <f>BC64+BG64</f>
        <v>450</v>
      </c>
      <c r="BL64" s="68">
        <f>BD64+BH64</f>
        <v>0</v>
      </c>
      <c r="BM64" s="68">
        <f>BE64+BI64</f>
        <v>0</v>
      </c>
      <c r="BN64" s="68">
        <f>BF64+BJ64</f>
        <v>450</v>
      </c>
      <c r="BO64" s="15"/>
      <c r="BP64" s="44"/>
      <c r="BQ64" s="44"/>
      <c r="BR64" s="44">
        <f>BO64</f>
        <v>0</v>
      </c>
      <c r="BS64" s="15">
        <f>BK64+BO64</f>
        <v>450</v>
      </c>
      <c r="BT64" s="68">
        <f>BL64+BP64</f>
        <v>0</v>
      </c>
      <c r="BU64" s="68">
        <f>BM64+BQ64</f>
        <v>0</v>
      </c>
      <c r="BV64" s="68">
        <f>BN64+BR64</f>
        <v>450</v>
      </c>
      <c r="BW64" s="15"/>
      <c r="BX64" s="44"/>
      <c r="BY64" s="44"/>
      <c r="BZ64" s="44">
        <f>BW64</f>
        <v>0</v>
      </c>
      <c r="CA64" s="15">
        <f>BS64+BW64</f>
        <v>450</v>
      </c>
      <c r="CB64" s="68">
        <f>BT64+BX64</f>
        <v>0</v>
      </c>
      <c r="CC64" s="68">
        <f>BU64+BY64</f>
        <v>0</v>
      </c>
      <c r="CD64" s="68">
        <f>BV64+BZ64</f>
        <v>450</v>
      </c>
      <c r="CE64" s="15"/>
      <c r="CF64" s="44"/>
      <c r="CG64" s="44"/>
      <c r="CH64" s="44"/>
      <c r="CI64" s="44"/>
      <c r="CJ64" s="44"/>
      <c r="CK64" s="44"/>
      <c r="CL64" s="44"/>
      <c r="CM64" s="15"/>
      <c r="CN64" s="68"/>
      <c r="CO64" s="68"/>
      <c r="CP64" s="68"/>
      <c r="CQ64" s="44"/>
      <c r="CR64" s="44"/>
      <c r="CS64" s="44"/>
      <c r="CT64" s="44"/>
      <c r="CU64" s="15"/>
      <c r="CV64" s="68"/>
      <c r="CW64" s="68"/>
      <c r="CX64" s="68"/>
      <c r="CY64" s="15"/>
      <c r="CZ64" s="44"/>
      <c r="DA64" s="44"/>
      <c r="DB64" s="44"/>
      <c r="DC64" s="44"/>
      <c r="DD64" s="44"/>
      <c r="DE64" s="44"/>
      <c r="DF64" s="44"/>
      <c r="DG64" s="15"/>
      <c r="DH64" s="68"/>
      <c r="DI64" s="68"/>
      <c r="DJ64" s="68"/>
      <c r="DK64" s="44"/>
      <c r="DL64" s="44"/>
      <c r="DM64" s="44"/>
      <c r="DN64" s="44"/>
      <c r="DO64" s="15"/>
      <c r="DP64" s="68"/>
      <c r="DQ64" s="68"/>
      <c r="DR64" s="68"/>
    </row>
    <row r="65" spans="1:122" ht="101.25" hidden="1" customHeight="1" x14ac:dyDescent="0.25">
      <c r="A65" s="102" t="s">
        <v>468</v>
      </c>
      <c r="B65" s="100"/>
      <c r="C65" s="102"/>
      <c r="D65" s="102"/>
      <c r="E65" s="40">
        <v>851</v>
      </c>
      <c r="F65" s="2" t="s">
        <v>11</v>
      </c>
      <c r="G65" s="2" t="s">
        <v>13</v>
      </c>
      <c r="H65" s="3" t="s">
        <v>469</v>
      </c>
      <c r="I65" s="2"/>
      <c r="J65" s="15">
        <f t="shared" si="569"/>
        <v>600</v>
      </c>
      <c r="K65" s="15">
        <f t="shared" si="569"/>
        <v>0</v>
      </c>
      <c r="L65" s="15">
        <f t="shared" si="569"/>
        <v>0</v>
      </c>
      <c r="M65" s="15">
        <f t="shared" si="569"/>
        <v>600</v>
      </c>
      <c r="N65" s="15">
        <f t="shared" si="569"/>
        <v>0</v>
      </c>
      <c r="O65" s="15">
        <f t="shared" si="569"/>
        <v>0</v>
      </c>
      <c r="P65" s="15">
        <f t="shared" si="569"/>
        <v>0</v>
      </c>
      <c r="Q65" s="15">
        <f t="shared" si="569"/>
        <v>0</v>
      </c>
      <c r="R65" s="15">
        <f t="shared" si="569"/>
        <v>600</v>
      </c>
      <c r="S65" s="15">
        <f t="shared" si="569"/>
        <v>0</v>
      </c>
      <c r="T65" s="15">
        <f t="shared" si="569"/>
        <v>0</v>
      </c>
      <c r="U65" s="15">
        <f t="shared" si="569"/>
        <v>600</v>
      </c>
      <c r="V65" s="15">
        <f t="shared" si="569"/>
        <v>600</v>
      </c>
      <c r="W65" s="39">
        <f t="shared" si="569"/>
        <v>0</v>
      </c>
      <c r="X65" s="39">
        <f t="shared" si="569"/>
        <v>0</v>
      </c>
      <c r="Y65" s="39">
        <f t="shared" si="569"/>
        <v>600</v>
      </c>
      <c r="Z65" s="15">
        <f t="shared" si="569"/>
        <v>0</v>
      </c>
      <c r="AA65" s="15">
        <f t="shared" si="569"/>
        <v>0</v>
      </c>
      <c r="AB65" s="15">
        <f t="shared" si="569"/>
        <v>0</v>
      </c>
      <c r="AC65" s="15">
        <f t="shared" si="569"/>
        <v>0</v>
      </c>
      <c r="AD65" s="15">
        <f t="shared" si="569"/>
        <v>600</v>
      </c>
      <c r="AE65" s="15">
        <f t="shared" si="569"/>
        <v>0</v>
      </c>
      <c r="AF65" s="15">
        <f t="shared" si="569"/>
        <v>0</v>
      </c>
      <c r="AG65" s="15">
        <f t="shared" ref="Z65:AG69" si="615">AG66</f>
        <v>600</v>
      </c>
      <c r="AH65" s="15">
        <f t="shared" si="569"/>
        <v>600</v>
      </c>
      <c r="AI65" s="39">
        <f t="shared" si="569"/>
        <v>0</v>
      </c>
      <c r="AJ65" s="39">
        <f t="shared" si="569"/>
        <v>0</v>
      </c>
      <c r="AK65" s="39">
        <f t="shared" si="569"/>
        <v>600</v>
      </c>
      <c r="AL65" s="15">
        <f t="shared" si="570"/>
        <v>0</v>
      </c>
      <c r="AM65" s="110">
        <f t="shared" si="570"/>
        <v>0</v>
      </c>
      <c r="AN65" s="15">
        <f t="shared" si="570"/>
        <v>0</v>
      </c>
      <c r="AO65" s="15">
        <f t="shared" si="570"/>
        <v>0</v>
      </c>
      <c r="AP65" s="15">
        <f t="shared" si="570"/>
        <v>600</v>
      </c>
      <c r="AQ65" s="15">
        <f t="shared" si="570"/>
        <v>0</v>
      </c>
      <c r="AR65" s="15">
        <f t="shared" si="570"/>
        <v>0</v>
      </c>
      <c r="AS65" s="15">
        <f t="shared" si="570"/>
        <v>600</v>
      </c>
      <c r="AT65" s="15"/>
      <c r="AU65" s="15"/>
      <c r="AV65" s="15"/>
      <c r="AW65" s="15"/>
      <c r="AX65" s="15"/>
      <c r="AY65" s="15">
        <f t="shared" si="401"/>
        <v>600</v>
      </c>
      <c r="AZ65" s="39">
        <f t="shared" si="402"/>
        <v>0</v>
      </c>
      <c r="BA65" s="39">
        <f t="shared" si="403"/>
        <v>0</v>
      </c>
      <c r="BB65" s="39">
        <f t="shared" si="404"/>
        <v>600</v>
      </c>
      <c r="BC65" s="15">
        <f t="shared" si="571"/>
        <v>0</v>
      </c>
      <c r="BD65" s="44">
        <f t="shared" si="571"/>
        <v>0</v>
      </c>
      <c r="BE65" s="44">
        <f t="shared" si="571"/>
        <v>0</v>
      </c>
      <c r="BF65" s="44">
        <f t="shared" si="571"/>
        <v>0</v>
      </c>
      <c r="BG65" s="15">
        <f t="shared" si="571"/>
        <v>450</v>
      </c>
      <c r="BH65" s="15">
        <f t="shared" si="571"/>
        <v>0</v>
      </c>
      <c r="BI65" s="15">
        <f t="shared" si="571"/>
        <v>0</v>
      </c>
      <c r="BJ65" s="15">
        <f t="shared" si="571"/>
        <v>450</v>
      </c>
      <c r="BK65" s="15">
        <f t="shared" si="571"/>
        <v>450</v>
      </c>
      <c r="BL65" s="15">
        <f t="shared" si="571"/>
        <v>0</v>
      </c>
      <c r="BM65" s="15">
        <f t="shared" si="571"/>
        <v>0</v>
      </c>
      <c r="BN65" s="15">
        <f t="shared" si="571"/>
        <v>450</v>
      </c>
      <c r="BO65" s="15">
        <f t="shared" si="571"/>
        <v>0</v>
      </c>
      <c r="BP65" s="15">
        <f t="shared" si="571"/>
        <v>0</v>
      </c>
      <c r="BQ65" s="15">
        <f t="shared" si="571"/>
        <v>0</v>
      </c>
      <c r="BR65" s="15">
        <f t="shared" si="571"/>
        <v>0</v>
      </c>
      <c r="BS65" s="15">
        <f t="shared" si="571"/>
        <v>450</v>
      </c>
      <c r="BT65" s="15">
        <f t="shared" si="571"/>
        <v>0</v>
      </c>
      <c r="BU65" s="15">
        <f t="shared" si="571"/>
        <v>0</v>
      </c>
      <c r="BV65" s="15">
        <f t="shared" si="571"/>
        <v>450</v>
      </c>
      <c r="BW65" s="15">
        <f t="shared" si="598"/>
        <v>0</v>
      </c>
      <c r="BX65" s="15">
        <f t="shared" si="598"/>
        <v>0</v>
      </c>
      <c r="BY65" s="15">
        <f t="shared" si="598"/>
        <v>0</v>
      </c>
      <c r="BZ65" s="15">
        <f t="shared" si="598"/>
        <v>0</v>
      </c>
      <c r="CA65" s="15">
        <f t="shared" si="598"/>
        <v>450</v>
      </c>
      <c r="CB65" s="15">
        <f t="shared" si="598"/>
        <v>0</v>
      </c>
      <c r="CC65" s="15">
        <f t="shared" si="598"/>
        <v>0</v>
      </c>
      <c r="CD65" s="15">
        <f t="shared" si="598"/>
        <v>450</v>
      </c>
      <c r="CE65" s="15"/>
      <c r="CF65" s="44"/>
      <c r="CG65" s="44"/>
      <c r="CH65" s="44"/>
      <c r="CI65" s="44"/>
      <c r="CJ65" s="44"/>
      <c r="CK65" s="44"/>
      <c r="CL65" s="44"/>
      <c r="CM65" s="15"/>
      <c r="CN65" s="68"/>
      <c r="CO65" s="68"/>
      <c r="CP65" s="68"/>
      <c r="CQ65" s="44"/>
      <c r="CR65" s="44"/>
      <c r="CS65" s="44"/>
      <c r="CT65" s="44"/>
      <c r="CU65" s="15"/>
      <c r="CV65" s="68"/>
      <c r="CW65" s="68"/>
      <c r="CX65" s="68"/>
      <c r="CY65" s="15"/>
      <c r="CZ65" s="44"/>
      <c r="DA65" s="44"/>
      <c r="DB65" s="44"/>
      <c r="DC65" s="44"/>
      <c r="DD65" s="44"/>
      <c r="DE65" s="44"/>
      <c r="DF65" s="44"/>
      <c r="DG65" s="15"/>
      <c r="DH65" s="68"/>
      <c r="DI65" s="68"/>
      <c r="DJ65" s="68"/>
      <c r="DK65" s="44"/>
      <c r="DL65" s="44"/>
      <c r="DM65" s="44"/>
      <c r="DN65" s="44"/>
      <c r="DO65" s="15"/>
      <c r="DP65" s="68"/>
      <c r="DQ65" s="68"/>
      <c r="DR65" s="68"/>
    </row>
    <row r="66" spans="1:122" ht="32.25" hidden="1" customHeight="1" x14ac:dyDescent="0.25">
      <c r="A66" s="102" t="s">
        <v>20</v>
      </c>
      <c r="B66" s="100"/>
      <c r="C66" s="100"/>
      <c r="D66" s="100"/>
      <c r="E66" s="40">
        <v>851</v>
      </c>
      <c r="F66" s="2" t="s">
        <v>11</v>
      </c>
      <c r="G66" s="2" t="s">
        <v>13</v>
      </c>
      <c r="H66" s="3" t="s">
        <v>469</v>
      </c>
      <c r="I66" s="2" t="s">
        <v>21</v>
      </c>
      <c r="J66" s="15">
        <f t="shared" si="569"/>
        <v>600</v>
      </c>
      <c r="K66" s="15">
        <f t="shared" si="569"/>
        <v>0</v>
      </c>
      <c r="L66" s="15">
        <f t="shared" si="569"/>
        <v>0</v>
      </c>
      <c r="M66" s="15">
        <f t="shared" si="569"/>
        <v>600</v>
      </c>
      <c r="N66" s="15">
        <f t="shared" si="569"/>
        <v>0</v>
      </c>
      <c r="O66" s="15">
        <f t="shared" si="569"/>
        <v>0</v>
      </c>
      <c r="P66" s="15">
        <f t="shared" si="569"/>
        <v>0</v>
      </c>
      <c r="Q66" s="15">
        <f t="shared" si="569"/>
        <v>0</v>
      </c>
      <c r="R66" s="15">
        <f t="shared" si="569"/>
        <v>600</v>
      </c>
      <c r="S66" s="15">
        <f t="shared" si="569"/>
        <v>0</v>
      </c>
      <c r="T66" s="15">
        <f t="shared" si="569"/>
        <v>0</v>
      </c>
      <c r="U66" s="15">
        <f t="shared" si="569"/>
        <v>600</v>
      </c>
      <c r="V66" s="15">
        <f t="shared" si="569"/>
        <v>600</v>
      </c>
      <c r="W66" s="39">
        <f t="shared" si="569"/>
        <v>0</v>
      </c>
      <c r="X66" s="39">
        <f t="shared" si="569"/>
        <v>0</v>
      </c>
      <c r="Y66" s="39">
        <f t="shared" si="569"/>
        <v>600</v>
      </c>
      <c r="Z66" s="15">
        <f t="shared" si="615"/>
        <v>0</v>
      </c>
      <c r="AA66" s="15">
        <f t="shared" si="615"/>
        <v>0</v>
      </c>
      <c r="AB66" s="15">
        <f t="shared" si="615"/>
        <v>0</v>
      </c>
      <c r="AC66" s="15">
        <f t="shared" si="615"/>
        <v>0</v>
      </c>
      <c r="AD66" s="15">
        <f t="shared" si="615"/>
        <v>600</v>
      </c>
      <c r="AE66" s="15">
        <f t="shared" si="615"/>
        <v>0</v>
      </c>
      <c r="AF66" s="15">
        <f t="shared" si="615"/>
        <v>0</v>
      </c>
      <c r="AG66" s="15">
        <f t="shared" si="615"/>
        <v>600</v>
      </c>
      <c r="AH66" s="15">
        <f t="shared" si="569"/>
        <v>600</v>
      </c>
      <c r="AI66" s="39">
        <f t="shared" si="569"/>
        <v>0</v>
      </c>
      <c r="AJ66" s="39">
        <f t="shared" si="569"/>
        <v>0</v>
      </c>
      <c r="AK66" s="39">
        <f t="shared" si="569"/>
        <v>600</v>
      </c>
      <c r="AL66" s="15">
        <f t="shared" si="570"/>
        <v>0</v>
      </c>
      <c r="AM66" s="110">
        <f t="shared" si="570"/>
        <v>0</v>
      </c>
      <c r="AN66" s="15">
        <f t="shared" si="570"/>
        <v>0</v>
      </c>
      <c r="AO66" s="15">
        <f t="shared" si="570"/>
        <v>0</v>
      </c>
      <c r="AP66" s="15">
        <f t="shared" si="570"/>
        <v>600</v>
      </c>
      <c r="AQ66" s="15">
        <f t="shared" si="570"/>
        <v>0</v>
      </c>
      <c r="AR66" s="15">
        <f t="shared" si="570"/>
        <v>0</v>
      </c>
      <c r="AS66" s="15">
        <f t="shared" si="570"/>
        <v>600</v>
      </c>
      <c r="AT66" s="15"/>
      <c r="AU66" s="15"/>
      <c r="AV66" s="15"/>
      <c r="AW66" s="15"/>
      <c r="AX66" s="15"/>
      <c r="AY66" s="15">
        <f t="shared" si="401"/>
        <v>600</v>
      </c>
      <c r="AZ66" s="39">
        <f t="shared" si="402"/>
        <v>0</v>
      </c>
      <c r="BA66" s="39">
        <f t="shared" si="403"/>
        <v>0</v>
      </c>
      <c r="BB66" s="39">
        <f t="shared" si="404"/>
        <v>600</v>
      </c>
      <c r="BC66" s="15">
        <f t="shared" si="571"/>
        <v>0</v>
      </c>
      <c r="BD66" s="44">
        <f t="shared" si="571"/>
        <v>0</v>
      </c>
      <c r="BE66" s="44">
        <f t="shared" si="571"/>
        <v>0</v>
      </c>
      <c r="BF66" s="44">
        <f t="shared" si="571"/>
        <v>0</v>
      </c>
      <c r="BG66" s="15">
        <f t="shared" si="571"/>
        <v>450</v>
      </c>
      <c r="BH66" s="15">
        <f t="shared" si="571"/>
        <v>0</v>
      </c>
      <c r="BI66" s="15">
        <f t="shared" si="571"/>
        <v>0</v>
      </c>
      <c r="BJ66" s="15">
        <f t="shared" si="571"/>
        <v>450</v>
      </c>
      <c r="BK66" s="15">
        <f t="shared" si="571"/>
        <v>450</v>
      </c>
      <c r="BL66" s="15">
        <f t="shared" si="571"/>
        <v>0</v>
      </c>
      <c r="BM66" s="15">
        <f t="shared" si="571"/>
        <v>0</v>
      </c>
      <c r="BN66" s="15">
        <f t="shared" si="571"/>
        <v>450</v>
      </c>
      <c r="BO66" s="15">
        <f t="shared" si="571"/>
        <v>0</v>
      </c>
      <c r="BP66" s="15">
        <f t="shared" si="571"/>
        <v>0</v>
      </c>
      <c r="BQ66" s="15">
        <f t="shared" si="571"/>
        <v>0</v>
      </c>
      <c r="BR66" s="15">
        <f t="shared" si="571"/>
        <v>0</v>
      </c>
      <c r="BS66" s="15">
        <f t="shared" si="571"/>
        <v>450</v>
      </c>
      <c r="BT66" s="15">
        <f t="shared" si="571"/>
        <v>0</v>
      </c>
      <c r="BU66" s="15">
        <f t="shared" si="571"/>
        <v>0</v>
      </c>
      <c r="BV66" s="15">
        <f t="shared" si="571"/>
        <v>450</v>
      </c>
      <c r="BW66" s="15">
        <f t="shared" si="598"/>
        <v>0</v>
      </c>
      <c r="BX66" s="15">
        <f t="shared" si="598"/>
        <v>0</v>
      </c>
      <c r="BY66" s="15">
        <f t="shared" si="598"/>
        <v>0</v>
      </c>
      <c r="BZ66" s="15">
        <f t="shared" si="598"/>
        <v>0</v>
      </c>
      <c r="CA66" s="15">
        <f t="shared" si="598"/>
        <v>450</v>
      </c>
      <c r="CB66" s="15">
        <f t="shared" si="598"/>
        <v>0</v>
      </c>
      <c r="CC66" s="15">
        <f t="shared" si="598"/>
        <v>0</v>
      </c>
      <c r="CD66" s="15">
        <f t="shared" si="598"/>
        <v>450</v>
      </c>
      <c r="CE66" s="15"/>
      <c r="CF66" s="44"/>
      <c r="CG66" s="44"/>
      <c r="CH66" s="44"/>
      <c r="CI66" s="44"/>
      <c r="CJ66" s="44"/>
      <c r="CK66" s="44"/>
      <c r="CL66" s="44"/>
      <c r="CM66" s="15"/>
      <c r="CN66" s="68"/>
      <c r="CO66" s="68"/>
      <c r="CP66" s="68"/>
      <c r="CQ66" s="44"/>
      <c r="CR66" s="44"/>
      <c r="CS66" s="44"/>
      <c r="CT66" s="44"/>
      <c r="CU66" s="15"/>
      <c r="CV66" s="68"/>
      <c r="CW66" s="68"/>
      <c r="CX66" s="68"/>
      <c r="CY66" s="15"/>
      <c r="CZ66" s="44"/>
      <c r="DA66" s="44"/>
      <c r="DB66" s="44"/>
      <c r="DC66" s="44"/>
      <c r="DD66" s="44"/>
      <c r="DE66" s="44"/>
      <c r="DF66" s="44"/>
      <c r="DG66" s="15"/>
      <c r="DH66" s="68"/>
      <c r="DI66" s="68"/>
      <c r="DJ66" s="68"/>
      <c r="DK66" s="44"/>
      <c r="DL66" s="44"/>
      <c r="DM66" s="44"/>
      <c r="DN66" s="44"/>
      <c r="DO66" s="15"/>
      <c r="DP66" s="68"/>
      <c r="DQ66" s="68"/>
      <c r="DR66" s="68"/>
    </row>
    <row r="67" spans="1:122" ht="32.25" hidden="1" customHeight="1" x14ac:dyDescent="0.25">
      <c r="A67" s="102" t="s">
        <v>9</v>
      </c>
      <c r="B67" s="102"/>
      <c r="C67" s="102"/>
      <c r="D67" s="102"/>
      <c r="E67" s="40">
        <v>851</v>
      </c>
      <c r="F67" s="2" t="s">
        <v>11</v>
      </c>
      <c r="G67" s="2" t="s">
        <v>13</v>
      </c>
      <c r="H67" s="3" t="s">
        <v>469</v>
      </c>
      <c r="I67" s="2" t="s">
        <v>22</v>
      </c>
      <c r="J67" s="15">
        <v>600</v>
      </c>
      <c r="K67" s="44"/>
      <c r="L67" s="44"/>
      <c r="M67" s="44">
        <f>J67</f>
        <v>600</v>
      </c>
      <c r="N67" s="44"/>
      <c r="O67" s="44"/>
      <c r="P67" s="44"/>
      <c r="Q67" s="44"/>
      <c r="R67" s="68">
        <f>J67+N67</f>
        <v>600</v>
      </c>
      <c r="S67" s="68">
        <f>K67+O67</f>
        <v>0</v>
      </c>
      <c r="T67" s="68">
        <f>L67+P67</f>
        <v>0</v>
      </c>
      <c r="U67" s="68">
        <f>M67+Q67</f>
        <v>600</v>
      </c>
      <c r="V67" s="15">
        <v>600</v>
      </c>
      <c r="W67" s="39"/>
      <c r="X67" s="39"/>
      <c r="Y67" s="39">
        <f>V67</f>
        <v>600</v>
      </c>
      <c r="Z67" s="44"/>
      <c r="AA67" s="44"/>
      <c r="AB67" s="44"/>
      <c r="AC67" s="44"/>
      <c r="AD67" s="68">
        <f t="shared" ref="AD67" si="616">V67+Z67</f>
        <v>600</v>
      </c>
      <c r="AE67" s="68">
        <f t="shared" ref="AE67" si="617">W67+AA67</f>
        <v>0</v>
      </c>
      <c r="AF67" s="68">
        <f t="shared" ref="AF67" si="618">X67+AB67</f>
        <v>0</v>
      </c>
      <c r="AG67" s="68">
        <f t="shared" ref="AG67" si="619">Y67+AC67</f>
        <v>600</v>
      </c>
      <c r="AH67" s="15">
        <v>600</v>
      </c>
      <c r="AI67" s="39"/>
      <c r="AJ67" s="39"/>
      <c r="AK67" s="39">
        <f>AH67</f>
        <v>600</v>
      </c>
      <c r="AL67" s="44"/>
      <c r="AM67" s="111"/>
      <c r="AN67" s="44"/>
      <c r="AO67" s="44"/>
      <c r="AP67" s="68">
        <f t="shared" ref="AP67" si="620">AH67+AL67</f>
        <v>600</v>
      </c>
      <c r="AQ67" s="68">
        <f t="shared" ref="AQ67" si="621">AI67+AM67</f>
        <v>0</v>
      </c>
      <c r="AR67" s="68">
        <f t="shared" ref="AR67" si="622">AJ67+AN67</f>
        <v>0</v>
      </c>
      <c r="AS67" s="68">
        <f t="shared" ref="AS67" si="623">AK67+AO67</f>
        <v>600</v>
      </c>
      <c r="AT67" s="68"/>
      <c r="AU67" s="68"/>
      <c r="AV67" s="68"/>
      <c r="AW67" s="68"/>
      <c r="AX67" s="68"/>
      <c r="AY67" s="15">
        <f t="shared" si="401"/>
        <v>600</v>
      </c>
      <c r="AZ67" s="39">
        <f t="shared" si="402"/>
        <v>0</v>
      </c>
      <c r="BA67" s="39">
        <f t="shared" si="403"/>
        <v>0</v>
      </c>
      <c r="BB67" s="39">
        <f t="shared" si="404"/>
        <v>600</v>
      </c>
      <c r="BC67" s="15"/>
      <c r="BD67" s="44"/>
      <c r="BE67" s="44"/>
      <c r="BF67" s="44">
        <f>BC67</f>
        <v>0</v>
      </c>
      <c r="BG67" s="15">
        <v>450</v>
      </c>
      <c r="BH67" s="44"/>
      <c r="BI67" s="44"/>
      <c r="BJ67" s="44">
        <f>BG67</f>
        <v>450</v>
      </c>
      <c r="BK67" s="15">
        <f>BC67+BG67</f>
        <v>450</v>
      </c>
      <c r="BL67" s="68">
        <f>BD67+BH67</f>
        <v>0</v>
      </c>
      <c r="BM67" s="68">
        <f>BE67+BI67</f>
        <v>0</v>
      </c>
      <c r="BN67" s="68">
        <f>BF67+BJ67</f>
        <v>450</v>
      </c>
      <c r="BO67" s="15"/>
      <c r="BP67" s="44"/>
      <c r="BQ67" s="44"/>
      <c r="BR67" s="44">
        <f>BO67</f>
        <v>0</v>
      </c>
      <c r="BS67" s="15">
        <f>BK67+BO67</f>
        <v>450</v>
      </c>
      <c r="BT67" s="68">
        <f>BL67+BP67</f>
        <v>0</v>
      </c>
      <c r="BU67" s="68">
        <f>BM67+BQ67</f>
        <v>0</v>
      </c>
      <c r="BV67" s="68">
        <f>BN67+BR67</f>
        <v>450</v>
      </c>
      <c r="BW67" s="15"/>
      <c r="BX67" s="44"/>
      <c r="BY67" s="44"/>
      <c r="BZ67" s="44">
        <f>BW67</f>
        <v>0</v>
      </c>
      <c r="CA67" s="15">
        <f>BS67+BW67</f>
        <v>450</v>
      </c>
      <c r="CB67" s="68">
        <f>BT67+BX67</f>
        <v>0</v>
      </c>
      <c r="CC67" s="68">
        <f>BU67+BY67</f>
        <v>0</v>
      </c>
      <c r="CD67" s="68">
        <f>BV67+BZ67</f>
        <v>450</v>
      </c>
      <c r="CE67" s="15"/>
      <c r="CF67" s="44"/>
      <c r="CG67" s="44"/>
      <c r="CH67" s="44"/>
      <c r="CI67" s="44"/>
      <c r="CJ67" s="44"/>
      <c r="CK67" s="44"/>
      <c r="CL67" s="44"/>
      <c r="CM67" s="15"/>
      <c r="CN67" s="68"/>
      <c r="CO67" s="68"/>
      <c r="CP67" s="68"/>
      <c r="CQ67" s="44"/>
      <c r="CR67" s="44"/>
      <c r="CS67" s="44"/>
      <c r="CT67" s="44"/>
      <c r="CU67" s="15"/>
      <c r="CV67" s="68"/>
      <c r="CW67" s="68"/>
      <c r="CX67" s="68"/>
      <c r="CY67" s="15"/>
      <c r="CZ67" s="44"/>
      <c r="DA67" s="44"/>
      <c r="DB67" s="44"/>
      <c r="DC67" s="44"/>
      <c r="DD67" s="44"/>
      <c r="DE67" s="44"/>
      <c r="DF67" s="44"/>
      <c r="DG67" s="15"/>
      <c r="DH67" s="68"/>
      <c r="DI67" s="68"/>
      <c r="DJ67" s="68"/>
      <c r="DK67" s="44"/>
      <c r="DL67" s="44"/>
      <c r="DM67" s="44"/>
      <c r="DN67" s="44"/>
      <c r="DO67" s="15"/>
      <c r="DP67" s="68"/>
      <c r="DQ67" s="68"/>
      <c r="DR67" s="68"/>
    </row>
    <row r="68" spans="1:122" ht="90.75" hidden="1" customHeight="1" x14ac:dyDescent="0.25">
      <c r="A68" s="102" t="s">
        <v>470</v>
      </c>
      <c r="B68" s="100"/>
      <c r="C68" s="102"/>
      <c r="D68" s="102"/>
      <c r="E68" s="40">
        <v>851</v>
      </c>
      <c r="F68" s="2" t="s">
        <v>11</v>
      </c>
      <c r="G68" s="2" t="s">
        <v>13</v>
      </c>
      <c r="H68" s="3" t="s">
        <v>471</v>
      </c>
      <c r="I68" s="2"/>
      <c r="J68" s="15">
        <f t="shared" si="569"/>
        <v>2100</v>
      </c>
      <c r="K68" s="15">
        <f t="shared" si="569"/>
        <v>0</v>
      </c>
      <c r="L68" s="15">
        <f t="shared" si="569"/>
        <v>0</v>
      </c>
      <c r="M68" s="15">
        <f t="shared" si="569"/>
        <v>2100</v>
      </c>
      <c r="N68" s="15">
        <f t="shared" si="569"/>
        <v>0</v>
      </c>
      <c r="O68" s="15">
        <f t="shared" si="569"/>
        <v>0</v>
      </c>
      <c r="P68" s="15">
        <f t="shared" si="569"/>
        <v>0</v>
      </c>
      <c r="Q68" s="15">
        <f t="shared" si="569"/>
        <v>0</v>
      </c>
      <c r="R68" s="15">
        <f t="shared" si="569"/>
        <v>2100</v>
      </c>
      <c r="S68" s="15">
        <f t="shared" si="569"/>
        <v>0</v>
      </c>
      <c r="T68" s="15">
        <f t="shared" si="569"/>
        <v>0</v>
      </c>
      <c r="U68" s="15">
        <f t="shared" si="569"/>
        <v>2100</v>
      </c>
      <c r="V68" s="15">
        <f t="shared" si="569"/>
        <v>2100</v>
      </c>
      <c r="W68" s="39">
        <f t="shared" si="569"/>
        <v>0</v>
      </c>
      <c r="X68" s="39">
        <f t="shared" si="569"/>
        <v>0</v>
      </c>
      <c r="Y68" s="39">
        <f t="shared" si="569"/>
        <v>2100</v>
      </c>
      <c r="Z68" s="15">
        <f t="shared" si="615"/>
        <v>0</v>
      </c>
      <c r="AA68" s="15">
        <f t="shared" si="615"/>
        <v>0</v>
      </c>
      <c r="AB68" s="15">
        <f t="shared" si="615"/>
        <v>0</v>
      </c>
      <c r="AC68" s="15">
        <f t="shared" si="615"/>
        <v>0</v>
      </c>
      <c r="AD68" s="15">
        <f t="shared" si="615"/>
        <v>2100</v>
      </c>
      <c r="AE68" s="15">
        <f t="shared" si="615"/>
        <v>0</v>
      </c>
      <c r="AF68" s="15">
        <f t="shared" si="615"/>
        <v>0</v>
      </c>
      <c r="AG68" s="15">
        <f t="shared" si="615"/>
        <v>2100</v>
      </c>
      <c r="AH68" s="15">
        <f t="shared" si="569"/>
        <v>2100</v>
      </c>
      <c r="AI68" s="39">
        <f t="shared" si="569"/>
        <v>0</v>
      </c>
      <c r="AJ68" s="39">
        <f t="shared" si="569"/>
        <v>0</v>
      </c>
      <c r="AK68" s="39">
        <f t="shared" si="569"/>
        <v>2100</v>
      </c>
      <c r="AL68" s="15">
        <f t="shared" si="570"/>
        <v>0</v>
      </c>
      <c r="AM68" s="110">
        <f t="shared" si="570"/>
        <v>0</v>
      </c>
      <c r="AN68" s="15">
        <f t="shared" si="570"/>
        <v>0</v>
      </c>
      <c r="AO68" s="15">
        <f t="shared" si="570"/>
        <v>0</v>
      </c>
      <c r="AP68" s="15">
        <f t="shared" si="570"/>
        <v>2100</v>
      </c>
      <c r="AQ68" s="15">
        <f t="shared" si="570"/>
        <v>0</v>
      </c>
      <c r="AR68" s="15">
        <f t="shared" si="570"/>
        <v>0</v>
      </c>
      <c r="AS68" s="15">
        <f t="shared" si="570"/>
        <v>2100</v>
      </c>
      <c r="AT68" s="15"/>
      <c r="AU68" s="15"/>
      <c r="AV68" s="15"/>
      <c r="AW68" s="15"/>
      <c r="AX68" s="15"/>
      <c r="AY68" s="15">
        <f t="shared" si="401"/>
        <v>2100</v>
      </c>
      <c r="AZ68" s="39">
        <f t="shared" si="402"/>
        <v>0</v>
      </c>
      <c r="BA68" s="39">
        <f t="shared" si="403"/>
        <v>0</v>
      </c>
      <c r="BB68" s="39">
        <f t="shared" si="404"/>
        <v>2100</v>
      </c>
      <c r="BC68" s="15">
        <f t="shared" si="571"/>
        <v>0</v>
      </c>
      <c r="BD68" s="44">
        <f t="shared" si="571"/>
        <v>0</v>
      </c>
      <c r="BE68" s="44">
        <f t="shared" si="571"/>
        <v>0</v>
      </c>
      <c r="BF68" s="44">
        <f t="shared" si="571"/>
        <v>0</v>
      </c>
      <c r="BG68" s="15">
        <f t="shared" si="571"/>
        <v>1575</v>
      </c>
      <c r="BH68" s="15">
        <f t="shared" si="571"/>
        <v>0</v>
      </c>
      <c r="BI68" s="15">
        <f t="shared" si="571"/>
        <v>0</v>
      </c>
      <c r="BJ68" s="15">
        <f t="shared" si="571"/>
        <v>1575</v>
      </c>
      <c r="BK68" s="15">
        <f t="shared" si="571"/>
        <v>1575</v>
      </c>
      <c r="BL68" s="15">
        <f t="shared" si="571"/>
        <v>0</v>
      </c>
      <c r="BM68" s="15">
        <f t="shared" si="571"/>
        <v>0</v>
      </c>
      <c r="BN68" s="15">
        <f t="shared" si="571"/>
        <v>1575</v>
      </c>
      <c r="BO68" s="15">
        <f t="shared" si="571"/>
        <v>0</v>
      </c>
      <c r="BP68" s="15">
        <f t="shared" si="571"/>
        <v>0</v>
      </c>
      <c r="BQ68" s="15">
        <f t="shared" si="571"/>
        <v>0</v>
      </c>
      <c r="BR68" s="15">
        <f t="shared" si="571"/>
        <v>0</v>
      </c>
      <c r="BS68" s="15">
        <f t="shared" si="571"/>
        <v>1575</v>
      </c>
      <c r="BT68" s="15">
        <f t="shared" si="571"/>
        <v>0</v>
      </c>
      <c r="BU68" s="15">
        <f t="shared" si="571"/>
        <v>0</v>
      </c>
      <c r="BV68" s="15">
        <f t="shared" si="571"/>
        <v>1575</v>
      </c>
      <c r="BW68" s="15">
        <f t="shared" si="598"/>
        <v>0</v>
      </c>
      <c r="BX68" s="15">
        <f t="shared" si="598"/>
        <v>0</v>
      </c>
      <c r="BY68" s="15">
        <f t="shared" si="598"/>
        <v>0</v>
      </c>
      <c r="BZ68" s="15">
        <f t="shared" si="598"/>
        <v>0</v>
      </c>
      <c r="CA68" s="15">
        <f t="shared" si="598"/>
        <v>1575</v>
      </c>
      <c r="CB68" s="15">
        <f t="shared" si="598"/>
        <v>0</v>
      </c>
      <c r="CC68" s="15">
        <f t="shared" si="598"/>
        <v>0</v>
      </c>
      <c r="CD68" s="15">
        <f t="shared" si="598"/>
        <v>1575</v>
      </c>
      <c r="CE68" s="15"/>
      <c r="CF68" s="44"/>
      <c r="CG68" s="44"/>
      <c r="CH68" s="44"/>
      <c r="CI68" s="44"/>
      <c r="CJ68" s="44"/>
      <c r="CK68" s="44"/>
      <c r="CL68" s="44"/>
      <c r="CM68" s="15"/>
      <c r="CN68" s="68"/>
      <c r="CO68" s="68"/>
      <c r="CP68" s="68"/>
      <c r="CQ68" s="44"/>
      <c r="CR68" s="44"/>
      <c r="CS68" s="44"/>
      <c r="CT68" s="44"/>
      <c r="CU68" s="15"/>
      <c r="CV68" s="68"/>
      <c r="CW68" s="68"/>
      <c r="CX68" s="68"/>
      <c r="CY68" s="15"/>
      <c r="CZ68" s="44"/>
      <c r="DA68" s="44"/>
      <c r="DB68" s="44"/>
      <c r="DC68" s="44"/>
      <c r="DD68" s="44"/>
      <c r="DE68" s="44"/>
      <c r="DF68" s="44"/>
      <c r="DG68" s="15"/>
      <c r="DH68" s="68"/>
      <c r="DI68" s="68"/>
      <c r="DJ68" s="68"/>
      <c r="DK68" s="44"/>
      <c r="DL68" s="44"/>
      <c r="DM68" s="44"/>
      <c r="DN68" s="44"/>
      <c r="DO68" s="15"/>
      <c r="DP68" s="68"/>
      <c r="DQ68" s="68"/>
      <c r="DR68" s="68"/>
    </row>
    <row r="69" spans="1:122" ht="32.25" hidden="1" customHeight="1" x14ac:dyDescent="0.25">
      <c r="A69" s="102" t="s">
        <v>20</v>
      </c>
      <c r="B69" s="100"/>
      <c r="C69" s="100"/>
      <c r="D69" s="100"/>
      <c r="E69" s="40">
        <v>851</v>
      </c>
      <c r="F69" s="2" t="s">
        <v>11</v>
      </c>
      <c r="G69" s="2" t="s">
        <v>13</v>
      </c>
      <c r="H69" s="3" t="s">
        <v>471</v>
      </c>
      <c r="I69" s="2" t="s">
        <v>21</v>
      </c>
      <c r="J69" s="15">
        <f t="shared" si="569"/>
        <v>2100</v>
      </c>
      <c r="K69" s="15">
        <f t="shared" si="569"/>
        <v>0</v>
      </c>
      <c r="L69" s="15">
        <f t="shared" si="569"/>
        <v>0</v>
      </c>
      <c r="M69" s="15">
        <f t="shared" si="569"/>
        <v>2100</v>
      </c>
      <c r="N69" s="15">
        <f t="shared" si="569"/>
        <v>0</v>
      </c>
      <c r="O69" s="15">
        <f t="shared" si="569"/>
        <v>0</v>
      </c>
      <c r="P69" s="15">
        <f t="shared" si="569"/>
        <v>0</v>
      </c>
      <c r="Q69" s="15">
        <f t="shared" si="569"/>
        <v>0</v>
      </c>
      <c r="R69" s="15">
        <f t="shared" si="569"/>
        <v>2100</v>
      </c>
      <c r="S69" s="15">
        <f t="shared" si="569"/>
        <v>0</v>
      </c>
      <c r="T69" s="15">
        <f t="shared" si="569"/>
        <v>0</v>
      </c>
      <c r="U69" s="15">
        <f t="shared" si="569"/>
        <v>2100</v>
      </c>
      <c r="V69" s="15">
        <f t="shared" si="569"/>
        <v>2100</v>
      </c>
      <c r="W69" s="39">
        <f t="shared" si="569"/>
        <v>0</v>
      </c>
      <c r="X69" s="39">
        <f t="shared" si="569"/>
        <v>0</v>
      </c>
      <c r="Y69" s="39">
        <f t="shared" si="569"/>
        <v>2100</v>
      </c>
      <c r="Z69" s="15">
        <f t="shared" si="615"/>
        <v>0</v>
      </c>
      <c r="AA69" s="15">
        <f t="shared" si="615"/>
        <v>0</v>
      </c>
      <c r="AB69" s="15">
        <f t="shared" si="615"/>
        <v>0</v>
      </c>
      <c r="AC69" s="15">
        <f t="shared" si="615"/>
        <v>0</v>
      </c>
      <c r="AD69" s="15">
        <f t="shared" si="615"/>
        <v>2100</v>
      </c>
      <c r="AE69" s="15">
        <f t="shared" si="615"/>
        <v>0</v>
      </c>
      <c r="AF69" s="15">
        <f t="shared" si="615"/>
        <v>0</v>
      </c>
      <c r="AG69" s="15">
        <f t="shared" si="615"/>
        <v>2100</v>
      </c>
      <c r="AH69" s="15">
        <f t="shared" si="569"/>
        <v>2100</v>
      </c>
      <c r="AI69" s="39">
        <f t="shared" si="569"/>
        <v>0</v>
      </c>
      <c r="AJ69" s="39">
        <f t="shared" si="569"/>
        <v>0</v>
      </c>
      <c r="AK69" s="39">
        <f t="shared" si="569"/>
        <v>2100</v>
      </c>
      <c r="AL69" s="15">
        <f t="shared" si="570"/>
        <v>0</v>
      </c>
      <c r="AM69" s="110">
        <f t="shared" si="570"/>
        <v>0</v>
      </c>
      <c r="AN69" s="15">
        <f t="shared" si="570"/>
        <v>0</v>
      </c>
      <c r="AO69" s="15">
        <f t="shared" si="570"/>
        <v>0</v>
      </c>
      <c r="AP69" s="15">
        <f t="shared" si="570"/>
        <v>2100</v>
      </c>
      <c r="AQ69" s="15">
        <f t="shared" si="570"/>
        <v>0</v>
      </c>
      <c r="AR69" s="15">
        <f t="shared" si="570"/>
        <v>0</v>
      </c>
      <c r="AS69" s="15">
        <f t="shared" si="570"/>
        <v>2100</v>
      </c>
      <c r="AT69" s="15"/>
      <c r="AU69" s="15"/>
      <c r="AV69" s="15"/>
      <c r="AW69" s="15"/>
      <c r="AX69" s="15"/>
      <c r="AY69" s="15">
        <f t="shared" si="401"/>
        <v>2100</v>
      </c>
      <c r="AZ69" s="39">
        <f t="shared" si="402"/>
        <v>0</v>
      </c>
      <c r="BA69" s="39">
        <f t="shared" si="403"/>
        <v>0</v>
      </c>
      <c r="BB69" s="39">
        <f t="shared" si="404"/>
        <v>2100</v>
      </c>
      <c r="BC69" s="15">
        <f t="shared" si="571"/>
        <v>0</v>
      </c>
      <c r="BD69" s="44">
        <f t="shared" si="571"/>
        <v>0</v>
      </c>
      <c r="BE69" s="44">
        <f t="shared" si="571"/>
        <v>0</v>
      </c>
      <c r="BF69" s="44">
        <f t="shared" si="571"/>
        <v>0</v>
      </c>
      <c r="BG69" s="15">
        <f t="shared" si="571"/>
        <v>1575</v>
      </c>
      <c r="BH69" s="15">
        <f t="shared" si="571"/>
        <v>0</v>
      </c>
      <c r="BI69" s="15">
        <f t="shared" si="571"/>
        <v>0</v>
      </c>
      <c r="BJ69" s="15">
        <f t="shared" si="571"/>
        <v>1575</v>
      </c>
      <c r="BK69" s="15">
        <f t="shared" si="571"/>
        <v>1575</v>
      </c>
      <c r="BL69" s="15">
        <f t="shared" si="571"/>
        <v>0</v>
      </c>
      <c r="BM69" s="15">
        <f t="shared" si="571"/>
        <v>0</v>
      </c>
      <c r="BN69" s="15">
        <f t="shared" si="571"/>
        <v>1575</v>
      </c>
      <c r="BO69" s="15">
        <f t="shared" si="571"/>
        <v>0</v>
      </c>
      <c r="BP69" s="15">
        <f t="shared" si="571"/>
        <v>0</v>
      </c>
      <c r="BQ69" s="15">
        <f t="shared" si="571"/>
        <v>0</v>
      </c>
      <c r="BR69" s="15">
        <f t="shared" si="571"/>
        <v>0</v>
      </c>
      <c r="BS69" s="15">
        <f t="shared" si="571"/>
        <v>1575</v>
      </c>
      <c r="BT69" s="15">
        <f t="shared" si="571"/>
        <v>0</v>
      </c>
      <c r="BU69" s="15">
        <f t="shared" si="571"/>
        <v>0</v>
      </c>
      <c r="BV69" s="15">
        <f t="shared" si="571"/>
        <v>1575</v>
      </c>
      <c r="BW69" s="15">
        <f t="shared" si="598"/>
        <v>0</v>
      </c>
      <c r="BX69" s="15">
        <f t="shared" si="598"/>
        <v>0</v>
      </c>
      <c r="BY69" s="15">
        <f t="shared" si="598"/>
        <v>0</v>
      </c>
      <c r="BZ69" s="15">
        <f t="shared" si="598"/>
        <v>0</v>
      </c>
      <c r="CA69" s="15">
        <f t="shared" si="598"/>
        <v>1575</v>
      </c>
      <c r="CB69" s="15">
        <f t="shared" si="598"/>
        <v>0</v>
      </c>
      <c r="CC69" s="15">
        <f t="shared" si="598"/>
        <v>0</v>
      </c>
      <c r="CD69" s="15">
        <f t="shared" si="598"/>
        <v>1575</v>
      </c>
      <c r="CE69" s="15"/>
      <c r="CF69" s="44"/>
      <c r="CG69" s="44"/>
      <c r="CH69" s="44"/>
      <c r="CI69" s="44"/>
      <c r="CJ69" s="44"/>
      <c r="CK69" s="44"/>
      <c r="CL69" s="44"/>
      <c r="CM69" s="15"/>
      <c r="CN69" s="68"/>
      <c r="CO69" s="68"/>
      <c r="CP69" s="68"/>
      <c r="CQ69" s="44"/>
      <c r="CR69" s="44"/>
      <c r="CS69" s="44"/>
      <c r="CT69" s="44"/>
      <c r="CU69" s="15"/>
      <c r="CV69" s="68"/>
      <c r="CW69" s="68"/>
      <c r="CX69" s="68"/>
      <c r="CY69" s="15"/>
      <c r="CZ69" s="44"/>
      <c r="DA69" s="44"/>
      <c r="DB69" s="44"/>
      <c r="DC69" s="44"/>
      <c r="DD69" s="44"/>
      <c r="DE69" s="44"/>
      <c r="DF69" s="44"/>
      <c r="DG69" s="15"/>
      <c r="DH69" s="68"/>
      <c r="DI69" s="68"/>
      <c r="DJ69" s="68"/>
      <c r="DK69" s="44"/>
      <c r="DL69" s="44"/>
      <c r="DM69" s="44"/>
      <c r="DN69" s="44"/>
      <c r="DO69" s="15"/>
      <c r="DP69" s="68"/>
      <c r="DQ69" s="68"/>
      <c r="DR69" s="68"/>
    </row>
    <row r="70" spans="1:122" ht="32.25" hidden="1" customHeight="1" x14ac:dyDescent="0.25">
      <c r="A70" s="102" t="s">
        <v>9</v>
      </c>
      <c r="B70" s="102"/>
      <c r="C70" s="102"/>
      <c r="D70" s="102"/>
      <c r="E70" s="40">
        <v>851</v>
      </c>
      <c r="F70" s="2" t="s">
        <v>11</v>
      </c>
      <c r="G70" s="2" t="s">
        <v>13</v>
      </c>
      <c r="H70" s="3" t="s">
        <v>471</v>
      </c>
      <c r="I70" s="2" t="s">
        <v>22</v>
      </c>
      <c r="J70" s="15">
        <v>2100</v>
      </c>
      <c r="K70" s="44"/>
      <c r="L70" s="44"/>
      <c r="M70" s="44">
        <f>J70</f>
        <v>2100</v>
      </c>
      <c r="N70" s="44"/>
      <c r="O70" s="44"/>
      <c r="P70" s="44"/>
      <c r="Q70" s="44"/>
      <c r="R70" s="68">
        <f>J70+N70</f>
        <v>2100</v>
      </c>
      <c r="S70" s="68">
        <f>K70+O70</f>
        <v>0</v>
      </c>
      <c r="T70" s="68">
        <f>L70+P70</f>
        <v>0</v>
      </c>
      <c r="U70" s="68">
        <f>M70+Q70</f>
        <v>2100</v>
      </c>
      <c r="V70" s="15">
        <v>2100</v>
      </c>
      <c r="W70" s="39"/>
      <c r="X70" s="39"/>
      <c r="Y70" s="39">
        <f>V70</f>
        <v>2100</v>
      </c>
      <c r="Z70" s="44"/>
      <c r="AA70" s="44"/>
      <c r="AB70" s="44"/>
      <c r="AC70" s="44"/>
      <c r="AD70" s="68">
        <f t="shared" ref="AD70" si="624">V70+Z70</f>
        <v>2100</v>
      </c>
      <c r="AE70" s="68">
        <f t="shared" ref="AE70" si="625">W70+AA70</f>
        <v>0</v>
      </c>
      <c r="AF70" s="68">
        <f t="shared" ref="AF70" si="626">X70+AB70</f>
        <v>0</v>
      </c>
      <c r="AG70" s="68">
        <f t="shared" ref="AG70" si="627">Y70+AC70</f>
        <v>2100</v>
      </c>
      <c r="AH70" s="15">
        <v>2100</v>
      </c>
      <c r="AI70" s="39"/>
      <c r="AJ70" s="39"/>
      <c r="AK70" s="39">
        <f>AH70</f>
        <v>2100</v>
      </c>
      <c r="AL70" s="44"/>
      <c r="AM70" s="111"/>
      <c r="AN70" s="44"/>
      <c r="AO70" s="44"/>
      <c r="AP70" s="68">
        <f t="shared" ref="AP70" si="628">AH70+AL70</f>
        <v>2100</v>
      </c>
      <c r="AQ70" s="68">
        <f t="shared" ref="AQ70" si="629">AI70+AM70</f>
        <v>0</v>
      </c>
      <c r="AR70" s="68">
        <f t="shared" ref="AR70" si="630">AJ70+AN70</f>
        <v>0</v>
      </c>
      <c r="AS70" s="68">
        <f t="shared" ref="AS70" si="631">AK70+AO70</f>
        <v>2100</v>
      </c>
      <c r="AT70" s="68"/>
      <c r="AU70" s="68"/>
      <c r="AV70" s="68"/>
      <c r="AW70" s="68"/>
      <c r="AX70" s="68"/>
      <c r="AY70" s="15">
        <f t="shared" si="401"/>
        <v>2100</v>
      </c>
      <c r="AZ70" s="39">
        <f t="shared" si="402"/>
        <v>0</v>
      </c>
      <c r="BA70" s="39">
        <f t="shared" si="403"/>
        <v>0</v>
      </c>
      <c r="BB70" s="39">
        <f t="shared" si="404"/>
        <v>2100</v>
      </c>
      <c r="BC70" s="15"/>
      <c r="BD70" s="44"/>
      <c r="BE70" s="44"/>
      <c r="BF70" s="44">
        <f>BC70</f>
        <v>0</v>
      </c>
      <c r="BG70" s="15">
        <v>1575</v>
      </c>
      <c r="BH70" s="44"/>
      <c r="BI70" s="44"/>
      <c r="BJ70" s="44">
        <f>BG70</f>
        <v>1575</v>
      </c>
      <c r="BK70" s="15">
        <f>BC70+BG70</f>
        <v>1575</v>
      </c>
      <c r="BL70" s="68">
        <f>BD70+BH70</f>
        <v>0</v>
      </c>
      <c r="BM70" s="68">
        <f>BE70+BI70</f>
        <v>0</v>
      </c>
      <c r="BN70" s="68">
        <f>BF70+BJ70</f>
        <v>1575</v>
      </c>
      <c r="BO70" s="15"/>
      <c r="BP70" s="44"/>
      <c r="BQ70" s="44"/>
      <c r="BR70" s="44">
        <f>BO70</f>
        <v>0</v>
      </c>
      <c r="BS70" s="15">
        <f>BK70+BO70</f>
        <v>1575</v>
      </c>
      <c r="BT70" s="68">
        <f>BL70+BP70</f>
        <v>0</v>
      </c>
      <c r="BU70" s="68">
        <f>BM70+BQ70</f>
        <v>0</v>
      </c>
      <c r="BV70" s="68">
        <f>BN70+BR70</f>
        <v>1575</v>
      </c>
      <c r="BW70" s="15"/>
      <c r="BX70" s="44"/>
      <c r="BY70" s="44"/>
      <c r="BZ70" s="44">
        <f>BW70</f>
        <v>0</v>
      </c>
      <c r="CA70" s="15">
        <f>BS70+BW70</f>
        <v>1575</v>
      </c>
      <c r="CB70" s="68">
        <f>BT70+BX70</f>
        <v>0</v>
      </c>
      <c r="CC70" s="68">
        <f>BU70+BY70</f>
        <v>0</v>
      </c>
      <c r="CD70" s="68">
        <f>BV70+BZ70</f>
        <v>1575</v>
      </c>
      <c r="CE70" s="15"/>
      <c r="CF70" s="44"/>
      <c r="CG70" s="44"/>
      <c r="CH70" s="44"/>
      <c r="CI70" s="44"/>
      <c r="CJ70" s="44"/>
      <c r="CK70" s="44"/>
      <c r="CL70" s="44"/>
      <c r="CM70" s="15"/>
      <c r="CN70" s="68"/>
      <c r="CO70" s="68"/>
      <c r="CP70" s="68"/>
      <c r="CQ70" s="44"/>
      <c r="CR70" s="44"/>
      <c r="CS70" s="44"/>
      <c r="CT70" s="44"/>
      <c r="CU70" s="15"/>
      <c r="CV70" s="68"/>
      <c r="CW70" s="68"/>
      <c r="CX70" s="68"/>
      <c r="CY70" s="15"/>
      <c r="CZ70" s="44"/>
      <c r="DA70" s="44"/>
      <c r="DB70" s="44"/>
      <c r="DC70" s="44"/>
      <c r="DD70" s="44"/>
      <c r="DE70" s="44"/>
      <c r="DF70" s="44"/>
      <c r="DG70" s="15"/>
      <c r="DH70" s="68"/>
      <c r="DI70" s="68"/>
      <c r="DJ70" s="68"/>
      <c r="DK70" s="44"/>
      <c r="DL70" s="44"/>
      <c r="DM70" s="44"/>
      <c r="DN70" s="44"/>
      <c r="DO70" s="15"/>
      <c r="DP70" s="68"/>
      <c r="DQ70" s="68"/>
      <c r="DR70" s="68"/>
    </row>
    <row r="71" spans="1:122" ht="32.25" hidden="1" customHeight="1" x14ac:dyDescent="0.25">
      <c r="A71" s="102" t="s">
        <v>420</v>
      </c>
      <c r="B71" s="102"/>
      <c r="C71" s="102"/>
      <c r="D71" s="102"/>
      <c r="E71" s="3">
        <v>851</v>
      </c>
      <c r="F71" s="2" t="s">
        <v>11</v>
      </c>
      <c r="G71" s="2" t="s">
        <v>13</v>
      </c>
      <c r="H71" s="98" t="s">
        <v>421</v>
      </c>
      <c r="I71" s="2"/>
      <c r="J71" s="15">
        <f t="shared" ref="J71:AL72" si="632">J72</f>
        <v>0</v>
      </c>
      <c r="K71" s="15">
        <f t="shared" si="632"/>
        <v>0</v>
      </c>
      <c r="L71" s="15">
        <f t="shared" si="632"/>
        <v>0</v>
      </c>
      <c r="M71" s="15">
        <f t="shared" si="632"/>
        <v>0</v>
      </c>
      <c r="N71" s="15">
        <f t="shared" si="632"/>
        <v>0</v>
      </c>
      <c r="O71" s="15">
        <f t="shared" si="632"/>
        <v>0</v>
      </c>
      <c r="P71" s="15">
        <f t="shared" si="632"/>
        <v>0</v>
      </c>
      <c r="Q71" s="15">
        <f t="shared" si="632"/>
        <v>0</v>
      </c>
      <c r="R71" s="15">
        <f t="shared" si="632"/>
        <v>0</v>
      </c>
      <c r="S71" s="15">
        <f t="shared" si="632"/>
        <v>0</v>
      </c>
      <c r="T71" s="15">
        <f t="shared" si="632"/>
        <v>0</v>
      </c>
      <c r="U71" s="15">
        <f t="shared" si="632"/>
        <v>0</v>
      </c>
      <c r="V71" s="15">
        <f t="shared" si="632"/>
        <v>0</v>
      </c>
      <c r="W71" s="39">
        <f t="shared" si="632"/>
        <v>0</v>
      </c>
      <c r="X71" s="39">
        <f t="shared" si="632"/>
        <v>0</v>
      </c>
      <c r="Y71" s="39">
        <f t="shared" si="632"/>
        <v>0</v>
      </c>
      <c r="Z71" s="15">
        <f t="shared" si="632"/>
        <v>0</v>
      </c>
      <c r="AA71" s="15">
        <f t="shared" si="632"/>
        <v>0</v>
      </c>
      <c r="AB71" s="15">
        <f t="shared" si="632"/>
        <v>0</v>
      </c>
      <c r="AC71" s="15">
        <f t="shared" si="632"/>
        <v>0</v>
      </c>
      <c r="AD71" s="15">
        <f t="shared" si="632"/>
        <v>0</v>
      </c>
      <c r="AE71" s="15">
        <f t="shared" si="632"/>
        <v>0</v>
      </c>
      <c r="AF71" s="15">
        <f t="shared" si="632"/>
        <v>0</v>
      </c>
      <c r="AG71" s="15">
        <f t="shared" si="632"/>
        <v>0</v>
      </c>
      <c r="AH71" s="15">
        <f t="shared" si="632"/>
        <v>0</v>
      </c>
      <c r="AI71" s="39">
        <f t="shared" si="632"/>
        <v>0</v>
      </c>
      <c r="AJ71" s="39">
        <f t="shared" si="632"/>
        <v>0</v>
      </c>
      <c r="AK71" s="39">
        <f t="shared" si="632"/>
        <v>0</v>
      </c>
      <c r="AL71" s="15">
        <f t="shared" si="632"/>
        <v>0</v>
      </c>
      <c r="AM71" s="110">
        <f t="shared" ref="AL71:AS72" si="633">AM72</f>
        <v>0</v>
      </c>
      <c r="AN71" s="15">
        <f t="shared" si="633"/>
        <v>0</v>
      </c>
      <c r="AO71" s="15">
        <f t="shared" si="633"/>
        <v>0</v>
      </c>
      <c r="AP71" s="15">
        <f t="shared" si="633"/>
        <v>0</v>
      </c>
      <c r="AQ71" s="15">
        <f t="shared" si="633"/>
        <v>0</v>
      </c>
      <c r="AR71" s="15">
        <f t="shared" si="633"/>
        <v>0</v>
      </c>
      <c r="AS71" s="15">
        <f t="shared" si="633"/>
        <v>0</v>
      </c>
      <c r="AT71" s="15"/>
      <c r="AU71" s="15"/>
      <c r="AV71" s="15"/>
      <c r="AW71" s="15"/>
      <c r="AX71" s="15"/>
      <c r="AY71" s="15">
        <f t="shared" si="401"/>
        <v>0</v>
      </c>
      <c r="AZ71" s="39">
        <f t="shared" si="402"/>
        <v>0</v>
      </c>
      <c r="BA71" s="39">
        <f t="shared" si="403"/>
        <v>0</v>
      </c>
      <c r="BB71" s="39">
        <f t="shared" si="404"/>
        <v>0</v>
      </c>
      <c r="BC71" s="15">
        <f t="shared" ref="BC71:BR72" si="634">BC72</f>
        <v>0</v>
      </c>
      <c r="BD71" s="44">
        <f t="shared" si="634"/>
        <v>0</v>
      </c>
      <c r="BE71" s="44">
        <f t="shared" si="634"/>
        <v>0</v>
      </c>
      <c r="BF71" s="44">
        <f t="shared" si="634"/>
        <v>0</v>
      </c>
      <c r="BG71" s="15">
        <f t="shared" si="634"/>
        <v>0</v>
      </c>
      <c r="BH71" s="15">
        <f t="shared" si="634"/>
        <v>0</v>
      </c>
      <c r="BI71" s="15">
        <f t="shared" si="634"/>
        <v>0</v>
      </c>
      <c r="BJ71" s="15">
        <f t="shared" si="634"/>
        <v>0</v>
      </c>
      <c r="BK71" s="15">
        <f t="shared" si="634"/>
        <v>0</v>
      </c>
      <c r="BL71" s="15">
        <f t="shared" si="634"/>
        <v>0</v>
      </c>
      <c r="BM71" s="15">
        <f t="shared" si="634"/>
        <v>0</v>
      </c>
      <c r="BN71" s="15">
        <f t="shared" si="634"/>
        <v>0</v>
      </c>
      <c r="BO71" s="15">
        <f t="shared" si="634"/>
        <v>450075.78</v>
      </c>
      <c r="BP71" s="15">
        <f t="shared" si="634"/>
        <v>450075.78</v>
      </c>
      <c r="BQ71" s="15">
        <f t="shared" si="634"/>
        <v>0</v>
      </c>
      <c r="BR71" s="15">
        <f t="shared" si="634"/>
        <v>0</v>
      </c>
      <c r="BS71" s="15">
        <f t="shared" ref="BD71:DB72" si="635">BS72</f>
        <v>450075.78</v>
      </c>
      <c r="BT71" s="15">
        <f t="shared" si="635"/>
        <v>450075.78</v>
      </c>
      <c r="BU71" s="15">
        <f t="shared" si="635"/>
        <v>0</v>
      </c>
      <c r="BV71" s="15">
        <f t="shared" si="635"/>
        <v>0</v>
      </c>
      <c r="BW71" s="15">
        <f t="shared" si="635"/>
        <v>0</v>
      </c>
      <c r="BX71" s="15">
        <f t="shared" si="635"/>
        <v>0</v>
      </c>
      <c r="BY71" s="15">
        <f t="shared" si="635"/>
        <v>0</v>
      </c>
      <c r="BZ71" s="15">
        <f t="shared" si="635"/>
        <v>0</v>
      </c>
      <c r="CA71" s="15">
        <f t="shared" si="635"/>
        <v>450075.78</v>
      </c>
      <c r="CB71" s="15">
        <f t="shared" si="635"/>
        <v>450075.78</v>
      </c>
      <c r="CC71" s="15">
        <f t="shared" si="635"/>
        <v>0</v>
      </c>
      <c r="CD71" s="15">
        <f t="shared" si="635"/>
        <v>0</v>
      </c>
      <c r="CE71" s="15">
        <f t="shared" si="635"/>
        <v>0</v>
      </c>
      <c r="CF71" s="15">
        <f t="shared" si="635"/>
        <v>0</v>
      </c>
      <c r="CG71" s="15">
        <f t="shared" si="635"/>
        <v>0</v>
      </c>
      <c r="CH71" s="15">
        <f t="shared" si="635"/>
        <v>0</v>
      </c>
      <c r="CI71" s="15">
        <f t="shared" si="635"/>
        <v>0</v>
      </c>
      <c r="CJ71" s="15">
        <f t="shared" si="635"/>
        <v>0</v>
      </c>
      <c r="CK71" s="15">
        <f t="shared" si="635"/>
        <v>0</v>
      </c>
      <c r="CL71" s="15">
        <f t="shared" si="635"/>
        <v>0</v>
      </c>
      <c r="CM71" s="15">
        <f t="shared" si="635"/>
        <v>0</v>
      </c>
      <c r="CN71" s="15">
        <f t="shared" si="635"/>
        <v>0</v>
      </c>
      <c r="CO71" s="15">
        <f t="shared" si="635"/>
        <v>0</v>
      </c>
      <c r="CP71" s="15">
        <f t="shared" si="635"/>
        <v>0</v>
      </c>
      <c r="CQ71" s="15">
        <f t="shared" si="635"/>
        <v>0</v>
      </c>
      <c r="CR71" s="15">
        <f t="shared" si="635"/>
        <v>0</v>
      </c>
      <c r="CS71" s="15">
        <f t="shared" si="635"/>
        <v>0</v>
      </c>
      <c r="CT71" s="15">
        <f t="shared" si="635"/>
        <v>0</v>
      </c>
      <c r="CU71" s="15">
        <f t="shared" si="635"/>
        <v>0</v>
      </c>
      <c r="CV71" s="15">
        <f t="shared" si="635"/>
        <v>0</v>
      </c>
      <c r="CW71" s="15">
        <f t="shared" si="635"/>
        <v>0</v>
      </c>
      <c r="CX71" s="15">
        <f t="shared" si="635"/>
        <v>0</v>
      </c>
      <c r="CY71" s="15">
        <f t="shared" si="635"/>
        <v>0</v>
      </c>
      <c r="CZ71" s="15">
        <f t="shared" si="635"/>
        <v>0</v>
      </c>
      <c r="DA71" s="15">
        <f t="shared" si="635"/>
        <v>0</v>
      </c>
      <c r="DB71" s="15">
        <f t="shared" si="635"/>
        <v>0</v>
      </c>
      <c r="DC71" s="44"/>
      <c r="DD71" s="44"/>
      <c r="DE71" s="44"/>
      <c r="DF71" s="44"/>
      <c r="DG71" s="15"/>
      <c r="DH71" s="68"/>
      <c r="DI71" s="68"/>
      <c r="DJ71" s="68"/>
      <c r="DK71" s="44"/>
      <c r="DL71" s="44"/>
      <c r="DM71" s="44"/>
      <c r="DN71" s="44"/>
      <c r="DO71" s="15"/>
      <c r="DP71" s="68"/>
      <c r="DQ71" s="68"/>
      <c r="DR71" s="68"/>
    </row>
    <row r="72" spans="1:122" ht="32.25" hidden="1" customHeight="1" x14ac:dyDescent="0.25">
      <c r="A72" s="102" t="s">
        <v>15</v>
      </c>
      <c r="B72" s="102"/>
      <c r="C72" s="102"/>
      <c r="D72" s="102"/>
      <c r="E72" s="3">
        <v>851</v>
      </c>
      <c r="F72" s="2" t="s">
        <v>11</v>
      </c>
      <c r="G72" s="2" t="s">
        <v>13</v>
      </c>
      <c r="H72" s="98" t="s">
        <v>421</v>
      </c>
      <c r="I72" s="2" t="s">
        <v>17</v>
      </c>
      <c r="J72" s="15">
        <f t="shared" si="632"/>
        <v>0</v>
      </c>
      <c r="K72" s="15">
        <f t="shared" si="632"/>
        <v>0</v>
      </c>
      <c r="L72" s="15">
        <f t="shared" si="632"/>
        <v>0</v>
      </c>
      <c r="M72" s="15">
        <f t="shared" si="632"/>
        <v>0</v>
      </c>
      <c r="N72" s="15">
        <f t="shared" si="632"/>
        <v>0</v>
      </c>
      <c r="O72" s="15">
        <f t="shared" si="632"/>
        <v>0</v>
      </c>
      <c r="P72" s="15">
        <f t="shared" si="632"/>
        <v>0</v>
      </c>
      <c r="Q72" s="15">
        <f t="shared" si="632"/>
        <v>0</v>
      </c>
      <c r="R72" s="15">
        <f t="shared" si="632"/>
        <v>0</v>
      </c>
      <c r="S72" s="15">
        <f t="shared" si="632"/>
        <v>0</v>
      </c>
      <c r="T72" s="15">
        <f t="shared" si="632"/>
        <v>0</v>
      </c>
      <c r="U72" s="15">
        <f t="shared" si="632"/>
        <v>0</v>
      </c>
      <c r="V72" s="15">
        <f t="shared" si="632"/>
        <v>0</v>
      </c>
      <c r="W72" s="39">
        <f t="shared" si="632"/>
        <v>0</v>
      </c>
      <c r="X72" s="39">
        <f t="shared" si="632"/>
        <v>0</v>
      </c>
      <c r="Y72" s="39">
        <f t="shared" si="632"/>
        <v>0</v>
      </c>
      <c r="Z72" s="15">
        <f t="shared" si="632"/>
        <v>0</v>
      </c>
      <c r="AA72" s="15">
        <f t="shared" si="632"/>
        <v>0</v>
      </c>
      <c r="AB72" s="15">
        <f t="shared" si="632"/>
        <v>0</v>
      </c>
      <c r="AC72" s="15">
        <f t="shared" si="632"/>
        <v>0</v>
      </c>
      <c r="AD72" s="15">
        <f t="shared" si="632"/>
        <v>0</v>
      </c>
      <c r="AE72" s="15">
        <f t="shared" si="632"/>
        <v>0</v>
      </c>
      <c r="AF72" s="15">
        <f t="shared" si="632"/>
        <v>0</v>
      </c>
      <c r="AG72" s="15">
        <f t="shared" si="632"/>
        <v>0</v>
      </c>
      <c r="AH72" s="15">
        <f t="shared" si="632"/>
        <v>0</v>
      </c>
      <c r="AI72" s="39">
        <f t="shared" si="632"/>
        <v>0</v>
      </c>
      <c r="AJ72" s="39">
        <f t="shared" si="632"/>
        <v>0</v>
      </c>
      <c r="AK72" s="39">
        <f t="shared" si="632"/>
        <v>0</v>
      </c>
      <c r="AL72" s="15">
        <f t="shared" si="633"/>
        <v>0</v>
      </c>
      <c r="AM72" s="110">
        <f t="shared" si="633"/>
        <v>0</v>
      </c>
      <c r="AN72" s="15">
        <f t="shared" si="633"/>
        <v>0</v>
      </c>
      <c r="AO72" s="15">
        <f t="shared" si="633"/>
        <v>0</v>
      </c>
      <c r="AP72" s="15">
        <f t="shared" si="633"/>
        <v>0</v>
      </c>
      <c r="AQ72" s="15">
        <f t="shared" si="633"/>
        <v>0</v>
      </c>
      <c r="AR72" s="15">
        <f t="shared" si="633"/>
        <v>0</v>
      </c>
      <c r="AS72" s="15">
        <f t="shared" si="633"/>
        <v>0</v>
      </c>
      <c r="AT72" s="15"/>
      <c r="AU72" s="15"/>
      <c r="AV72" s="15"/>
      <c r="AW72" s="15"/>
      <c r="AX72" s="15"/>
      <c r="AY72" s="15">
        <f t="shared" si="401"/>
        <v>0</v>
      </c>
      <c r="AZ72" s="39">
        <f t="shared" si="402"/>
        <v>0</v>
      </c>
      <c r="BA72" s="39">
        <f t="shared" si="403"/>
        <v>0</v>
      </c>
      <c r="BB72" s="39">
        <f t="shared" si="404"/>
        <v>0</v>
      </c>
      <c r="BC72" s="15">
        <f t="shared" si="634"/>
        <v>0</v>
      </c>
      <c r="BD72" s="44">
        <f t="shared" si="635"/>
        <v>0</v>
      </c>
      <c r="BE72" s="44">
        <f t="shared" si="635"/>
        <v>0</v>
      </c>
      <c r="BF72" s="44">
        <f t="shared" si="635"/>
        <v>0</v>
      </c>
      <c r="BG72" s="15">
        <f t="shared" si="635"/>
        <v>0</v>
      </c>
      <c r="BH72" s="15">
        <f t="shared" si="635"/>
        <v>0</v>
      </c>
      <c r="BI72" s="15">
        <f t="shared" si="635"/>
        <v>0</v>
      </c>
      <c r="BJ72" s="15">
        <f t="shared" si="635"/>
        <v>0</v>
      </c>
      <c r="BK72" s="15">
        <f t="shared" si="635"/>
        <v>0</v>
      </c>
      <c r="BL72" s="15">
        <f t="shared" si="635"/>
        <v>0</v>
      </c>
      <c r="BM72" s="15">
        <f t="shared" si="635"/>
        <v>0</v>
      </c>
      <c r="BN72" s="15">
        <f t="shared" si="635"/>
        <v>0</v>
      </c>
      <c r="BO72" s="15">
        <f t="shared" si="635"/>
        <v>450075.78</v>
      </c>
      <c r="BP72" s="15">
        <f t="shared" si="635"/>
        <v>450075.78</v>
      </c>
      <c r="BQ72" s="15">
        <f t="shared" si="635"/>
        <v>0</v>
      </c>
      <c r="BR72" s="15">
        <f t="shared" si="635"/>
        <v>0</v>
      </c>
      <c r="BS72" s="15">
        <f t="shared" si="635"/>
        <v>450075.78</v>
      </c>
      <c r="BT72" s="15">
        <f t="shared" si="635"/>
        <v>450075.78</v>
      </c>
      <c r="BU72" s="15">
        <f t="shared" si="635"/>
        <v>0</v>
      </c>
      <c r="BV72" s="15">
        <f t="shared" si="635"/>
        <v>0</v>
      </c>
      <c r="BW72" s="15">
        <f t="shared" si="635"/>
        <v>0</v>
      </c>
      <c r="BX72" s="15">
        <f t="shared" si="635"/>
        <v>0</v>
      </c>
      <c r="BY72" s="15">
        <f t="shared" si="635"/>
        <v>0</v>
      </c>
      <c r="BZ72" s="15">
        <f t="shared" si="635"/>
        <v>0</v>
      </c>
      <c r="CA72" s="15">
        <f t="shared" si="635"/>
        <v>450075.78</v>
      </c>
      <c r="CB72" s="15">
        <f t="shared" si="635"/>
        <v>450075.78</v>
      </c>
      <c r="CC72" s="15">
        <f t="shared" si="635"/>
        <v>0</v>
      </c>
      <c r="CD72" s="15">
        <f t="shared" si="635"/>
        <v>0</v>
      </c>
      <c r="CE72" s="15">
        <f t="shared" si="635"/>
        <v>0</v>
      </c>
      <c r="CF72" s="15">
        <f t="shared" si="635"/>
        <v>0</v>
      </c>
      <c r="CG72" s="15">
        <f t="shared" si="635"/>
        <v>0</v>
      </c>
      <c r="CH72" s="15">
        <f t="shared" si="635"/>
        <v>0</v>
      </c>
      <c r="CI72" s="15">
        <f t="shared" si="635"/>
        <v>0</v>
      </c>
      <c r="CJ72" s="15">
        <f t="shared" si="635"/>
        <v>0</v>
      </c>
      <c r="CK72" s="15">
        <f t="shared" si="635"/>
        <v>0</v>
      </c>
      <c r="CL72" s="15">
        <f t="shared" si="635"/>
        <v>0</v>
      </c>
      <c r="CM72" s="15">
        <f t="shared" si="635"/>
        <v>0</v>
      </c>
      <c r="CN72" s="15">
        <f t="shared" si="635"/>
        <v>0</v>
      </c>
      <c r="CO72" s="15">
        <f t="shared" si="635"/>
        <v>0</v>
      </c>
      <c r="CP72" s="15">
        <f t="shared" si="635"/>
        <v>0</v>
      </c>
      <c r="CQ72" s="15">
        <f t="shared" si="635"/>
        <v>0</v>
      </c>
      <c r="CR72" s="15">
        <f t="shared" si="635"/>
        <v>0</v>
      </c>
      <c r="CS72" s="15">
        <f t="shared" si="635"/>
        <v>0</v>
      </c>
      <c r="CT72" s="15">
        <f t="shared" si="635"/>
        <v>0</v>
      </c>
      <c r="CU72" s="15">
        <f t="shared" si="635"/>
        <v>0</v>
      </c>
      <c r="CV72" s="15">
        <f t="shared" si="635"/>
        <v>0</v>
      </c>
      <c r="CW72" s="15">
        <f t="shared" si="635"/>
        <v>0</v>
      </c>
      <c r="CX72" s="15">
        <f t="shared" si="635"/>
        <v>0</v>
      </c>
      <c r="CY72" s="15">
        <f t="shared" si="635"/>
        <v>0</v>
      </c>
      <c r="CZ72" s="15">
        <f t="shared" si="635"/>
        <v>0</v>
      </c>
      <c r="DA72" s="15">
        <f t="shared" si="635"/>
        <v>0</v>
      </c>
      <c r="DB72" s="15">
        <f t="shared" si="635"/>
        <v>0</v>
      </c>
      <c r="DC72" s="44"/>
      <c r="DD72" s="44"/>
      <c r="DE72" s="44"/>
      <c r="DF72" s="44"/>
      <c r="DG72" s="15"/>
      <c r="DH72" s="68"/>
      <c r="DI72" s="68"/>
      <c r="DJ72" s="68"/>
      <c r="DK72" s="44"/>
      <c r="DL72" s="44"/>
      <c r="DM72" s="44"/>
      <c r="DN72" s="44"/>
      <c r="DO72" s="15"/>
      <c r="DP72" s="68"/>
      <c r="DQ72" s="68"/>
      <c r="DR72" s="68"/>
    </row>
    <row r="73" spans="1:122" ht="32.25" hidden="1" customHeight="1" x14ac:dyDescent="0.25">
      <c r="A73" s="102" t="s">
        <v>263</v>
      </c>
      <c r="B73" s="102"/>
      <c r="C73" s="102"/>
      <c r="D73" s="102"/>
      <c r="E73" s="3">
        <v>851</v>
      </c>
      <c r="F73" s="2" t="s">
        <v>11</v>
      </c>
      <c r="G73" s="2" t="s">
        <v>13</v>
      </c>
      <c r="H73" s="98" t="s">
        <v>421</v>
      </c>
      <c r="I73" s="2" t="s">
        <v>18</v>
      </c>
      <c r="J73" s="15"/>
      <c r="K73" s="44"/>
      <c r="L73" s="44"/>
      <c r="M73" s="44"/>
      <c r="N73" s="44"/>
      <c r="O73" s="44"/>
      <c r="P73" s="44"/>
      <c r="Q73" s="44"/>
      <c r="R73" s="68">
        <f>J73+N73</f>
        <v>0</v>
      </c>
      <c r="S73" s="68">
        <f>K73+O73</f>
        <v>0</v>
      </c>
      <c r="T73" s="68">
        <f>L73+P73</f>
        <v>0</v>
      </c>
      <c r="U73" s="68">
        <f>M73+Q73</f>
        <v>0</v>
      </c>
      <c r="V73" s="15"/>
      <c r="W73" s="39"/>
      <c r="X73" s="39"/>
      <c r="Y73" s="39"/>
      <c r="Z73" s="44"/>
      <c r="AA73" s="44"/>
      <c r="AB73" s="44"/>
      <c r="AC73" s="44"/>
      <c r="AD73" s="68">
        <f t="shared" ref="AD73" si="636">V73+Z73</f>
        <v>0</v>
      </c>
      <c r="AE73" s="68">
        <f t="shared" ref="AE73" si="637">W73+AA73</f>
        <v>0</v>
      </c>
      <c r="AF73" s="68">
        <f t="shared" ref="AF73" si="638">X73+AB73</f>
        <v>0</v>
      </c>
      <c r="AG73" s="68">
        <f t="shared" ref="AG73" si="639">Y73+AC73</f>
        <v>0</v>
      </c>
      <c r="AH73" s="15"/>
      <c r="AI73" s="39"/>
      <c r="AJ73" s="39"/>
      <c r="AK73" s="39"/>
      <c r="AL73" s="44"/>
      <c r="AM73" s="111"/>
      <c r="AN73" s="44"/>
      <c r="AO73" s="44"/>
      <c r="AP73" s="68">
        <f t="shared" ref="AP73" si="640">AH73+AL73</f>
        <v>0</v>
      </c>
      <c r="AQ73" s="68">
        <f t="shared" ref="AQ73" si="641">AI73+AM73</f>
        <v>0</v>
      </c>
      <c r="AR73" s="68">
        <f t="shared" ref="AR73" si="642">AJ73+AN73</f>
        <v>0</v>
      </c>
      <c r="AS73" s="68">
        <f t="shared" ref="AS73" si="643">AK73+AO73</f>
        <v>0</v>
      </c>
      <c r="AT73" s="68"/>
      <c r="AU73" s="68"/>
      <c r="AV73" s="68"/>
      <c r="AW73" s="68"/>
      <c r="AX73" s="68"/>
      <c r="AY73" s="15">
        <f t="shared" si="401"/>
        <v>0</v>
      </c>
      <c r="AZ73" s="39">
        <f t="shared" si="402"/>
        <v>0</v>
      </c>
      <c r="BA73" s="39">
        <f t="shared" si="403"/>
        <v>0</v>
      </c>
      <c r="BB73" s="39">
        <f t="shared" si="404"/>
        <v>0</v>
      </c>
      <c r="BC73" s="15"/>
      <c r="BD73" s="44"/>
      <c r="BE73" s="44"/>
      <c r="BF73" s="44"/>
      <c r="BG73" s="15"/>
      <c r="BH73" s="44"/>
      <c r="BI73" s="44"/>
      <c r="BJ73" s="44"/>
      <c r="BK73" s="15"/>
      <c r="BL73" s="68"/>
      <c r="BM73" s="68"/>
      <c r="BN73" s="68"/>
      <c r="BO73" s="15">
        <v>450075.78</v>
      </c>
      <c r="BP73" s="44">
        <f>BO73</f>
        <v>450075.78</v>
      </c>
      <c r="BQ73" s="44"/>
      <c r="BR73" s="44"/>
      <c r="BS73" s="15">
        <f>BK73+BO73</f>
        <v>450075.78</v>
      </c>
      <c r="BT73" s="15">
        <f t="shared" ref="BT73:BV73" si="644">BL73+BP73</f>
        <v>450075.78</v>
      </c>
      <c r="BU73" s="15">
        <f t="shared" si="644"/>
        <v>0</v>
      </c>
      <c r="BV73" s="15">
        <f t="shared" si="644"/>
        <v>0</v>
      </c>
      <c r="BW73" s="15"/>
      <c r="BX73" s="44"/>
      <c r="BY73" s="44"/>
      <c r="BZ73" s="44"/>
      <c r="CA73" s="15">
        <f>BS73+BW73</f>
        <v>450075.78</v>
      </c>
      <c r="CB73" s="15">
        <f t="shared" ref="CB73" si="645">BT73+BX73</f>
        <v>450075.78</v>
      </c>
      <c r="CC73" s="15">
        <f t="shared" ref="CC73" si="646">BU73+BY73</f>
        <v>0</v>
      </c>
      <c r="CD73" s="15">
        <f t="shared" ref="CD73" si="647">BV73+BZ73</f>
        <v>0</v>
      </c>
      <c r="CE73" s="15"/>
      <c r="CF73" s="44"/>
      <c r="CG73" s="44"/>
      <c r="CH73" s="44"/>
      <c r="CI73" s="44"/>
      <c r="CJ73" s="44"/>
      <c r="CK73" s="44"/>
      <c r="CL73" s="44"/>
      <c r="CM73" s="15"/>
      <c r="CN73" s="68"/>
      <c r="CO73" s="68"/>
      <c r="CP73" s="68"/>
      <c r="CQ73" s="44"/>
      <c r="CR73" s="44"/>
      <c r="CS73" s="44"/>
      <c r="CT73" s="44"/>
      <c r="CU73" s="15"/>
      <c r="CV73" s="68"/>
      <c r="CW73" s="68"/>
      <c r="CX73" s="68"/>
      <c r="CY73" s="15"/>
      <c r="CZ73" s="44"/>
      <c r="DA73" s="44"/>
      <c r="DB73" s="44"/>
      <c r="DC73" s="44"/>
      <c r="DD73" s="44"/>
      <c r="DE73" s="44"/>
      <c r="DF73" s="44"/>
      <c r="DG73" s="15"/>
      <c r="DH73" s="68"/>
      <c r="DI73" s="68"/>
      <c r="DJ73" s="68"/>
      <c r="DK73" s="44"/>
      <c r="DL73" s="44"/>
      <c r="DM73" s="44"/>
      <c r="DN73" s="44"/>
      <c r="DO73" s="15"/>
      <c r="DP73" s="68"/>
      <c r="DQ73" s="68"/>
      <c r="DR73" s="68"/>
    </row>
    <row r="74" spans="1:122" ht="17.25" hidden="1" customHeight="1" x14ac:dyDescent="0.25">
      <c r="A74" s="100" t="s">
        <v>29</v>
      </c>
      <c r="B74" s="102"/>
      <c r="C74" s="102"/>
      <c r="D74" s="102"/>
      <c r="E74" s="40">
        <v>851</v>
      </c>
      <c r="F74" s="2" t="s">
        <v>11</v>
      </c>
      <c r="G74" s="2" t="s">
        <v>30</v>
      </c>
      <c r="H74" s="3" t="s">
        <v>46</v>
      </c>
      <c r="I74" s="2"/>
      <c r="J74" s="15">
        <f t="shared" ref="J74:AL80" si="648">J75</f>
        <v>4200</v>
      </c>
      <c r="K74" s="15">
        <f t="shared" si="648"/>
        <v>4200</v>
      </c>
      <c r="L74" s="15">
        <f t="shared" si="648"/>
        <v>0</v>
      </c>
      <c r="M74" s="15">
        <f t="shared" si="648"/>
        <v>0</v>
      </c>
      <c r="N74" s="15">
        <f t="shared" si="648"/>
        <v>0</v>
      </c>
      <c r="O74" s="15">
        <f t="shared" si="648"/>
        <v>0</v>
      </c>
      <c r="P74" s="15">
        <f t="shared" si="648"/>
        <v>0</v>
      </c>
      <c r="Q74" s="15">
        <f t="shared" si="648"/>
        <v>0</v>
      </c>
      <c r="R74" s="15">
        <f t="shared" si="648"/>
        <v>4200</v>
      </c>
      <c r="S74" s="15">
        <f t="shared" si="648"/>
        <v>4200</v>
      </c>
      <c r="T74" s="15">
        <f t="shared" si="648"/>
        <v>0</v>
      </c>
      <c r="U74" s="15">
        <f t="shared" si="648"/>
        <v>0</v>
      </c>
      <c r="V74" s="15">
        <f t="shared" si="648"/>
        <v>4360</v>
      </c>
      <c r="W74" s="39">
        <f t="shared" si="648"/>
        <v>4360</v>
      </c>
      <c r="X74" s="39">
        <f t="shared" si="648"/>
        <v>0</v>
      </c>
      <c r="Y74" s="39">
        <f t="shared" si="648"/>
        <v>0</v>
      </c>
      <c r="Z74" s="15">
        <f t="shared" si="648"/>
        <v>0</v>
      </c>
      <c r="AA74" s="15">
        <f t="shared" si="648"/>
        <v>0</v>
      </c>
      <c r="AB74" s="15">
        <f t="shared" si="648"/>
        <v>0</v>
      </c>
      <c r="AC74" s="15">
        <f t="shared" si="648"/>
        <v>0</v>
      </c>
      <c r="AD74" s="15">
        <f t="shared" si="648"/>
        <v>4360</v>
      </c>
      <c r="AE74" s="15">
        <f t="shared" si="648"/>
        <v>4360</v>
      </c>
      <c r="AF74" s="15">
        <f t="shared" si="648"/>
        <v>0</v>
      </c>
      <c r="AG74" s="15">
        <f t="shared" si="648"/>
        <v>0</v>
      </c>
      <c r="AH74" s="15">
        <f t="shared" si="648"/>
        <v>38869</v>
      </c>
      <c r="AI74" s="39">
        <f t="shared" si="648"/>
        <v>38869</v>
      </c>
      <c r="AJ74" s="39">
        <f t="shared" si="648"/>
        <v>0</v>
      </c>
      <c r="AK74" s="39">
        <f t="shared" si="648"/>
        <v>0</v>
      </c>
      <c r="AL74" s="15">
        <f t="shared" si="648"/>
        <v>0</v>
      </c>
      <c r="AM74" s="109">
        <f t="shared" ref="AL74:AS80" si="649">AM75</f>
        <v>0</v>
      </c>
      <c r="AN74" s="16">
        <f t="shared" si="649"/>
        <v>0</v>
      </c>
      <c r="AO74" s="16">
        <f t="shared" si="649"/>
        <v>0</v>
      </c>
      <c r="AP74" s="16">
        <f t="shared" si="649"/>
        <v>38869</v>
      </c>
      <c r="AQ74" s="16">
        <f t="shared" si="649"/>
        <v>38869</v>
      </c>
      <c r="AR74" s="16">
        <f t="shared" si="649"/>
        <v>0</v>
      </c>
      <c r="AS74" s="16">
        <f t="shared" si="649"/>
        <v>0</v>
      </c>
      <c r="AT74" s="16"/>
      <c r="AU74" s="16"/>
      <c r="AV74" s="16"/>
      <c r="AW74" s="16"/>
      <c r="AX74" s="16"/>
      <c r="AY74" s="15">
        <f t="shared" si="401"/>
        <v>2841</v>
      </c>
      <c r="AZ74" s="39">
        <f t="shared" si="402"/>
        <v>2841</v>
      </c>
      <c r="BA74" s="39">
        <f t="shared" si="403"/>
        <v>0</v>
      </c>
      <c r="BB74" s="39">
        <f t="shared" si="404"/>
        <v>0</v>
      </c>
      <c r="BC74" s="16">
        <f t="shared" ref="BC74:DC76" si="650">BC75</f>
        <v>1359</v>
      </c>
      <c r="BD74" s="43">
        <f t="shared" si="650"/>
        <v>1359</v>
      </c>
      <c r="BE74" s="43">
        <f t="shared" si="650"/>
        <v>0</v>
      </c>
      <c r="BF74" s="43">
        <f t="shared" si="650"/>
        <v>0</v>
      </c>
      <c r="BG74" s="16">
        <f t="shared" si="650"/>
        <v>0</v>
      </c>
      <c r="BH74" s="16">
        <f t="shared" si="650"/>
        <v>0</v>
      </c>
      <c r="BI74" s="16">
        <f t="shared" si="650"/>
        <v>0</v>
      </c>
      <c r="BJ74" s="16">
        <f t="shared" si="650"/>
        <v>0</v>
      </c>
      <c r="BK74" s="16">
        <f t="shared" si="650"/>
        <v>1359</v>
      </c>
      <c r="BL74" s="16">
        <f t="shared" si="650"/>
        <v>1359</v>
      </c>
      <c r="BM74" s="16">
        <f t="shared" si="650"/>
        <v>0</v>
      </c>
      <c r="BN74" s="16">
        <f t="shared" si="650"/>
        <v>0</v>
      </c>
      <c r="BO74" s="16">
        <f t="shared" si="650"/>
        <v>0</v>
      </c>
      <c r="BP74" s="16">
        <f t="shared" si="650"/>
        <v>0</v>
      </c>
      <c r="BQ74" s="16">
        <f t="shared" si="650"/>
        <v>0</v>
      </c>
      <c r="BR74" s="16">
        <f t="shared" si="650"/>
        <v>0</v>
      </c>
      <c r="BS74" s="16">
        <f t="shared" si="650"/>
        <v>1359</v>
      </c>
      <c r="BT74" s="16">
        <f t="shared" si="650"/>
        <v>1359</v>
      </c>
      <c r="BU74" s="16">
        <f t="shared" si="650"/>
        <v>0</v>
      </c>
      <c r="BV74" s="16">
        <f t="shared" si="650"/>
        <v>0</v>
      </c>
      <c r="BW74" s="16">
        <f t="shared" si="650"/>
        <v>0</v>
      </c>
      <c r="BX74" s="16">
        <f t="shared" si="650"/>
        <v>0</v>
      </c>
      <c r="BY74" s="16">
        <f t="shared" si="650"/>
        <v>0</v>
      </c>
      <c r="BZ74" s="16">
        <f t="shared" si="650"/>
        <v>0</v>
      </c>
      <c r="CA74" s="16">
        <f t="shared" si="650"/>
        <v>1359</v>
      </c>
      <c r="CB74" s="16">
        <f t="shared" si="650"/>
        <v>1359</v>
      </c>
      <c r="CC74" s="16">
        <f t="shared" si="650"/>
        <v>0</v>
      </c>
      <c r="CD74" s="16">
        <f t="shared" si="650"/>
        <v>0</v>
      </c>
      <c r="CE74" s="16">
        <f t="shared" si="650"/>
        <v>1422</v>
      </c>
      <c r="CF74" s="43">
        <f t="shared" si="650"/>
        <v>1422</v>
      </c>
      <c r="CG74" s="43">
        <f t="shared" si="650"/>
        <v>0</v>
      </c>
      <c r="CH74" s="43">
        <f t="shared" si="650"/>
        <v>0</v>
      </c>
      <c r="CI74" s="16">
        <f t="shared" si="650"/>
        <v>0</v>
      </c>
      <c r="CJ74" s="16">
        <f t="shared" si="650"/>
        <v>0</v>
      </c>
      <c r="CK74" s="16">
        <f t="shared" si="650"/>
        <v>0</v>
      </c>
      <c r="CL74" s="16">
        <f t="shared" si="650"/>
        <v>0</v>
      </c>
      <c r="CM74" s="16">
        <f t="shared" si="650"/>
        <v>1422</v>
      </c>
      <c r="CN74" s="16">
        <f t="shared" si="650"/>
        <v>1422</v>
      </c>
      <c r="CO74" s="16">
        <f t="shared" si="650"/>
        <v>0</v>
      </c>
      <c r="CP74" s="16">
        <f t="shared" si="650"/>
        <v>0</v>
      </c>
      <c r="CQ74" s="16">
        <f t="shared" si="650"/>
        <v>0</v>
      </c>
      <c r="CR74" s="16">
        <f t="shared" si="650"/>
        <v>0</v>
      </c>
      <c r="CS74" s="16">
        <f t="shared" si="650"/>
        <v>0</v>
      </c>
      <c r="CT74" s="16">
        <f t="shared" si="650"/>
        <v>0</v>
      </c>
      <c r="CU74" s="16">
        <f t="shared" si="650"/>
        <v>1422</v>
      </c>
      <c r="CV74" s="16">
        <f t="shared" si="650"/>
        <v>1422</v>
      </c>
      <c r="CW74" s="16">
        <f t="shared" si="650"/>
        <v>0</v>
      </c>
      <c r="CX74" s="16">
        <f t="shared" si="650"/>
        <v>0</v>
      </c>
      <c r="CY74" s="16">
        <f t="shared" si="650"/>
        <v>1264</v>
      </c>
      <c r="CZ74" s="43">
        <f t="shared" si="650"/>
        <v>1264</v>
      </c>
      <c r="DA74" s="43">
        <f t="shared" si="650"/>
        <v>0</v>
      </c>
      <c r="DB74" s="43">
        <f t="shared" si="650"/>
        <v>0</v>
      </c>
      <c r="DC74" s="16">
        <f t="shared" si="650"/>
        <v>0</v>
      </c>
      <c r="DD74" s="16">
        <f t="shared" ref="DC74:DR76" si="651">DD75</f>
        <v>0</v>
      </c>
      <c r="DE74" s="16">
        <f t="shared" si="651"/>
        <v>0</v>
      </c>
      <c r="DF74" s="16">
        <f t="shared" si="651"/>
        <v>0</v>
      </c>
      <c r="DG74" s="16">
        <f t="shared" si="651"/>
        <v>1264</v>
      </c>
      <c r="DH74" s="16">
        <f t="shared" si="651"/>
        <v>1264</v>
      </c>
      <c r="DI74" s="16">
        <f t="shared" si="651"/>
        <v>0</v>
      </c>
      <c r="DJ74" s="16">
        <f t="shared" si="651"/>
        <v>0</v>
      </c>
      <c r="DK74" s="16">
        <f t="shared" si="651"/>
        <v>0</v>
      </c>
      <c r="DL74" s="16">
        <f t="shared" si="651"/>
        <v>0</v>
      </c>
      <c r="DM74" s="16">
        <f t="shared" si="651"/>
        <v>0</v>
      </c>
      <c r="DN74" s="16">
        <f t="shared" si="651"/>
        <v>0</v>
      </c>
      <c r="DO74" s="16">
        <f t="shared" si="651"/>
        <v>1264</v>
      </c>
      <c r="DP74" s="16">
        <f t="shared" si="651"/>
        <v>1264</v>
      </c>
      <c r="DQ74" s="16">
        <f t="shared" si="651"/>
        <v>0</v>
      </c>
      <c r="DR74" s="16">
        <f t="shared" si="651"/>
        <v>0</v>
      </c>
    </row>
    <row r="75" spans="1:122" ht="74.25" hidden="1" customHeight="1" x14ac:dyDescent="0.25">
      <c r="A75" s="102" t="s">
        <v>158</v>
      </c>
      <c r="B75" s="102"/>
      <c r="C75" s="102"/>
      <c r="D75" s="102"/>
      <c r="E75" s="40">
        <v>851</v>
      </c>
      <c r="F75" s="2" t="s">
        <v>11</v>
      </c>
      <c r="G75" s="2" t="s">
        <v>30</v>
      </c>
      <c r="H75" s="3" t="s">
        <v>319</v>
      </c>
      <c r="I75" s="2"/>
      <c r="J75" s="15">
        <f t="shared" si="648"/>
        <v>4200</v>
      </c>
      <c r="K75" s="15">
        <f t="shared" si="648"/>
        <v>4200</v>
      </c>
      <c r="L75" s="15">
        <f t="shared" si="648"/>
        <v>0</v>
      </c>
      <c r="M75" s="15">
        <f t="shared" si="648"/>
        <v>0</v>
      </c>
      <c r="N75" s="15">
        <f t="shared" si="648"/>
        <v>0</v>
      </c>
      <c r="O75" s="15">
        <f t="shared" si="648"/>
        <v>0</v>
      </c>
      <c r="P75" s="15">
        <f t="shared" si="648"/>
        <v>0</v>
      </c>
      <c r="Q75" s="15">
        <f t="shared" si="648"/>
        <v>0</v>
      </c>
      <c r="R75" s="15">
        <f t="shared" si="648"/>
        <v>4200</v>
      </c>
      <c r="S75" s="15">
        <f t="shared" si="648"/>
        <v>4200</v>
      </c>
      <c r="T75" s="15">
        <f t="shared" si="648"/>
        <v>0</v>
      </c>
      <c r="U75" s="15">
        <f t="shared" si="648"/>
        <v>0</v>
      </c>
      <c r="V75" s="15">
        <f t="shared" si="648"/>
        <v>4360</v>
      </c>
      <c r="W75" s="39">
        <f t="shared" si="648"/>
        <v>4360</v>
      </c>
      <c r="X75" s="39">
        <f t="shared" si="648"/>
        <v>0</v>
      </c>
      <c r="Y75" s="39">
        <f t="shared" si="648"/>
        <v>0</v>
      </c>
      <c r="Z75" s="15">
        <f t="shared" si="648"/>
        <v>0</v>
      </c>
      <c r="AA75" s="15">
        <f t="shared" si="648"/>
        <v>0</v>
      </c>
      <c r="AB75" s="15">
        <f t="shared" si="648"/>
        <v>0</v>
      </c>
      <c r="AC75" s="15">
        <f t="shared" si="648"/>
        <v>0</v>
      </c>
      <c r="AD75" s="15">
        <f t="shared" si="648"/>
        <v>4360</v>
      </c>
      <c r="AE75" s="15">
        <f t="shared" si="648"/>
        <v>4360</v>
      </c>
      <c r="AF75" s="15">
        <f t="shared" si="648"/>
        <v>0</v>
      </c>
      <c r="AG75" s="15">
        <f t="shared" si="648"/>
        <v>0</v>
      </c>
      <c r="AH75" s="15">
        <f t="shared" si="648"/>
        <v>38869</v>
      </c>
      <c r="AI75" s="39">
        <f t="shared" si="648"/>
        <v>38869</v>
      </c>
      <c r="AJ75" s="39">
        <f t="shared" si="648"/>
        <v>0</v>
      </c>
      <c r="AK75" s="39">
        <f t="shared" si="648"/>
        <v>0</v>
      </c>
      <c r="AL75" s="15">
        <f t="shared" si="649"/>
        <v>0</v>
      </c>
      <c r="AM75" s="110">
        <f t="shared" si="649"/>
        <v>0</v>
      </c>
      <c r="AN75" s="15">
        <f t="shared" si="649"/>
        <v>0</v>
      </c>
      <c r="AO75" s="15">
        <f t="shared" si="649"/>
        <v>0</v>
      </c>
      <c r="AP75" s="15">
        <f t="shared" si="649"/>
        <v>38869</v>
      </c>
      <c r="AQ75" s="15">
        <f t="shared" si="649"/>
        <v>38869</v>
      </c>
      <c r="AR75" s="15">
        <f t="shared" si="649"/>
        <v>0</v>
      </c>
      <c r="AS75" s="15">
        <f t="shared" si="649"/>
        <v>0</v>
      </c>
      <c r="AT75" s="15"/>
      <c r="AU75" s="15"/>
      <c r="AV75" s="15"/>
      <c r="AW75" s="15"/>
      <c r="AX75" s="15"/>
      <c r="AY75" s="15">
        <f t="shared" si="401"/>
        <v>2841</v>
      </c>
      <c r="AZ75" s="39">
        <f t="shared" si="402"/>
        <v>2841</v>
      </c>
      <c r="BA75" s="39">
        <f t="shared" si="403"/>
        <v>0</v>
      </c>
      <c r="BB75" s="39">
        <f t="shared" si="404"/>
        <v>0</v>
      </c>
      <c r="BC75" s="15">
        <f t="shared" si="650"/>
        <v>1359</v>
      </c>
      <c r="BD75" s="44">
        <f t="shared" si="650"/>
        <v>1359</v>
      </c>
      <c r="BE75" s="44">
        <f t="shared" si="650"/>
        <v>0</v>
      </c>
      <c r="BF75" s="44">
        <f t="shared" si="650"/>
        <v>0</v>
      </c>
      <c r="BG75" s="15">
        <f t="shared" si="650"/>
        <v>0</v>
      </c>
      <c r="BH75" s="15">
        <f t="shared" si="650"/>
        <v>0</v>
      </c>
      <c r="BI75" s="15">
        <f t="shared" si="650"/>
        <v>0</v>
      </c>
      <c r="BJ75" s="15">
        <f t="shared" si="650"/>
        <v>0</v>
      </c>
      <c r="BK75" s="15">
        <f t="shared" si="650"/>
        <v>1359</v>
      </c>
      <c r="BL75" s="15">
        <f t="shared" si="650"/>
        <v>1359</v>
      </c>
      <c r="BM75" s="15">
        <f t="shared" si="650"/>
        <v>0</v>
      </c>
      <c r="BN75" s="15">
        <f t="shared" si="650"/>
        <v>0</v>
      </c>
      <c r="BO75" s="15">
        <f t="shared" si="650"/>
        <v>0</v>
      </c>
      <c r="BP75" s="15">
        <f t="shared" si="650"/>
        <v>0</v>
      </c>
      <c r="BQ75" s="15">
        <f t="shared" si="650"/>
        <v>0</v>
      </c>
      <c r="BR75" s="15">
        <f t="shared" si="650"/>
        <v>0</v>
      </c>
      <c r="BS75" s="15">
        <f t="shared" si="650"/>
        <v>1359</v>
      </c>
      <c r="BT75" s="15">
        <f t="shared" si="650"/>
        <v>1359</v>
      </c>
      <c r="BU75" s="15">
        <f t="shared" si="650"/>
        <v>0</v>
      </c>
      <c r="BV75" s="15">
        <f t="shared" si="650"/>
        <v>0</v>
      </c>
      <c r="BW75" s="15">
        <f t="shared" si="650"/>
        <v>0</v>
      </c>
      <c r="BX75" s="15">
        <f t="shared" si="650"/>
        <v>0</v>
      </c>
      <c r="BY75" s="15">
        <f t="shared" si="650"/>
        <v>0</v>
      </c>
      <c r="BZ75" s="15">
        <f t="shared" si="650"/>
        <v>0</v>
      </c>
      <c r="CA75" s="15">
        <f t="shared" si="650"/>
        <v>1359</v>
      </c>
      <c r="CB75" s="15">
        <f t="shared" si="650"/>
        <v>1359</v>
      </c>
      <c r="CC75" s="15">
        <f t="shared" si="650"/>
        <v>0</v>
      </c>
      <c r="CD75" s="15">
        <f t="shared" si="650"/>
        <v>0</v>
      </c>
      <c r="CE75" s="15">
        <f t="shared" si="650"/>
        <v>1422</v>
      </c>
      <c r="CF75" s="44">
        <f t="shared" si="650"/>
        <v>1422</v>
      </c>
      <c r="CG75" s="44">
        <f t="shared" si="650"/>
        <v>0</v>
      </c>
      <c r="CH75" s="44">
        <f t="shared" si="650"/>
        <v>0</v>
      </c>
      <c r="CI75" s="15">
        <f t="shared" si="650"/>
        <v>0</v>
      </c>
      <c r="CJ75" s="15">
        <f t="shared" si="650"/>
        <v>0</v>
      </c>
      <c r="CK75" s="15">
        <f t="shared" si="650"/>
        <v>0</v>
      </c>
      <c r="CL75" s="15">
        <f t="shared" si="650"/>
        <v>0</v>
      </c>
      <c r="CM75" s="15">
        <f t="shared" si="650"/>
        <v>1422</v>
      </c>
      <c r="CN75" s="15">
        <f t="shared" si="650"/>
        <v>1422</v>
      </c>
      <c r="CO75" s="15">
        <f t="shared" si="650"/>
        <v>0</v>
      </c>
      <c r="CP75" s="15">
        <f t="shared" si="650"/>
        <v>0</v>
      </c>
      <c r="CQ75" s="15">
        <f t="shared" si="650"/>
        <v>0</v>
      </c>
      <c r="CR75" s="15">
        <f t="shared" si="650"/>
        <v>0</v>
      </c>
      <c r="CS75" s="15">
        <f t="shared" si="650"/>
        <v>0</v>
      </c>
      <c r="CT75" s="15">
        <f t="shared" si="650"/>
        <v>0</v>
      </c>
      <c r="CU75" s="15">
        <f t="shared" si="650"/>
        <v>1422</v>
      </c>
      <c r="CV75" s="15">
        <f t="shared" si="650"/>
        <v>1422</v>
      </c>
      <c r="CW75" s="15">
        <f t="shared" si="650"/>
        <v>0</v>
      </c>
      <c r="CX75" s="15">
        <f t="shared" si="650"/>
        <v>0</v>
      </c>
      <c r="CY75" s="15">
        <f t="shared" si="650"/>
        <v>1264</v>
      </c>
      <c r="CZ75" s="44">
        <f t="shared" si="650"/>
        <v>1264</v>
      </c>
      <c r="DA75" s="44">
        <f t="shared" si="650"/>
        <v>0</v>
      </c>
      <c r="DB75" s="44">
        <f t="shared" si="650"/>
        <v>0</v>
      </c>
      <c r="DC75" s="15">
        <f t="shared" si="651"/>
        <v>0</v>
      </c>
      <c r="DD75" s="15">
        <f t="shared" si="651"/>
        <v>0</v>
      </c>
      <c r="DE75" s="15">
        <f t="shared" si="651"/>
        <v>0</v>
      </c>
      <c r="DF75" s="15">
        <f t="shared" si="651"/>
        <v>0</v>
      </c>
      <c r="DG75" s="15">
        <f t="shared" si="651"/>
        <v>1264</v>
      </c>
      <c r="DH75" s="15">
        <f t="shared" si="651"/>
        <v>1264</v>
      </c>
      <c r="DI75" s="15">
        <f t="shared" si="651"/>
        <v>0</v>
      </c>
      <c r="DJ75" s="15">
        <f t="shared" si="651"/>
        <v>0</v>
      </c>
      <c r="DK75" s="15">
        <f t="shared" si="651"/>
        <v>0</v>
      </c>
      <c r="DL75" s="15">
        <f t="shared" si="651"/>
        <v>0</v>
      </c>
      <c r="DM75" s="15">
        <f t="shared" si="651"/>
        <v>0</v>
      </c>
      <c r="DN75" s="15">
        <f t="shared" si="651"/>
        <v>0</v>
      </c>
      <c r="DO75" s="15">
        <f t="shared" si="651"/>
        <v>1264</v>
      </c>
      <c r="DP75" s="15">
        <f t="shared" si="651"/>
        <v>1264</v>
      </c>
      <c r="DQ75" s="15">
        <f t="shared" si="651"/>
        <v>0</v>
      </c>
      <c r="DR75" s="15">
        <f t="shared" si="651"/>
        <v>0</v>
      </c>
    </row>
    <row r="76" spans="1:122" ht="32.25" hidden="1" customHeight="1" x14ac:dyDescent="0.25">
      <c r="A76" s="102" t="s">
        <v>20</v>
      </c>
      <c r="B76" s="100"/>
      <c r="C76" s="100"/>
      <c r="D76" s="100"/>
      <c r="E76" s="40">
        <v>851</v>
      </c>
      <c r="F76" s="2" t="s">
        <v>11</v>
      </c>
      <c r="G76" s="2" t="s">
        <v>30</v>
      </c>
      <c r="H76" s="3" t="s">
        <v>319</v>
      </c>
      <c r="I76" s="2" t="s">
        <v>21</v>
      </c>
      <c r="J76" s="15">
        <f t="shared" si="648"/>
        <v>4200</v>
      </c>
      <c r="K76" s="15">
        <f t="shared" si="648"/>
        <v>4200</v>
      </c>
      <c r="L76" s="15">
        <f t="shared" si="648"/>
        <v>0</v>
      </c>
      <c r="M76" s="15">
        <f t="shared" si="648"/>
        <v>0</v>
      </c>
      <c r="N76" s="15">
        <f t="shared" si="648"/>
        <v>0</v>
      </c>
      <c r="O76" s="15">
        <f t="shared" si="648"/>
        <v>0</v>
      </c>
      <c r="P76" s="15">
        <f t="shared" si="648"/>
        <v>0</v>
      </c>
      <c r="Q76" s="15">
        <f t="shared" si="648"/>
        <v>0</v>
      </c>
      <c r="R76" s="15">
        <f t="shared" si="648"/>
        <v>4200</v>
      </c>
      <c r="S76" s="15">
        <f t="shared" si="648"/>
        <v>4200</v>
      </c>
      <c r="T76" s="15">
        <f t="shared" si="648"/>
        <v>0</v>
      </c>
      <c r="U76" s="15">
        <f t="shared" si="648"/>
        <v>0</v>
      </c>
      <c r="V76" s="15">
        <f t="shared" si="648"/>
        <v>4360</v>
      </c>
      <c r="W76" s="39">
        <f t="shared" si="648"/>
        <v>4360</v>
      </c>
      <c r="X76" s="39">
        <f t="shared" si="648"/>
        <v>0</v>
      </c>
      <c r="Y76" s="39">
        <f t="shared" si="648"/>
        <v>0</v>
      </c>
      <c r="Z76" s="15">
        <f t="shared" si="648"/>
        <v>0</v>
      </c>
      <c r="AA76" s="15">
        <f t="shared" si="648"/>
        <v>0</v>
      </c>
      <c r="AB76" s="15">
        <f t="shared" si="648"/>
        <v>0</v>
      </c>
      <c r="AC76" s="15">
        <f t="shared" si="648"/>
        <v>0</v>
      </c>
      <c r="AD76" s="15">
        <f t="shared" si="648"/>
        <v>4360</v>
      </c>
      <c r="AE76" s="15">
        <f t="shared" si="648"/>
        <v>4360</v>
      </c>
      <c r="AF76" s="15">
        <f t="shared" si="648"/>
        <v>0</v>
      </c>
      <c r="AG76" s="15">
        <f t="shared" si="648"/>
        <v>0</v>
      </c>
      <c r="AH76" s="15">
        <f t="shared" si="648"/>
        <v>38869</v>
      </c>
      <c r="AI76" s="39">
        <f t="shared" si="648"/>
        <v>38869</v>
      </c>
      <c r="AJ76" s="39">
        <f t="shared" si="648"/>
        <v>0</v>
      </c>
      <c r="AK76" s="39">
        <f t="shared" si="648"/>
        <v>0</v>
      </c>
      <c r="AL76" s="15">
        <f t="shared" si="649"/>
        <v>0</v>
      </c>
      <c r="AM76" s="110">
        <f t="shared" si="649"/>
        <v>0</v>
      </c>
      <c r="AN76" s="15">
        <f t="shared" si="649"/>
        <v>0</v>
      </c>
      <c r="AO76" s="15">
        <f t="shared" si="649"/>
        <v>0</v>
      </c>
      <c r="AP76" s="15">
        <f t="shared" si="649"/>
        <v>38869</v>
      </c>
      <c r="AQ76" s="15">
        <f t="shared" si="649"/>
        <v>38869</v>
      </c>
      <c r="AR76" s="15">
        <f t="shared" si="649"/>
        <v>0</v>
      </c>
      <c r="AS76" s="15">
        <f t="shared" si="649"/>
        <v>0</v>
      </c>
      <c r="AT76" s="15"/>
      <c r="AU76" s="15"/>
      <c r="AV76" s="15"/>
      <c r="AW76" s="15"/>
      <c r="AX76" s="15"/>
      <c r="AY76" s="15">
        <f t="shared" si="401"/>
        <v>2841</v>
      </c>
      <c r="AZ76" s="39">
        <f t="shared" si="402"/>
        <v>2841</v>
      </c>
      <c r="BA76" s="39">
        <f t="shared" si="403"/>
        <v>0</v>
      </c>
      <c r="BB76" s="39">
        <f t="shared" si="404"/>
        <v>0</v>
      </c>
      <c r="BC76" s="15">
        <f t="shared" si="650"/>
        <v>1359</v>
      </c>
      <c r="BD76" s="44">
        <f t="shared" si="650"/>
        <v>1359</v>
      </c>
      <c r="BE76" s="44">
        <f t="shared" si="650"/>
        <v>0</v>
      </c>
      <c r="BF76" s="44">
        <f t="shared" si="650"/>
        <v>0</v>
      </c>
      <c r="BG76" s="15">
        <f t="shared" si="650"/>
        <v>0</v>
      </c>
      <c r="BH76" s="15">
        <f t="shared" si="650"/>
        <v>0</v>
      </c>
      <c r="BI76" s="15">
        <f t="shared" si="650"/>
        <v>0</v>
      </c>
      <c r="BJ76" s="15">
        <f t="shared" si="650"/>
        <v>0</v>
      </c>
      <c r="BK76" s="15">
        <f t="shared" si="650"/>
        <v>1359</v>
      </c>
      <c r="BL76" s="15">
        <f t="shared" si="650"/>
        <v>1359</v>
      </c>
      <c r="BM76" s="15">
        <f t="shared" si="650"/>
        <v>0</v>
      </c>
      <c r="BN76" s="15">
        <f t="shared" si="650"/>
        <v>0</v>
      </c>
      <c r="BO76" s="15">
        <f t="shared" si="650"/>
        <v>0</v>
      </c>
      <c r="BP76" s="15">
        <f t="shared" si="650"/>
        <v>0</v>
      </c>
      <c r="BQ76" s="15">
        <f t="shared" si="650"/>
        <v>0</v>
      </c>
      <c r="BR76" s="15">
        <f t="shared" si="650"/>
        <v>0</v>
      </c>
      <c r="BS76" s="15">
        <f t="shared" si="650"/>
        <v>1359</v>
      </c>
      <c r="BT76" s="15">
        <f t="shared" si="650"/>
        <v>1359</v>
      </c>
      <c r="BU76" s="15">
        <f t="shared" si="650"/>
        <v>0</v>
      </c>
      <c r="BV76" s="15">
        <f t="shared" si="650"/>
        <v>0</v>
      </c>
      <c r="BW76" s="15">
        <f t="shared" si="650"/>
        <v>0</v>
      </c>
      <c r="BX76" s="15">
        <f t="shared" si="650"/>
        <v>0</v>
      </c>
      <c r="BY76" s="15">
        <f t="shared" si="650"/>
        <v>0</v>
      </c>
      <c r="BZ76" s="15">
        <f t="shared" si="650"/>
        <v>0</v>
      </c>
      <c r="CA76" s="15">
        <f t="shared" si="650"/>
        <v>1359</v>
      </c>
      <c r="CB76" s="15">
        <f t="shared" si="650"/>
        <v>1359</v>
      </c>
      <c r="CC76" s="15">
        <f t="shared" si="650"/>
        <v>0</v>
      </c>
      <c r="CD76" s="15">
        <f t="shared" si="650"/>
        <v>0</v>
      </c>
      <c r="CE76" s="15">
        <f t="shared" si="650"/>
        <v>1422</v>
      </c>
      <c r="CF76" s="44">
        <f t="shared" si="650"/>
        <v>1422</v>
      </c>
      <c r="CG76" s="44">
        <f t="shared" si="650"/>
        <v>0</v>
      </c>
      <c r="CH76" s="44">
        <f t="shared" si="650"/>
        <v>0</v>
      </c>
      <c r="CI76" s="15">
        <f t="shared" si="650"/>
        <v>0</v>
      </c>
      <c r="CJ76" s="15">
        <f t="shared" si="650"/>
        <v>0</v>
      </c>
      <c r="CK76" s="15">
        <f t="shared" si="650"/>
        <v>0</v>
      </c>
      <c r="CL76" s="15">
        <f t="shared" si="650"/>
        <v>0</v>
      </c>
      <c r="CM76" s="15">
        <f t="shared" si="650"/>
        <v>1422</v>
      </c>
      <c r="CN76" s="15">
        <f t="shared" si="650"/>
        <v>1422</v>
      </c>
      <c r="CO76" s="15">
        <f t="shared" si="650"/>
        <v>0</v>
      </c>
      <c r="CP76" s="15">
        <f t="shared" si="650"/>
        <v>0</v>
      </c>
      <c r="CQ76" s="15">
        <f t="shared" si="650"/>
        <v>0</v>
      </c>
      <c r="CR76" s="15">
        <f t="shared" si="650"/>
        <v>0</v>
      </c>
      <c r="CS76" s="15">
        <f t="shared" si="650"/>
        <v>0</v>
      </c>
      <c r="CT76" s="15">
        <f t="shared" si="650"/>
        <v>0</v>
      </c>
      <c r="CU76" s="15">
        <f t="shared" si="650"/>
        <v>1422</v>
      </c>
      <c r="CV76" s="15">
        <f t="shared" si="650"/>
        <v>1422</v>
      </c>
      <c r="CW76" s="15">
        <f t="shared" si="650"/>
        <v>0</v>
      </c>
      <c r="CX76" s="15">
        <f t="shared" si="650"/>
        <v>0</v>
      </c>
      <c r="CY76" s="15">
        <f t="shared" si="650"/>
        <v>1264</v>
      </c>
      <c r="CZ76" s="44">
        <f t="shared" si="650"/>
        <v>1264</v>
      </c>
      <c r="DA76" s="44">
        <f t="shared" si="650"/>
        <v>0</v>
      </c>
      <c r="DB76" s="44">
        <f t="shared" si="650"/>
        <v>0</v>
      </c>
      <c r="DC76" s="15">
        <f t="shared" si="651"/>
        <v>0</v>
      </c>
      <c r="DD76" s="15">
        <f t="shared" si="651"/>
        <v>0</v>
      </c>
      <c r="DE76" s="15">
        <f t="shared" si="651"/>
        <v>0</v>
      </c>
      <c r="DF76" s="15">
        <f t="shared" si="651"/>
        <v>0</v>
      </c>
      <c r="DG76" s="15">
        <f t="shared" si="651"/>
        <v>1264</v>
      </c>
      <c r="DH76" s="15">
        <f t="shared" si="651"/>
        <v>1264</v>
      </c>
      <c r="DI76" s="15">
        <f t="shared" si="651"/>
        <v>0</v>
      </c>
      <c r="DJ76" s="15">
        <f t="shared" si="651"/>
        <v>0</v>
      </c>
      <c r="DK76" s="15">
        <f t="shared" si="651"/>
        <v>0</v>
      </c>
      <c r="DL76" s="15">
        <f t="shared" si="651"/>
        <v>0</v>
      </c>
      <c r="DM76" s="15">
        <f t="shared" si="651"/>
        <v>0</v>
      </c>
      <c r="DN76" s="15">
        <f t="shared" si="651"/>
        <v>0</v>
      </c>
      <c r="DO76" s="15">
        <f t="shared" si="651"/>
        <v>1264</v>
      </c>
      <c r="DP76" s="15">
        <f t="shared" si="651"/>
        <v>1264</v>
      </c>
      <c r="DQ76" s="15">
        <f t="shared" si="651"/>
        <v>0</v>
      </c>
      <c r="DR76" s="15">
        <f t="shared" si="651"/>
        <v>0</v>
      </c>
    </row>
    <row r="77" spans="1:122" ht="32.25" hidden="1" customHeight="1" x14ac:dyDescent="0.25">
      <c r="A77" s="102" t="s">
        <v>9</v>
      </c>
      <c r="B77" s="102"/>
      <c r="C77" s="102"/>
      <c r="D77" s="102"/>
      <c r="E77" s="40">
        <v>851</v>
      </c>
      <c r="F77" s="2" t="s">
        <v>11</v>
      </c>
      <c r="G77" s="2" t="s">
        <v>30</v>
      </c>
      <c r="H77" s="3" t="s">
        <v>319</v>
      </c>
      <c r="I77" s="2" t="s">
        <v>22</v>
      </c>
      <c r="J77" s="15">
        <v>4200</v>
      </c>
      <c r="K77" s="44">
        <f>J77</f>
        <v>4200</v>
      </c>
      <c r="L77" s="44"/>
      <c r="M77" s="44"/>
      <c r="N77" s="44"/>
      <c r="O77" s="44"/>
      <c r="P77" s="44"/>
      <c r="Q77" s="44"/>
      <c r="R77" s="68">
        <f>J77+N77</f>
        <v>4200</v>
      </c>
      <c r="S77" s="68">
        <f>K77+O77</f>
        <v>4200</v>
      </c>
      <c r="T77" s="68">
        <f>L77+P77</f>
        <v>0</v>
      </c>
      <c r="U77" s="68">
        <f>M77+Q77</f>
        <v>0</v>
      </c>
      <c r="V77" s="15">
        <v>4360</v>
      </c>
      <c r="W77" s="39">
        <f>V77</f>
        <v>4360</v>
      </c>
      <c r="X77" s="39"/>
      <c r="Y77" s="39"/>
      <c r="Z77" s="44"/>
      <c r="AA77" s="44"/>
      <c r="AB77" s="44"/>
      <c r="AC77" s="44"/>
      <c r="AD77" s="68">
        <f t="shared" ref="AD77" si="652">V77+Z77</f>
        <v>4360</v>
      </c>
      <c r="AE77" s="68">
        <f t="shared" ref="AE77" si="653">W77+AA77</f>
        <v>4360</v>
      </c>
      <c r="AF77" s="68">
        <f t="shared" ref="AF77" si="654">X77+AB77</f>
        <v>0</v>
      </c>
      <c r="AG77" s="68">
        <f t="shared" ref="AG77" si="655">Y77+AC77</f>
        <v>0</v>
      </c>
      <c r="AH77" s="15">
        <v>38869</v>
      </c>
      <c r="AI77" s="39">
        <f>AH77</f>
        <v>38869</v>
      </c>
      <c r="AJ77" s="39"/>
      <c r="AK77" s="39"/>
      <c r="AL77" s="44"/>
      <c r="AM77" s="111"/>
      <c r="AN77" s="44"/>
      <c r="AO77" s="44"/>
      <c r="AP77" s="68">
        <f t="shared" ref="AP77" si="656">AH77+AL77</f>
        <v>38869</v>
      </c>
      <c r="AQ77" s="68">
        <f t="shared" ref="AQ77" si="657">AI77+AM77</f>
        <v>38869</v>
      </c>
      <c r="AR77" s="68">
        <f t="shared" ref="AR77" si="658">AJ77+AN77</f>
        <v>0</v>
      </c>
      <c r="AS77" s="68">
        <f t="shared" ref="AS77" si="659">AK77+AO77</f>
        <v>0</v>
      </c>
      <c r="AT77" s="68"/>
      <c r="AU77" s="68"/>
      <c r="AV77" s="68"/>
      <c r="AW77" s="68"/>
      <c r="AX77" s="68"/>
      <c r="AY77" s="15">
        <f t="shared" si="401"/>
        <v>2841</v>
      </c>
      <c r="AZ77" s="39">
        <f t="shared" si="402"/>
        <v>2841</v>
      </c>
      <c r="BA77" s="39">
        <f t="shared" si="403"/>
        <v>0</v>
      </c>
      <c r="BB77" s="39">
        <f t="shared" si="404"/>
        <v>0</v>
      </c>
      <c r="BC77" s="15">
        <v>1359</v>
      </c>
      <c r="BD77" s="44">
        <f>BC77</f>
        <v>1359</v>
      </c>
      <c r="BE77" s="44"/>
      <c r="BF77" s="44"/>
      <c r="BG77" s="15"/>
      <c r="BH77" s="44">
        <f>BG77</f>
        <v>0</v>
      </c>
      <c r="BI77" s="44"/>
      <c r="BJ77" s="44"/>
      <c r="BK77" s="15">
        <f>BC77+BG77</f>
        <v>1359</v>
      </c>
      <c r="BL77" s="68">
        <f>BD77+BH77</f>
        <v>1359</v>
      </c>
      <c r="BM77" s="68">
        <f>BE77+BI77</f>
        <v>0</v>
      </c>
      <c r="BN77" s="68">
        <f>BF77+BJ77</f>
        <v>0</v>
      </c>
      <c r="BO77" s="15"/>
      <c r="BP77" s="44">
        <f>BO77</f>
        <v>0</v>
      </c>
      <c r="BQ77" s="44"/>
      <c r="BR77" s="44"/>
      <c r="BS77" s="15">
        <f>BK77+BO77</f>
        <v>1359</v>
      </c>
      <c r="BT77" s="68">
        <f>BL77+BP77</f>
        <v>1359</v>
      </c>
      <c r="BU77" s="68">
        <f>BM77+BQ77</f>
        <v>0</v>
      </c>
      <c r="BV77" s="68">
        <f>BN77+BR77</f>
        <v>0</v>
      </c>
      <c r="BW77" s="15"/>
      <c r="BX77" s="44">
        <f>BW77</f>
        <v>0</v>
      </c>
      <c r="BY77" s="44"/>
      <c r="BZ77" s="44"/>
      <c r="CA77" s="15">
        <f>BS77+BW77</f>
        <v>1359</v>
      </c>
      <c r="CB77" s="68">
        <f>BT77+BX77</f>
        <v>1359</v>
      </c>
      <c r="CC77" s="68">
        <f>BU77+BY77</f>
        <v>0</v>
      </c>
      <c r="CD77" s="68">
        <f>BV77+BZ77</f>
        <v>0</v>
      </c>
      <c r="CE77" s="15">
        <v>1422</v>
      </c>
      <c r="CF77" s="44">
        <f>CE77</f>
        <v>1422</v>
      </c>
      <c r="CG77" s="44"/>
      <c r="CH77" s="44"/>
      <c r="CI77" s="44"/>
      <c r="CJ77" s="44">
        <f>CI77</f>
        <v>0</v>
      </c>
      <c r="CK77" s="44"/>
      <c r="CL77" s="44"/>
      <c r="CM77" s="15">
        <f t="shared" ref="CM77" si="660">CE77+CI77</f>
        <v>1422</v>
      </c>
      <c r="CN77" s="68">
        <f t="shared" ref="CN77" si="661">CF77+CJ77</f>
        <v>1422</v>
      </c>
      <c r="CO77" s="68">
        <f t="shared" ref="CO77" si="662">CG77+CK77</f>
        <v>0</v>
      </c>
      <c r="CP77" s="68">
        <f t="shared" ref="CP77" si="663">CH77+CL77</f>
        <v>0</v>
      </c>
      <c r="CQ77" s="44"/>
      <c r="CR77" s="44">
        <f>CQ77</f>
        <v>0</v>
      </c>
      <c r="CS77" s="44"/>
      <c r="CT77" s="44"/>
      <c r="CU77" s="15">
        <f t="shared" ref="CU77" si="664">CM77+CQ77</f>
        <v>1422</v>
      </c>
      <c r="CV77" s="68">
        <f t="shared" ref="CV77" si="665">CN77+CR77</f>
        <v>1422</v>
      </c>
      <c r="CW77" s="68">
        <f t="shared" ref="CW77" si="666">CO77+CS77</f>
        <v>0</v>
      </c>
      <c r="CX77" s="68">
        <f t="shared" ref="CX77" si="667">CP77+CT77</f>
        <v>0</v>
      </c>
      <c r="CY77" s="15">
        <v>1264</v>
      </c>
      <c r="CZ77" s="44">
        <f>CY77</f>
        <v>1264</v>
      </c>
      <c r="DA77" s="44"/>
      <c r="DB77" s="44"/>
      <c r="DC77" s="44"/>
      <c r="DD77" s="44">
        <f>DC77</f>
        <v>0</v>
      </c>
      <c r="DE77" s="44"/>
      <c r="DF77" s="44"/>
      <c r="DG77" s="15">
        <f t="shared" ref="DG77" si="668">CY77+DC77</f>
        <v>1264</v>
      </c>
      <c r="DH77" s="68">
        <f t="shared" ref="DH77" si="669">CZ77+DD77</f>
        <v>1264</v>
      </c>
      <c r="DI77" s="68">
        <f t="shared" ref="DI77" si="670">DA77+DE77</f>
        <v>0</v>
      </c>
      <c r="DJ77" s="68">
        <f t="shared" ref="DJ77" si="671">DB77+DF77</f>
        <v>0</v>
      </c>
      <c r="DK77" s="44"/>
      <c r="DL77" s="44">
        <f>DK77</f>
        <v>0</v>
      </c>
      <c r="DM77" s="44"/>
      <c r="DN77" s="44"/>
      <c r="DO77" s="15">
        <f t="shared" ref="DO77" si="672">DG77+DK77</f>
        <v>1264</v>
      </c>
      <c r="DP77" s="68">
        <f t="shared" ref="DP77" si="673">DH77+DL77</f>
        <v>1264</v>
      </c>
      <c r="DQ77" s="68">
        <f t="shared" ref="DQ77" si="674">DI77+DM77</f>
        <v>0</v>
      </c>
      <c r="DR77" s="68">
        <f t="shared" ref="DR77" si="675">DJ77+DN77</f>
        <v>0</v>
      </c>
    </row>
    <row r="78" spans="1:122" s="17" customFormat="1" ht="32.25" customHeight="1" x14ac:dyDescent="0.25">
      <c r="A78" s="102" t="s">
        <v>516</v>
      </c>
      <c r="B78" s="102"/>
      <c r="C78" s="102"/>
      <c r="D78" s="102"/>
      <c r="E78" s="40" t="s">
        <v>256</v>
      </c>
      <c r="F78" s="2" t="s">
        <v>11</v>
      </c>
      <c r="G78" s="2" t="s">
        <v>75</v>
      </c>
      <c r="H78" s="3"/>
      <c r="I78" s="2"/>
      <c r="J78" s="15">
        <f t="shared" si="648"/>
        <v>0</v>
      </c>
      <c r="K78" s="15">
        <f t="shared" si="648"/>
        <v>0</v>
      </c>
      <c r="L78" s="15">
        <f t="shared" si="648"/>
        <v>0</v>
      </c>
      <c r="M78" s="15">
        <f t="shared" si="648"/>
        <v>0</v>
      </c>
      <c r="N78" s="15">
        <f t="shared" si="648"/>
        <v>80961</v>
      </c>
      <c r="O78" s="15">
        <f t="shared" si="648"/>
        <v>0</v>
      </c>
      <c r="P78" s="15">
        <f t="shared" si="648"/>
        <v>80961</v>
      </c>
      <c r="Q78" s="15">
        <f t="shared" si="648"/>
        <v>0</v>
      </c>
      <c r="R78" s="15">
        <f t="shared" si="648"/>
        <v>80961</v>
      </c>
      <c r="S78" s="15">
        <f t="shared" si="648"/>
        <v>0</v>
      </c>
      <c r="T78" s="15">
        <f t="shared" si="648"/>
        <v>80961</v>
      </c>
      <c r="U78" s="15">
        <f t="shared" si="648"/>
        <v>0</v>
      </c>
      <c r="V78" s="15">
        <f t="shared" si="648"/>
        <v>0</v>
      </c>
      <c r="W78" s="39">
        <f t="shared" si="648"/>
        <v>0</v>
      </c>
      <c r="X78" s="39">
        <f t="shared" si="648"/>
        <v>0</v>
      </c>
      <c r="Y78" s="39">
        <f t="shared" si="648"/>
        <v>0</v>
      </c>
      <c r="Z78" s="15">
        <f t="shared" si="648"/>
        <v>0</v>
      </c>
      <c r="AA78" s="15">
        <f t="shared" si="648"/>
        <v>0</v>
      </c>
      <c r="AB78" s="15">
        <f t="shared" si="648"/>
        <v>0</v>
      </c>
      <c r="AC78" s="15">
        <f t="shared" si="648"/>
        <v>0</v>
      </c>
      <c r="AD78" s="15">
        <f t="shared" si="648"/>
        <v>0</v>
      </c>
      <c r="AE78" s="15">
        <f t="shared" si="648"/>
        <v>0</v>
      </c>
      <c r="AF78" s="15">
        <f t="shared" si="648"/>
        <v>0</v>
      </c>
      <c r="AG78" s="15">
        <f t="shared" si="648"/>
        <v>0</v>
      </c>
      <c r="AH78" s="15">
        <f t="shared" si="648"/>
        <v>0</v>
      </c>
      <c r="AI78" s="39">
        <f t="shared" si="648"/>
        <v>0</v>
      </c>
      <c r="AJ78" s="39">
        <f t="shared" si="648"/>
        <v>0</v>
      </c>
      <c r="AK78" s="39">
        <f t="shared" si="648"/>
        <v>0</v>
      </c>
      <c r="AL78" s="15">
        <f t="shared" si="648"/>
        <v>0</v>
      </c>
      <c r="AM78" s="109">
        <f t="shared" si="649"/>
        <v>0</v>
      </c>
      <c r="AN78" s="16">
        <f t="shared" si="649"/>
        <v>0</v>
      </c>
      <c r="AO78" s="16">
        <f t="shared" si="649"/>
        <v>0</v>
      </c>
      <c r="AP78" s="16">
        <f t="shared" si="649"/>
        <v>0</v>
      </c>
      <c r="AQ78" s="16">
        <f t="shared" si="649"/>
        <v>0</v>
      </c>
      <c r="AR78" s="16">
        <f t="shared" si="649"/>
        <v>0</v>
      </c>
      <c r="AS78" s="16">
        <f t="shared" si="649"/>
        <v>0</v>
      </c>
      <c r="AT78" s="50"/>
      <c r="AU78" s="50"/>
      <c r="AV78" s="50"/>
      <c r="AW78" s="50"/>
      <c r="AX78" s="50"/>
      <c r="AY78" s="16"/>
      <c r="AZ78" s="38"/>
      <c r="BA78" s="38"/>
      <c r="BB78" s="38"/>
      <c r="BC78" s="16"/>
      <c r="BD78" s="43"/>
      <c r="BE78" s="43"/>
      <c r="BF78" s="43"/>
      <c r="BG78" s="16"/>
      <c r="BH78" s="43"/>
      <c r="BI78" s="43"/>
      <c r="BJ78" s="43"/>
      <c r="BK78" s="16"/>
      <c r="BL78" s="50"/>
      <c r="BM78" s="50"/>
      <c r="BN78" s="50"/>
      <c r="BO78" s="16"/>
      <c r="BP78" s="43"/>
      <c r="BQ78" s="43"/>
      <c r="BR78" s="43"/>
      <c r="BS78" s="16"/>
      <c r="BT78" s="50"/>
      <c r="BU78" s="50"/>
      <c r="BV78" s="50"/>
      <c r="BW78" s="16"/>
      <c r="BX78" s="43"/>
      <c r="BY78" s="43"/>
      <c r="BZ78" s="43"/>
      <c r="CA78" s="16"/>
      <c r="CB78" s="50"/>
      <c r="CC78" s="50"/>
      <c r="CD78" s="50"/>
      <c r="CE78" s="16"/>
      <c r="CF78" s="43"/>
      <c r="CG78" s="43"/>
      <c r="CH78" s="43"/>
      <c r="CI78" s="43"/>
      <c r="CJ78" s="43"/>
      <c r="CK78" s="43"/>
      <c r="CL78" s="43"/>
      <c r="CM78" s="16"/>
      <c r="CN78" s="50"/>
      <c r="CO78" s="50"/>
      <c r="CP78" s="50"/>
      <c r="CQ78" s="43"/>
      <c r="CR78" s="43"/>
      <c r="CS78" s="43"/>
      <c r="CT78" s="43"/>
      <c r="CU78" s="16"/>
      <c r="CV78" s="50"/>
      <c r="CW78" s="50"/>
      <c r="CX78" s="50"/>
      <c r="CY78" s="16"/>
      <c r="CZ78" s="43"/>
      <c r="DA78" s="43"/>
      <c r="DB78" s="43"/>
      <c r="DC78" s="43"/>
      <c r="DD78" s="43"/>
      <c r="DE78" s="43"/>
      <c r="DF78" s="43"/>
      <c r="DG78" s="16"/>
      <c r="DH78" s="50"/>
      <c r="DI78" s="50"/>
      <c r="DJ78" s="50"/>
      <c r="DK78" s="43"/>
      <c r="DL78" s="43"/>
      <c r="DM78" s="43"/>
      <c r="DN78" s="43"/>
      <c r="DO78" s="16"/>
      <c r="DP78" s="50"/>
      <c r="DQ78" s="50"/>
      <c r="DR78" s="50"/>
    </row>
    <row r="79" spans="1:122" ht="32.25" customHeight="1" x14ac:dyDescent="0.25">
      <c r="A79" s="102" t="s">
        <v>517</v>
      </c>
      <c r="B79" s="102"/>
      <c r="C79" s="102"/>
      <c r="D79" s="102"/>
      <c r="E79" s="40" t="s">
        <v>256</v>
      </c>
      <c r="F79" s="2" t="s">
        <v>11</v>
      </c>
      <c r="G79" s="2" t="s">
        <v>75</v>
      </c>
      <c r="H79" s="3" t="s">
        <v>520</v>
      </c>
      <c r="I79" s="2"/>
      <c r="J79" s="15">
        <f t="shared" si="648"/>
        <v>0</v>
      </c>
      <c r="K79" s="15">
        <f t="shared" si="648"/>
        <v>0</v>
      </c>
      <c r="L79" s="15">
        <f t="shared" si="648"/>
        <v>0</v>
      </c>
      <c r="M79" s="15">
        <f t="shared" si="648"/>
        <v>0</v>
      </c>
      <c r="N79" s="15">
        <f t="shared" si="648"/>
        <v>80961</v>
      </c>
      <c r="O79" s="15">
        <f t="shared" si="648"/>
        <v>0</v>
      </c>
      <c r="P79" s="15">
        <f t="shared" si="648"/>
        <v>80961</v>
      </c>
      <c r="Q79" s="15">
        <f t="shared" si="648"/>
        <v>0</v>
      </c>
      <c r="R79" s="15">
        <f t="shared" si="648"/>
        <v>80961</v>
      </c>
      <c r="S79" s="15">
        <f t="shared" si="648"/>
        <v>0</v>
      </c>
      <c r="T79" s="15">
        <f t="shared" si="648"/>
        <v>80961</v>
      </c>
      <c r="U79" s="15">
        <f t="shared" si="648"/>
        <v>0</v>
      </c>
      <c r="V79" s="15">
        <f t="shared" si="648"/>
        <v>0</v>
      </c>
      <c r="W79" s="39">
        <f t="shared" si="648"/>
        <v>0</v>
      </c>
      <c r="X79" s="39">
        <f t="shared" si="648"/>
        <v>0</v>
      </c>
      <c r="Y79" s="39">
        <f t="shared" si="648"/>
        <v>0</v>
      </c>
      <c r="Z79" s="15">
        <f t="shared" si="648"/>
        <v>0</v>
      </c>
      <c r="AA79" s="15">
        <f t="shared" si="648"/>
        <v>0</v>
      </c>
      <c r="AB79" s="15">
        <f t="shared" si="648"/>
        <v>0</v>
      </c>
      <c r="AC79" s="15">
        <f t="shared" si="648"/>
        <v>0</v>
      </c>
      <c r="AD79" s="15">
        <f t="shared" si="648"/>
        <v>0</v>
      </c>
      <c r="AE79" s="15">
        <f t="shared" si="648"/>
        <v>0</v>
      </c>
      <c r="AF79" s="15">
        <f t="shared" si="648"/>
        <v>0</v>
      </c>
      <c r="AG79" s="15">
        <f t="shared" si="648"/>
        <v>0</v>
      </c>
      <c r="AH79" s="15">
        <f t="shared" si="648"/>
        <v>0</v>
      </c>
      <c r="AI79" s="39">
        <f t="shared" si="648"/>
        <v>0</v>
      </c>
      <c r="AJ79" s="39">
        <f t="shared" si="648"/>
        <v>0</v>
      </c>
      <c r="AK79" s="39">
        <f t="shared" si="648"/>
        <v>0</v>
      </c>
      <c r="AL79" s="15">
        <f t="shared" si="649"/>
        <v>0</v>
      </c>
      <c r="AM79" s="110">
        <f t="shared" si="649"/>
        <v>0</v>
      </c>
      <c r="AN79" s="15">
        <f t="shared" si="649"/>
        <v>0</v>
      </c>
      <c r="AO79" s="15">
        <f t="shared" si="649"/>
        <v>0</v>
      </c>
      <c r="AP79" s="15">
        <f t="shared" si="649"/>
        <v>0</v>
      </c>
      <c r="AQ79" s="15">
        <f t="shared" si="649"/>
        <v>0</v>
      </c>
      <c r="AR79" s="15">
        <f t="shared" si="649"/>
        <v>0</v>
      </c>
      <c r="AS79" s="15">
        <f t="shared" si="649"/>
        <v>0</v>
      </c>
      <c r="AT79" s="68"/>
      <c r="AU79" s="68"/>
      <c r="AV79" s="68"/>
      <c r="AW79" s="68"/>
      <c r="AX79" s="68"/>
      <c r="AY79" s="15"/>
      <c r="AZ79" s="39"/>
      <c r="BA79" s="39"/>
      <c r="BB79" s="39"/>
      <c r="BC79" s="15"/>
      <c r="BD79" s="44"/>
      <c r="BE79" s="44"/>
      <c r="BF79" s="44"/>
      <c r="BG79" s="15"/>
      <c r="BH79" s="44"/>
      <c r="BI79" s="44"/>
      <c r="BJ79" s="44"/>
      <c r="BK79" s="15"/>
      <c r="BL79" s="68"/>
      <c r="BM79" s="68"/>
      <c r="BN79" s="68"/>
      <c r="BO79" s="15"/>
      <c r="BP79" s="44"/>
      <c r="BQ79" s="44"/>
      <c r="BR79" s="44"/>
      <c r="BS79" s="15"/>
      <c r="BT79" s="68"/>
      <c r="BU79" s="68"/>
      <c r="BV79" s="68"/>
      <c r="BW79" s="15"/>
      <c r="BX79" s="44"/>
      <c r="BY79" s="44"/>
      <c r="BZ79" s="44"/>
      <c r="CA79" s="15"/>
      <c r="CB79" s="68"/>
      <c r="CC79" s="68"/>
      <c r="CD79" s="68"/>
      <c r="CE79" s="15"/>
      <c r="CF79" s="44"/>
      <c r="CG79" s="44"/>
      <c r="CH79" s="44"/>
      <c r="CI79" s="44"/>
      <c r="CJ79" s="44"/>
      <c r="CK79" s="44"/>
      <c r="CL79" s="44"/>
      <c r="CM79" s="15"/>
      <c r="CN79" s="68"/>
      <c r="CO79" s="68"/>
      <c r="CP79" s="68"/>
      <c r="CQ79" s="44"/>
      <c r="CR79" s="44"/>
      <c r="CS79" s="44"/>
      <c r="CT79" s="44"/>
      <c r="CU79" s="15"/>
      <c r="CV79" s="68"/>
      <c r="CW79" s="68"/>
      <c r="CX79" s="68"/>
      <c r="CY79" s="15"/>
      <c r="CZ79" s="44"/>
      <c r="DA79" s="44"/>
      <c r="DB79" s="44"/>
      <c r="DC79" s="44"/>
      <c r="DD79" s="44"/>
      <c r="DE79" s="44"/>
      <c r="DF79" s="44"/>
      <c r="DG79" s="15"/>
      <c r="DH79" s="68"/>
      <c r="DI79" s="68"/>
      <c r="DJ79" s="68"/>
      <c r="DK79" s="44"/>
      <c r="DL79" s="44"/>
      <c r="DM79" s="44"/>
      <c r="DN79" s="44"/>
      <c r="DO79" s="15"/>
      <c r="DP79" s="68"/>
      <c r="DQ79" s="68"/>
      <c r="DR79" s="68"/>
    </row>
    <row r="80" spans="1:122" ht="18" customHeight="1" x14ac:dyDescent="0.25">
      <c r="A80" s="102" t="s">
        <v>23</v>
      </c>
      <c r="B80" s="102"/>
      <c r="C80" s="102"/>
      <c r="D80" s="102"/>
      <c r="E80" s="40" t="s">
        <v>256</v>
      </c>
      <c r="F80" s="2" t="s">
        <v>11</v>
      </c>
      <c r="G80" s="2" t="s">
        <v>75</v>
      </c>
      <c r="H80" s="3" t="s">
        <v>520</v>
      </c>
      <c r="I80" s="2" t="s">
        <v>24</v>
      </c>
      <c r="J80" s="15">
        <f t="shared" si="648"/>
        <v>0</v>
      </c>
      <c r="K80" s="15">
        <f t="shared" si="648"/>
        <v>0</v>
      </c>
      <c r="L80" s="15">
        <f t="shared" si="648"/>
        <v>0</v>
      </c>
      <c r="M80" s="15">
        <f t="shared" si="648"/>
        <v>0</v>
      </c>
      <c r="N80" s="15">
        <f t="shared" si="648"/>
        <v>80961</v>
      </c>
      <c r="O80" s="15">
        <f t="shared" si="648"/>
        <v>0</v>
      </c>
      <c r="P80" s="15">
        <f t="shared" si="648"/>
        <v>80961</v>
      </c>
      <c r="Q80" s="15">
        <f t="shared" si="648"/>
        <v>0</v>
      </c>
      <c r="R80" s="15">
        <f t="shared" si="648"/>
        <v>80961</v>
      </c>
      <c r="S80" s="15">
        <f t="shared" si="648"/>
        <v>0</v>
      </c>
      <c r="T80" s="15">
        <f t="shared" si="648"/>
        <v>80961</v>
      </c>
      <c r="U80" s="15">
        <f t="shared" si="648"/>
        <v>0</v>
      </c>
      <c r="V80" s="15">
        <f t="shared" si="648"/>
        <v>0</v>
      </c>
      <c r="W80" s="39">
        <f t="shared" si="648"/>
        <v>0</v>
      </c>
      <c r="X80" s="39">
        <f t="shared" si="648"/>
        <v>0</v>
      </c>
      <c r="Y80" s="39">
        <f t="shared" si="648"/>
        <v>0</v>
      </c>
      <c r="Z80" s="15">
        <f t="shared" si="648"/>
        <v>0</v>
      </c>
      <c r="AA80" s="15">
        <f t="shared" si="648"/>
        <v>0</v>
      </c>
      <c r="AB80" s="15">
        <f t="shared" si="648"/>
        <v>0</v>
      </c>
      <c r="AC80" s="15">
        <f t="shared" si="648"/>
        <v>0</v>
      </c>
      <c r="AD80" s="15">
        <f t="shared" si="648"/>
        <v>0</v>
      </c>
      <c r="AE80" s="15">
        <f t="shared" si="648"/>
        <v>0</v>
      </c>
      <c r="AF80" s="15">
        <f t="shared" si="648"/>
        <v>0</v>
      </c>
      <c r="AG80" s="15">
        <f t="shared" si="648"/>
        <v>0</v>
      </c>
      <c r="AH80" s="15">
        <f t="shared" si="648"/>
        <v>0</v>
      </c>
      <c r="AI80" s="39">
        <f t="shared" si="648"/>
        <v>0</v>
      </c>
      <c r="AJ80" s="39">
        <f t="shared" si="648"/>
        <v>0</v>
      </c>
      <c r="AK80" s="39">
        <f t="shared" si="648"/>
        <v>0</v>
      </c>
      <c r="AL80" s="15">
        <f t="shared" si="649"/>
        <v>0</v>
      </c>
      <c r="AM80" s="110">
        <f t="shared" si="649"/>
        <v>0</v>
      </c>
      <c r="AN80" s="15">
        <f t="shared" si="649"/>
        <v>0</v>
      </c>
      <c r="AO80" s="15">
        <f t="shared" si="649"/>
        <v>0</v>
      </c>
      <c r="AP80" s="15">
        <f t="shared" si="649"/>
        <v>0</v>
      </c>
      <c r="AQ80" s="15">
        <f t="shared" si="649"/>
        <v>0</v>
      </c>
      <c r="AR80" s="15">
        <f t="shared" si="649"/>
        <v>0</v>
      </c>
      <c r="AS80" s="15">
        <f t="shared" si="649"/>
        <v>0</v>
      </c>
      <c r="AT80" s="68"/>
      <c r="AU80" s="68"/>
      <c r="AV80" s="68"/>
      <c r="AW80" s="68"/>
      <c r="AX80" s="68"/>
      <c r="AY80" s="15"/>
      <c r="AZ80" s="39"/>
      <c r="BA80" s="39"/>
      <c r="BB80" s="39"/>
      <c r="BC80" s="15"/>
      <c r="BD80" s="44"/>
      <c r="BE80" s="44"/>
      <c r="BF80" s="44"/>
      <c r="BG80" s="15"/>
      <c r="BH80" s="44"/>
      <c r="BI80" s="44"/>
      <c r="BJ80" s="44"/>
      <c r="BK80" s="15"/>
      <c r="BL80" s="68"/>
      <c r="BM80" s="68"/>
      <c r="BN80" s="68"/>
      <c r="BO80" s="15"/>
      <c r="BP80" s="44"/>
      <c r="BQ80" s="44"/>
      <c r="BR80" s="44"/>
      <c r="BS80" s="15"/>
      <c r="BT80" s="68"/>
      <c r="BU80" s="68"/>
      <c r="BV80" s="68"/>
      <c r="BW80" s="15"/>
      <c r="BX80" s="44"/>
      <c r="BY80" s="44"/>
      <c r="BZ80" s="44"/>
      <c r="CA80" s="15"/>
      <c r="CB80" s="68"/>
      <c r="CC80" s="68"/>
      <c r="CD80" s="68"/>
      <c r="CE80" s="15"/>
      <c r="CF80" s="44"/>
      <c r="CG80" s="44"/>
      <c r="CH80" s="44"/>
      <c r="CI80" s="44"/>
      <c r="CJ80" s="44"/>
      <c r="CK80" s="44"/>
      <c r="CL80" s="44"/>
      <c r="CM80" s="15"/>
      <c r="CN80" s="68"/>
      <c r="CO80" s="68"/>
      <c r="CP80" s="68"/>
      <c r="CQ80" s="44"/>
      <c r="CR80" s="44"/>
      <c r="CS80" s="44"/>
      <c r="CT80" s="44"/>
      <c r="CU80" s="15"/>
      <c r="CV80" s="68"/>
      <c r="CW80" s="68"/>
      <c r="CX80" s="68"/>
      <c r="CY80" s="15"/>
      <c r="CZ80" s="44"/>
      <c r="DA80" s="44"/>
      <c r="DB80" s="44"/>
      <c r="DC80" s="44"/>
      <c r="DD80" s="44"/>
      <c r="DE80" s="44"/>
      <c r="DF80" s="44"/>
      <c r="DG80" s="15"/>
      <c r="DH80" s="68"/>
      <c r="DI80" s="68"/>
      <c r="DJ80" s="68"/>
      <c r="DK80" s="44"/>
      <c r="DL80" s="44"/>
      <c r="DM80" s="44"/>
      <c r="DN80" s="44"/>
      <c r="DO80" s="15"/>
      <c r="DP80" s="68"/>
      <c r="DQ80" s="68"/>
      <c r="DR80" s="68"/>
    </row>
    <row r="81" spans="1:122" ht="19.5" customHeight="1" x14ac:dyDescent="0.25">
      <c r="A81" s="102" t="s">
        <v>519</v>
      </c>
      <c r="B81" s="102"/>
      <c r="C81" s="102"/>
      <c r="D81" s="102"/>
      <c r="E81" s="40" t="s">
        <v>256</v>
      </c>
      <c r="F81" s="2" t="s">
        <v>11</v>
      </c>
      <c r="G81" s="2" t="s">
        <v>75</v>
      </c>
      <c r="H81" s="3" t="s">
        <v>520</v>
      </c>
      <c r="I81" s="2" t="s">
        <v>518</v>
      </c>
      <c r="J81" s="15"/>
      <c r="K81" s="44">
        <f>J81</f>
        <v>0</v>
      </c>
      <c r="L81" s="44"/>
      <c r="M81" s="44"/>
      <c r="N81" s="44">
        <f>36806+44155</f>
        <v>80961</v>
      </c>
      <c r="O81" s="44"/>
      <c r="P81" s="44">
        <f>N81</f>
        <v>80961</v>
      </c>
      <c r="Q81" s="44"/>
      <c r="R81" s="68">
        <f>J81+N81</f>
        <v>80961</v>
      </c>
      <c r="S81" s="68">
        <f>K81+O81</f>
        <v>0</v>
      </c>
      <c r="T81" s="68">
        <f>L81+P81</f>
        <v>80961</v>
      </c>
      <c r="U81" s="68">
        <f>M81+Q81</f>
        <v>0</v>
      </c>
      <c r="V81" s="15"/>
      <c r="W81" s="39">
        <f>V81</f>
        <v>0</v>
      </c>
      <c r="X81" s="39"/>
      <c r="Y81" s="39"/>
      <c r="Z81" s="44"/>
      <c r="AA81" s="44"/>
      <c r="AB81" s="44"/>
      <c r="AC81" s="44"/>
      <c r="AD81" s="68">
        <f t="shared" ref="AD81" si="676">V81+Z81</f>
        <v>0</v>
      </c>
      <c r="AE81" s="68">
        <f t="shared" ref="AE81" si="677">W81+AA81</f>
        <v>0</v>
      </c>
      <c r="AF81" s="68">
        <f t="shared" ref="AF81" si="678">X81+AB81</f>
        <v>0</v>
      </c>
      <c r="AG81" s="68">
        <f t="shared" ref="AG81" si="679">Y81+AC81</f>
        <v>0</v>
      </c>
      <c r="AH81" s="15"/>
      <c r="AI81" s="39">
        <f>AH81</f>
        <v>0</v>
      </c>
      <c r="AJ81" s="39"/>
      <c r="AK81" s="39"/>
      <c r="AL81" s="44"/>
      <c r="AM81" s="111"/>
      <c r="AN81" s="44"/>
      <c r="AO81" s="44"/>
      <c r="AP81" s="68">
        <f t="shared" ref="AP81" si="680">AH81+AL81</f>
        <v>0</v>
      </c>
      <c r="AQ81" s="68">
        <f t="shared" ref="AQ81" si="681">AI81+AM81</f>
        <v>0</v>
      </c>
      <c r="AR81" s="68">
        <f t="shared" ref="AR81" si="682">AJ81+AN81</f>
        <v>0</v>
      </c>
      <c r="AS81" s="68">
        <f t="shared" ref="AS81" si="683">AK81+AO81</f>
        <v>0</v>
      </c>
      <c r="AT81" s="68"/>
      <c r="AU81" s="68"/>
      <c r="AV81" s="68"/>
      <c r="AW81" s="68"/>
      <c r="AX81" s="68"/>
      <c r="AY81" s="15"/>
      <c r="AZ81" s="39"/>
      <c r="BA81" s="39"/>
      <c r="BB81" s="39"/>
      <c r="BC81" s="15"/>
      <c r="BD81" s="44"/>
      <c r="BE81" s="44"/>
      <c r="BF81" s="44"/>
      <c r="BG81" s="15"/>
      <c r="BH81" s="44"/>
      <c r="BI81" s="44"/>
      <c r="BJ81" s="44"/>
      <c r="BK81" s="15"/>
      <c r="BL81" s="68"/>
      <c r="BM81" s="68"/>
      <c r="BN81" s="68"/>
      <c r="BO81" s="15"/>
      <c r="BP81" s="44"/>
      <c r="BQ81" s="44"/>
      <c r="BR81" s="44"/>
      <c r="BS81" s="15"/>
      <c r="BT81" s="68"/>
      <c r="BU81" s="68"/>
      <c r="BV81" s="68"/>
      <c r="BW81" s="15"/>
      <c r="BX81" s="44"/>
      <c r="BY81" s="44"/>
      <c r="BZ81" s="44"/>
      <c r="CA81" s="15"/>
      <c r="CB81" s="68"/>
      <c r="CC81" s="68"/>
      <c r="CD81" s="68"/>
      <c r="CE81" s="15"/>
      <c r="CF81" s="44"/>
      <c r="CG81" s="44"/>
      <c r="CH81" s="44"/>
      <c r="CI81" s="44"/>
      <c r="CJ81" s="44"/>
      <c r="CK81" s="44"/>
      <c r="CL81" s="44"/>
      <c r="CM81" s="15"/>
      <c r="CN81" s="68"/>
      <c r="CO81" s="68"/>
      <c r="CP81" s="68"/>
      <c r="CQ81" s="44"/>
      <c r="CR81" s="44"/>
      <c r="CS81" s="44"/>
      <c r="CT81" s="44"/>
      <c r="CU81" s="15"/>
      <c r="CV81" s="68"/>
      <c r="CW81" s="68"/>
      <c r="CX81" s="68"/>
      <c r="CY81" s="15"/>
      <c r="CZ81" s="44"/>
      <c r="DA81" s="44"/>
      <c r="DB81" s="44"/>
      <c r="DC81" s="44"/>
      <c r="DD81" s="44"/>
      <c r="DE81" s="44"/>
      <c r="DF81" s="44"/>
      <c r="DG81" s="15"/>
      <c r="DH81" s="68"/>
      <c r="DI81" s="68"/>
      <c r="DJ81" s="68"/>
      <c r="DK81" s="44"/>
      <c r="DL81" s="44"/>
      <c r="DM81" s="44"/>
      <c r="DN81" s="44"/>
      <c r="DO81" s="15"/>
      <c r="DP81" s="68"/>
      <c r="DQ81" s="68"/>
      <c r="DR81" s="68"/>
    </row>
    <row r="82" spans="1:122" s="17" customFormat="1" ht="32.25" hidden="1" customHeight="1" x14ac:dyDescent="0.25">
      <c r="A82" s="100" t="s">
        <v>32</v>
      </c>
      <c r="B82" s="102"/>
      <c r="C82" s="102"/>
      <c r="D82" s="102"/>
      <c r="E82" s="40">
        <v>851</v>
      </c>
      <c r="F82" s="2" t="s">
        <v>11</v>
      </c>
      <c r="G82" s="2" t="s">
        <v>33</v>
      </c>
      <c r="H82" s="3" t="s">
        <v>46</v>
      </c>
      <c r="I82" s="2"/>
      <c r="J82" s="15">
        <f>J86+J83+J89+J92</f>
        <v>4037100</v>
      </c>
      <c r="K82" s="15">
        <f t="shared" ref="K82:U82" si="684">K86+K83+K89+K92</f>
        <v>0</v>
      </c>
      <c r="L82" s="15">
        <f t="shared" si="684"/>
        <v>4037100</v>
      </c>
      <c r="M82" s="15">
        <f t="shared" si="684"/>
        <v>0</v>
      </c>
      <c r="N82" s="15">
        <f t="shared" si="684"/>
        <v>0</v>
      </c>
      <c r="O82" s="15">
        <f t="shared" si="684"/>
        <v>0</v>
      </c>
      <c r="P82" s="15">
        <f t="shared" si="684"/>
        <v>0</v>
      </c>
      <c r="Q82" s="15">
        <f t="shared" si="684"/>
        <v>0</v>
      </c>
      <c r="R82" s="15">
        <f t="shared" si="684"/>
        <v>4037100</v>
      </c>
      <c r="S82" s="15">
        <f t="shared" si="684"/>
        <v>0</v>
      </c>
      <c r="T82" s="15">
        <f t="shared" si="684"/>
        <v>4037100</v>
      </c>
      <c r="U82" s="15">
        <f t="shared" si="684"/>
        <v>0</v>
      </c>
      <c r="V82" s="15">
        <f>V86+V83+V89+V92</f>
        <v>3368100</v>
      </c>
      <c r="W82" s="39">
        <f t="shared" ref="W82:AG82" si="685">W86+W83+W89+W92</f>
        <v>0</v>
      </c>
      <c r="X82" s="39">
        <f t="shared" si="685"/>
        <v>3368100</v>
      </c>
      <c r="Y82" s="39">
        <f t="shared" si="685"/>
        <v>0</v>
      </c>
      <c r="Z82" s="15">
        <f t="shared" si="685"/>
        <v>0</v>
      </c>
      <c r="AA82" s="15">
        <f t="shared" si="685"/>
        <v>0</v>
      </c>
      <c r="AB82" s="15">
        <f t="shared" si="685"/>
        <v>0</v>
      </c>
      <c r="AC82" s="15">
        <f t="shared" si="685"/>
        <v>0</v>
      </c>
      <c r="AD82" s="15">
        <f t="shared" si="685"/>
        <v>3368100</v>
      </c>
      <c r="AE82" s="15">
        <f t="shared" si="685"/>
        <v>0</v>
      </c>
      <c r="AF82" s="15">
        <f t="shared" si="685"/>
        <v>3368100</v>
      </c>
      <c r="AG82" s="15">
        <f t="shared" si="685"/>
        <v>0</v>
      </c>
      <c r="AH82" s="15">
        <f>AH86+AH83+AH89+AH92</f>
        <v>3368100</v>
      </c>
      <c r="AI82" s="39">
        <f t="shared" ref="AI82:AS82" si="686">AI86+AI83+AI89+AI92</f>
        <v>0</v>
      </c>
      <c r="AJ82" s="39">
        <f t="shared" si="686"/>
        <v>3368100</v>
      </c>
      <c r="AK82" s="39">
        <f t="shared" si="686"/>
        <v>0</v>
      </c>
      <c r="AL82" s="15">
        <f t="shared" si="686"/>
        <v>0</v>
      </c>
      <c r="AM82" s="109">
        <f t="shared" si="686"/>
        <v>0</v>
      </c>
      <c r="AN82" s="16">
        <f t="shared" si="686"/>
        <v>0</v>
      </c>
      <c r="AO82" s="16">
        <f t="shared" si="686"/>
        <v>0</v>
      </c>
      <c r="AP82" s="16">
        <f t="shared" si="686"/>
        <v>3368100</v>
      </c>
      <c r="AQ82" s="16">
        <f t="shared" si="686"/>
        <v>0</v>
      </c>
      <c r="AR82" s="16">
        <f t="shared" si="686"/>
        <v>3368100</v>
      </c>
      <c r="AS82" s="16">
        <f t="shared" si="686"/>
        <v>0</v>
      </c>
      <c r="AT82" s="16"/>
      <c r="AU82" s="16"/>
      <c r="AV82" s="16"/>
      <c r="AW82" s="16"/>
      <c r="AX82" s="16"/>
      <c r="AY82" s="15">
        <f t="shared" ref="AY82:AY113" si="687">J82-BC82</f>
        <v>215900</v>
      </c>
      <c r="AZ82" s="39">
        <f t="shared" ref="AZ82:AZ113" si="688">K82-BD82</f>
        <v>0</v>
      </c>
      <c r="BA82" s="39">
        <f t="shared" ref="BA82:BA113" si="689">L82-BE82</f>
        <v>215900</v>
      </c>
      <c r="BB82" s="39">
        <f t="shared" ref="BB82:BB113" si="690">M82-BF82</f>
        <v>0</v>
      </c>
      <c r="BC82" s="16">
        <f>BC86+BC83+BC89+BC92</f>
        <v>3821200</v>
      </c>
      <c r="BD82" s="43">
        <f t="shared" ref="BD82:CE82" si="691">BD86+BD83+BD89+BD92</f>
        <v>0</v>
      </c>
      <c r="BE82" s="43">
        <f t="shared" si="691"/>
        <v>3821200</v>
      </c>
      <c r="BF82" s="43">
        <f t="shared" si="691"/>
        <v>0</v>
      </c>
      <c r="BG82" s="16">
        <f t="shared" si="691"/>
        <v>630100</v>
      </c>
      <c r="BH82" s="16">
        <f t="shared" si="691"/>
        <v>0</v>
      </c>
      <c r="BI82" s="16">
        <f t="shared" si="691"/>
        <v>630100</v>
      </c>
      <c r="BJ82" s="16">
        <f t="shared" si="691"/>
        <v>0</v>
      </c>
      <c r="BK82" s="16">
        <f t="shared" si="691"/>
        <v>4451300</v>
      </c>
      <c r="BL82" s="16">
        <f t="shared" si="691"/>
        <v>0</v>
      </c>
      <c r="BM82" s="16">
        <f t="shared" si="691"/>
        <v>4451300</v>
      </c>
      <c r="BN82" s="16">
        <f t="shared" si="691"/>
        <v>0</v>
      </c>
      <c r="BO82" s="16">
        <f t="shared" ref="BO82:BV82" si="692">BO86+BO83+BO89+BO92</f>
        <v>0</v>
      </c>
      <c r="BP82" s="16">
        <f t="shared" si="692"/>
        <v>0</v>
      </c>
      <c r="BQ82" s="16">
        <f t="shared" si="692"/>
        <v>0</v>
      </c>
      <c r="BR82" s="16">
        <f t="shared" si="692"/>
        <v>0</v>
      </c>
      <c r="BS82" s="16">
        <f t="shared" si="692"/>
        <v>4451300</v>
      </c>
      <c r="BT82" s="16">
        <f t="shared" si="692"/>
        <v>0</v>
      </c>
      <c r="BU82" s="16">
        <f t="shared" si="692"/>
        <v>4451300</v>
      </c>
      <c r="BV82" s="16">
        <f t="shared" si="692"/>
        <v>0</v>
      </c>
      <c r="BW82" s="16">
        <f t="shared" ref="BW82:CD82" si="693">BW86+BW83+BW89+BW92</f>
        <v>0</v>
      </c>
      <c r="BX82" s="16">
        <f t="shared" si="693"/>
        <v>0</v>
      </c>
      <c r="BY82" s="16">
        <f t="shared" si="693"/>
        <v>0</v>
      </c>
      <c r="BZ82" s="16">
        <f t="shared" si="693"/>
        <v>0</v>
      </c>
      <c r="CA82" s="16">
        <f t="shared" si="693"/>
        <v>4451300</v>
      </c>
      <c r="CB82" s="16">
        <f t="shared" si="693"/>
        <v>0</v>
      </c>
      <c r="CC82" s="16">
        <f t="shared" si="693"/>
        <v>4451300</v>
      </c>
      <c r="CD82" s="16">
        <f t="shared" si="693"/>
        <v>0</v>
      </c>
      <c r="CE82" s="16">
        <f t="shared" si="691"/>
        <v>2996400</v>
      </c>
      <c r="CF82" s="43">
        <f t="shared" ref="CF82:DB82" si="694">CF86+CF83+CF92</f>
        <v>0</v>
      </c>
      <c r="CG82" s="43">
        <f t="shared" si="694"/>
        <v>2996400</v>
      </c>
      <c r="CH82" s="43">
        <f t="shared" si="694"/>
        <v>0</v>
      </c>
      <c r="CI82" s="16">
        <f t="shared" si="694"/>
        <v>0</v>
      </c>
      <c r="CJ82" s="16">
        <f t="shared" si="694"/>
        <v>0</v>
      </c>
      <c r="CK82" s="16">
        <f t="shared" si="694"/>
        <v>0</v>
      </c>
      <c r="CL82" s="16">
        <f t="shared" si="694"/>
        <v>0</v>
      </c>
      <c r="CM82" s="16">
        <f t="shared" si="694"/>
        <v>2996400</v>
      </c>
      <c r="CN82" s="16">
        <f t="shared" si="694"/>
        <v>0</v>
      </c>
      <c r="CO82" s="16">
        <f t="shared" si="694"/>
        <v>2996400</v>
      </c>
      <c r="CP82" s="16">
        <f t="shared" si="694"/>
        <v>0</v>
      </c>
      <c r="CQ82" s="16">
        <f t="shared" ref="CQ82:CX82" si="695">CQ86+CQ83+CQ92</f>
        <v>0</v>
      </c>
      <c r="CR82" s="16">
        <f t="shared" si="695"/>
        <v>0</v>
      </c>
      <c r="CS82" s="16">
        <f t="shared" si="695"/>
        <v>0</v>
      </c>
      <c r="CT82" s="16">
        <f t="shared" si="695"/>
        <v>0</v>
      </c>
      <c r="CU82" s="16">
        <f t="shared" si="695"/>
        <v>2996400</v>
      </c>
      <c r="CV82" s="16">
        <f t="shared" si="695"/>
        <v>0</v>
      </c>
      <c r="CW82" s="16">
        <f t="shared" si="695"/>
        <v>2996400</v>
      </c>
      <c r="CX82" s="16">
        <f t="shared" si="695"/>
        <v>0</v>
      </c>
      <c r="CY82" s="16">
        <f t="shared" si="694"/>
        <v>2996400</v>
      </c>
      <c r="CZ82" s="43">
        <f t="shared" si="694"/>
        <v>0</v>
      </c>
      <c r="DA82" s="43">
        <f t="shared" si="694"/>
        <v>2996400</v>
      </c>
      <c r="DB82" s="43">
        <f t="shared" si="694"/>
        <v>0</v>
      </c>
      <c r="DC82" s="16">
        <f t="shared" ref="DC82:DJ82" si="696">DC86+DC83+DC92</f>
        <v>0</v>
      </c>
      <c r="DD82" s="16">
        <f t="shared" si="696"/>
        <v>0</v>
      </c>
      <c r="DE82" s="16">
        <f t="shared" si="696"/>
        <v>0</v>
      </c>
      <c r="DF82" s="16">
        <f t="shared" si="696"/>
        <v>0</v>
      </c>
      <c r="DG82" s="16">
        <f t="shared" si="696"/>
        <v>2996400</v>
      </c>
      <c r="DH82" s="16">
        <f t="shared" si="696"/>
        <v>0</v>
      </c>
      <c r="DI82" s="16">
        <f t="shared" si="696"/>
        <v>2996400</v>
      </c>
      <c r="DJ82" s="16">
        <f t="shared" si="696"/>
        <v>0</v>
      </c>
      <c r="DK82" s="16">
        <f t="shared" ref="DK82:DR82" si="697">DK86+DK83+DK92</f>
        <v>0</v>
      </c>
      <c r="DL82" s="16">
        <f t="shared" si="697"/>
        <v>0</v>
      </c>
      <c r="DM82" s="16">
        <f t="shared" si="697"/>
        <v>0</v>
      </c>
      <c r="DN82" s="16">
        <f t="shared" si="697"/>
        <v>0</v>
      </c>
      <c r="DO82" s="16">
        <f t="shared" si="697"/>
        <v>2996400</v>
      </c>
      <c r="DP82" s="16">
        <f t="shared" si="697"/>
        <v>0</v>
      </c>
      <c r="DQ82" s="16">
        <f t="shared" si="697"/>
        <v>2996400</v>
      </c>
      <c r="DR82" s="16">
        <f t="shared" si="697"/>
        <v>0</v>
      </c>
    </row>
    <row r="83" spans="1:122" ht="38.25" hidden="1" customHeight="1" x14ac:dyDescent="0.25">
      <c r="A83" s="102" t="s">
        <v>228</v>
      </c>
      <c r="B83" s="102"/>
      <c r="C83" s="102"/>
      <c r="D83" s="102"/>
      <c r="E83" s="40">
        <v>851</v>
      </c>
      <c r="F83" s="2" t="s">
        <v>11</v>
      </c>
      <c r="G83" s="3" t="s">
        <v>33</v>
      </c>
      <c r="H83" s="3" t="s">
        <v>320</v>
      </c>
      <c r="I83" s="2"/>
      <c r="J83" s="15">
        <f t="shared" ref="J83:AL84" si="698">J84</f>
        <v>35500</v>
      </c>
      <c r="K83" s="15">
        <f t="shared" si="698"/>
        <v>0</v>
      </c>
      <c r="L83" s="15">
        <f t="shared" si="698"/>
        <v>35500</v>
      </c>
      <c r="M83" s="15">
        <f t="shared" si="698"/>
        <v>0</v>
      </c>
      <c r="N83" s="15">
        <f t="shared" si="698"/>
        <v>0</v>
      </c>
      <c r="O83" s="15">
        <f t="shared" si="698"/>
        <v>0</v>
      </c>
      <c r="P83" s="15">
        <f t="shared" si="698"/>
        <v>0</v>
      </c>
      <c r="Q83" s="15">
        <f t="shared" si="698"/>
        <v>0</v>
      </c>
      <c r="R83" s="15">
        <f t="shared" si="698"/>
        <v>35500</v>
      </c>
      <c r="S83" s="15">
        <f t="shared" si="698"/>
        <v>0</v>
      </c>
      <c r="T83" s="15">
        <f t="shared" si="698"/>
        <v>35500</v>
      </c>
      <c r="U83" s="15">
        <f t="shared" si="698"/>
        <v>0</v>
      </c>
      <c r="V83" s="15">
        <f t="shared" si="698"/>
        <v>0</v>
      </c>
      <c r="W83" s="39">
        <f t="shared" si="698"/>
        <v>0</v>
      </c>
      <c r="X83" s="39">
        <f t="shared" si="698"/>
        <v>0</v>
      </c>
      <c r="Y83" s="39">
        <f t="shared" si="698"/>
        <v>0</v>
      </c>
      <c r="Z83" s="15">
        <f t="shared" si="698"/>
        <v>0</v>
      </c>
      <c r="AA83" s="15">
        <f t="shared" si="698"/>
        <v>0</v>
      </c>
      <c r="AB83" s="15">
        <f t="shared" si="698"/>
        <v>0</v>
      </c>
      <c r="AC83" s="15">
        <f t="shared" si="698"/>
        <v>0</v>
      </c>
      <c r="AD83" s="15">
        <f t="shared" si="698"/>
        <v>0</v>
      </c>
      <c r="AE83" s="15">
        <f t="shared" si="698"/>
        <v>0</v>
      </c>
      <c r="AF83" s="15">
        <f t="shared" si="698"/>
        <v>0</v>
      </c>
      <c r="AG83" s="15">
        <f t="shared" si="698"/>
        <v>0</v>
      </c>
      <c r="AH83" s="15">
        <f t="shared" si="698"/>
        <v>0</v>
      </c>
      <c r="AI83" s="39">
        <f t="shared" si="698"/>
        <v>0</v>
      </c>
      <c r="AJ83" s="39">
        <f t="shared" si="698"/>
        <v>0</v>
      </c>
      <c r="AK83" s="39">
        <f t="shared" si="698"/>
        <v>0</v>
      </c>
      <c r="AL83" s="15">
        <f t="shared" si="698"/>
        <v>0</v>
      </c>
      <c r="AM83" s="110">
        <f t="shared" ref="AL83:AS84" si="699">AM84</f>
        <v>0</v>
      </c>
      <c r="AN83" s="15">
        <f t="shared" si="699"/>
        <v>0</v>
      </c>
      <c r="AO83" s="15">
        <f t="shared" si="699"/>
        <v>0</v>
      </c>
      <c r="AP83" s="15">
        <f t="shared" si="699"/>
        <v>0</v>
      </c>
      <c r="AQ83" s="15">
        <f t="shared" si="699"/>
        <v>0</v>
      </c>
      <c r="AR83" s="15">
        <f t="shared" si="699"/>
        <v>0</v>
      </c>
      <c r="AS83" s="15">
        <f t="shared" si="699"/>
        <v>0</v>
      </c>
      <c r="AT83" s="15"/>
      <c r="AU83" s="15"/>
      <c r="AV83" s="15"/>
      <c r="AW83" s="15"/>
      <c r="AX83" s="15"/>
      <c r="AY83" s="15">
        <f t="shared" si="687"/>
        <v>0</v>
      </c>
      <c r="AZ83" s="39">
        <f t="shared" si="688"/>
        <v>0</v>
      </c>
      <c r="BA83" s="39">
        <f t="shared" si="689"/>
        <v>0</v>
      </c>
      <c r="BB83" s="39">
        <f t="shared" si="690"/>
        <v>0</v>
      </c>
      <c r="BC83" s="15">
        <f t="shared" ref="BC83:DC84" si="700">BC84</f>
        <v>35500</v>
      </c>
      <c r="BD83" s="44">
        <f t="shared" si="700"/>
        <v>0</v>
      </c>
      <c r="BE83" s="44">
        <f t="shared" si="700"/>
        <v>35500</v>
      </c>
      <c r="BF83" s="44">
        <f t="shared" si="700"/>
        <v>0</v>
      </c>
      <c r="BG83" s="15">
        <f t="shared" si="700"/>
        <v>0</v>
      </c>
      <c r="BH83" s="15">
        <f t="shared" si="700"/>
        <v>0</v>
      </c>
      <c r="BI83" s="15">
        <f t="shared" si="700"/>
        <v>0</v>
      </c>
      <c r="BJ83" s="15">
        <f t="shared" si="700"/>
        <v>0</v>
      </c>
      <c r="BK83" s="15">
        <f t="shared" si="700"/>
        <v>35500</v>
      </c>
      <c r="BL83" s="15">
        <f t="shared" si="700"/>
        <v>0</v>
      </c>
      <c r="BM83" s="15">
        <f t="shared" si="700"/>
        <v>35500</v>
      </c>
      <c r="BN83" s="15">
        <f t="shared" si="700"/>
        <v>0</v>
      </c>
      <c r="BO83" s="15">
        <f t="shared" si="700"/>
        <v>0</v>
      </c>
      <c r="BP83" s="15">
        <f t="shared" si="700"/>
        <v>0</v>
      </c>
      <c r="BQ83" s="15">
        <f t="shared" si="700"/>
        <v>0</v>
      </c>
      <c r="BR83" s="15">
        <f t="shared" si="700"/>
        <v>0</v>
      </c>
      <c r="BS83" s="15">
        <f t="shared" si="700"/>
        <v>35500</v>
      </c>
      <c r="BT83" s="15">
        <f t="shared" si="700"/>
        <v>0</v>
      </c>
      <c r="BU83" s="15">
        <f t="shared" si="700"/>
        <v>35500</v>
      </c>
      <c r="BV83" s="15">
        <f t="shared" si="700"/>
        <v>0</v>
      </c>
      <c r="BW83" s="15">
        <f t="shared" si="700"/>
        <v>0</v>
      </c>
      <c r="BX83" s="15">
        <f t="shared" si="700"/>
        <v>0</v>
      </c>
      <c r="BY83" s="15">
        <f t="shared" si="700"/>
        <v>0</v>
      </c>
      <c r="BZ83" s="15">
        <f t="shared" si="700"/>
        <v>0</v>
      </c>
      <c r="CA83" s="15">
        <f t="shared" si="700"/>
        <v>35500</v>
      </c>
      <c r="CB83" s="15">
        <f t="shared" si="700"/>
        <v>0</v>
      </c>
      <c r="CC83" s="15">
        <f t="shared" si="700"/>
        <v>35500</v>
      </c>
      <c r="CD83" s="15">
        <f t="shared" si="700"/>
        <v>0</v>
      </c>
      <c r="CE83" s="15">
        <f t="shared" si="700"/>
        <v>0</v>
      </c>
      <c r="CF83" s="44">
        <f t="shared" si="700"/>
        <v>0</v>
      </c>
      <c r="CG83" s="44">
        <f t="shared" si="700"/>
        <v>0</v>
      </c>
      <c r="CH83" s="44">
        <f t="shared" si="700"/>
        <v>0</v>
      </c>
      <c r="CI83" s="15">
        <f t="shared" si="700"/>
        <v>0</v>
      </c>
      <c r="CJ83" s="15">
        <f t="shared" si="700"/>
        <v>0</v>
      </c>
      <c r="CK83" s="15">
        <f t="shared" si="700"/>
        <v>0</v>
      </c>
      <c r="CL83" s="15">
        <f t="shared" si="700"/>
        <v>0</v>
      </c>
      <c r="CM83" s="15">
        <f t="shared" si="700"/>
        <v>0</v>
      </c>
      <c r="CN83" s="15">
        <f t="shared" si="700"/>
        <v>0</v>
      </c>
      <c r="CO83" s="15">
        <f t="shared" si="700"/>
        <v>0</v>
      </c>
      <c r="CP83" s="15">
        <f t="shared" si="700"/>
        <v>0</v>
      </c>
      <c r="CQ83" s="15">
        <f t="shared" si="700"/>
        <v>0</v>
      </c>
      <c r="CR83" s="15">
        <f t="shared" si="700"/>
        <v>0</v>
      </c>
      <c r="CS83" s="15">
        <f t="shared" si="700"/>
        <v>0</v>
      </c>
      <c r="CT83" s="15">
        <f t="shared" si="700"/>
        <v>0</v>
      </c>
      <c r="CU83" s="15">
        <f t="shared" si="700"/>
        <v>0</v>
      </c>
      <c r="CV83" s="15">
        <f t="shared" si="700"/>
        <v>0</v>
      </c>
      <c r="CW83" s="15">
        <f t="shared" si="700"/>
        <v>0</v>
      </c>
      <c r="CX83" s="15">
        <f t="shared" si="700"/>
        <v>0</v>
      </c>
      <c r="CY83" s="15">
        <f t="shared" si="700"/>
        <v>0</v>
      </c>
      <c r="CZ83" s="44">
        <f t="shared" si="700"/>
        <v>0</v>
      </c>
      <c r="DA83" s="44">
        <f t="shared" si="700"/>
        <v>0</v>
      </c>
      <c r="DB83" s="44">
        <f t="shared" si="700"/>
        <v>0</v>
      </c>
      <c r="DC83" s="15">
        <f t="shared" si="700"/>
        <v>0</v>
      </c>
      <c r="DD83" s="15">
        <f t="shared" ref="DC83:DR84" si="701">DD84</f>
        <v>0</v>
      </c>
      <c r="DE83" s="15">
        <f t="shared" si="701"/>
        <v>0</v>
      </c>
      <c r="DF83" s="15">
        <f t="shared" si="701"/>
        <v>0</v>
      </c>
      <c r="DG83" s="15">
        <f t="shared" si="701"/>
        <v>0</v>
      </c>
      <c r="DH83" s="15">
        <f t="shared" si="701"/>
        <v>0</v>
      </c>
      <c r="DI83" s="15">
        <f t="shared" si="701"/>
        <v>0</v>
      </c>
      <c r="DJ83" s="15">
        <f t="shared" si="701"/>
        <v>0</v>
      </c>
      <c r="DK83" s="15">
        <f t="shared" si="701"/>
        <v>0</v>
      </c>
      <c r="DL83" s="15">
        <f t="shared" si="701"/>
        <v>0</v>
      </c>
      <c r="DM83" s="15">
        <f t="shared" si="701"/>
        <v>0</v>
      </c>
      <c r="DN83" s="15">
        <f t="shared" si="701"/>
        <v>0</v>
      </c>
      <c r="DO83" s="15">
        <f t="shared" si="701"/>
        <v>0</v>
      </c>
      <c r="DP83" s="15">
        <f t="shared" si="701"/>
        <v>0</v>
      </c>
      <c r="DQ83" s="15">
        <f t="shared" si="701"/>
        <v>0</v>
      </c>
      <c r="DR83" s="15">
        <f t="shared" si="701"/>
        <v>0</v>
      </c>
    </row>
    <row r="84" spans="1:122" ht="32.25" hidden="1" customHeight="1" x14ac:dyDescent="0.25">
      <c r="A84" s="102" t="s">
        <v>20</v>
      </c>
      <c r="B84" s="100"/>
      <c r="C84" s="100"/>
      <c r="D84" s="100"/>
      <c r="E84" s="40">
        <v>851</v>
      </c>
      <c r="F84" s="2" t="s">
        <v>11</v>
      </c>
      <c r="G84" s="3" t="s">
        <v>33</v>
      </c>
      <c r="H84" s="3" t="s">
        <v>320</v>
      </c>
      <c r="I84" s="2" t="s">
        <v>21</v>
      </c>
      <c r="J84" s="15">
        <f t="shared" si="698"/>
        <v>35500</v>
      </c>
      <c r="K84" s="15">
        <f t="shared" si="698"/>
        <v>0</v>
      </c>
      <c r="L84" s="15">
        <f t="shared" si="698"/>
        <v>35500</v>
      </c>
      <c r="M84" s="15">
        <f t="shared" si="698"/>
        <v>0</v>
      </c>
      <c r="N84" s="15">
        <f t="shared" si="698"/>
        <v>0</v>
      </c>
      <c r="O84" s="15">
        <f t="shared" si="698"/>
        <v>0</v>
      </c>
      <c r="P84" s="15">
        <f t="shared" si="698"/>
        <v>0</v>
      </c>
      <c r="Q84" s="15">
        <f t="shared" si="698"/>
        <v>0</v>
      </c>
      <c r="R84" s="15">
        <f t="shared" si="698"/>
        <v>35500</v>
      </c>
      <c r="S84" s="15">
        <f t="shared" si="698"/>
        <v>0</v>
      </c>
      <c r="T84" s="15">
        <f t="shared" si="698"/>
        <v>35500</v>
      </c>
      <c r="U84" s="15">
        <f t="shared" si="698"/>
        <v>0</v>
      </c>
      <c r="V84" s="15">
        <f t="shared" si="698"/>
        <v>0</v>
      </c>
      <c r="W84" s="39">
        <f t="shared" si="698"/>
        <v>0</v>
      </c>
      <c r="X84" s="39">
        <f t="shared" si="698"/>
        <v>0</v>
      </c>
      <c r="Y84" s="39">
        <f t="shared" si="698"/>
        <v>0</v>
      </c>
      <c r="Z84" s="15">
        <f t="shared" si="698"/>
        <v>0</v>
      </c>
      <c r="AA84" s="15">
        <f t="shared" si="698"/>
        <v>0</v>
      </c>
      <c r="AB84" s="15">
        <f t="shared" si="698"/>
        <v>0</v>
      </c>
      <c r="AC84" s="15">
        <f t="shared" si="698"/>
        <v>0</v>
      </c>
      <c r="AD84" s="15">
        <f t="shared" si="698"/>
        <v>0</v>
      </c>
      <c r="AE84" s="15">
        <f t="shared" si="698"/>
        <v>0</v>
      </c>
      <c r="AF84" s="15">
        <f t="shared" si="698"/>
        <v>0</v>
      </c>
      <c r="AG84" s="15">
        <f t="shared" si="698"/>
        <v>0</v>
      </c>
      <c r="AH84" s="15">
        <f t="shared" si="698"/>
        <v>0</v>
      </c>
      <c r="AI84" s="39">
        <f t="shared" si="698"/>
        <v>0</v>
      </c>
      <c r="AJ84" s="39">
        <f t="shared" si="698"/>
        <v>0</v>
      </c>
      <c r="AK84" s="39">
        <f t="shared" si="698"/>
        <v>0</v>
      </c>
      <c r="AL84" s="15">
        <f t="shared" si="699"/>
        <v>0</v>
      </c>
      <c r="AM84" s="110">
        <f t="shared" si="699"/>
        <v>0</v>
      </c>
      <c r="AN84" s="15">
        <f t="shared" si="699"/>
        <v>0</v>
      </c>
      <c r="AO84" s="15">
        <f t="shared" si="699"/>
        <v>0</v>
      </c>
      <c r="AP84" s="15">
        <f t="shared" si="699"/>
        <v>0</v>
      </c>
      <c r="AQ84" s="15">
        <f t="shared" si="699"/>
        <v>0</v>
      </c>
      <c r="AR84" s="15">
        <f t="shared" si="699"/>
        <v>0</v>
      </c>
      <c r="AS84" s="15">
        <f t="shared" si="699"/>
        <v>0</v>
      </c>
      <c r="AT84" s="15"/>
      <c r="AU84" s="15"/>
      <c r="AV84" s="15"/>
      <c r="AW84" s="15"/>
      <c r="AX84" s="15"/>
      <c r="AY84" s="15">
        <f t="shared" si="687"/>
        <v>0</v>
      </c>
      <c r="AZ84" s="39">
        <f t="shared" si="688"/>
        <v>0</v>
      </c>
      <c r="BA84" s="39">
        <f t="shared" si="689"/>
        <v>0</v>
      </c>
      <c r="BB84" s="39">
        <f t="shared" si="690"/>
        <v>0</v>
      </c>
      <c r="BC84" s="15">
        <f t="shared" si="700"/>
        <v>35500</v>
      </c>
      <c r="BD84" s="44">
        <f t="shared" si="700"/>
        <v>0</v>
      </c>
      <c r="BE84" s="44">
        <f t="shared" si="700"/>
        <v>35500</v>
      </c>
      <c r="BF84" s="44">
        <f t="shared" si="700"/>
        <v>0</v>
      </c>
      <c r="BG84" s="15">
        <f t="shared" si="700"/>
        <v>0</v>
      </c>
      <c r="BH84" s="15">
        <f t="shared" si="700"/>
        <v>0</v>
      </c>
      <c r="BI84" s="15">
        <f t="shared" si="700"/>
        <v>0</v>
      </c>
      <c r="BJ84" s="15">
        <f t="shared" si="700"/>
        <v>0</v>
      </c>
      <c r="BK84" s="15">
        <f t="shared" si="700"/>
        <v>35500</v>
      </c>
      <c r="BL84" s="15">
        <f t="shared" si="700"/>
        <v>0</v>
      </c>
      <c r="BM84" s="15">
        <f t="shared" si="700"/>
        <v>35500</v>
      </c>
      <c r="BN84" s="15">
        <f t="shared" si="700"/>
        <v>0</v>
      </c>
      <c r="BO84" s="15">
        <f t="shared" si="700"/>
        <v>0</v>
      </c>
      <c r="BP84" s="15">
        <f t="shared" si="700"/>
        <v>0</v>
      </c>
      <c r="BQ84" s="15">
        <f t="shared" si="700"/>
        <v>0</v>
      </c>
      <c r="BR84" s="15">
        <f t="shared" si="700"/>
        <v>0</v>
      </c>
      <c r="BS84" s="15">
        <f t="shared" si="700"/>
        <v>35500</v>
      </c>
      <c r="BT84" s="15">
        <f t="shared" si="700"/>
        <v>0</v>
      </c>
      <c r="BU84" s="15">
        <f t="shared" si="700"/>
        <v>35500</v>
      </c>
      <c r="BV84" s="15">
        <f t="shared" si="700"/>
        <v>0</v>
      </c>
      <c r="BW84" s="15">
        <f t="shared" si="700"/>
        <v>0</v>
      </c>
      <c r="BX84" s="15">
        <f t="shared" si="700"/>
        <v>0</v>
      </c>
      <c r="BY84" s="15">
        <f t="shared" si="700"/>
        <v>0</v>
      </c>
      <c r="BZ84" s="15">
        <f t="shared" si="700"/>
        <v>0</v>
      </c>
      <c r="CA84" s="15">
        <f t="shared" si="700"/>
        <v>35500</v>
      </c>
      <c r="CB84" s="15">
        <f t="shared" si="700"/>
        <v>0</v>
      </c>
      <c r="CC84" s="15">
        <f t="shared" si="700"/>
        <v>35500</v>
      </c>
      <c r="CD84" s="15">
        <f t="shared" si="700"/>
        <v>0</v>
      </c>
      <c r="CE84" s="15">
        <f t="shared" si="700"/>
        <v>0</v>
      </c>
      <c r="CF84" s="44">
        <f t="shared" si="700"/>
        <v>0</v>
      </c>
      <c r="CG84" s="44">
        <f t="shared" si="700"/>
        <v>0</v>
      </c>
      <c r="CH84" s="44">
        <f t="shared" si="700"/>
        <v>0</v>
      </c>
      <c r="CI84" s="15">
        <f t="shared" si="700"/>
        <v>0</v>
      </c>
      <c r="CJ84" s="15">
        <f t="shared" si="700"/>
        <v>0</v>
      </c>
      <c r="CK84" s="15">
        <f t="shared" si="700"/>
        <v>0</v>
      </c>
      <c r="CL84" s="15">
        <f t="shared" si="700"/>
        <v>0</v>
      </c>
      <c r="CM84" s="15">
        <f t="shared" si="700"/>
        <v>0</v>
      </c>
      <c r="CN84" s="15">
        <f t="shared" si="700"/>
        <v>0</v>
      </c>
      <c r="CO84" s="15">
        <f t="shared" si="700"/>
        <v>0</v>
      </c>
      <c r="CP84" s="15">
        <f t="shared" si="700"/>
        <v>0</v>
      </c>
      <c r="CQ84" s="15">
        <f t="shared" si="700"/>
        <v>0</v>
      </c>
      <c r="CR84" s="15">
        <f t="shared" si="700"/>
        <v>0</v>
      </c>
      <c r="CS84" s="15">
        <f t="shared" si="700"/>
        <v>0</v>
      </c>
      <c r="CT84" s="15">
        <f t="shared" si="700"/>
        <v>0</v>
      </c>
      <c r="CU84" s="15">
        <f t="shared" si="700"/>
        <v>0</v>
      </c>
      <c r="CV84" s="15">
        <f t="shared" si="700"/>
        <v>0</v>
      </c>
      <c r="CW84" s="15">
        <f t="shared" si="700"/>
        <v>0</v>
      </c>
      <c r="CX84" s="15">
        <f t="shared" si="700"/>
        <v>0</v>
      </c>
      <c r="CY84" s="15">
        <f t="shared" si="700"/>
        <v>0</v>
      </c>
      <c r="CZ84" s="44">
        <f t="shared" si="700"/>
        <v>0</v>
      </c>
      <c r="DA84" s="44">
        <f t="shared" si="700"/>
        <v>0</v>
      </c>
      <c r="DB84" s="44">
        <f t="shared" si="700"/>
        <v>0</v>
      </c>
      <c r="DC84" s="15">
        <f t="shared" si="701"/>
        <v>0</v>
      </c>
      <c r="DD84" s="15">
        <f t="shared" si="701"/>
        <v>0</v>
      </c>
      <c r="DE84" s="15">
        <f t="shared" si="701"/>
        <v>0</v>
      </c>
      <c r="DF84" s="15">
        <f t="shared" si="701"/>
        <v>0</v>
      </c>
      <c r="DG84" s="15">
        <f t="shared" si="701"/>
        <v>0</v>
      </c>
      <c r="DH84" s="15">
        <f t="shared" si="701"/>
        <v>0</v>
      </c>
      <c r="DI84" s="15">
        <f t="shared" si="701"/>
        <v>0</v>
      </c>
      <c r="DJ84" s="15">
        <f t="shared" si="701"/>
        <v>0</v>
      </c>
      <c r="DK84" s="15">
        <f t="shared" si="701"/>
        <v>0</v>
      </c>
      <c r="DL84" s="15">
        <f t="shared" si="701"/>
        <v>0</v>
      </c>
      <c r="DM84" s="15">
        <f t="shared" si="701"/>
        <v>0</v>
      </c>
      <c r="DN84" s="15">
        <f t="shared" si="701"/>
        <v>0</v>
      </c>
      <c r="DO84" s="15">
        <f t="shared" si="701"/>
        <v>0</v>
      </c>
      <c r="DP84" s="15">
        <f t="shared" si="701"/>
        <v>0</v>
      </c>
      <c r="DQ84" s="15">
        <f t="shared" si="701"/>
        <v>0</v>
      </c>
      <c r="DR84" s="15">
        <f t="shared" si="701"/>
        <v>0</v>
      </c>
    </row>
    <row r="85" spans="1:122" ht="32.25" hidden="1" customHeight="1" x14ac:dyDescent="0.25">
      <c r="A85" s="102" t="s">
        <v>9</v>
      </c>
      <c r="B85" s="102"/>
      <c r="C85" s="102"/>
      <c r="D85" s="102"/>
      <c r="E85" s="40">
        <v>851</v>
      </c>
      <c r="F85" s="2" t="s">
        <v>11</v>
      </c>
      <c r="G85" s="3" t="s">
        <v>33</v>
      </c>
      <c r="H85" s="3" t="s">
        <v>320</v>
      </c>
      <c r="I85" s="2" t="s">
        <v>22</v>
      </c>
      <c r="J85" s="15">
        <v>35500</v>
      </c>
      <c r="K85" s="44"/>
      <c r="L85" s="44">
        <f>J85</f>
        <v>35500</v>
      </c>
      <c r="M85" s="44"/>
      <c r="N85" s="44"/>
      <c r="O85" s="44"/>
      <c r="P85" s="44"/>
      <c r="Q85" s="44"/>
      <c r="R85" s="68">
        <f>J85+N85</f>
        <v>35500</v>
      </c>
      <c r="S85" s="68">
        <f>K85+O85</f>
        <v>0</v>
      </c>
      <c r="T85" s="68">
        <f>L85+P85</f>
        <v>35500</v>
      </c>
      <c r="U85" s="68">
        <f>M85+Q85</f>
        <v>0</v>
      </c>
      <c r="V85" s="15"/>
      <c r="W85" s="39"/>
      <c r="X85" s="39">
        <f>V85</f>
        <v>0</v>
      </c>
      <c r="Y85" s="39"/>
      <c r="Z85" s="44"/>
      <c r="AA85" s="44"/>
      <c r="AB85" s="44"/>
      <c r="AC85" s="44"/>
      <c r="AD85" s="68">
        <f t="shared" ref="AD85" si="702">V85+Z85</f>
        <v>0</v>
      </c>
      <c r="AE85" s="68">
        <f t="shared" ref="AE85" si="703">W85+AA85</f>
        <v>0</v>
      </c>
      <c r="AF85" s="68">
        <f t="shared" ref="AF85" si="704">X85+AB85</f>
        <v>0</v>
      </c>
      <c r="AG85" s="68">
        <f t="shared" ref="AG85" si="705">Y85+AC85</f>
        <v>0</v>
      </c>
      <c r="AH85" s="15"/>
      <c r="AI85" s="39"/>
      <c r="AJ85" s="39">
        <f>AH85</f>
        <v>0</v>
      </c>
      <c r="AK85" s="39"/>
      <c r="AL85" s="44"/>
      <c r="AM85" s="111"/>
      <c r="AN85" s="44"/>
      <c r="AO85" s="44"/>
      <c r="AP85" s="68">
        <f t="shared" ref="AP85" si="706">AH85+AL85</f>
        <v>0</v>
      </c>
      <c r="AQ85" s="68">
        <f t="shared" ref="AQ85" si="707">AI85+AM85</f>
        <v>0</v>
      </c>
      <c r="AR85" s="68">
        <f t="shared" ref="AR85" si="708">AJ85+AN85</f>
        <v>0</v>
      </c>
      <c r="AS85" s="68">
        <f t="shared" ref="AS85" si="709">AK85+AO85</f>
        <v>0</v>
      </c>
      <c r="AT85" s="68"/>
      <c r="AU85" s="68"/>
      <c r="AV85" s="68"/>
      <c r="AW85" s="68"/>
      <c r="AX85" s="68"/>
      <c r="AY85" s="15">
        <f t="shared" si="687"/>
        <v>0</v>
      </c>
      <c r="AZ85" s="39">
        <f t="shared" si="688"/>
        <v>0</v>
      </c>
      <c r="BA85" s="39">
        <f t="shared" si="689"/>
        <v>0</v>
      </c>
      <c r="BB85" s="39">
        <f t="shared" si="690"/>
        <v>0</v>
      </c>
      <c r="BC85" s="15">
        <v>35500</v>
      </c>
      <c r="BD85" s="44"/>
      <c r="BE85" s="44">
        <f>BC85</f>
        <v>35500</v>
      </c>
      <c r="BF85" s="44"/>
      <c r="BG85" s="15"/>
      <c r="BH85" s="44"/>
      <c r="BI85" s="44">
        <f>BG85</f>
        <v>0</v>
      </c>
      <c r="BJ85" s="44"/>
      <c r="BK85" s="15">
        <f>BC85+BG85</f>
        <v>35500</v>
      </c>
      <c r="BL85" s="68">
        <f>BD85+BH85</f>
        <v>0</v>
      </c>
      <c r="BM85" s="68">
        <f>BE85+BI85</f>
        <v>35500</v>
      </c>
      <c r="BN85" s="68">
        <f>BF85+BJ85</f>
        <v>0</v>
      </c>
      <c r="BO85" s="15"/>
      <c r="BP85" s="44"/>
      <c r="BQ85" s="44">
        <f>BO85</f>
        <v>0</v>
      </c>
      <c r="BR85" s="44"/>
      <c r="BS85" s="15">
        <f>BK85+BO85</f>
        <v>35500</v>
      </c>
      <c r="BT85" s="68">
        <f>BL85+BP85</f>
        <v>0</v>
      </c>
      <c r="BU85" s="68">
        <f>BM85+BQ85</f>
        <v>35500</v>
      </c>
      <c r="BV85" s="68">
        <f>BN85+BR85</f>
        <v>0</v>
      </c>
      <c r="BW85" s="15"/>
      <c r="BX85" s="44"/>
      <c r="BY85" s="44">
        <f>BW85</f>
        <v>0</v>
      </c>
      <c r="BZ85" s="44"/>
      <c r="CA85" s="15">
        <f>BS85+BW85</f>
        <v>35500</v>
      </c>
      <c r="CB85" s="68">
        <f>BT85+BX85</f>
        <v>0</v>
      </c>
      <c r="CC85" s="68">
        <f>BU85+BY85</f>
        <v>35500</v>
      </c>
      <c r="CD85" s="68">
        <f>BV85+BZ85</f>
        <v>0</v>
      </c>
      <c r="CE85" s="15"/>
      <c r="CF85" s="44"/>
      <c r="CG85" s="44">
        <f>CE85</f>
        <v>0</v>
      </c>
      <c r="CH85" s="44"/>
      <c r="CI85" s="44"/>
      <c r="CJ85" s="44"/>
      <c r="CK85" s="44">
        <f>CI85</f>
        <v>0</v>
      </c>
      <c r="CL85" s="44"/>
      <c r="CM85" s="15">
        <f t="shared" ref="CM85" si="710">CE85+CI85</f>
        <v>0</v>
      </c>
      <c r="CN85" s="68">
        <f t="shared" ref="CN85" si="711">CF85+CJ85</f>
        <v>0</v>
      </c>
      <c r="CO85" s="68">
        <f t="shared" ref="CO85" si="712">CG85+CK85</f>
        <v>0</v>
      </c>
      <c r="CP85" s="68">
        <f t="shared" ref="CP85" si="713">CH85+CL85</f>
        <v>0</v>
      </c>
      <c r="CQ85" s="44"/>
      <c r="CR85" s="44"/>
      <c r="CS85" s="44">
        <f>CQ85</f>
        <v>0</v>
      </c>
      <c r="CT85" s="44"/>
      <c r="CU85" s="15">
        <f t="shared" ref="CU85" si="714">CM85+CQ85</f>
        <v>0</v>
      </c>
      <c r="CV85" s="68">
        <f t="shared" ref="CV85" si="715">CN85+CR85</f>
        <v>0</v>
      </c>
      <c r="CW85" s="68">
        <f t="shared" ref="CW85" si="716">CO85+CS85</f>
        <v>0</v>
      </c>
      <c r="CX85" s="68">
        <f t="shared" ref="CX85" si="717">CP85+CT85</f>
        <v>0</v>
      </c>
      <c r="CY85" s="15"/>
      <c r="CZ85" s="44"/>
      <c r="DA85" s="44">
        <f>CY85</f>
        <v>0</v>
      </c>
      <c r="DB85" s="44"/>
      <c r="DC85" s="44"/>
      <c r="DD85" s="44"/>
      <c r="DE85" s="44">
        <f>DC85</f>
        <v>0</v>
      </c>
      <c r="DF85" s="44"/>
      <c r="DG85" s="15">
        <f t="shared" ref="DG85" si="718">CY85+DC85</f>
        <v>0</v>
      </c>
      <c r="DH85" s="68">
        <f t="shared" ref="DH85" si="719">CZ85+DD85</f>
        <v>0</v>
      </c>
      <c r="DI85" s="68">
        <f t="shared" ref="DI85" si="720">DA85+DE85</f>
        <v>0</v>
      </c>
      <c r="DJ85" s="68">
        <f t="shared" ref="DJ85" si="721">DB85+DF85</f>
        <v>0</v>
      </c>
      <c r="DK85" s="44"/>
      <c r="DL85" s="44"/>
      <c r="DM85" s="44">
        <f>DK85</f>
        <v>0</v>
      </c>
      <c r="DN85" s="44"/>
      <c r="DO85" s="15">
        <f t="shared" ref="DO85" si="722">DG85+DK85</f>
        <v>0</v>
      </c>
      <c r="DP85" s="68">
        <f t="shared" ref="DP85" si="723">DH85+DL85</f>
        <v>0</v>
      </c>
      <c r="DQ85" s="68">
        <f t="shared" ref="DQ85" si="724">DI85+DM85</f>
        <v>0</v>
      </c>
      <c r="DR85" s="68">
        <f t="shared" ref="DR85" si="725">DJ85+DN85</f>
        <v>0</v>
      </c>
    </row>
    <row r="86" spans="1:122" ht="49.5" hidden="1" customHeight="1" x14ac:dyDescent="0.25">
      <c r="A86" s="102" t="s">
        <v>38</v>
      </c>
      <c r="B86" s="102"/>
      <c r="C86" s="102"/>
      <c r="D86" s="102"/>
      <c r="E86" s="40">
        <v>851</v>
      </c>
      <c r="F86" s="2" t="s">
        <v>16</v>
      </c>
      <c r="G86" s="3" t="s">
        <v>33</v>
      </c>
      <c r="H86" s="3" t="s">
        <v>396</v>
      </c>
      <c r="I86" s="2"/>
      <c r="J86" s="15">
        <f t="shared" ref="J86:AL87" si="726">J87</f>
        <v>633500</v>
      </c>
      <c r="K86" s="15">
        <f t="shared" si="726"/>
        <v>0</v>
      </c>
      <c r="L86" s="15">
        <f t="shared" si="726"/>
        <v>633500</v>
      </c>
      <c r="M86" s="15">
        <f t="shared" si="726"/>
        <v>0</v>
      </c>
      <c r="N86" s="15">
        <f t="shared" si="726"/>
        <v>0</v>
      </c>
      <c r="O86" s="15">
        <f t="shared" si="726"/>
        <v>0</v>
      </c>
      <c r="P86" s="15">
        <f t="shared" si="726"/>
        <v>0</v>
      </c>
      <c r="Q86" s="15">
        <f t="shared" si="726"/>
        <v>0</v>
      </c>
      <c r="R86" s="15">
        <f t="shared" si="726"/>
        <v>633500</v>
      </c>
      <c r="S86" s="15">
        <f t="shared" si="726"/>
        <v>0</v>
      </c>
      <c r="T86" s="15">
        <f t="shared" si="726"/>
        <v>633500</v>
      </c>
      <c r="U86" s="15">
        <f t="shared" si="726"/>
        <v>0</v>
      </c>
      <c r="V86" s="15">
        <f t="shared" si="726"/>
        <v>0</v>
      </c>
      <c r="W86" s="39">
        <f t="shared" si="726"/>
        <v>0</v>
      </c>
      <c r="X86" s="39">
        <f t="shared" si="726"/>
        <v>0</v>
      </c>
      <c r="Y86" s="39">
        <f t="shared" si="726"/>
        <v>0</v>
      </c>
      <c r="Z86" s="15">
        <f t="shared" si="726"/>
        <v>0</v>
      </c>
      <c r="AA86" s="15">
        <f t="shared" si="726"/>
        <v>0</v>
      </c>
      <c r="AB86" s="15">
        <f t="shared" si="726"/>
        <v>0</v>
      </c>
      <c r="AC86" s="15">
        <f t="shared" si="726"/>
        <v>0</v>
      </c>
      <c r="AD86" s="15">
        <f t="shared" si="726"/>
        <v>0</v>
      </c>
      <c r="AE86" s="15">
        <f t="shared" si="726"/>
        <v>0</v>
      </c>
      <c r="AF86" s="15">
        <f t="shared" si="726"/>
        <v>0</v>
      </c>
      <c r="AG86" s="15">
        <f t="shared" si="726"/>
        <v>0</v>
      </c>
      <c r="AH86" s="15">
        <f t="shared" si="726"/>
        <v>0</v>
      </c>
      <c r="AI86" s="39">
        <f t="shared" si="726"/>
        <v>0</v>
      </c>
      <c r="AJ86" s="39">
        <f t="shared" si="726"/>
        <v>0</v>
      </c>
      <c r="AK86" s="39">
        <f t="shared" si="726"/>
        <v>0</v>
      </c>
      <c r="AL86" s="15">
        <f t="shared" si="726"/>
        <v>0</v>
      </c>
      <c r="AM86" s="110">
        <f t="shared" ref="AL86:AS87" si="727">AM87</f>
        <v>0</v>
      </c>
      <c r="AN86" s="15">
        <f t="shared" si="727"/>
        <v>0</v>
      </c>
      <c r="AO86" s="15">
        <f t="shared" si="727"/>
        <v>0</v>
      </c>
      <c r="AP86" s="15">
        <f t="shared" si="727"/>
        <v>0</v>
      </c>
      <c r="AQ86" s="15">
        <f t="shared" si="727"/>
        <v>0</v>
      </c>
      <c r="AR86" s="15">
        <f t="shared" si="727"/>
        <v>0</v>
      </c>
      <c r="AS86" s="15">
        <f t="shared" si="727"/>
        <v>0</v>
      </c>
      <c r="AT86" s="15"/>
      <c r="AU86" s="15"/>
      <c r="AV86" s="15"/>
      <c r="AW86" s="15"/>
      <c r="AX86" s="15"/>
      <c r="AY86" s="15">
        <f t="shared" si="687"/>
        <v>54000</v>
      </c>
      <c r="AZ86" s="39">
        <f t="shared" si="688"/>
        <v>0</v>
      </c>
      <c r="BA86" s="39">
        <f t="shared" si="689"/>
        <v>54000</v>
      </c>
      <c r="BB86" s="39">
        <f t="shared" si="690"/>
        <v>0</v>
      </c>
      <c r="BC86" s="15">
        <f t="shared" ref="BC86:DC87" si="728">BC87</f>
        <v>579500</v>
      </c>
      <c r="BD86" s="44">
        <f t="shared" si="728"/>
        <v>0</v>
      </c>
      <c r="BE86" s="44">
        <f t="shared" si="728"/>
        <v>579500</v>
      </c>
      <c r="BF86" s="44">
        <f t="shared" si="728"/>
        <v>0</v>
      </c>
      <c r="BG86" s="15">
        <f t="shared" si="728"/>
        <v>0</v>
      </c>
      <c r="BH86" s="15">
        <f t="shared" si="728"/>
        <v>0</v>
      </c>
      <c r="BI86" s="15">
        <f t="shared" si="728"/>
        <v>0</v>
      </c>
      <c r="BJ86" s="15">
        <f t="shared" si="728"/>
        <v>0</v>
      </c>
      <c r="BK86" s="15">
        <f t="shared" si="728"/>
        <v>579500</v>
      </c>
      <c r="BL86" s="15">
        <f t="shared" si="728"/>
        <v>0</v>
      </c>
      <c r="BM86" s="15">
        <f t="shared" si="728"/>
        <v>579500</v>
      </c>
      <c r="BN86" s="15">
        <f t="shared" si="728"/>
        <v>0</v>
      </c>
      <c r="BO86" s="15">
        <f t="shared" si="728"/>
        <v>0</v>
      </c>
      <c r="BP86" s="15">
        <f t="shared" si="728"/>
        <v>0</v>
      </c>
      <c r="BQ86" s="15">
        <f t="shared" si="728"/>
        <v>0</v>
      </c>
      <c r="BR86" s="15">
        <f t="shared" si="728"/>
        <v>0</v>
      </c>
      <c r="BS86" s="15">
        <f t="shared" si="728"/>
        <v>579500</v>
      </c>
      <c r="BT86" s="15">
        <f t="shared" si="728"/>
        <v>0</v>
      </c>
      <c r="BU86" s="15">
        <f t="shared" si="728"/>
        <v>579500</v>
      </c>
      <c r="BV86" s="15">
        <f t="shared" si="728"/>
        <v>0</v>
      </c>
      <c r="BW86" s="15">
        <f t="shared" si="728"/>
        <v>0</v>
      </c>
      <c r="BX86" s="15">
        <f t="shared" si="728"/>
        <v>0</v>
      </c>
      <c r="BY86" s="15">
        <f t="shared" si="728"/>
        <v>0</v>
      </c>
      <c r="BZ86" s="15">
        <f t="shared" si="728"/>
        <v>0</v>
      </c>
      <c r="CA86" s="15">
        <f t="shared" si="728"/>
        <v>579500</v>
      </c>
      <c r="CB86" s="15">
        <f t="shared" si="728"/>
        <v>0</v>
      </c>
      <c r="CC86" s="15">
        <f t="shared" si="728"/>
        <v>579500</v>
      </c>
      <c r="CD86" s="15">
        <f t="shared" si="728"/>
        <v>0</v>
      </c>
      <c r="CE86" s="15">
        <f t="shared" si="728"/>
        <v>0</v>
      </c>
      <c r="CF86" s="44">
        <f t="shared" si="728"/>
        <v>0</v>
      </c>
      <c r="CG86" s="44">
        <f t="shared" si="728"/>
        <v>0</v>
      </c>
      <c r="CH86" s="44">
        <f t="shared" si="728"/>
        <v>0</v>
      </c>
      <c r="CI86" s="15">
        <f t="shared" si="728"/>
        <v>0</v>
      </c>
      <c r="CJ86" s="15">
        <f t="shared" si="728"/>
        <v>0</v>
      </c>
      <c r="CK86" s="15">
        <f t="shared" si="728"/>
        <v>0</v>
      </c>
      <c r="CL86" s="15">
        <f t="shared" si="728"/>
        <v>0</v>
      </c>
      <c r="CM86" s="15">
        <f t="shared" si="728"/>
        <v>0</v>
      </c>
      <c r="CN86" s="15">
        <f t="shared" si="728"/>
        <v>0</v>
      </c>
      <c r="CO86" s="15">
        <f t="shared" si="728"/>
        <v>0</v>
      </c>
      <c r="CP86" s="15">
        <f t="shared" si="728"/>
        <v>0</v>
      </c>
      <c r="CQ86" s="15">
        <f t="shared" si="728"/>
        <v>0</v>
      </c>
      <c r="CR86" s="15">
        <f t="shared" si="728"/>
        <v>0</v>
      </c>
      <c r="CS86" s="15">
        <f t="shared" si="728"/>
        <v>0</v>
      </c>
      <c r="CT86" s="15">
        <f t="shared" si="728"/>
        <v>0</v>
      </c>
      <c r="CU86" s="15">
        <f t="shared" si="728"/>
        <v>0</v>
      </c>
      <c r="CV86" s="15">
        <f t="shared" si="728"/>
        <v>0</v>
      </c>
      <c r="CW86" s="15">
        <f t="shared" si="728"/>
        <v>0</v>
      </c>
      <c r="CX86" s="15">
        <f t="shared" si="728"/>
        <v>0</v>
      </c>
      <c r="CY86" s="15">
        <f t="shared" si="728"/>
        <v>0</v>
      </c>
      <c r="CZ86" s="44">
        <f t="shared" si="728"/>
        <v>0</v>
      </c>
      <c r="DA86" s="44">
        <f t="shared" si="728"/>
        <v>0</v>
      </c>
      <c r="DB86" s="44">
        <f t="shared" si="728"/>
        <v>0</v>
      </c>
      <c r="DC86" s="15">
        <f t="shared" si="728"/>
        <v>0</v>
      </c>
      <c r="DD86" s="15">
        <f t="shared" ref="DC86:DR87" si="729">DD87</f>
        <v>0</v>
      </c>
      <c r="DE86" s="15">
        <f t="shared" si="729"/>
        <v>0</v>
      </c>
      <c r="DF86" s="15">
        <f t="shared" si="729"/>
        <v>0</v>
      </c>
      <c r="DG86" s="15">
        <f t="shared" si="729"/>
        <v>0</v>
      </c>
      <c r="DH86" s="15">
        <f t="shared" si="729"/>
        <v>0</v>
      </c>
      <c r="DI86" s="15">
        <f t="shared" si="729"/>
        <v>0</v>
      </c>
      <c r="DJ86" s="15">
        <f t="shared" si="729"/>
        <v>0</v>
      </c>
      <c r="DK86" s="15">
        <f t="shared" si="729"/>
        <v>0</v>
      </c>
      <c r="DL86" s="15">
        <f t="shared" si="729"/>
        <v>0</v>
      </c>
      <c r="DM86" s="15">
        <f t="shared" si="729"/>
        <v>0</v>
      </c>
      <c r="DN86" s="15">
        <f t="shared" si="729"/>
        <v>0</v>
      </c>
      <c r="DO86" s="15">
        <f t="shared" si="729"/>
        <v>0</v>
      </c>
      <c r="DP86" s="15">
        <f t="shared" si="729"/>
        <v>0</v>
      </c>
      <c r="DQ86" s="15">
        <f t="shared" si="729"/>
        <v>0</v>
      </c>
      <c r="DR86" s="15">
        <f t="shared" si="729"/>
        <v>0</v>
      </c>
    </row>
    <row r="87" spans="1:122" ht="32.25" hidden="1" customHeight="1" x14ac:dyDescent="0.25">
      <c r="A87" s="102" t="s">
        <v>20</v>
      </c>
      <c r="B87" s="100"/>
      <c r="C87" s="100"/>
      <c r="D87" s="100"/>
      <c r="E87" s="40">
        <v>851</v>
      </c>
      <c r="F87" s="2" t="s">
        <v>11</v>
      </c>
      <c r="G87" s="2" t="s">
        <v>33</v>
      </c>
      <c r="H87" s="3" t="s">
        <v>396</v>
      </c>
      <c r="I87" s="2" t="s">
        <v>21</v>
      </c>
      <c r="J87" s="15">
        <f t="shared" si="726"/>
        <v>633500</v>
      </c>
      <c r="K87" s="15">
        <f t="shared" si="726"/>
        <v>0</v>
      </c>
      <c r="L87" s="15">
        <f t="shared" si="726"/>
        <v>633500</v>
      </c>
      <c r="M87" s="15">
        <f t="shared" si="726"/>
        <v>0</v>
      </c>
      <c r="N87" s="15">
        <f t="shared" si="726"/>
        <v>0</v>
      </c>
      <c r="O87" s="15">
        <f t="shared" si="726"/>
        <v>0</v>
      </c>
      <c r="P87" s="15">
        <f t="shared" si="726"/>
        <v>0</v>
      </c>
      <c r="Q87" s="15">
        <f t="shared" si="726"/>
        <v>0</v>
      </c>
      <c r="R87" s="15">
        <f t="shared" si="726"/>
        <v>633500</v>
      </c>
      <c r="S87" s="15">
        <f t="shared" si="726"/>
        <v>0</v>
      </c>
      <c r="T87" s="15">
        <f t="shared" si="726"/>
        <v>633500</v>
      </c>
      <c r="U87" s="15">
        <f t="shared" si="726"/>
        <v>0</v>
      </c>
      <c r="V87" s="15">
        <f t="shared" si="726"/>
        <v>0</v>
      </c>
      <c r="W87" s="39">
        <f t="shared" si="726"/>
        <v>0</v>
      </c>
      <c r="X87" s="39">
        <f t="shared" si="726"/>
        <v>0</v>
      </c>
      <c r="Y87" s="39">
        <f t="shared" si="726"/>
        <v>0</v>
      </c>
      <c r="Z87" s="15">
        <f t="shared" si="726"/>
        <v>0</v>
      </c>
      <c r="AA87" s="15">
        <f t="shared" si="726"/>
        <v>0</v>
      </c>
      <c r="AB87" s="15">
        <f t="shared" si="726"/>
        <v>0</v>
      </c>
      <c r="AC87" s="15">
        <f t="shared" si="726"/>
        <v>0</v>
      </c>
      <c r="AD87" s="15">
        <f t="shared" si="726"/>
        <v>0</v>
      </c>
      <c r="AE87" s="15">
        <f t="shared" si="726"/>
        <v>0</v>
      </c>
      <c r="AF87" s="15">
        <f t="shared" si="726"/>
        <v>0</v>
      </c>
      <c r="AG87" s="15">
        <f t="shared" si="726"/>
        <v>0</v>
      </c>
      <c r="AH87" s="15">
        <f t="shared" si="726"/>
        <v>0</v>
      </c>
      <c r="AI87" s="39">
        <f t="shared" si="726"/>
        <v>0</v>
      </c>
      <c r="AJ87" s="39">
        <f t="shared" si="726"/>
        <v>0</v>
      </c>
      <c r="AK87" s="39">
        <f t="shared" si="726"/>
        <v>0</v>
      </c>
      <c r="AL87" s="15">
        <f t="shared" si="727"/>
        <v>0</v>
      </c>
      <c r="AM87" s="110">
        <f t="shared" si="727"/>
        <v>0</v>
      </c>
      <c r="AN87" s="15">
        <f t="shared" si="727"/>
        <v>0</v>
      </c>
      <c r="AO87" s="15">
        <f t="shared" si="727"/>
        <v>0</v>
      </c>
      <c r="AP87" s="15">
        <f t="shared" si="727"/>
        <v>0</v>
      </c>
      <c r="AQ87" s="15">
        <f t="shared" si="727"/>
        <v>0</v>
      </c>
      <c r="AR87" s="15">
        <f t="shared" si="727"/>
        <v>0</v>
      </c>
      <c r="AS87" s="15">
        <f t="shared" si="727"/>
        <v>0</v>
      </c>
      <c r="AT87" s="15"/>
      <c r="AU87" s="15"/>
      <c r="AV87" s="15"/>
      <c r="AW87" s="15"/>
      <c r="AX87" s="15"/>
      <c r="AY87" s="15">
        <f t="shared" si="687"/>
        <v>54000</v>
      </c>
      <c r="AZ87" s="39">
        <f t="shared" si="688"/>
        <v>0</v>
      </c>
      <c r="BA87" s="39">
        <f t="shared" si="689"/>
        <v>54000</v>
      </c>
      <c r="BB87" s="39">
        <f t="shared" si="690"/>
        <v>0</v>
      </c>
      <c r="BC87" s="15">
        <f t="shared" si="728"/>
        <v>579500</v>
      </c>
      <c r="BD87" s="44">
        <f t="shared" si="728"/>
        <v>0</v>
      </c>
      <c r="BE87" s="44">
        <f t="shared" si="728"/>
        <v>579500</v>
      </c>
      <c r="BF87" s="44">
        <f t="shared" si="728"/>
        <v>0</v>
      </c>
      <c r="BG87" s="15">
        <f t="shared" si="728"/>
        <v>0</v>
      </c>
      <c r="BH87" s="15">
        <f t="shared" si="728"/>
        <v>0</v>
      </c>
      <c r="BI87" s="15">
        <f t="shared" si="728"/>
        <v>0</v>
      </c>
      <c r="BJ87" s="15">
        <f t="shared" si="728"/>
        <v>0</v>
      </c>
      <c r="BK87" s="15">
        <f t="shared" si="728"/>
        <v>579500</v>
      </c>
      <c r="BL87" s="15">
        <f t="shared" si="728"/>
        <v>0</v>
      </c>
      <c r="BM87" s="15">
        <f t="shared" si="728"/>
        <v>579500</v>
      </c>
      <c r="BN87" s="15">
        <f t="shared" si="728"/>
        <v>0</v>
      </c>
      <c r="BO87" s="15">
        <f t="shared" si="728"/>
        <v>0</v>
      </c>
      <c r="BP87" s="15">
        <f t="shared" si="728"/>
        <v>0</v>
      </c>
      <c r="BQ87" s="15">
        <f t="shared" si="728"/>
        <v>0</v>
      </c>
      <c r="BR87" s="15">
        <f t="shared" si="728"/>
        <v>0</v>
      </c>
      <c r="BS87" s="15">
        <f t="shared" si="728"/>
        <v>579500</v>
      </c>
      <c r="BT87" s="15">
        <f t="shared" si="728"/>
        <v>0</v>
      </c>
      <c r="BU87" s="15">
        <f t="shared" si="728"/>
        <v>579500</v>
      </c>
      <c r="BV87" s="15">
        <f t="shared" si="728"/>
        <v>0</v>
      </c>
      <c r="BW87" s="15">
        <f t="shared" si="728"/>
        <v>0</v>
      </c>
      <c r="BX87" s="15">
        <f t="shared" si="728"/>
        <v>0</v>
      </c>
      <c r="BY87" s="15">
        <f t="shared" si="728"/>
        <v>0</v>
      </c>
      <c r="BZ87" s="15">
        <f t="shared" si="728"/>
        <v>0</v>
      </c>
      <c r="CA87" s="15">
        <f t="shared" si="728"/>
        <v>579500</v>
      </c>
      <c r="CB87" s="15">
        <f t="shared" si="728"/>
        <v>0</v>
      </c>
      <c r="CC87" s="15">
        <f t="shared" si="728"/>
        <v>579500</v>
      </c>
      <c r="CD87" s="15">
        <f t="shared" si="728"/>
        <v>0</v>
      </c>
      <c r="CE87" s="15">
        <f t="shared" si="728"/>
        <v>0</v>
      </c>
      <c r="CF87" s="44">
        <f t="shared" si="728"/>
        <v>0</v>
      </c>
      <c r="CG87" s="44">
        <f t="shared" si="728"/>
        <v>0</v>
      </c>
      <c r="CH87" s="44">
        <f t="shared" si="728"/>
        <v>0</v>
      </c>
      <c r="CI87" s="15">
        <f t="shared" si="728"/>
        <v>0</v>
      </c>
      <c r="CJ87" s="15">
        <f t="shared" si="728"/>
        <v>0</v>
      </c>
      <c r="CK87" s="15">
        <f t="shared" si="728"/>
        <v>0</v>
      </c>
      <c r="CL87" s="15">
        <f t="shared" si="728"/>
        <v>0</v>
      </c>
      <c r="CM87" s="15">
        <f t="shared" si="728"/>
        <v>0</v>
      </c>
      <c r="CN87" s="15">
        <f t="shared" si="728"/>
        <v>0</v>
      </c>
      <c r="CO87" s="15">
        <f t="shared" si="728"/>
        <v>0</v>
      </c>
      <c r="CP87" s="15">
        <f t="shared" si="728"/>
        <v>0</v>
      </c>
      <c r="CQ87" s="15">
        <f t="shared" si="728"/>
        <v>0</v>
      </c>
      <c r="CR87" s="15">
        <f t="shared" si="728"/>
        <v>0</v>
      </c>
      <c r="CS87" s="15">
        <f t="shared" si="728"/>
        <v>0</v>
      </c>
      <c r="CT87" s="15">
        <f t="shared" si="728"/>
        <v>0</v>
      </c>
      <c r="CU87" s="15">
        <f t="shared" si="728"/>
        <v>0</v>
      </c>
      <c r="CV87" s="15">
        <f t="shared" si="728"/>
        <v>0</v>
      </c>
      <c r="CW87" s="15">
        <f t="shared" si="728"/>
        <v>0</v>
      </c>
      <c r="CX87" s="15">
        <f t="shared" si="728"/>
        <v>0</v>
      </c>
      <c r="CY87" s="15">
        <f t="shared" si="728"/>
        <v>0</v>
      </c>
      <c r="CZ87" s="44">
        <f t="shared" si="728"/>
        <v>0</v>
      </c>
      <c r="DA87" s="44">
        <f t="shared" si="728"/>
        <v>0</v>
      </c>
      <c r="DB87" s="44">
        <f t="shared" si="728"/>
        <v>0</v>
      </c>
      <c r="DC87" s="15">
        <f t="shared" si="729"/>
        <v>0</v>
      </c>
      <c r="DD87" s="15">
        <f t="shared" si="729"/>
        <v>0</v>
      </c>
      <c r="DE87" s="15">
        <f t="shared" si="729"/>
        <v>0</v>
      </c>
      <c r="DF87" s="15">
        <f t="shared" si="729"/>
        <v>0</v>
      </c>
      <c r="DG87" s="15">
        <f t="shared" si="729"/>
        <v>0</v>
      </c>
      <c r="DH87" s="15">
        <f t="shared" si="729"/>
        <v>0</v>
      </c>
      <c r="DI87" s="15">
        <f t="shared" si="729"/>
        <v>0</v>
      </c>
      <c r="DJ87" s="15">
        <f t="shared" si="729"/>
        <v>0</v>
      </c>
      <c r="DK87" s="15">
        <f t="shared" si="729"/>
        <v>0</v>
      </c>
      <c r="DL87" s="15">
        <f t="shared" si="729"/>
        <v>0</v>
      </c>
      <c r="DM87" s="15">
        <f t="shared" si="729"/>
        <v>0</v>
      </c>
      <c r="DN87" s="15">
        <f t="shared" si="729"/>
        <v>0</v>
      </c>
      <c r="DO87" s="15">
        <f t="shared" si="729"/>
        <v>0</v>
      </c>
      <c r="DP87" s="15">
        <f t="shared" si="729"/>
        <v>0</v>
      </c>
      <c r="DQ87" s="15">
        <f t="shared" si="729"/>
        <v>0</v>
      </c>
      <c r="DR87" s="15">
        <f t="shared" si="729"/>
        <v>0</v>
      </c>
    </row>
    <row r="88" spans="1:122" ht="32.25" hidden="1" customHeight="1" x14ac:dyDescent="0.25">
      <c r="A88" s="102" t="s">
        <v>9</v>
      </c>
      <c r="B88" s="102"/>
      <c r="C88" s="102"/>
      <c r="D88" s="102"/>
      <c r="E88" s="40">
        <v>851</v>
      </c>
      <c r="F88" s="2" t="s">
        <v>11</v>
      </c>
      <c r="G88" s="2" t="s">
        <v>33</v>
      </c>
      <c r="H88" s="3" t="s">
        <v>396</v>
      </c>
      <c r="I88" s="2" t="s">
        <v>22</v>
      </c>
      <c r="J88" s="15">
        <v>633500</v>
      </c>
      <c r="K88" s="44"/>
      <c r="L88" s="44">
        <f>J88</f>
        <v>633500</v>
      </c>
      <c r="M88" s="44"/>
      <c r="N88" s="44"/>
      <c r="O88" s="44"/>
      <c r="P88" s="44"/>
      <c r="Q88" s="44"/>
      <c r="R88" s="68">
        <f>J88+N88</f>
        <v>633500</v>
      </c>
      <c r="S88" s="68">
        <f>K88+O88</f>
        <v>0</v>
      </c>
      <c r="T88" s="68">
        <f>L88+P88</f>
        <v>633500</v>
      </c>
      <c r="U88" s="68">
        <f>M88+Q88</f>
        <v>0</v>
      </c>
      <c r="V88" s="15"/>
      <c r="W88" s="39"/>
      <c r="X88" s="39">
        <f>V88</f>
        <v>0</v>
      </c>
      <c r="Y88" s="39"/>
      <c r="Z88" s="44"/>
      <c r="AA88" s="44"/>
      <c r="AB88" s="44"/>
      <c r="AC88" s="44"/>
      <c r="AD88" s="68">
        <f t="shared" ref="AD88" si="730">V88+Z88</f>
        <v>0</v>
      </c>
      <c r="AE88" s="68">
        <f t="shared" ref="AE88" si="731">W88+AA88</f>
        <v>0</v>
      </c>
      <c r="AF88" s="68">
        <f t="shared" ref="AF88" si="732">X88+AB88</f>
        <v>0</v>
      </c>
      <c r="AG88" s="68">
        <f t="shared" ref="AG88" si="733">Y88+AC88</f>
        <v>0</v>
      </c>
      <c r="AH88" s="15"/>
      <c r="AI88" s="39"/>
      <c r="AJ88" s="39">
        <f>AH88</f>
        <v>0</v>
      </c>
      <c r="AK88" s="39"/>
      <c r="AL88" s="44"/>
      <c r="AM88" s="111"/>
      <c r="AN88" s="44"/>
      <c r="AO88" s="44"/>
      <c r="AP88" s="68">
        <f t="shared" ref="AP88" si="734">AH88+AL88</f>
        <v>0</v>
      </c>
      <c r="AQ88" s="68">
        <f t="shared" ref="AQ88" si="735">AI88+AM88</f>
        <v>0</v>
      </c>
      <c r="AR88" s="68">
        <f t="shared" ref="AR88" si="736">AJ88+AN88</f>
        <v>0</v>
      </c>
      <c r="AS88" s="68">
        <f t="shared" ref="AS88" si="737">AK88+AO88</f>
        <v>0</v>
      </c>
      <c r="AT88" s="68"/>
      <c r="AU88" s="68"/>
      <c r="AV88" s="68"/>
      <c r="AW88" s="68"/>
      <c r="AX88" s="68"/>
      <c r="AY88" s="15">
        <f t="shared" si="687"/>
        <v>54000</v>
      </c>
      <c r="AZ88" s="39">
        <f t="shared" si="688"/>
        <v>0</v>
      </c>
      <c r="BA88" s="39">
        <f t="shared" si="689"/>
        <v>54000</v>
      </c>
      <c r="BB88" s="39">
        <f t="shared" si="690"/>
        <v>0</v>
      </c>
      <c r="BC88" s="15">
        <v>579500</v>
      </c>
      <c r="BD88" s="44"/>
      <c r="BE88" s="44">
        <f>BC88</f>
        <v>579500</v>
      </c>
      <c r="BF88" s="44"/>
      <c r="BG88" s="15"/>
      <c r="BH88" s="44"/>
      <c r="BI88" s="44">
        <f>BG88</f>
        <v>0</v>
      </c>
      <c r="BJ88" s="44"/>
      <c r="BK88" s="15">
        <f>BC88+BG88</f>
        <v>579500</v>
      </c>
      <c r="BL88" s="68">
        <f>BD88+BH88</f>
        <v>0</v>
      </c>
      <c r="BM88" s="68">
        <f>BE88+BI88</f>
        <v>579500</v>
      </c>
      <c r="BN88" s="68">
        <f>BF88+BJ88</f>
        <v>0</v>
      </c>
      <c r="BO88" s="15"/>
      <c r="BP88" s="44"/>
      <c r="BQ88" s="44">
        <f>BO88</f>
        <v>0</v>
      </c>
      <c r="BR88" s="44"/>
      <c r="BS88" s="15">
        <f>BK88+BO88</f>
        <v>579500</v>
      </c>
      <c r="BT88" s="68">
        <f>BL88+BP88</f>
        <v>0</v>
      </c>
      <c r="BU88" s="68">
        <f>BM88+BQ88</f>
        <v>579500</v>
      </c>
      <c r="BV88" s="68">
        <f>BN88+BR88</f>
        <v>0</v>
      </c>
      <c r="BW88" s="15"/>
      <c r="BX88" s="44"/>
      <c r="BY88" s="44">
        <f>BW88</f>
        <v>0</v>
      </c>
      <c r="BZ88" s="44"/>
      <c r="CA88" s="15">
        <f>BS88+BW88</f>
        <v>579500</v>
      </c>
      <c r="CB88" s="68">
        <f>BT88+BX88</f>
        <v>0</v>
      </c>
      <c r="CC88" s="68">
        <f>BU88+BY88</f>
        <v>579500</v>
      </c>
      <c r="CD88" s="68">
        <f>BV88+BZ88</f>
        <v>0</v>
      </c>
      <c r="CE88" s="15"/>
      <c r="CF88" s="44"/>
      <c r="CG88" s="44">
        <f>CE88</f>
        <v>0</v>
      </c>
      <c r="CH88" s="44"/>
      <c r="CI88" s="44"/>
      <c r="CJ88" s="44"/>
      <c r="CK88" s="44">
        <f>CI88</f>
        <v>0</v>
      </c>
      <c r="CL88" s="44"/>
      <c r="CM88" s="15">
        <f t="shared" ref="CM88" si="738">CE88+CI88</f>
        <v>0</v>
      </c>
      <c r="CN88" s="68">
        <f t="shared" ref="CN88" si="739">CF88+CJ88</f>
        <v>0</v>
      </c>
      <c r="CO88" s="68">
        <f t="shared" ref="CO88" si="740">CG88+CK88</f>
        <v>0</v>
      </c>
      <c r="CP88" s="68">
        <f t="shared" ref="CP88" si="741">CH88+CL88</f>
        <v>0</v>
      </c>
      <c r="CQ88" s="44"/>
      <c r="CR88" s="44"/>
      <c r="CS88" s="44">
        <f>CQ88</f>
        <v>0</v>
      </c>
      <c r="CT88" s="44"/>
      <c r="CU88" s="15">
        <f t="shared" ref="CU88" si="742">CM88+CQ88</f>
        <v>0</v>
      </c>
      <c r="CV88" s="68">
        <f t="shared" ref="CV88" si="743">CN88+CR88</f>
        <v>0</v>
      </c>
      <c r="CW88" s="68">
        <f t="shared" ref="CW88" si="744">CO88+CS88</f>
        <v>0</v>
      </c>
      <c r="CX88" s="68">
        <f t="shared" ref="CX88" si="745">CP88+CT88</f>
        <v>0</v>
      </c>
      <c r="CY88" s="15"/>
      <c r="CZ88" s="44"/>
      <c r="DA88" s="44">
        <f>CY88</f>
        <v>0</v>
      </c>
      <c r="DB88" s="44"/>
      <c r="DC88" s="44"/>
      <c r="DD88" s="44"/>
      <c r="DE88" s="44">
        <f>DC88</f>
        <v>0</v>
      </c>
      <c r="DF88" s="44"/>
      <c r="DG88" s="15">
        <f t="shared" ref="DG88" si="746">CY88+DC88</f>
        <v>0</v>
      </c>
      <c r="DH88" s="68">
        <f t="shared" ref="DH88" si="747">CZ88+DD88</f>
        <v>0</v>
      </c>
      <c r="DI88" s="68">
        <f t="shared" ref="DI88" si="748">DA88+DE88</f>
        <v>0</v>
      </c>
      <c r="DJ88" s="68">
        <f t="shared" ref="DJ88" si="749">DB88+DF88</f>
        <v>0</v>
      </c>
      <c r="DK88" s="44"/>
      <c r="DL88" s="44"/>
      <c r="DM88" s="44">
        <f>DK88</f>
        <v>0</v>
      </c>
      <c r="DN88" s="44"/>
      <c r="DO88" s="15">
        <f t="shared" ref="DO88" si="750">DG88+DK88</f>
        <v>0</v>
      </c>
      <c r="DP88" s="68">
        <f t="shared" ref="DP88" si="751">DH88+DL88</f>
        <v>0</v>
      </c>
      <c r="DQ88" s="68">
        <f t="shared" ref="DQ88" si="752">DI88+DM88</f>
        <v>0</v>
      </c>
      <c r="DR88" s="68">
        <f t="shared" ref="DR88" si="753">DJ88+DN88</f>
        <v>0</v>
      </c>
    </row>
    <row r="89" spans="1:122" ht="47.25" hidden="1" customHeight="1" x14ac:dyDescent="0.25">
      <c r="A89" s="102" t="s">
        <v>458</v>
      </c>
      <c r="B89" s="102"/>
      <c r="C89" s="102"/>
      <c r="D89" s="102"/>
      <c r="E89" s="40" t="s">
        <v>256</v>
      </c>
      <c r="F89" s="2" t="s">
        <v>11</v>
      </c>
      <c r="G89" s="2" t="s">
        <v>33</v>
      </c>
      <c r="H89" s="3" t="s">
        <v>476</v>
      </c>
      <c r="I89" s="2"/>
      <c r="J89" s="15">
        <f>J90</f>
        <v>0</v>
      </c>
      <c r="K89" s="15">
        <f t="shared" ref="K89:U90" si="754">K90</f>
        <v>0</v>
      </c>
      <c r="L89" s="15">
        <f t="shared" si="754"/>
        <v>0</v>
      </c>
      <c r="M89" s="15">
        <f t="shared" si="754"/>
        <v>0</v>
      </c>
      <c r="N89" s="15">
        <f t="shared" si="754"/>
        <v>0</v>
      </c>
      <c r="O89" s="15">
        <f t="shared" si="754"/>
        <v>0</v>
      </c>
      <c r="P89" s="15">
        <f t="shared" si="754"/>
        <v>0</v>
      </c>
      <c r="Q89" s="15">
        <f t="shared" si="754"/>
        <v>0</v>
      </c>
      <c r="R89" s="15">
        <f t="shared" si="754"/>
        <v>0</v>
      </c>
      <c r="S89" s="15">
        <f t="shared" si="754"/>
        <v>0</v>
      </c>
      <c r="T89" s="15">
        <f t="shared" si="754"/>
        <v>0</v>
      </c>
      <c r="U89" s="15">
        <f t="shared" si="754"/>
        <v>0</v>
      </c>
      <c r="V89" s="15">
        <f>V90</f>
        <v>0</v>
      </c>
      <c r="W89" s="39">
        <f t="shared" ref="W89:AL90" si="755">W90</f>
        <v>0</v>
      </c>
      <c r="X89" s="39">
        <f t="shared" si="755"/>
        <v>0</v>
      </c>
      <c r="Y89" s="39">
        <f t="shared" si="755"/>
        <v>0</v>
      </c>
      <c r="Z89" s="15">
        <f t="shared" si="755"/>
        <v>0</v>
      </c>
      <c r="AA89" s="15">
        <f t="shared" si="755"/>
        <v>0</v>
      </c>
      <c r="AB89" s="15">
        <f t="shared" si="755"/>
        <v>0</v>
      </c>
      <c r="AC89" s="15">
        <f t="shared" si="755"/>
        <v>0</v>
      </c>
      <c r="AD89" s="15">
        <f t="shared" si="755"/>
        <v>0</v>
      </c>
      <c r="AE89" s="15">
        <f t="shared" si="755"/>
        <v>0</v>
      </c>
      <c r="AF89" s="15">
        <f t="shared" si="755"/>
        <v>0</v>
      </c>
      <c r="AG89" s="15">
        <f t="shared" si="755"/>
        <v>0</v>
      </c>
      <c r="AH89" s="15">
        <f>AH90</f>
        <v>0</v>
      </c>
      <c r="AI89" s="39">
        <f t="shared" si="755"/>
        <v>0</v>
      </c>
      <c r="AJ89" s="39">
        <f t="shared" si="755"/>
        <v>0</v>
      </c>
      <c r="AK89" s="39">
        <f t="shared" si="755"/>
        <v>0</v>
      </c>
      <c r="AL89" s="15">
        <f t="shared" si="755"/>
        <v>0</v>
      </c>
      <c r="AM89" s="110">
        <f t="shared" ref="AL89:AS90" si="756">AM90</f>
        <v>0</v>
      </c>
      <c r="AN89" s="15">
        <f t="shared" si="756"/>
        <v>0</v>
      </c>
      <c r="AO89" s="15">
        <f t="shared" si="756"/>
        <v>0</v>
      </c>
      <c r="AP89" s="15">
        <f t="shared" si="756"/>
        <v>0</v>
      </c>
      <c r="AQ89" s="15">
        <f t="shared" si="756"/>
        <v>0</v>
      </c>
      <c r="AR89" s="15">
        <f t="shared" si="756"/>
        <v>0</v>
      </c>
      <c r="AS89" s="15">
        <f t="shared" si="756"/>
        <v>0</v>
      </c>
      <c r="AT89" s="15"/>
      <c r="AU89" s="15"/>
      <c r="AV89" s="15"/>
      <c r="AW89" s="15"/>
      <c r="AX89" s="15"/>
      <c r="AY89" s="15">
        <f t="shared" si="687"/>
        <v>0</v>
      </c>
      <c r="AZ89" s="39">
        <f t="shared" si="688"/>
        <v>0</v>
      </c>
      <c r="BA89" s="39">
        <f t="shared" si="689"/>
        <v>0</v>
      </c>
      <c r="BB89" s="39">
        <f t="shared" si="690"/>
        <v>0</v>
      </c>
      <c r="BC89" s="15">
        <f>BC90</f>
        <v>0</v>
      </c>
      <c r="BD89" s="44">
        <f t="shared" ref="BD89:BS90" si="757">BD90</f>
        <v>0</v>
      </c>
      <c r="BE89" s="44">
        <f t="shared" si="757"/>
        <v>0</v>
      </c>
      <c r="BF89" s="44">
        <f t="shared" si="757"/>
        <v>0</v>
      </c>
      <c r="BG89" s="15">
        <f t="shared" si="757"/>
        <v>630100</v>
      </c>
      <c r="BH89" s="15">
        <f t="shared" si="757"/>
        <v>0</v>
      </c>
      <c r="BI89" s="15">
        <f t="shared" si="757"/>
        <v>630100</v>
      </c>
      <c r="BJ89" s="15">
        <f t="shared" si="757"/>
        <v>0</v>
      </c>
      <c r="BK89" s="15">
        <f t="shared" si="757"/>
        <v>630100</v>
      </c>
      <c r="BL89" s="15">
        <f t="shared" si="757"/>
        <v>0</v>
      </c>
      <c r="BM89" s="15">
        <f t="shared" si="757"/>
        <v>630100</v>
      </c>
      <c r="BN89" s="15">
        <f t="shared" si="757"/>
        <v>0</v>
      </c>
      <c r="BO89" s="15">
        <f t="shared" si="757"/>
        <v>0</v>
      </c>
      <c r="BP89" s="15">
        <f t="shared" si="757"/>
        <v>0</v>
      </c>
      <c r="BQ89" s="15">
        <f t="shared" si="757"/>
        <v>0</v>
      </c>
      <c r="BR89" s="15">
        <f t="shared" si="757"/>
        <v>0</v>
      </c>
      <c r="BS89" s="15">
        <f t="shared" si="757"/>
        <v>630100</v>
      </c>
      <c r="BT89" s="15">
        <f t="shared" ref="BO89:CD90" si="758">BT90</f>
        <v>0</v>
      </c>
      <c r="BU89" s="15">
        <f t="shared" si="758"/>
        <v>630100</v>
      </c>
      <c r="BV89" s="15">
        <f t="shared" si="758"/>
        <v>0</v>
      </c>
      <c r="BW89" s="15">
        <f t="shared" si="758"/>
        <v>0</v>
      </c>
      <c r="BX89" s="15">
        <f t="shared" si="758"/>
        <v>0</v>
      </c>
      <c r="BY89" s="15">
        <f t="shared" si="758"/>
        <v>0</v>
      </c>
      <c r="BZ89" s="15">
        <f t="shared" si="758"/>
        <v>0</v>
      </c>
      <c r="CA89" s="15">
        <f t="shared" si="758"/>
        <v>630100</v>
      </c>
      <c r="CB89" s="15">
        <f t="shared" si="758"/>
        <v>0</v>
      </c>
      <c r="CC89" s="15">
        <f t="shared" si="758"/>
        <v>630100</v>
      </c>
      <c r="CD89" s="15">
        <f t="shared" si="758"/>
        <v>0</v>
      </c>
      <c r="CE89" s="15"/>
      <c r="CF89" s="44"/>
      <c r="CG89" s="44"/>
      <c r="CH89" s="44"/>
      <c r="CI89" s="44"/>
      <c r="CJ89" s="44"/>
      <c r="CK89" s="44"/>
      <c r="CL89" s="44"/>
      <c r="CM89" s="15"/>
      <c r="CN89" s="68"/>
      <c r="CO89" s="68"/>
      <c r="CP89" s="68"/>
      <c r="CQ89" s="44"/>
      <c r="CR89" s="44"/>
      <c r="CS89" s="44"/>
      <c r="CT89" s="44"/>
      <c r="CU89" s="15"/>
      <c r="CV89" s="68"/>
      <c r="CW89" s="68"/>
      <c r="CX89" s="68"/>
      <c r="CY89" s="15"/>
      <c r="CZ89" s="44"/>
      <c r="DA89" s="44"/>
      <c r="DB89" s="44"/>
      <c r="DC89" s="44"/>
      <c r="DD89" s="44"/>
      <c r="DE89" s="44"/>
      <c r="DF89" s="44"/>
      <c r="DG89" s="15"/>
      <c r="DH89" s="68"/>
      <c r="DI89" s="68"/>
      <c r="DJ89" s="68"/>
      <c r="DK89" s="44"/>
      <c r="DL89" s="44"/>
      <c r="DM89" s="44"/>
      <c r="DN89" s="44"/>
      <c r="DO89" s="15"/>
      <c r="DP89" s="68"/>
      <c r="DQ89" s="68"/>
      <c r="DR89" s="68"/>
    </row>
    <row r="90" spans="1:122" ht="32.25" hidden="1" customHeight="1" x14ac:dyDescent="0.25">
      <c r="A90" s="102" t="s">
        <v>20</v>
      </c>
      <c r="B90" s="102"/>
      <c r="C90" s="102"/>
      <c r="D90" s="102"/>
      <c r="E90" s="40">
        <v>851</v>
      </c>
      <c r="F90" s="2" t="s">
        <v>11</v>
      </c>
      <c r="G90" s="2" t="s">
        <v>33</v>
      </c>
      <c r="H90" s="3" t="s">
        <v>476</v>
      </c>
      <c r="I90" s="2" t="s">
        <v>21</v>
      </c>
      <c r="J90" s="15">
        <f>J91</f>
        <v>0</v>
      </c>
      <c r="K90" s="15">
        <f t="shared" si="754"/>
        <v>0</v>
      </c>
      <c r="L90" s="15">
        <f t="shared" si="754"/>
        <v>0</v>
      </c>
      <c r="M90" s="15">
        <f t="shared" si="754"/>
        <v>0</v>
      </c>
      <c r="N90" s="15">
        <f t="shared" si="754"/>
        <v>0</v>
      </c>
      <c r="O90" s="15">
        <f t="shared" si="754"/>
        <v>0</v>
      </c>
      <c r="P90" s="15">
        <f t="shared" si="754"/>
        <v>0</v>
      </c>
      <c r="Q90" s="15">
        <f t="shared" si="754"/>
        <v>0</v>
      </c>
      <c r="R90" s="15">
        <f t="shared" si="754"/>
        <v>0</v>
      </c>
      <c r="S90" s="15">
        <f t="shared" si="754"/>
        <v>0</v>
      </c>
      <c r="T90" s="15">
        <f t="shared" si="754"/>
        <v>0</v>
      </c>
      <c r="U90" s="15">
        <f t="shared" si="754"/>
        <v>0</v>
      </c>
      <c r="V90" s="15">
        <f>V91</f>
        <v>0</v>
      </c>
      <c r="W90" s="39">
        <f t="shared" si="755"/>
        <v>0</v>
      </c>
      <c r="X90" s="39">
        <f t="shared" si="755"/>
        <v>0</v>
      </c>
      <c r="Y90" s="39">
        <f t="shared" si="755"/>
        <v>0</v>
      </c>
      <c r="Z90" s="15">
        <f t="shared" si="755"/>
        <v>0</v>
      </c>
      <c r="AA90" s="15">
        <f t="shared" si="755"/>
        <v>0</v>
      </c>
      <c r="AB90" s="15">
        <f t="shared" si="755"/>
        <v>0</v>
      </c>
      <c r="AC90" s="15">
        <f t="shared" si="755"/>
        <v>0</v>
      </c>
      <c r="AD90" s="15">
        <f t="shared" si="755"/>
        <v>0</v>
      </c>
      <c r="AE90" s="15">
        <f t="shared" si="755"/>
        <v>0</v>
      </c>
      <c r="AF90" s="15">
        <f t="shared" si="755"/>
        <v>0</v>
      </c>
      <c r="AG90" s="15">
        <f t="shared" si="755"/>
        <v>0</v>
      </c>
      <c r="AH90" s="15">
        <f>AH91</f>
        <v>0</v>
      </c>
      <c r="AI90" s="39">
        <f t="shared" si="755"/>
        <v>0</v>
      </c>
      <c r="AJ90" s="39">
        <f t="shared" si="755"/>
        <v>0</v>
      </c>
      <c r="AK90" s="39">
        <f t="shared" si="755"/>
        <v>0</v>
      </c>
      <c r="AL90" s="15">
        <f t="shared" si="756"/>
        <v>0</v>
      </c>
      <c r="AM90" s="110">
        <f t="shared" si="756"/>
        <v>0</v>
      </c>
      <c r="AN90" s="15">
        <f t="shared" si="756"/>
        <v>0</v>
      </c>
      <c r="AO90" s="15">
        <f t="shared" si="756"/>
        <v>0</v>
      </c>
      <c r="AP90" s="15">
        <f t="shared" si="756"/>
        <v>0</v>
      </c>
      <c r="AQ90" s="15">
        <f t="shared" si="756"/>
        <v>0</v>
      </c>
      <c r="AR90" s="15">
        <f t="shared" si="756"/>
        <v>0</v>
      </c>
      <c r="AS90" s="15">
        <f t="shared" si="756"/>
        <v>0</v>
      </c>
      <c r="AT90" s="15"/>
      <c r="AU90" s="15"/>
      <c r="AV90" s="15"/>
      <c r="AW90" s="15"/>
      <c r="AX90" s="15"/>
      <c r="AY90" s="15">
        <f t="shared" si="687"/>
        <v>0</v>
      </c>
      <c r="AZ90" s="39">
        <f t="shared" si="688"/>
        <v>0</v>
      </c>
      <c r="BA90" s="39">
        <f t="shared" si="689"/>
        <v>0</v>
      </c>
      <c r="BB90" s="39">
        <f t="shared" si="690"/>
        <v>0</v>
      </c>
      <c r="BC90" s="15">
        <f>BC91</f>
        <v>0</v>
      </c>
      <c r="BD90" s="44">
        <f t="shared" si="757"/>
        <v>0</v>
      </c>
      <c r="BE90" s="44">
        <f t="shared" si="757"/>
        <v>0</v>
      </c>
      <c r="BF90" s="44">
        <f t="shared" si="757"/>
        <v>0</v>
      </c>
      <c r="BG90" s="15">
        <f t="shared" si="757"/>
        <v>630100</v>
      </c>
      <c r="BH90" s="15">
        <f t="shared" si="757"/>
        <v>0</v>
      </c>
      <c r="BI90" s="15">
        <f t="shared" si="757"/>
        <v>630100</v>
      </c>
      <c r="BJ90" s="15">
        <f t="shared" si="757"/>
        <v>0</v>
      </c>
      <c r="BK90" s="15">
        <f t="shared" si="757"/>
        <v>630100</v>
      </c>
      <c r="BL90" s="15">
        <f t="shared" si="757"/>
        <v>0</v>
      </c>
      <c r="BM90" s="15">
        <f t="shared" si="757"/>
        <v>630100</v>
      </c>
      <c r="BN90" s="15">
        <f t="shared" si="757"/>
        <v>0</v>
      </c>
      <c r="BO90" s="15">
        <f t="shared" si="758"/>
        <v>0</v>
      </c>
      <c r="BP90" s="15">
        <f t="shared" si="758"/>
        <v>0</v>
      </c>
      <c r="BQ90" s="15">
        <f t="shared" si="758"/>
        <v>0</v>
      </c>
      <c r="BR90" s="15">
        <f t="shared" si="758"/>
        <v>0</v>
      </c>
      <c r="BS90" s="15">
        <f t="shared" si="758"/>
        <v>630100</v>
      </c>
      <c r="BT90" s="15">
        <f t="shared" si="758"/>
        <v>0</v>
      </c>
      <c r="BU90" s="15">
        <f t="shared" si="758"/>
        <v>630100</v>
      </c>
      <c r="BV90" s="15">
        <f t="shared" si="758"/>
        <v>0</v>
      </c>
      <c r="BW90" s="15">
        <f t="shared" si="758"/>
        <v>0</v>
      </c>
      <c r="BX90" s="15">
        <f t="shared" si="758"/>
        <v>0</v>
      </c>
      <c r="BY90" s="15">
        <f t="shared" si="758"/>
        <v>0</v>
      </c>
      <c r="BZ90" s="15">
        <f t="shared" si="758"/>
        <v>0</v>
      </c>
      <c r="CA90" s="15">
        <f t="shared" si="758"/>
        <v>630100</v>
      </c>
      <c r="CB90" s="15">
        <f t="shared" si="758"/>
        <v>0</v>
      </c>
      <c r="CC90" s="15">
        <f t="shared" si="758"/>
        <v>630100</v>
      </c>
      <c r="CD90" s="15">
        <f t="shared" si="758"/>
        <v>0</v>
      </c>
      <c r="CE90" s="15"/>
      <c r="CF90" s="44"/>
      <c r="CG90" s="44"/>
      <c r="CH90" s="44"/>
      <c r="CI90" s="44"/>
      <c r="CJ90" s="44"/>
      <c r="CK90" s="44"/>
      <c r="CL90" s="44"/>
      <c r="CM90" s="15"/>
      <c r="CN90" s="68"/>
      <c r="CO90" s="68"/>
      <c r="CP90" s="68"/>
      <c r="CQ90" s="44"/>
      <c r="CR90" s="44"/>
      <c r="CS90" s="44"/>
      <c r="CT90" s="44"/>
      <c r="CU90" s="15"/>
      <c r="CV90" s="68"/>
      <c r="CW90" s="68"/>
      <c r="CX90" s="68"/>
      <c r="CY90" s="15"/>
      <c r="CZ90" s="44"/>
      <c r="DA90" s="44"/>
      <c r="DB90" s="44"/>
      <c r="DC90" s="44"/>
      <c r="DD90" s="44"/>
      <c r="DE90" s="44"/>
      <c r="DF90" s="44"/>
      <c r="DG90" s="15"/>
      <c r="DH90" s="68"/>
      <c r="DI90" s="68"/>
      <c r="DJ90" s="68"/>
      <c r="DK90" s="44"/>
      <c r="DL90" s="44"/>
      <c r="DM90" s="44"/>
      <c r="DN90" s="44"/>
      <c r="DO90" s="15"/>
      <c r="DP90" s="68"/>
      <c r="DQ90" s="68"/>
      <c r="DR90" s="68"/>
    </row>
    <row r="91" spans="1:122" ht="32.25" hidden="1" customHeight="1" x14ac:dyDescent="0.25">
      <c r="A91" s="102" t="s">
        <v>9</v>
      </c>
      <c r="B91" s="102"/>
      <c r="C91" s="102"/>
      <c r="D91" s="102"/>
      <c r="E91" s="40">
        <v>851</v>
      </c>
      <c r="F91" s="2" t="s">
        <v>11</v>
      </c>
      <c r="G91" s="2" t="s">
        <v>33</v>
      </c>
      <c r="H91" s="3" t="s">
        <v>476</v>
      </c>
      <c r="I91" s="2" t="s">
        <v>22</v>
      </c>
      <c r="J91" s="15"/>
      <c r="K91" s="44"/>
      <c r="L91" s="44"/>
      <c r="M91" s="44"/>
      <c r="N91" s="44"/>
      <c r="O91" s="44"/>
      <c r="P91" s="44"/>
      <c r="Q91" s="44"/>
      <c r="R91" s="68">
        <f>J91+N91</f>
        <v>0</v>
      </c>
      <c r="S91" s="68">
        <f>K91+O91</f>
        <v>0</v>
      </c>
      <c r="T91" s="68">
        <f>L91+P91</f>
        <v>0</v>
      </c>
      <c r="U91" s="68">
        <f>M91+Q91</f>
        <v>0</v>
      </c>
      <c r="V91" s="15"/>
      <c r="W91" s="39"/>
      <c r="X91" s="39"/>
      <c r="Y91" s="39"/>
      <c r="Z91" s="44"/>
      <c r="AA91" s="44"/>
      <c r="AB91" s="44"/>
      <c r="AC91" s="44"/>
      <c r="AD91" s="68">
        <f t="shared" ref="AD91" si="759">V91+Z91</f>
        <v>0</v>
      </c>
      <c r="AE91" s="68">
        <f t="shared" ref="AE91" si="760">W91+AA91</f>
        <v>0</v>
      </c>
      <c r="AF91" s="68">
        <f t="shared" ref="AF91" si="761">X91+AB91</f>
        <v>0</v>
      </c>
      <c r="AG91" s="68">
        <f t="shared" ref="AG91" si="762">Y91+AC91</f>
        <v>0</v>
      </c>
      <c r="AH91" s="15"/>
      <c r="AI91" s="39"/>
      <c r="AJ91" s="39"/>
      <c r="AK91" s="39"/>
      <c r="AL91" s="44"/>
      <c r="AM91" s="111"/>
      <c r="AN91" s="44"/>
      <c r="AO91" s="44"/>
      <c r="AP91" s="68">
        <f t="shared" ref="AP91" si="763">AH91+AL91</f>
        <v>0</v>
      </c>
      <c r="AQ91" s="68">
        <f t="shared" ref="AQ91" si="764">AI91+AM91</f>
        <v>0</v>
      </c>
      <c r="AR91" s="68">
        <f t="shared" ref="AR91" si="765">AJ91+AN91</f>
        <v>0</v>
      </c>
      <c r="AS91" s="68">
        <f t="shared" ref="AS91" si="766">AK91+AO91</f>
        <v>0</v>
      </c>
      <c r="AT91" s="68"/>
      <c r="AU91" s="68"/>
      <c r="AV91" s="68"/>
      <c r="AW91" s="68"/>
      <c r="AX91" s="68"/>
      <c r="AY91" s="15">
        <f t="shared" si="687"/>
        <v>0</v>
      </c>
      <c r="AZ91" s="39">
        <f t="shared" si="688"/>
        <v>0</v>
      </c>
      <c r="BA91" s="39">
        <f t="shared" si="689"/>
        <v>0</v>
      </c>
      <c r="BB91" s="39">
        <f t="shared" si="690"/>
        <v>0</v>
      </c>
      <c r="BC91" s="15"/>
      <c r="BD91" s="44"/>
      <c r="BE91" s="44"/>
      <c r="BF91" s="44"/>
      <c r="BG91" s="15">
        <v>630100</v>
      </c>
      <c r="BH91" s="44"/>
      <c r="BI91" s="44">
        <f>BG91</f>
        <v>630100</v>
      </c>
      <c r="BJ91" s="44"/>
      <c r="BK91" s="15">
        <f>BC91+BG91</f>
        <v>630100</v>
      </c>
      <c r="BL91" s="68">
        <f>BD91+BH91</f>
        <v>0</v>
      </c>
      <c r="BM91" s="68">
        <f>BE91+BI91</f>
        <v>630100</v>
      </c>
      <c r="BN91" s="68">
        <f>BF91+BJ91</f>
        <v>0</v>
      </c>
      <c r="BO91" s="15"/>
      <c r="BP91" s="44"/>
      <c r="BQ91" s="44">
        <f>BO91</f>
        <v>0</v>
      </c>
      <c r="BR91" s="44"/>
      <c r="BS91" s="15">
        <f>BK91+BO91</f>
        <v>630100</v>
      </c>
      <c r="BT91" s="68">
        <f>BL91+BP91</f>
        <v>0</v>
      </c>
      <c r="BU91" s="68">
        <f>BM91+BQ91</f>
        <v>630100</v>
      </c>
      <c r="BV91" s="68">
        <f>BN91+BR91</f>
        <v>0</v>
      </c>
      <c r="BW91" s="15"/>
      <c r="BX91" s="44"/>
      <c r="BY91" s="44">
        <f>BW91</f>
        <v>0</v>
      </c>
      <c r="BZ91" s="44"/>
      <c r="CA91" s="15">
        <f>BS91+BW91</f>
        <v>630100</v>
      </c>
      <c r="CB91" s="68">
        <f>BT91+BX91</f>
        <v>0</v>
      </c>
      <c r="CC91" s="68">
        <f>BU91+BY91</f>
        <v>630100</v>
      </c>
      <c r="CD91" s="68">
        <f>BV91+BZ91</f>
        <v>0</v>
      </c>
      <c r="CE91" s="15"/>
      <c r="CF91" s="44"/>
      <c r="CG91" s="44"/>
      <c r="CH91" s="44"/>
      <c r="CI91" s="44"/>
      <c r="CJ91" s="44"/>
      <c r="CK91" s="44"/>
      <c r="CL91" s="44"/>
      <c r="CM91" s="15"/>
      <c r="CN91" s="68"/>
      <c r="CO91" s="68"/>
      <c r="CP91" s="68"/>
      <c r="CQ91" s="44"/>
      <c r="CR91" s="44"/>
      <c r="CS91" s="44"/>
      <c r="CT91" s="44"/>
      <c r="CU91" s="15"/>
      <c r="CV91" s="68"/>
      <c r="CW91" s="68"/>
      <c r="CX91" s="68"/>
      <c r="CY91" s="15"/>
      <c r="CZ91" s="44"/>
      <c r="DA91" s="44"/>
      <c r="DB91" s="44"/>
      <c r="DC91" s="44"/>
      <c r="DD91" s="44"/>
      <c r="DE91" s="44"/>
      <c r="DF91" s="44"/>
      <c r="DG91" s="15"/>
      <c r="DH91" s="68"/>
      <c r="DI91" s="68"/>
      <c r="DJ91" s="68"/>
      <c r="DK91" s="44"/>
      <c r="DL91" s="44"/>
      <c r="DM91" s="44"/>
      <c r="DN91" s="44"/>
      <c r="DO91" s="15"/>
      <c r="DP91" s="68"/>
      <c r="DQ91" s="68"/>
      <c r="DR91" s="68"/>
    </row>
    <row r="92" spans="1:122" s="1" customFormat="1" ht="54.75" hidden="1" customHeight="1" x14ac:dyDescent="0.25">
      <c r="A92" s="102" t="s">
        <v>39</v>
      </c>
      <c r="B92" s="98"/>
      <c r="C92" s="98"/>
      <c r="D92" s="98"/>
      <c r="E92" s="40">
        <v>851</v>
      </c>
      <c r="F92" s="3" t="s">
        <v>11</v>
      </c>
      <c r="G92" s="3" t="s">
        <v>33</v>
      </c>
      <c r="H92" s="3" t="s">
        <v>321</v>
      </c>
      <c r="I92" s="3"/>
      <c r="J92" s="15">
        <f t="shared" ref="J92:AL93" si="767">J93</f>
        <v>3368100</v>
      </c>
      <c r="K92" s="15">
        <f t="shared" si="767"/>
        <v>0</v>
      </c>
      <c r="L92" s="15">
        <f t="shared" si="767"/>
        <v>3368100</v>
      </c>
      <c r="M92" s="15">
        <f t="shared" si="767"/>
        <v>0</v>
      </c>
      <c r="N92" s="15">
        <f t="shared" si="767"/>
        <v>0</v>
      </c>
      <c r="O92" s="15">
        <f t="shared" si="767"/>
        <v>0</v>
      </c>
      <c r="P92" s="15">
        <f t="shared" si="767"/>
        <v>0</v>
      </c>
      <c r="Q92" s="15">
        <f t="shared" si="767"/>
        <v>0</v>
      </c>
      <c r="R92" s="15">
        <f t="shared" si="767"/>
        <v>3368100</v>
      </c>
      <c r="S92" s="15">
        <f t="shared" si="767"/>
        <v>0</v>
      </c>
      <c r="T92" s="15">
        <f t="shared" si="767"/>
        <v>3368100</v>
      </c>
      <c r="U92" s="15">
        <f t="shared" si="767"/>
        <v>0</v>
      </c>
      <c r="V92" s="15">
        <f t="shared" si="767"/>
        <v>3368100</v>
      </c>
      <c r="W92" s="39">
        <f t="shared" si="767"/>
        <v>0</v>
      </c>
      <c r="X92" s="39">
        <f t="shared" si="767"/>
        <v>3368100</v>
      </c>
      <c r="Y92" s="39">
        <f t="shared" si="767"/>
        <v>0</v>
      </c>
      <c r="Z92" s="15">
        <f t="shared" si="767"/>
        <v>0</v>
      </c>
      <c r="AA92" s="15">
        <f t="shared" si="767"/>
        <v>0</v>
      </c>
      <c r="AB92" s="15">
        <f t="shared" si="767"/>
        <v>0</v>
      </c>
      <c r="AC92" s="15">
        <f t="shared" si="767"/>
        <v>0</v>
      </c>
      <c r="AD92" s="15">
        <f t="shared" si="767"/>
        <v>3368100</v>
      </c>
      <c r="AE92" s="15">
        <f t="shared" si="767"/>
        <v>0</v>
      </c>
      <c r="AF92" s="15">
        <f t="shared" si="767"/>
        <v>3368100</v>
      </c>
      <c r="AG92" s="15">
        <f t="shared" si="767"/>
        <v>0</v>
      </c>
      <c r="AH92" s="15">
        <f t="shared" si="767"/>
        <v>3368100</v>
      </c>
      <c r="AI92" s="39">
        <f t="shared" si="767"/>
        <v>0</v>
      </c>
      <c r="AJ92" s="39">
        <f t="shared" si="767"/>
        <v>3368100</v>
      </c>
      <c r="AK92" s="39">
        <f t="shared" si="767"/>
        <v>0</v>
      </c>
      <c r="AL92" s="15">
        <f t="shared" si="767"/>
        <v>0</v>
      </c>
      <c r="AM92" s="110">
        <f t="shared" ref="AL92:AS93" si="768">AM93</f>
        <v>0</v>
      </c>
      <c r="AN92" s="15">
        <f t="shared" si="768"/>
        <v>0</v>
      </c>
      <c r="AO92" s="15">
        <f t="shared" si="768"/>
        <v>0</v>
      </c>
      <c r="AP92" s="15">
        <f t="shared" si="768"/>
        <v>3368100</v>
      </c>
      <c r="AQ92" s="15">
        <f t="shared" si="768"/>
        <v>0</v>
      </c>
      <c r="AR92" s="15">
        <f t="shared" si="768"/>
        <v>3368100</v>
      </c>
      <c r="AS92" s="15">
        <f t="shared" si="768"/>
        <v>0</v>
      </c>
      <c r="AT92" s="15"/>
      <c r="AU92" s="15"/>
      <c r="AV92" s="15"/>
      <c r="AW92" s="15"/>
      <c r="AX92" s="15"/>
      <c r="AY92" s="15">
        <f t="shared" si="687"/>
        <v>161900</v>
      </c>
      <c r="AZ92" s="39">
        <f t="shared" si="688"/>
        <v>0</v>
      </c>
      <c r="BA92" s="39">
        <f t="shared" si="689"/>
        <v>161900</v>
      </c>
      <c r="BB92" s="39">
        <f t="shared" si="690"/>
        <v>0</v>
      </c>
      <c r="BC92" s="15">
        <f t="shared" ref="BC92:DC93" si="769">BC93</f>
        <v>3206200</v>
      </c>
      <c r="BD92" s="44">
        <f t="shared" si="769"/>
        <v>0</v>
      </c>
      <c r="BE92" s="44">
        <f t="shared" si="769"/>
        <v>3206200</v>
      </c>
      <c r="BF92" s="44">
        <f t="shared" si="769"/>
        <v>0</v>
      </c>
      <c r="BG92" s="15">
        <f t="shared" si="769"/>
        <v>0</v>
      </c>
      <c r="BH92" s="15">
        <f t="shared" si="769"/>
        <v>0</v>
      </c>
      <c r="BI92" s="15">
        <f t="shared" si="769"/>
        <v>0</v>
      </c>
      <c r="BJ92" s="15">
        <f t="shared" si="769"/>
        <v>0</v>
      </c>
      <c r="BK92" s="15">
        <f t="shared" si="769"/>
        <v>3206200</v>
      </c>
      <c r="BL92" s="15">
        <f t="shared" si="769"/>
        <v>0</v>
      </c>
      <c r="BM92" s="15">
        <f t="shared" si="769"/>
        <v>3206200</v>
      </c>
      <c r="BN92" s="15">
        <f t="shared" si="769"/>
        <v>0</v>
      </c>
      <c r="BO92" s="15">
        <f t="shared" si="769"/>
        <v>0</v>
      </c>
      <c r="BP92" s="15">
        <f t="shared" si="769"/>
        <v>0</v>
      </c>
      <c r="BQ92" s="15">
        <f t="shared" si="769"/>
        <v>0</v>
      </c>
      <c r="BR92" s="15">
        <f t="shared" si="769"/>
        <v>0</v>
      </c>
      <c r="BS92" s="15">
        <f t="shared" si="769"/>
        <v>3206200</v>
      </c>
      <c r="BT92" s="15">
        <f t="shared" si="769"/>
        <v>0</v>
      </c>
      <c r="BU92" s="15">
        <f t="shared" si="769"/>
        <v>3206200</v>
      </c>
      <c r="BV92" s="15">
        <f t="shared" si="769"/>
        <v>0</v>
      </c>
      <c r="BW92" s="15">
        <f t="shared" si="769"/>
        <v>0</v>
      </c>
      <c r="BX92" s="15">
        <f t="shared" si="769"/>
        <v>0</v>
      </c>
      <c r="BY92" s="15">
        <f t="shared" si="769"/>
        <v>0</v>
      </c>
      <c r="BZ92" s="15">
        <f t="shared" si="769"/>
        <v>0</v>
      </c>
      <c r="CA92" s="15">
        <f t="shared" si="769"/>
        <v>3206200</v>
      </c>
      <c r="CB92" s="15">
        <f t="shared" si="769"/>
        <v>0</v>
      </c>
      <c r="CC92" s="15">
        <f t="shared" si="769"/>
        <v>3206200</v>
      </c>
      <c r="CD92" s="15">
        <f t="shared" si="769"/>
        <v>0</v>
      </c>
      <c r="CE92" s="15">
        <f t="shared" si="769"/>
        <v>2996400</v>
      </c>
      <c r="CF92" s="44">
        <f t="shared" si="769"/>
        <v>0</v>
      </c>
      <c r="CG92" s="44">
        <f t="shared" si="769"/>
        <v>2996400</v>
      </c>
      <c r="CH92" s="44">
        <f t="shared" si="769"/>
        <v>0</v>
      </c>
      <c r="CI92" s="15">
        <f t="shared" si="769"/>
        <v>0</v>
      </c>
      <c r="CJ92" s="15">
        <f t="shared" si="769"/>
        <v>0</v>
      </c>
      <c r="CK92" s="15">
        <f t="shared" si="769"/>
        <v>0</v>
      </c>
      <c r="CL92" s="15">
        <f t="shared" si="769"/>
        <v>0</v>
      </c>
      <c r="CM92" s="15">
        <f t="shared" si="769"/>
        <v>2996400</v>
      </c>
      <c r="CN92" s="15">
        <f t="shared" si="769"/>
        <v>0</v>
      </c>
      <c r="CO92" s="15">
        <f t="shared" si="769"/>
        <v>2996400</v>
      </c>
      <c r="CP92" s="15">
        <f t="shared" si="769"/>
        <v>0</v>
      </c>
      <c r="CQ92" s="15">
        <f t="shared" si="769"/>
        <v>0</v>
      </c>
      <c r="CR92" s="15">
        <f t="shared" si="769"/>
        <v>0</v>
      </c>
      <c r="CS92" s="15">
        <f t="shared" si="769"/>
        <v>0</v>
      </c>
      <c r="CT92" s="15">
        <f t="shared" si="769"/>
        <v>0</v>
      </c>
      <c r="CU92" s="15">
        <f t="shared" si="769"/>
        <v>2996400</v>
      </c>
      <c r="CV92" s="15">
        <f t="shared" si="769"/>
        <v>0</v>
      </c>
      <c r="CW92" s="15">
        <f t="shared" si="769"/>
        <v>2996400</v>
      </c>
      <c r="CX92" s="15">
        <f t="shared" si="769"/>
        <v>0</v>
      </c>
      <c r="CY92" s="15">
        <f t="shared" si="769"/>
        <v>2996400</v>
      </c>
      <c r="CZ92" s="44">
        <f t="shared" si="769"/>
        <v>0</v>
      </c>
      <c r="DA92" s="44">
        <f t="shared" si="769"/>
        <v>2996400</v>
      </c>
      <c r="DB92" s="44">
        <f t="shared" si="769"/>
        <v>0</v>
      </c>
      <c r="DC92" s="15">
        <f t="shared" si="769"/>
        <v>0</v>
      </c>
      <c r="DD92" s="15">
        <f t="shared" ref="DC92:DR93" si="770">DD93</f>
        <v>0</v>
      </c>
      <c r="DE92" s="15">
        <f t="shared" si="770"/>
        <v>0</v>
      </c>
      <c r="DF92" s="15">
        <f t="shared" si="770"/>
        <v>0</v>
      </c>
      <c r="DG92" s="15">
        <f t="shared" si="770"/>
        <v>2996400</v>
      </c>
      <c r="DH92" s="15">
        <f t="shared" si="770"/>
        <v>0</v>
      </c>
      <c r="DI92" s="15">
        <f t="shared" si="770"/>
        <v>2996400</v>
      </c>
      <c r="DJ92" s="15">
        <f t="shared" si="770"/>
        <v>0</v>
      </c>
      <c r="DK92" s="15">
        <f t="shared" si="770"/>
        <v>0</v>
      </c>
      <c r="DL92" s="15">
        <f t="shared" si="770"/>
        <v>0</v>
      </c>
      <c r="DM92" s="15">
        <f t="shared" si="770"/>
        <v>0</v>
      </c>
      <c r="DN92" s="15">
        <f t="shared" si="770"/>
        <v>0</v>
      </c>
      <c r="DO92" s="15">
        <f t="shared" si="770"/>
        <v>2996400</v>
      </c>
      <c r="DP92" s="15">
        <f t="shared" si="770"/>
        <v>0</v>
      </c>
      <c r="DQ92" s="15">
        <f t="shared" si="770"/>
        <v>2996400</v>
      </c>
      <c r="DR92" s="15">
        <f t="shared" si="770"/>
        <v>0</v>
      </c>
    </row>
    <row r="93" spans="1:122" ht="32.25" hidden="1" customHeight="1" x14ac:dyDescent="0.25">
      <c r="A93" s="102" t="s">
        <v>40</v>
      </c>
      <c r="B93" s="102"/>
      <c r="C93" s="102"/>
      <c r="D93" s="102"/>
      <c r="E93" s="40">
        <v>851</v>
      </c>
      <c r="F93" s="2" t="s">
        <v>11</v>
      </c>
      <c r="G93" s="2" t="s">
        <v>33</v>
      </c>
      <c r="H93" s="3" t="s">
        <v>321</v>
      </c>
      <c r="I93" s="2">
        <v>600</v>
      </c>
      <c r="J93" s="15">
        <f t="shared" si="767"/>
        <v>3368100</v>
      </c>
      <c r="K93" s="15">
        <f t="shared" si="767"/>
        <v>0</v>
      </c>
      <c r="L93" s="15">
        <f t="shared" si="767"/>
        <v>3368100</v>
      </c>
      <c r="M93" s="15">
        <f t="shared" si="767"/>
        <v>0</v>
      </c>
      <c r="N93" s="15">
        <f t="shared" si="767"/>
        <v>0</v>
      </c>
      <c r="O93" s="15">
        <f t="shared" si="767"/>
        <v>0</v>
      </c>
      <c r="P93" s="15">
        <f t="shared" si="767"/>
        <v>0</v>
      </c>
      <c r="Q93" s="15">
        <f t="shared" si="767"/>
        <v>0</v>
      </c>
      <c r="R93" s="15">
        <f t="shared" si="767"/>
        <v>3368100</v>
      </c>
      <c r="S93" s="15">
        <f t="shared" si="767"/>
        <v>0</v>
      </c>
      <c r="T93" s="15">
        <f t="shared" si="767"/>
        <v>3368100</v>
      </c>
      <c r="U93" s="15">
        <f t="shared" si="767"/>
        <v>0</v>
      </c>
      <c r="V93" s="15">
        <f t="shared" si="767"/>
        <v>3368100</v>
      </c>
      <c r="W93" s="39">
        <f t="shared" si="767"/>
        <v>0</v>
      </c>
      <c r="X93" s="39">
        <f t="shared" si="767"/>
        <v>3368100</v>
      </c>
      <c r="Y93" s="39">
        <f t="shared" si="767"/>
        <v>0</v>
      </c>
      <c r="Z93" s="15">
        <f t="shared" si="767"/>
        <v>0</v>
      </c>
      <c r="AA93" s="15">
        <f t="shared" si="767"/>
        <v>0</v>
      </c>
      <c r="AB93" s="15">
        <f t="shared" si="767"/>
        <v>0</v>
      </c>
      <c r="AC93" s="15">
        <f t="shared" si="767"/>
        <v>0</v>
      </c>
      <c r="AD93" s="15">
        <f t="shared" si="767"/>
        <v>3368100</v>
      </c>
      <c r="AE93" s="15">
        <f t="shared" si="767"/>
        <v>0</v>
      </c>
      <c r="AF93" s="15">
        <f t="shared" si="767"/>
        <v>3368100</v>
      </c>
      <c r="AG93" s="15">
        <f t="shared" si="767"/>
        <v>0</v>
      </c>
      <c r="AH93" s="15">
        <f t="shared" si="767"/>
        <v>3368100</v>
      </c>
      <c r="AI93" s="39">
        <f t="shared" si="767"/>
        <v>0</v>
      </c>
      <c r="AJ93" s="39">
        <f t="shared" si="767"/>
        <v>3368100</v>
      </c>
      <c r="AK93" s="39">
        <f t="shared" si="767"/>
        <v>0</v>
      </c>
      <c r="AL93" s="15">
        <f t="shared" si="768"/>
        <v>0</v>
      </c>
      <c r="AM93" s="110">
        <f t="shared" si="768"/>
        <v>0</v>
      </c>
      <c r="AN93" s="15">
        <f t="shared" si="768"/>
        <v>0</v>
      </c>
      <c r="AO93" s="15">
        <f t="shared" si="768"/>
        <v>0</v>
      </c>
      <c r="AP93" s="15">
        <f t="shared" si="768"/>
        <v>3368100</v>
      </c>
      <c r="AQ93" s="15">
        <f t="shared" si="768"/>
        <v>0</v>
      </c>
      <c r="AR93" s="15">
        <f t="shared" si="768"/>
        <v>3368100</v>
      </c>
      <c r="AS93" s="15">
        <f t="shared" si="768"/>
        <v>0</v>
      </c>
      <c r="AT93" s="15"/>
      <c r="AU93" s="15"/>
      <c r="AV93" s="15"/>
      <c r="AW93" s="15"/>
      <c r="AX93" s="15"/>
      <c r="AY93" s="15">
        <f t="shared" si="687"/>
        <v>161900</v>
      </c>
      <c r="AZ93" s="39">
        <f t="shared" si="688"/>
        <v>0</v>
      </c>
      <c r="BA93" s="39">
        <f t="shared" si="689"/>
        <v>161900</v>
      </c>
      <c r="BB93" s="39">
        <f t="shared" si="690"/>
        <v>0</v>
      </c>
      <c r="BC93" s="15">
        <f t="shared" si="769"/>
        <v>3206200</v>
      </c>
      <c r="BD93" s="44">
        <f t="shared" si="769"/>
        <v>0</v>
      </c>
      <c r="BE93" s="44">
        <f t="shared" si="769"/>
        <v>3206200</v>
      </c>
      <c r="BF93" s="44">
        <f t="shared" si="769"/>
        <v>0</v>
      </c>
      <c r="BG93" s="15">
        <f t="shared" si="769"/>
        <v>0</v>
      </c>
      <c r="BH93" s="15">
        <f t="shared" si="769"/>
        <v>0</v>
      </c>
      <c r="BI93" s="15">
        <f t="shared" si="769"/>
        <v>0</v>
      </c>
      <c r="BJ93" s="15">
        <f t="shared" si="769"/>
        <v>0</v>
      </c>
      <c r="BK93" s="15">
        <f t="shared" si="769"/>
        <v>3206200</v>
      </c>
      <c r="BL93" s="15">
        <f t="shared" si="769"/>
        <v>0</v>
      </c>
      <c r="BM93" s="15">
        <f t="shared" si="769"/>
        <v>3206200</v>
      </c>
      <c r="BN93" s="15">
        <f t="shared" si="769"/>
        <v>0</v>
      </c>
      <c r="BO93" s="15">
        <f t="shared" si="769"/>
        <v>0</v>
      </c>
      <c r="BP93" s="15">
        <f t="shared" si="769"/>
        <v>0</v>
      </c>
      <c r="BQ93" s="15">
        <f t="shared" si="769"/>
        <v>0</v>
      </c>
      <c r="BR93" s="15">
        <f t="shared" si="769"/>
        <v>0</v>
      </c>
      <c r="BS93" s="15">
        <f t="shared" si="769"/>
        <v>3206200</v>
      </c>
      <c r="BT93" s="15">
        <f t="shared" si="769"/>
        <v>0</v>
      </c>
      <c r="BU93" s="15">
        <f t="shared" si="769"/>
        <v>3206200</v>
      </c>
      <c r="BV93" s="15">
        <f t="shared" si="769"/>
        <v>0</v>
      </c>
      <c r="BW93" s="15">
        <f t="shared" si="769"/>
        <v>0</v>
      </c>
      <c r="BX93" s="15">
        <f t="shared" si="769"/>
        <v>0</v>
      </c>
      <c r="BY93" s="15">
        <f t="shared" si="769"/>
        <v>0</v>
      </c>
      <c r="BZ93" s="15">
        <f t="shared" si="769"/>
        <v>0</v>
      </c>
      <c r="CA93" s="15">
        <f t="shared" si="769"/>
        <v>3206200</v>
      </c>
      <c r="CB93" s="15">
        <f t="shared" si="769"/>
        <v>0</v>
      </c>
      <c r="CC93" s="15">
        <f t="shared" si="769"/>
        <v>3206200</v>
      </c>
      <c r="CD93" s="15">
        <f t="shared" si="769"/>
        <v>0</v>
      </c>
      <c r="CE93" s="15">
        <f t="shared" si="769"/>
        <v>2996400</v>
      </c>
      <c r="CF93" s="44">
        <f t="shared" si="769"/>
        <v>0</v>
      </c>
      <c r="CG93" s="44">
        <f t="shared" si="769"/>
        <v>2996400</v>
      </c>
      <c r="CH93" s="44">
        <f t="shared" si="769"/>
        <v>0</v>
      </c>
      <c r="CI93" s="15">
        <f t="shared" si="769"/>
        <v>0</v>
      </c>
      <c r="CJ93" s="15">
        <f t="shared" si="769"/>
        <v>0</v>
      </c>
      <c r="CK93" s="15">
        <f t="shared" si="769"/>
        <v>0</v>
      </c>
      <c r="CL93" s="15">
        <f t="shared" si="769"/>
        <v>0</v>
      </c>
      <c r="CM93" s="15">
        <f t="shared" si="769"/>
        <v>2996400</v>
      </c>
      <c r="CN93" s="15">
        <f t="shared" si="769"/>
        <v>0</v>
      </c>
      <c r="CO93" s="15">
        <f t="shared" si="769"/>
        <v>2996400</v>
      </c>
      <c r="CP93" s="15">
        <f t="shared" si="769"/>
        <v>0</v>
      </c>
      <c r="CQ93" s="15">
        <f t="shared" si="769"/>
        <v>0</v>
      </c>
      <c r="CR93" s="15">
        <f t="shared" si="769"/>
        <v>0</v>
      </c>
      <c r="CS93" s="15">
        <f t="shared" si="769"/>
        <v>0</v>
      </c>
      <c r="CT93" s="15">
        <f t="shared" si="769"/>
        <v>0</v>
      </c>
      <c r="CU93" s="15">
        <f t="shared" si="769"/>
        <v>2996400</v>
      </c>
      <c r="CV93" s="15">
        <f t="shared" si="769"/>
        <v>0</v>
      </c>
      <c r="CW93" s="15">
        <f t="shared" si="769"/>
        <v>2996400</v>
      </c>
      <c r="CX93" s="15">
        <f t="shared" si="769"/>
        <v>0</v>
      </c>
      <c r="CY93" s="15">
        <f t="shared" si="769"/>
        <v>2996400</v>
      </c>
      <c r="CZ93" s="44">
        <f t="shared" si="769"/>
        <v>0</v>
      </c>
      <c r="DA93" s="44">
        <f t="shared" si="769"/>
        <v>2996400</v>
      </c>
      <c r="DB93" s="44">
        <f t="shared" si="769"/>
        <v>0</v>
      </c>
      <c r="DC93" s="15">
        <f t="shared" si="770"/>
        <v>0</v>
      </c>
      <c r="DD93" s="15">
        <f t="shared" si="770"/>
        <v>0</v>
      </c>
      <c r="DE93" s="15">
        <f t="shared" si="770"/>
        <v>0</v>
      </c>
      <c r="DF93" s="15">
        <f t="shared" si="770"/>
        <v>0</v>
      </c>
      <c r="DG93" s="15">
        <f t="shared" si="770"/>
        <v>2996400</v>
      </c>
      <c r="DH93" s="15">
        <f t="shared" si="770"/>
        <v>0</v>
      </c>
      <c r="DI93" s="15">
        <f t="shared" si="770"/>
        <v>2996400</v>
      </c>
      <c r="DJ93" s="15">
        <f t="shared" si="770"/>
        <v>0</v>
      </c>
      <c r="DK93" s="15">
        <f t="shared" si="770"/>
        <v>0</v>
      </c>
      <c r="DL93" s="15">
        <f t="shared" si="770"/>
        <v>0</v>
      </c>
      <c r="DM93" s="15">
        <f t="shared" si="770"/>
        <v>0</v>
      </c>
      <c r="DN93" s="15">
        <f t="shared" si="770"/>
        <v>0</v>
      </c>
      <c r="DO93" s="15">
        <f t="shared" si="770"/>
        <v>2996400</v>
      </c>
      <c r="DP93" s="15">
        <f t="shared" si="770"/>
        <v>0</v>
      </c>
      <c r="DQ93" s="15">
        <f t="shared" si="770"/>
        <v>2996400</v>
      </c>
      <c r="DR93" s="15">
        <f t="shared" si="770"/>
        <v>0</v>
      </c>
    </row>
    <row r="94" spans="1:122" ht="32.25" hidden="1" customHeight="1" x14ac:dyDescent="0.25">
      <c r="A94" s="102" t="s">
        <v>81</v>
      </c>
      <c r="B94" s="102"/>
      <c r="C94" s="102"/>
      <c r="D94" s="102"/>
      <c r="E94" s="40">
        <v>851</v>
      </c>
      <c r="F94" s="2" t="s">
        <v>11</v>
      </c>
      <c r="G94" s="2" t="s">
        <v>33</v>
      </c>
      <c r="H94" s="3" t="s">
        <v>321</v>
      </c>
      <c r="I94" s="2">
        <v>610</v>
      </c>
      <c r="J94" s="15">
        <v>3368100</v>
      </c>
      <c r="K94" s="44"/>
      <c r="L94" s="44">
        <f>J94</f>
        <v>3368100</v>
      </c>
      <c r="M94" s="44"/>
      <c r="N94" s="44"/>
      <c r="O94" s="44"/>
      <c r="P94" s="44"/>
      <c r="Q94" s="44"/>
      <c r="R94" s="68">
        <f>J94+N94</f>
        <v>3368100</v>
      </c>
      <c r="S94" s="68">
        <f>K94+O94</f>
        <v>0</v>
      </c>
      <c r="T94" s="68">
        <f>L94+P94</f>
        <v>3368100</v>
      </c>
      <c r="U94" s="68">
        <f>M94+Q94</f>
        <v>0</v>
      </c>
      <c r="V94" s="15">
        <v>3368100</v>
      </c>
      <c r="W94" s="39"/>
      <c r="X94" s="39">
        <f>V94</f>
        <v>3368100</v>
      </c>
      <c r="Y94" s="39"/>
      <c r="Z94" s="44"/>
      <c r="AA94" s="44"/>
      <c r="AB94" s="44"/>
      <c r="AC94" s="44"/>
      <c r="AD94" s="68">
        <f t="shared" ref="AD94" si="771">V94+Z94</f>
        <v>3368100</v>
      </c>
      <c r="AE94" s="68">
        <f t="shared" ref="AE94" si="772">W94+AA94</f>
        <v>0</v>
      </c>
      <c r="AF94" s="68">
        <f t="shared" ref="AF94" si="773">X94+AB94</f>
        <v>3368100</v>
      </c>
      <c r="AG94" s="68">
        <f t="shared" ref="AG94" si="774">Y94+AC94</f>
        <v>0</v>
      </c>
      <c r="AH94" s="15">
        <v>3368100</v>
      </c>
      <c r="AI94" s="39"/>
      <c r="AJ94" s="39">
        <f>AH94</f>
        <v>3368100</v>
      </c>
      <c r="AK94" s="39"/>
      <c r="AL94" s="44"/>
      <c r="AM94" s="111"/>
      <c r="AN94" s="44"/>
      <c r="AO94" s="44"/>
      <c r="AP94" s="68">
        <f t="shared" ref="AP94" si="775">AH94+AL94</f>
        <v>3368100</v>
      </c>
      <c r="AQ94" s="68">
        <f t="shared" ref="AQ94" si="776">AI94+AM94</f>
        <v>0</v>
      </c>
      <c r="AR94" s="68">
        <f t="shared" ref="AR94" si="777">AJ94+AN94</f>
        <v>3368100</v>
      </c>
      <c r="AS94" s="68">
        <f t="shared" ref="AS94" si="778">AK94+AO94</f>
        <v>0</v>
      </c>
      <c r="AT94" s="68"/>
      <c r="AU94" s="68"/>
      <c r="AV94" s="68"/>
      <c r="AW94" s="68"/>
      <c r="AX94" s="68"/>
      <c r="AY94" s="15">
        <f t="shared" si="687"/>
        <v>161900</v>
      </c>
      <c r="AZ94" s="39">
        <f t="shared" si="688"/>
        <v>0</v>
      </c>
      <c r="BA94" s="39">
        <f t="shared" si="689"/>
        <v>161900</v>
      </c>
      <c r="BB94" s="39">
        <f t="shared" si="690"/>
        <v>0</v>
      </c>
      <c r="BC94" s="15">
        <v>3206200</v>
      </c>
      <c r="BD94" s="44"/>
      <c r="BE94" s="44">
        <f>BC94</f>
        <v>3206200</v>
      </c>
      <c r="BF94" s="44"/>
      <c r="BG94" s="15"/>
      <c r="BH94" s="44"/>
      <c r="BI94" s="44">
        <f>BG94</f>
        <v>0</v>
      </c>
      <c r="BJ94" s="44"/>
      <c r="BK94" s="15">
        <f>BC94+BG94</f>
        <v>3206200</v>
      </c>
      <c r="BL94" s="68">
        <f>BD94+BH94</f>
        <v>0</v>
      </c>
      <c r="BM94" s="68">
        <f>BE94+BI94</f>
        <v>3206200</v>
      </c>
      <c r="BN94" s="68">
        <f>BF94+BJ94</f>
        <v>0</v>
      </c>
      <c r="BO94" s="15"/>
      <c r="BP94" s="44"/>
      <c r="BQ94" s="44">
        <f>BO94</f>
        <v>0</v>
      </c>
      <c r="BR94" s="44"/>
      <c r="BS94" s="15">
        <f>BK94+BO94</f>
        <v>3206200</v>
      </c>
      <c r="BT94" s="68">
        <f>BL94+BP94</f>
        <v>0</v>
      </c>
      <c r="BU94" s="68">
        <f>BM94+BQ94</f>
        <v>3206200</v>
      </c>
      <c r="BV94" s="68">
        <f>BN94+BR94</f>
        <v>0</v>
      </c>
      <c r="BW94" s="15"/>
      <c r="BX94" s="44"/>
      <c r="BY94" s="44">
        <f>BW94</f>
        <v>0</v>
      </c>
      <c r="BZ94" s="44"/>
      <c r="CA94" s="15">
        <f>BS94+BW94</f>
        <v>3206200</v>
      </c>
      <c r="CB94" s="68">
        <f>BT94+BX94</f>
        <v>0</v>
      </c>
      <c r="CC94" s="68">
        <f>BU94+BY94</f>
        <v>3206200</v>
      </c>
      <c r="CD94" s="68">
        <f>BV94+BZ94</f>
        <v>0</v>
      </c>
      <c r="CE94" s="15">
        <v>2996400</v>
      </c>
      <c r="CF94" s="44"/>
      <c r="CG94" s="44">
        <f>CE94</f>
        <v>2996400</v>
      </c>
      <c r="CH94" s="44"/>
      <c r="CI94" s="44"/>
      <c r="CJ94" s="44"/>
      <c r="CK94" s="44">
        <f>CI94</f>
        <v>0</v>
      </c>
      <c r="CL94" s="44"/>
      <c r="CM94" s="15">
        <f t="shared" ref="CM94" si="779">CE94+CI94</f>
        <v>2996400</v>
      </c>
      <c r="CN94" s="68">
        <f t="shared" ref="CN94" si="780">CF94+CJ94</f>
        <v>0</v>
      </c>
      <c r="CO94" s="68">
        <f t="shared" ref="CO94" si="781">CG94+CK94</f>
        <v>2996400</v>
      </c>
      <c r="CP94" s="68">
        <f t="shared" ref="CP94" si="782">CH94+CL94</f>
        <v>0</v>
      </c>
      <c r="CQ94" s="44"/>
      <c r="CR94" s="44"/>
      <c r="CS94" s="44">
        <f>CQ94</f>
        <v>0</v>
      </c>
      <c r="CT94" s="44"/>
      <c r="CU94" s="15">
        <f t="shared" ref="CU94" si="783">CM94+CQ94</f>
        <v>2996400</v>
      </c>
      <c r="CV94" s="68">
        <f t="shared" ref="CV94" si="784">CN94+CR94</f>
        <v>0</v>
      </c>
      <c r="CW94" s="68">
        <f t="shared" ref="CW94" si="785">CO94+CS94</f>
        <v>2996400</v>
      </c>
      <c r="CX94" s="68">
        <f t="shared" ref="CX94" si="786">CP94+CT94</f>
        <v>0</v>
      </c>
      <c r="CY94" s="15">
        <v>2996400</v>
      </c>
      <c r="CZ94" s="44"/>
      <c r="DA94" s="44">
        <f>CY94</f>
        <v>2996400</v>
      </c>
      <c r="DB94" s="44"/>
      <c r="DC94" s="44"/>
      <c r="DD94" s="44"/>
      <c r="DE94" s="44">
        <f>DC94</f>
        <v>0</v>
      </c>
      <c r="DF94" s="44"/>
      <c r="DG94" s="15">
        <f t="shared" ref="DG94" si="787">CY94+DC94</f>
        <v>2996400</v>
      </c>
      <c r="DH94" s="68">
        <f t="shared" ref="DH94" si="788">CZ94+DD94</f>
        <v>0</v>
      </c>
      <c r="DI94" s="68">
        <f t="shared" ref="DI94" si="789">DA94+DE94</f>
        <v>2996400</v>
      </c>
      <c r="DJ94" s="68">
        <f t="shared" ref="DJ94" si="790">DB94+DF94</f>
        <v>0</v>
      </c>
      <c r="DK94" s="44"/>
      <c r="DL94" s="44"/>
      <c r="DM94" s="44">
        <f>DK94</f>
        <v>0</v>
      </c>
      <c r="DN94" s="44"/>
      <c r="DO94" s="15">
        <f t="shared" ref="DO94" si="791">DG94+DK94</f>
        <v>2996400</v>
      </c>
      <c r="DP94" s="68">
        <f t="shared" ref="DP94" si="792">DH94+DL94</f>
        <v>0</v>
      </c>
      <c r="DQ94" s="68">
        <f t="shared" ref="DQ94" si="793">DI94+DM94</f>
        <v>2996400</v>
      </c>
      <c r="DR94" s="68">
        <f t="shared" ref="DR94" si="794">DJ94+DN94</f>
        <v>0</v>
      </c>
    </row>
    <row r="95" spans="1:122" s="17" customFormat="1" ht="22.5" hidden="1" customHeight="1" x14ac:dyDescent="0.25">
      <c r="A95" s="100" t="s">
        <v>42</v>
      </c>
      <c r="B95" s="102"/>
      <c r="C95" s="102"/>
      <c r="D95" s="102"/>
      <c r="E95" s="47">
        <v>851</v>
      </c>
      <c r="F95" s="2" t="s">
        <v>43</v>
      </c>
      <c r="G95" s="2"/>
      <c r="H95" s="3" t="s">
        <v>46</v>
      </c>
      <c r="I95" s="2"/>
      <c r="J95" s="15">
        <f t="shared" ref="J95:AL96" si="795">J96</f>
        <v>689965</v>
      </c>
      <c r="K95" s="15">
        <f t="shared" si="795"/>
        <v>0</v>
      </c>
      <c r="L95" s="15">
        <f t="shared" si="795"/>
        <v>0</v>
      </c>
      <c r="M95" s="15">
        <f t="shared" si="795"/>
        <v>689965</v>
      </c>
      <c r="N95" s="15">
        <f t="shared" si="795"/>
        <v>0</v>
      </c>
      <c r="O95" s="15">
        <f t="shared" si="795"/>
        <v>0</v>
      </c>
      <c r="P95" s="15">
        <f t="shared" si="795"/>
        <v>0</v>
      </c>
      <c r="Q95" s="15">
        <f t="shared" si="795"/>
        <v>0</v>
      </c>
      <c r="R95" s="15">
        <f t="shared" si="795"/>
        <v>689965</v>
      </c>
      <c r="S95" s="15">
        <f t="shared" si="795"/>
        <v>0</v>
      </c>
      <c r="T95" s="15">
        <f t="shared" si="795"/>
        <v>0</v>
      </c>
      <c r="U95" s="15">
        <f t="shared" si="795"/>
        <v>689965</v>
      </c>
      <c r="V95" s="15">
        <f t="shared" si="795"/>
        <v>759022</v>
      </c>
      <c r="W95" s="39">
        <f t="shared" si="795"/>
        <v>0</v>
      </c>
      <c r="X95" s="39">
        <f t="shared" si="795"/>
        <v>0</v>
      </c>
      <c r="Y95" s="39">
        <f t="shared" si="795"/>
        <v>759022</v>
      </c>
      <c r="Z95" s="15">
        <f t="shared" si="795"/>
        <v>0</v>
      </c>
      <c r="AA95" s="15">
        <f t="shared" si="795"/>
        <v>0</v>
      </c>
      <c r="AB95" s="15">
        <f t="shared" si="795"/>
        <v>0</v>
      </c>
      <c r="AC95" s="15">
        <f t="shared" si="795"/>
        <v>0</v>
      </c>
      <c r="AD95" s="15">
        <f t="shared" si="795"/>
        <v>759022</v>
      </c>
      <c r="AE95" s="15">
        <f t="shared" si="795"/>
        <v>0</v>
      </c>
      <c r="AF95" s="15">
        <f t="shared" si="795"/>
        <v>0</v>
      </c>
      <c r="AG95" s="15">
        <f t="shared" si="795"/>
        <v>759022</v>
      </c>
      <c r="AH95" s="15">
        <f t="shared" si="795"/>
        <v>829255</v>
      </c>
      <c r="AI95" s="39">
        <f t="shared" si="795"/>
        <v>0</v>
      </c>
      <c r="AJ95" s="39">
        <f t="shared" si="795"/>
        <v>0</v>
      </c>
      <c r="AK95" s="39">
        <f t="shared" si="795"/>
        <v>829255</v>
      </c>
      <c r="AL95" s="15">
        <f t="shared" si="795"/>
        <v>0</v>
      </c>
      <c r="AM95" s="109">
        <f t="shared" ref="AL95:AS96" si="796">AM96</f>
        <v>0</v>
      </c>
      <c r="AN95" s="16">
        <f t="shared" si="796"/>
        <v>0</v>
      </c>
      <c r="AO95" s="16">
        <f t="shared" si="796"/>
        <v>0</v>
      </c>
      <c r="AP95" s="16">
        <f t="shared" si="796"/>
        <v>829255</v>
      </c>
      <c r="AQ95" s="16">
        <f t="shared" si="796"/>
        <v>0</v>
      </c>
      <c r="AR95" s="16">
        <f t="shared" si="796"/>
        <v>0</v>
      </c>
      <c r="AS95" s="16">
        <f t="shared" si="796"/>
        <v>829255</v>
      </c>
      <c r="AT95" s="16"/>
      <c r="AU95" s="16"/>
      <c r="AV95" s="16"/>
      <c r="AW95" s="16"/>
      <c r="AX95" s="16"/>
      <c r="AY95" s="15">
        <f t="shared" si="687"/>
        <v>-1609014.2000000002</v>
      </c>
      <c r="AZ95" s="39">
        <f t="shared" si="688"/>
        <v>-1436862</v>
      </c>
      <c r="BA95" s="39">
        <f t="shared" si="689"/>
        <v>0</v>
      </c>
      <c r="BB95" s="39">
        <f t="shared" si="690"/>
        <v>-172152.19999999995</v>
      </c>
      <c r="BC95" s="16">
        <f t="shared" ref="BC95:DC96" si="797">BC96</f>
        <v>2298979.2000000002</v>
      </c>
      <c r="BD95" s="43">
        <f t="shared" si="797"/>
        <v>1436862</v>
      </c>
      <c r="BE95" s="43">
        <f t="shared" si="797"/>
        <v>0</v>
      </c>
      <c r="BF95" s="43">
        <f t="shared" si="797"/>
        <v>862117.2</v>
      </c>
      <c r="BG95" s="16">
        <f t="shared" si="797"/>
        <v>-574746</v>
      </c>
      <c r="BH95" s="16">
        <f t="shared" si="797"/>
        <v>-287373</v>
      </c>
      <c r="BI95" s="16">
        <f t="shared" si="797"/>
        <v>0</v>
      </c>
      <c r="BJ95" s="16">
        <f t="shared" si="797"/>
        <v>-287373</v>
      </c>
      <c r="BK95" s="16">
        <f t="shared" si="797"/>
        <v>1724233.2</v>
      </c>
      <c r="BL95" s="16">
        <f t="shared" si="797"/>
        <v>1149489</v>
      </c>
      <c r="BM95" s="16">
        <f t="shared" si="797"/>
        <v>0</v>
      </c>
      <c r="BN95" s="16">
        <f t="shared" si="797"/>
        <v>574744.19999999995</v>
      </c>
      <c r="BO95" s="16">
        <f t="shared" si="797"/>
        <v>0</v>
      </c>
      <c r="BP95" s="16">
        <f t="shared" si="797"/>
        <v>0</v>
      </c>
      <c r="BQ95" s="16">
        <f t="shared" si="797"/>
        <v>0</v>
      </c>
      <c r="BR95" s="16">
        <f t="shared" si="797"/>
        <v>0</v>
      </c>
      <c r="BS95" s="16">
        <f t="shared" si="797"/>
        <v>1724233.2</v>
      </c>
      <c r="BT95" s="16">
        <f t="shared" si="797"/>
        <v>1149489</v>
      </c>
      <c r="BU95" s="16">
        <f t="shared" si="797"/>
        <v>0</v>
      </c>
      <c r="BV95" s="16">
        <f t="shared" si="797"/>
        <v>574744.19999999995</v>
      </c>
      <c r="BW95" s="16">
        <f t="shared" si="797"/>
        <v>0</v>
      </c>
      <c r="BX95" s="16">
        <f t="shared" si="797"/>
        <v>0</v>
      </c>
      <c r="BY95" s="16">
        <f t="shared" si="797"/>
        <v>0</v>
      </c>
      <c r="BZ95" s="16">
        <f t="shared" si="797"/>
        <v>0</v>
      </c>
      <c r="CA95" s="16">
        <f t="shared" si="797"/>
        <v>1724233.2</v>
      </c>
      <c r="CB95" s="16">
        <f t="shared" si="797"/>
        <v>1149489</v>
      </c>
      <c r="CC95" s="16">
        <f t="shared" si="797"/>
        <v>0</v>
      </c>
      <c r="CD95" s="16">
        <f t="shared" si="797"/>
        <v>574744.19999999995</v>
      </c>
      <c r="CE95" s="16">
        <f t="shared" si="797"/>
        <v>2402558.4</v>
      </c>
      <c r="CF95" s="43">
        <f t="shared" si="797"/>
        <v>1501599</v>
      </c>
      <c r="CG95" s="43">
        <f t="shared" si="797"/>
        <v>0</v>
      </c>
      <c r="CH95" s="43">
        <f t="shared" si="797"/>
        <v>900959.4</v>
      </c>
      <c r="CI95" s="16">
        <f t="shared" si="797"/>
        <v>-600640</v>
      </c>
      <c r="CJ95" s="16">
        <f t="shared" si="797"/>
        <v>-300320</v>
      </c>
      <c r="CK95" s="16">
        <f t="shared" si="797"/>
        <v>0</v>
      </c>
      <c r="CL95" s="16">
        <f t="shared" si="797"/>
        <v>-300320</v>
      </c>
      <c r="CM95" s="16">
        <f t="shared" si="797"/>
        <v>1801918.4</v>
      </c>
      <c r="CN95" s="16">
        <f t="shared" si="797"/>
        <v>1201279</v>
      </c>
      <c r="CO95" s="16">
        <f t="shared" si="797"/>
        <v>0</v>
      </c>
      <c r="CP95" s="16">
        <f t="shared" si="797"/>
        <v>600639.4</v>
      </c>
      <c r="CQ95" s="16">
        <f t="shared" si="797"/>
        <v>0</v>
      </c>
      <c r="CR95" s="16">
        <f t="shared" si="797"/>
        <v>0</v>
      </c>
      <c r="CS95" s="16">
        <f t="shared" si="797"/>
        <v>0</v>
      </c>
      <c r="CT95" s="16">
        <f t="shared" si="797"/>
        <v>0</v>
      </c>
      <c r="CU95" s="16">
        <f t="shared" si="797"/>
        <v>1801918.4</v>
      </c>
      <c r="CV95" s="16">
        <f t="shared" si="797"/>
        <v>1201279</v>
      </c>
      <c r="CW95" s="16">
        <f t="shared" si="797"/>
        <v>0</v>
      </c>
      <c r="CX95" s="16">
        <f t="shared" si="797"/>
        <v>600639.4</v>
      </c>
      <c r="CY95" s="16">
        <f t="shared" si="797"/>
        <v>2487256</v>
      </c>
      <c r="CZ95" s="43">
        <f t="shared" si="797"/>
        <v>1554535</v>
      </c>
      <c r="DA95" s="43">
        <f t="shared" si="797"/>
        <v>0</v>
      </c>
      <c r="DB95" s="43">
        <f t="shared" si="797"/>
        <v>932721</v>
      </c>
      <c r="DC95" s="16">
        <f t="shared" si="797"/>
        <v>-621814</v>
      </c>
      <c r="DD95" s="16">
        <f t="shared" ref="DC95:DR96" si="798">DD96</f>
        <v>-310907</v>
      </c>
      <c r="DE95" s="16">
        <f t="shared" si="798"/>
        <v>0</v>
      </c>
      <c r="DF95" s="16">
        <f t="shared" si="798"/>
        <v>-310907</v>
      </c>
      <c r="DG95" s="16">
        <f t="shared" si="798"/>
        <v>1865442</v>
      </c>
      <c r="DH95" s="16">
        <f t="shared" si="798"/>
        <v>1243628</v>
      </c>
      <c r="DI95" s="16">
        <f t="shared" si="798"/>
        <v>0</v>
      </c>
      <c r="DJ95" s="16">
        <f t="shared" si="798"/>
        <v>621814</v>
      </c>
      <c r="DK95" s="16">
        <f t="shared" si="798"/>
        <v>0</v>
      </c>
      <c r="DL95" s="16">
        <f t="shared" si="798"/>
        <v>0</v>
      </c>
      <c r="DM95" s="16">
        <f t="shared" si="798"/>
        <v>0</v>
      </c>
      <c r="DN95" s="16">
        <f t="shared" si="798"/>
        <v>0</v>
      </c>
      <c r="DO95" s="16">
        <f t="shared" si="798"/>
        <v>1865442</v>
      </c>
      <c r="DP95" s="16">
        <f t="shared" si="798"/>
        <v>1243628</v>
      </c>
      <c r="DQ95" s="16">
        <f t="shared" si="798"/>
        <v>0</v>
      </c>
      <c r="DR95" s="16">
        <f t="shared" si="798"/>
        <v>621814</v>
      </c>
    </row>
    <row r="96" spans="1:122" s="27" customFormat="1" ht="32.25" hidden="1" customHeight="1" x14ac:dyDescent="0.25">
      <c r="A96" s="100" t="s">
        <v>44</v>
      </c>
      <c r="B96" s="100"/>
      <c r="C96" s="100"/>
      <c r="D96" s="100"/>
      <c r="E96" s="47">
        <v>851</v>
      </c>
      <c r="F96" s="2" t="s">
        <v>43</v>
      </c>
      <c r="G96" s="2" t="s">
        <v>45</v>
      </c>
      <c r="H96" s="3" t="s">
        <v>46</v>
      </c>
      <c r="I96" s="2"/>
      <c r="J96" s="15">
        <f t="shared" si="795"/>
        <v>689965</v>
      </c>
      <c r="K96" s="15">
        <f t="shared" si="795"/>
        <v>0</v>
      </c>
      <c r="L96" s="15">
        <f t="shared" si="795"/>
        <v>0</v>
      </c>
      <c r="M96" s="15">
        <f t="shared" si="795"/>
        <v>689965</v>
      </c>
      <c r="N96" s="15">
        <f t="shared" si="795"/>
        <v>0</v>
      </c>
      <c r="O96" s="15">
        <f t="shared" si="795"/>
        <v>0</v>
      </c>
      <c r="P96" s="15">
        <f t="shared" si="795"/>
        <v>0</v>
      </c>
      <c r="Q96" s="15">
        <f t="shared" si="795"/>
        <v>0</v>
      </c>
      <c r="R96" s="15">
        <f t="shared" si="795"/>
        <v>689965</v>
      </c>
      <c r="S96" s="15">
        <f t="shared" si="795"/>
        <v>0</v>
      </c>
      <c r="T96" s="15">
        <f t="shared" si="795"/>
        <v>0</v>
      </c>
      <c r="U96" s="15">
        <f t="shared" si="795"/>
        <v>689965</v>
      </c>
      <c r="V96" s="15">
        <f t="shared" si="795"/>
        <v>759022</v>
      </c>
      <c r="W96" s="39">
        <f t="shared" si="795"/>
        <v>0</v>
      </c>
      <c r="X96" s="39">
        <f t="shared" si="795"/>
        <v>0</v>
      </c>
      <c r="Y96" s="39">
        <f t="shared" si="795"/>
        <v>759022</v>
      </c>
      <c r="Z96" s="15">
        <f t="shared" si="795"/>
        <v>0</v>
      </c>
      <c r="AA96" s="15">
        <f t="shared" si="795"/>
        <v>0</v>
      </c>
      <c r="AB96" s="15">
        <f t="shared" si="795"/>
        <v>0</v>
      </c>
      <c r="AC96" s="15">
        <f t="shared" si="795"/>
        <v>0</v>
      </c>
      <c r="AD96" s="15">
        <f t="shared" si="795"/>
        <v>759022</v>
      </c>
      <c r="AE96" s="15">
        <f t="shared" si="795"/>
        <v>0</v>
      </c>
      <c r="AF96" s="15">
        <f t="shared" si="795"/>
        <v>0</v>
      </c>
      <c r="AG96" s="15">
        <f t="shared" si="795"/>
        <v>759022</v>
      </c>
      <c r="AH96" s="15">
        <f t="shared" si="795"/>
        <v>829255</v>
      </c>
      <c r="AI96" s="39">
        <f t="shared" si="795"/>
        <v>0</v>
      </c>
      <c r="AJ96" s="39">
        <f t="shared" si="795"/>
        <v>0</v>
      </c>
      <c r="AK96" s="39">
        <f t="shared" si="795"/>
        <v>829255</v>
      </c>
      <c r="AL96" s="15">
        <f t="shared" si="796"/>
        <v>0</v>
      </c>
      <c r="AM96" s="109">
        <f t="shared" si="796"/>
        <v>0</v>
      </c>
      <c r="AN96" s="16">
        <f t="shared" si="796"/>
        <v>0</v>
      </c>
      <c r="AO96" s="16">
        <f t="shared" si="796"/>
        <v>0</v>
      </c>
      <c r="AP96" s="16">
        <f t="shared" si="796"/>
        <v>829255</v>
      </c>
      <c r="AQ96" s="16">
        <f t="shared" si="796"/>
        <v>0</v>
      </c>
      <c r="AR96" s="16">
        <f t="shared" si="796"/>
        <v>0</v>
      </c>
      <c r="AS96" s="16">
        <f t="shared" si="796"/>
        <v>829255</v>
      </c>
      <c r="AT96" s="16"/>
      <c r="AU96" s="16"/>
      <c r="AV96" s="16"/>
      <c r="AW96" s="16"/>
      <c r="AX96" s="16"/>
      <c r="AY96" s="15">
        <f t="shared" si="687"/>
        <v>-1609014.2000000002</v>
      </c>
      <c r="AZ96" s="39">
        <f t="shared" si="688"/>
        <v>-1436862</v>
      </c>
      <c r="BA96" s="39">
        <f t="shared" si="689"/>
        <v>0</v>
      </c>
      <c r="BB96" s="39">
        <f t="shared" si="690"/>
        <v>-172152.19999999995</v>
      </c>
      <c r="BC96" s="16">
        <f t="shared" si="797"/>
        <v>2298979.2000000002</v>
      </c>
      <c r="BD96" s="43">
        <f t="shared" si="797"/>
        <v>1436862</v>
      </c>
      <c r="BE96" s="43">
        <f t="shared" si="797"/>
        <v>0</v>
      </c>
      <c r="BF96" s="43">
        <f t="shared" si="797"/>
        <v>862117.2</v>
      </c>
      <c r="BG96" s="16">
        <f t="shared" si="797"/>
        <v>-574746</v>
      </c>
      <c r="BH96" s="16">
        <f t="shared" si="797"/>
        <v>-287373</v>
      </c>
      <c r="BI96" s="16">
        <f t="shared" si="797"/>
        <v>0</v>
      </c>
      <c r="BJ96" s="16">
        <f t="shared" si="797"/>
        <v>-287373</v>
      </c>
      <c r="BK96" s="16">
        <f t="shared" si="797"/>
        <v>1724233.2</v>
      </c>
      <c r="BL96" s="16">
        <f t="shared" si="797"/>
        <v>1149489</v>
      </c>
      <c r="BM96" s="16">
        <f t="shared" si="797"/>
        <v>0</v>
      </c>
      <c r="BN96" s="16">
        <f t="shared" si="797"/>
        <v>574744.19999999995</v>
      </c>
      <c r="BO96" s="16">
        <f t="shared" si="797"/>
        <v>0</v>
      </c>
      <c r="BP96" s="16">
        <f t="shared" si="797"/>
        <v>0</v>
      </c>
      <c r="BQ96" s="16">
        <f t="shared" si="797"/>
        <v>0</v>
      </c>
      <c r="BR96" s="16">
        <f t="shared" si="797"/>
        <v>0</v>
      </c>
      <c r="BS96" s="16">
        <f t="shared" si="797"/>
        <v>1724233.2</v>
      </c>
      <c r="BT96" s="16">
        <f t="shared" si="797"/>
        <v>1149489</v>
      </c>
      <c r="BU96" s="16">
        <f t="shared" si="797"/>
        <v>0</v>
      </c>
      <c r="BV96" s="16">
        <f t="shared" si="797"/>
        <v>574744.19999999995</v>
      </c>
      <c r="BW96" s="16">
        <f t="shared" si="797"/>
        <v>0</v>
      </c>
      <c r="BX96" s="16">
        <f t="shared" si="797"/>
        <v>0</v>
      </c>
      <c r="BY96" s="16">
        <f t="shared" si="797"/>
        <v>0</v>
      </c>
      <c r="BZ96" s="16">
        <f t="shared" si="797"/>
        <v>0</v>
      </c>
      <c r="CA96" s="16">
        <f t="shared" si="797"/>
        <v>1724233.2</v>
      </c>
      <c r="CB96" s="16">
        <f t="shared" si="797"/>
        <v>1149489</v>
      </c>
      <c r="CC96" s="16">
        <f t="shared" si="797"/>
        <v>0</v>
      </c>
      <c r="CD96" s="16">
        <f t="shared" si="797"/>
        <v>574744.19999999995</v>
      </c>
      <c r="CE96" s="16">
        <f t="shared" si="797"/>
        <v>2402558.4</v>
      </c>
      <c r="CF96" s="43">
        <f t="shared" si="797"/>
        <v>1501599</v>
      </c>
      <c r="CG96" s="43">
        <f t="shared" si="797"/>
        <v>0</v>
      </c>
      <c r="CH96" s="43">
        <f t="shared" si="797"/>
        <v>900959.4</v>
      </c>
      <c r="CI96" s="16">
        <f t="shared" si="797"/>
        <v>-600640</v>
      </c>
      <c r="CJ96" s="16">
        <f t="shared" si="797"/>
        <v>-300320</v>
      </c>
      <c r="CK96" s="16">
        <f t="shared" si="797"/>
        <v>0</v>
      </c>
      <c r="CL96" s="16">
        <f t="shared" si="797"/>
        <v>-300320</v>
      </c>
      <c r="CM96" s="16">
        <f t="shared" si="797"/>
        <v>1801918.4</v>
      </c>
      <c r="CN96" s="16">
        <f t="shared" si="797"/>
        <v>1201279</v>
      </c>
      <c r="CO96" s="16">
        <f t="shared" si="797"/>
        <v>0</v>
      </c>
      <c r="CP96" s="16">
        <f t="shared" si="797"/>
        <v>600639.4</v>
      </c>
      <c r="CQ96" s="16">
        <f t="shared" si="797"/>
        <v>0</v>
      </c>
      <c r="CR96" s="16">
        <f t="shared" si="797"/>
        <v>0</v>
      </c>
      <c r="CS96" s="16">
        <f t="shared" si="797"/>
        <v>0</v>
      </c>
      <c r="CT96" s="16">
        <f t="shared" si="797"/>
        <v>0</v>
      </c>
      <c r="CU96" s="16">
        <f t="shared" si="797"/>
        <v>1801918.4</v>
      </c>
      <c r="CV96" s="16">
        <f t="shared" si="797"/>
        <v>1201279</v>
      </c>
      <c r="CW96" s="16">
        <f t="shared" si="797"/>
        <v>0</v>
      </c>
      <c r="CX96" s="16">
        <f t="shared" si="797"/>
        <v>600639.4</v>
      </c>
      <c r="CY96" s="16">
        <f t="shared" si="797"/>
        <v>2487256</v>
      </c>
      <c r="CZ96" s="43">
        <f t="shared" si="797"/>
        <v>1554535</v>
      </c>
      <c r="DA96" s="43">
        <f t="shared" si="797"/>
        <v>0</v>
      </c>
      <c r="DB96" s="43">
        <f t="shared" si="797"/>
        <v>932721</v>
      </c>
      <c r="DC96" s="16">
        <f t="shared" si="798"/>
        <v>-621814</v>
      </c>
      <c r="DD96" s="16">
        <f t="shared" si="798"/>
        <v>-310907</v>
      </c>
      <c r="DE96" s="16">
        <f t="shared" si="798"/>
        <v>0</v>
      </c>
      <c r="DF96" s="16">
        <f t="shared" si="798"/>
        <v>-310907</v>
      </c>
      <c r="DG96" s="16">
        <f t="shared" si="798"/>
        <v>1865442</v>
      </c>
      <c r="DH96" s="16">
        <f t="shared" si="798"/>
        <v>1243628</v>
      </c>
      <c r="DI96" s="16">
        <f t="shared" si="798"/>
        <v>0</v>
      </c>
      <c r="DJ96" s="16">
        <f t="shared" si="798"/>
        <v>621814</v>
      </c>
      <c r="DK96" s="16">
        <f t="shared" si="798"/>
        <v>0</v>
      </c>
      <c r="DL96" s="16">
        <f t="shared" si="798"/>
        <v>0</v>
      </c>
      <c r="DM96" s="16">
        <f t="shared" si="798"/>
        <v>0</v>
      </c>
      <c r="DN96" s="16">
        <f t="shared" si="798"/>
        <v>0</v>
      </c>
      <c r="DO96" s="16">
        <f t="shared" si="798"/>
        <v>1865442</v>
      </c>
      <c r="DP96" s="16">
        <f t="shared" si="798"/>
        <v>1243628</v>
      </c>
      <c r="DQ96" s="16">
        <f t="shared" si="798"/>
        <v>0</v>
      </c>
      <c r="DR96" s="16">
        <f t="shared" si="798"/>
        <v>621814</v>
      </c>
    </row>
    <row r="97" spans="1:122" s="1" customFormat="1" ht="57.75" hidden="1" customHeight="1" x14ac:dyDescent="0.25">
      <c r="A97" s="102" t="s">
        <v>440</v>
      </c>
      <c r="B97" s="100"/>
      <c r="C97" s="100"/>
      <c r="D97" s="100"/>
      <c r="E97" s="47">
        <v>851</v>
      </c>
      <c r="F97" s="3" t="s">
        <v>43</v>
      </c>
      <c r="G97" s="3" t="s">
        <v>45</v>
      </c>
      <c r="H97" s="3" t="s">
        <v>322</v>
      </c>
      <c r="I97" s="3" t="s">
        <v>46</v>
      </c>
      <c r="J97" s="15">
        <f t="shared" ref="J97" si="799">J98+J100+J102</f>
        <v>689965</v>
      </c>
      <c r="K97" s="15">
        <f t="shared" ref="K97:U97" si="800">K98+K100+K102</f>
        <v>0</v>
      </c>
      <c r="L97" s="15">
        <f t="shared" si="800"/>
        <v>0</v>
      </c>
      <c r="M97" s="15">
        <f t="shared" si="800"/>
        <v>689965</v>
      </c>
      <c r="N97" s="15">
        <f t="shared" si="800"/>
        <v>0</v>
      </c>
      <c r="O97" s="15">
        <f t="shared" si="800"/>
        <v>0</v>
      </c>
      <c r="P97" s="15">
        <f t="shared" si="800"/>
        <v>0</v>
      </c>
      <c r="Q97" s="15">
        <f t="shared" si="800"/>
        <v>0</v>
      </c>
      <c r="R97" s="15">
        <f t="shared" si="800"/>
        <v>689965</v>
      </c>
      <c r="S97" s="15">
        <f t="shared" si="800"/>
        <v>0</v>
      </c>
      <c r="T97" s="15">
        <f t="shared" si="800"/>
        <v>0</v>
      </c>
      <c r="U97" s="15">
        <f t="shared" si="800"/>
        <v>689965</v>
      </c>
      <c r="V97" s="15">
        <f t="shared" ref="V97:AK97" si="801">V98+V100+V102</f>
        <v>759022</v>
      </c>
      <c r="W97" s="39">
        <f t="shared" si="801"/>
        <v>0</v>
      </c>
      <c r="X97" s="39">
        <f t="shared" si="801"/>
        <v>0</v>
      </c>
      <c r="Y97" s="39">
        <f t="shared" si="801"/>
        <v>759022</v>
      </c>
      <c r="Z97" s="15">
        <f t="shared" si="801"/>
        <v>0</v>
      </c>
      <c r="AA97" s="15">
        <f t="shared" si="801"/>
        <v>0</v>
      </c>
      <c r="AB97" s="15">
        <f t="shared" si="801"/>
        <v>0</v>
      </c>
      <c r="AC97" s="15">
        <f t="shared" si="801"/>
        <v>0</v>
      </c>
      <c r="AD97" s="15">
        <f t="shared" si="801"/>
        <v>759022</v>
      </c>
      <c r="AE97" s="15">
        <f t="shared" si="801"/>
        <v>0</v>
      </c>
      <c r="AF97" s="15">
        <f t="shared" si="801"/>
        <v>0</v>
      </c>
      <c r="AG97" s="15">
        <f t="shared" si="801"/>
        <v>759022</v>
      </c>
      <c r="AH97" s="15">
        <f t="shared" si="801"/>
        <v>829255</v>
      </c>
      <c r="AI97" s="39">
        <f t="shared" si="801"/>
        <v>0</v>
      </c>
      <c r="AJ97" s="39">
        <f t="shared" si="801"/>
        <v>0</v>
      </c>
      <c r="AK97" s="39">
        <f t="shared" si="801"/>
        <v>829255</v>
      </c>
      <c r="AL97" s="15">
        <f t="shared" ref="AL97:AS97" si="802">AL98+AL100+AL102</f>
        <v>0</v>
      </c>
      <c r="AM97" s="110">
        <f t="shared" si="802"/>
        <v>0</v>
      </c>
      <c r="AN97" s="15">
        <f t="shared" si="802"/>
        <v>0</v>
      </c>
      <c r="AO97" s="15">
        <f t="shared" si="802"/>
        <v>0</v>
      </c>
      <c r="AP97" s="15">
        <f t="shared" si="802"/>
        <v>829255</v>
      </c>
      <c r="AQ97" s="15">
        <f t="shared" si="802"/>
        <v>0</v>
      </c>
      <c r="AR97" s="15">
        <f t="shared" si="802"/>
        <v>0</v>
      </c>
      <c r="AS97" s="15">
        <f t="shared" si="802"/>
        <v>829255</v>
      </c>
      <c r="AT97" s="15"/>
      <c r="AU97" s="15"/>
      <c r="AV97" s="15"/>
      <c r="AW97" s="15"/>
      <c r="AX97" s="15"/>
      <c r="AY97" s="15">
        <f t="shared" si="687"/>
        <v>-1609014.2000000002</v>
      </c>
      <c r="AZ97" s="39">
        <f t="shared" si="688"/>
        <v>-1436862</v>
      </c>
      <c r="BA97" s="39">
        <f t="shared" si="689"/>
        <v>0</v>
      </c>
      <c r="BB97" s="39">
        <f t="shared" si="690"/>
        <v>-172152.19999999995</v>
      </c>
      <c r="BC97" s="15">
        <f t="shared" ref="BC97" si="803">BC98+BC100+BC102</f>
        <v>2298979.2000000002</v>
      </c>
      <c r="BD97" s="44">
        <f t="shared" ref="BD97:BN97" si="804">BD98+BD100+BD102</f>
        <v>1436862</v>
      </c>
      <c r="BE97" s="44">
        <f t="shared" si="804"/>
        <v>0</v>
      </c>
      <c r="BF97" s="44">
        <f t="shared" si="804"/>
        <v>862117.2</v>
      </c>
      <c r="BG97" s="15">
        <f t="shared" si="804"/>
        <v>-574746</v>
      </c>
      <c r="BH97" s="15">
        <f t="shared" ref="BH97:BJ97" si="805">BH98+BH100+BH102</f>
        <v>-287373</v>
      </c>
      <c r="BI97" s="15">
        <f t="shared" si="805"/>
        <v>0</v>
      </c>
      <c r="BJ97" s="15">
        <f t="shared" si="805"/>
        <v>-287373</v>
      </c>
      <c r="BK97" s="15">
        <f t="shared" si="804"/>
        <v>1724233.2</v>
      </c>
      <c r="BL97" s="15">
        <f t="shared" si="804"/>
        <v>1149489</v>
      </c>
      <c r="BM97" s="15">
        <f t="shared" si="804"/>
        <v>0</v>
      </c>
      <c r="BN97" s="15">
        <f t="shared" si="804"/>
        <v>574744.19999999995</v>
      </c>
      <c r="BO97" s="15">
        <f t="shared" ref="BO97:BV97" si="806">BO98+BO100+BO102</f>
        <v>0</v>
      </c>
      <c r="BP97" s="15">
        <f t="shared" si="806"/>
        <v>0</v>
      </c>
      <c r="BQ97" s="15">
        <f t="shared" si="806"/>
        <v>0</v>
      </c>
      <c r="BR97" s="15">
        <f t="shared" si="806"/>
        <v>0</v>
      </c>
      <c r="BS97" s="15">
        <f t="shared" si="806"/>
        <v>1724233.2</v>
      </c>
      <c r="BT97" s="15">
        <f t="shared" si="806"/>
        <v>1149489</v>
      </c>
      <c r="BU97" s="15">
        <f t="shared" si="806"/>
        <v>0</v>
      </c>
      <c r="BV97" s="15">
        <f t="shared" si="806"/>
        <v>574744.19999999995</v>
      </c>
      <c r="BW97" s="15">
        <f t="shared" ref="BW97:CD97" si="807">BW98+BW100+BW102</f>
        <v>0</v>
      </c>
      <c r="BX97" s="15">
        <f t="shared" si="807"/>
        <v>0</v>
      </c>
      <c r="BY97" s="15">
        <f t="shared" si="807"/>
        <v>0</v>
      </c>
      <c r="BZ97" s="15">
        <f t="shared" si="807"/>
        <v>0</v>
      </c>
      <c r="CA97" s="15">
        <f t="shared" si="807"/>
        <v>1724233.2</v>
      </c>
      <c r="CB97" s="15">
        <f t="shared" si="807"/>
        <v>1149489</v>
      </c>
      <c r="CC97" s="15">
        <f t="shared" si="807"/>
        <v>0</v>
      </c>
      <c r="CD97" s="15">
        <f t="shared" si="807"/>
        <v>574744.19999999995</v>
      </c>
      <c r="CE97" s="15">
        <f t="shared" ref="CE97:DB97" si="808">CE98+CE100+CE102</f>
        <v>2402558.4</v>
      </c>
      <c r="CF97" s="44">
        <f t="shared" si="808"/>
        <v>1501599</v>
      </c>
      <c r="CG97" s="44">
        <f t="shared" si="808"/>
        <v>0</v>
      </c>
      <c r="CH97" s="44">
        <f t="shared" si="808"/>
        <v>900959.4</v>
      </c>
      <c r="CI97" s="15">
        <f t="shared" si="808"/>
        <v>-600640</v>
      </c>
      <c r="CJ97" s="15">
        <f t="shared" si="808"/>
        <v>-300320</v>
      </c>
      <c r="CK97" s="15">
        <f t="shared" si="808"/>
        <v>0</v>
      </c>
      <c r="CL97" s="15">
        <f t="shared" si="808"/>
        <v>-300320</v>
      </c>
      <c r="CM97" s="15">
        <f t="shared" si="808"/>
        <v>1801918.4</v>
      </c>
      <c r="CN97" s="15">
        <f t="shared" si="808"/>
        <v>1201279</v>
      </c>
      <c r="CO97" s="15">
        <f t="shared" si="808"/>
        <v>0</v>
      </c>
      <c r="CP97" s="15">
        <f t="shared" si="808"/>
        <v>600639.4</v>
      </c>
      <c r="CQ97" s="15">
        <f t="shared" ref="CQ97:CX97" si="809">CQ98+CQ100+CQ102</f>
        <v>0</v>
      </c>
      <c r="CR97" s="15">
        <f t="shared" si="809"/>
        <v>0</v>
      </c>
      <c r="CS97" s="15">
        <f t="shared" si="809"/>
        <v>0</v>
      </c>
      <c r="CT97" s="15">
        <f t="shared" si="809"/>
        <v>0</v>
      </c>
      <c r="CU97" s="15">
        <f t="shared" si="809"/>
        <v>1801918.4</v>
      </c>
      <c r="CV97" s="15">
        <f t="shared" si="809"/>
        <v>1201279</v>
      </c>
      <c r="CW97" s="15">
        <f t="shared" si="809"/>
        <v>0</v>
      </c>
      <c r="CX97" s="15">
        <f t="shared" si="809"/>
        <v>600639.4</v>
      </c>
      <c r="CY97" s="15">
        <f t="shared" si="808"/>
        <v>2487256</v>
      </c>
      <c r="CZ97" s="44">
        <f t="shared" si="808"/>
        <v>1554535</v>
      </c>
      <c r="DA97" s="44">
        <f t="shared" si="808"/>
        <v>0</v>
      </c>
      <c r="DB97" s="44">
        <f t="shared" si="808"/>
        <v>932721</v>
      </c>
      <c r="DC97" s="15">
        <f t="shared" ref="DC97:DJ97" si="810">DC98+DC100+DC102</f>
        <v>-621814</v>
      </c>
      <c r="DD97" s="15">
        <f t="shared" si="810"/>
        <v>-310907</v>
      </c>
      <c r="DE97" s="15">
        <f t="shared" si="810"/>
        <v>0</v>
      </c>
      <c r="DF97" s="15">
        <f t="shared" si="810"/>
        <v>-310907</v>
      </c>
      <c r="DG97" s="15">
        <f t="shared" si="810"/>
        <v>1865442</v>
      </c>
      <c r="DH97" s="15">
        <f t="shared" si="810"/>
        <v>1243628</v>
      </c>
      <c r="DI97" s="15">
        <f t="shared" si="810"/>
        <v>0</v>
      </c>
      <c r="DJ97" s="15">
        <f t="shared" si="810"/>
        <v>621814</v>
      </c>
      <c r="DK97" s="15">
        <f t="shared" ref="DK97:DR97" si="811">DK98+DK100+DK102</f>
        <v>0</v>
      </c>
      <c r="DL97" s="15">
        <f t="shared" si="811"/>
        <v>0</v>
      </c>
      <c r="DM97" s="15">
        <f t="shared" si="811"/>
        <v>0</v>
      </c>
      <c r="DN97" s="15">
        <f t="shared" si="811"/>
        <v>0</v>
      </c>
      <c r="DO97" s="15">
        <f t="shared" si="811"/>
        <v>1865442</v>
      </c>
      <c r="DP97" s="15">
        <f t="shared" si="811"/>
        <v>1243628</v>
      </c>
      <c r="DQ97" s="15">
        <f t="shared" si="811"/>
        <v>0</v>
      </c>
      <c r="DR97" s="15">
        <f t="shared" si="811"/>
        <v>621814</v>
      </c>
    </row>
    <row r="98" spans="1:122" ht="32.25" hidden="1" customHeight="1" x14ac:dyDescent="0.25">
      <c r="A98" s="102" t="s">
        <v>15</v>
      </c>
      <c r="B98" s="98"/>
      <c r="C98" s="98"/>
      <c r="D98" s="98"/>
      <c r="E98" s="40">
        <v>851</v>
      </c>
      <c r="F98" s="2" t="s">
        <v>43</v>
      </c>
      <c r="G98" s="2" t="s">
        <v>45</v>
      </c>
      <c r="H98" s="3" t="s">
        <v>322</v>
      </c>
      <c r="I98" s="2" t="s">
        <v>17</v>
      </c>
      <c r="J98" s="15">
        <f t="shared" ref="J98:AS98" si="812">J99</f>
        <v>648965</v>
      </c>
      <c r="K98" s="15">
        <f t="shared" si="812"/>
        <v>0</v>
      </c>
      <c r="L98" s="15">
        <f t="shared" si="812"/>
        <v>0</v>
      </c>
      <c r="M98" s="15">
        <f t="shared" si="812"/>
        <v>648965</v>
      </c>
      <c r="N98" s="15">
        <f t="shared" si="812"/>
        <v>0</v>
      </c>
      <c r="O98" s="15">
        <f t="shared" si="812"/>
        <v>0</v>
      </c>
      <c r="P98" s="15">
        <f t="shared" si="812"/>
        <v>0</v>
      </c>
      <c r="Q98" s="15">
        <f t="shared" si="812"/>
        <v>0</v>
      </c>
      <c r="R98" s="15">
        <f t="shared" si="812"/>
        <v>648965</v>
      </c>
      <c r="S98" s="15">
        <f t="shared" si="812"/>
        <v>0</v>
      </c>
      <c r="T98" s="15">
        <f t="shared" si="812"/>
        <v>0</v>
      </c>
      <c r="U98" s="15">
        <f t="shared" si="812"/>
        <v>648965</v>
      </c>
      <c r="V98" s="15">
        <f t="shared" si="812"/>
        <v>701486</v>
      </c>
      <c r="W98" s="39">
        <f t="shared" si="812"/>
        <v>0</v>
      </c>
      <c r="X98" s="39">
        <f t="shared" si="812"/>
        <v>0</v>
      </c>
      <c r="Y98" s="39">
        <f t="shared" si="812"/>
        <v>701486</v>
      </c>
      <c r="Z98" s="15">
        <f t="shared" si="812"/>
        <v>0</v>
      </c>
      <c r="AA98" s="15">
        <f t="shared" si="812"/>
        <v>0</v>
      </c>
      <c r="AB98" s="15">
        <f t="shared" si="812"/>
        <v>0</v>
      </c>
      <c r="AC98" s="15">
        <f t="shared" si="812"/>
        <v>0</v>
      </c>
      <c r="AD98" s="15">
        <f t="shared" si="812"/>
        <v>701486</v>
      </c>
      <c r="AE98" s="15">
        <f t="shared" si="812"/>
        <v>0</v>
      </c>
      <c r="AF98" s="15">
        <f t="shared" si="812"/>
        <v>0</v>
      </c>
      <c r="AG98" s="15">
        <f t="shared" si="812"/>
        <v>701486</v>
      </c>
      <c r="AH98" s="15">
        <f t="shared" si="812"/>
        <v>801699</v>
      </c>
      <c r="AI98" s="39">
        <f t="shared" si="812"/>
        <v>0</v>
      </c>
      <c r="AJ98" s="39">
        <f t="shared" si="812"/>
        <v>0</v>
      </c>
      <c r="AK98" s="39">
        <f t="shared" si="812"/>
        <v>801699</v>
      </c>
      <c r="AL98" s="15">
        <f t="shared" si="812"/>
        <v>0</v>
      </c>
      <c r="AM98" s="110">
        <f t="shared" si="812"/>
        <v>0</v>
      </c>
      <c r="AN98" s="15">
        <f t="shared" si="812"/>
        <v>0</v>
      </c>
      <c r="AO98" s="15">
        <f t="shared" si="812"/>
        <v>0</v>
      </c>
      <c r="AP98" s="15">
        <f t="shared" si="812"/>
        <v>801699</v>
      </c>
      <c r="AQ98" s="15">
        <f t="shared" si="812"/>
        <v>0</v>
      </c>
      <c r="AR98" s="15">
        <f t="shared" si="812"/>
        <v>0</v>
      </c>
      <c r="AS98" s="15">
        <f t="shared" si="812"/>
        <v>801699</v>
      </c>
      <c r="AT98" s="15"/>
      <c r="AU98" s="15"/>
      <c r="AV98" s="15"/>
      <c r="AW98" s="15"/>
      <c r="AX98" s="15"/>
      <c r="AY98" s="15">
        <f t="shared" si="687"/>
        <v>-161635</v>
      </c>
      <c r="AZ98" s="39">
        <f t="shared" si="688"/>
        <v>0</v>
      </c>
      <c r="BA98" s="39">
        <f t="shared" si="689"/>
        <v>0</v>
      </c>
      <c r="BB98" s="39">
        <f t="shared" si="690"/>
        <v>-161635</v>
      </c>
      <c r="BC98" s="15">
        <f t="shared" ref="BC98:DN98" si="813">BC99</f>
        <v>810600</v>
      </c>
      <c r="BD98" s="44">
        <f t="shared" si="813"/>
        <v>0</v>
      </c>
      <c r="BE98" s="44">
        <f t="shared" si="813"/>
        <v>0</v>
      </c>
      <c r="BF98" s="44">
        <f t="shared" si="813"/>
        <v>810600</v>
      </c>
      <c r="BG98" s="15">
        <f t="shared" si="813"/>
        <v>-277559</v>
      </c>
      <c r="BH98" s="15">
        <f t="shared" si="813"/>
        <v>0</v>
      </c>
      <c r="BI98" s="15">
        <f t="shared" si="813"/>
        <v>0</v>
      </c>
      <c r="BJ98" s="15">
        <f t="shared" si="813"/>
        <v>-277559</v>
      </c>
      <c r="BK98" s="15">
        <f t="shared" si="813"/>
        <v>533041</v>
      </c>
      <c r="BL98" s="15">
        <f t="shared" si="813"/>
        <v>0</v>
      </c>
      <c r="BM98" s="15">
        <f t="shared" si="813"/>
        <v>0</v>
      </c>
      <c r="BN98" s="15">
        <f t="shared" si="813"/>
        <v>533041</v>
      </c>
      <c r="BO98" s="15">
        <f t="shared" si="813"/>
        <v>0</v>
      </c>
      <c r="BP98" s="15">
        <f t="shared" si="813"/>
        <v>0</v>
      </c>
      <c r="BQ98" s="15">
        <f t="shared" si="813"/>
        <v>0</v>
      </c>
      <c r="BR98" s="15">
        <f t="shared" si="813"/>
        <v>0</v>
      </c>
      <c r="BS98" s="15">
        <f t="shared" si="813"/>
        <v>533041</v>
      </c>
      <c r="BT98" s="15">
        <f t="shared" si="813"/>
        <v>0</v>
      </c>
      <c r="BU98" s="15">
        <f t="shared" si="813"/>
        <v>0</v>
      </c>
      <c r="BV98" s="15">
        <f t="shared" si="813"/>
        <v>533041</v>
      </c>
      <c r="BW98" s="15">
        <f t="shared" si="813"/>
        <v>0</v>
      </c>
      <c r="BX98" s="15">
        <f t="shared" si="813"/>
        <v>0</v>
      </c>
      <c r="BY98" s="15">
        <f t="shared" si="813"/>
        <v>0</v>
      </c>
      <c r="BZ98" s="15">
        <f t="shared" si="813"/>
        <v>0</v>
      </c>
      <c r="CA98" s="15">
        <f t="shared" si="813"/>
        <v>533041</v>
      </c>
      <c r="CB98" s="15">
        <f t="shared" si="813"/>
        <v>0</v>
      </c>
      <c r="CC98" s="15">
        <f t="shared" si="813"/>
        <v>0</v>
      </c>
      <c r="CD98" s="15">
        <f t="shared" si="813"/>
        <v>533041</v>
      </c>
      <c r="CE98" s="15">
        <f t="shared" si="813"/>
        <v>859600</v>
      </c>
      <c r="CF98" s="44">
        <f t="shared" si="813"/>
        <v>0</v>
      </c>
      <c r="CG98" s="44">
        <f t="shared" si="813"/>
        <v>0</v>
      </c>
      <c r="CH98" s="44">
        <f t="shared" si="813"/>
        <v>859600</v>
      </c>
      <c r="CI98" s="15">
        <f t="shared" si="813"/>
        <v>-275320</v>
      </c>
      <c r="CJ98" s="15">
        <f t="shared" si="813"/>
        <v>0</v>
      </c>
      <c r="CK98" s="15">
        <f t="shared" si="813"/>
        <v>0</v>
      </c>
      <c r="CL98" s="15">
        <f t="shared" si="813"/>
        <v>-275320</v>
      </c>
      <c r="CM98" s="15">
        <f t="shared" si="813"/>
        <v>584280</v>
      </c>
      <c r="CN98" s="15">
        <f t="shared" si="813"/>
        <v>0</v>
      </c>
      <c r="CO98" s="15">
        <f t="shared" si="813"/>
        <v>0</v>
      </c>
      <c r="CP98" s="15">
        <f t="shared" si="813"/>
        <v>584280</v>
      </c>
      <c r="CQ98" s="15">
        <f t="shared" si="813"/>
        <v>0</v>
      </c>
      <c r="CR98" s="15">
        <f t="shared" si="813"/>
        <v>0</v>
      </c>
      <c r="CS98" s="15">
        <f t="shared" si="813"/>
        <v>0</v>
      </c>
      <c r="CT98" s="15">
        <f t="shared" si="813"/>
        <v>0</v>
      </c>
      <c r="CU98" s="15">
        <f t="shared" si="813"/>
        <v>584280</v>
      </c>
      <c r="CV98" s="15">
        <f t="shared" si="813"/>
        <v>0</v>
      </c>
      <c r="CW98" s="15">
        <f t="shared" si="813"/>
        <v>0</v>
      </c>
      <c r="CX98" s="15">
        <f t="shared" si="813"/>
        <v>584280</v>
      </c>
      <c r="CY98" s="15">
        <f t="shared" si="813"/>
        <v>891600</v>
      </c>
      <c r="CZ98" s="44">
        <f t="shared" si="813"/>
        <v>0</v>
      </c>
      <c r="DA98" s="44">
        <f t="shared" si="813"/>
        <v>0</v>
      </c>
      <c r="DB98" s="44">
        <f t="shared" si="813"/>
        <v>891600</v>
      </c>
      <c r="DC98" s="15">
        <f t="shared" si="813"/>
        <v>-285907</v>
      </c>
      <c r="DD98" s="15">
        <f t="shared" si="813"/>
        <v>0</v>
      </c>
      <c r="DE98" s="15">
        <f t="shared" si="813"/>
        <v>0</v>
      </c>
      <c r="DF98" s="15">
        <f t="shared" si="813"/>
        <v>-285907</v>
      </c>
      <c r="DG98" s="15">
        <f t="shared" si="813"/>
        <v>605693</v>
      </c>
      <c r="DH98" s="15">
        <f t="shared" si="813"/>
        <v>0</v>
      </c>
      <c r="DI98" s="15">
        <f t="shared" si="813"/>
        <v>0</v>
      </c>
      <c r="DJ98" s="15">
        <f t="shared" si="813"/>
        <v>605693</v>
      </c>
      <c r="DK98" s="15">
        <f t="shared" si="813"/>
        <v>0</v>
      </c>
      <c r="DL98" s="15">
        <f t="shared" si="813"/>
        <v>0</v>
      </c>
      <c r="DM98" s="15">
        <f t="shared" si="813"/>
        <v>0</v>
      </c>
      <c r="DN98" s="15">
        <f t="shared" si="813"/>
        <v>0</v>
      </c>
      <c r="DO98" s="15">
        <f t="shared" ref="DO98:DR98" si="814">DO99</f>
        <v>605693</v>
      </c>
      <c r="DP98" s="15">
        <f t="shared" si="814"/>
        <v>0</v>
      </c>
      <c r="DQ98" s="15">
        <f t="shared" si="814"/>
        <v>0</v>
      </c>
      <c r="DR98" s="15">
        <f t="shared" si="814"/>
        <v>605693</v>
      </c>
    </row>
    <row r="99" spans="1:122" ht="32.25" hidden="1" customHeight="1" x14ac:dyDescent="0.25">
      <c r="A99" s="102" t="s">
        <v>263</v>
      </c>
      <c r="B99" s="98"/>
      <c r="C99" s="98"/>
      <c r="D99" s="98"/>
      <c r="E99" s="40">
        <v>851</v>
      </c>
      <c r="F99" s="2" t="s">
        <v>43</v>
      </c>
      <c r="G99" s="2" t="s">
        <v>45</v>
      </c>
      <c r="H99" s="3" t="s">
        <v>322</v>
      </c>
      <c r="I99" s="2" t="s">
        <v>18</v>
      </c>
      <c r="J99" s="15">
        <f>500292+148673</f>
        <v>648965</v>
      </c>
      <c r="K99" s="44"/>
      <c r="L99" s="44"/>
      <c r="M99" s="44">
        <f>J99</f>
        <v>648965</v>
      </c>
      <c r="N99" s="44"/>
      <c r="O99" s="44"/>
      <c r="P99" s="44"/>
      <c r="Q99" s="44"/>
      <c r="R99" s="68">
        <f>J99+N99</f>
        <v>648965</v>
      </c>
      <c r="S99" s="68">
        <f>K99+O99</f>
        <v>0</v>
      </c>
      <c r="T99" s="68">
        <f>L99+P99</f>
        <v>0</v>
      </c>
      <c r="U99" s="68">
        <f>M99+Q99</f>
        <v>648965</v>
      </c>
      <c r="V99" s="44">
        <f>538776+162710</f>
        <v>701486</v>
      </c>
      <c r="W99" s="39"/>
      <c r="X99" s="39"/>
      <c r="Y99" s="39">
        <f>V99</f>
        <v>701486</v>
      </c>
      <c r="Z99" s="44"/>
      <c r="AA99" s="44"/>
      <c r="AB99" s="44"/>
      <c r="AC99" s="44"/>
      <c r="AD99" s="68">
        <f t="shared" ref="AD99" si="815">V99+Z99</f>
        <v>701486</v>
      </c>
      <c r="AE99" s="68">
        <f t="shared" ref="AE99" si="816">W99+AA99</f>
        <v>0</v>
      </c>
      <c r="AF99" s="68">
        <f t="shared" ref="AF99" si="817">X99+AB99</f>
        <v>0</v>
      </c>
      <c r="AG99" s="68">
        <f t="shared" ref="AG99" si="818">Y99+AC99</f>
        <v>701486</v>
      </c>
      <c r="AH99" s="15">
        <f>615744+185955</f>
        <v>801699</v>
      </c>
      <c r="AI99" s="39"/>
      <c r="AJ99" s="39"/>
      <c r="AK99" s="39">
        <f>AH99</f>
        <v>801699</v>
      </c>
      <c r="AL99" s="44"/>
      <c r="AM99" s="111"/>
      <c r="AN99" s="44"/>
      <c r="AO99" s="44"/>
      <c r="AP99" s="68">
        <f t="shared" ref="AP99" si="819">AH99+AL99</f>
        <v>801699</v>
      </c>
      <c r="AQ99" s="68">
        <f t="shared" ref="AQ99" si="820">AI99+AM99</f>
        <v>0</v>
      </c>
      <c r="AR99" s="68">
        <f t="shared" ref="AR99" si="821">AJ99+AN99</f>
        <v>0</v>
      </c>
      <c r="AS99" s="68">
        <f t="shared" ref="AS99" si="822">AK99+AO99</f>
        <v>801699</v>
      </c>
      <c r="AT99" s="68"/>
      <c r="AU99" s="68"/>
      <c r="AV99" s="68"/>
      <c r="AW99" s="68"/>
      <c r="AX99" s="68"/>
      <c r="AY99" s="15">
        <f t="shared" si="687"/>
        <v>-161635</v>
      </c>
      <c r="AZ99" s="39">
        <f t="shared" si="688"/>
        <v>0</v>
      </c>
      <c r="BA99" s="39">
        <f t="shared" si="689"/>
        <v>0</v>
      </c>
      <c r="BB99" s="39">
        <f t="shared" si="690"/>
        <v>-161635</v>
      </c>
      <c r="BC99" s="15">
        <v>810600</v>
      </c>
      <c r="BD99" s="44"/>
      <c r="BE99" s="44"/>
      <c r="BF99" s="44">
        <f>BC99</f>
        <v>810600</v>
      </c>
      <c r="BG99" s="15">
        <f>-287373+9814</f>
        <v>-277559</v>
      </c>
      <c r="BH99" s="44"/>
      <c r="BI99" s="44"/>
      <c r="BJ99" s="44">
        <f>BG99</f>
        <v>-277559</v>
      </c>
      <c r="BK99" s="15">
        <f>BC99+BG99</f>
        <v>533041</v>
      </c>
      <c r="BL99" s="68">
        <f>BD99+BH99</f>
        <v>0</v>
      </c>
      <c r="BM99" s="68">
        <f>BE99+BI99</f>
        <v>0</v>
      </c>
      <c r="BN99" s="68">
        <f>BF99+BJ99</f>
        <v>533041</v>
      </c>
      <c r="BO99" s="15"/>
      <c r="BP99" s="44"/>
      <c r="BQ99" s="44"/>
      <c r="BR99" s="44">
        <f>BO99</f>
        <v>0</v>
      </c>
      <c r="BS99" s="15">
        <f>BK99+BO99</f>
        <v>533041</v>
      </c>
      <c r="BT99" s="68">
        <f>BL99+BP99</f>
        <v>0</v>
      </c>
      <c r="BU99" s="68">
        <f>BM99+BQ99</f>
        <v>0</v>
      </c>
      <c r="BV99" s="68">
        <f>BN99+BR99</f>
        <v>533041</v>
      </c>
      <c r="BW99" s="15"/>
      <c r="BX99" s="44"/>
      <c r="BY99" s="44"/>
      <c r="BZ99" s="44">
        <f>BW99</f>
        <v>0</v>
      </c>
      <c r="CA99" s="15">
        <f>BS99+BW99</f>
        <v>533041</v>
      </c>
      <c r="CB99" s="68">
        <f>BT99+BX99</f>
        <v>0</v>
      </c>
      <c r="CC99" s="68">
        <f>BU99+BY99</f>
        <v>0</v>
      </c>
      <c r="CD99" s="68">
        <f>BV99+BZ99</f>
        <v>533041</v>
      </c>
      <c r="CE99" s="15">
        <v>859600</v>
      </c>
      <c r="CF99" s="44"/>
      <c r="CG99" s="44"/>
      <c r="CH99" s="44">
        <f>CE99</f>
        <v>859600</v>
      </c>
      <c r="CI99" s="44">
        <v>-275320</v>
      </c>
      <c r="CJ99" s="44"/>
      <c r="CK99" s="44"/>
      <c r="CL99" s="44">
        <f>CI99</f>
        <v>-275320</v>
      </c>
      <c r="CM99" s="15">
        <f t="shared" ref="CM99" si="823">CE99+CI99</f>
        <v>584280</v>
      </c>
      <c r="CN99" s="68">
        <f t="shared" ref="CN99" si="824">CF99+CJ99</f>
        <v>0</v>
      </c>
      <c r="CO99" s="68">
        <f t="shared" ref="CO99" si="825">CG99+CK99</f>
        <v>0</v>
      </c>
      <c r="CP99" s="68">
        <f t="shared" ref="CP99" si="826">CH99+CL99</f>
        <v>584280</v>
      </c>
      <c r="CQ99" s="44"/>
      <c r="CR99" s="44"/>
      <c r="CS99" s="44"/>
      <c r="CT99" s="44">
        <f>CQ99</f>
        <v>0</v>
      </c>
      <c r="CU99" s="15">
        <f t="shared" ref="CU99" si="827">CM99+CQ99</f>
        <v>584280</v>
      </c>
      <c r="CV99" s="68">
        <f t="shared" ref="CV99" si="828">CN99+CR99</f>
        <v>0</v>
      </c>
      <c r="CW99" s="68">
        <f t="shared" ref="CW99" si="829">CO99+CS99</f>
        <v>0</v>
      </c>
      <c r="CX99" s="68">
        <f t="shared" ref="CX99" si="830">CP99+CT99</f>
        <v>584280</v>
      </c>
      <c r="CY99" s="15">
        <v>891600</v>
      </c>
      <c r="CZ99" s="44"/>
      <c r="DA99" s="44"/>
      <c r="DB99" s="44">
        <f>CY99</f>
        <v>891600</v>
      </c>
      <c r="DC99" s="44">
        <v>-285907</v>
      </c>
      <c r="DD99" s="44"/>
      <c r="DE99" s="44"/>
      <c r="DF99" s="44">
        <f>DC99</f>
        <v>-285907</v>
      </c>
      <c r="DG99" s="15">
        <f t="shared" ref="DG99" si="831">CY99+DC99</f>
        <v>605693</v>
      </c>
      <c r="DH99" s="68">
        <f t="shared" ref="DH99" si="832">CZ99+DD99</f>
        <v>0</v>
      </c>
      <c r="DI99" s="68">
        <f t="shared" ref="DI99" si="833">DA99+DE99</f>
        <v>0</v>
      </c>
      <c r="DJ99" s="68">
        <f t="shared" ref="DJ99" si="834">DB99+DF99</f>
        <v>605693</v>
      </c>
      <c r="DK99" s="44"/>
      <c r="DL99" s="44"/>
      <c r="DM99" s="44"/>
      <c r="DN99" s="44">
        <f>DK99</f>
        <v>0</v>
      </c>
      <c r="DO99" s="15">
        <f t="shared" ref="DO99" si="835">DG99+DK99</f>
        <v>605693</v>
      </c>
      <c r="DP99" s="68">
        <f t="shared" ref="DP99" si="836">DH99+DL99</f>
        <v>0</v>
      </c>
      <c r="DQ99" s="68">
        <f t="shared" ref="DQ99" si="837">DI99+DM99</f>
        <v>0</v>
      </c>
      <c r="DR99" s="68">
        <f t="shared" ref="DR99" si="838">DJ99+DN99</f>
        <v>605693</v>
      </c>
    </row>
    <row r="100" spans="1:122" ht="32.25" hidden="1" customHeight="1" x14ac:dyDescent="0.25">
      <c r="A100" s="102" t="s">
        <v>20</v>
      </c>
      <c r="B100" s="98"/>
      <c r="C100" s="98"/>
      <c r="D100" s="98"/>
      <c r="E100" s="40">
        <v>851</v>
      </c>
      <c r="F100" s="2" t="s">
        <v>43</v>
      </c>
      <c r="G100" s="2" t="s">
        <v>45</v>
      </c>
      <c r="H100" s="3" t="s">
        <v>322</v>
      </c>
      <c r="I100" s="2" t="s">
        <v>21</v>
      </c>
      <c r="J100" s="15">
        <f t="shared" ref="J100:AS100" si="839">J101</f>
        <v>41000</v>
      </c>
      <c r="K100" s="15">
        <f t="shared" si="839"/>
        <v>0</v>
      </c>
      <c r="L100" s="15">
        <f t="shared" si="839"/>
        <v>0</v>
      </c>
      <c r="M100" s="15">
        <f t="shared" si="839"/>
        <v>41000</v>
      </c>
      <c r="N100" s="15">
        <f t="shared" si="839"/>
        <v>0</v>
      </c>
      <c r="O100" s="15">
        <f t="shared" si="839"/>
        <v>0</v>
      </c>
      <c r="P100" s="15">
        <f t="shared" si="839"/>
        <v>0</v>
      </c>
      <c r="Q100" s="15">
        <f t="shared" si="839"/>
        <v>0</v>
      </c>
      <c r="R100" s="15">
        <f t="shared" si="839"/>
        <v>41000</v>
      </c>
      <c r="S100" s="15">
        <f t="shared" si="839"/>
        <v>0</v>
      </c>
      <c r="T100" s="15">
        <f t="shared" si="839"/>
        <v>0</v>
      </c>
      <c r="U100" s="15">
        <f t="shared" si="839"/>
        <v>41000</v>
      </c>
      <c r="V100" s="15">
        <f t="shared" si="839"/>
        <v>57536</v>
      </c>
      <c r="W100" s="39">
        <f t="shared" si="839"/>
        <v>0</v>
      </c>
      <c r="X100" s="39">
        <f t="shared" si="839"/>
        <v>0</v>
      </c>
      <c r="Y100" s="39">
        <f t="shared" si="839"/>
        <v>57536</v>
      </c>
      <c r="Z100" s="15">
        <f t="shared" si="839"/>
        <v>0</v>
      </c>
      <c r="AA100" s="15">
        <f t="shared" si="839"/>
        <v>0</v>
      </c>
      <c r="AB100" s="15">
        <f t="shared" si="839"/>
        <v>0</v>
      </c>
      <c r="AC100" s="15">
        <f t="shared" si="839"/>
        <v>0</v>
      </c>
      <c r="AD100" s="15">
        <f t="shared" si="839"/>
        <v>57536</v>
      </c>
      <c r="AE100" s="15">
        <f t="shared" si="839"/>
        <v>0</v>
      </c>
      <c r="AF100" s="15">
        <f t="shared" si="839"/>
        <v>0</v>
      </c>
      <c r="AG100" s="15">
        <f t="shared" si="839"/>
        <v>57536</v>
      </c>
      <c r="AH100" s="15">
        <f t="shared" si="839"/>
        <v>27556</v>
      </c>
      <c r="AI100" s="39">
        <f t="shared" si="839"/>
        <v>0</v>
      </c>
      <c r="AJ100" s="39">
        <f t="shared" si="839"/>
        <v>0</v>
      </c>
      <c r="AK100" s="39">
        <f t="shared" si="839"/>
        <v>27556</v>
      </c>
      <c r="AL100" s="15">
        <f t="shared" si="839"/>
        <v>0</v>
      </c>
      <c r="AM100" s="110">
        <f t="shared" si="839"/>
        <v>0</v>
      </c>
      <c r="AN100" s="15">
        <f t="shared" si="839"/>
        <v>0</v>
      </c>
      <c r="AO100" s="15">
        <f t="shared" si="839"/>
        <v>0</v>
      </c>
      <c r="AP100" s="15">
        <f t="shared" si="839"/>
        <v>27556</v>
      </c>
      <c r="AQ100" s="15">
        <f t="shared" si="839"/>
        <v>0</v>
      </c>
      <c r="AR100" s="15">
        <f t="shared" si="839"/>
        <v>0</v>
      </c>
      <c r="AS100" s="15">
        <f t="shared" si="839"/>
        <v>27556</v>
      </c>
      <c r="AT100" s="15"/>
      <c r="AU100" s="15"/>
      <c r="AV100" s="15"/>
      <c r="AW100" s="15"/>
      <c r="AX100" s="15"/>
      <c r="AY100" s="15">
        <f t="shared" si="687"/>
        <v>-10517.199999999997</v>
      </c>
      <c r="AZ100" s="39">
        <f t="shared" si="688"/>
        <v>0</v>
      </c>
      <c r="BA100" s="39">
        <f t="shared" si="689"/>
        <v>0</v>
      </c>
      <c r="BB100" s="39">
        <f t="shared" si="690"/>
        <v>-10517.199999999997</v>
      </c>
      <c r="BC100" s="15">
        <f t="shared" ref="BC100:DN100" si="840">BC101</f>
        <v>51517.2</v>
      </c>
      <c r="BD100" s="44">
        <f t="shared" si="840"/>
        <v>0</v>
      </c>
      <c r="BE100" s="44">
        <f t="shared" si="840"/>
        <v>0</v>
      </c>
      <c r="BF100" s="44">
        <f t="shared" si="840"/>
        <v>51517.2</v>
      </c>
      <c r="BG100" s="15">
        <f t="shared" si="840"/>
        <v>-9814</v>
      </c>
      <c r="BH100" s="15">
        <f t="shared" si="840"/>
        <v>0</v>
      </c>
      <c r="BI100" s="15">
        <f t="shared" si="840"/>
        <v>0</v>
      </c>
      <c r="BJ100" s="15">
        <f t="shared" si="840"/>
        <v>-9814</v>
      </c>
      <c r="BK100" s="15">
        <f t="shared" si="840"/>
        <v>41703.199999999997</v>
      </c>
      <c r="BL100" s="15">
        <f t="shared" si="840"/>
        <v>0</v>
      </c>
      <c r="BM100" s="15">
        <f t="shared" si="840"/>
        <v>0</v>
      </c>
      <c r="BN100" s="15">
        <f t="shared" si="840"/>
        <v>41703.199999999997</v>
      </c>
      <c r="BO100" s="15">
        <f t="shared" si="840"/>
        <v>0</v>
      </c>
      <c r="BP100" s="15">
        <f t="shared" si="840"/>
        <v>0</v>
      </c>
      <c r="BQ100" s="15">
        <f t="shared" si="840"/>
        <v>0</v>
      </c>
      <c r="BR100" s="15">
        <f t="shared" si="840"/>
        <v>0</v>
      </c>
      <c r="BS100" s="15">
        <f t="shared" si="840"/>
        <v>41703.199999999997</v>
      </c>
      <c r="BT100" s="15">
        <f t="shared" si="840"/>
        <v>0</v>
      </c>
      <c r="BU100" s="15">
        <f t="shared" si="840"/>
        <v>0</v>
      </c>
      <c r="BV100" s="15">
        <f t="shared" si="840"/>
        <v>41703.199999999997</v>
      </c>
      <c r="BW100" s="15">
        <f t="shared" si="840"/>
        <v>0</v>
      </c>
      <c r="BX100" s="15">
        <f t="shared" si="840"/>
        <v>0</v>
      </c>
      <c r="BY100" s="15">
        <f t="shared" si="840"/>
        <v>0</v>
      </c>
      <c r="BZ100" s="15">
        <f t="shared" si="840"/>
        <v>0</v>
      </c>
      <c r="CA100" s="15">
        <f t="shared" si="840"/>
        <v>41703.199999999997</v>
      </c>
      <c r="CB100" s="15">
        <f t="shared" si="840"/>
        <v>0</v>
      </c>
      <c r="CC100" s="15">
        <f t="shared" si="840"/>
        <v>0</v>
      </c>
      <c r="CD100" s="15">
        <f t="shared" si="840"/>
        <v>41703.199999999997</v>
      </c>
      <c r="CE100" s="15">
        <f t="shared" si="840"/>
        <v>41359.4</v>
      </c>
      <c r="CF100" s="44">
        <f t="shared" si="840"/>
        <v>0</v>
      </c>
      <c r="CG100" s="44">
        <f t="shared" si="840"/>
        <v>0</v>
      </c>
      <c r="CH100" s="44">
        <f t="shared" si="840"/>
        <v>41359.4</v>
      </c>
      <c r="CI100" s="15">
        <f t="shared" si="840"/>
        <v>-25000</v>
      </c>
      <c r="CJ100" s="15">
        <f t="shared" si="840"/>
        <v>0</v>
      </c>
      <c r="CK100" s="15">
        <f t="shared" si="840"/>
        <v>0</v>
      </c>
      <c r="CL100" s="15">
        <f t="shared" si="840"/>
        <v>-25000</v>
      </c>
      <c r="CM100" s="15">
        <f t="shared" si="840"/>
        <v>16359.400000000001</v>
      </c>
      <c r="CN100" s="15">
        <f t="shared" si="840"/>
        <v>0</v>
      </c>
      <c r="CO100" s="15">
        <f t="shared" si="840"/>
        <v>0</v>
      </c>
      <c r="CP100" s="15">
        <f t="shared" si="840"/>
        <v>16359.400000000001</v>
      </c>
      <c r="CQ100" s="15">
        <f t="shared" si="840"/>
        <v>0</v>
      </c>
      <c r="CR100" s="15">
        <f t="shared" si="840"/>
        <v>0</v>
      </c>
      <c r="CS100" s="15">
        <f t="shared" si="840"/>
        <v>0</v>
      </c>
      <c r="CT100" s="15">
        <f t="shared" si="840"/>
        <v>0</v>
      </c>
      <c r="CU100" s="15">
        <f t="shared" si="840"/>
        <v>16359.400000000001</v>
      </c>
      <c r="CV100" s="15">
        <f t="shared" si="840"/>
        <v>0</v>
      </c>
      <c r="CW100" s="15">
        <f t="shared" si="840"/>
        <v>0</v>
      </c>
      <c r="CX100" s="15">
        <f t="shared" si="840"/>
        <v>16359.400000000001</v>
      </c>
      <c r="CY100" s="15">
        <f t="shared" si="840"/>
        <v>41121</v>
      </c>
      <c r="CZ100" s="44">
        <f t="shared" si="840"/>
        <v>0</v>
      </c>
      <c r="DA100" s="44">
        <f t="shared" si="840"/>
        <v>0</v>
      </c>
      <c r="DB100" s="44">
        <f t="shared" si="840"/>
        <v>41121</v>
      </c>
      <c r="DC100" s="15">
        <f t="shared" si="840"/>
        <v>-25000</v>
      </c>
      <c r="DD100" s="15">
        <f t="shared" si="840"/>
        <v>0</v>
      </c>
      <c r="DE100" s="15">
        <f t="shared" si="840"/>
        <v>0</v>
      </c>
      <c r="DF100" s="15">
        <f t="shared" si="840"/>
        <v>-25000</v>
      </c>
      <c r="DG100" s="15">
        <f t="shared" si="840"/>
        <v>16121</v>
      </c>
      <c r="DH100" s="15">
        <f t="shared" si="840"/>
        <v>0</v>
      </c>
      <c r="DI100" s="15">
        <f t="shared" si="840"/>
        <v>0</v>
      </c>
      <c r="DJ100" s="15">
        <f t="shared" si="840"/>
        <v>16121</v>
      </c>
      <c r="DK100" s="15">
        <f t="shared" si="840"/>
        <v>0</v>
      </c>
      <c r="DL100" s="15">
        <f t="shared" si="840"/>
        <v>0</v>
      </c>
      <c r="DM100" s="15">
        <f t="shared" si="840"/>
        <v>0</v>
      </c>
      <c r="DN100" s="15">
        <f t="shared" si="840"/>
        <v>0</v>
      </c>
      <c r="DO100" s="15">
        <f t="shared" ref="DO100:DR100" si="841">DO101</f>
        <v>16121</v>
      </c>
      <c r="DP100" s="15">
        <f t="shared" si="841"/>
        <v>0</v>
      </c>
      <c r="DQ100" s="15">
        <f t="shared" si="841"/>
        <v>0</v>
      </c>
      <c r="DR100" s="15">
        <f t="shared" si="841"/>
        <v>16121</v>
      </c>
    </row>
    <row r="101" spans="1:122" ht="32.25" hidden="1" customHeight="1" x14ac:dyDescent="0.25">
      <c r="A101" s="102" t="s">
        <v>9</v>
      </c>
      <c r="B101" s="98"/>
      <c r="C101" s="98"/>
      <c r="D101" s="98"/>
      <c r="E101" s="40">
        <v>851</v>
      </c>
      <c r="F101" s="2" t="s">
        <v>43</v>
      </c>
      <c r="G101" s="2" t="s">
        <v>45</v>
      </c>
      <c r="H101" s="3" t="s">
        <v>322</v>
      </c>
      <c r="I101" s="2" t="s">
        <v>22</v>
      </c>
      <c r="J101" s="15">
        <v>41000</v>
      </c>
      <c r="K101" s="44"/>
      <c r="L101" s="44"/>
      <c r="M101" s="44">
        <f>J101</f>
        <v>41000</v>
      </c>
      <c r="N101" s="44"/>
      <c r="O101" s="44"/>
      <c r="P101" s="44"/>
      <c r="Q101" s="44"/>
      <c r="R101" s="68">
        <f>J101+N101</f>
        <v>41000</v>
      </c>
      <c r="S101" s="68">
        <f>K101+O101</f>
        <v>0</v>
      </c>
      <c r="T101" s="68">
        <f>L101+P101</f>
        <v>0</v>
      </c>
      <c r="U101" s="68">
        <f>M101+Q101</f>
        <v>41000</v>
      </c>
      <c r="V101" s="15">
        <v>57536</v>
      </c>
      <c r="W101" s="39"/>
      <c r="X101" s="39"/>
      <c r="Y101" s="39">
        <f>V101</f>
        <v>57536</v>
      </c>
      <c r="Z101" s="44"/>
      <c r="AA101" s="44"/>
      <c r="AB101" s="44"/>
      <c r="AC101" s="44"/>
      <c r="AD101" s="68">
        <f t="shared" ref="AD101" si="842">V101+Z101</f>
        <v>57536</v>
      </c>
      <c r="AE101" s="68">
        <f t="shared" ref="AE101" si="843">W101+AA101</f>
        <v>0</v>
      </c>
      <c r="AF101" s="68">
        <f t="shared" ref="AF101" si="844">X101+AB101</f>
        <v>0</v>
      </c>
      <c r="AG101" s="68">
        <f t="shared" ref="AG101" si="845">Y101+AC101</f>
        <v>57536</v>
      </c>
      <c r="AH101" s="15">
        <v>27556</v>
      </c>
      <c r="AI101" s="39"/>
      <c r="AJ101" s="39"/>
      <c r="AK101" s="39">
        <f>AH101</f>
        <v>27556</v>
      </c>
      <c r="AL101" s="44"/>
      <c r="AM101" s="111"/>
      <c r="AN101" s="44"/>
      <c r="AO101" s="44"/>
      <c r="AP101" s="68">
        <f t="shared" ref="AP101" si="846">AH101+AL101</f>
        <v>27556</v>
      </c>
      <c r="AQ101" s="68">
        <f t="shared" ref="AQ101" si="847">AI101+AM101</f>
        <v>0</v>
      </c>
      <c r="AR101" s="68">
        <f t="shared" ref="AR101" si="848">AJ101+AN101</f>
        <v>0</v>
      </c>
      <c r="AS101" s="68">
        <f t="shared" ref="AS101" si="849">AK101+AO101</f>
        <v>27556</v>
      </c>
      <c r="AT101" s="68"/>
      <c r="AU101" s="68"/>
      <c r="AV101" s="68"/>
      <c r="AW101" s="68"/>
      <c r="AX101" s="68"/>
      <c r="AY101" s="15">
        <f t="shared" si="687"/>
        <v>-10517.199999999997</v>
      </c>
      <c r="AZ101" s="39">
        <f t="shared" si="688"/>
        <v>0</v>
      </c>
      <c r="BA101" s="39">
        <f t="shared" si="689"/>
        <v>0</v>
      </c>
      <c r="BB101" s="39">
        <f t="shared" si="690"/>
        <v>-10517.199999999997</v>
      </c>
      <c r="BC101" s="15">
        <v>51517.2</v>
      </c>
      <c r="BD101" s="44"/>
      <c r="BE101" s="44"/>
      <c r="BF101" s="44">
        <f>BC101</f>
        <v>51517.2</v>
      </c>
      <c r="BG101" s="15">
        <f>-9814</f>
        <v>-9814</v>
      </c>
      <c r="BH101" s="44"/>
      <c r="BI101" s="44"/>
      <c r="BJ101" s="44">
        <f>BG101</f>
        <v>-9814</v>
      </c>
      <c r="BK101" s="15">
        <f>BC101+BG101</f>
        <v>41703.199999999997</v>
      </c>
      <c r="BL101" s="68">
        <f>BD101+BH101</f>
        <v>0</v>
      </c>
      <c r="BM101" s="68">
        <f>BE101+BI101</f>
        <v>0</v>
      </c>
      <c r="BN101" s="68">
        <f>BF101+BJ101</f>
        <v>41703.199999999997</v>
      </c>
      <c r="BO101" s="15"/>
      <c r="BP101" s="44"/>
      <c r="BQ101" s="44"/>
      <c r="BR101" s="44">
        <f>BO101</f>
        <v>0</v>
      </c>
      <c r="BS101" s="15">
        <f>BK101+BO101</f>
        <v>41703.199999999997</v>
      </c>
      <c r="BT101" s="68">
        <f>BL101+BP101</f>
        <v>0</v>
      </c>
      <c r="BU101" s="68">
        <f>BM101+BQ101</f>
        <v>0</v>
      </c>
      <c r="BV101" s="68">
        <f>BN101+BR101</f>
        <v>41703.199999999997</v>
      </c>
      <c r="BW101" s="15"/>
      <c r="BX101" s="44"/>
      <c r="BY101" s="44"/>
      <c r="BZ101" s="44">
        <f>BW101</f>
        <v>0</v>
      </c>
      <c r="CA101" s="15">
        <f>BS101+BW101</f>
        <v>41703.199999999997</v>
      </c>
      <c r="CB101" s="68">
        <f>BT101+BX101</f>
        <v>0</v>
      </c>
      <c r="CC101" s="68">
        <f>BU101+BY101</f>
        <v>0</v>
      </c>
      <c r="CD101" s="68">
        <f>BV101+BZ101</f>
        <v>41703.199999999997</v>
      </c>
      <c r="CE101" s="15">
        <v>41359.4</v>
      </c>
      <c r="CF101" s="44"/>
      <c r="CG101" s="44"/>
      <c r="CH101" s="44">
        <f>CE101</f>
        <v>41359.4</v>
      </c>
      <c r="CI101" s="44">
        <v>-25000</v>
      </c>
      <c r="CJ101" s="44"/>
      <c r="CK101" s="44"/>
      <c r="CL101" s="44">
        <f>CI101</f>
        <v>-25000</v>
      </c>
      <c r="CM101" s="15">
        <f t="shared" ref="CM101" si="850">CE101+CI101</f>
        <v>16359.400000000001</v>
      </c>
      <c r="CN101" s="68">
        <f t="shared" ref="CN101" si="851">CF101+CJ101</f>
        <v>0</v>
      </c>
      <c r="CO101" s="68">
        <f t="shared" ref="CO101" si="852">CG101+CK101</f>
        <v>0</v>
      </c>
      <c r="CP101" s="68">
        <f t="shared" ref="CP101" si="853">CH101+CL101</f>
        <v>16359.400000000001</v>
      </c>
      <c r="CQ101" s="44"/>
      <c r="CR101" s="44"/>
      <c r="CS101" s="44"/>
      <c r="CT101" s="44">
        <f>CQ101</f>
        <v>0</v>
      </c>
      <c r="CU101" s="15">
        <f t="shared" ref="CU101" si="854">CM101+CQ101</f>
        <v>16359.400000000001</v>
      </c>
      <c r="CV101" s="68">
        <f t="shared" ref="CV101" si="855">CN101+CR101</f>
        <v>0</v>
      </c>
      <c r="CW101" s="68">
        <f t="shared" ref="CW101" si="856">CO101+CS101</f>
        <v>0</v>
      </c>
      <c r="CX101" s="68">
        <f t="shared" ref="CX101" si="857">CP101+CT101</f>
        <v>16359.400000000001</v>
      </c>
      <c r="CY101" s="15">
        <v>41121</v>
      </c>
      <c r="CZ101" s="44"/>
      <c r="DA101" s="44"/>
      <c r="DB101" s="44">
        <f>CY101</f>
        <v>41121</v>
      </c>
      <c r="DC101" s="44">
        <v>-25000</v>
      </c>
      <c r="DD101" s="44"/>
      <c r="DE101" s="44"/>
      <c r="DF101" s="44">
        <f>DC101</f>
        <v>-25000</v>
      </c>
      <c r="DG101" s="15">
        <f t="shared" ref="DG101" si="858">CY101+DC101</f>
        <v>16121</v>
      </c>
      <c r="DH101" s="68">
        <f t="shared" ref="DH101" si="859">CZ101+DD101</f>
        <v>0</v>
      </c>
      <c r="DI101" s="68">
        <f t="shared" ref="DI101" si="860">DA101+DE101</f>
        <v>0</v>
      </c>
      <c r="DJ101" s="68">
        <f t="shared" ref="DJ101" si="861">DB101+DF101</f>
        <v>16121</v>
      </c>
      <c r="DK101" s="44"/>
      <c r="DL101" s="44"/>
      <c r="DM101" s="44"/>
      <c r="DN101" s="44">
        <f>DK101</f>
        <v>0</v>
      </c>
      <c r="DO101" s="15">
        <f t="shared" ref="DO101" si="862">DG101+DK101</f>
        <v>16121</v>
      </c>
      <c r="DP101" s="68">
        <f t="shared" ref="DP101" si="863">DH101+DL101</f>
        <v>0</v>
      </c>
      <c r="DQ101" s="68">
        <f t="shared" ref="DQ101" si="864">DI101+DM101</f>
        <v>0</v>
      </c>
      <c r="DR101" s="68">
        <f t="shared" ref="DR101" si="865">DJ101+DN101</f>
        <v>16121</v>
      </c>
    </row>
    <row r="102" spans="1:122" ht="32.25" hidden="1" customHeight="1" x14ac:dyDescent="0.25">
      <c r="A102" s="102" t="s">
        <v>34</v>
      </c>
      <c r="B102" s="100"/>
      <c r="C102" s="100"/>
      <c r="D102" s="100"/>
      <c r="E102" s="40">
        <v>851</v>
      </c>
      <c r="F102" s="3" t="s">
        <v>43</v>
      </c>
      <c r="G102" s="3" t="s">
        <v>45</v>
      </c>
      <c r="H102" s="3" t="s">
        <v>322</v>
      </c>
      <c r="I102" s="3" t="s">
        <v>35</v>
      </c>
      <c r="J102" s="15">
        <f t="shared" ref="J102:AS102" si="866">J103</f>
        <v>0</v>
      </c>
      <c r="K102" s="15">
        <f t="shared" si="866"/>
        <v>0</v>
      </c>
      <c r="L102" s="15">
        <f t="shared" si="866"/>
        <v>0</v>
      </c>
      <c r="M102" s="15">
        <f t="shared" si="866"/>
        <v>0</v>
      </c>
      <c r="N102" s="15">
        <f t="shared" si="866"/>
        <v>0</v>
      </c>
      <c r="O102" s="15">
        <f t="shared" si="866"/>
        <v>0</v>
      </c>
      <c r="P102" s="15">
        <f t="shared" si="866"/>
        <v>0</v>
      </c>
      <c r="Q102" s="15">
        <f t="shared" si="866"/>
        <v>0</v>
      </c>
      <c r="R102" s="15">
        <f t="shared" si="866"/>
        <v>0</v>
      </c>
      <c r="S102" s="15">
        <f t="shared" si="866"/>
        <v>0</v>
      </c>
      <c r="T102" s="15">
        <f t="shared" si="866"/>
        <v>0</v>
      </c>
      <c r="U102" s="15">
        <f t="shared" si="866"/>
        <v>0</v>
      </c>
      <c r="V102" s="15">
        <f t="shared" si="866"/>
        <v>0</v>
      </c>
      <c r="W102" s="39">
        <f t="shared" si="866"/>
        <v>0</v>
      </c>
      <c r="X102" s="39">
        <f t="shared" si="866"/>
        <v>0</v>
      </c>
      <c r="Y102" s="39">
        <f t="shared" si="866"/>
        <v>0</v>
      </c>
      <c r="Z102" s="15">
        <f t="shared" si="866"/>
        <v>0</v>
      </c>
      <c r="AA102" s="15">
        <f t="shared" si="866"/>
        <v>0</v>
      </c>
      <c r="AB102" s="15">
        <f t="shared" si="866"/>
        <v>0</v>
      </c>
      <c r="AC102" s="15">
        <f t="shared" si="866"/>
        <v>0</v>
      </c>
      <c r="AD102" s="15">
        <f t="shared" si="866"/>
        <v>0</v>
      </c>
      <c r="AE102" s="15">
        <f t="shared" si="866"/>
        <v>0</v>
      </c>
      <c r="AF102" s="15">
        <f t="shared" si="866"/>
        <v>0</v>
      </c>
      <c r="AG102" s="15">
        <f t="shared" si="866"/>
        <v>0</v>
      </c>
      <c r="AH102" s="15">
        <f t="shared" si="866"/>
        <v>0</v>
      </c>
      <c r="AI102" s="39">
        <f t="shared" si="866"/>
        <v>0</v>
      </c>
      <c r="AJ102" s="39">
        <f t="shared" si="866"/>
        <v>0</v>
      </c>
      <c r="AK102" s="39">
        <f t="shared" si="866"/>
        <v>0</v>
      </c>
      <c r="AL102" s="15">
        <f t="shared" si="866"/>
        <v>0</v>
      </c>
      <c r="AM102" s="110">
        <f t="shared" si="866"/>
        <v>0</v>
      </c>
      <c r="AN102" s="15">
        <f t="shared" si="866"/>
        <v>0</v>
      </c>
      <c r="AO102" s="15">
        <f t="shared" si="866"/>
        <v>0</v>
      </c>
      <c r="AP102" s="15">
        <f t="shared" si="866"/>
        <v>0</v>
      </c>
      <c r="AQ102" s="15">
        <f t="shared" si="866"/>
        <v>0</v>
      </c>
      <c r="AR102" s="15">
        <f t="shared" si="866"/>
        <v>0</v>
      </c>
      <c r="AS102" s="15">
        <f t="shared" si="866"/>
        <v>0</v>
      </c>
      <c r="AT102" s="15"/>
      <c r="AU102" s="15"/>
      <c r="AV102" s="15"/>
      <c r="AW102" s="15"/>
      <c r="AX102" s="15"/>
      <c r="AY102" s="15">
        <f t="shared" si="687"/>
        <v>-1436862</v>
      </c>
      <c r="AZ102" s="39">
        <f t="shared" si="688"/>
        <v>-1436862</v>
      </c>
      <c r="BA102" s="39">
        <f t="shared" si="689"/>
        <v>0</v>
      </c>
      <c r="BB102" s="39">
        <f t="shared" si="690"/>
        <v>0</v>
      </c>
      <c r="BC102" s="15">
        <f t="shared" ref="BC102:DN102" si="867">BC103</f>
        <v>1436862</v>
      </c>
      <c r="BD102" s="44">
        <f t="shared" si="867"/>
        <v>1436862</v>
      </c>
      <c r="BE102" s="44">
        <f t="shared" si="867"/>
        <v>0</v>
      </c>
      <c r="BF102" s="44">
        <f t="shared" si="867"/>
        <v>0</v>
      </c>
      <c r="BG102" s="15">
        <f t="shared" si="867"/>
        <v>-287373</v>
      </c>
      <c r="BH102" s="15">
        <f t="shared" si="867"/>
        <v>-287373</v>
      </c>
      <c r="BI102" s="15">
        <f t="shared" si="867"/>
        <v>0</v>
      </c>
      <c r="BJ102" s="15">
        <f t="shared" si="867"/>
        <v>0</v>
      </c>
      <c r="BK102" s="15">
        <f t="shared" si="867"/>
        <v>1149489</v>
      </c>
      <c r="BL102" s="15">
        <f t="shared" si="867"/>
        <v>1149489</v>
      </c>
      <c r="BM102" s="15">
        <f t="shared" si="867"/>
        <v>0</v>
      </c>
      <c r="BN102" s="15">
        <f t="shared" si="867"/>
        <v>0</v>
      </c>
      <c r="BO102" s="15">
        <f t="shared" si="867"/>
        <v>0</v>
      </c>
      <c r="BP102" s="15">
        <f t="shared" si="867"/>
        <v>0</v>
      </c>
      <c r="BQ102" s="15">
        <f t="shared" si="867"/>
        <v>0</v>
      </c>
      <c r="BR102" s="15">
        <f t="shared" si="867"/>
        <v>0</v>
      </c>
      <c r="BS102" s="15">
        <f t="shared" si="867"/>
        <v>1149489</v>
      </c>
      <c r="BT102" s="15">
        <f t="shared" si="867"/>
        <v>1149489</v>
      </c>
      <c r="BU102" s="15">
        <f t="shared" si="867"/>
        <v>0</v>
      </c>
      <c r="BV102" s="15">
        <f t="shared" si="867"/>
        <v>0</v>
      </c>
      <c r="BW102" s="15">
        <f t="shared" si="867"/>
        <v>0</v>
      </c>
      <c r="BX102" s="15">
        <f t="shared" si="867"/>
        <v>0</v>
      </c>
      <c r="BY102" s="15">
        <f t="shared" si="867"/>
        <v>0</v>
      </c>
      <c r="BZ102" s="15">
        <f t="shared" si="867"/>
        <v>0</v>
      </c>
      <c r="CA102" s="15">
        <f t="shared" si="867"/>
        <v>1149489</v>
      </c>
      <c r="CB102" s="15">
        <f t="shared" si="867"/>
        <v>1149489</v>
      </c>
      <c r="CC102" s="15">
        <f t="shared" si="867"/>
        <v>0</v>
      </c>
      <c r="CD102" s="15">
        <f t="shared" si="867"/>
        <v>0</v>
      </c>
      <c r="CE102" s="15">
        <f t="shared" si="867"/>
        <v>1501599</v>
      </c>
      <c r="CF102" s="44">
        <f t="shared" si="867"/>
        <v>1501599</v>
      </c>
      <c r="CG102" s="44">
        <f t="shared" si="867"/>
        <v>0</v>
      </c>
      <c r="CH102" s="44">
        <f t="shared" si="867"/>
        <v>0</v>
      </c>
      <c r="CI102" s="15">
        <f t="shared" si="867"/>
        <v>-300320</v>
      </c>
      <c r="CJ102" s="15">
        <f t="shared" si="867"/>
        <v>-300320</v>
      </c>
      <c r="CK102" s="15">
        <f t="shared" si="867"/>
        <v>0</v>
      </c>
      <c r="CL102" s="15">
        <f t="shared" si="867"/>
        <v>0</v>
      </c>
      <c r="CM102" s="15">
        <f t="shared" si="867"/>
        <v>1201279</v>
      </c>
      <c r="CN102" s="15">
        <f t="shared" si="867"/>
        <v>1201279</v>
      </c>
      <c r="CO102" s="15">
        <f t="shared" si="867"/>
        <v>0</v>
      </c>
      <c r="CP102" s="15">
        <f t="shared" si="867"/>
        <v>0</v>
      </c>
      <c r="CQ102" s="15">
        <f t="shared" si="867"/>
        <v>0</v>
      </c>
      <c r="CR102" s="15">
        <f t="shared" si="867"/>
        <v>0</v>
      </c>
      <c r="CS102" s="15">
        <f t="shared" si="867"/>
        <v>0</v>
      </c>
      <c r="CT102" s="15">
        <f t="shared" si="867"/>
        <v>0</v>
      </c>
      <c r="CU102" s="15">
        <f t="shared" si="867"/>
        <v>1201279</v>
      </c>
      <c r="CV102" s="15">
        <f t="shared" si="867"/>
        <v>1201279</v>
      </c>
      <c r="CW102" s="15">
        <f t="shared" si="867"/>
        <v>0</v>
      </c>
      <c r="CX102" s="15">
        <f t="shared" si="867"/>
        <v>0</v>
      </c>
      <c r="CY102" s="15">
        <f t="shared" si="867"/>
        <v>1554535</v>
      </c>
      <c r="CZ102" s="44">
        <f t="shared" si="867"/>
        <v>1554535</v>
      </c>
      <c r="DA102" s="44">
        <f t="shared" si="867"/>
        <v>0</v>
      </c>
      <c r="DB102" s="44">
        <f t="shared" si="867"/>
        <v>0</v>
      </c>
      <c r="DC102" s="15">
        <f t="shared" si="867"/>
        <v>-310907</v>
      </c>
      <c r="DD102" s="15">
        <f t="shared" si="867"/>
        <v>-310907</v>
      </c>
      <c r="DE102" s="15">
        <f t="shared" si="867"/>
        <v>0</v>
      </c>
      <c r="DF102" s="15">
        <f t="shared" si="867"/>
        <v>0</v>
      </c>
      <c r="DG102" s="15">
        <f t="shared" si="867"/>
        <v>1243628</v>
      </c>
      <c r="DH102" s="15">
        <f t="shared" si="867"/>
        <v>1243628</v>
      </c>
      <c r="DI102" s="15">
        <f t="shared" si="867"/>
        <v>0</v>
      </c>
      <c r="DJ102" s="15">
        <f t="shared" si="867"/>
        <v>0</v>
      </c>
      <c r="DK102" s="15">
        <f t="shared" si="867"/>
        <v>0</v>
      </c>
      <c r="DL102" s="15">
        <f t="shared" si="867"/>
        <v>0</v>
      </c>
      <c r="DM102" s="15">
        <f t="shared" si="867"/>
        <v>0</v>
      </c>
      <c r="DN102" s="15">
        <f t="shared" si="867"/>
        <v>0</v>
      </c>
      <c r="DO102" s="15">
        <f t="shared" ref="DO102:DR102" si="868">DO103</f>
        <v>1243628</v>
      </c>
      <c r="DP102" s="15">
        <f t="shared" si="868"/>
        <v>1243628</v>
      </c>
      <c r="DQ102" s="15">
        <f t="shared" si="868"/>
        <v>0</v>
      </c>
      <c r="DR102" s="15">
        <f t="shared" si="868"/>
        <v>0</v>
      </c>
    </row>
    <row r="103" spans="1:122" ht="29.25" hidden="1" customHeight="1" x14ac:dyDescent="0.25">
      <c r="A103" s="102" t="s">
        <v>36</v>
      </c>
      <c r="B103" s="100"/>
      <c r="C103" s="100"/>
      <c r="D103" s="100"/>
      <c r="E103" s="40">
        <v>851</v>
      </c>
      <c r="F103" s="3" t="s">
        <v>43</v>
      </c>
      <c r="G103" s="3" t="s">
        <v>45</v>
      </c>
      <c r="H103" s="3" t="s">
        <v>322</v>
      </c>
      <c r="I103" s="3" t="s">
        <v>37</v>
      </c>
      <c r="J103" s="15">
        <v>0</v>
      </c>
      <c r="K103" s="44">
        <f>J103</f>
        <v>0</v>
      </c>
      <c r="L103" s="44"/>
      <c r="M103" s="44"/>
      <c r="N103" s="44"/>
      <c r="O103" s="44"/>
      <c r="P103" s="44"/>
      <c r="Q103" s="44"/>
      <c r="R103" s="68">
        <f>J103+N103</f>
        <v>0</v>
      </c>
      <c r="S103" s="68">
        <f>K103+O103</f>
        <v>0</v>
      </c>
      <c r="T103" s="68">
        <f>L103+P103</f>
        <v>0</v>
      </c>
      <c r="U103" s="68">
        <f>M103+Q103</f>
        <v>0</v>
      </c>
      <c r="V103" s="15"/>
      <c r="W103" s="39">
        <f>V103</f>
        <v>0</v>
      </c>
      <c r="X103" s="39"/>
      <c r="Y103" s="39"/>
      <c r="Z103" s="44"/>
      <c r="AA103" s="44"/>
      <c r="AB103" s="44"/>
      <c r="AC103" s="44"/>
      <c r="AD103" s="68">
        <f t="shared" ref="AD103" si="869">V103+Z103</f>
        <v>0</v>
      </c>
      <c r="AE103" s="68">
        <f t="shared" ref="AE103" si="870">W103+AA103</f>
        <v>0</v>
      </c>
      <c r="AF103" s="68">
        <f t="shared" ref="AF103" si="871">X103+AB103</f>
        <v>0</v>
      </c>
      <c r="AG103" s="68">
        <f t="shared" ref="AG103" si="872">Y103+AC103</f>
        <v>0</v>
      </c>
      <c r="AH103" s="15"/>
      <c r="AI103" s="39">
        <f>AH103</f>
        <v>0</v>
      </c>
      <c r="AJ103" s="39"/>
      <c r="AK103" s="39"/>
      <c r="AL103" s="44"/>
      <c r="AM103" s="111"/>
      <c r="AN103" s="44"/>
      <c r="AO103" s="44"/>
      <c r="AP103" s="68">
        <f t="shared" ref="AP103" si="873">AH103+AL103</f>
        <v>0</v>
      </c>
      <c r="AQ103" s="68">
        <f t="shared" ref="AQ103" si="874">AI103+AM103</f>
        <v>0</v>
      </c>
      <c r="AR103" s="68">
        <f t="shared" ref="AR103" si="875">AJ103+AN103</f>
        <v>0</v>
      </c>
      <c r="AS103" s="68">
        <f t="shared" ref="AS103" si="876">AK103+AO103</f>
        <v>0</v>
      </c>
      <c r="AT103" s="68"/>
      <c r="AU103" s="68"/>
      <c r="AV103" s="68"/>
      <c r="AW103" s="68"/>
      <c r="AX103" s="68"/>
      <c r="AY103" s="15">
        <f t="shared" si="687"/>
        <v>-1436862</v>
      </c>
      <c r="AZ103" s="39">
        <f t="shared" si="688"/>
        <v>-1436862</v>
      </c>
      <c r="BA103" s="39">
        <f t="shared" si="689"/>
        <v>0</v>
      </c>
      <c r="BB103" s="39">
        <f t="shared" si="690"/>
        <v>0</v>
      </c>
      <c r="BC103" s="15">
        <v>1436862</v>
      </c>
      <c r="BD103" s="44">
        <f>BC103</f>
        <v>1436862</v>
      </c>
      <c r="BE103" s="44"/>
      <c r="BF103" s="44"/>
      <c r="BG103" s="15">
        <v>-287373</v>
      </c>
      <c r="BH103" s="44">
        <f>BG103</f>
        <v>-287373</v>
      </c>
      <c r="BI103" s="44"/>
      <c r="BJ103" s="44"/>
      <c r="BK103" s="15">
        <f>BC103+BG103</f>
        <v>1149489</v>
      </c>
      <c r="BL103" s="68">
        <f>BD103+BH103</f>
        <v>1149489</v>
      </c>
      <c r="BM103" s="68">
        <f>BE103+BI103</f>
        <v>0</v>
      </c>
      <c r="BN103" s="68">
        <f>BF103+BJ103</f>
        <v>0</v>
      </c>
      <c r="BO103" s="15"/>
      <c r="BP103" s="44">
        <f>BO103</f>
        <v>0</v>
      </c>
      <c r="BQ103" s="44"/>
      <c r="BR103" s="44"/>
      <c r="BS103" s="15">
        <f>BK103+BO103</f>
        <v>1149489</v>
      </c>
      <c r="BT103" s="68">
        <f>BL103+BP103</f>
        <v>1149489</v>
      </c>
      <c r="BU103" s="68">
        <f>BM103+BQ103</f>
        <v>0</v>
      </c>
      <c r="BV103" s="68">
        <f>BN103+BR103</f>
        <v>0</v>
      </c>
      <c r="BW103" s="15"/>
      <c r="BX103" s="44">
        <f>BW103</f>
        <v>0</v>
      </c>
      <c r="BY103" s="44"/>
      <c r="BZ103" s="44"/>
      <c r="CA103" s="15">
        <f>BS103+BW103</f>
        <v>1149489</v>
      </c>
      <c r="CB103" s="68">
        <f>BT103+BX103</f>
        <v>1149489</v>
      </c>
      <c r="CC103" s="68">
        <f>BU103+BY103</f>
        <v>0</v>
      </c>
      <c r="CD103" s="68">
        <f>BV103+BZ103</f>
        <v>0</v>
      </c>
      <c r="CE103" s="15">
        <v>1501599</v>
      </c>
      <c r="CF103" s="44">
        <f>CE103</f>
        <v>1501599</v>
      </c>
      <c r="CG103" s="44"/>
      <c r="CH103" s="44"/>
      <c r="CI103" s="44">
        <v>-300320</v>
      </c>
      <c r="CJ103" s="44">
        <f>CI103</f>
        <v>-300320</v>
      </c>
      <c r="CK103" s="44"/>
      <c r="CL103" s="44"/>
      <c r="CM103" s="15">
        <f t="shared" ref="CM103" si="877">CE103+CI103</f>
        <v>1201279</v>
      </c>
      <c r="CN103" s="68">
        <f t="shared" ref="CN103" si="878">CF103+CJ103</f>
        <v>1201279</v>
      </c>
      <c r="CO103" s="68">
        <f t="shared" ref="CO103" si="879">CG103+CK103</f>
        <v>0</v>
      </c>
      <c r="CP103" s="68">
        <f t="shared" ref="CP103" si="880">CH103+CL103</f>
        <v>0</v>
      </c>
      <c r="CQ103" s="44"/>
      <c r="CR103" s="44">
        <f>CQ103</f>
        <v>0</v>
      </c>
      <c r="CS103" s="44"/>
      <c r="CT103" s="44"/>
      <c r="CU103" s="15">
        <f t="shared" ref="CU103" si="881">CM103+CQ103</f>
        <v>1201279</v>
      </c>
      <c r="CV103" s="68">
        <f t="shared" ref="CV103" si="882">CN103+CR103</f>
        <v>1201279</v>
      </c>
      <c r="CW103" s="68">
        <f t="shared" ref="CW103" si="883">CO103+CS103</f>
        <v>0</v>
      </c>
      <c r="CX103" s="68">
        <f t="shared" ref="CX103" si="884">CP103+CT103</f>
        <v>0</v>
      </c>
      <c r="CY103" s="15">
        <v>1554535</v>
      </c>
      <c r="CZ103" s="44">
        <f>CY103</f>
        <v>1554535</v>
      </c>
      <c r="DA103" s="44"/>
      <c r="DB103" s="44"/>
      <c r="DC103" s="44">
        <v>-310907</v>
      </c>
      <c r="DD103" s="44">
        <f>DC103</f>
        <v>-310907</v>
      </c>
      <c r="DE103" s="44"/>
      <c r="DF103" s="44"/>
      <c r="DG103" s="15">
        <f t="shared" ref="DG103" si="885">CY103+DC103</f>
        <v>1243628</v>
      </c>
      <c r="DH103" s="68">
        <f t="shared" ref="DH103" si="886">CZ103+DD103</f>
        <v>1243628</v>
      </c>
      <c r="DI103" s="68">
        <f t="shared" ref="DI103" si="887">DA103+DE103</f>
        <v>0</v>
      </c>
      <c r="DJ103" s="68">
        <f t="shared" ref="DJ103" si="888">DB103+DF103</f>
        <v>0</v>
      </c>
      <c r="DK103" s="44"/>
      <c r="DL103" s="44">
        <f>DK103</f>
        <v>0</v>
      </c>
      <c r="DM103" s="44"/>
      <c r="DN103" s="44"/>
      <c r="DO103" s="15">
        <f t="shared" ref="DO103" si="889">DG103+DK103</f>
        <v>1243628</v>
      </c>
      <c r="DP103" s="68">
        <f t="shared" ref="DP103" si="890">DH103+DL103</f>
        <v>1243628</v>
      </c>
      <c r="DQ103" s="68">
        <f t="shared" ref="DQ103" si="891">DI103+DM103</f>
        <v>0</v>
      </c>
      <c r="DR103" s="68">
        <f t="shared" ref="DR103" si="892">DJ103+DN103</f>
        <v>0</v>
      </c>
    </row>
    <row r="104" spans="1:122" s="17" customFormat="1" ht="32.25" hidden="1" customHeight="1" x14ac:dyDescent="0.25">
      <c r="A104" s="100" t="s">
        <v>47</v>
      </c>
      <c r="B104" s="102"/>
      <c r="C104" s="102"/>
      <c r="D104" s="102"/>
      <c r="E104" s="40">
        <v>851</v>
      </c>
      <c r="F104" s="2" t="s">
        <v>45</v>
      </c>
      <c r="G104" s="2"/>
      <c r="H104" s="3" t="s">
        <v>46</v>
      </c>
      <c r="I104" s="2"/>
      <c r="J104" s="15">
        <f>J105</f>
        <v>4415600</v>
      </c>
      <c r="K104" s="15">
        <f t="shared" ref="K104:U104" si="893">K105</f>
        <v>0</v>
      </c>
      <c r="L104" s="15">
        <f t="shared" si="893"/>
        <v>4415600</v>
      </c>
      <c r="M104" s="15">
        <f t="shared" si="893"/>
        <v>0</v>
      </c>
      <c r="N104" s="15">
        <f t="shared" si="893"/>
        <v>0</v>
      </c>
      <c r="O104" s="15">
        <f t="shared" si="893"/>
        <v>0</v>
      </c>
      <c r="P104" s="15">
        <f t="shared" si="893"/>
        <v>0</v>
      </c>
      <c r="Q104" s="15">
        <f t="shared" si="893"/>
        <v>0</v>
      </c>
      <c r="R104" s="15">
        <f t="shared" si="893"/>
        <v>4415600</v>
      </c>
      <c r="S104" s="15">
        <f t="shared" si="893"/>
        <v>0</v>
      </c>
      <c r="T104" s="15">
        <f t="shared" si="893"/>
        <v>4415600</v>
      </c>
      <c r="U104" s="15">
        <f t="shared" si="893"/>
        <v>0</v>
      </c>
      <c r="V104" s="15">
        <f>V105</f>
        <v>4415600</v>
      </c>
      <c r="W104" s="39">
        <f t="shared" ref="W104:AS104" si="894">W105</f>
        <v>0</v>
      </c>
      <c r="X104" s="39">
        <f t="shared" si="894"/>
        <v>4415600</v>
      </c>
      <c r="Y104" s="39">
        <f t="shared" si="894"/>
        <v>0</v>
      </c>
      <c r="Z104" s="15">
        <f t="shared" si="894"/>
        <v>0</v>
      </c>
      <c r="AA104" s="15">
        <f t="shared" si="894"/>
        <v>0</v>
      </c>
      <c r="AB104" s="15">
        <f t="shared" si="894"/>
        <v>0</v>
      </c>
      <c r="AC104" s="15">
        <f t="shared" si="894"/>
        <v>0</v>
      </c>
      <c r="AD104" s="15">
        <f t="shared" si="894"/>
        <v>4415600</v>
      </c>
      <c r="AE104" s="15">
        <f t="shared" si="894"/>
        <v>0</v>
      </c>
      <c r="AF104" s="15">
        <f t="shared" si="894"/>
        <v>4415600</v>
      </c>
      <c r="AG104" s="15">
        <f t="shared" si="894"/>
        <v>0</v>
      </c>
      <c r="AH104" s="15">
        <f>AH105</f>
        <v>4415600</v>
      </c>
      <c r="AI104" s="39">
        <f t="shared" si="894"/>
        <v>0</v>
      </c>
      <c r="AJ104" s="39">
        <f t="shared" si="894"/>
        <v>4415600</v>
      </c>
      <c r="AK104" s="39">
        <f t="shared" si="894"/>
        <v>0</v>
      </c>
      <c r="AL104" s="15">
        <f t="shared" si="894"/>
        <v>0</v>
      </c>
      <c r="AM104" s="109">
        <f t="shared" si="894"/>
        <v>0</v>
      </c>
      <c r="AN104" s="16">
        <f t="shared" si="894"/>
        <v>0</v>
      </c>
      <c r="AO104" s="16">
        <f t="shared" si="894"/>
        <v>0</v>
      </c>
      <c r="AP104" s="16">
        <f t="shared" si="894"/>
        <v>4415600</v>
      </c>
      <c r="AQ104" s="16">
        <f t="shared" si="894"/>
        <v>0</v>
      </c>
      <c r="AR104" s="16">
        <f t="shared" si="894"/>
        <v>4415600</v>
      </c>
      <c r="AS104" s="16">
        <f t="shared" si="894"/>
        <v>0</v>
      </c>
      <c r="AT104" s="16"/>
      <c r="AU104" s="16"/>
      <c r="AV104" s="16"/>
      <c r="AW104" s="16"/>
      <c r="AX104" s="16"/>
      <c r="AY104" s="15">
        <f t="shared" si="687"/>
        <v>604800</v>
      </c>
      <c r="AZ104" s="39">
        <f t="shared" si="688"/>
        <v>0</v>
      </c>
      <c r="BA104" s="39">
        <f t="shared" si="689"/>
        <v>604800</v>
      </c>
      <c r="BB104" s="39">
        <f t="shared" si="690"/>
        <v>0</v>
      </c>
      <c r="BC104" s="16">
        <f>BC105</f>
        <v>3810800</v>
      </c>
      <c r="BD104" s="43">
        <f t="shared" ref="BD104:CD104" si="895">BD105</f>
        <v>0</v>
      </c>
      <c r="BE104" s="43">
        <f t="shared" si="895"/>
        <v>3810800</v>
      </c>
      <c r="BF104" s="43">
        <f t="shared" si="895"/>
        <v>0</v>
      </c>
      <c r="BG104" s="16">
        <f t="shared" si="895"/>
        <v>0</v>
      </c>
      <c r="BH104" s="16">
        <f t="shared" ref="BH104" si="896">BH105</f>
        <v>0</v>
      </c>
      <c r="BI104" s="16">
        <f t="shared" ref="BI104" si="897">BI105</f>
        <v>0</v>
      </c>
      <c r="BJ104" s="16">
        <f t="shared" ref="BJ104" si="898">BJ105</f>
        <v>0</v>
      </c>
      <c r="BK104" s="16">
        <f t="shared" si="895"/>
        <v>3810800</v>
      </c>
      <c r="BL104" s="16">
        <f t="shared" si="895"/>
        <v>0</v>
      </c>
      <c r="BM104" s="16">
        <f t="shared" si="895"/>
        <v>3810800</v>
      </c>
      <c r="BN104" s="16">
        <f t="shared" si="895"/>
        <v>0</v>
      </c>
      <c r="BO104" s="16">
        <f t="shared" si="895"/>
        <v>0</v>
      </c>
      <c r="BP104" s="16">
        <f t="shared" si="895"/>
        <v>0</v>
      </c>
      <c r="BQ104" s="16">
        <f t="shared" si="895"/>
        <v>0</v>
      </c>
      <c r="BR104" s="16">
        <f t="shared" si="895"/>
        <v>0</v>
      </c>
      <c r="BS104" s="16">
        <f t="shared" si="895"/>
        <v>3810800</v>
      </c>
      <c r="BT104" s="16">
        <f t="shared" si="895"/>
        <v>0</v>
      </c>
      <c r="BU104" s="16">
        <f t="shared" si="895"/>
        <v>3810800</v>
      </c>
      <c r="BV104" s="16">
        <f t="shared" si="895"/>
        <v>0</v>
      </c>
      <c r="BW104" s="16">
        <f t="shared" si="895"/>
        <v>0</v>
      </c>
      <c r="BX104" s="16">
        <f t="shared" si="895"/>
        <v>0</v>
      </c>
      <c r="BY104" s="16">
        <f t="shared" si="895"/>
        <v>0</v>
      </c>
      <c r="BZ104" s="16">
        <f t="shared" si="895"/>
        <v>0</v>
      </c>
      <c r="CA104" s="16">
        <f t="shared" si="895"/>
        <v>3810800</v>
      </c>
      <c r="CB104" s="16">
        <f t="shared" si="895"/>
        <v>0</v>
      </c>
      <c r="CC104" s="16">
        <f t="shared" si="895"/>
        <v>3810800</v>
      </c>
      <c r="CD104" s="16">
        <f t="shared" si="895"/>
        <v>0</v>
      </c>
      <c r="CE104" s="16">
        <f t="shared" ref="CE104:DR104" si="899">CE105</f>
        <v>3319900</v>
      </c>
      <c r="CF104" s="16">
        <f t="shared" si="899"/>
        <v>0</v>
      </c>
      <c r="CG104" s="16">
        <f t="shared" si="899"/>
        <v>3319900</v>
      </c>
      <c r="CH104" s="16">
        <f t="shared" si="899"/>
        <v>0</v>
      </c>
      <c r="CI104" s="16">
        <f t="shared" si="899"/>
        <v>0</v>
      </c>
      <c r="CJ104" s="16">
        <f t="shared" si="899"/>
        <v>0</v>
      </c>
      <c r="CK104" s="16">
        <f t="shared" si="899"/>
        <v>0</v>
      </c>
      <c r="CL104" s="16">
        <f t="shared" si="899"/>
        <v>0</v>
      </c>
      <c r="CM104" s="16">
        <f t="shared" si="899"/>
        <v>3319900</v>
      </c>
      <c r="CN104" s="16">
        <f t="shared" si="899"/>
        <v>0</v>
      </c>
      <c r="CO104" s="16">
        <f t="shared" si="899"/>
        <v>3319900</v>
      </c>
      <c r="CP104" s="16">
        <f t="shared" si="899"/>
        <v>0</v>
      </c>
      <c r="CQ104" s="16">
        <f t="shared" si="899"/>
        <v>0</v>
      </c>
      <c r="CR104" s="16">
        <f t="shared" si="899"/>
        <v>0</v>
      </c>
      <c r="CS104" s="16">
        <f t="shared" si="899"/>
        <v>0</v>
      </c>
      <c r="CT104" s="16">
        <f t="shared" si="899"/>
        <v>0</v>
      </c>
      <c r="CU104" s="16">
        <f t="shared" si="899"/>
        <v>3319900</v>
      </c>
      <c r="CV104" s="16">
        <f t="shared" si="899"/>
        <v>0</v>
      </c>
      <c r="CW104" s="16">
        <f t="shared" si="899"/>
        <v>3319900</v>
      </c>
      <c r="CX104" s="16">
        <f t="shared" si="899"/>
        <v>0</v>
      </c>
      <c r="CY104" s="16">
        <f t="shared" si="899"/>
        <v>3319900</v>
      </c>
      <c r="CZ104" s="16">
        <f t="shared" si="899"/>
        <v>0</v>
      </c>
      <c r="DA104" s="16">
        <f t="shared" si="899"/>
        <v>3319900</v>
      </c>
      <c r="DB104" s="16">
        <f t="shared" si="899"/>
        <v>0</v>
      </c>
      <c r="DC104" s="16">
        <f t="shared" si="899"/>
        <v>0</v>
      </c>
      <c r="DD104" s="16">
        <f t="shared" si="899"/>
        <v>0</v>
      </c>
      <c r="DE104" s="16">
        <f t="shared" si="899"/>
        <v>0</v>
      </c>
      <c r="DF104" s="16">
        <f t="shared" si="899"/>
        <v>0</v>
      </c>
      <c r="DG104" s="16">
        <f t="shared" si="899"/>
        <v>3319900</v>
      </c>
      <c r="DH104" s="16">
        <f t="shared" si="899"/>
        <v>0</v>
      </c>
      <c r="DI104" s="16">
        <f t="shared" si="899"/>
        <v>3319900</v>
      </c>
      <c r="DJ104" s="16">
        <f t="shared" si="899"/>
        <v>0</v>
      </c>
      <c r="DK104" s="16">
        <f t="shared" si="899"/>
        <v>0</v>
      </c>
      <c r="DL104" s="16">
        <f t="shared" si="899"/>
        <v>0</v>
      </c>
      <c r="DM104" s="16">
        <f t="shared" si="899"/>
        <v>0</v>
      </c>
      <c r="DN104" s="16">
        <f t="shared" si="899"/>
        <v>0</v>
      </c>
      <c r="DO104" s="16">
        <f t="shared" si="899"/>
        <v>3319900</v>
      </c>
      <c r="DP104" s="16">
        <f t="shared" si="899"/>
        <v>0</v>
      </c>
      <c r="DQ104" s="16">
        <f t="shared" si="899"/>
        <v>3319900</v>
      </c>
      <c r="DR104" s="16">
        <f t="shared" si="899"/>
        <v>0</v>
      </c>
    </row>
    <row r="105" spans="1:122" s="17" customFormat="1" ht="32.25" hidden="1" customHeight="1" x14ac:dyDescent="0.25">
      <c r="A105" s="100" t="s">
        <v>296</v>
      </c>
      <c r="B105" s="102"/>
      <c r="C105" s="102"/>
      <c r="D105" s="102"/>
      <c r="E105" s="40">
        <v>851</v>
      </c>
      <c r="F105" s="2" t="s">
        <v>45</v>
      </c>
      <c r="G105" s="2" t="s">
        <v>90</v>
      </c>
      <c r="H105" s="3" t="s">
        <v>46</v>
      </c>
      <c r="I105" s="2"/>
      <c r="J105" s="15">
        <f t="shared" ref="J105" si="900">J106+J113</f>
        <v>4415600</v>
      </c>
      <c r="K105" s="15">
        <f t="shared" ref="K105:U105" si="901">K106+K113</f>
        <v>0</v>
      </c>
      <c r="L105" s="15">
        <f t="shared" si="901"/>
        <v>4415600</v>
      </c>
      <c r="M105" s="15">
        <f t="shared" si="901"/>
        <v>0</v>
      </c>
      <c r="N105" s="15">
        <f t="shared" si="901"/>
        <v>0</v>
      </c>
      <c r="O105" s="15">
        <f t="shared" si="901"/>
        <v>0</v>
      </c>
      <c r="P105" s="15">
        <f t="shared" si="901"/>
        <v>0</v>
      </c>
      <c r="Q105" s="15">
        <f t="shared" si="901"/>
        <v>0</v>
      </c>
      <c r="R105" s="15">
        <f t="shared" si="901"/>
        <v>4415600</v>
      </c>
      <c r="S105" s="15">
        <f t="shared" si="901"/>
        <v>0</v>
      </c>
      <c r="T105" s="15">
        <f t="shared" si="901"/>
        <v>4415600</v>
      </c>
      <c r="U105" s="15">
        <f t="shared" si="901"/>
        <v>0</v>
      </c>
      <c r="V105" s="15">
        <f t="shared" ref="V105:AK105" si="902">V106+V113</f>
        <v>4415600</v>
      </c>
      <c r="W105" s="39">
        <f t="shared" si="902"/>
        <v>0</v>
      </c>
      <c r="X105" s="39">
        <f t="shared" si="902"/>
        <v>4415600</v>
      </c>
      <c r="Y105" s="39">
        <f t="shared" si="902"/>
        <v>0</v>
      </c>
      <c r="Z105" s="15">
        <f t="shared" si="902"/>
        <v>0</v>
      </c>
      <c r="AA105" s="15">
        <f t="shared" si="902"/>
        <v>0</v>
      </c>
      <c r="AB105" s="15">
        <f t="shared" si="902"/>
        <v>0</v>
      </c>
      <c r="AC105" s="15">
        <f t="shared" si="902"/>
        <v>0</v>
      </c>
      <c r="AD105" s="15">
        <f t="shared" si="902"/>
        <v>4415600</v>
      </c>
      <c r="AE105" s="15">
        <f t="shared" si="902"/>
        <v>0</v>
      </c>
      <c r="AF105" s="15">
        <f t="shared" si="902"/>
        <v>4415600</v>
      </c>
      <c r="AG105" s="15">
        <f t="shared" si="902"/>
        <v>0</v>
      </c>
      <c r="AH105" s="15">
        <f t="shared" si="902"/>
        <v>4415600</v>
      </c>
      <c r="AI105" s="39">
        <f t="shared" si="902"/>
        <v>0</v>
      </c>
      <c r="AJ105" s="39">
        <f t="shared" si="902"/>
        <v>4415600</v>
      </c>
      <c r="AK105" s="39">
        <f t="shared" si="902"/>
        <v>0</v>
      </c>
      <c r="AL105" s="15">
        <f t="shared" ref="AL105:AS105" si="903">AL106+AL113</f>
        <v>0</v>
      </c>
      <c r="AM105" s="109">
        <f t="shared" si="903"/>
        <v>0</v>
      </c>
      <c r="AN105" s="16">
        <f t="shared" si="903"/>
        <v>0</v>
      </c>
      <c r="AO105" s="16">
        <f t="shared" si="903"/>
        <v>0</v>
      </c>
      <c r="AP105" s="16">
        <f t="shared" si="903"/>
        <v>4415600</v>
      </c>
      <c r="AQ105" s="16">
        <f t="shared" si="903"/>
        <v>0</v>
      </c>
      <c r="AR105" s="16">
        <f t="shared" si="903"/>
        <v>4415600</v>
      </c>
      <c r="AS105" s="16">
        <f t="shared" si="903"/>
        <v>0</v>
      </c>
      <c r="AT105" s="16"/>
      <c r="AU105" s="16"/>
      <c r="AV105" s="16"/>
      <c r="AW105" s="16"/>
      <c r="AX105" s="16"/>
      <c r="AY105" s="15">
        <f t="shared" si="687"/>
        <v>604800</v>
      </c>
      <c r="AZ105" s="39">
        <f t="shared" si="688"/>
        <v>0</v>
      </c>
      <c r="BA105" s="39">
        <f t="shared" si="689"/>
        <v>604800</v>
      </c>
      <c r="BB105" s="39">
        <f t="shared" si="690"/>
        <v>0</v>
      </c>
      <c r="BC105" s="16">
        <f t="shared" ref="BC105" si="904">BC106+BC113</f>
        <v>3810800</v>
      </c>
      <c r="BD105" s="43">
        <f t="shared" ref="BD105:BN105" si="905">BD106+BD113</f>
        <v>0</v>
      </c>
      <c r="BE105" s="43">
        <f t="shared" si="905"/>
        <v>3810800</v>
      </c>
      <c r="BF105" s="43">
        <f t="shared" si="905"/>
        <v>0</v>
      </c>
      <c r="BG105" s="16">
        <f t="shared" si="905"/>
        <v>0</v>
      </c>
      <c r="BH105" s="16">
        <f t="shared" ref="BH105:BJ105" si="906">BH106+BH113</f>
        <v>0</v>
      </c>
      <c r="BI105" s="16">
        <f t="shared" si="906"/>
        <v>0</v>
      </c>
      <c r="BJ105" s="16">
        <f t="shared" si="906"/>
        <v>0</v>
      </c>
      <c r="BK105" s="16">
        <f t="shared" si="905"/>
        <v>3810800</v>
      </c>
      <c r="BL105" s="16">
        <f t="shared" si="905"/>
        <v>0</v>
      </c>
      <c r="BM105" s="16">
        <f t="shared" si="905"/>
        <v>3810800</v>
      </c>
      <c r="BN105" s="16">
        <f t="shared" si="905"/>
        <v>0</v>
      </c>
      <c r="BO105" s="16">
        <f t="shared" ref="BO105:BV105" si="907">BO106+BO113</f>
        <v>0</v>
      </c>
      <c r="BP105" s="16">
        <f t="shared" si="907"/>
        <v>0</v>
      </c>
      <c r="BQ105" s="16">
        <f t="shared" si="907"/>
        <v>0</v>
      </c>
      <c r="BR105" s="16">
        <f t="shared" si="907"/>
        <v>0</v>
      </c>
      <c r="BS105" s="16">
        <f t="shared" si="907"/>
        <v>3810800</v>
      </c>
      <c r="BT105" s="16">
        <f t="shared" si="907"/>
        <v>0</v>
      </c>
      <c r="BU105" s="16">
        <f t="shared" si="907"/>
        <v>3810800</v>
      </c>
      <c r="BV105" s="16">
        <f t="shared" si="907"/>
        <v>0</v>
      </c>
      <c r="BW105" s="16">
        <f t="shared" ref="BW105:CD105" si="908">BW106+BW113</f>
        <v>0</v>
      </c>
      <c r="BX105" s="16">
        <f t="shared" si="908"/>
        <v>0</v>
      </c>
      <c r="BY105" s="16">
        <f t="shared" si="908"/>
        <v>0</v>
      </c>
      <c r="BZ105" s="16">
        <f t="shared" si="908"/>
        <v>0</v>
      </c>
      <c r="CA105" s="16">
        <f t="shared" si="908"/>
        <v>3810800</v>
      </c>
      <c r="CB105" s="16">
        <f t="shared" si="908"/>
        <v>0</v>
      </c>
      <c r="CC105" s="16">
        <f t="shared" si="908"/>
        <v>3810800</v>
      </c>
      <c r="CD105" s="16">
        <f t="shared" si="908"/>
        <v>0</v>
      </c>
      <c r="CE105" s="16">
        <f t="shared" ref="CE105:DB105" si="909">CE106+CE113</f>
        <v>3319900</v>
      </c>
      <c r="CF105" s="43">
        <f t="shared" si="909"/>
        <v>0</v>
      </c>
      <c r="CG105" s="43">
        <f t="shared" si="909"/>
        <v>3319900</v>
      </c>
      <c r="CH105" s="43">
        <f t="shared" si="909"/>
        <v>0</v>
      </c>
      <c r="CI105" s="16">
        <f t="shared" si="909"/>
        <v>0</v>
      </c>
      <c r="CJ105" s="16">
        <f t="shared" si="909"/>
        <v>0</v>
      </c>
      <c r="CK105" s="16">
        <f t="shared" si="909"/>
        <v>0</v>
      </c>
      <c r="CL105" s="16">
        <f t="shared" si="909"/>
        <v>0</v>
      </c>
      <c r="CM105" s="16">
        <f t="shared" si="909"/>
        <v>3319900</v>
      </c>
      <c r="CN105" s="16">
        <f t="shared" si="909"/>
        <v>0</v>
      </c>
      <c r="CO105" s="16">
        <f t="shared" si="909"/>
        <v>3319900</v>
      </c>
      <c r="CP105" s="16">
        <f t="shared" si="909"/>
        <v>0</v>
      </c>
      <c r="CQ105" s="16">
        <f t="shared" ref="CQ105:CX105" si="910">CQ106+CQ113</f>
        <v>0</v>
      </c>
      <c r="CR105" s="16">
        <f t="shared" si="910"/>
        <v>0</v>
      </c>
      <c r="CS105" s="16">
        <f t="shared" si="910"/>
        <v>0</v>
      </c>
      <c r="CT105" s="16">
        <f t="shared" si="910"/>
        <v>0</v>
      </c>
      <c r="CU105" s="16">
        <f t="shared" si="910"/>
        <v>3319900</v>
      </c>
      <c r="CV105" s="16">
        <f t="shared" si="910"/>
        <v>0</v>
      </c>
      <c r="CW105" s="16">
        <f t="shared" si="910"/>
        <v>3319900</v>
      </c>
      <c r="CX105" s="16">
        <f t="shared" si="910"/>
        <v>0</v>
      </c>
      <c r="CY105" s="16">
        <f t="shared" si="909"/>
        <v>3319900</v>
      </c>
      <c r="CZ105" s="43">
        <f t="shared" si="909"/>
        <v>0</v>
      </c>
      <c r="DA105" s="43">
        <f t="shared" si="909"/>
        <v>3319900</v>
      </c>
      <c r="DB105" s="43">
        <f t="shared" si="909"/>
        <v>0</v>
      </c>
      <c r="DC105" s="16">
        <f t="shared" ref="DC105:DJ105" si="911">DC106+DC113</f>
        <v>0</v>
      </c>
      <c r="DD105" s="16">
        <f t="shared" si="911"/>
        <v>0</v>
      </c>
      <c r="DE105" s="16">
        <f t="shared" si="911"/>
        <v>0</v>
      </c>
      <c r="DF105" s="16">
        <f t="shared" si="911"/>
        <v>0</v>
      </c>
      <c r="DG105" s="16">
        <f t="shared" si="911"/>
        <v>3319900</v>
      </c>
      <c r="DH105" s="16">
        <f t="shared" si="911"/>
        <v>0</v>
      </c>
      <c r="DI105" s="16">
        <f t="shared" si="911"/>
        <v>3319900</v>
      </c>
      <c r="DJ105" s="16">
        <f t="shared" si="911"/>
        <v>0</v>
      </c>
      <c r="DK105" s="16">
        <f t="shared" ref="DK105:DR105" si="912">DK106+DK113</f>
        <v>0</v>
      </c>
      <c r="DL105" s="16">
        <f t="shared" si="912"/>
        <v>0</v>
      </c>
      <c r="DM105" s="16">
        <f t="shared" si="912"/>
        <v>0</v>
      </c>
      <c r="DN105" s="16">
        <f t="shared" si="912"/>
        <v>0</v>
      </c>
      <c r="DO105" s="16">
        <f t="shared" si="912"/>
        <v>3319900</v>
      </c>
      <c r="DP105" s="16">
        <f t="shared" si="912"/>
        <v>0</v>
      </c>
      <c r="DQ105" s="16">
        <f t="shared" si="912"/>
        <v>3319900</v>
      </c>
      <c r="DR105" s="16">
        <f t="shared" si="912"/>
        <v>0</v>
      </c>
    </row>
    <row r="106" spans="1:122" ht="32.25" hidden="1" customHeight="1" x14ac:dyDescent="0.25">
      <c r="A106" s="102" t="s">
        <v>49</v>
      </c>
      <c r="B106" s="102"/>
      <c r="C106" s="102"/>
      <c r="D106" s="102"/>
      <c r="E106" s="40">
        <v>851</v>
      </c>
      <c r="F106" s="2" t="s">
        <v>45</v>
      </c>
      <c r="G106" s="2" t="s">
        <v>90</v>
      </c>
      <c r="H106" s="3" t="s">
        <v>323</v>
      </c>
      <c r="I106" s="2"/>
      <c r="J106" s="15">
        <f t="shared" ref="J106" si="913">J107+J109+J111</f>
        <v>4293200</v>
      </c>
      <c r="K106" s="15">
        <f t="shared" ref="K106:U106" si="914">K107+K109+K111</f>
        <v>0</v>
      </c>
      <c r="L106" s="15">
        <f t="shared" si="914"/>
        <v>4293200</v>
      </c>
      <c r="M106" s="15">
        <f t="shared" si="914"/>
        <v>0</v>
      </c>
      <c r="N106" s="15">
        <f t="shared" si="914"/>
        <v>0</v>
      </c>
      <c r="O106" s="15">
        <f t="shared" si="914"/>
        <v>0</v>
      </c>
      <c r="P106" s="15">
        <f t="shared" si="914"/>
        <v>0</v>
      </c>
      <c r="Q106" s="15">
        <f t="shared" si="914"/>
        <v>0</v>
      </c>
      <c r="R106" s="15">
        <f t="shared" si="914"/>
        <v>4293200</v>
      </c>
      <c r="S106" s="15">
        <f t="shared" si="914"/>
        <v>0</v>
      </c>
      <c r="T106" s="15">
        <f t="shared" si="914"/>
        <v>4293200</v>
      </c>
      <c r="U106" s="15">
        <f t="shared" si="914"/>
        <v>0</v>
      </c>
      <c r="V106" s="15">
        <f t="shared" ref="V106:AK106" si="915">V107+V109+V111</f>
        <v>4293200</v>
      </c>
      <c r="W106" s="39">
        <f t="shared" si="915"/>
        <v>0</v>
      </c>
      <c r="X106" s="39">
        <f t="shared" si="915"/>
        <v>4293200</v>
      </c>
      <c r="Y106" s="39">
        <f t="shared" si="915"/>
        <v>0</v>
      </c>
      <c r="Z106" s="15">
        <f t="shared" si="915"/>
        <v>0</v>
      </c>
      <c r="AA106" s="15">
        <f t="shared" si="915"/>
        <v>0</v>
      </c>
      <c r="AB106" s="15">
        <f t="shared" si="915"/>
        <v>0</v>
      </c>
      <c r="AC106" s="15">
        <f t="shared" si="915"/>
        <v>0</v>
      </c>
      <c r="AD106" s="15">
        <f t="shared" si="915"/>
        <v>4293200</v>
      </c>
      <c r="AE106" s="15">
        <f t="shared" si="915"/>
        <v>0</v>
      </c>
      <c r="AF106" s="15">
        <f t="shared" si="915"/>
        <v>4293200</v>
      </c>
      <c r="AG106" s="15">
        <f t="shared" si="915"/>
        <v>0</v>
      </c>
      <c r="AH106" s="15">
        <f t="shared" si="915"/>
        <v>4293200</v>
      </c>
      <c r="AI106" s="39">
        <f t="shared" si="915"/>
        <v>0</v>
      </c>
      <c r="AJ106" s="39">
        <f t="shared" si="915"/>
        <v>4293200</v>
      </c>
      <c r="AK106" s="39">
        <f t="shared" si="915"/>
        <v>0</v>
      </c>
      <c r="AL106" s="15">
        <f t="shared" ref="AL106:AS106" si="916">AL107+AL109+AL111</f>
        <v>0</v>
      </c>
      <c r="AM106" s="110">
        <f t="shared" si="916"/>
        <v>0</v>
      </c>
      <c r="AN106" s="15">
        <f t="shared" si="916"/>
        <v>0</v>
      </c>
      <c r="AO106" s="15">
        <f t="shared" si="916"/>
        <v>0</v>
      </c>
      <c r="AP106" s="15">
        <f t="shared" si="916"/>
        <v>4293200</v>
      </c>
      <c r="AQ106" s="15">
        <f t="shared" si="916"/>
        <v>0</v>
      </c>
      <c r="AR106" s="15">
        <f t="shared" si="916"/>
        <v>4293200</v>
      </c>
      <c r="AS106" s="15">
        <f t="shared" si="916"/>
        <v>0</v>
      </c>
      <c r="AT106" s="15"/>
      <c r="AU106" s="15"/>
      <c r="AV106" s="15"/>
      <c r="AW106" s="15"/>
      <c r="AX106" s="15"/>
      <c r="AY106" s="15">
        <f t="shared" si="687"/>
        <v>604800</v>
      </c>
      <c r="AZ106" s="39">
        <f t="shared" si="688"/>
        <v>0</v>
      </c>
      <c r="BA106" s="39">
        <f t="shared" si="689"/>
        <v>604800</v>
      </c>
      <c r="BB106" s="39">
        <f t="shared" si="690"/>
        <v>0</v>
      </c>
      <c r="BC106" s="15">
        <f t="shared" ref="BC106" si="917">BC107+BC109+BC111</f>
        <v>3688400</v>
      </c>
      <c r="BD106" s="44">
        <f t="shared" ref="BD106:BN106" si="918">BD107+BD109+BD111</f>
        <v>0</v>
      </c>
      <c r="BE106" s="44">
        <f t="shared" si="918"/>
        <v>3688400</v>
      </c>
      <c r="BF106" s="44">
        <f t="shared" si="918"/>
        <v>0</v>
      </c>
      <c r="BG106" s="15">
        <f t="shared" si="918"/>
        <v>0</v>
      </c>
      <c r="BH106" s="15">
        <f t="shared" ref="BH106:BJ106" si="919">BH107+BH109+BH111</f>
        <v>0</v>
      </c>
      <c r="BI106" s="15">
        <f t="shared" si="919"/>
        <v>0</v>
      </c>
      <c r="BJ106" s="15">
        <f t="shared" si="919"/>
        <v>0</v>
      </c>
      <c r="BK106" s="15">
        <f t="shared" si="918"/>
        <v>3688400</v>
      </c>
      <c r="BL106" s="15">
        <f t="shared" si="918"/>
        <v>0</v>
      </c>
      <c r="BM106" s="15">
        <f t="shared" si="918"/>
        <v>3688400</v>
      </c>
      <c r="BN106" s="15">
        <f t="shared" si="918"/>
        <v>0</v>
      </c>
      <c r="BO106" s="15">
        <f t="shared" ref="BO106:BV106" si="920">BO107+BO109+BO111</f>
        <v>0</v>
      </c>
      <c r="BP106" s="15">
        <f t="shared" si="920"/>
        <v>0</v>
      </c>
      <c r="BQ106" s="15">
        <f t="shared" si="920"/>
        <v>0</v>
      </c>
      <c r="BR106" s="15">
        <f t="shared" si="920"/>
        <v>0</v>
      </c>
      <c r="BS106" s="15">
        <f t="shared" si="920"/>
        <v>3688400</v>
      </c>
      <c r="BT106" s="15">
        <f t="shared" si="920"/>
        <v>0</v>
      </c>
      <c r="BU106" s="15">
        <f t="shared" si="920"/>
        <v>3688400</v>
      </c>
      <c r="BV106" s="15">
        <f t="shared" si="920"/>
        <v>0</v>
      </c>
      <c r="BW106" s="15">
        <f t="shared" ref="BW106:CD106" si="921">BW107+BW109+BW111</f>
        <v>0</v>
      </c>
      <c r="BX106" s="15">
        <f t="shared" si="921"/>
        <v>0</v>
      </c>
      <c r="BY106" s="15">
        <f t="shared" si="921"/>
        <v>0</v>
      </c>
      <c r="BZ106" s="15">
        <f t="shared" si="921"/>
        <v>0</v>
      </c>
      <c r="CA106" s="15">
        <f t="shared" si="921"/>
        <v>3688400</v>
      </c>
      <c r="CB106" s="15">
        <f t="shared" si="921"/>
        <v>0</v>
      </c>
      <c r="CC106" s="15">
        <f t="shared" si="921"/>
        <v>3688400</v>
      </c>
      <c r="CD106" s="15">
        <f t="shared" si="921"/>
        <v>0</v>
      </c>
      <c r="CE106" s="15">
        <f t="shared" ref="CE106:DB106" si="922">CE107+CE109+CE111</f>
        <v>3197500</v>
      </c>
      <c r="CF106" s="44">
        <f t="shared" si="922"/>
        <v>0</v>
      </c>
      <c r="CG106" s="44">
        <f t="shared" si="922"/>
        <v>3197500</v>
      </c>
      <c r="CH106" s="44">
        <f t="shared" si="922"/>
        <v>0</v>
      </c>
      <c r="CI106" s="15">
        <f t="shared" si="922"/>
        <v>0</v>
      </c>
      <c r="CJ106" s="15">
        <f t="shared" si="922"/>
        <v>0</v>
      </c>
      <c r="CK106" s="15">
        <f t="shared" si="922"/>
        <v>0</v>
      </c>
      <c r="CL106" s="15">
        <f t="shared" si="922"/>
        <v>0</v>
      </c>
      <c r="CM106" s="15">
        <f t="shared" si="922"/>
        <v>3197500</v>
      </c>
      <c r="CN106" s="15">
        <f t="shared" si="922"/>
        <v>0</v>
      </c>
      <c r="CO106" s="15">
        <f t="shared" si="922"/>
        <v>3197500</v>
      </c>
      <c r="CP106" s="15">
        <f t="shared" si="922"/>
        <v>0</v>
      </c>
      <c r="CQ106" s="15">
        <f t="shared" ref="CQ106:CX106" si="923">CQ107+CQ109+CQ111</f>
        <v>0</v>
      </c>
      <c r="CR106" s="15">
        <f t="shared" si="923"/>
        <v>0</v>
      </c>
      <c r="CS106" s="15">
        <f t="shared" si="923"/>
        <v>0</v>
      </c>
      <c r="CT106" s="15">
        <f t="shared" si="923"/>
        <v>0</v>
      </c>
      <c r="CU106" s="15">
        <f t="shared" si="923"/>
        <v>3197500</v>
      </c>
      <c r="CV106" s="15">
        <f t="shared" si="923"/>
        <v>0</v>
      </c>
      <c r="CW106" s="15">
        <f t="shared" si="923"/>
        <v>3197500</v>
      </c>
      <c r="CX106" s="15">
        <f t="shared" si="923"/>
        <v>0</v>
      </c>
      <c r="CY106" s="15">
        <f t="shared" si="922"/>
        <v>3197500</v>
      </c>
      <c r="CZ106" s="44">
        <f t="shared" si="922"/>
        <v>0</v>
      </c>
      <c r="DA106" s="44">
        <f t="shared" si="922"/>
        <v>3197500</v>
      </c>
      <c r="DB106" s="44">
        <f t="shared" si="922"/>
        <v>0</v>
      </c>
      <c r="DC106" s="15">
        <f t="shared" ref="DC106:DJ106" si="924">DC107+DC109+DC111</f>
        <v>0</v>
      </c>
      <c r="DD106" s="15">
        <f t="shared" si="924"/>
        <v>0</v>
      </c>
      <c r="DE106" s="15">
        <f t="shared" si="924"/>
        <v>0</v>
      </c>
      <c r="DF106" s="15">
        <f t="shared" si="924"/>
        <v>0</v>
      </c>
      <c r="DG106" s="15">
        <f t="shared" si="924"/>
        <v>3197500</v>
      </c>
      <c r="DH106" s="15">
        <f t="shared" si="924"/>
        <v>0</v>
      </c>
      <c r="DI106" s="15">
        <f t="shared" si="924"/>
        <v>3197500</v>
      </c>
      <c r="DJ106" s="15">
        <f t="shared" si="924"/>
        <v>0</v>
      </c>
      <c r="DK106" s="15">
        <f t="shared" ref="DK106:DR106" si="925">DK107+DK109+DK111</f>
        <v>0</v>
      </c>
      <c r="DL106" s="15">
        <f t="shared" si="925"/>
        <v>0</v>
      </c>
      <c r="DM106" s="15">
        <f t="shared" si="925"/>
        <v>0</v>
      </c>
      <c r="DN106" s="15">
        <f t="shared" si="925"/>
        <v>0</v>
      </c>
      <c r="DO106" s="15">
        <f t="shared" si="925"/>
        <v>3197500</v>
      </c>
      <c r="DP106" s="15">
        <f t="shared" si="925"/>
        <v>0</v>
      </c>
      <c r="DQ106" s="15">
        <f t="shared" si="925"/>
        <v>3197500</v>
      </c>
      <c r="DR106" s="15">
        <f t="shared" si="925"/>
        <v>0</v>
      </c>
    </row>
    <row r="107" spans="1:122" ht="32.25" hidden="1" customHeight="1" x14ac:dyDescent="0.25">
      <c r="A107" s="102" t="s">
        <v>15</v>
      </c>
      <c r="B107" s="102"/>
      <c r="C107" s="102"/>
      <c r="D107" s="102"/>
      <c r="E107" s="40">
        <v>851</v>
      </c>
      <c r="F107" s="2" t="s">
        <v>45</v>
      </c>
      <c r="G107" s="3" t="s">
        <v>90</v>
      </c>
      <c r="H107" s="3" t="s">
        <v>323</v>
      </c>
      <c r="I107" s="2" t="s">
        <v>17</v>
      </c>
      <c r="J107" s="15">
        <f t="shared" ref="J107:AS107" si="926">J108</f>
        <v>3081900</v>
      </c>
      <c r="K107" s="15">
        <f t="shared" si="926"/>
        <v>0</v>
      </c>
      <c r="L107" s="15">
        <f t="shared" si="926"/>
        <v>3081900</v>
      </c>
      <c r="M107" s="15">
        <f t="shared" si="926"/>
        <v>0</v>
      </c>
      <c r="N107" s="15">
        <f t="shared" si="926"/>
        <v>0</v>
      </c>
      <c r="O107" s="15">
        <f t="shared" si="926"/>
        <v>0</v>
      </c>
      <c r="P107" s="15">
        <f t="shared" si="926"/>
        <v>0</v>
      </c>
      <c r="Q107" s="15">
        <f t="shared" si="926"/>
        <v>0</v>
      </c>
      <c r="R107" s="15">
        <f t="shared" si="926"/>
        <v>3081900</v>
      </c>
      <c r="S107" s="15">
        <f t="shared" si="926"/>
        <v>0</v>
      </c>
      <c r="T107" s="15">
        <f t="shared" si="926"/>
        <v>3081900</v>
      </c>
      <c r="U107" s="15">
        <f t="shared" si="926"/>
        <v>0</v>
      </c>
      <c r="V107" s="15">
        <f t="shared" si="926"/>
        <v>3081900</v>
      </c>
      <c r="W107" s="39">
        <f t="shared" si="926"/>
        <v>0</v>
      </c>
      <c r="X107" s="39">
        <f t="shared" si="926"/>
        <v>3081900</v>
      </c>
      <c r="Y107" s="39">
        <f t="shared" si="926"/>
        <v>0</v>
      </c>
      <c r="Z107" s="15">
        <f t="shared" si="926"/>
        <v>0</v>
      </c>
      <c r="AA107" s="15">
        <f t="shared" si="926"/>
        <v>0</v>
      </c>
      <c r="AB107" s="15">
        <f t="shared" si="926"/>
        <v>0</v>
      </c>
      <c r="AC107" s="15">
        <f t="shared" si="926"/>
        <v>0</v>
      </c>
      <c r="AD107" s="15">
        <f t="shared" si="926"/>
        <v>3081900</v>
      </c>
      <c r="AE107" s="15">
        <f t="shared" si="926"/>
        <v>0</v>
      </c>
      <c r="AF107" s="15">
        <f t="shared" si="926"/>
        <v>3081900</v>
      </c>
      <c r="AG107" s="15">
        <f t="shared" si="926"/>
        <v>0</v>
      </c>
      <c r="AH107" s="15">
        <f t="shared" si="926"/>
        <v>3081900</v>
      </c>
      <c r="AI107" s="39">
        <f t="shared" si="926"/>
        <v>0</v>
      </c>
      <c r="AJ107" s="39">
        <f t="shared" si="926"/>
        <v>3081900</v>
      </c>
      <c r="AK107" s="39">
        <f t="shared" si="926"/>
        <v>0</v>
      </c>
      <c r="AL107" s="15">
        <f t="shared" si="926"/>
        <v>0</v>
      </c>
      <c r="AM107" s="110">
        <f t="shared" si="926"/>
        <v>0</v>
      </c>
      <c r="AN107" s="15">
        <f t="shared" si="926"/>
        <v>0</v>
      </c>
      <c r="AO107" s="15">
        <f t="shared" si="926"/>
        <v>0</v>
      </c>
      <c r="AP107" s="15">
        <f t="shared" si="926"/>
        <v>3081900</v>
      </c>
      <c r="AQ107" s="15">
        <f t="shared" si="926"/>
        <v>0</v>
      </c>
      <c r="AR107" s="15">
        <f t="shared" si="926"/>
        <v>3081900</v>
      </c>
      <c r="AS107" s="15">
        <f t="shared" si="926"/>
        <v>0</v>
      </c>
      <c r="AT107" s="15"/>
      <c r="AU107" s="15"/>
      <c r="AV107" s="15"/>
      <c r="AW107" s="15"/>
      <c r="AX107" s="15"/>
      <c r="AY107" s="15">
        <f t="shared" si="687"/>
        <v>422400</v>
      </c>
      <c r="AZ107" s="39">
        <f t="shared" si="688"/>
        <v>0</v>
      </c>
      <c r="BA107" s="39">
        <f t="shared" si="689"/>
        <v>422400</v>
      </c>
      <c r="BB107" s="39">
        <f t="shared" si="690"/>
        <v>0</v>
      </c>
      <c r="BC107" s="15">
        <f t="shared" ref="BC107:DN107" si="927">BC108</f>
        <v>2659500</v>
      </c>
      <c r="BD107" s="44">
        <f t="shared" si="927"/>
        <v>0</v>
      </c>
      <c r="BE107" s="44">
        <f t="shared" si="927"/>
        <v>2659500</v>
      </c>
      <c r="BF107" s="44">
        <f t="shared" si="927"/>
        <v>0</v>
      </c>
      <c r="BG107" s="15">
        <f t="shared" si="927"/>
        <v>0</v>
      </c>
      <c r="BH107" s="15">
        <f t="shared" si="927"/>
        <v>0</v>
      </c>
      <c r="BI107" s="15">
        <f t="shared" si="927"/>
        <v>0</v>
      </c>
      <c r="BJ107" s="15">
        <f t="shared" si="927"/>
        <v>0</v>
      </c>
      <c r="BK107" s="15">
        <f t="shared" si="927"/>
        <v>2659500</v>
      </c>
      <c r="BL107" s="15">
        <f t="shared" si="927"/>
        <v>0</v>
      </c>
      <c r="BM107" s="15">
        <f t="shared" si="927"/>
        <v>2659500</v>
      </c>
      <c r="BN107" s="15">
        <f t="shared" si="927"/>
        <v>0</v>
      </c>
      <c r="BO107" s="15">
        <f t="shared" si="927"/>
        <v>0</v>
      </c>
      <c r="BP107" s="15">
        <f t="shared" si="927"/>
        <v>0</v>
      </c>
      <c r="BQ107" s="15">
        <f t="shared" si="927"/>
        <v>0</v>
      </c>
      <c r="BR107" s="15">
        <f t="shared" si="927"/>
        <v>0</v>
      </c>
      <c r="BS107" s="15">
        <f t="shared" si="927"/>
        <v>2659500</v>
      </c>
      <c r="BT107" s="15">
        <f t="shared" si="927"/>
        <v>0</v>
      </c>
      <c r="BU107" s="15">
        <f t="shared" si="927"/>
        <v>2659500</v>
      </c>
      <c r="BV107" s="15">
        <f t="shared" si="927"/>
        <v>0</v>
      </c>
      <c r="BW107" s="15">
        <f t="shared" si="927"/>
        <v>0</v>
      </c>
      <c r="BX107" s="15">
        <f t="shared" si="927"/>
        <v>0</v>
      </c>
      <c r="BY107" s="15">
        <f t="shared" si="927"/>
        <v>0</v>
      </c>
      <c r="BZ107" s="15">
        <f t="shared" si="927"/>
        <v>0</v>
      </c>
      <c r="CA107" s="15">
        <f t="shared" si="927"/>
        <v>2659500</v>
      </c>
      <c r="CB107" s="15">
        <f t="shared" si="927"/>
        <v>0</v>
      </c>
      <c r="CC107" s="15">
        <f t="shared" si="927"/>
        <v>2659500</v>
      </c>
      <c r="CD107" s="15">
        <f t="shared" si="927"/>
        <v>0</v>
      </c>
      <c r="CE107" s="15">
        <f t="shared" si="927"/>
        <v>2659500</v>
      </c>
      <c r="CF107" s="44">
        <f t="shared" si="927"/>
        <v>0</v>
      </c>
      <c r="CG107" s="44">
        <f t="shared" si="927"/>
        <v>2659500</v>
      </c>
      <c r="CH107" s="44">
        <f t="shared" si="927"/>
        <v>0</v>
      </c>
      <c r="CI107" s="15">
        <f t="shared" si="927"/>
        <v>0</v>
      </c>
      <c r="CJ107" s="15">
        <f t="shared" si="927"/>
        <v>0</v>
      </c>
      <c r="CK107" s="15">
        <f t="shared" si="927"/>
        <v>0</v>
      </c>
      <c r="CL107" s="15">
        <f t="shared" si="927"/>
        <v>0</v>
      </c>
      <c r="CM107" s="15">
        <f t="shared" si="927"/>
        <v>2659500</v>
      </c>
      <c r="CN107" s="15">
        <f t="shared" si="927"/>
        <v>0</v>
      </c>
      <c r="CO107" s="15">
        <f t="shared" si="927"/>
        <v>2659500</v>
      </c>
      <c r="CP107" s="15">
        <f t="shared" si="927"/>
        <v>0</v>
      </c>
      <c r="CQ107" s="15">
        <f t="shared" si="927"/>
        <v>0</v>
      </c>
      <c r="CR107" s="15">
        <f t="shared" si="927"/>
        <v>0</v>
      </c>
      <c r="CS107" s="15">
        <f t="shared" si="927"/>
        <v>0</v>
      </c>
      <c r="CT107" s="15">
        <f t="shared" si="927"/>
        <v>0</v>
      </c>
      <c r="CU107" s="15">
        <f t="shared" si="927"/>
        <v>2659500</v>
      </c>
      <c r="CV107" s="15">
        <f t="shared" si="927"/>
        <v>0</v>
      </c>
      <c r="CW107" s="15">
        <f t="shared" si="927"/>
        <v>2659500</v>
      </c>
      <c r="CX107" s="15">
        <f t="shared" si="927"/>
        <v>0</v>
      </c>
      <c r="CY107" s="15">
        <f t="shared" si="927"/>
        <v>2659500</v>
      </c>
      <c r="CZ107" s="44">
        <f t="shared" si="927"/>
        <v>0</v>
      </c>
      <c r="DA107" s="44">
        <f t="shared" si="927"/>
        <v>2659500</v>
      </c>
      <c r="DB107" s="44">
        <f t="shared" si="927"/>
        <v>0</v>
      </c>
      <c r="DC107" s="15">
        <f t="shared" si="927"/>
        <v>0</v>
      </c>
      <c r="DD107" s="15">
        <f t="shared" si="927"/>
        <v>0</v>
      </c>
      <c r="DE107" s="15">
        <f t="shared" si="927"/>
        <v>0</v>
      </c>
      <c r="DF107" s="15">
        <f t="shared" si="927"/>
        <v>0</v>
      </c>
      <c r="DG107" s="15">
        <f t="shared" si="927"/>
        <v>2659500</v>
      </c>
      <c r="DH107" s="15">
        <f t="shared" si="927"/>
        <v>0</v>
      </c>
      <c r="DI107" s="15">
        <f t="shared" si="927"/>
        <v>2659500</v>
      </c>
      <c r="DJ107" s="15">
        <f t="shared" si="927"/>
        <v>0</v>
      </c>
      <c r="DK107" s="15">
        <f t="shared" si="927"/>
        <v>0</v>
      </c>
      <c r="DL107" s="15">
        <f t="shared" si="927"/>
        <v>0</v>
      </c>
      <c r="DM107" s="15">
        <f t="shared" si="927"/>
        <v>0</v>
      </c>
      <c r="DN107" s="15">
        <f t="shared" si="927"/>
        <v>0</v>
      </c>
      <c r="DO107" s="15">
        <f t="shared" ref="DO107:DR107" si="928">DO108</f>
        <v>2659500</v>
      </c>
      <c r="DP107" s="15">
        <f t="shared" si="928"/>
        <v>0</v>
      </c>
      <c r="DQ107" s="15">
        <f t="shared" si="928"/>
        <v>2659500</v>
      </c>
      <c r="DR107" s="15">
        <f t="shared" si="928"/>
        <v>0</v>
      </c>
    </row>
    <row r="108" spans="1:122" ht="32.25" hidden="1" customHeight="1" x14ac:dyDescent="0.25">
      <c r="A108" s="102" t="s">
        <v>7</v>
      </c>
      <c r="B108" s="102"/>
      <c r="C108" s="102"/>
      <c r="D108" s="102"/>
      <c r="E108" s="40">
        <v>851</v>
      </c>
      <c r="F108" s="2" t="s">
        <v>45</v>
      </c>
      <c r="G108" s="3" t="s">
        <v>90</v>
      </c>
      <c r="H108" s="3" t="s">
        <v>323</v>
      </c>
      <c r="I108" s="2" t="s">
        <v>50</v>
      </c>
      <c r="J108" s="15">
        <v>3081900</v>
      </c>
      <c r="K108" s="44"/>
      <c r="L108" s="44">
        <f>J108</f>
        <v>3081900</v>
      </c>
      <c r="M108" s="44"/>
      <c r="N108" s="44"/>
      <c r="O108" s="44"/>
      <c r="P108" s="44"/>
      <c r="Q108" s="44"/>
      <c r="R108" s="68">
        <f>J108+N108</f>
        <v>3081900</v>
      </c>
      <c r="S108" s="68">
        <f>K108+O108</f>
        <v>0</v>
      </c>
      <c r="T108" s="68">
        <f>L108+P108</f>
        <v>3081900</v>
      </c>
      <c r="U108" s="68">
        <f>M108+Q108</f>
        <v>0</v>
      </c>
      <c r="V108" s="15">
        <v>3081900</v>
      </c>
      <c r="W108" s="39"/>
      <c r="X108" s="39">
        <f>V108</f>
        <v>3081900</v>
      </c>
      <c r="Y108" s="39"/>
      <c r="Z108" s="44"/>
      <c r="AA108" s="44"/>
      <c r="AB108" s="44"/>
      <c r="AC108" s="44"/>
      <c r="AD108" s="68">
        <f t="shared" ref="AD108" si="929">V108+Z108</f>
        <v>3081900</v>
      </c>
      <c r="AE108" s="68">
        <f t="shared" ref="AE108" si="930">W108+AA108</f>
        <v>0</v>
      </c>
      <c r="AF108" s="68">
        <f t="shared" ref="AF108" si="931">X108+AB108</f>
        <v>3081900</v>
      </c>
      <c r="AG108" s="68">
        <f t="shared" ref="AG108" si="932">Y108+AC108</f>
        <v>0</v>
      </c>
      <c r="AH108" s="15">
        <v>3081900</v>
      </c>
      <c r="AI108" s="39"/>
      <c r="AJ108" s="39">
        <f>AH108</f>
        <v>3081900</v>
      </c>
      <c r="AK108" s="39"/>
      <c r="AL108" s="44"/>
      <c r="AM108" s="111"/>
      <c r="AN108" s="44"/>
      <c r="AO108" s="44"/>
      <c r="AP108" s="68">
        <f t="shared" ref="AP108" si="933">AH108+AL108</f>
        <v>3081900</v>
      </c>
      <c r="AQ108" s="68">
        <f t="shared" ref="AQ108" si="934">AI108+AM108</f>
        <v>0</v>
      </c>
      <c r="AR108" s="68">
        <f t="shared" ref="AR108" si="935">AJ108+AN108</f>
        <v>3081900</v>
      </c>
      <c r="AS108" s="68">
        <f t="shared" ref="AS108" si="936">AK108+AO108</f>
        <v>0</v>
      </c>
      <c r="AT108" s="68"/>
      <c r="AU108" s="68"/>
      <c r="AV108" s="68"/>
      <c r="AW108" s="68"/>
      <c r="AX108" s="68"/>
      <c r="AY108" s="15">
        <f t="shared" si="687"/>
        <v>422400</v>
      </c>
      <c r="AZ108" s="39">
        <f t="shared" si="688"/>
        <v>0</v>
      </c>
      <c r="BA108" s="39">
        <f t="shared" si="689"/>
        <v>422400</v>
      </c>
      <c r="BB108" s="39">
        <f t="shared" si="690"/>
        <v>0</v>
      </c>
      <c r="BC108" s="15">
        <v>2659500</v>
      </c>
      <c r="BD108" s="44"/>
      <c r="BE108" s="44">
        <f>BC108</f>
        <v>2659500</v>
      </c>
      <c r="BF108" s="44"/>
      <c r="BG108" s="15"/>
      <c r="BH108" s="44"/>
      <c r="BI108" s="44">
        <f>BG108</f>
        <v>0</v>
      </c>
      <c r="BJ108" s="44"/>
      <c r="BK108" s="15">
        <f>BC108+BG108</f>
        <v>2659500</v>
      </c>
      <c r="BL108" s="68">
        <f>BD108+BH108</f>
        <v>0</v>
      </c>
      <c r="BM108" s="68">
        <f>BE108+BI108</f>
        <v>2659500</v>
      </c>
      <c r="BN108" s="68">
        <f>BF108+BJ108</f>
        <v>0</v>
      </c>
      <c r="BO108" s="15"/>
      <c r="BP108" s="44"/>
      <c r="BQ108" s="44">
        <f>BO108</f>
        <v>0</v>
      </c>
      <c r="BR108" s="44"/>
      <c r="BS108" s="15">
        <f>BK108+BO108</f>
        <v>2659500</v>
      </c>
      <c r="BT108" s="68">
        <f>BL108+BP108</f>
        <v>0</v>
      </c>
      <c r="BU108" s="68">
        <f>BM108+BQ108</f>
        <v>2659500</v>
      </c>
      <c r="BV108" s="68">
        <f>BN108+BR108</f>
        <v>0</v>
      </c>
      <c r="BW108" s="15"/>
      <c r="BX108" s="44"/>
      <c r="BY108" s="44">
        <f>BW108</f>
        <v>0</v>
      </c>
      <c r="BZ108" s="44"/>
      <c r="CA108" s="15">
        <f>BS108+BW108</f>
        <v>2659500</v>
      </c>
      <c r="CB108" s="68">
        <f>BT108+BX108</f>
        <v>0</v>
      </c>
      <c r="CC108" s="68">
        <f>BU108+BY108</f>
        <v>2659500</v>
      </c>
      <c r="CD108" s="68">
        <f>BV108+BZ108</f>
        <v>0</v>
      </c>
      <c r="CE108" s="15">
        <v>2659500</v>
      </c>
      <c r="CF108" s="44"/>
      <c r="CG108" s="44">
        <f>CE108</f>
        <v>2659500</v>
      </c>
      <c r="CH108" s="44"/>
      <c r="CI108" s="44"/>
      <c r="CJ108" s="44"/>
      <c r="CK108" s="44">
        <f>CI108</f>
        <v>0</v>
      </c>
      <c r="CL108" s="44"/>
      <c r="CM108" s="15">
        <f t="shared" ref="CM108" si="937">CE108+CI108</f>
        <v>2659500</v>
      </c>
      <c r="CN108" s="68">
        <f t="shared" ref="CN108" si="938">CF108+CJ108</f>
        <v>0</v>
      </c>
      <c r="CO108" s="68">
        <f t="shared" ref="CO108" si="939">CG108+CK108</f>
        <v>2659500</v>
      </c>
      <c r="CP108" s="68">
        <f t="shared" ref="CP108" si="940">CH108+CL108</f>
        <v>0</v>
      </c>
      <c r="CQ108" s="44"/>
      <c r="CR108" s="44"/>
      <c r="CS108" s="44">
        <f>CQ108</f>
        <v>0</v>
      </c>
      <c r="CT108" s="44"/>
      <c r="CU108" s="15">
        <f t="shared" ref="CU108" si="941">CM108+CQ108</f>
        <v>2659500</v>
      </c>
      <c r="CV108" s="68">
        <f t="shared" ref="CV108" si="942">CN108+CR108</f>
        <v>0</v>
      </c>
      <c r="CW108" s="68">
        <f t="shared" ref="CW108" si="943">CO108+CS108</f>
        <v>2659500</v>
      </c>
      <c r="CX108" s="68">
        <f t="shared" ref="CX108" si="944">CP108+CT108</f>
        <v>0</v>
      </c>
      <c r="CY108" s="15">
        <v>2659500</v>
      </c>
      <c r="CZ108" s="44"/>
      <c r="DA108" s="44">
        <f>CY108</f>
        <v>2659500</v>
      </c>
      <c r="DB108" s="44"/>
      <c r="DC108" s="44"/>
      <c r="DD108" s="44"/>
      <c r="DE108" s="44">
        <f>DC108</f>
        <v>0</v>
      </c>
      <c r="DF108" s="44"/>
      <c r="DG108" s="15">
        <f t="shared" ref="DG108" si="945">CY108+DC108</f>
        <v>2659500</v>
      </c>
      <c r="DH108" s="68">
        <f t="shared" ref="DH108" si="946">CZ108+DD108</f>
        <v>0</v>
      </c>
      <c r="DI108" s="68">
        <f t="shared" ref="DI108" si="947">DA108+DE108</f>
        <v>2659500</v>
      </c>
      <c r="DJ108" s="68">
        <f t="shared" ref="DJ108" si="948">DB108+DF108</f>
        <v>0</v>
      </c>
      <c r="DK108" s="44"/>
      <c r="DL108" s="44"/>
      <c r="DM108" s="44">
        <f>DK108</f>
        <v>0</v>
      </c>
      <c r="DN108" s="44"/>
      <c r="DO108" s="15">
        <f t="shared" ref="DO108" si="949">DG108+DK108</f>
        <v>2659500</v>
      </c>
      <c r="DP108" s="68">
        <f t="shared" ref="DP108" si="950">DH108+DL108</f>
        <v>0</v>
      </c>
      <c r="DQ108" s="68">
        <f t="shared" ref="DQ108" si="951">DI108+DM108</f>
        <v>2659500</v>
      </c>
      <c r="DR108" s="68">
        <f t="shared" ref="DR108" si="952">DJ108+DN108</f>
        <v>0</v>
      </c>
    </row>
    <row r="109" spans="1:122" ht="32.25" hidden="1" customHeight="1" x14ac:dyDescent="0.25">
      <c r="A109" s="102" t="s">
        <v>20</v>
      </c>
      <c r="B109" s="100"/>
      <c r="C109" s="100"/>
      <c r="D109" s="100"/>
      <c r="E109" s="40">
        <v>851</v>
      </c>
      <c r="F109" s="2" t="s">
        <v>45</v>
      </c>
      <c r="G109" s="3" t="s">
        <v>90</v>
      </c>
      <c r="H109" s="3" t="s">
        <v>323</v>
      </c>
      <c r="I109" s="2" t="s">
        <v>21</v>
      </c>
      <c r="J109" s="15">
        <f t="shared" ref="J109:AS109" si="953">J110</f>
        <v>1188300</v>
      </c>
      <c r="K109" s="15">
        <f t="shared" si="953"/>
        <v>0</v>
      </c>
      <c r="L109" s="15">
        <f t="shared" si="953"/>
        <v>1188300</v>
      </c>
      <c r="M109" s="15">
        <f t="shared" si="953"/>
        <v>0</v>
      </c>
      <c r="N109" s="15">
        <f t="shared" si="953"/>
        <v>0</v>
      </c>
      <c r="O109" s="15">
        <f t="shared" si="953"/>
        <v>0</v>
      </c>
      <c r="P109" s="15">
        <f t="shared" si="953"/>
        <v>0</v>
      </c>
      <c r="Q109" s="15">
        <f t="shared" si="953"/>
        <v>0</v>
      </c>
      <c r="R109" s="15">
        <f t="shared" si="953"/>
        <v>1188300</v>
      </c>
      <c r="S109" s="15">
        <f t="shared" si="953"/>
        <v>0</v>
      </c>
      <c r="T109" s="15">
        <f t="shared" si="953"/>
        <v>1188300</v>
      </c>
      <c r="U109" s="15">
        <f t="shared" si="953"/>
        <v>0</v>
      </c>
      <c r="V109" s="15">
        <f t="shared" si="953"/>
        <v>1188300</v>
      </c>
      <c r="W109" s="39">
        <f t="shared" si="953"/>
        <v>0</v>
      </c>
      <c r="X109" s="39">
        <f t="shared" si="953"/>
        <v>1188300</v>
      </c>
      <c r="Y109" s="39">
        <f t="shared" si="953"/>
        <v>0</v>
      </c>
      <c r="Z109" s="15">
        <f t="shared" si="953"/>
        <v>0</v>
      </c>
      <c r="AA109" s="15">
        <f t="shared" si="953"/>
        <v>0</v>
      </c>
      <c r="AB109" s="15">
        <f t="shared" si="953"/>
        <v>0</v>
      </c>
      <c r="AC109" s="15">
        <f t="shared" si="953"/>
        <v>0</v>
      </c>
      <c r="AD109" s="15">
        <f t="shared" si="953"/>
        <v>1188300</v>
      </c>
      <c r="AE109" s="15">
        <f t="shared" si="953"/>
        <v>0</v>
      </c>
      <c r="AF109" s="15">
        <f t="shared" si="953"/>
        <v>1188300</v>
      </c>
      <c r="AG109" s="15">
        <f t="shared" si="953"/>
        <v>0</v>
      </c>
      <c r="AH109" s="15">
        <f t="shared" si="953"/>
        <v>1188300</v>
      </c>
      <c r="AI109" s="39">
        <f t="shared" si="953"/>
        <v>0</v>
      </c>
      <c r="AJ109" s="39">
        <f t="shared" si="953"/>
        <v>1188300</v>
      </c>
      <c r="AK109" s="39">
        <f t="shared" si="953"/>
        <v>0</v>
      </c>
      <c r="AL109" s="15">
        <f t="shared" si="953"/>
        <v>0</v>
      </c>
      <c r="AM109" s="110">
        <f t="shared" si="953"/>
        <v>0</v>
      </c>
      <c r="AN109" s="15">
        <f t="shared" si="953"/>
        <v>0</v>
      </c>
      <c r="AO109" s="15">
        <f t="shared" si="953"/>
        <v>0</v>
      </c>
      <c r="AP109" s="15">
        <f t="shared" si="953"/>
        <v>1188300</v>
      </c>
      <c r="AQ109" s="15">
        <f t="shared" si="953"/>
        <v>0</v>
      </c>
      <c r="AR109" s="15">
        <f t="shared" si="953"/>
        <v>1188300</v>
      </c>
      <c r="AS109" s="15">
        <f t="shared" si="953"/>
        <v>0</v>
      </c>
      <c r="AT109" s="15"/>
      <c r="AU109" s="15"/>
      <c r="AV109" s="15"/>
      <c r="AW109" s="15"/>
      <c r="AX109" s="15"/>
      <c r="AY109" s="15">
        <f t="shared" si="687"/>
        <v>185800</v>
      </c>
      <c r="AZ109" s="39">
        <f t="shared" si="688"/>
        <v>0</v>
      </c>
      <c r="BA109" s="39">
        <f t="shared" si="689"/>
        <v>185800</v>
      </c>
      <c r="BB109" s="39">
        <f t="shared" si="690"/>
        <v>0</v>
      </c>
      <c r="BC109" s="15">
        <f t="shared" ref="BC109:DN109" si="954">BC110</f>
        <v>1002500</v>
      </c>
      <c r="BD109" s="44">
        <f t="shared" si="954"/>
        <v>0</v>
      </c>
      <c r="BE109" s="44">
        <f t="shared" si="954"/>
        <v>1002500</v>
      </c>
      <c r="BF109" s="44">
        <f t="shared" si="954"/>
        <v>0</v>
      </c>
      <c r="BG109" s="15">
        <f t="shared" si="954"/>
        <v>0</v>
      </c>
      <c r="BH109" s="15">
        <f t="shared" si="954"/>
        <v>0</v>
      </c>
      <c r="BI109" s="15">
        <f t="shared" si="954"/>
        <v>0</v>
      </c>
      <c r="BJ109" s="15">
        <f t="shared" si="954"/>
        <v>0</v>
      </c>
      <c r="BK109" s="15">
        <f t="shared" si="954"/>
        <v>1002500</v>
      </c>
      <c r="BL109" s="15">
        <f t="shared" si="954"/>
        <v>0</v>
      </c>
      <c r="BM109" s="15">
        <f t="shared" si="954"/>
        <v>1002500</v>
      </c>
      <c r="BN109" s="15">
        <f t="shared" si="954"/>
        <v>0</v>
      </c>
      <c r="BO109" s="15">
        <f t="shared" si="954"/>
        <v>0</v>
      </c>
      <c r="BP109" s="15">
        <f t="shared" si="954"/>
        <v>0</v>
      </c>
      <c r="BQ109" s="15">
        <f t="shared" si="954"/>
        <v>0</v>
      </c>
      <c r="BR109" s="15">
        <f t="shared" si="954"/>
        <v>0</v>
      </c>
      <c r="BS109" s="15">
        <f t="shared" si="954"/>
        <v>1002500</v>
      </c>
      <c r="BT109" s="15">
        <f t="shared" si="954"/>
        <v>0</v>
      </c>
      <c r="BU109" s="15">
        <f t="shared" si="954"/>
        <v>1002500</v>
      </c>
      <c r="BV109" s="15">
        <f t="shared" si="954"/>
        <v>0</v>
      </c>
      <c r="BW109" s="15">
        <f t="shared" si="954"/>
        <v>0</v>
      </c>
      <c r="BX109" s="15">
        <f t="shared" si="954"/>
        <v>0</v>
      </c>
      <c r="BY109" s="15">
        <f t="shared" si="954"/>
        <v>0</v>
      </c>
      <c r="BZ109" s="15">
        <f t="shared" si="954"/>
        <v>0</v>
      </c>
      <c r="CA109" s="15">
        <f t="shared" si="954"/>
        <v>1002500</v>
      </c>
      <c r="CB109" s="15">
        <f t="shared" si="954"/>
        <v>0</v>
      </c>
      <c r="CC109" s="15">
        <f t="shared" si="954"/>
        <v>1002500</v>
      </c>
      <c r="CD109" s="15">
        <f t="shared" si="954"/>
        <v>0</v>
      </c>
      <c r="CE109" s="15">
        <f t="shared" si="954"/>
        <v>520000</v>
      </c>
      <c r="CF109" s="44">
        <f t="shared" si="954"/>
        <v>0</v>
      </c>
      <c r="CG109" s="44">
        <f t="shared" si="954"/>
        <v>520000</v>
      </c>
      <c r="CH109" s="44">
        <f t="shared" si="954"/>
        <v>0</v>
      </c>
      <c r="CI109" s="15">
        <f t="shared" si="954"/>
        <v>0</v>
      </c>
      <c r="CJ109" s="15">
        <f t="shared" si="954"/>
        <v>0</v>
      </c>
      <c r="CK109" s="15">
        <f t="shared" si="954"/>
        <v>0</v>
      </c>
      <c r="CL109" s="15">
        <f t="shared" si="954"/>
        <v>0</v>
      </c>
      <c r="CM109" s="15">
        <f t="shared" si="954"/>
        <v>520000</v>
      </c>
      <c r="CN109" s="15">
        <f t="shared" si="954"/>
        <v>0</v>
      </c>
      <c r="CO109" s="15">
        <f t="shared" si="954"/>
        <v>520000</v>
      </c>
      <c r="CP109" s="15">
        <f t="shared" si="954"/>
        <v>0</v>
      </c>
      <c r="CQ109" s="15">
        <f t="shared" si="954"/>
        <v>0</v>
      </c>
      <c r="CR109" s="15">
        <f t="shared" si="954"/>
        <v>0</v>
      </c>
      <c r="CS109" s="15">
        <f t="shared" si="954"/>
        <v>0</v>
      </c>
      <c r="CT109" s="15">
        <f t="shared" si="954"/>
        <v>0</v>
      </c>
      <c r="CU109" s="15">
        <f t="shared" si="954"/>
        <v>520000</v>
      </c>
      <c r="CV109" s="15">
        <f t="shared" si="954"/>
        <v>0</v>
      </c>
      <c r="CW109" s="15">
        <f t="shared" si="954"/>
        <v>520000</v>
      </c>
      <c r="CX109" s="15">
        <f t="shared" si="954"/>
        <v>0</v>
      </c>
      <c r="CY109" s="15">
        <f t="shared" si="954"/>
        <v>520000</v>
      </c>
      <c r="CZ109" s="44">
        <f t="shared" si="954"/>
        <v>0</v>
      </c>
      <c r="DA109" s="44">
        <f t="shared" si="954"/>
        <v>520000</v>
      </c>
      <c r="DB109" s="44">
        <f t="shared" si="954"/>
        <v>0</v>
      </c>
      <c r="DC109" s="15">
        <f t="shared" si="954"/>
        <v>0</v>
      </c>
      <c r="DD109" s="15">
        <f t="shared" si="954"/>
        <v>0</v>
      </c>
      <c r="DE109" s="15">
        <f t="shared" si="954"/>
        <v>0</v>
      </c>
      <c r="DF109" s="15">
        <f t="shared" si="954"/>
        <v>0</v>
      </c>
      <c r="DG109" s="15">
        <f t="shared" si="954"/>
        <v>520000</v>
      </c>
      <c r="DH109" s="15">
        <f t="shared" si="954"/>
        <v>0</v>
      </c>
      <c r="DI109" s="15">
        <f t="shared" si="954"/>
        <v>520000</v>
      </c>
      <c r="DJ109" s="15">
        <f t="shared" si="954"/>
        <v>0</v>
      </c>
      <c r="DK109" s="15">
        <f t="shared" si="954"/>
        <v>0</v>
      </c>
      <c r="DL109" s="15">
        <f t="shared" si="954"/>
        <v>0</v>
      </c>
      <c r="DM109" s="15">
        <f t="shared" si="954"/>
        <v>0</v>
      </c>
      <c r="DN109" s="15">
        <f t="shared" si="954"/>
        <v>0</v>
      </c>
      <c r="DO109" s="15">
        <f t="shared" ref="DO109:DR109" si="955">DO110</f>
        <v>520000</v>
      </c>
      <c r="DP109" s="15">
        <f t="shared" si="955"/>
        <v>0</v>
      </c>
      <c r="DQ109" s="15">
        <f t="shared" si="955"/>
        <v>520000</v>
      </c>
      <c r="DR109" s="15">
        <f t="shared" si="955"/>
        <v>0</v>
      </c>
    </row>
    <row r="110" spans="1:122" ht="32.25" hidden="1" customHeight="1" x14ac:dyDescent="0.25">
      <c r="A110" s="102" t="s">
        <v>9</v>
      </c>
      <c r="B110" s="102"/>
      <c r="C110" s="102"/>
      <c r="D110" s="102"/>
      <c r="E110" s="40">
        <v>851</v>
      </c>
      <c r="F110" s="2" t="s">
        <v>45</v>
      </c>
      <c r="G110" s="3" t="s">
        <v>90</v>
      </c>
      <c r="H110" s="3" t="s">
        <v>323</v>
      </c>
      <c r="I110" s="2" t="s">
        <v>22</v>
      </c>
      <c r="J110" s="15">
        <v>1188300</v>
      </c>
      <c r="K110" s="44"/>
      <c r="L110" s="44">
        <f>J110</f>
        <v>1188300</v>
      </c>
      <c r="M110" s="44"/>
      <c r="N110" s="44"/>
      <c r="O110" s="44"/>
      <c r="P110" s="44"/>
      <c r="Q110" s="44"/>
      <c r="R110" s="68">
        <f>J110+N110</f>
        <v>1188300</v>
      </c>
      <c r="S110" s="68">
        <f>K110+O110</f>
        <v>0</v>
      </c>
      <c r="T110" s="68">
        <f>L110+P110</f>
        <v>1188300</v>
      </c>
      <c r="U110" s="68">
        <f>M110+Q110</f>
        <v>0</v>
      </c>
      <c r="V110" s="15">
        <v>1188300</v>
      </c>
      <c r="W110" s="39"/>
      <c r="X110" s="39">
        <f>V110</f>
        <v>1188300</v>
      </c>
      <c r="Y110" s="39"/>
      <c r="Z110" s="44"/>
      <c r="AA110" s="44"/>
      <c r="AB110" s="44"/>
      <c r="AC110" s="44"/>
      <c r="AD110" s="68">
        <f t="shared" ref="AD110" si="956">V110+Z110</f>
        <v>1188300</v>
      </c>
      <c r="AE110" s="68">
        <f t="shared" ref="AE110" si="957">W110+AA110</f>
        <v>0</v>
      </c>
      <c r="AF110" s="68">
        <f t="shared" ref="AF110" si="958">X110+AB110</f>
        <v>1188300</v>
      </c>
      <c r="AG110" s="68">
        <f t="shared" ref="AG110" si="959">Y110+AC110</f>
        <v>0</v>
      </c>
      <c r="AH110" s="15">
        <v>1188300</v>
      </c>
      <c r="AI110" s="39"/>
      <c r="AJ110" s="39">
        <f>AH110</f>
        <v>1188300</v>
      </c>
      <c r="AK110" s="39"/>
      <c r="AL110" s="44"/>
      <c r="AM110" s="111"/>
      <c r="AN110" s="44"/>
      <c r="AO110" s="44"/>
      <c r="AP110" s="68">
        <f t="shared" ref="AP110" si="960">AH110+AL110</f>
        <v>1188300</v>
      </c>
      <c r="AQ110" s="68">
        <f t="shared" ref="AQ110" si="961">AI110+AM110</f>
        <v>0</v>
      </c>
      <c r="AR110" s="68">
        <f t="shared" ref="AR110" si="962">AJ110+AN110</f>
        <v>1188300</v>
      </c>
      <c r="AS110" s="68">
        <f t="shared" ref="AS110" si="963">AK110+AO110</f>
        <v>0</v>
      </c>
      <c r="AT110" s="68"/>
      <c r="AU110" s="68"/>
      <c r="AV110" s="68"/>
      <c r="AW110" s="68"/>
      <c r="AX110" s="68"/>
      <c r="AY110" s="15">
        <f t="shared" si="687"/>
        <v>185800</v>
      </c>
      <c r="AZ110" s="39">
        <f t="shared" si="688"/>
        <v>0</v>
      </c>
      <c r="BA110" s="39">
        <f t="shared" si="689"/>
        <v>185800</v>
      </c>
      <c r="BB110" s="39">
        <f t="shared" si="690"/>
        <v>0</v>
      </c>
      <c r="BC110" s="15">
        <v>1002500</v>
      </c>
      <c r="BD110" s="44"/>
      <c r="BE110" s="44">
        <f>BC110</f>
        <v>1002500</v>
      </c>
      <c r="BF110" s="44"/>
      <c r="BG110" s="15"/>
      <c r="BH110" s="44"/>
      <c r="BI110" s="44">
        <f>BG110</f>
        <v>0</v>
      </c>
      <c r="BJ110" s="44"/>
      <c r="BK110" s="15">
        <f>BC110+BG110</f>
        <v>1002500</v>
      </c>
      <c r="BL110" s="68">
        <f>BD110+BH110</f>
        <v>0</v>
      </c>
      <c r="BM110" s="68">
        <f>BE110+BI110</f>
        <v>1002500</v>
      </c>
      <c r="BN110" s="68">
        <f>BF110+BJ110</f>
        <v>0</v>
      </c>
      <c r="BO110" s="15"/>
      <c r="BP110" s="44"/>
      <c r="BQ110" s="44">
        <f>BO110</f>
        <v>0</v>
      </c>
      <c r="BR110" s="44"/>
      <c r="BS110" s="15">
        <f>BK110+BO110</f>
        <v>1002500</v>
      </c>
      <c r="BT110" s="68">
        <f>BL110+BP110</f>
        <v>0</v>
      </c>
      <c r="BU110" s="68">
        <f>BM110+BQ110</f>
        <v>1002500</v>
      </c>
      <c r="BV110" s="68">
        <f>BN110+BR110</f>
        <v>0</v>
      </c>
      <c r="BW110" s="15"/>
      <c r="BX110" s="44"/>
      <c r="BY110" s="44">
        <f>BW110</f>
        <v>0</v>
      </c>
      <c r="BZ110" s="44"/>
      <c r="CA110" s="15">
        <f>BS110+BW110</f>
        <v>1002500</v>
      </c>
      <c r="CB110" s="68">
        <f>BT110+BX110</f>
        <v>0</v>
      </c>
      <c r="CC110" s="68">
        <f>BU110+BY110</f>
        <v>1002500</v>
      </c>
      <c r="CD110" s="68">
        <f>BV110+BZ110</f>
        <v>0</v>
      </c>
      <c r="CE110" s="15">
        <v>520000</v>
      </c>
      <c r="CF110" s="44"/>
      <c r="CG110" s="44">
        <f>CE110</f>
        <v>520000</v>
      </c>
      <c r="CH110" s="44"/>
      <c r="CI110" s="44"/>
      <c r="CJ110" s="44"/>
      <c r="CK110" s="44">
        <f>CI110</f>
        <v>0</v>
      </c>
      <c r="CL110" s="44"/>
      <c r="CM110" s="15">
        <f t="shared" ref="CM110" si="964">CE110+CI110</f>
        <v>520000</v>
      </c>
      <c r="CN110" s="68">
        <f t="shared" ref="CN110" si="965">CF110+CJ110</f>
        <v>0</v>
      </c>
      <c r="CO110" s="68">
        <f t="shared" ref="CO110" si="966">CG110+CK110</f>
        <v>520000</v>
      </c>
      <c r="CP110" s="68">
        <f t="shared" ref="CP110" si="967">CH110+CL110</f>
        <v>0</v>
      </c>
      <c r="CQ110" s="44"/>
      <c r="CR110" s="44"/>
      <c r="CS110" s="44">
        <f>CQ110</f>
        <v>0</v>
      </c>
      <c r="CT110" s="44"/>
      <c r="CU110" s="15">
        <f t="shared" ref="CU110" si="968">CM110+CQ110</f>
        <v>520000</v>
      </c>
      <c r="CV110" s="68">
        <f t="shared" ref="CV110" si="969">CN110+CR110</f>
        <v>0</v>
      </c>
      <c r="CW110" s="68">
        <f t="shared" ref="CW110" si="970">CO110+CS110</f>
        <v>520000</v>
      </c>
      <c r="CX110" s="68">
        <f t="shared" ref="CX110" si="971">CP110+CT110</f>
        <v>0</v>
      </c>
      <c r="CY110" s="15">
        <v>520000</v>
      </c>
      <c r="CZ110" s="44"/>
      <c r="DA110" s="44">
        <f>CY110</f>
        <v>520000</v>
      </c>
      <c r="DB110" s="44"/>
      <c r="DC110" s="44"/>
      <c r="DD110" s="44"/>
      <c r="DE110" s="44">
        <f>DC110</f>
        <v>0</v>
      </c>
      <c r="DF110" s="44"/>
      <c r="DG110" s="15">
        <f t="shared" ref="DG110" si="972">CY110+DC110</f>
        <v>520000</v>
      </c>
      <c r="DH110" s="68">
        <f t="shared" ref="DH110" si="973">CZ110+DD110</f>
        <v>0</v>
      </c>
      <c r="DI110" s="68">
        <f t="shared" ref="DI110" si="974">DA110+DE110</f>
        <v>520000</v>
      </c>
      <c r="DJ110" s="68">
        <f t="shared" ref="DJ110" si="975">DB110+DF110</f>
        <v>0</v>
      </c>
      <c r="DK110" s="44"/>
      <c r="DL110" s="44"/>
      <c r="DM110" s="44">
        <f>DK110</f>
        <v>0</v>
      </c>
      <c r="DN110" s="44"/>
      <c r="DO110" s="15">
        <f t="shared" ref="DO110" si="976">DG110+DK110</f>
        <v>520000</v>
      </c>
      <c r="DP110" s="68">
        <f t="shared" ref="DP110" si="977">DH110+DL110</f>
        <v>0</v>
      </c>
      <c r="DQ110" s="68">
        <f t="shared" ref="DQ110" si="978">DI110+DM110</f>
        <v>520000</v>
      </c>
      <c r="DR110" s="68">
        <f t="shared" ref="DR110" si="979">DJ110+DN110</f>
        <v>0</v>
      </c>
    </row>
    <row r="111" spans="1:122" ht="32.25" hidden="1" customHeight="1" x14ac:dyDescent="0.25">
      <c r="A111" s="102" t="s">
        <v>23</v>
      </c>
      <c r="B111" s="102"/>
      <c r="C111" s="102"/>
      <c r="D111" s="102"/>
      <c r="E111" s="40">
        <v>851</v>
      </c>
      <c r="F111" s="2" t="s">
        <v>45</v>
      </c>
      <c r="G111" s="3" t="s">
        <v>90</v>
      </c>
      <c r="H111" s="3" t="s">
        <v>323</v>
      </c>
      <c r="I111" s="2" t="s">
        <v>24</v>
      </c>
      <c r="J111" s="15">
        <f t="shared" ref="J111:AS111" si="980">J112</f>
        <v>23000</v>
      </c>
      <c r="K111" s="15">
        <f t="shared" si="980"/>
        <v>0</v>
      </c>
      <c r="L111" s="15">
        <f t="shared" si="980"/>
        <v>23000</v>
      </c>
      <c r="M111" s="15">
        <f t="shared" si="980"/>
        <v>0</v>
      </c>
      <c r="N111" s="15">
        <f t="shared" si="980"/>
        <v>0</v>
      </c>
      <c r="O111" s="15">
        <f t="shared" si="980"/>
        <v>0</v>
      </c>
      <c r="P111" s="15">
        <f t="shared" si="980"/>
        <v>0</v>
      </c>
      <c r="Q111" s="15">
        <f t="shared" si="980"/>
        <v>0</v>
      </c>
      <c r="R111" s="15">
        <f t="shared" si="980"/>
        <v>23000</v>
      </c>
      <c r="S111" s="15">
        <f t="shared" si="980"/>
        <v>0</v>
      </c>
      <c r="T111" s="15">
        <f t="shared" si="980"/>
        <v>23000</v>
      </c>
      <c r="U111" s="15">
        <f t="shared" si="980"/>
        <v>0</v>
      </c>
      <c r="V111" s="15">
        <f t="shared" si="980"/>
        <v>23000</v>
      </c>
      <c r="W111" s="39">
        <f t="shared" si="980"/>
        <v>0</v>
      </c>
      <c r="X111" s="39">
        <f t="shared" si="980"/>
        <v>23000</v>
      </c>
      <c r="Y111" s="39">
        <f t="shared" si="980"/>
        <v>0</v>
      </c>
      <c r="Z111" s="15">
        <f t="shared" si="980"/>
        <v>0</v>
      </c>
      <c r="AA111" s="15">
        <f t="shared" si="980"/>
        <v>0</v>
      </c>
      <c r="AB111" s="15">
        <f t="shared" si="980"/>
        <v>0</v>
      </c>
      <c r="AC111" s="15">
        <f t="shared" si="980"/>
        <v>0</v>
      </c>
      <c r="AD111" s="15">
        <f t="shared" si="980"/>
        <v>23000</v>
      </c>
      <c r="AE111" s="15">
        <f t="shared" si="980"/>
        <v>0</v>
      </c>
      <c r="AF111" s="15">
        <f t="shared" si="980"/>
        <v>23000</v>
      </c>
      <c r="AG111" s="15">
        <f t="shared" si="980"/>
        <v>0</v>
      </c>
      <c r="AH111" s="15">
        <f t="shared" si="980"/>
        <v>23000</v>
      </c>
      <c r="AI111" s="39">
        <f t="shared" si="980"/>
        <v>0</v>
      </c>
      <c r="AJ111" s="39">
        <f t="shared" si="980"/>
        <v>23000</v>
      </c>
      <c r="AK111" s="39">
        <f t="shared" si="980"/>
        <v>0</v>
      </c>
      <c r="AL111" s="15">
        <f t="shared" si="980"/>
        <v>0</v>
      </c>
      <c r="AM111" s="110">
        <f t="shared" si="980"/>
        <v>0</v>
      </c>
      <c r="AN111" s="15">
        <f t="shared" si="980"/>
        <v>0</v>
      </c>
      <c r="AO111" s="15">
        <f t="shared" si="980"/>
        <v>0</v>
      </c>
      <c r="AP111" s="15">
        <f t="shared" si="980"/>
        <v>23000</v>
      </c>
      <c r="AQ111" s="15">
        <f t="shared" si="980"/>
        <v>0</v>
      </c>
      <c r="AR111" s="15">
        <f t="shared" si="980"/>
        <v>23000</v>
      </c>
      <c r="AS111" s="15">
        <f t="shared" si="980"/>
        <v>0</v>
      </c>
      <c r="AT111" s="15"/>
      <c r="AU111" s="15"/>
      <c r="AV111" s="15"/>
      <c r="AW111" s="15"/>
      <c r="AX111" s="15"/>
      <c r="AY111" s="15">
        <f t="shared" si="687"/>
        <v>-3400</v>
      </c>
      <c r="AZ111" s="39">
        <f t="shared" si="688"/>
        <v>0</v>
      </c>
      <c r="BA111" s="39">
        <f t="shared" si="689"/>
        <v>-3400</v>
      </c>
      <c r="BB111" s="39">
        <f t="shared" si="690"/>
        <v>0</v>
      </c>
      <c r="BC111" s="15">
        <f t="shared" ref="BC111:DN111" si="981">BC112</f>
        <v>26400</v>
      </c>
      <c r="BD111" s="44">
        <f t="shared" si="981"/>
        <v>0</v>
      </c>
      <c r="BE111" s="44">
        <f t="shared" si="981"/>
        <v>26400</v>
      </c>
      <c r="BF111" s="44">
        <f t="shared" si="981"/>
        <v>0</v>
      </c>
      <c r="BG111" s="15">
        <f t="shared" si="981"/>
        <v>0</v>
      </c>
      <c r="BH111" s="15">
        <f t="shared" si="981"/>
        <v>0</v>
      </c>
      <c r="BI111" s="15">
        <f t="shared" si="981"/>
        <v>0</v>
      </c>
      <c r="BJ111" s="15">
        <f t="shared" si="981"/>
        <v>0</v>
      </c>
      <c r="BK111" s="15">
        <f t="shared" si="981"/>
        <v>26400</v>
      </c>
      <c r="BL111" s="15">
        <f t="shared" si="981"/>
        <v>0</v>
      </c>
      <c r="BM111" s="15">
        <f t="shared" si="981"/>
        <v>26400</v>
      </c>
      <c r="BN111" s="15">
        <f t="shared" si="981"/>
        <v>0</v>
      </c>
      <c r="BO111" s="15">
        <f t="shared" si="981"/>
        <v>0</v>
      </c>
      <c r="BP111" s="15">
        <f t="shared" si="981"/>
        <v>0</v>
      </c>
      <c r="BQ111" s="15">
        <f t="shared" si="981"/>
        <v>0</v>
      </c>
      <c r="BR111" s="15">
        <f t="shared" si="981"/>
        <v>0</v>
      </c>
      <c r="BS111" s="15">
        <f t="shared" si="981"/>
        <v>26400</v>
      </c>
      <c r="BT111" s="15">
        <f t="shared" si="981"/>
        <v>0</v>
      </c>
      <c r="BU111" s="15">
        <f t="shared" si="981"/>
        <v>26400</v>
      </c>
      <c r="BV111" s="15">
        <f t="shared" si="981"/>
        <v>0</v>
      </c>
      <c r="BW111" s="15">
        <f t="shared" si="981"/>
        <v>0</v>
      </c>
      <c r="BX111" s="15">
        <f t="shared" si="981"/>
        <v>0</v>
      </c>
      <c r="BY111" s="15">
        <f t="shared" si="981"/>
        <v>0</v>
      </c>
      <c r="BZ111" s="15">
        <f t="shared" si="981"/>
        <v>0</v>
      </c>
      <c r="CA111" s="15">
        <f t="shared" si="981"/>
        <v>26400</v>
      </c>
      <c r="CB111" s="15">
        <f t="shared" si="981"/>
        <v>0</v>
      </c>
      <c r="CC111" s="15">
        <f t="shared" si="981"/>
        <v>26400</v>
      </c>
      <c r="CD111" s="15">
        <f t="shared" si="981"/>
        <v>0</v>
      </c>
      <c r="CE111" s="15">
        <f t="shared" si="981"/>
        <v>18000</v>
      </c>
      <c r="CF111" s="44">
        <f t="shared" si="981"/>
        <v>0</v>
      </c>
      <c r="CG111" s="44">
        <f t="shared" si="981"/>
        <v>18000</v>
      </c>
      <c r="CH111" s="44">
        <f t="shared" si="981"/>
        <v>0</v>
      </c>
      <c r="CI111" s="15">
        <f t="shared" si="981"/>
        <v>0</v>
      </c>
      <c r="CJ111" s="15">
        <f t="shared" si="981"/>
        <v>0</v>
      </c>
      <c r="CK111" s="15">
        <f t="shared" si="981"/>
        <v>0</v>
      </c>
      <c r="CL111" s="15">
        <f t="shared" si="981"/>
        <v>0</v>
      </c>
      <c r="CM111" s="15">
        <f t="shared" si="981"/>
        <v>18000</v>
      </c>
      <c r="CN111" s="15">
        <f t="shared" si="981"/>
        <v>0</v>
      </c>
      <c r="CO111" s="15">
        <f t="shared" si="981"/>
        <v>18000</v>
      </c>
      <c r="CP111" s="15">
        <f t="shared" si="981"/>
        <v>0</v>
      </c>
      <c r="CQ111" s="15">
        <f t="shared" si="981"/>
        <v>0</v>
      </c>
      <c r="CR111" s="15">
        <f t="shared" si="981"/>
        <v>0</v>
      </c>
      <c r="CS111" s="15">
        <f t="shared" si="981"/>
        <v>0</v>
      </c>
      <c r="CT111" s="15">
        <f t="shared" si="981"/>
        <v>0</v>
      </c>
      <c r="CU111" s="15">
        <f t="shared" si="981"/>
        <v>18000</v>
      </c>
      <c r="CV111" s="15">
        <f t="shared" si="981"/>
        <v>0</v>
      </c>
      <c r="CW111" s="15">
        <f t="shared" si="981"/>
        <v>18000</v>
      </c>
      <c r="CX111" s="15">
        <f t="shared" si="981"/>
        <v>0</v>
      </c>
      <c r="CY111" s="15">
        <f t="shared" si="981"/>
        <v>18000</v>
      </c>
      <c r="CZ111" s="44">
        <f t="shared" si="981"/>
        <v>0</v>
      </c>
      <c r="DA111" s="44">
        <f t="shared" si="981"/>
        <v>18000</v>
      </c>
      <c r="DB111" s="44">
        <f t="shared" si="981"/>
        <v>0</v>
      </c>
      <c r="DC111" s="15">
        <f t="shared" si="981"/>
        <v>0</v>
      </c>
      <c r="DD111" s="15">
        <f t="shared" si="981"/>
        <v>0</v>
      </c>
      <c r="DE111" s="15">
        <f t="shared" si="981"/>
        <v>0</v>
      </c>
      <c r="DF111" s="15">
        <f t="shared" si="981"/>
        <v>0</v>
      </c>
      <c r="DG111" s="15">
        <f t="shared" si="981"/>
        <v>18000</v>
      </c>
      <c r="DH111" s="15">
        <f t="shared" si="981"/>
        <v>0</v>
      </c>
      <c r="DI111" s="15">
        <f t="shared" si="981"/>
        <v>18000</v>
      </c>
      <c r="DJ111" s="15">
        <f t="shared" si="981"/>
        <v>0</v>
      </c>
      <c r="DK111" s="15">
        <f t="shared" si="981"/>
        <v>0</v>
      </c>
      <c r="DL111" s="15">
        <f t="shared" si="981"/>
        <v>0</v>
      </c>
      <c r="DM111" s="15">
        <f t="shared" si="981"/>
        <v>0</v>
      </c>
      <c r="DN111" s="15">
        <f t="shared" si="981"/>
        <v>0</v>
      </c>
      <c r="DO111" s="15">
        <f t="shared" ref="DO111:DR111" si="982">DO112</f>
        <v>18000</v>
      </c>
      <c r="DP111" s="15">
        <f t="shared" si="982"/>
        <v>0</v>
      </c>
      <c r="DQ111" s="15">
        <f t="shared" si="982"/>
        <v>18000</v>
      </c>
      <c r="DR111" s="15">
        <f t="shared" si="982"/>
        <v>0</v>
      </c>
    </row>
    <row r="112" spans="1:122" ht="32.25" hidden="1" customHeight="1" x14ac:dyDescent="0.25">
      <c r="A112" s="102" t="s">
        <v>25</v>
      </c>
      <c r="B112" s="102"/>
      <c r="C112" s="102"/>
      <c r="D112" s="102"/>
      <c r="E112" s="40">
        <v>851</v>
      </c>
      <c r="F112" s="2" t="s">
        <v>45</v>
      </c>
      <c r="G112" s="3" t="s">
        <v>90</v>
      </c>
      <c r="H112" s="3" t="s">
        <v>323</v>
      </c>
      <c r="I112" s="2" t="s">
        <v>26</v>
      </c>
      <c r="J112" s="15">
        <v>23000</v>
      </c>
      <c r="K112" s="44"/>
      <c r="L112" s="44">
        <f>J112</f>
        <v>23000</v>
      </c>
      <c r="M112" s="44"/>
      <c r="N112" s="44"/>
      <c r="O112" s="44"/>
      <c r="P112" s="44"/>
      <c r="Q112" s="44"/>
      <c r="R112" s="68">
        <f>J112+N112</f>
        <v>23000</v>
      </c>
      <c r="S112" s="68">
        <f>K112+O112</f>
        <v>0</v>
      </c>
      <c r="T112" s="68">
        <f>L112+P112</f>
        <v>23000</v>
      </c>
      <c r="U112" s="68">
        <f>M112+Q112</f>
        <v>0</v>
      </c>
      <c r="V112" s="15">
        <v>23000</v>
      </c>
      <c r="W112" s="39"/>
      <c r="X112" s="39">
        <f>V112</f>
        <v>23000</v>
      </c>
      <c r="Y112" s="39"/>
      <c r="Z112" s="44"/>
      <c r="AA112" s="44"/>
      <c r="AB112" s="44"/>
      <c r="AC112" s="44"/>
      <c r="AD112" s="68">
        <f t="shared" ref="AD112" si="983">V112+Z112</f>
        <v>23000</v>
      </c>
      <c r="AE112" s="68">
        <f t="shared" ref="AE112" si="984">W112+AA112</f>
        <v>0</v>
      </c>
      <c r="AF112" s="68">
        <f t="shared" ref="AF112" si="985">X112+AB112</f>
        <v>23000</v>
      </c>
      <c r="AG112" s="68">
        <f t="shared" ref="AG112" si="986">Y112+AC112</f>
        <v>0</v>
      </c>
      <c r="AH112" s="15">
        <v>23000</v>
      </c>
      <c r="AI112" s="39"/>
      <c r="AJ112" s="39">
        <f>AH112</f>
        <v>23000</v>
      </c>
      <c r="AK112" s="39"/>
      <c r="AL112" s="44"/>
      <c r="AM112" s="111"/>
      <c r="AN112" s="44"/>
      <c r="AO112" s="44"/>
      <c r="AP112" s="68">
        <f t="shared" ref="AP112" si="987">AH112+AL112</f>
        <v>23000</v>
      </c>
      <c r="AQ112" s="68">
        <f t="shared" ref="AQ112" si="988">AI112+AM112</f>
        <v>0</v>
      </c>
      <c r="AR112" s="68">
        <f t="shared" ref="AR112" si="989">AJ112+AN112</f>
        <v>23000</v>
      </c>
      <c r="AS112" s="68">
        <f t="shared" ref="AS112" si="990">AK112+AO112</f>
        <v>0</v>
      </c>
      <c r="AT112" s="68"/>
      <c r="AU112" s="68"/>
      <c r="AV112" s="68"/>
      <c r="AW112" s="68"/>
      <c r="AX112" s="68"/>
      <c r="AY112" s="15">
        <f t="shared" si="687"/>
        <v>-3400</v>
      </c>
      <c r="AZ112" s="39">
        <f t="shared" si="688"/>
        <v>0</v>
      </c>
      <c r="BA112" s="39">
        <f t="shared" si="689"/>
        <v>-3400</v>
      </c>
      <c r="BB112" s="39">
        <f t="shared" si="690"/>
        <v>0</v>
      </c>
      <c r="BC112" s="15">
        <v>26400</v>
      </c>
      <c r="BD112" s="44"/>
      <c r="BE112" s="44">
        <f>BC112</f>
        <v>26400</v>
      </c>
      <c r="BF112" s="44"/>
      <c r="BG112" s="15"/>
      <c r="BH112" s="44"/>
      <c r="BI112" s="44">
        <f>BG112</f>
        <v>0</v>
      </c>
      <c r="BJ112" s="44"/>
      <c r="BK112" s="15">
        <f>BC112+BG112</f>
        <v>26400</v>
      </c>
      <c r="BL112" s="68">
        <f>BD112+BH112</f>
        <v>0</v>
      </c>
      <c r="BM112" s="68">
        <f>BE112+BI112</f>
        <v>26400</v>
      </c>
      <c r="BN112" s="68">
        <f>BF112+BJ112</f>
        <v>0</v>
      </c>
      <c r="BO112" s="15"/>
      <c r="BP112" s="44"/>
      <c r="BQ112" s="44">
        <f>BO112</f>
        <v>0</v>
      </c>
      <c r="BR112" s="44"/>
      <c r="BS112" s="15">
        <f>BK112+BO112</f>
        <v>26400</v>
      </c>
      <c r="BT112" s="68">
        <f>BL112+BP112</f>
        <v>0</v>
      </c>
      <c r="BU112" s="68">
        <f>BM112+BQ112</f>
        <v>26400</v>
      </c>
      <c r="BV112" s="68">
        <f>BN112+BR112</f>
        <v>0</v>
      </c>
      <c r="BW112" s="15"/>
      <c r="BX112" s="44"/>
      <c r="BY112" s="44">
        <f>BW112</f>
        <v>0</v>
      </c>
      <c r="BZ112" s="44"/>
      <c r="CA112" s="15">
        <f>BS112+BW112</f>
        <v>26400</v>
      </c>
      <c r="CB112" s="68">
        <f>BT112+BX112</f>
        <v>0</v>
      </c>
      <c r="CC112" s="68">
        <f>BU112+BY112</f>
        <v>26400</v>
      </c>
      <c r="CD112" s="68">
        <f>BV112+BZ112</f>
        <v>0</v>
      </c>
      <c r="CE112" s="15">
        <v>18000</v>
      </c>
      <c r="CF112" s="44"/>
      <c r="CG112" s="44">
        <f>CE112</f>
        <v>18000</v>
      </c>
      <c r="CH112" s="44"/>
      <c r="CI112" s="44"/>
      <c r="CJ112" s="44"/>
      <c r="CK112" s="44">
        <f>CI112</f>
        <v>0</v>
      </c>
      <c r="CL112" s="44"/>
      <c r="CM112" s="15">
        <f t="shared" ref="CM112" si="991">CE112+CI112</f>
        <v>18000</v>
      </c>
      <c r="CN112" s="68">
        <f t="shared" ref="CN112" si="992">CF112+CJ112</f>
        <v>0</v>
      </c>
      <c r="CO112" s="68">
        <f t="shared" ref="CO112" si="993">CG112+CK112</f>
        <v>18000</v>
      </c>
      <c r="CP112" s="68">
        <f t="shared" ref="CP112" si="994">CH112+CL112</f>
        <v>0</v>
      </c>
      <c r="CQ112" s="44"/>
      <c r="CR112" s="44"/>
      <c r="CS112" s="44">
        <f>CQ112</f>
        <v>0</v>
      </c>
      <c r="CT112" s="44"/>
      <c r="CU112" s="15">
        <f t="shared" ref="CU112" si="995">CM112+CQ112</f>
        <v>18000</v>
      </c>
      <c r="CV112" s="68">
        <f t="shared" ref="CV112" si="996">CN112+CR112</f>
        <v>0</v>
      </c>
      <c r="CW112" s="68">
        <f t="shared" ref="CW112" si="997">CO112+CS112</f>
        <v>18000</v>
      </c>
      <c r="CX112" s="68">
        <f t="shared" ref="CX112" si="998">CP112+CT112</f>
        <v>0</v>
      </c>
      <c r="CY112" s="15">
        <v>18000</v>
      </c>
      <c r="CZ112" s="44"/>
      <c r="DA112" s="44">
        <f>CY112</f>
        <v>18000</v>
      </c>
      <c r="DB112" s="44"/>
      <c r="DC112" s="44"/>
      <c r="DD112" s="44"/>
      <c r="DE112" s="44">
        <f>DC112</f>
        <v>0</v>
      </c>
      <c r="DF112" s="44"/>
      <c r="DG112" s="15">
        <f t="shared" ref="DG112" si="999">CY112+DC112</f>
        <v>18000</v>
      </c>
      <c r="DH112" s="68">
        <f t="shared" ref="DH112" si="1000">CZ112+DD112</f>
        <v>0</v>
      </c>
      <c r="DI112" s="68">
        <f t="shared" ref="DI112" si="1001">DA112+DE112</f>
        <v>18000</v>
      </c>
      <c r="DJ112" s="68">
        <f t="shared" ref="DJ112" si="1002">DB112+DF112</f>
        <v>0</v>
      </c>
      <c r="DK112" s="44"/>
      <c r="DL112" s="44"/>
      <c r="DM112" s="44">
        <f>DK112</f>
        <v>0</v>
      </c>
      <c r="DN112" s="44"/>
      <c r="DO112" s="15">
        <f t="shared" ref="DO112" si="1003">DG112+DK112</f>
        <v>18000</v>
      </c>
      <c r="DP112" s="68">
        <f t="shared" ref="DP112" si="1004">DH112+DL112</f>
        <v>0</v>
      </c>
      <c r="DQ112" s="68">
        <f t="shared" ref="DQ112" si="1005">DI112+DM112</f>
        <v>18000</v>
      </c>
      <c r="DR112" s="68">
        <f t="shared" ref="DR112" si="1006">DJ112+DN112</f>
        <v>0</v>
      </c>
    </row>
    <row r="113" spans="1:122" ht="64.5" hidden="1" customHeight="1" x14ac:dyDescent="0.25">
      <c r="A113" s="102" t="s">
        <v>251</v>
      </c>
      <c r="B113" s="102"/>
      <c r="C113" s="102"/>
      <c r="D113" s="102"/>
      <c r="E113" s="40">
        <v>851</v>
      </c>
      <c r="F113" s="2" t="s">
        <v>45</v>
      </c>
      <c r="G113" s="2" t="s">
        <v>90</v>
      </c>
      <c r="H113" s="3" t="s">
        <v>324</v>
      </c>
      <c r="I113" s="2"/>
      <c r="J113" s="15">
        <f t="shared" ref="J113:AL114" si="1007">J114</f>
        <v>122400</v>
      </c>
      <c r="K113" s="15">
        <f t="shared" si="1007"/>
        <v>0</v>
      </c>
      <c r="L113" s="15">
        <f t="shared" si="1007"/>
        <v>122400</v>
      </c>
      <c r="M113" s="15">
        <f t="shared" si="1007"/>
        <v>0</v>
      </c>
      <c r="N113" s="15">
        <f t="shared" si="1007"/>
        <v>0</v>
      </c>
      <c r="O113" s="15">
        <f t="shared" si="1007"/>
        <v>0</v>
      </c>
      <c r="P113" s="15">
        <f t="shared" si="1007"/>
        <v>0</v>
      </c>
      <c r="Q113" s="15">
        <f t="shared" si="1007"/>
        <v>0</v>
      </c>
      <c r="R113" s="15">
        <f t="shared" si="1007"/>
        <v>122400</v>
      </c>
      <c r="S113" s="15">
        <f t="shared" si="1007"/>
        <v>0</v>
      </c>
      <c r="T113" s="15">
        <f t="shared" si="1007"/>
        <v>122400</v>
      </c>
      <c r="U113" s="15">
        <f t="shared" si="1007"/>
        <v>0</v>
      </c>
      <c r="V113" s="15">
        <f t="shared" si="1007"/>
        <v>122400</v>
      </c>
      <c r="W113" s="39">
        <f t="shared" si="1007"/>
        <v>0</v>
      </c>
      <c r="X113" s="39">
        <f t="shared" si="1007"/>
        <v>122400</v>
      </c>
      <c r="Y113" s="39">
        <f t="shared" si="1007"/>
        <v>0</v>
      </c>
      <c r="Z113" s="15">
        <f t="shared" si="1007"/>
        <v>0</v>
      </c>
      <c r="AA113" s="15">
        <f t="shared" si="1007"/>
        <v>0</v>
      </c>
      <c r="AB113" s="15">
        <f t="shared" si="1007"/>
        <v>0</v>
      </c>
      <c r="AC113" s="15">
        <f t="shared" si="1007"/>
        <v>0</v>
      </c>
      <c r="AD113" s="15">
        <f t="shared" si="1007"/>
        <v>122400</v>
      </c>
      <c r="AE113" s="15">
        <f t="shared" si="1007"/>
        <v>0</v>
      </c>
      <c r="AF113" s="15">
        <f t="shared" si="1007"/>
        <v>122400</v>
      </c>
      <c r="AG113" s="15">
        <f t="shared" si="1007"/>
        <v>0</v>
      </c>
      <c r="AH113" s="15">
        <f t="shared" si="1007"/>
        <v>122400</v>
      </c>
      <c r="AI113" s="39">
        <f t="shared" si="1007"/>
        <v>0</v>
      </c>
      <c r="AJ113" s="39">
        <f t="shared" si="1007"/>
        <v>122400</v>
      </c>
      <c r="AK113" s="39">
        <f t="shared" si="1007"/>
        <v>0</v>
      </c>
      <c r="AL113" s="15">
        <f t="shared" si="1007"/>
        <v>0</v>
      </c>
      <c r="AM113" s="110">
        <f t="shared" ref="AL113:AS114" si="1008">AM114</f>
        <v>0</v>
      </c>
      <c r="AN113" s="15">
        <f t="shared" si="1008"/>
        <v>0</v>
      </c>
      <c r="AO113" s="15">
        <f t="shared" si="1008"/>
        <v>0</v>
      </c>
      <c r="AP113" s="15">
        <f t="shared" si="1008"/>
        <v>122400</v>
      </c>
      <c r="AQ113" s="15">
        <f t="shared" si="1008"/>
        <v>0</v>
      </c>
      <c r="AR113" s="15">
        <f t="shared" si="1008"/>
        <v>122400</v>
      </c>
      <c r="AS113" s="15">
        <f t="shared" si="1008"/>
        <v>0</v>
      </c>
      <c r="AT113" s="15"/>
      <c r="AU113" s="15"/>
      <c r="AV113" s="15"/>
      <c r="AW113" s="15"/>
      <c r="AX113" s="15"/>
      <c r="AY113" s="15">
        <f t="shared" si="687"/>
        <v>0</v>
      </c>
      <c r="AZ113" s="39">
        <f t="shared" si="688"/>
        <v>0</v>
      </c>
      <c r="BA113" s="39">
        <f t="shared" si="689"/>
        <v>0</v>
      </c>
      <c r="BB113" s="39">
        <f t="shared" si="690"/>
        <v>0</v>
      </c>
      <c r="BC113" s="15">
        <f t="shared" ref="BC113:DC114" si="1009">BC114</f>
        <v>122400</v>
      </c>
      <c r="BD113" s="44">
        <f t="shared" si="1009"/>
        <v>0</v>
      </c>
      <c r="BE113" s="44">
        <f t="shared" si="1009"/>
        <v>122400</v>
      </c>
      <c r="BF113" s="44">
        <f t="shared" si="1009"/>
        <v>0</v>
      </c>
      <c r="BG113" s="15">
        <f t="shared" si="1009"/>
        <v>0</v>
      </c>
      <c r="BH113" s="15">
        <f t="shared" si="1009"/>
        <v>0</v>
      </c>
      <c r="BI113" s="15">
        <f t="shared" si="1009"/>
        <v>0</v>
      </c>
      <c r="BJ113" s="15">
        <f t="shared" si="1009"/>
        <v>0</v>
      </c>
      <c r="BK113" s="15">
        <f t="shared" si="1009"/>
        <v>122400</v>
      </c>
      <c r="BL113" s="15">
        <f t="shared" si="1009"/>
        <v>0</v>
      </c>
      <c r="BM113" s="15">
        <f t="shared" si="1009"/>
        <v>122400</v>
      </c>
      <c r="BN113" s="15">
        <f t="shared" si="1009"/>
        <v>0</v>
      </c>
      <c r="BO113" s="15">
        <f t="shared" si="1009"/>
        <v>0</v>
      </c>
      <c r="BP113" s="15">
        <f t="shared" si="1009"/>
        <v>0</v>
      </c>
      <c r="BQ113" s="15">
        <f t="shared" si="1009"/>
        <v>0</v>
      </c>
      <c r="BR113" s="15">
        <f t="shared" si="1009"/>
        <v>0</v>
      </c>
      <c r="BS113" s="15">
        <f t="shared" si="1009"/>
        <v>122400</v>
      </c>
      <c r="BT113" s="15">
        <f t="shared" si="1009"/>
        <v>0</v>
      </c>
      <c r="BU113" s="15">
        <f t="shared" si="1009"/>
        <v>122400</v>
      </c>
      <c r="BV113" s="15">
        <f t="shared" si="1009"/>
        <v>0</v>
      </c>
      <c r="BW113" s="15">
        <f t="shared" si="1009"/>
        <v>0</v>
      </c>
      <c r="BX113" s="15">
        <f t="shared" si="1009"/>
        <v>0</v>
      </c>
      <c r="BY113" s="15">
        <f t="shared" si="1009"/>
        <v>0</v>
      </c>
      <c r="BZ113" s="15">
        <f t="shared" si="1009"/>
        <v>0</v>
      </c>
      <c r="CA113" s="15">
        <f t="shared" si="1009"/>
        <v>122400</v>
      </c>
      <c r="CB113" s="15">
        <f t="shared" si="1009"/>
        <v>0</v>
      </c>
      <c r="CC113" s="15">
        <f t="shared" si="1009"/>
        <v>122400</v>
      </c>
      <c r="CD113" s="15">
        <f t="shared" si="1009"/>
        <v>0</v>
      </c>
      <c r="CE113" s="15">
        <f t="shared" si="1009"/>
        <v>122400</v>
      </c>
      <c r="CF113" s="44">
        <f t="shared" si="1009"/>
        <v>0</v>
      </c>
      <c r="CG113" s="44">
        <f t="shared" si="1009"/>
        <v>122400</v>
      </c>
      <c r="CH113" s="44">
        <f t="shared" si="1009"/>
        <v>0</v>
      </c>
      <c r="CI113" s="15">
        <f t="shared" si="1009"/>
        <v>0</v>
      </c>
      <c r="CJ113" s="15">
        <f t="shared" si="1009"/>
        <v>0</v>
      </c>
      <c r="CK113" s="15">
        <f t="shared" si="1009"/>
        <v>0</v>
      </c>
      <c r="CL113" s="15">
        <f t="shared" si="1009"/>
        <v>0</v>
      </c>
      <c r="CM113" s="15">
        <f t="shared" si="1009"/>
        <v>122400</v>
      </c>
      <c r="CN113" s="15">
        <f t="shared" si="1009"/>
        <v>0</v>
      </c>
      <c r="CO113" s="15">
        <f t="shared" si="1009"/>
        <v>122400</v>
      </c>
      <c r="CP113" s="15">
        <f t="shared" si="1009"/>
        <v>0</v>
      </c>
      <c r="CQ113" s="15">
        <f t="shared" si="1009"/>
        <v>0</v>
      </c>
      <c r="CR113" s="15">
        <f t="shared" si="1009"/>
        <v>0</v>
      </c>
      <c r="CS113" s="15">
        <f t="shared" si="1009"/>
        <v>0</v>
      </c>
      <c r="CT113" s="15">
        <f t="shared" si="1009"/>
        <v>0</v>
      </c>
      <c r="CU113" s="15">
        <f t="shared" si="1009"/>
        <v>122400</v>
      </c>
      <c r="CV113" s="15">
        <f t="shared" si="1009"/>
        <v>0</v>
      </c>
      <c r="CW113" s="15">
        <f t="shared" si="1009"/>
        <v>122400</v>
      </c>
      <c r="CX113" s="15">
        <f t="shared" si="1009"/>
        <v>0</v>
      </c>
      <c r="CY113" s="15">
        <f t="shared" si="1009"/>
        <v>122400</v>
      </c>
      <c r="CZ113" s="44">
        <f t="shared" si="1009"/>
        <v>0</v>
      </c>
      <c r="DA113" s="44">
        <f t="shared" si="1009"/>
        <v>122400</v>
      </c>
      <c r="DB113" s="44">
        <f t="shared" si="1009"/>
        <v>0</v>
      </c>
      <c r="DC113" s="15">
        <f t="shared" si="1009"/>
        <v>0</v>
      </c>
      <c r="DD113" s="15">
        <f t="shared" ref="DC113:DR114" si="1010">DD114</f>
        <v>0</v>
      </c>
      <c r="DE113" s="15">
        <f t="shared" si="1010"/>
        <v>0</v>
      </c>
      <c r="DF113" s="15">
        <f t="shared" si="1010"/>
        <v>0</v>
      </c>
      <c r="DG113" s="15">
        <f t="shared" si="1010"/>
        <v>122400</v>
      </c>
      <c r="DH113" s="15">
        <f t="shared" si="1010"/>
        <v>0</v>
      </c>
      <c r="DI113" s="15">
        <f t="shared" si="1010"/>
        <v>122400</v>
      </c>
      <c r="DJ113" s="15">
        <f t="shared" si="1010"/>
        <v>0</v>
      </c>
      <c r="DK113" s="15">
        <f t="shared" si="1010"/>
        <v>0</v>
      </c>
      <c r="DL113" s="15">
        <f t="shared" si="1010"/>
        <v>0</v>
      </c>
      <c r="DM113" s="15">
        <f t="shared" si="1010"/>
        <v>0</v>
      </c>
      <c r="DN113" s="15">
        <f t="shared" si="1010"/>
        <v>0</v>
      </c>
      <c r="DO113" s="15">
        <f t="shared" si="1010"/>
        <v>122400</v>
      </c>
      <c r="DP113" s="15">
        <f t="shared" si="1010"/>
        <v>0</v>
      </c>
      <c r="DQ113" s="15">
        <f t="shared" si="1010"/>
        <v>122400</v>
      </c>
      <c r="DR113" s="15">
        <f t="shared" si="1010"/>
        <v>0</v>
      </c>
    </row>
    <row r="114" spans="1:122" ht="32.25" hidden="1" customHeight="1" x14ac:dyDescent="0.25">
      <c r="A114" s="102" t="s">
        <v>20</v>
      </c>
      <c r="B114" s="100"/>
      <c r="C114" s="100"/>
      <c r="D114" s="100"/>
      <c r="E114" s="40">
        <v>851</v>
      </c>
      <c r="F114" s="2" t="s">
        <v>45</v>
      </c>
      <c r="G114" s="3" t="s">
        <v>90</v>
      </c>
      <c r="H114" s="3" t="s">
        <v>324</v>
      </c>
      <c r="I114" s="2" t="s">
        <v>21</v>
      </c>
      <c r="J114" s="15">
        <f t="shared" si="1007"/>
        <v>122400</v>
      </c>
      <c r="K114" s="15">
        <f t="shared" si="1007"/>
        <v>0</v>
      </c>
      <c r="L114" s="15">
        <f t="shared" si="1007"/>
        <v>122400</v>
      </c>
      <c r="M114" s="15">
        <f t="shared" si="1007"/>
        <v>0</v>
      </c>
      <c r="N114" s="15">
        <f t="shared" si="1007"/>
        <v>0</v>
      </c>
      <c r="O114" s="15">
        <f t="shared" si="1007"/>
        <v>0</v>
      </c>
      <c r="P114" s="15">
        <f t="shared" si="1007"/>
        <v>0</v>
      </c>
      <c r="Q114" s="15">
        <f t="shared" si="1007"/>
        <v>0</v>
      </c>
      <c r="R114" s="15">
        <f t="shared" si="1007"/>
        <v>122400</v>
      </c>
      <c r="S114" s="15">
        <f t="shared" si="1007"/>
        <v>0</v>
      </c>
      <c r="T114" s="15">
        <f t="shared" si="1007"/>
        <v>122400</v>
      </c>
      <c r="U114" s="15">
        <f t="shared" si="1007"/>
        <v>0</v>
      </c>
      <c r="V114" s="15">
        <f t="shared" si="1007"/>
        <v>122400</v>
      </c>
      <c r="W114" s="39">
        <f t="shared" si="1007"/>
        <v>0</v>
      </c>
      <c r="X114" s="39">
        <f t="shared" si="1007"/>
        <v>122400</v>
      </c>
      <c r="Y114" s="39">
        <f t="shared" si="1007"/>
        <v>0</v>
      </c>
      <c r="Z114" s="15">
        <f t="shared" si="1007"/>
        <v>0</v>
      </c>
      <c r="AA114" s="15">
        <f t="shared" si="1007"/>
        <v>0</v>
      </c>
      <c r="AB114" s="15">
        <f t="shared" si="1007"/>
        <v>0</v>
      </c>
      <c r="AC114" s="15">
        <f t="shared" si="1007"/>
        <v>0</v>
      </c>
      <c r="AD114" s="15">
        <f t="shared" si="1007"/>
        <v>122400</v>
      </c>
      <c r="AE114" s="15">
        <f t="shared" si="1007"/>
        <v>0</v>
      </c>
      <c r="AF114" s="15">
        <f t="shared" si="1007"/>
        <v>122400</v>
      </c>
      <c r="AG114" s="15">
        <f t="shared" si="1007"/>
        <v>0</v>
      </c>
      <c r="AH114" s="15">
        <f t="shared" si="1007"/>
        <v>122400</v>
      </c>
      <c r="AI114" s="39">
        <f t="shared" si="1007"/>
        <v>0</v>
      </c>
      <c r="AJ114" s="39">
        <f t="shared" si="1007"/>
        <v>122400</v>
      </c>
      <c r="AK114" s="39">
        <f t="shared" si="1007"/>
        <v>0</v>
      </c>
      <c r="AL114" s="15">
        <f t="shared" si="1008"/>
        <v>0</v>
      </c>
      <c r="AM114" s="110">
        <f t="shared" si="1008"/>
        <v>0</v>
      </c>
      <c r="AN114" s="15">
        <f t="shared" si="1008"/>
        <v>0</v>
      </c>
      <c r="AO114" s="15">
        <f t="shared" si="1008"/>
        <v>0</v>
      </c>
      <c r="AP114" s="15">
        <f t="shared" si="1008"/>
        <v>122400</v>
      </c>
      <c r="AQ114" s="15">
        <f t="shared" si="1008"/>
        <v>0</v>
      </c>
      <c r="AR114" s="15">
        <f t="shared" si="1008"/>
        <v>122400</v>
      </c>
      <c r="AS114" s="15">
        <f t="shared" si="1008"/>
        <v>0</v>
      </c>
      <c r="AT114" s="15"/>
      <c r="AU114" s="15"/>
      <c r="AV114" s="15"/>
      <c r="AW114" s="15"/>
      <c r="AX114" s="15"/>
      <c r="AY114" s="15">
        <f t="shared" ref="AY114:AY134" si="1011">J114-BC114</f>
        <v>0</v>
      </c>
      <c r="AZ114" s="39">
        <f t="shared" ref="AZ114:AZ134" si="1012">K114-BD114</f>
        <v>0</v>
      </c>
      <c r="BA114" s="39">
        <f t="shared" ref="BA114:BA134" si="1013">L114-BE114</f>
        <v>0</v>
      </c>
      <c r="BB114" s="39">
        <f t="shared" ref="BB114:BB134" si="1014">M114-BF114</f>
        <v>0</v>
      </c>
      <c r="BC114" s="15">
        <f t="shared" si="1009"/>
        <v>122400</v>
      </c>
      <c r="BD114" s="44">
        <f t="shared" si="1009"/>
        <v>0</v>
      </c>
      <c r="BE114" s="44">
        <f t="shared" si="1009"/>
        <v>122400</v>
      </c>
      <c r="BF114" s="44">
        <f t="shared" si="1009"/>
        <v>0</v>
      </c>
      <c r="BG114" s="15">
        <f t="shared" si="1009"/>
        <v>0</v>
      </c>
      <c r="BH114" s="15">
        <f t="shared" si="1009"/>
        <v>0</v>
      </c>
      <c r="BI114" s="15">
        <f t="shared" si="1009"/>
        <v>0</v>
      </c>
      <c r="BJ114" s="15">
        <f t="shared" si="1009"/>
        <v>0</v>
      </c>
      <c r="BK114" s="15">
        <f t="shared" si="1009"/>
        <v>122400</v>
      </c>
      <c r="BL114" s="15">
        <f t="shared" si="1009"/>
        <v>0</v>
      </c>
      <c r="BM114" s="15">
        <f t="shared" si="1009"/>
        <v>122400</v>
      </c>
      <c r="BN114" s="15">
        <f t="shared" si="1009"/>
        <v>0</v>
      </c>
      <c r="BO114" s="15">
        <f t="shared" si="1009"/>
        <v>0</v>
      </c>
      <c r="BP114" s="15">
        <f t="shared" si="1009"/>
        <v>0</v>
      </c>
      <c r="BQ114" s="15">
        <f t="shared" si="1009"/>
        <v>0</v>
      </c>
      <c r="BR114" s="15">
        <f t="shared" si="1009"/>
        <v>0</v>
      </c>
      <c r="BS114" s="15">
        <f t="shared" si="1009"/>
        <v>122400</v>
      </c>
      <c r="BT114" s="15">
        <f t="shared" si="1009"/>
        <v>0</v>
      </c>
      <c r="BU114" s="15">
        <f t="shared" si="1009"/>
        <v>122400</v>
      </c>
      <c r="BV114" s="15">
        <f t="shared" si="1009"/>
        <v>0</v>
      </c>
      <c r="BW114" s="15">
        <f t="shared" si="1009"/>
        <v>0</v>
      </c>
      <c r="BX114" s="15">
        <f t="shared" si="1009"/>
        <v>0</v>
      </c>
      <c r="BY114" s="15">
        <f t="shared" si="1009"/>
        <v>0</v>
      </c>
      <c r="BZ114" s="15">
        <f t="shared" si="1009"/>
        <v>0</v>
      </c>
      <c r="CA114" s="15">
        <f t="shared" si="1009"/>
        <v>122400</v>
      </c>
      <c r="CB114" s="15">
        <f t="shared" si="1009"/>
        <v>0</v>
      </c>
      <c r="CC114" s="15">
        <f t="shared" si="1009"/>
        <v>122400</v>
      </c>
      <c r="CD114" s="15">
        <f t="shared" si="1009"/>
        <v>0</v>
      </c>
      <c r="CE114" s="15">
        <f t="shared" si="1009"/>
        <v>122400</v>
      </c>
      <c r="CF114" s="44">
        <f t="shared" si="1009"/>
        <v>0</v>
      </c>
      <c r="CG114" s="44">
        <f t="shared" si="1009"/>
        <v>122400</v>
      </c>
      <c r="CH114" s="44">
        <f t="shared" si="1009"/>
        <v>0</v>
      </c>
      <c r="CI114" s="15">
        <f t="shared" si="1009"/>
        <v>0</v>
      </c>
      <c r="CJ114" s="15">
        <f t="shared" si="1009"/>
        <v>0</v>
      </c>
      <c r="CK114" s="15">
        <f t="shared" si="1009"/>
        <v>0</v>
      </c>
      <c r="CL114" s="15">
        <f t="shared" si="1009"/>
        <v>0</v>
      </c>
      <c r="CM114" s="15">
        <f t="shared" si="1009"/>
        <v>122400</v>
      </c>
      <c r="CN114" s="15">
        <f t="shared" si="1009"/>
        <v>0</v>
      </c>
      <c r="CO114" s="15">
        <f t="shared" si="1009"/>
        <v>122400</v>
      </c>
      <c r="CP114" s="15">
        <f t="shared" si="1009"/>
        <v>0</v>
      </c>
      <c r="CQ114" s="15">
        <f t="shared" si="1009"/>
        <v>0</v>
      </c>
      <c r="CR114" s="15">
        <f t="shared" si="1009"/>
        <v>0</v>
      </c>
      <c r="CS114" s="15">
        <f t="shared" si="1009"/>
        <v>0</v>
      </c>
      <c r="CT114" s="15">
        <f t="shared" si="1009"/>
        <v>0</v>
      </c>
      <c r="CU114" s="15">
        <f t="shared" si="1009"/>
        <v>122400</v>
      </c>
      <c r="CV114" s="15">
        <f t="shared" si="1009"/>
        <v>0</v>
      </c>
      <c r="CW114" s="15">
        <f t="shared" si="1009"/>
        <v>122400</v>
      </c>
      <c r="CX114" s="15">
        <f t="shared" si="1009"/>
        <v>0</v>
      </c>
      <c r="CY114" s="15">
        <f t="shared" si="1009"/>
        <v>122400</v>
      </c>
      <c r="CZ114" s="44">
        <f t="shared" si="1009"/>
        <v>0</v>
      </c>
      <c r="DA114" s="44">
        <f t="shared" si="1009"/>
        <v>122400</v>
      </c>
      <c r="DB114" s="44">
        <f t="shared" si="1009"/>
        <v>0</v>
      </c>
      <c r="DC114" s="15">
        <f t="shared" si="1010"/>
        <v>0</v>
      </c>
      <c r="DD114" s="15">
        <f t="shared" si="1010"/>
        <v>0</v>
      </c>
      <c r="DE114" s="15">
        <f t="shared" si="1010"/>
        <v>0</v>
      </c>
      <c r="DF114" s="15">
        <f t="shared" si="1010"/>
        <v>0</v>
      </c>
      <c r="DG114" s="15">
        <f t="shared" si="1010"/>
        <v>122400</v>
      </c>
      <c r="DH114" s="15">
        <f t="shared" si="1010"/>
        <v>0</v>
      </c>
      <c r="DI114" s="15">
        <f t="shared" si="1010"/>
        <v>122400</v>
      </c>
      <c r="DJ114" s="15">
        <f t="shared" si="1010"/>
        <v>0</v>
      </c>
      <c r="DK114" s="15">
        <f t="shared" si="1010"/>
        <v>0</v>
      </c>
      <c r="DL114" s="15">
        <f t="shared" si="1010"/>
        <v>0</v>
      </c>
      <c r="DM114" s="15">
        <f t="shared" si="1010"/>
        <v>0</v>
      </c>
      <c r="DN114" s="15">
        <f t="shared" si="1010"/>
        <v>0</v>
      </c>
      <c r="DO114" s="15">
        <f t="shared" si="1010"/>
        <v>122400</v>
      </c>
      <c r="DP114" s="15">
        <f t="shared" si="1010"/>
        <v>0</v>
      </c>
      <c r="DQ114" s="15">
        <f t="shared" si="1010"/>
        <v>122400</v>
      </c>
      <c r="DR114" s="15">
        <f t="shared" si="1010"/>
        <v>0</v>
      </c>
    </row>
    <row r="115" spans="1:122" ht="32.25" hidden="1" customHeight="1" x14ac:dyDescent="0.25">
      <c r="A115" s="102" t="s">
        <v>9</v>
      </c>
      <c r="B115" s="102"/>
      <c r="C115" s="102"/>
      <c r="D115" s="102"/>
      <c r="E115" s="40">
        <v>851</v>
      </c>
      <c r="F115" s="2" t="s">
        <v>45</v>
      </c>
      <c r="G115" s="3" t="s">
        <v>90</v>
      </c>
      <c r="H115" s="3" t="s">
        <v>324</v>
      </c>
      <c r="I115" s="2" t="s">
        <v>22</v>
      </c>
      <c r="J115" s="15">
        <v>122400</v>
      </c>
      <c r="K115" s="44"/>
      <c r="L115" s="44">
        <f>J115</f>
        <v>122400</v>
      </c>
      <c r="M115" s="44"/>
      <c r="N115" s="44"/>
      <c r="O115" s="44"/>
      <c r="P115" s="44"/>
      <c r="Q115" s="44"/>
      <c r="R115" s="68">
        <f>J115+N115</f>
        <v>122400</v>
      </c>
      <c r="S115" s="68">
        <f>K115+O115</f>
        <v>0</v>
      </c>
      <c r="T115" s="68">
        <f>L115+P115</f>
        <v>122400</v>
      </c>
      <c r="U115" s="68">
        <f>M115+Q115</f>
        <v>0</v>
      </c>
      <c r="V115" s="15">
        <v>122400</v>
      </c>
      <c r="W115" s="39"/>
      <c r="X115" s="39">
        <f>V115</f>
        <v>122400</v>
      </c>
      <c r="Y115" s="39"/>
      <c r="Z115" s="44"/>
      <c r="AA115" s="44"/>
      <c r="AB115" s="44"/>
      <c r="AC115" s="44"/>
      <c r="AD115" s="68">
        <f t="shared" ref="AD115" si="1015">V115+Z115</f>
        <v>122400</v>
      </c>
      <c r="AE115" s="68">
        <f t="shared" ref="AE115" si="1016">W115+AA115</f>
        <v>0</v>
      </c>
      <c r="AF115" s="68">
        <f t="shared" ref="AF115" si="1017">X115+AB115</f>
        <v>122400</v>
      </c>
      <c r="AG115" s="68">
        <f t="shared" ref="AG115" si="1018">Y115+AC115</f>
        <v>0</v>
      </c>
      <c r="AH115" s="15">
        <v>122400</v>
      </c>
      <c r="AI115" s="39"/>
      <c r="AJ115" s="39">
        <f>AH115</f>
        <v>122400</v>
      </c>
      <c r="AK115" s="39"/>
      <c r="AL115" s="44"/>
      <c r="AM115" s="111"/>
      <c r="AN115" s="44"/>
      <c r="AO115" s="44"/>
      <c r="AP115" s="68">
        <f t="shared" ref="AP115" si="1019">AH115+AL115</f>
        <v>122400</v>
      </c>
      <c r="AQ115" s="68">
        <f t="shared" ref="AQ115" si="1020">AI115+AM115</f>
        <v>0</v>
      </c>
      <c r="AR115" s="68">
        <f t="shared" ref="AR115" si="1021">AJ115+AN115</f>
        <v>122400</v>
      </c>
      <c r="AS115" s="68">
        <f t="shared" ref="AS115" si="1022">AK115+AO115</f>
        <v>0</v>
      </c>
      <c r="AT115" s="68"/>
      <c r="AU115" s="68"/>
      <c r="AV115" s="68"/>
      <c r="AW115" s="68"/>
      <c r="AX115" s="68"/>
      <c r="AY115" s="15">
        <f t="shared" si="1011"/>
        <v>0</v>
      </c>
      <c r="AZ115" s="39">
        <f t="shared" si="1012"/>
        <v>0</v>
      </c>
      <c r="BA115" s="39">
        <f t="shared" si="1013"/>
        <v>0</v>
      </c>
      <c r="BB115" s="39">
        <f t="shared" si="1014"/>
        <v>0</v>
      </c>
      <c r="BC115" s="15">
        <v>122400</v>
      </c>
      <c r="BD115" s="44"/>
      <c r="BE115" s="44">
        <f>BC115</f>
        <v>122400</v>
      </c>
      <c r="BF115" s="44"/>
      <c r="BG115" s="15"/>
      <c r="BH115" s="44"/>
      <c r="BI115" s="44">
        <f>BG115</f>
        <v>0</v>
      </c>
      <c r="BJ115" s="44"/>
      <c r="BK115" s="15">
        <f>BC115+BG115</f>
        <v>122400</v>
      </c>
      <c r="BL115" s="68">
        <f>BD115+BH115</f>
        <v>0</v>
      </c>
      <c r="BM115" s="68">
        <f>BE115+BI115</f>
        <v>122400</v>
      </c>
      <c r="BN115" s="68">
        <f>BF115+BJ115</f>
        <v>0</v>
      </c>
      <c r="BO115" s="15"/>
      <c r="BP115" s="44"/>
      <c r="BQ115" s="44">
        <f>BO115</f>
        <v>0</v>
      </c>
      <c r="BR115" s="44"/>
      <c r="BS115" s="15">
        <f>BK115+BO115</f>
        <v>122400</v>
      </c>
      <c r="BT115" s="68">
        <f>BL115+BP115</f>
        <v>0</v>
      </c>
      <c r="BU115" s="68">
        <f>BM115+BQ115</f>
        <v>122400</v>
      </c>
      <c r="BV115" s="68">
        <f>BN115+BR115</f>
        <v>0</v>
      </c>
      <c r="BW115" s="15"/>
      <c r="BX115" s="44"/>
      <c r="BY115" s="44">
        <f>BW115</f>
        <v>0</v>
      </c>
      <c r="BZ115" s="44"/>
      <c r="CA115" s="15">
        <f>BS115+BW115</f>
        <v>122400</v>
      </c>
      <c r="CB115" s="68">
        <f>BT115+BX115</f>
        <v>0</v>
      </c>
      <c r="CC115" s="68">
        <f>BU115+BY115</f>
        <v>122400</v>
      </c>
      <c r="CD115" s="68">
        <f>BV115+BZ115</f>
        <v>0</v>
      </c>
      <c r="CE115" s="15">
        <v>122400</v>
      </c>
      <c r="CF115" s="44"/>
      <c r="CG115" s="44">
        <f>CE115</f>
        <v>122400</v>
      </c>
      <c r="CH115" s="44"/>
      <c r="CI115" s="44"/>
      <c r="CJ115" s="44"/>
      <c r="CK115" s="44">
        <f>CI115</f>
        <v>0</v>
      </c>
      <c r="CL115" s="44"/>
      <c r="CM115" s="15">
        <f t="shared" ref="CM115" si="1023">CE115+CI115</f>
        <v>122400</v>
      </c>
      <c r="CN115" s="68">
        <f t="shared" ref="CN115" si="1024">CF115+CJ115</f>
        <v>0</v>
      </c>
      <c r="CO115" s="68">
        <f t="shared" ref="CO115" si="1025">CG115+CK115</f>
        <v>122400</v>
      </c>
      <c r="CP115" s="68">
        <f t="shared" ref="CP115" si="1026">CH115+CL115</f>
        <v>0</v>
      </c>
      <c r="CQ115" s="44"/>
      <c r="CR115" s="44"/>
      <c r="CS115" s="44">
        <f>CQ115</f>
        <v>0</v>
      </c>
      <c r="CT115" s="44"/>
      <c r="CU115" s="15">
        <f t="shared" ref="CU115" si="1027">CM115+CQ115</f>
        <v>122400</v>
      </c>
      <c r="CV115" s="68">
        <f t="shared" ref="CV115" si="1028">CN115+CR115</f>
        <v>0</v>
      </c>
      <c r="CW115" s="68">
        <f t="shared" ref="CW115" si="1029">CO115+CS115</f>
        <v>122400</v>
      </c>
      <c r="CX115" s="68">
        <f t="shared" ref="CX115" si="1030">CP115+CT115</f>
        <v>0</v>
      </c>
      <c r="CY115" s="15">
        <v>122400</v>
      </c>
      <c r="CZ115" s="44"/>
      <c r="DA115" s="44">
        <f>CY115</f>
        <v>122400</v>
      </c>
      <c r="DB115" s="44"/>
      <c r="DC115" s="44"/>
      <c r="DD115" s="44"/>
      <c r="DE115" s="44">
        <f>DC115</f>
        <v>0</v>
      </c>
      <c r="DF115" s="44"/>
      <c r="DG115" s="15">
        <f t="shared" ref="DG115" si="1031">CY115+DC115</f>
        <v>122400</v>
      </c>
      <c r="DH115" s="68">
        <f t="shared" ref="DH115" si="1032">CZ115+DD115</f>
        <v>0</v>
      </c>
      <c r="DI115" s="68">
        <f t="shared" ref="DI115" si="1033">DA115+DE115</f>
        <v>122400</v>
      </c>
      <c r="DJ115" s="68">
        <f t="shared" ref="DJ115" si="1034">DB115+DF115</f>
        <v>0</v>
      </c>
      <c r="DK115" s="44"/>
      <c r="DL115" s="44"/>
      <c r="DM115" s="44">
        <f>DK115</f>
        <v>0</v>
      </c>
      <c r="DN115" s="44"/>
      <c r="DO115" s="15">
        <f t="shared" ref="DO115" si="1035">DG115+DK115</f>
        <v>122400</v>
      </c>
      <c r="DP115" s="68">
        <f t="shared" ref="DP115" si="1036">DH115+DL115</f>
        <v>0</v>
      </c>
      <c r="DQ115" s="68">
        <f t="shared" ref="DQ115" si="1037">DI115+DM115</f>
        <v>122400</v>
      </c>
      <c r="DR115" s="68">
        <f t="shared" ref="DR115" si="1038">DJ115+DN115</f>
        <v>0</v>
      </c>
    </row>
    <row r="116" spans="1:122" s="17" customFormat="1" ht="18" customHeight="1" x14ac:dyDescent="0.25">
      <c r="A116" s="100" t="s">
        <v>51</v>
      </c>
      <c r="B116" s="102"/>
      <c r="C116" s="102"/>
      <c r="D116" s="102"/>
      <c r="E116" s="40">
        <v>851</v>
      </c>
      <c r="F116" s="2" t="s">
        <v>13</v>
      </c>
      <c r="G116" s="2"/>
      <c r="H116" s="3" t="s">
        <v>46</v>
      </c>
      <c r="I116" s="2"/>
      <c r="J116" s="15">
        <f t="shared" ref="J116" si="1039">J117+J121+J131+J135</f>
        <v>13871228.5</v>
      </c>
      <c r="K116" s="15">
        <f t="shared" ref="K116:U116" si="1040">K117+K121+K131+K135</f>
        <v>471455.56000000006</v>
      </c>
      <c r="L116" s="15">
        <f t="shared" si="1040"/>
        <v>13399772.939999999</v>
      </c>
      <c r="M116" s="15">
        <f t="shared" si="1040"/>
        <v>0</v>
      </c>
      <c r="N116" s="15">
        <f t="shared" si="1040"/>
        <v>1366945.76</v>
      </c>
      <c r="O116" s="15">
        <f t="shared" si="1040"/>
        <v>0</v>
      </c>
      <c r="P116" s="15">
        <f t="shared" si="1040"/>
        <v>1366945.76</v>
      </c>
      <c r="Q116" s="15">
        <f t="shared" si="1040"/>
        <v>0</v>
      </c>
      <c r="R116" s="15">
        <f t="shared" si="1040"/>
        <v>15238174.26</v>
      </c>
      <c r="S116" s="15">
        <f t="shared" si="1040"/>
        <v>471455.56000000006</v>
      </c>
      <c r="T116" s="15">
        <f t="shared" si="1040"/>
        <v>14766718.699999999</v>
      </c>
      <c r="U116" s="15">
        <f t="shared" si="1040"/>
        <v>0</v>
      </c>
      <c r="V116" s="15">
        <f t="shared" ref="V116:AK116" si="1041">V117+V121+V131+V135</f>
        <v>16108927.68</v>
      </c>
      <c r="W116" s="39">
        <f t="shared" si="1041"/>
        <v>4762441.9899999993</v>
      </c>
      <c r="X116" s="39">
        <f t="shared" si="1041"/>
        <v>11346485.689999999</v>
      </c>
      <c r="Y116" s="39">
        <f t="shared" si="1041"/>
        <v>0</v>
      </c>
      <c r="Z116" s="15">
        <f t="shared" si="1041"/>
        <v>0</v>
      </c>
      <c r="AA116" s="15">
        <f t="shared" si="1041"/>
        <v>0</v>
      </c>
      <c r="AB116" s="15">
        <f t="shared" si="1041"/>
        <v>0</v>
      </c>
      <c r="AC116" s="15">
        <f t="shared" si="1041"/>
        <v>0</v>
      </c>
      <c r="AD116" s="15">
        <f t="shared" si="1041"/>
        <v>16108927.68</v>
      </c>
      <c r="AE116" s="15">
        <f t="shared" si="1041"/>
        <v>4762441.9899999993</v>
      </c>
      <c r="AF116" s="15">
        <f t="shared" si="1041"/>
        <v>11346485.689999999</v>
      </c>
      <c r="AG116" s="15">
        <f t="shared" si="1041"/>
        <v>0</v>
      </c>
      <c r="AH116" s="15">
        <f t="shared" si="1041"/>
        <v>15149091.059999999</v>
      </c>
      <c r="AI116" s="39">
        <f t="shared" si="1041"/>
        <v>3770548.1</v>
      </c>
      <c r="AJ116" s="39">
        <f t="shared" si="1041"/>
        <v>11378542.960000001</v>
      </c>
      <c r="AK116" s="39">
        <f t="shared" si="1041"/>
        <v>0</v>
      </c>
      <c r="AL116" s="15">
        <f t="shared" ref="AL116:AS116" si="1042">AL117+AL121+AL131+AL135</f>
        <v>0</v>
      </c>
      <c r="AM116" s="109">
        <f t="shared" si="1042"/>
        <v>0</v>
      </c>
      <c r="AN116" s="16">
        <f t="shared" si="1042"/>
        <v>0</v>
      </c>
      <c r="AO116" s="16">
        <f t="shared" si="1042"/>
        <v>0</v>
      </c>
      <c r="AP116" s="16">
        <f t="shared" si="1042"/>
        <v>15149091.059999999</v>
      </c>
      <c r="AQ116" s="16">
        <f t="shared" si="1042"/>
        <v>3770548.1</v>
      </c>
      <c r="AR116" s="16">
        <f t="shared" si="1042"/>
        <v>11378542.960000001</v>
      </c>
      <c r="AS116" s="16">
        <f t="shared" si="1042"/>
        <v>0</v>
      </c>
      <c r="AT116" s="16"/>
      <c r="AU116" s="16"/>
      <c r="AV116" s="16"/>
      <c r="AW116" s="16"/>
      <c r="AX116" s="16"/>
      <c r="AY116" s="15">
        <f t="shared" si="1011"/>
        <v>2087337.1500000004</v>
      </c>
      <c r="AZ116" s="39">
        <f t="shared" si="1012"/>
        <v>407584.01000000007</v>
      </c>
      <c r="BA116" s="39">
        <f t="shared" si="1013"/>
        <v>1679753.1399999987</v>
      </c>
      <c r="BB116" s="39">
        <f t="shared" si="1014"/>
        <v>0</v>
      </c>
      <c r="BC116" s="16">
        <f t="shared" ref="BC116:DJ116" si="1043">BC117+BC121+BC131+BC135</f>
        <v>11783891.35</v>
      </c>
      <c r="BD116" s="43">
        <f t="shared" si="1043"/>
        <v>63871.55</v>
      </c>
      <c r="BE116" s="43">
        <f t="shared" si="1043"/>
        <v>11720019.800000001</v>
      </c>
      <c r="BF116" s="43">
        <f t="shared" si="1043"/>
        <v>0</v>
      </c>
      <c r="BG116" s="16">
        <f t="shared" si="1043"/>
        <v>1383611.78</v>
      </c>
      <c r="BH116" s="16">
        <f t="shared" si="1043"/>
        <v>0</v>
      </c>
      <c r="BI116" s="16">
        <f t="shared" si="1043"/>
        <v>1383611.78</v>
      </c>
      <c r="BJ116" s="16">
        <f t="shared" si="1043"/>
        <v>0</v>
      </c>
      <c r="BK116" s="16">
        <f t="shared" si="1043"/>
        <v>13167503.129999999</v>
      </c>
      <c r="BL116" s="16">
        <f t="shared" si="1043"/>
        <v>63871.55</v>
      </c>
      <c r="BM116" s="16">
        <f t="shared" si="1043"/>
        <v>13103631.579999998</v>
      </c>
      <c r="BN116" s="16">
        <f t="shared" si="1043"/>
        <v>0</v>
      </c>
      <c r="BO116" s="16">
        <f t="shared" ref="BO116:BV116" si="1044">BO117+BO121+BO131+BO135</f>
        <v>0</v>
      </c>
      <c r="BP116" s="16">
        <f t="shared" si="1044"/>
        <v>0</v>
      </c>
      <c r="BQ116" s="16">
        <f t="shared" si="1044"/>
        <v>0</v>
      </c>
      <c r="BR116" s="16">
        <f t="shared" si="1044"/>
        <v>0</v>
      </c>
      <c r="BS116" s="16">
        <f t="shared" si="1044"/>
        <v>13167503.129999999</v>
      </c>
      <c r="BT116" s="16">
        <f t="shared" si="1044"/>
        <v>63871.55</v>
      </c>
      <c r="BU116" s="16">
        <f t="shared" si="1044"/>
        <v>13103631.579999998</v>
      </c>
      <c r="BV116" s="16">
        <f t="shared" si="1044"/>
        <v>0</v>
      </c>
      <c r="BW116" s="16">
        <f t="shared" ref="BW116:CD116" si="1045">BW117+BW121+BW131+BW135</f>
        <v>0</v>
      </c>
      <c r="BX116" s="16">
        <f t="shared" si="1045"/>
        <v>0</v>
      </c>
      <c r="BY116" s="16">
        <f t="shared" si="1045"/>
        <v>0</v>
      </c>
      <c r="BZ116" s="16">
        <f t="shared" si="1045"/>
        <v>0</v>
      </c>
      <c r="CA116" s="16">
        <f t="shared" si="1045"/>
        <v>13167503.129999999</v>
      </c>
      <c r="CB116" s="16">
        <f t="shared" si="1045"/>
        <v>63871.55</v>
      </c>
      <c r="CC116" s="16">
        <f t="shared" si="1045"/>
        <v>13103631.579999998</v>
      </c>
      <c r="CD116" s="16">
        <f t="shared" si="1045"/>
        <v>0</v>
      </c>
      <c r="CE116" s="16">
        <f t="shared" si="1043"/>
        <v>9777395.6000000015</v>
      </c>
      <c r="CF116" s="43">
        <f t="shared" si="1043"/>
        <v>392743.55</v>
      </c>
      <c r="CG116" s="43">
        <f t="shared" si="1043"/>
        <v>9384652.0500000007</v>
      </c>
      <c r="CH116" s="43">
        <f t="shared" si="1043"/>
        <v>0</v>
      </c>
      <c r="CI116" s="16">
        <f t="shared" ref="CI116:CP116" si="1046">CI117+CI121+CI131+CI135</f>
        <v>2595.79</v>
      </c>
      <c r="CJ116" s="16">
        <f t="shared" si="1046"/>
        <v>2466</v>
      </c>
      <c r="CK116" s="16">
        <f t="shared" si="1046"/>
        <v>129.79</v>
      </c>
      <c r="CL116" s="16">
        <f t="shared" si="1046"/>
        <v>0</v>
      </c>
      <c r="CM116" s="16">
        <f t="shared" si="1046"/>
        <v>9779991.3900000006</v>
      </c>
      <c r="CN116" s="16">
        <f t="shared" si="1046"/>
        <v>395209.55</v>
      </c>
      <c r="CO116" s="16">
        <f t="shared" si="1046"/>
        <v>9384781.8399999999</v>
      </c>
      <c r="CP116" s="16">
        <f t="shared" si="1046"/>
        <v>0</v>
      </c>
      <c r="CQ116" s="16">
        <f t="shared" ref="CQ116:CX116" si="1047">CQ117+CQ121+CQ131+CQ135</f>
        <v>0</v>
      </c>
      <c r="CR116" s="16">
        <f t="shared" si="1047"/>
        <v>0</v>
      </c>
      <c r="CS116" s="16">
        <f t="shared" si="1047"/>
        <v>0</v>
      </c>
      <c r="CT116" s="16">
        <f t="shared" si="1047"/>
        <v>0</v>
      </c>
      <c r="CU116" s="16">
        <f t="shared" si="1047"/>
        <v>9779991.3900000006</v>
      </c>
      <c r="CV116" s="16">
        <f t="shared" si="1047"/>
        <v>395209.55</v>
      </c>
      <c r="CW116" s="16">
        <f t="shared" si="1047"/>
        <v>9384781.8399999999</v>
      </c>
      <c r="CX116" s="16">
        <f t="shared" si="1047"/>
        <v>0</v>
      </c>
      <c r="CY116" s="16">
        <f t="shared" si="1043"/>
        <v>12816294.74</v>
      </c>
      <c r="CZ116" s="43">
        <f t="shared" si="1043"/>
        <v>2928197.73</v>
      </c>
      <c r="DA116" s="43">
        <f t="shared" si="1043"/>
        <v>9888097.0099999998</v>
      </c>
      <c r="DB116" s="43">
        <f t="shared" si="1043"/>
        <v>0</v>
      </c>
      <c r="DC116" s="16">
        <f t="shared" si="1043"/>
        <v>0</v>
      </c>
      <c r="DD116" s="16">
        <f t="shared" si="1043"/>
        <v>0</v>
      </c>
      <c r="DE116" s="16">
        <f t="shared" si="1043"/>
        <v>0</v>
      </c>
      <c r="DF116" s="16">
        <f t="shared" si="1043"/>
        <v>0</v>
      </c>
      <c r="DG116" s="16">
        <f t="shared" si="1043"/>
        <v>12816294.74</v>
      </c>
      <c r="DH116" s="16">
        <f t="shared" si="1043"/>
        <v>2928197.73</v>
      </c>
      <c r="DI116" s="16">
        <f t="shared" si="1043"/>
        <v>9888097.0099999998</v>
      </c>
      <c r="DJ116" s="16">
        <f t="shared" si="1043"/>
        <v>0</v>
      </c>
      <c r="DK116" s="16">
        <f t="shared" ref="DK116:DR116" si="1048">DK117+DK121+DK131+DK135</f>
        <v>0</v>
      </c>
      <c r="DL116" s="16">
        <f t="shared" si="1048"/>
        <v>0</v>
      </c>
      <c r="DM116" s="16">
        <f t="shared" si="1048"/>
        <v>0</v>
      </c>
      <c r="DN116" s="16">
        <f t="shared" si="1048"/>
        <v>0</v>
      </c>
      <c r="DO116" s="16">
        <f t="shared" si="1048"/>
        <v>12816294.74</v>
      </c>
      <c r="DP116" s="16">
        <f t="shared" si="1048"/>
        <v>2928197.73</v>
      </c>
      <c r="DQ116" s="16">
        <f t="shared" si="1048"/>
        <v>9888097.0099999998</v>
      </c>
      <c r="DR116" s="16">
        <f t="shared" si="1048"/>
        <v>0</v>
      </c>
    </row>
    <row r="117" spans="1:122" s="17" customFormat="1" ht="32.25" hidden="1" customHeight="1" x14ac:dyDescent="0.25">
      <c r="A117" s="100" t="s">
        <v>52</v>
      </c>
      <c r="B117" s="102"/>
      <c r="C117" s="102"/>
      <c r="D117" s="102"/>
      <c r="E117" s="40">
        <v>851</v>
      </c>
      <c r="F117" s="2" t="s">
        <v>13</v>
      </c>
      <c r="G117" s="2" t="s">
        <v>30</v>
      </c>
      <c r="H117" s="3"/>
      <c r="I117" s="2"/>
      <c r="J117" s="15">
        <f>J118</f>
        <v>127743.1</v>
      </c>
      <c r="K117" s="15">
        <f t="shared" ref="K117:U117" si="1049">K118</f>
        <v>127743.1</v>
      </c>
      <c r="L117" s="15">
        <f t="shared" si="1049"/>
        <v>0</v>
      </c>
      <c r="M117" s="15">
        <f t="shared" si="1049"/>
        <v>0</v>
      </c>
      <c r="N117" s="15">
        <f t="shared" si="1049"/>
        <v>0</v>
      </c>
      <c r="O117" s="15">
        <f t="shared" si="1049"/>
        <v>0</v>
      </c>
      <c r="P117" s="15">
        <f t="shared" si="1049"/>
        <v>0</v>
      </c>
      <c r="Q117" s="15">
        <f t="shared" si="1049"/>
        <v>0</v>
      </c>
      <c r="R117" s="15">
        <f t="shared" si="1049"/>
        <v>127743.1</v>
      </c>
      <c r="S117" s="15">
        <f t="shared" si="1049"/>
        <v>127743.1</v>
      </c>
      <c r="T117" s="15">
        <f t="shared" si="1049"/>
        <v>0</v>
      </c>
      <c r="U117" s="15">
        <f t="shared" si="1049"/>
        <v>0</v>
      </c>
      <c r="V117" s="15">
        <f>V118</f>
        <v>127743.1</v>
      </c>
      <c r="W117" s="39">
        <f t="shared" ref="W117:AS119" si="1050">W118</f>
        <v>127743.1</v>
      </c>
      <c r="X117" s="39">
        <f t="shared" si="1050"/>
        <v>0</v>
      </c>
      <c r="Y117" s="39">
        <f t="shared" si="1050"/>
        <v>0</v>
      </c>
      <c r="Z117" s="15">
        <f t="shared" si="1050"/>
        <v>0</v>
      </c>
      <c r="AA117" s="15">
        <f t="shared" si="1050"/>
        <v>0</v>
      </c>
      <c r="AB117" s="15">
        <f t="shared" si="1050"/>
        <v>0</v>
      </c>
      <c r="AC117" s="15">
        <f t="shared" si="1050"/>
        <v>0</v>
      </c>
      <c r="AD117" s="15">
        <f t="shared" si="1050"/>
        <v>127743.1</v>
      </c>
      <c r="AE117" s="15">
        <f t="shared" si="1050"/>
        <v>127743.1</v>
      </c>
      <c r="AF117" s="15">
        <f t="shared" si="1050"/>
        <v>0</v>
      </c>
      <c r="AG117" s="15">
        <f t="shared" si="1050"/>
        <v>0</v>
      </c>
      <c r="AH117" s="15">
        <f>AH118</f>
        <v>127743.1</v>
      </c>
      <c r="AI117" s="39">
        <f t="shared" si="1050"/>
        <v>127743.1</v>
      </c>
      <c r="AJ117" s="39">
        <f t="shared" si="1050"/>
        <v>0</v>
      </c>
      <c r="AK117" s="39">
        <f t="shared" si="1050"/>
        <v>0</v>
      </c>
      <c r="AL117" s="15">
        <f t="shared" si="1050"/>
        <v>0</v>
      </c>
      <c r="AM117" s="109">
        <f t="shared" si="1050"/>
        <v>0</v>
      </c>
      <c r="AN117" s="16">
        <f t="shared" si="1050"/>
        <v>0</v>
      </c>
      <c r="AO117" s="16">
        <f t="shared" si="1050"/>
        <v>0</v>
      </c>
      <c r="AP117" s="16">
        <f t="shared" si="1050"/>
        <v>127743.1</v>
      </c>
      <c r="AQ117" s="16">
        <f t="shared" si="1050"/>
        <v>127743.1</v>
      </c>
      <c r="AR117" s="16">
        <f t="shared" si="1050"/>
        <v>0</v>
      </c>
      <c r="AS117" s="16">
        <f t="shared" si="1050"/>
        <v>0</v>
      </c>
      <c r="AT117" s="16"/>
      <c r="AU117" s="16"/>
      <c r="AV117" s="16"/>
      <c r="AW117" s="16"/>
      <c r="AX117" s="16"/>
      <c r="AY117" s="15">
        <f t="shared" si="1011"/>
        <v>63871.55</v>
      </c>
      <c r="AZ117" s="39">
        <f t="shared" si="1012"/>
        <v>63871.55</v>
      </c>
      <c r="BA117" s="39">
        <f t="shared" si="1013"/>
        <v>0</v>
      </c>
      <c r="BB117" s="39">
        <f t="shared" si="1014"/>
        <v>0</v>
      </c>
      <c r="BC117" s="16">
        <f>BC118</f>
        <v>63871.55</v>
      </c>
      <c r="BD117" s="43">
        <f t="shared" ref="BD117:CD117" si="1051">BD118</f>
        <v>63871.55</v>
      </c>
      <c r="BE117" s="43">
        <f t="shared" si="1051"/>
        <v>0</v>
      </c>
      <c r="BF117" s="43">
        <f t="shared" si="1051"/>
        <v>0</v>
      </c>
      <c r="BG117" s="16">
        <f t="shared" si="1051"/>
        <v>0</v>
      </c>
      <c r="BH117" s="16">
        <f t="shared" ref="BH117" si="1052">BH118</f>
        <v>0</v>
      </c>
      <c r="BI117" s="16">
        <f t="shared" ref="BI117" si="1053">BI118</f>
        <v>0</v>
      </c>
      <c r="BJ117" s="16">
        <f t="shared" ref="BJ117" si="1054">BJ118</f>
        <v>0</v>
      </c>
      <c r="BK117" s="16">
        <f t="shared" si="1051"/>
        <v>63871.55</v>
      </c>
      <c r="BL117" s="16">
        <f t="shared" si="1051"/>
        <v>63871.55</v>
      </c>
      <c r="BM117" s="16">
        <f t="shared" si="1051"/>
        <v>0</v>
      </c>
      <c r="BN117" s="16">
        <f t="shared" si="1051"/>
        <v>0</v>
      </c>
      <c r="BO117" s="16">
        <f t="shared" si="1051"/>
        <v>0</v>
      </c>
      <c r="BP117" s="16">
        <f t="shared" si="1051"/>
        <v>0</v>
      </c>
      <c r="BQ117" s="16">
        <f t="shared" si="1051"/>
        <v>0</v>
      </c>
      <c r="BR117" s="16">
        <f t="shared" si="1051"/>
        <v>0</v>
      </c>
      <c r="BS117" s="16">
        <f t="shared" si="1051"/>
        <v>63871.55</v>
      </c>
      <c r="BT117" s="16">
        <f t="shared" si="1051"/>
        <v>63871.55</v>
      </c>
      <c r="BU117" s="16">
        <f t="shared" si="1051"/>
        <v>0</v>
      </c>
      <c r="BV117" s="16">
        <f t="shared" si="1051"/>
        <v>0</v>
      </c>
      <c r="BW117" s="16">
        <f t="shared" si="1051"/>
        <v>0</v>
      </c>
      <c r="BX117" s="16">
        <f t="shared" si="1051"/>
        <v>0</v>
      </c>
      <c r="BY117" s="16">
        <f t="shared" si="1051"/>
        <v>0</v>
      </c>
      <c r="BZ117" s="16">
        <f t="shared" si="1051"/>
        <v>0</v>
      </c>
      <c r="CA117" s="16">
        <f t="shared" si="1051"/>
        <v>63871.55</v>
      </c>
      <c r="CB117" s="16">
        <f t="shared" si="1051"/>
        <v>63871.55</v>
      </c>
      <c r="CC117" s="16">
        <f t="shared" si="1051"/>
        <v>0</v>
      </c>
      <c r="CD117" s="16">
        <f t="shared" si="1051"/>
        <v>0</v>
      </c>
      <c r="CE117" s="16">
        <f t="shared" ref="CE117:DK119" si="1055">CE118</f>
        <v>63871.55</v>
      </c>
      <c r="CF117" s="43">
        <f t="shared" si="1055"/>
        <v>63871.55</v>
      </c>
      <c r="CG117" s="43">
        <f t="shared" si="1055"/>
        <v>0</v>
      </c>
      <c r="CH117" s="43">
        <f t="shared" si="1055"/>
        <v>0</v>
      </c>
      <c r="CI117" s="16">
        <f t="shared" si="1055"/>
        <v>0</v>
      </c>
      <c r="CJ117" s="16">
        <f t="shared" si="1055"/>
        <v>0</v>
      </c>
      <c r="CK117" s="16">
        <f t="shared" si="1055"/>
        <v>0</v>
      </c>
      <c r="CL117" s="16">
        <f t="shared" si="1055"/>
        <v>0</v>
      </c>
      <c r="CM117" s="16">
        <f t="shared" si="1055"/>
        <v>63871.55</v>
      </c>
      <c r="CN117" s="16">
        <f t="shared" si="1055"/>
        <v>63871.55</v>
      </c>
      <c r="CO117" s="16">
        <f t="shared" si="1055"/>
        <v>0</v>
      </c>
      <c r="CP117" s="16">
        <f t="shared" si="1055"/>
        <v>0</v>
      </c>
      <c r="CQ117" s="16">
        <f t="shared" si="1055"/>
        <v>0</v>
      </c>
      <c r="CR117" s="16">
        <f t="shared" si="1055"/>
        <v>0</v>
      </c>
      <c r="CS117" s="16">
        <f t="shared" si="1055"/>
        <v>0</v>
      </c>
      <c r="CT117" s="16">
        <f t="shared" si="1055"/>
        <v>0</v>
      </c>
      <c r="CU117" s="16">
        <f t="shared" si="1055"/>
        <v>63871.55</v>
      </c>
      <c r="CV117" s="16">
        <f t="shared" si="1055"/>
        <v>63871.55</v>
      </c>
      <c r="CW117" s="16">
        <f t="shared" si="1055"/>
        <v>0</v>
      </c>
      <c r="CX117" s="16">
        <f t="shared" si="1055"/>
        <v>0</v>
      </c>
      <c r="CY117" s="16">
        <f t="shared" si="1055"/>
        <v>63871.55</v>
      </c>
      <c r="CZ117" s="43">
        <f t="shared" si="1055"/>
        <v>63871.55</v>
      </c>
      <c r="DA117" s="43">
        <f t="shared" si="1055"/>
        <v>0</v>
      </c>
      <c r="DB117" s="43">
        <f t="shared" si="1055"/>
        <v>0</v>
      </c>
      <c r="DC117" s="16">
        <f t="shared" si="1055"/>
        <v>0</v>
      </c>
      <c r="DD117" s="16">
        <f t="shared" si="1055"/>
        <v>0</v>
      </c>
      <c r="DE117" s="16">
        <f t="shared" si="1055"/>
        <v>0</v>
      </c>
      <c r="DF117" s="16">
        <f t="shared" si="1055"/>
        <v>0</v>
      </c>
      <c r="DG117" s="16">
        <f t="shared" si="1055"/>
        <v>63871.55</v>
      </c>
      <c r="DH117" s="16">
        <f t="shared" si="1055"/>
        <v>63871.55</v>
      </c>
      <c r="DI117" s="16">
        <f t="shared" si="1055"/>
        <v>0</v>
      </c>
      <c r="DJ117" s="16">
        <f t="shared" si="1055"/>
        <v>0</v>
      </c>
      <c r="DK117" s="16">
        <f t="shared" si="1055"/>
        <v>0</v>
      </c>
      <c r="DL117" s="16">
        <f t="shared" ref="DK117:DR119" si="1056">DL118</f>
        <v>0</v>
      </c>
      <c r="DM117" s="16">
        <f t="shared" si="1056"/>
        <v>0</v>
      </c>
      <c r="DN117" s="16">
        <f t="shared" si="1056"/>
        <v>0</v>
      </c>
      <c r="DO117" s="16">
        <f t="shared" si="1056"/>
        <v>63871.55</v>
      </c>
      <c r="DP117" s="16">
        <f t="shared" si="1056"/>
        <v>63871.55</v>
      </c>
      <c r="DQ117" s="16">
        <f t="shared" si="1056"/>
        <v>0</v>
      </c>
      <c r="DR117" s="16">
        <f t="shared" si="1056"/>
        <v>0</v>
      </c>
    </row>
    <row r="118" spans="1:122" s="17" customFormat="1" ht="64.5" hidden="1" customHeight="1" x14ac:dyDescent="0.25">
      <c r="A118" s="102" t="s">
        <v>294</v>
      </c>
      <c r="B118" s="102"/>
      <c r="C118" s="102"/>
      <c r="D118" s="102"/>
      <c r="E118" s="40">
        <v>851</v>
      </c>
      <c r="F118" s="2" t="s">
        <v>13</v>
      </c>
      <c r="G118" s="2" t="s">
        <v>30</v>
      </c>
      <c r="H118" s="3" t="s">
        <v>325</v>
      </c>
      <c r="I118" s="2"/>
      <c r="J118" s="15">
        <f t="shared" ref="J118:AL119" si="1057">J119</f>
        <v>127743.1</v>
      </c>
      <c r="K118" s="15">
        <f t="shared" si="1057"/>
        <v>127743.1</v>
      </c>
      <c r="L118" s="15">
        <f t="shared" si="1057"/>
        <v>0</v>
      </c>
      <c r="M118" s="15">
        <f t="shared" si="1057"/>
        <v>0</v>
      </c>
      <c r="N118" s="15">
        <f t="shared" si="1057"/>
        <v>0</v>
      </c>
      <c r="O118" s="15">
        <f t="shared" si="1057"/>
        <v>0</v>
      </c>
      <c r="P118" s="15">
        <f t="shared" si="1057"/>
        <v>0</v>
      </c>
      <c r="Q118" s="15">
        <f t="shared" si="1057"/>
        <v>0</v>
      </c>
      <c r="R118" s="15">
        <f t="shared" si="1057"/>
        <v>127743.1</v>
      </c>
      <c r="S118" s="15">
        <f t="shared" si="1057"/>
        <v>127743.1</v>
      </c>
      <c r="T118" s="15">
        <f t="shared" si="1057"/>
        <v>0</v>
      </c>
      <c r="U118" s="15">
        <f t="shared" si="1057"/>
        <v>0</v>
      </c>
      <c r="V118" s="15">
        <f t="shared" si="1057"/>
        <v>127743.1</v>
      </c>
      <c r="W118" s="39">
        <f t="shared" si="1057"/>
        <v>127743.1</v>
      </c>
      <c r="X118" s="39">
        <f t="shared" si="1057"/>
        <v>0</v>
      </c>
      <c r="Y118" s="39">
        <f t="shared" si="1057"/>
        <v>0</v>
      </c>
      <c r="Z118" s="15">
        <f t="shared" si="1057"/>
        <v>0</v>
      </c>
      <c r="AA118" s="15">
        <f t="shared" si="1057"/>
        <v>0</v>
      </c>
      <c r="AB118" s="15">
        <f t="shared" si="1057"/>
        <v>0</v>
      </c>
      <c r="AC118" s="15">
        <f t="shared" si="1057"/>
        <v>0</v>
      </c>
      <c r="AD118" s="15">
        <f t="shared" si="1057"/>
        <v>127743.1</v>
      </c>
      <c r="AE118" s="15">
        <f t="shared" si="1057"/>
        <v>127743.1</v>
      </c>
      <c r="AF118" s="15">
        <f t="shared" si="1057"/>
        <v>0</v>
      </c>
      <c r="AG118" s="15">
        <f t="shared" si="1057"/>
        <v>0</v>
      </c>
      <c r="AH118" s="15">
        <f t="shared" si="1057"/>
        <v>127743.1</v>
      </c>
      <c r="AI118" s="39">
        <f t="shared" si="1057"/>
        <v>127743.1</v>
      </c>
      <c r="AJ118" s="39">
        <f t="shared" si="1057"/>
        <v>0</v>
      </c>
      <c r="AK118" s="39">
        <f t="shared" si="1057"/>
        <v>0</v>
      </c>
      <c r="AL118" s="15">
        <f t="shared" si="1057"/>
        <v>0</v>
      </c>
      <c r="AM118" s="110">
        <f t="shared" si="1050"/>
        <v>0</v>
      </c>
      <c r="AN118" s="15">
        <f t="shared" si="1050"/>
        <v>0</v>
      </c>
      <c r="AO118" s="15">
        <f t="shared" si="1050"/>
        <v>0</v>
      </c>
      <c r="AP118" s="15">
        <f t="shared" si="1050"/>
        <v>127743.1</v>
      </c>
      <c r="AQ118" s="15">
        <f t="shared" si="1050"/>
        <v>127743.1</v>
      </c>
      <c r="AR118" s="15">
        <f t="shared" si="1050"/>
        <v>0</v>
      </c>
      <c r="AS118" s="15">
        <f t="shared" si="1050"/>
        <v>0</v>
      </c>
      <c r="AT118" s="15"/>
      <c r="AU118" s="15"/>
      <c r="AV118" s="15"/>
      <c r="AW118" s="15"/>
      <c r="AX118" s="15"/>
      <c r="AY118" s="15">
        <f t="shared" si="1011"/>
        <v>63871.55</v>
      </c>
      <c r="AZ118" s="39">
        <f t="shared" si="1012"/>
        <v>63871.55</v>
      </c>
      <c r="BA118" s="39">
        <f t="shared" si="1013"/>
        <v>0</v>
      </c>
      <c r="BB118" s="39">
        <f t="shared" si="1014"/>
        <v>0</v>
      </c>
      <c r="BC118" s="15">
        <f t="shared" ref="BC118:DC119" si="1058">BC119</f>
        <v>63871.55</v>
      </c>
      <c r="BD118" s="44">
        <f t="shared" si="1058"/>
        <v>63871.55</v>
      </c>
      <c r="BE118" s="44">
        <f t="shared" si="1058"/>
        <v>0</v>
      </c>
      <c r="BF118" s="44">
        <f t="shared" si="1058"/>
        <v>0</v>
      </c>
      <c r="BG118" s="15">
        <f t="shared" si="1058"/>
        <v>0</v>
      </c>
      <c r="BH118" s="15">
        <f t="shared" si="1058"/>
        <v>0</v>
      </c>
      <c r="BI118" s="15">
        <f t="shared" si="1058"/>
        <v>0</v>
      </c>
      <c r="BJ118" s="15">
        <f t="shared" si="1058"/>
        <v>0</v>
      </c>
      <c r="BK118" s="15">
        <f t="shared" si="1058"/>
        <v>63871.55</v>
      </c>
      <c r="BL118" s="15">
        <f t="shared" si="1058"/>
        <v>63871.55</v>
      </c>
      <c r="BM118" s="15">
        <f t="shared" si="1058"/>
        <v>0</v>
      </c>
      <c r="BN118" s="15">
        <f t="shared" si="1058"/>
        <v>0</v>
      </c>
      <c r="BO118" s="15">
        <f t="shared" si="1058"/>
        <v>0</v>
      </c>
      <c r="BP118" s="15">
        <f t="shared" si="1058"/>
        <v>0</v>
      </c>
      <c r="BQ118" s="15">
        <f t="shared" si="1058"/>
        <v>0</v>
      </c>
      <c r="BR118" s="15">
        <f t="shared" si="1058"/>
        <v>0</v>
      </c>
      <c r="BS118" s="15">
        <f t="shared" si="1058"/>
        <v>63871.55</v>
      </c>
      <c r="BT118" s="15">
        <f t="shared" si="1058"/>
        <v>63871.55</v>
      </c>
      <c r="BU118" s="15">
        <f t="shared" si="1058"/>
        <v>0</v>
      </c>
      <c r="BV118" s="15">
        <f t="shared" si="1058"/>
        <v>0</v>
      </c>
      <c r="BW118" s="15">
        <f t="shared" si="1058"/>
        <v>0</v>
      </c>
      <c r="BX118" s="15">
        <f t="shared" si="1058"/>
        <v>0</v>
      </c>
      <c r="BY118" s="15">
        <f t="shared" si="1058"/>
        <v>0</v>
      </c>
      <c r="BZ118" s="15">
        <f t="shared" si="1058"/>
        <v>0</v>
      </c>
      <c r="CA118" s="15">
        <f t="shared" si="1058"/>
        <v>63871.55</v>
      </c>
      <c r="CB118" s="15">
        <f t="shared" si="1058"/>
        <v>63871.55</v>
      </c>
      <c r="CC118" s="15">
        <f t="shared" si="1058"/>
        <v>0</v>
      </c>
      <c r="CD118" s="15">
        <f t="shared" si="1058"/>
        <v>0</v>
      </c>
      <c r="CE118" s="15">
        <f t="shared" si="1058"/>
        <v>63871.55</v>
      </c>
      <c r="CF118" s="44">
        <f t="shared" si="1058"/>
        <v>63871.55</v>
      </c>
      <c r="CG118" s="44">
        <f t="shared" si="1058"/>
        <v>0</v>
      </c>
      <c r="CH118" s="44">
        <f t="shared" si="1058"/>
        <v>0</v>
      </c>
      <c r="CI118" s="15">
        <f t="shared" si="1058"/>
        <v>0</v>
      </c>
      <c r="CJ118" s="15">
        <f t="shared" si="1058"/>
        <v>0</v>
      </c>
      <c r="CK118" s="15">
        <f t="shared" si="1058"/>
        <v>0</v>
      </c>
      <c r="CL118" s="15">
        <f t="shared" si="1058"/>
        <v>0</v>
      </c>
      <c r="CM118" s="15">
        <f t="shared" si="1058"/>
        <v>63871.55</v>
      </c>
      <c r="CN118" s="15">
        <f t="shared" si="1058"/>
        <v>63871.55</v>
      </c>
      <c r="CO118" s="15">
        <f t="shared" si="1058"/>
        <v>0</v>
      </c>
      <c r="CP118" s="15">
        <f t="shared" si="1058"/>
        <v>0</v>
      </c>
      <c r="CQ118" s="15">
        <f t="shared" si="1058"/>
        <v>0</v>
      </c>
      <c r="CR118" s="15">
        <f t="shared" si="1058"/>
        <v>0</v>
      </c>
      <c r="CS118" s="15">
        <f t="shared" si="1058"/>
        <v>0</v>
      </c>
      <c r="CT118" s="15">
        <f t="shared" si="1058"/>
        <v>0</v>
      </c>
      <c r="CU118" s="15">
        <f t="shared" si="1058"/>
        <v>63871.55</v>
      </c>
      <c r="CV118" s="15">
        <f t="shared" si="1058"/>
        <v>63871.55</v>
      </c>
      <c r="CW118" s="15">
        <f t="shared" si="1058"/>
        <v>0</v>
      </c>
      <c r="CX118" s="15">
        <f t="shared" si="1058"/>
        <v>0</v>
      </c>
      <c r="CY118" s="15">
        <f t="shared" si="1058"/>
        <v>63871.55</v>
      </c>
      <c r="CZ118" s="44">
        <f t="shared" si="1058"/>
        <v>63871.55</v>
      </c>
      <c r="DA118" s="44">
        <f t="shared" si="1058"/>
        <v>0</v>
      </c>
      <c r="DB118" s="44">
        <f t="shared" si="1058"/>
        <v>0</v>
      </c>
      <c r="DC118" s="15">
        <f t="shared" si="1058"/>
        <v>0</v>
      </c>
      <c r="DD118" s="15">
        <f t="shared" si="1055"/>
        <v>0</v>
      </c>
      <c r="DE118" s="15">
        <f t="shared" si="1055"/>
        <v>0</v>
      </c>
      <c r="DF118" s="15">
        <f t="shared" si="1055"/>
        <v>0</v>
      </c>
      <c r="DG118" s="15">
        <f t="shared" si="1055"/>
        <v>63871.55</v>
      </c>
      <c r="DH118" s="15">
        <f t="shared" si="1055"/>
        <v>63871.55</v>
      </c>
      <c r="DI118" s="15">
        <f t="shared" si="1055"/>
        <v>0</v>
      </c>
      <c r="DJ118" s="15">
        <f t="shared" si="1055"/>
        <v>0</v>
      </c>
      <c r="DK118" s="15">
        <f t="shared" si="1055"/>
        <v>0</v>
      </c>
      <c r="DL118" s="15">
        <f t="shared" si="1056"/>
        <v>0</v>
      </c>
      <c r="DM118" s="15">
        <f t="shared" si="1056"/>
        <v>0</v>
      </c>
      <c r="DN118" s="15">
        <f t="shared" si="1056"/>
        <v>0</v>
      </c>
      <c r="DO118" s="15">
        <f t="shared" si="1056"/>
        <v>63871.55</v>
      </c>
      <c r="DP118" s="15">
        <f t="shared" si="1056"/>
        <v>63871.55</v>
      </c>
      <c r="DQ118" s="15">
        <f t="shared" si="1056"/>
        <v>0</v>
      </c>
      <c r="DR118" s="15">
        <f t="shared" si="1056"/>
        <v>0</v>
      </c>
    </row>
    <row r="119" spans="1:122" s="17" customFormat="1" ht="32.25" hidden="1" customHeight="1" x14ac:dyDescent="0.25">
      <c r="A119" s="102" t="s">
        <v>20</v>
      </c>
      <c r="B119" s="100"/>
      <c r="C119" s="100"/>
      <c r="D119" s="100"/>
      <c r="E119" s="40">
        <v>851</v>
      </c>
      <c r="F119" s="2" t="s">
        <v>13</v>
      </c>
      <c r="G119" s="2" t="s">
        <v>30</v>
      </c>
      <c r="H119" s="3" t="s">
        <v>325</v>
      </c>
      <c r="I119" s="2" t="s">
        <v>21</v>
      </c>
      <c r="J119" s="15">
        <f t="shared" si="1057"/>
        <v>127743.1</v>
      </c>
      <c r="K119" s="15">
        <f t="shared" si="1057"/>
        <v>127743.1</v>
      </c>
      <c r="L119" s="15">
        <f t="shared" si="1057"/>
        <v>0</v>
      </c>
      <c r="M119" s="15">
        <f t="shared" si="1057"/>
        <v>0</v>
      </c>
      <c r="N119" s="15">
        <f t="shared" si="1057"/>
        <v>0</v>
      </c>
      <c r="O119" s="15">
        <f t="shared" si="1057"/>
        <v>0</v>
      </c>
      <c r="P119" s="15">
        <f t="shared" si="1057"/>
        <v>0</v>
      </c>
      <c r="Q119" s="15">
        <f t="shared" si="1057"/>
        <v>0</v>
      </c>
      <c r="R119" s="15">
        <f t="shared" si="1057"/>
        <v>127743.1</v>
      </c>
      <c r="S119" s="15">
        <f t="shared" si="1057"/>
        <v>127743.1</v>
      </c>
      <c r="T119" s="15">
        <f t="shared" si="1057"/>
        <v>0</v>
      </c>
      <c r="U119" s="15">
        <f t="shared" si="1057"/>
        <v>0</v>
      </c>
      <c r="V119" s="15">
        <f t="shared" si="1057"/>
        <v>127743.1</v>
      </c>
      <c r="W119" s="39">
        <f t="shared" si="1057"/>
        <v>127743.1</v>
      </c>
      <c r="X119" s="39">
        <f t="shared" si="1057"/>
        <v>0</v>
      </c>
      <c r="Y119" s="39">
        <f t="shared" si="1057"/>
        <v>0</v>
      </c>
      <c r="Z119" s="15">
        <f t="shared" si="1057"/>
        <v>0</v>
      </c>
      <c r="AA119" s="15">
        <f t="shared" si="1057"/>
        <v>0</v>
      </c>
      <c r="AB119" s="15">
        <f t="shared" si="1057"/>
        <v>0</v>
      </c>
      <c r="AC119" s="15">
        <f t="shared" si="1057"/>
        <v>0</v>
      </c>
      <c r="AD119" s="15">
        <f t="shared" si="1057"/>
        <v>127743.1</v>
      </c>
      <c r="AE119" s="15">
        <f t="shared" si="1057"/>
        <v>127743.1</v>
      </c>
      <c r="AF119" s="15">
        <f t="shared" si="1057"/>
        <v>0</v>
      </c>
      <c r="AG119" s="15">
        <f t="shared" si="1057"/>
        <v>0</v>
      </c>
      <c r="AH119" s="15">
        <f t="shared" si="1057"/>
        <v>127743.1</v>
      </c>
      <c r="AI119" s="39">
        <f t="shared" si="1057"/>
        <v>127743.1</v>
      </c>
      <c r="AJ119" s="39">
        <f t="shared" si="1057"/>
        <v>0</v>
      </c>
      <c r="AK119" s="39">
        <f t="shared" si="1057"/>
        <v>0</v>
      </c>
      <c r="AL119" s="15">
        <f t="shared" si="1050"/>
        <v>0</v>
      </c>
      <c r="AM119" s="110">
        <f t="shared" si="1050"/>
        <v>0</v>
      </c>
      <c r="AN119" s="15">
        <f t="shared" si="1050"/>
        <v>0</v>
      </c>
      <c r="AO119" s="15">
        <f t="shared" si="1050"/>
        <v>0</v>
      </c>
      <c r="AP119" s="15">
        <f t="shared" si="1050"/>
        <v>127743.1</v>
      </c>
      <c r="AQ119" s="15">
        <f t="shared" si="1050"/>
        <v>127743.1</v>
      </c>
      <c r="AR119" s="15">
        <f t="shared" si="1050"/>
        <v>0</v>
      </c>
      <c r="AS119" s="15">
        <f t="shared" si="1050"/>
        <v>0</v>
      </c>
      <c r="AT119" s="15"/>
      <c r="AU119" s="15"/>
      <c r="AV119" s="15"/>
      <c r="AW119" s="15"/>
      <c r="AX119" s="15"/>
      <c r="AY119" s="15">
        <f t="shared" si="1011"/>
        <v>63871.55</v>
      </c>
      <c r="AZ119" s="39">
        <f t="shared" si="1012"/>
        <v>63871.55</v>
      </c>
      <c r="BA119" s="39">
        <f t="shared" si="1013"/>
        <v>0</v>
      </c>
      <c r="BB119" s="39">
        <f t="shared" si="1014"/>
        <v>0</v>
      </c>
      <c r="BC119" s="15">
        <f t="shared" si="1058"/>
        <v>63871.55</v>
      </c>
      <c r="BD119" s="44">
        <f t="shared" si="1058"/>
        <v>63871.55</v>
      </c>
      <c r="BE119" s="44">
        <f t="shared" si="1058"/>
        <v>0</v>
      </c>
      <c r="BF119" s="44">
        <f t="shared" si="1058"/>
        <v>0</v>
      </c>
      <c r="BG119" s="15">
        <f t="shared" si="1058"/>
        <v>0</v>
      </c>
      <c r="BH119" s="15">
        <f t="shared" si="1058"/>
        <v>0</v>
      </c>
      <c r="BI119" s="15">
        <f t="shared" si="1058"/>
        <v>0</v>
      </c>
      <c r="BJ119" s="15">
        <f t="shared" si="1058"/>
        <v>0</v>
      </c>
      <c r="BK119" s="15">
        <f t="shared" si="1058"/>
        <v>63871.55</v>
      </c>
      <c r="BL119" s="15">
        <f t="shared" si="1058"/>
        <v>63871.55</v>
      </c>
      <c r="BM119" s="15">
        <f t="shared" si="1058"/>
        <v>0</v>
      </c>
      <c r="BN119" s="15">
        <f t="shared" si="1058"/>
        <v>0</v>
      </c>
      <c r="BO119" s="15">
        <f t="shared" si="1058"/>
        <v>0</v>
      </c>
      <c r="BP119" s="15">
        <f t="shared" si="1058"/>
        <v>0</v>
      </c>
      <c r="BQ119" s="15">
        <f t="shared" si="1058"/>
        <v>0</v>
      </c>
      <c r="BR119" s="15">
        <f t="shared" si="1058"/>
        <v>0</v>
      </c>
      <c r="BS119" s="15">
        <f t="shared" si="1058"/>
        <v>63871.55</v>
      </c>
      <c r="BT119" s="15">
        <f t="shared" si="1058"/>
        <v>63871.55</v>
      </c>
      <c r="BU119" s="15">
        <f t="shared" si="1058"/>
        <v>0</v>
      </c>
      <c r="BV119" s="15">
        <f t="shared" si="1058"/>
        <v>0</v>
      </c>
      <c r="BW119" s="15">
        <f t="shared" si="1058"/>
        <v>0</v>
      </c>
      <c r="BX119" s="15">
        <f t="shared" si="1058"/>
        <v>0</v>
      </c>
      <c r="BY119" s="15">
        <f t="shared" si="1058"/>
        <v>0</v>
      </c>
      <c r="BZ119" s="15">
        <f t="shared" si="1058"/>
        <v>0</v>
      </c>
      <c r="CA119" s="15">
        <f t="shared" si="1058"/>
        <v>63871.55</v>
      </c>
      <c r="CB119" s="15">
        <f t="shared" si="1058"/>
        <v>63871.55</v>
      </c>
      <c r="CC119" s="15">
        <f t="shared" si="1058"/>
        <v>0</v>
      </c>
      <c r="CD119" s="15">
        <f t="shared" si="1058"/>
        <v>0</v>
      </c>
      <c r="CE119" s="15">
        <f t="shared" si="1058"/>
        <v>63871.55</v>
      </c>
      <c r="CF119" s="44">
        <f t="shared" si="1058"/>
        <v>63871.55</v>
      </c>
      <c r="CG119" s="44">
        <f t="shared" si="1058"/>
        <v>0</v>
      </c>
      <c r="CH119" s="44">
        <f t="shared" si="1058"/>
        <v>0</v>
      </c>
      <c r="CI119" s="15">
        <f t="shared" si="1058"/>
        <v>0</v>
      </c>
      <c r="CJ119" s="15">
        <f t="shared" si="1058"/>
        <v>0</v>
      </c>
      <c r="CK119" s="15">
        <f t="shared" si="1058"/>
        <v>0</v>
      </c>
      <c r="CL119" s="15">
        <f t="shared" si="1058"/>
        <v>0</v>
      </c>
      <c r="CM119" s="15">
        <f t="shared" si="1058"/>
        <v>63871.55</v>
      </c>
      <c r="CN119" s="15">
        <f t="shared" si="1058"/>
        <v>63871.55</v>
      </c>
      <c r="CO119" s="15">
        <f t="shared" si="1058"/>
        <v>0</v>
      </c>
      <c r="CP119" s="15">
        <f t="shared" si="1058"/>
        <v>0</v>
      </c>
      <c r="CQ119" s="15">
        <f t="shared" si="1058"/>
        <v>0</v>
      </c>
      <c r="CR119" s="15">
        <f t="shared" si="1058"/>
        <v>0</v>
      </c>
      <c r="CS119" s="15">
        <f t="shared" si="1058"/>
        <v>0</v>
      </c>
      <c r="CT119" s="15">
        <f t="shared" si="1058"/>
        <v>0</v>
      </c>
      <c r="CU119" s="15">
        <f t="shared" si="1058"/>
        <v>63871.55</v>
      </c>
      <c r="CV119" s="15">
        <f t="shared" si="1058"/>
        <v>63871.55</v>
      </c>
      <c r="CW119" s="15">
        <f t="shared" si="1058"/>
        <v>0</v>
      </c>
      <c r="CX119" s="15">
        <f t="shared" si="1058"/>
        <v>0</v>
      </c>
      <c r="CY119" s="15">
        <f t="shared" si="1058"/>
        <v>63871.55</v>
      </c>
      <c r="CZ119" s="44">
        <f t="shared" si="1058"/>
        <v>63871.55</v>
      </c>
      <c r="DA119" s="44">
        <f t="shared" si="1058"/>
        <v>0</v>
      </c>
      <c r="DB119" s="44">
        <f t="shared" si="1058"/>
        <v>0</v>
      </c>
      <c r="DC119" s="15">
        <f t="shared" si="1055"/>
        <v>0</v>
      </c>
      <c r="DD119" s="15">
        <f t="shared" si="1055"/>
        <v>0</v>
      </c>
      <c r="DE119" s="15">
        <f t="shared" si="1055"/>
        <v>0</v>
      </c>
      <c r="DF119" s="15">
        <f t="shared" si="1055"/>
        <v>0</v>
      </c>
      <c r="DG119" s="15">
        <f t="shared" si="1055"/>
        <v>63871.55</v>
      </c>
      <c r="DH119" s="15">
        <f t="shared" si="1055"/>
        <v>63871.55</v>
      </c>
      <c r="DI119" s="15">
        <f t="shared" si="1055"/>
        <v>0</v>
      </c>
      <c r="DJ119" s="15">
        <f t="shared" si="1055"/>
        <v>0</v>
      </c>
      <c r="DK119" s="15">
        <f t="shared" si="1056"/>
        <v>0</v>
      </c>
      <c r="DL119" s="15">
        <f t="shared" si="1056"/>
        <v>0</v>
      </c>
      <c r="DM119" s="15">
        <f t="shared" si="1056"/>
        <v>0</v>
      </c>
      <c r="DN119" s="15">
        <f t="shared" si="1056"/>
        <v>0</v>
      </c>
      <c r="DO119" s="15">
        <f t="shared" si="1056"/>
        <v>63871.55</v>
      </c>
      <c r="DP119" s="15">
        <f t="shared" si="1056"/>
        <v>63871.55</v>
      </c>
      <c r="DQ119" s="15">
        <f t="shared" si="1056"/>
        <v>0</v>
      </c>
      <c r="DR119" s="15">
        <f t="shared" si="1056"/>
        <v>0</v>
      </c>
    </row>
    <row r="120" spans="1:122" s="17" customFormat="1" ht="32.25" hidden="1" customHeight="1" x14ac:dyDescent="0.25">
      <c r="A120" s="102" t="s">
        <v>9</v>
      </c>
      <c r="B120" s="102"/>
      <c r="C120" s="102"/>
      <c r="D120" s="102"/>
      <c r="E120" s="40">
        <v>851</v>
      </c>
      <c r="F120" s="2" t="s">
        <v>13</v>
      </c>
      <c r="G120" s="2" t="s">
        <v>30</v>
      </c>
      <c r="H120" s="3" t="s">
        <v>325</v>
      </c>
      <c r="I120" s="2" t="s">
        <v>22</v>
      </c>
      <c r="J120" s="15">
        <v>127743.1</v>
      </c>
      <c r="K120" s="44">
        <f>J120</f>
        <v>127743.1</v>
      </c>
      <c r="L120" s="44"/>
      <c r="M120" s="44"/>
      <c r="N120" s="44"/>
      <c r="O120" s="44"/>
      <c r="P120" s="44"/>
      <c r="Q120" s="44"/>
      <c r="R120" s="68">
        <f>J120+N120</f>
        <v>127743.1</v>
      </c>
      <c r="S120" s="68">
        <f>K120+O120</f>
        <v>127743.1</v>
      </c>
      <c r="T120" s="68">
        <f>L120+P120</f>
        <v>0</v>
      </c>
      <c r="U120" s="68">
        <f>M120+Q120</f>
        <v>0</v>
      </c>
      <c r="V120" s="15">
        <v>127743.1</v>
      </c>
      <c r="W120" s="39">
        <f>V120</f>
        <v>127743.1</v>
      </c>
      <c r="X120" s="39"/>
      <c r="Y120" s="39"/>
      <c r="Z120" s="44"/>
      <c r="AA120" s="44"/>
      <c r="AB120" s="44"/>
      <c r="AC120" s="44"/>
      <c r="AD120" s="68">
        <f t="shared" ref="AD120" si="1059">V120+Z120</f>
        <v>127743.1</v>
      </c>
      <c r="AE120" s="68">
        <f t="shared" ref="AE120" si="1060">W120+AA120</f>
        <v>127743.1</v>
      </c>
      <c r="AF120" s="68">
        <f t="shared" ref="AF120" si="1061">X120+AB120</f>
        <v>0</v>
      </c>
      <c r="AG120" s="68">
        <f t="shared" ref="AG120" si="1062">Y120+AC120</f>
        <v>0</v>
      </c>
      <c r="AH120" s="15">
        <v>127743.1</v>
      </c>
      <c r="AI120" s="39">
        <f>AH120</f>
        <v>127743.1</v>
      </c>
      <c r="AJ120" s="39"/>
      <c r="AK120" s="39"/>
      <c r="AL120" s="44"/>
      <c r="AM120" s="111"/>
      <c r="AN120" s="44"/>
      <c r="AO120" s="44"/>
      <c r="AP120" s="68">
        <f t="shared" ref="AP120" si="1063">AH120+AL120</f>
        <v>127743.1</v>
      </c>
      <c r="AQ120" s="68">
        <f t="shared" ref="AQ120" si="1064">AI120+AM120</f>
        <v>127743.1</v>
      </c>
      <c r="AR120" s="68">
        <f t="shared" ref="AR120" si="1065">AJ120+AN120</f>
        <v>0</v>
      </c>
      <c r="AS120" s="68">
        <f t="shared" ref="AS120" si="1066">AK120+AO120</f>
        <v>0</v>
      </c>
      <c r="AT120" s="68"/>
      <c r="AU120" s="68"/>
      <c r="AV120" s="68"/>
      <c r="AW120" s="68"/>
      <c r="AX120" s="68"/>
      <c r="AY120" s="15">
        <f t="shared" si="1011"/>
        <v>63871.55</v>
      </c>
      <c r="AZ120" s="39">
        <f t="shared" si="1012"/>
        <v>63871.55</v>
      </c>
      <c r="BA120" s="39">
        <f t="shared" si="1013"/>
        <v>0</v>
      </c>
      <c r="BB120" s="39">
        <f t="shared" si="1014"/>
        <v>0</v>
      </c>
      <c r="BC120" s="15">
        <v>63871.55</v>
      </c>
      <c r="BD120" s="44">
        <f>BC120</f>
        <v>63871.55</v>
      </c>
      <c r="BE120" s="44"/>
      <c r="BF120" s="44"/>
      <c r="BG120" s="15"/>
      <c r="BH120" s="44">
        <f>BG120</f>
        <v>0</v>
      </c>
      <c r="BI120" s="44"/>
      <c r="BJ120" s="44"/>
      <c r="BK120" s="15">
        <f>BC120+BG120</f>
        <v>63871.55</v>
      </c>
      <c r="BL120" s="68">
        <f>BD120+BH120</f>
        <v>63871.55</v>
      </c>
      <c r="BM120" s="68">
        <f>BE120+BI120</f>
        <v>0</v>
      </c>
      <c r="BN120" s="68">
        <f>BF120+BJ120</f>
        <v>0</v>
      </c>
      <c r="BO120" s="15"/>
      <c r="BP120" s="44">
        <f>BO120</f>
        <v>0</v>
      </c>
      <c r="BQ120" s="44"/>
      <c r="BR120" s="44"/>
      <c r="BS120" s="15">
        <f>BK120+BO120</f>
        <v>63871.55</v>
      </c>
      <c r="BT120" s="68">
        <f>BL120+BP120</f>
        <v>63871.55</v>
      </c>
      <c r="BU120" s="68">
        <f>BM120+BQ120</f>
        <v>0</v>
      </c>
      <c r="BV120" s="68">
        <f>BN120+BR120</f>
        <v>0</v>
      </c>
      <c r="BW120" s="15"/>
      <c r="BX120" s="44">
        <f>BW120</f>
        <v>0</v>
      </c>
      <c r="BY120" s="44"/>
      <c r="BZ120" s="44"/>
      <c r="CA120" s="15">
        <f>BS120+BW120</f>
        <v>63871.55</v>
      </c>
      <c r="CB120" s="68">
        <f>BT120+BX120</f>
        <v>63871.55</v>
      </c>
      <c r="CC120" s="68">
        <f>BU120+BY120</f>
        <v>0</v>
      </c>
      <c r="CD120" s="68">
        <f>BV120+BZ120</f>
        <v>0</v>
      </c>
      <c r="CE120" s="15">
        <v>63871.55</v>
      </c>
      <c r="CF120" s="44">
        <f>CE120</f>
        <v>63871.55</v>
      </c>
      <c r="CG120" s="44"/>
      <c r="CH120" s="44"/>
      <c r="CI120" s="44"/>
      <c r="CJ120" s="44">
        <f>CI120</f>
        <v>0</v>
      </c>
      <c r="CK120" s="44"/>
      <c r="CL120" s="44"/>
      <c r="CM120" s="15">
        <f t="shared" ref="CM120" si="1067">CE120+CI120</f>
        <v>63871.55</v>
      </c>
      <c r="CN120" s="68">
        <f t="shared" ref="CN120" si="1068">CF120+CJ120</f>
        <v>63871.55</v>
      </c>
      <c r="CO120" s="68">
        <f t="shared" ref="CO120" si="1069">CG120+CK120</f>
        <v>0</v>
      </c>
      <c r="CP120" s="68">
        <f t="shared" ref="CP120" si="1070">CH120+CL120</f>
        <v>0</v>
      </c>
      <c r="CQ120" s="44"/>
      <c r="CR120" s="44">
        <f>CQ120</f>
        <v>0</v>
      </c>
      <c r="CS120" s="44"/>
      <c r="CT120" s="44"/>
      <c r="CU120" s="15">
        <f t="shared" ref="CU120" si="1071">CM120+CQ120</f>
        <v>63871.55</v>
      </c>
      <c r="CV120" s="68">
        <f t="shared" ref="CV120" si="1072">CN120+CR120</f>
        <v>63871.55</v>
      </c>
      <c r="CW120" s="68">
        <f t="shared" ref="CW120" si="1073">CO120+CS120</f>
        <v>0</v>
      </c>
      <c r="CX120" s="68">
        <f t="shared" ref="CX120" si="1074">CP120+CT120</f>
        <v>0</v>
      </c>
      <c r="CY120" s="15">
        <v>63871.55</v>
      </c>
      <c r="CZ120" s="44">
        <f>CY120</f>
        <v>63871.55</v>
      </c>
      <c r="DA120" s="44"/>
      <c r="DB120" s="44"/>
      <c r="DC120" s="44"/>
      <c r="DD120" s="44">
        <f>DC120</f>
        <v>0</v>
      </c>
      <c r="DE120" s="44"/>
      <c r="DF120" s="44"/>
      <c r="DG120" s="15">
        <f t="shared" ref="DG120" si="1075">CY120+DC120</f>
        <v>63871.55</v>
      </c>
      <c r="DH120" s="68">
        <f t="shared" ref="DH120" si="1076">CZ120+DD120</f>
        <v>63871.55</v>
      </c>
      <c r="DI120" s="68">
        <f t="shared" ref="DI120" si="1077">DA120+DE120</f>
        <v>0</v>
      </c>
      <c r="DJ120" s="68">
        <f t="shared" ref="DJ120" si="1078">DB120+DF120</f>
        <v>0</v>
      </c>
      <c r="DK120" s="44"/>
      <c r="DL120" s="44">
        <f>DK120</f>
        <v>0</v>
      </c>
      <c r="DM120" s="44"/>
      <c r="DN120" s="44"/>
      <c r="DO120" s="15">
        <f t="shared" ref="DO120" si="1079">DG120+DK120</f>
        <v>63871.55</v>
      </c>
      <c r="DP120" s="68">
        <f t="shared" ref="DP120" si="1080">DH120+DL120</f>
        <v>63871.55</v>
      </c>
      <c r="DQ120" s="68">
        <f t="shared" ref="DQ120" si="1081">DI120+DM120</f>
        <v>0</v>
      </c>
      <c r="DR120" s="68">
        <f t="shared" ref="DR120" si="1082">DJ120+DN120</f>
        <v>0</v>
      </c>
    </row>
    <row r="121" spans="1:122" s="17" customFormat="1" ht="32.25" hidden="1" customHeight="1" x14ac:dyDescent="0.25">
      <c r="A121" s="100" t="s">
        <v>55</v>
      </c>
      <c r="B121" s="102"/>
      <c r="C121" s="102"/>
      <c r="D121" s="102"/>
      <c r="E121" s="40">
        <v>851</v>
      </c>
      <c r="F121" s="2" t="s">
        <v>13</v>
      </c>
      <c r="G121" s="2" t="s">
        <v>56</v>
      </c>
      <c r="H121" s="3" t="s">
        <v>46</v>
      </c>
      <c r="I121" s="2"/>
      <c r="J121" s="15">
        <f>J122+J125+J128</f>
        <v>4475758.4000000004</v>
      </c>
      <c r="K121" s="15">
        <f t="shared" ref="K121:U121" si="1083">K122+K125+K128</f>
        <v>0</v>
      </c>
      <c r="L121" s="15">
        <f t="shared" si="1083"/>
        <v>4475758.4000000004</v>
      </c>
      <c r="M121" s="15">
        <f t="shared" si="1083"/>
        <v>0</v>
      </c>
      <c r="N121" s="15">
        <f t="shared" si="1083"/>
        <v>0</v>
      </c>
      <c r="O121" s="15">
        <f t="shared" si="1083"/>
        <v>0</v>
      </c>
      <c r="P121" s="15">
        <f t="shared" si="1083"/>
        <v>0</v>
      </c>
      <c r="Q121" s="15">
        <f t="shared" si="1083"/>
        <v>0</v>
      </c>
      <c r="R121" s="15">
        <f t="shared" si="1083"/>
        <v>4475758.4000000004</v>
      </c>
      <c r="S121" s="15">
        <f t="shared" si="1083"/>
        <v>0</v>
      </c>
      <c r="T121" s="15">
        <f t="shared" si="1083"/>
        <v>4475758.4000000004</v>
      </c>
      <c r="U121" s="15">
        <f t="shared" si="1083"/>
        <v>0</v>
      </c>
      <c r="V121" s="15">
        <f>V122+V125+V128</f>
        <v>2150000</v>
      </c>
      <c r="W121" s="39">
        <f t="shared" ref="W121:AG121" si="1084">W122+W125+W128</f>
        <v>0</v>
      </c>
      <c r="X121" s="39">
        <f t="shared" si="1084"/>
        <v>2150000</v>
      </c>
      <c r="Y121" s="39">
        <f t="shared" si="1084"/>
        <v>0</v>
      </c>
      <c r="Z121" s="15">
        <f t="shared" si="1084"/>
        <v>0</v>
      </c>
      <c r="AA121" s="15">
        <f t="shared" si="1084"/>
        <v>0</v>
      </c>
      <c r="AB121" s="15">
        <f t="shared" si="1084"/>
        <v>0</v>
      </c>
      <c r="AC121" s="15">
        <f t="shared" si="1084"/>
        <v>0</v>
      </c>
      <c r="AD121" s="15">
        <f t="shared" si="1084"/>
        <v>2150000</v>
      </c>
      <c r="AE121" s="15">
        <f t="shared" si="1084"/>
        <v>0</v>
      </c>
      <c r="AF121" s="15">
        <f t="shared" si="1084"/>
        <v>2150000</v>
      </c>
      <c r="AG121" s="15">
        <f t="shared" si="1084"/>
        <v>0</v>
      </c>
      <c r="AH121" s="15">
        <f>AH122+AH125+AH128</f>
        <v>2150000</v>
      </c>
      <c r="AI121" s="39">
        <f t="shared" ref="AI121:AS121" si="1085">AI122+AI125+AI128</f>
        <v>0</v>
      </c>
      <c r="AJ121" s="39">
        <f t="shared" si="1085"/>
        <v>2150000</v>
      </c>
      <c r="AK121" s="39">
        <f t="shared" si="1085"/>
        <v>0</v>
      </c>
      <c r="AL121" s="15">
        <f t="shared" si="1085"/>
        <v>0</v>
      </c>
      <c r="AM121" s="109">
        <f t="shared" si="1085"/>
        <v>0</v>
      </c>
      <c r="AN121" s="16">
        <f t="shared" si="1085"/>
        <v>0</v>
      </c>
      <c r="AO121" s="16">
        <f t="shared" si="1085"/>
        <v>0</v>
      </c>
      <c r="AP121" s="16">
        <f t="shared" si="1085"/>
        <v>2150000</v>
      </c>
      <c r="AQ121" s="16">
        <f t="shared" si="1085"/>
        <v>0</v>
      </c>
      <c r="AR121" s="16">
        <f t="shared" si="1085"/>
        <v>2150000</v>
      </c>
      <c r="AS121" s="16">
        <f t="shared" si="1085"/>
        <v>0</v>
      </c>
      <c r="AT121" s="16"/>
      <c r="AU121" s="16"/>
      <c r="AV121" s="16"/>
      <c r="AW121" s="16"/>
      <c r="AX121" s="16"/>
      <c r="AY121" s="15">
        <f t="shared" si="1011"/>
        <v>587738.60000000056</v>
      </c>
      <c r="AZ121" s="39">
        <f t="shared" si="1012"/>
        <v>0</v>
      </c>
      <c r="BA121" s="39">
        <f t="shared" si="1013"/>
        <v>587738.60000000056</v>
      </c>
      <c r="BB121" s="39">
        <f t="shared" si="1014"/>
        <v>0</v>
      </c>
      <c r="BC121" s="16">
        <f>BC122+BC125+BC128</f>
        <v>3888019.8</v>
      </c>
      <c r="BD121" s="43">
        <f t="shared" ref="BD121:DJ121" si="1086">BD122+BD125+BD128</f>
        <v>0</v>
      </c>
      <c r="BE121" s="43">
        <f t="shared" si="1086"/>
        <v>3888019.8</v>
      </c>
      <c r="BF121" s="43">
        <f t="shared" si="1086"/>
        <v>0</v>
      </c>
      <c r="BG121" s="16">
        <f t="shared" si="1086"/>
        <v>100800</v>
      </c>
      <c r="BH121" s="16">
        <f t="shared" si="1086"/>
        <v>0</v>
      </c>
      <c r="BI121" s="16">
        <f t="shared" si="1086"/>
        <v>100800</v>
      </c>
      <c r="BJ121" s="16">
        <f t="shared" si="1086"/>
        <v>0</v>
      </c>
      <c r="BK121" s="16">
        <f t="shared" si="1086"/>
        <v>3988819.8</v>
      </c>
      <c r="BL121" s="16">
        <f t="shared" si="1086"/>
        <v>0</v>
      </c>
      <c r="BM121" s="16">
        <f t="shared" si="1086"/>
        <v>3988819.8</v>
      </c>
      <c r="BN121" s="16">
        <f t="shared" si="1086"/>
        <v>0</v>
      </c>
      <c r="BO121" s="16">
        <f t="shared" ref="BO121:BV121" si="1087">BO122+BO125+BO128</f>
        <v>0</v>
      </c>
      <c r="BP121" s="16">
        <f t="shared" si="1087"/>
        <v>0</v>
      </c>
      <c r="BQ121" s="16">
        <f t="shared" si="1087"/>
        <v>0</v>
      </c>
      <c r="BR121" s="16">
        <f t="shared" si="1087"/>
        <v>0</v>
      </c>
      <c r="BS121" s="16">
        <f t="shared" si="1087"/>
        <v>3988819.8</v>
      </c>
      <c r="BT121" s="16">
        <f t="shared" si="1087"/>
        <v>0</v>
      </c>
      <c r="BU121" s="16">
        <f t="shared" si="1087"/>
        <v>3988819.8</v>
      </c>
      <c r="BV121" s="16">
        <f t="shared" si="1087"/>
        <v>0</v>
      </c>
      <c r="BW121" s="16">
        <f t="shared" ref="BW121:CD121" si="1088">BW122+BW125+BW128</f>
        <v>0</v>
      </c>
      <c r="BX121" s="16">
        <f t="shared" si="1088"/>
        <v>0</v>
      </c>
      <c r="BY121" s="16">
        <f t="shared" si="1088"/>
        <v>0</v>
      </c>
      <c r="BZ121" s="16">
        <f t="shared" si="1088"/>
        <v>0</v>
      </c>
      <c r="CA121" s="16">
        <f t="shared" si="1088"/>
        <v>3988819.8</v>
      </c>
      <c r="CB121" s="16">
        <f t="shared" si="1088"/>
        <v>0</v>
      </c>
      <c r="CC121" s="16">
        <f t="shared" si="1088"/>
        <v>3988819.8</v>
      </c>
      <c r="CD121" s="16">
        <f t="shared" si="1088"/>
        <v>0</v>
      </c>
      <c r="CE121" s="16">
        <f t="shared" si="1086"/>
        <v>1346343</v>
      </c>
      <c r="CF121" s="16">
        <f t="shared" si="1086"/>
        <v>0</v>
      </c>
      <c r="CG121" s="16">
        <f t="shared" si="1086"/>
        <v>1346343</v>
      </c>
      <c r="CH121" s="16">
        <f t="shared" si="1086"/>
        <v>0</v>
      </c>
      <c r="CI121" s="16">
        <f t="shared" si="1086"/>
        <v>0</v>
      </c>
      <c r="CJ121" s="16">
        <f t="shared" si="1086"/>
        <v>0</v>
      </c>
      <c r="CK121" s="16">
        <f t="shared" si="1086"/>
        <v>0</v>
      </c>
      <c r="CL121" s="16">
        <f t="shared" si="1086"/>
        <v>0</v>
      </c>
      <c r="CM121" s="16">
        <f t="shared" si="1086"/>
        <v>1346343</v>
      </c>
      <c r="CN121" s="16">
        <f t="shared" si="1086"/>
        <v>0</v>
      </c>
      <c r="CO121" s="16">
        <f t="shared" si="1086"/>
        <v>1346343</v>
      </c>
      <c r="CP121" s="16">
        <f t="shared" si="1086"/>
        <v>0</v>
      </c>
      <c r="CQ121" s="16">
        <f t="shared" ref="CQ121:CX121" si="1089">CQ122+CQ125+CQ128</f>
        <v>0</v>
      </c>
      <c r="CR121" s="16">
        <f t="shared" si="1089"/>
        <v>0</v>
      </c>
      <c r="CS121" s="16">
        <f t="shared" si="1089"/>
        <v>0</v>
      </c>
      <c r="CT121" s="16">
        <f t="shared" si="1089"/>
        <v>0</v>
      </c>
      <c r="CU121" s="16">
        <f t="shared" si="1089"/>
        <v>1346343</v>
      </c>
      <c r="CV121" s="16">
        <f t="shared" si="1089"/>
        <v>0</v>
      </c>
      <c r="CW121" s="16">
        <f t="shared" si="1089"/>
        <v>1346343</v>
      </c>
      <c r="CX121" s="16">
        <f t="shared" si="1089"/>
        <v>0</v>
      </c>
      <c r="CY121" s="16">
        <f t="shared" si="1086"/>
        <v>1346343</v>
      </c>
      <c r="CZ121" s="16">
        <f t="shared" si="1086"/>
        <v>0</v>
      </c>
      <c r="DA121" s="16">
        <f t="shared" si="1086"/>
        <v>1346343</v>
      </c>
      <c r="DB121" s="16">
        <f t="shared" si="1086"/>
        <v>0</v>
      </c>
      <c r="DC121" s="16">
        <f t="shared" si="1086"/>
        <v>0</v>
      </c>
      <c r="DD121" s="16">
        <f t="shared" si="1086"/>
        <v>0</v>
      </c>
      <c r="DE121" s="16">
        <f t="shared" si="1086"/>
        <v>0</v>
      </c>
      <c r="DF121" s="16">
        <f t="shared" si="1086"/>
        <v>0</v>
      </c>
      <c r="DG121" s="16">
        <f t="shared" si="1086"/>
        <v>1346343</v>
      </c>
      <c r="DH121" s="16">
        <f t="shared" si="1086"/>
        <v>0</v>
      </c>
      <c r="DI121" s="16">
        <f t="shared" si="1086"/>
        <v>1346343</v>
      </c>
      <c r="DJ121" s="16">
        <f t="shared" si="1086"/>
        <v>0</v>
      </c>
      <c r="DK121" s="16">
        <f t="shared" ref="DK121:DR121" si="1090">DK122+DK125+DK128</f>
        <v>0</v>
      </c>
      <c r="DL121" s="16">
        <f t="shared" si="1090"/>
        <v>0</v>
      </c>
      <c r="DM121" s="16">
        <f t="shared" si="1090"/>
        <v>0</v>
      </c>
      <c r="DN121" s="16">
        <f t="shared" si="1090"/>
        <v>0</v>
      </c>
      <c r="DO121" s="16">
        <f t="shared" si="1090"/>
        <v>1346343</v>
      </c>
      <c r="DP121" s="16">
        <f t="shared" si="1090"/>
        <v>0</v>
      </c>
      <c r="DQ121" s="16">
        <f t="shared" si="1090"/>
        <v>1346343</v>
      </c>
      <c r="DR121" s="16">
        <f t="shared" si="1090"/>
        <v>0</v>
      </c>
    </row>
    <row r="122" spans="1:122" ht="32.25" hidden="1" customHeight="1" x14ac:dyDescent="0.25">
      <c r="A122" s="100" t="s">
        <v>452</v>
      </c>
      <c r="B122" s="102"/>
      <c r="C122" s="102"/>
      <c r="D122" s="102"/>
      <c r="E122" s="40">
        <v>851</v>
      </c>
      <c r="F122" s="2" t="s">
        <v>13</v>
      </c>
      <c r="G122" s="2" t="s">
        <v>56</v>
      </c>
      <c r="H122" s="3" t="s">
        <v>454</v>
      </c>
      <c r="I122" s="2"/>
      <c r="J122" s="15">
        <f>J123</f>
        <v>104900</v>
      </c>
      <c r="K122" s="15">
        <f t="shared" ref="K122:U123" si="1091">K123</f>
        <v>0</v>
      </c>
      <c r="L122" s="15">
        <f t="shared" si="1091"/>
        <v>104900</v>
      </c>
      <c r="M122" s="15">
        <f t="shared" si="1091"/>
        <v>0</v>
      </c>
      <c r="N122" s="15">
        <f t="shared" si="1091"/>
        <v>0</v>
      </c>
      <c r="O122" s="15">
        <f t="shared" si="1091"/>
        <v>0</v>
      </c>
      <c r="P122" s="15">
        <f t="shared" si="1091"/>
        <v>0</v>
      </c>
      <c r="Q122" s="15">
        <f t="shared" si="1091"/>
        <v>0</v>
      </c>
      <c r="R122" s="15">
        <f t="shared" si="1091"/>
        <v>104900</v>
      </c>
      <c r="S122" s="15">
        <f t="shared" si="1091"/>
        <v>0</v>
      </c>
      <c r="T122" s="15">
        <f t="shared" si="1091"/>
        <v>104900</v>
      </c>
      <c r="U122" s="15">
        <f t="shared" si="1091"/>
        <v>0</v>
      </c>
      <c r="V122" s="15">
        <f t="shared" ref="V122:BF123" si="1092">V123</f>
        <v>0</v>
      </c>
      <c r="W122" s="39">
        <f t="shared" si="1092"/>
        <v>0</v>
      </c>
      <c r="X122" s="39">
        <f t="shared" si="1092"/>
        <v>0</v>
      </c>
      <c r="Y122" s="39">
        <f t="shared" si="1092"/>
        <v>0</v>
      </c>
      <c r="Z122" s="15">
        <f t="shared" si="1092"/>
        <v>0</v>
      </c>
      <c r="AA122" s="15">
        <f t="shared" si="1092"/>
        <v>0</v>
      </c>
      <c r="AB122" s="15">
        <f t="shared" si="1092"/>
        <v>0</v>
      </c>
      <c r="AC122" s="15">
        <f t="shared" si="1092"/>
        <v>0</v>
      </c>
      <c r="AD122" s="15">
        <f t="shared" si="1092"/>
        <v>0</v>
      </c>
      <c r="AE122" s="15">
        <f t="shared" si="1092"/>
        <v>0</v>
      </c>
      <c r="AF122" s="15">
        <f t="shared" si="1092"/>
        <v>0</v>
      </c>
      <c r="AG122" s="15">
        <f t="shared" si="1092"/>
        <v>0</v>
      </c>
      <c r="AH122" s="15">
        <f t="shared" si="1092"/>
        <v>0</v>
      </c>
      <c r="AI122" s="39">
        <f t="shared" si="1092"/>
        <v>0</v>
      </c>
      <c r="AJ122" s="39">
        <f t="shared" si="1092"/>
        <v>0</v>
      </c>
      <c r="AK122" s="39">
        <f t="shared" si="1092"/>
        <v>0</v>
      </c>
      <c r="AL122" s="15">
        <f t="shared" si="1092"/>
        <v>0</v>
      </c>
      <c r="AM122" s="110">
        <f t="shared" si="1092"/>
        <v>0</v>
      </c>
      <c r="AN122" s="15">
        <f t="shared" si="1092"/>
        <v>0</v>
      </c>
      <c r="AO122" s="15">
        <f t="shared" si="1092"/>
        <v>0</v>
      </c>
      <c r="AP122" s="15">
        <f t="shared" si="1092"/>
        <v>0</v>
      </c>
      <c r="AQ122" s="15">
        <f t="shared" si="1092"/>
        <v>0</v>
      </c>
      <c r="AR122" s="15">
        <f t="shared" si="1092"/>
        <v>0</v>
      </c>
      <c r="AS122" s="15">
        <f t="shared" si="1092"/>
        <v>0</v>
      </c>
      <c r="AT122" s="15"/>
      <c r="AU122" s="15"/>
      <c r="AV122" s="15"/>
      <c r="AW122" s="15"/>
      <c r="AX122" s="15"/>
      <c r="AY122" s="15">
        <f t="shared" si="1011"/>
        <v>104900</v>
      </c>
      <c r="AZ122" s="39">
        <f t="shared" si="1012"/>
        <v>0</v>
      </c>
      <c r="BA122" s="39">
        <f t="shared" si="1013"/>
        <v>104900</v>
      </c>
      <c r="BB122" s="39">
        <f t="shared" si="1014"/>
        <v>0</v>
      </c>
      <c r="BC122" s="15">
        <f t="shared" si="1092"/>
        <v>0</v>
      </c>
      <c r="BD122" s="44">
        <f t="shared" si="1092"/>
        <v>0</v>
      </c>
      <c r="BE122" s="44">
        <f t="shared" si="1092"/>
        <v>0</v>
      </c>
      <c r="BF122" s="44">
        <f t="shared" si="1092"/>
        <v>0</v>
      </c>
      <c r="BG122" s="6">
        <f>BG123</f>
        <v>100800</v>
      </c>
      <c r="BH122" s="6">
        <f t="shared" ref="BH122:BX123" si="1093">BH123</f>
        <v>0</v>
      </c>
      <c r="BI122" s="6">
        <f t="shared" si="1093"/>
        <v>100800</v>
      </c>
      <c r="BJ122" s="6">
        <f t="shared" si="1093"/>
        <v>0</v>
      </c>
      <c r="BK122" s="6">
        <f t="shared" si="1093"/>
        <v>100800</v>
      </c>
      <c r="BL122" s="6">
        <f t="shared" si="1093"/>
        <v>0</v>
      </c>
      <c r="BM122" s="6">
        <f t="shared" si="1093"/>
        <v>100800</v>
      </c>
      <c r="BN122" s="6">
        <f t="shared" si="1093"/>
        <v>0</v>
      </c>
      <c r="BO122" s="6">
        <f>BO123</f>
        <v>0</v>
      </c>
      <c r="BP122" s="6">
        <f t="shared" si="1093"/>
        <v>0</v>
      </c>
      <c r="BQ122" s="6">
        <f t="shared" si="1093"/>
        <v>0</v>
      </c>
      <c r="BR122" s="6">
        <f t="shared" si="1093"/>
        <v>0</v>
      </c>
      <c r="BS122" s="6">
        <f t="shared" si="1093"/>
        <v>100800</v>
      </c>
      <c r="BT122" s="6">
        <f t="shared" si="1093"/>
        <v>0</v>
      </c>
      <c r="BU122" s="6">
        <f t="shared" si="1093"/>
        <v>100800</v>
      </c>
      <c r="BV122" s="6">
        <f t="shared" si="1093"/>
        <v>0</v>
      </c>
      <c r="BW122" s="6">
        <f>BW123</f>
        <v>0</v>
      </c>
      <c r="BX122" s="6">
        <f t="shared" si="1093"/>
        <v>0</v>
      </c>
      <c r="BY122" s="6">
        <f t="shared" ref="BX122:CD123" si="1094">BY123</f>
        <v>0</v>
      </c>
      <c r="BZ122" s="6">
        <f t="shared" si="1094"/>
        <v>0</v>
      </c>
      <c r="CA122" s="6">
        <f t="shared" si="1094"/>
        <v>100800</v>
      </c>
      <c r="CB122" s="6">
        <f t="shared" si="1094"/>
        <v>0</v>
      </c>
      <c r="CC122" s="6">
        <f t="shared" si="1094"/>
        <v>100800</v>
      </c>
      <c r="CD122" s="6">
        <f t="shared" si="1094"/>
        <v>0</v>
      </c>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row>
    <row r="123" spans="1:122" ht="32.25" hidden="1" customHeight="1" x14ac:dyDescent="0.25">
      <c r="A123" s="102" t="s">
        <v>20</v>
      </c>
      <c r="B123" s="102"/>
      <c r="C123" s="102"/>
      <c r="D123" s="102"/>
      <c r="E123" s="40">
        <v>851</v>
      </c>
      <c r="F123" s="2" t="s">
        <v>13</v>
      </c>
      <c r="G123" s="2" t="s">
        <v>56</v>
      </c>
      <c r="H123" s="3" t="s">
        <v>454</v>
      </c>
      <c r="I123" s="2" t="s">
        <v>21</v>
      </c>
      <c r="J123" s="15">
        <f>J124</f>
        <v>104900</v>
      </c>
      <c r="K123" s="15">
        <f t="shared" si="1091"/>
        <v>0</v>
      </c>
      <c r="L123" s="15">
        <f t="shared" si="1091"/>
        <v>104900</v>
      </c>
      <c r="M123" s="15">
        <f t="shared" si="1091"/>
        <v>0</v>
      </c>
      <c r="N123" s="15">
        <f t="shared" si="1091"/>
        <v>0</v>
      </c>
      <c r="O123" s="15">
        <f t="shared" si="1091"/>
        <v>0</v>
      </c>
      <c r="P123" s="15">
        <f t="shared" si="1091"/>
        <v>0</v>
      </c>
      <c r="Q123" s="15">
        <f t="shared" si="1091"/>
        <v>0</v>
      </c>
      <c r="R123" s="15">
        <f t="shared" si="1091"/>
        <v>104900</v>
      </c>
      <c r="S123" s="15">
        <f t="shared" si="1091"/>
        <v>0</v>
      </c>
      <c r="T123" s="15">
        <f t="shared" si="1091"/>
        <v>104900</v>
      </c>
      <c r="U123" s="15">
        <f t="shared" si="1091"/>
        <v>0</v>
      </c>
      <c r="V123" s="15">
        <f t="shared" si="1092"/>
        <v>0</v>
      </c>
      <c r="W123" s="39">
        <f t="shared" si="1092"/>
        <v>0</v>
      </c>
      <c r="X123" s="39">
        <f t="shared" si="1092"/>
        <v>0</v>
      </c>
      <c r="Y123" s="39">
        <f t="shared" si="1092"/>
        <v>0</v>
      </c>
      <c r="Z123" s="15">
        <f t="shared" si="1092"/>
        <v>0</v>
      </c>
      <c r="AA123" s="15">
        <f t="shared" si="1092"/>
        <v>0</v>
      </c>
      <c r="AB123" s="15">
        <f t="shared" si="1092"/>
        <v>0</v>
      </c>
      <c r="AC123" s="15">
        <f t="shared" si="1092"/>
        <v>0</v>
      </c>
      <c r="AD123" s="15">
        <f t="shared" si="1092"/>
        <v>0</v>
      </c>
      <c r="AE123" s="15">
        <f t="shared" si="1092"/>
        <v>0</v>
      </c>
      <c r="AF123" s="15">
        <f t="shared" si="1092"/>
        <v>0</v>
      </c>
      <c r="AG123" s="15">
        <f t="shared" si="1092"/>
        <v>0</v>
      </c>
      <c r="AH123" s="15">
        <f t="shared" si="1092"/>
        <v>0</v>
      </c>
      <c r="AI123" s="39">
        <f t="shared" si="1092"/>
        <v>0</v>
      </c>
      <c r="AJ123" s="39">
        <f t="shared" si="1092"/>
        <v>0</v>
      </c>
      <c r="AK123" s="39">
        <f t="shared" si="1092"/>
        <v>0</v>
      </c>
      <c r="AL123" s="15">
        <f t="shared" si="1092"/>
        <v>0</v>
      </c>
      <c r="AM123" s="110">
        <f t="shared" si="1092"/>
        <v>0</v>
      </c>
      <c r="AN123" s="15">
        <f t="shared" si="1092"/>
        <v>0</v>
      </c>
      <c r="AO123" s="15">
        <f t="shared" si="1092"/>
        <v>0</v>
      </c>
      <c r="AP123" s="15">
        <f t="shared" si="1092"/>
        <v>0</v>
      </c>
      <c r="AQ123" s="15">
        <f t="shared" si="1092"/>
        <v>0</v>
      </c>
      <c r="AR123" s="15">
        <f t="shared" si="1092"/>
        <v>0</v>
      </c>
      <c r="AS123" s="15">
        <f t="shared" si="1092"/>
        <v>0</v>
      </c>
      <c r="AT123" s="15"/>
      <c r="AU123" s="15"/>
      <c r="AV123" s="15"/>
      <c r="AW123" s="15"/>
      <c r="AX123" s="15"/>
      <c r="AY123" s="15">
        <f t="shared" si="1011"/>
        <v>104900</v>
      </c>
      <c r="AZ123" s="39">
        <f t="shared" si="1012"/>
        <v>0</v>
      </c>
      <c r="BA123" s="39">
        <f t="shared" si="1013"/>
        <v>104900</v>
      </c>
      <c r="BB123" s="39">
        <f t="shared" si="1014"/>
        <v>0</v>
      </c>
      <c r="BC123" s="15">
        <f t="shared" si="1092"/>
        <v>0</v>
      </c>
      <c r="BD123" s="44">
        <f t="shared" si="1092"/>
        <v>0</v>
      </c>
      <c r="BE123" s="44">
        <f t="shared" si="1092"/>
        <v>0</v>
      </c>
      <c r="BF123" s="44">
        <f t="shared" si="1092"/>
        <v>0</v>
      </c>
      <c r="BG123" s="6">
        <f>BG124</f>
        <v>100800</v>
      </c>
      <c r="BH123" s="6">
        <f t="shared" si="1093"/>
        <v>0</v>
      </c>
      <c r="BI123" s="6">
        <f t="shared" si="1093"/>
        <v>100800</v>
      </c>
      <c r="BJ123" s="6">
        <f t="shared" si="1093"/>
        <v>0</v>
      </c>
      <c r="BK123" s="6">
        <f t="shared" si="1093"/>
        <v>100800</v>
      </c>
      <c r="BL123" s="6">
        <f t="shared" si="1093"/>
        <v>0</v>
      </c>
      <c r="BM123" s="6">
        <f t="shared" si="1093"/>
        <v>100800</v>
      </c>
      <c r="BN123" s="6">
        <f t="shared" si="1093"/>
        <v>0</v>
      </c>
      <c r="BO123" s="6">
        <f>BO124</f>
        <v>0</v>
      </c>
      <c r="BP123" s="6">
        <f t="shared" si="1093"/>
        <v>0</v>
      </c>
      <c r="BQ123" s="6">
        <f t="shared" si="1093"/>
        <v>0</v>
      </c>
      <c r="BR123" s="6">
        <f t="shared" si="1093"/>
        <v>0</v>
      </c>
      <c r="BS123" s="6">
        <f t="shared" si="1093"/>
        <v>100800</v>
      </c>
      <c r="BT123" s="6">
        <f t="shared" si="1093"/>
        <v>0</v>
      </c>
      <c r="BU123" s="6">
        <f t="shared" si="1093"/>
        <v>100800</v>
      </c>
      <c r="BV123" s="6">
        <f t="shared" si="1093"/>
        <v>0</v>
      </c>
      <c r="BW123" s="6">
        <f>BW124</f>
        <v>0</v>
      </c>
      <c r="BX123" s="6">
        <f t="shared" si="1094"/>
        <v>0</v>
      </c>
      <c r="BY123" s="6">
        <f t="shared" si="1094"/>
        <v>0</v>
      </c>
      <c r="BZ123" s="6">
        <f t="shared" si="1094"/>
        <v>0</v>
      </c>
      <c r="CA123" s="6">
        <f t="shared" si="1094"/>
        <v>100800</v>
      </c>
      <c r="CB123" s="6">
        <f t="shared" si="1094"/>
        <v>0</v>
      </c>
      <c r="CC123" s="6">
        <f t="shared" si="1094"/>
        <v>100800</v>
      </c>
      <c r="CD123" s="6">
        <f t="shared" si="1094"/>
        <v>0</v>
      </c>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row>
    <row r="124" spans="1:122" ht="32.25" hidden="1" customHeight="1" x14ac:dyDescent="0.25">
      <c r="A124" s="102" t="s">
        <v>9</v>
      </c>
      <c r="B124" s="102"/>
      <c r="C124" s="102"/>
      <c r="D124" s="102"/>
      <c r="E124" s="40">
        <v>851</v>
      </c>
      <c r="F124" s="2" t="s">
        <v>13</v>
      </c>
      <c r="G124" s="2" t="s">
        <v>56</v>
      </c>
      <c r="H124" s="3" t="s">
        <v>454</v>
      </c>
      <c r="I124" s="2" t="s">
        <v>22</v>
      </c>
      <c r="J124" s="15">
        <v>104900</v>
      </c>
      <c r="K124" s="44"/>
      <c r="L124" s="44">
        <f>J124</f>
        <v>104900</v>
      </c>
      <c r="M124" s="44"/>
      <c r="N124" s="44"/>
      <c r="O124" s="44"/>
      <c r="P124" s="44"/>
      <c r="Q124" s="44"/>
      <c r="R124" s="68">
        <f>J124+N124</f>
        <v>104900</v>
      </c>
      <c r="S124" s="68">
        <f>K124+O124</f>
        <v>0</v>
      </c>
      <c r="T124" s="68">
        <f>L124+P124</f>
        <v>104900</v>
      </c>
      <c r="U124" s="68">
        <f>M124+Q124</f>
        <v>0</v>
      </c>
      <c r="V124" s="15"/>
      <c r="W124" s="39"/>
      <c r="X124" s="39"/>
      <c r="Y124" s="39"/>
      <c r="Z124" s="44"/>
      <c r="AA124" s="44"/>
      <c r="AB124" s="44"/>
      <c r="AC124" s="44"/>
      <c r="AD124" s="68">
        <f t="shared" ref="AD124" si="1095">V124+Z124</f>
        <v>0</v>
      </c>
      <c r="AE124" s="68">
        <f t="shared" ref="AE124" si="1096">W124+AA124</f>
        <v>0</v>
      </c>
      <c r="AF124" s="68">
        <f t="shared" ref="AF124" si="1097">X124+AB124</f>
        <v>0</v>
      </c>
      <c r="AG124" s="68">
        <f t="shared" ref="AG124" si="1098">Y124+AC124</f>
        <v>0</v>
      </c>
      <c r="AH124" s="15"/>
      <c r="AI124" s="39"/>
      <c r="AJ124" s="39"/>
      <c r="AK124" s="39"/>
      <c r="AL124" s="44"/>
      <c r="AM124" s="111"/>
      <c r="AN124" s="44"/>
      <c r="AO124" s="44"/>
      <c r="AP124" s="68">
        <f t="shared" ref="AP124" si="1099">AH124+AL124</f>
        <v>0</v>
      </c>
      <c r="AQ124" s="68">
        <f t="shared" ref="AQ124" si="1100">AI124+AM124</f>
        <v>0</v>
      </c>
      <c r="AR124" s="68">
        <f t="shared" ref="AR124" si="1101">AJ124+AN124</f>
        <v>0</v>
      </c>
      <c r="AS124" s="68">
        <f t="shared" ref="AS124" si="1102">AK124+AO124</f>
        <v>0</v>
      </c>
      <c r="AT124" s="68"/>
      <c r="AU124" s="68"/>
      <c r="AV124" s="68"/>
      <c r="AW124" s="68"/>
      <c r="AX124" s="68"/>
      <c r="AY124" s="15">
        <f t="shared" si="1011"/>
        <v>104900</v>
      </c>
      <c r="AZ124" s="39">
        <f t="shared" si="1012"/>
        <v>0</v>
      </c>
      <c r="BA124" s="39">
        <f t="shared" si="1013"/>
        <v>104900</v>
      </c>
      <c r="BB124" s="39">
        <f t="shared" si="1014"/>
        <v>0</v>
      </c>
      <c r="BC124" s="15"/>
      <c r="BD124" s="44"/>
      <c r="BE124" s="44"/>
      <c r="BF124" s="44"/>
      <c r="BG124" s="6">
        <v>100800</v>
      </c>
      <c r="BH124" s="6"/>
      <c r="BI124" s="6">
        <f>BG124</f>
        <v>100800</v>
      </c>
      <c r="BJ124" s="6"/>
      <c r="BK124" s="6">
        <f>BC124+BG124</f>
        <v>100800</v>
      </c>
      <c r="BL124" s="6">
        <f>BD124+BH124</f>
        <v>0</v>
      </c>
      <c r="BM124" s="6">
        <f>BE124+BI124</f>
        <v>100800</v>
      </c>
      <c r="BN124" s="6">
        <f>BF124+BJ124</f>
        <v>0</v>
      </c>
      <c r="BO124" s="6"/>
      <c r="BP124" s="6"/>
      <c r="BQ124" s="6">
        <f>BO124</f>
        <v>0</v>
      </c>
      <c r="BR124" s="6"/>
      <c r="BS124" s="6">
        <f>BK124+BO124</f>
        <v>100800</v>
      </c>
      <c r="BT124" s="6">
        <f>BL124+BP124</f>
        <v>0</v>
      </c>
      <c r="BU124" s="6">
        <f>BM124+BQ124</f>
        <v>100800</v>
      </c>
      <c r="BV124" s="6">
        <f>BN124+BR124</f>
        <v>0</v>
      </c>
      <c r="BW124" s="6"/>
      <c r="BX124" s="6"/>
      <c r="BY124" s="6">
        <f>BW124</f>
        <v>0</v>
      </c>
      <c r="BZ124" s="6"/>
      <c r="CA124" s="6">
        <f>BS124+BW124</f>
        <v>100800</v>
      </c>
      <c r="CB124" s="6">
        <f>BT124+BX124</f>
        <v>0</v>
      </c>
      <c r="CC124" s="6">
        <f>BU124+BY124</f>
        <v>100800</v>
      </c>
      <c r="CD124" s="6">
        <f>BV124+BZ124</f>
        <v>0</v>
      </c>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row>
    <row r="125" spans="1:122" ht="46.5" hidden="1" customHeight="1" x14ac:dyDescent="0.25">
      <c r="A125" s="102" t="s">
        <v>264</v>
      </c>
      <c r="B125" s="102"/>
      <c r="C125" s="102"/>
      <c r="D125" s="102"/>
      <c r="E125" s="40">
        <v>851</v>
      </c>
      <c r="F125" s="2" t="s">
        <v>13</v>
      </c>
      <c r="G125" s="2" t="s">
        <v>56</v>
      </c>
      <c r="H125" s="3" t="s">
        <v>326</v>
      </c>
      <c r="I125" s="2"/>
      <c r="J125" s="15">
        <f t="shared" ref="J125:AL126" si="1103">J126</f>
        <v>4339058.4000000004</v>
      </c>
      <c r="K125" s="15">
        <f t="shared" si="1103"/>
        <v>0</v>
      </c>
      <c r="L125" s="15">
        <f t="shared" si="1103"/>
        <v>4339058.4000000004</v>
      </c>
      <c r="M125" s="15">
        <f t="shared" si="1103"/>
        <v>0</v>
      </c>
      <c r="N125" s="15">
        <f t="shared" si="1103"/>
        <v>0</v>
      </c>
      <c r="O125" s="15">
        <f t="shared" si="1103"/>
        <v>0</v>
      </c>
      <c r="P125" s="15">
        <f t="shared" si="1103"/>
        <v>0</v>
      </c>
      <c r="Q125" s="15">
        <f t="shared" si="1103"/>
        <v>0</v>
      </c>
      <c r="R125" s="15">
        <f t="shared" si="1103"/>
        <v>4339058.4000000004</v>
      </c>
      <c r="S125" s="15">
        <f t="shared" si="1103"/>
        <v>0</v>
      </c>
      <c r="T125" s="15">
        <f t="shared" si="1103"/>
        <v>4339058.4000000004</v>
      </c>
      <c r="U125" s="15">
        <f t="shared" si="1103"/>
        <v>0</v>
      </c>
      <c r="V125" s="15">
        <f t="shared" si="1103"/>
        <v>2150000</v>
      </c>
      <c r="W125" s="39">
        <f t="shared" si="1103"/>
        <v>0</v>
      </c>
      <c r="X125" s="39">
        <f t="shared" si="1103"/>
        <v>2150000</v>
      </c>
      <c r="Y125" s="39">
        <f t="shared" si="1103"/>
        <v>0</v>
      </c>
      <c r="Z125" s="15">
        <f t="shared" si="1103"/>
        <v>0</v>
      </c>
      <c r="AA125" s="15">
        <f t="shared" si="1103"/>
        <v>0</v>
      </c>
      <c r="AB125" s="15">
        <f t="shared" si="1103"/>
        <v>0</v>
      </c>
      <c r="AC125" s="15">
        <f t="shared" si="1103"/>
        <v>0</v>
      </c>
      <c r="AD125" s="15">
        <f t="shared" si="1103"/>
        <v>2150000</v>
      </c>
      <c r="AE125" s="15">
        <f t="shared" si="1103"/>
        <v>0</v>
      </c>
      <c r="AF125" s="15">
        <f t="shared" si="1103"/>
        <v>2150000</v>
      </c>
      <c r="AG125" s="15">
        <f t="shared" si="1103"/>
        <v>0</v>
      </c>
      <c r="AH125" s="15">
        <f t="shared" si="1103"/>
        <v>2150000</v>
      </c>
      <c r="AI125" s="39">
        <f t="shared" si="1103"/>
        <v>0</v>
      </c>
      <c r="AJ125" s="39">
        <f t="shared" si="1103"/>
        <v>2150000</v>
      </c>
      <c r="AK125" s="39">
        <f t="shared" si="1103"/>
        <v>0</v>
      </c>
      <c r="AL125" s="15">
        <f t="shared" si="1103"/>
        <v>0</v>
      </c>
      <c r="AM125" s="110">
        <f t="shared" ref="AL125:AS126" si="1104">AM126</f>
        <v>0</v>
      </c>
      <c r="AN125" s="15">
        <f t="shared" si="1104"/>
        <v>0</v>
      </c>
      <c r="AO125" s="15">
        <f t="shared" si="1104"/>
        <v>0</v>
      </c>
      <c r="AP125" s="15">
        <f t="shared" si="1104"/>
        <v>2150000</v>
      </c>
      <c r="AQ125" s="15">
        <f t="shared" si="1104"/>
        <v>0</v>
      </c>
      <c r="AR125" s="15">
        <f t="shared" si="1104"/>
        <v>2150000</v>
      </c>
      <c r="AS125" s="15">
        <f t="shared" si="1104"/>
        <v>0</v>
      </c>
      <c r="AT125" s="15"/>
      <c r="AU125" s="15"/>
      <c r="AV125" s="15"/>
      <c r="AW125" s="15"/>
      <c r="AX125" s="15"/>
      <c r="AY125" s="15">
        <f t="shared" si="1011"/>
        <v>497381.60000000056</v>
      </c>
      <c r="AZ125" s="39">
        <f t="shared" si="1012"/>
        <v>0</v>
      </c>
      <c r="BA125" s="39">
        <f t="shared" si="1013"/>
        <v>497381.60000000056</v>
      </c>
      <c r="BB125" s="39">
        <f t="shared" si="1014"/>
        <v>0</v>
      </c>
      <c r="BC125" s="15">
        <f t="shared" ref="BC125:DC126" si="1105">BC126</f>
        <v>3841676.8</v>
      </c>
      <c r="BD125" s="44">
        <f t="shared" si="1105"/>
        <v>0</v>
      </c>
      <c r="BE125" s="44">
        <f t="shared" si="1105"/>
        <v>3841676.8</v>
      </c>
      <c r="BF125" s="44">
        <f t="shared" si="1105"/>
        <v>0</v>
      </c>
      <c r="BG125" s="15">
        <f t="shared" si="1105"/>
        <v>0</v>
      </c>
      <c r="BH125" s="15">
        <f t="shared" si="1105"/>
        <v>0</v>
      </c>
      <c r="BI125" s="15">
        <f t="shared" si="1105"/>
        <v>0</v>
      </c>
      <c r="BJ125" s="15">
        <f t="shared" si="1105"/>
        <v>0</v>
      </c>
      <c r="BK125" s="15">
        <f t="shared" si="1105"/>
        <v>3841676.8</v>
      </c>
      <c r="BL125" s="15">
        <f t="shared" si="1105"/>
        <v>0</v>
      </c>
      <c r="BM125" s="15">
        <f t="shared" si="1105"/>
        <v>3841676.8</v>
      </c>
      <c r="BN125" s="15">
        <f t="shared" si="1105"/>
        <v>0</v>
      </c>
      <c r="BO125" s="15">
        <f t="shared" si="1105"/>
        <v>0</v>
      </c>
      <c r="BP125" s="15">
        <f t="shared" si="1105"/>
        <v>0</v>
      </c>
      <c r="BQ125" s="15">
        <f t="shared" si="1105"/>
        <v>0</v>
      </c>
      <c r="BR125" s="15">
        <f t="shared" si="1105"/>
        <v>0</v>
      </c>
      <c r="BS125" s="15">
        <f t="shared" si="1105"/>
        <v>3841676.8</v>
      </c>
      <c r="BT125" s="15">
        <f t="shared" si="1105"/>
        <v>0</v>
      </c>
      <c r="BU125" s="15">
        <f t="shared" si="1105"/>
        <v>3841676.8</v>
      </c>
      <c r="BV125" s="15">
        <f t="shared" si="1105"/>
        <v>0</v>
      </c>
      <c r="BW125" s="15">
        <f t="shared" si="1105"/>
        <v>0</v>
      </c>
      <c r="BX125" s="15">
        <f t="shared" si="1105"/>
        <v>0</v>
      </c>
      <c r="BY125" s="15">
        <f t="shared" si="1105"/>
        <v>0</v>
      </c>
      <c r="BZ125" s="15">
        <f t="shared" si="1105"/>
        <v>0</v>
      </c>
      <c r="CA125" s="15">
        <f t="shared" si="1105"/>
        <v>3841676.8</v>
      </c>
      <c r="CB125" s="15">
        <f t="shared" si="1105"/>
        <v>0</v>
      </c>
      <c r="CC125" s="15">
        <f t="shared" si="1105"/>
        <v>3841676.8</v>
      </c>
      <c r="CD125" s="15">
        <f t="shared" si="1105"/>
        <v>0</v>
      </c>
      <c r="CE125" s="15">
        <f t="shared" si="1105"/>
        <v>1300000</v>
      </c>
      <c r="CF125" s="44">
        <f t="shared" si="1105"/>
        <v>0</v>
      </c>
      <c r="CG125" s="44">
        <f t="shared" si="1105"/>
        <v>1300000</v>
      </c>
      <c r="CH125" s="44">
        <f t="shared" si="1105"/>
        <v>0</v>
      </c>
      <c r="CI125" s="15">
        <f t="shared" si="1105"/>
        <v>0</v>
      </c>
      <c r="CJ125" s="15">
        <f t="shared" si="1105"/>
        <v>0</v>
      </c>
      <c r="CK125" s="15">
        <f t="shared" si="1105"/>
        <v>0</v>
      </c>
      <c r="CL125" s="15">
        <f t="shared" si="1105"/>
        <v>0</v>
      </c>
      <c r="CM125" s="15">
        <f t="shared" si="1105"/>
        <v>1300000</v>
      </c>
      <c r="CN125" s="15">
        <f t="shared" si="1105"/>
        <v>0</v>
      </c>
      <c r="CO125" s="15">
        <f t="shared" si="1105"/>
        <v>1300000</v>
      </c>
      <c r="CP125" s="15">
        <f t="shared" si="1105"/>
        <v>0</v>
      </c>
      <c r="CQ125" s="15">
        <f t="shared" si="1105"/>
        <v>0</v>
      </c>
      <c r="CR125" s="15">
        <f t="shared" si="1105"/>
        <v>0</v>
      </c>
      <c r="CS125" s="15">
        <f t="shared" si="1105"/>
        <v>0</v>
      </c>
      <c r="CT125" s="15">
        <f t="shared" si="1105"/>
        <v>0</v>
      </c>
      <c r="CU125" s="15">
        <f t="shared" si="1105"/>
        <v>1300000</v>
      </c>
      <c r="CV125" s="15">
        <f t="shared" si="1105"/>
        <v>0</v>
      </c>
      <c r="CW125" s="15">
        <f t="shared" si="1105"/>
        <v>1300000</v>
      </c>
      <c r="CX125" s="15">
        <f t="shared" si="1105"/>
        <v>0</v>
      </c>
      <c r="CY125" s="15">
        <f t="shared" si="1105"/>
        <v>1300000</v>
      </c>
      <c r="CZ125" s="44">
        <f t="shared" si="1105"/>
        <v>0</v>
      </c>
      <c r="DA125" s="44">
        <f t="shared" si="1105"/>
        <v>1300000</v>
      </c>
      <c r="DB125" s="44">
        <f t="shared" si="1105"/>
        <v>0</v>
      </c>
      <c r="DC125" s="15">
        <f t="shared" si="1105"/>
        <v>0</v>
      </c>
      <c r="DD125" s="15">
        <f t="shared" ref="DC125:DR126" si="1106">DD126</f>
        <v>0</v>
      </c>
      <c r="DE125" s="15">
        <f t="shared" si="1106"/>
        <v>0</v>
      </c>
      <c r="DF125" s="15">
        <f t="shared" si="1106"/>
        <v>0</v>
      </c>
      <c r="DG125" s="15">
        <f t="shared" si="1106"/>
        <v>1300000</v>
      </c>
      <c r="DH125" s="15">
        <f t="shared" si="1106"/>
        <v>0</v>
      </c>
      <c r="DI125" s="15">
        <f t="shared" si="1106"/>
        <v>1300000</v>
      </c>
      <c r="DJ125" s="15">
        <f t="shared" si="1106"/>
        <v>0</v>
      </c>
      <c r="DK125" s="15">
        <f t="shared" si="1106"/>
        <v>0</v>
      </c>
      <c r="DL125" s="15">
        <f t="shared" si="1106"/>
        <v>0</v>
      </c>
      <c r="DM125" s="15">
        <f t="shared" si="1106"/>
        <v>0</v>
      </c>
      <c r="DN125" s="15">
        <f t="shared" si="1106"/>
        <v>0</v>
      </c>
      <c r="DO125" s="15">
        <f t="shared" si="1106"/>
        <v>1300000</v>
      </c>
      <c r="DP125" s="15">
        <f t="shared" si="1106"/>
        <v>0</v>
      </c>
      <c r="DQ125" s="15">
        <f t="shared" si="1106"/>
        <v>1300000</v>
      </c>
      <c r="DR125" s="15">
        <f t="shared" si="1106"/>
        <v>0</v>
      </c>
    </row>
    <row r="126" spans="1:122" ht="32.25" hidden="1" customHeight="1" x14ac:dyDescent="0.25">
      <c r="A126" s="102" t="s">
        <v>23</v>
      </c>
      <c r="B126" s="102"/>
      <c r="C126" s="102"/>
      <c r="D126" s="102"/>
      <c r="E126" s="40">
        <v>851</v>
      </c>
      <c r="F126" s="2" t="s">
        <v>13</v>
      </c>
      <c r="G126" s="2" t="s">
        <v>56</v>
      </c>
      <c r="H126" s="3" t="s">
        <v>326</v>
      </c>
      <c r="I126" s="2" t="s">
        <v>24</v>
      </c>
      <c r="J126" s="15">
        <f t="shared" si="1103"/>
        <v>4339058.4000000004</v>
      </c>
      <c r="K126" s="15">
        <f t="shared" si="1103"/>
        <v>0</v>
      </c>
      <c r="L126" s="15">
        <f t="shared" si="1103"/>
        <v>4339058.4000000004</v>
      </c>
      <c r="M126" s="15">
        <f t="shared" si="1103"/>
        <v>0</v>
      </c>
      <c r="N126" s="15">
        <f t="shared" si="1103"/>
        <v>0</v>
      </c>
      <c r="O126" s="15">
        <f t="shared" si="1103"/>
        <v>0</v>
      </c>
      <c r="P126" s="15">
        <f t="shared" si="1103"/>
        <v>0</v>
      </c>
      <c r="Q126" s="15">
        <f t="shared" si="1103"/>
        <v>0</v>
      </c>
      <c r="R126" s="15">
        <f t="shared" si="1103"/>
        <v>4339058.4000000004</v>
      </c>
      <c r="S126" s="15">
        <f t="shared" si="1103"/>
        <v>0</v>
      </c>
      <c r="T126" s="15">
        <f t="shared" si="1103"/>
        <v>4339058.4000000004</v>
      </c>
      <c r="U126" s="15">
        <f t="shared" si="1103"/>
        <v>0</v>
      </c>
      <c r="V126" s="15">
        <f t="shared" si="1103"/>
        <v>2150000</v>
      </c>
      <c r="W126" s="39">
        <f t="shared" si="1103"/>
        <v>0</v>
      </c>
      <c r="X126" s="39">
        <f t="shared" si="1103"/>
        <v>2150000</v>
      </c>
      <c r="Y126" s="39">
        <f t="shared" si="1103"/>
        <v>0</v>
      </c>
      <c r="Z126" s="15">
        <f t="shared" si="1103"/>
        <v>0</v>
      </c>
      <c r="AA126" s="15">
        <f t="shared" si="1103"/>
        <v>0</v>
      </c>
      <c r="AB126" s="15">
        <f t="shared" si="1103"/>
        <v>0</v>
      </c>
      <c r="AC126" s="15">
        <f t="shared" si="1103"/>
        <v>0</v>
      </c>
      <c r="AD126" s="15">
        <f t="shared" si="1103"/>
        <v>2150000</v>
      </c>
      <c r="AE126" s="15">
        <f t="shared" si="1103"/>
        <v>0</v>
      </c>
      <c r="AF126" s="15">
        <f t="shared" si="1103"/>
        <v>2150000</v>
      </c>
      <c r="AG126" s="15">
        <f t="shared" si="1103"/>
        <v>0</v>
      </c>
      <c r="AH126" s="15">
        <f t="shared" si="1103"/>
        <v>2150000</v>
      </c>
      <c r="AI126" s="39">
        <f t="shared" si="1103"/>
        <v>0</v>
      </c>
      <c r="AJ126" s="39">
        <f t="shared" si="1103"/>
        <v>2150000</v>
      </c>
      <c r="AK126" s="39">
        <f t="shared" si="1103"/>
        <v>0</v>
      </c>
      <c r="AL126" s="15">
        <f t="shared" si="1104"/>
        <v>0</v>
      </c>
      <c r="AM126" s="110">
        <f t="shared" si="1104"/>
        <v>0</v>
      </c>
      <c r="AN126" s="15">
        <f t="shared" si="1104"/>
        <v>0</v>
      </c>
      <c r="AO126" s="15">
        <f t="shared" si="1104"/>
        <v>0</v>
      </c>
      <c r="AP126" s="15">
        <f t="shared" si="1104"/>
        <v>2150000</v>
      </c>
      <c r="AQ126" s="15">
        <f t="shared" si="1104"/>
        <v>0</v>
      </c>
      <c r="AR126" s="15">
        <f t="shared" si="1104"/>
        <v>2150000</v>
      </c>
      <c r="AS126" s="15">
        <f t="shared" si="1104"/>
        <v>0</v>
      </c>
      <c r="AT126" s="15"/>
      <c r="AU126" s="15"/>
      <c r="AV126" s="15"/>
      <c r="AW126" s="15"/>
      <c r="AX126" s="15"/>
      <c r="AY126" s="15">
        <f t="shared" si="1011"/>
        <v>497381.60000000056</v>
      </c>
      <c r="AZ126" s="39">
        <f t="shared" si="1012"/>
        <v>0</v>
      </c>
      <c r="BA126" s="39">
        <f t="shared" si="1013"/>
        <v>497381.60000000056</v>
      </c>
      <c r="BB126" s="39">
        <f t="shared" si="1014"/>
        <v>0</v>
      </c>
      <c r="BC126" s="15">
        <f t="shared" si="1105"/>
        <v>3841676.8</v>
      </c>
      <c r="BD126" s="44">
        <f t="shared" si="1105"/>
        <v>0</v>
      </c>
      <c r="BE126" s="44">
        <f t="shared" si="1105"/>
        <v>3841676.8</v>
      </c>
      <c r="BF126" s="44">
        <f t="shared" si="1105"/>
        <v>0</v>
      </c>
      <c r="BG126" s="15">
        <f t="shared" si="1105"/>
        <v>0</v>
      </c>
      <c r="BH126" s="15">
        <f t="shared" si="1105"/>
        <v>0</v>
      </c>
      <c r="BI126" s="15">
        <f t="shared" si="1105"/>
        <v>0</v>
      </c>
      <c r="BJ126" s="15">
        <f t="shared" si="1105"/>
        <v>0</v>
      </c>
      <c r="BK126" s="15">
        <f t="shared" si="1105"/>
        <v>3841676.8</v>
      </c>
      <c r="BL126" s="15">
        <f t="shared" si="1105"/>
        <v>0</v>
      </c>
      <c r="BM126" s="15">
        <f t="shared" si="1105"/>
        <v>3841676.8</v>
      </c>
      <c r="BN126" s="15">
        <f t="shared" si="1105"/>
        <v>0</v>
      </c>
      <c r="BO126" s="15">
        <f t="shared" si="1105"/>
        <v>0</v>
      </c>
      <c r="BP126" s="15">
        <f t="shared" si="1105"/>
        <v>0</v>
      </c>
      <c r="BQ126" s="15">
        <f t="shared" si="1105"/>
        <v>0</v>
      </c>
      <c r="BR126" s="15">
        <f t="shared" si="1105"/>
        <v>0</v>
      </c>
      <c r="BS126" s="15">
        <f t="shared" si="1105"/>
        <v>3841676.8</v>
      </c>
      <c r="BT126" s="15">
        <f t="shared" si="1105"/>
        <v>0</v>
      </c>
      <c r="BU126" s="15">
        <f t="shared" si="1105"/>
        <v>3841676.8</v>
      </c>
      <c r="BV126" s="15">
        <f t="shared" si="1105"/>
        <v>0</v>
      </c>
      <c r="BW126" s="15">
        <f t="shared" si="1105"/>
        <v>0</v>
      </c>
      <c r="BX126" s="15">
        <f t="shared" si="1105"/>
        <v>0</v>
      </c>
      <c r="BY126" s="15">
        <f t="shared" si="1105"/>
        <v>0</v>
      </c>
      <c r="BZ126" s="15">
        <f t="shared" si="1105"/>
        <v>0</v>
      </c>
      <c r="CA126" s="15">
        <f t="shared" si="1105"/>
        <v>3841676.8</v>
      </c>
      <c r="CB126" s="15">
        <f t="shared" si="1105"/>
        <v>0</v>
      </c>
      <c r="CC126" s="15">
        <f t="shared" si="1105"/>
        <v>3841676.8</v>
      </c>
      <c r="CD126" s="15">
        <f t="shared" si="1105"/>
        <v>0</v>
      </c>
      <c r="CE126" s="15">
        <f t="shared" si="1105"/>
        <v>1300000</v>
      </c>
      <c r="CF126" s="44">
        <f t="shared" si="1105"/>
        <v>0</v>
      </c>
      <c r="CG126" s="44">
        <f t="shared" si="1105"/>
        <v>1300000</v>
      </c>
      <c r="CH126" s="44">
        <f t="shared" si="1105"/>
        <v>0</v>
      </c>
      <c r="CI126" s="15">
        <f t="shared" si="1105"/>
        <v>0</v>
      </c>
      <c r="CJ126" s="15">
        <f t="shared" si="1105"/>
        <v>0</v>
      </c>
      <c r="CK126" s="15">
        <f t="shared" si="1105"/>
        <v>0</v>
      </c>
      <c r="CL126" s="15">
        <f t="shared" si="1105"/>
        <v>0</v>
      </c>
      <c r="CM126" s="15">
        <f t="shared" si="1105"/>
        <v>1300000</v>
      </c>
      <c r="CN126" s="15">
        <f t="shared" si="1105"/>
        <v>0</v>
      </c>
      <c r="CO126" s="15">
        <f t="shared" si="1105"/>
        <v>1300000</v>
      </c>
      <c r="CP126" s="15">
        <f t="shared" si="1105"/>
        <v>0</v>
      </c>
      <c r="CQ126" s="15">
        <f t="shared" si="1105"/>
        <v>0</v>
      </c>
      <c r="CR126" s="15">
        <f t="shared" si="1105"/>
        <v>0</v>
      </c>
      <c r="CS126" s="15">
        <f t="shared" si="1105"/>
        <v>0</v>
      </c>
      <c r="CT126" s="15">
        <f t="shared" si="1105"/>
        <v>0</v>
      </c>
      <c r="CU126" s="15">
        <f t="shared" si="1105"/>
        <v>1300000</v>
      </c>
      <c r="CV126" s="15">
        <f t="shared" si="1105"/>
        <v>0</v>
      </c>
      <c r="CW126" s="15">
        <f t="shared" si="1105"/>
        <v>1300000</v>
      </c>
      <c r="CX126" s="15">
        <f t="shared" si="1105"/>
        <v>0</v>
      </c>
      <c r="CY126" s="15">
        <f t="shared" si="1105"/>
        <v>1300000</v>
      </c>
      <c r="CZ126" s="44">
        <f t="shared" si="1105"/>
        <v>0</v>
      </c>
      <c r="DA126" s="44">
        <f t="shared" si="1105"/>
        <v>1300000</v>
      </c>
      <c r="DB126" s="44">
        <f t="shared" si="1105"/>
        <v>0</v>
      </c>
      <c r="DC126" s="15">
        <f t="shared" si="1106"/>
        <v>0</v>
      </c>
      <c r="DD126" s="15">
        <f t="shared" si="1106"/>
        <v>0</v>
      </c>
      <c r="DE126" s="15">
        <f t="shared" si="1106"/>
        <v>0</v>
      </c>
      <c r="DF126" s="15">
        <f t="shared" si="1106"/>
        <v>0</v>
      </c>
      <c r="DG126" s="15">
        <f t="shared" si="1106"/>
        <v>1300000</v>
      </c>
      <c r="DH126" s="15">
        <f t="shared" si="1106"/>
        <v>0</v>
      </c>
      <c r="DI126" s="15">
        <f t="shared" si="1106"/>
        <v>1300000</v>
      </c>
      <c r="DJ126" s="15">
        <f t="shared" si="1106"/>
        <v>0</v>
      </c>
      <c r="DK126" s="15">
        <f t="shared" si="1106"/>
        <v>0</v>
      </c>
      <c r="DL126" s="15">
        <f t="shared" si="1106"/>
        <v>0</v>
      </c>
      <c r="DM126" s="15">
        <f t="shared" si="1106"/>
        <v>0</v>
      </c>
      <c r="DN126" s="15">
        <f t="shared" si="1106"/>
        <v>0</v>
      </c>
      <c r="DO126" s="15">
        <f t="shared" si="1106"/>
        <v>1300000</v>
      </c>
      <c r="DP126" s="15">
        <f t="shared" si="1106"/>
        <v>0</v>
      </c>
      <c r="DQ126" s="15">
        <f t="shared" si="1106"/>
        <v>1300000</v>
      </c>
      <c r="DR126" s="15">
        <f t="shared" si="1106"/>
        <v>0</v>
      </c>
    </row>
    <row r="127" spans="1:122" ht="32.25" hidden="1" customHeight="1" x14ac:dyDescent="0.25">
      <c r="A127" s="102" t="s">
        <v>53</v>
      </c>
      <c r="B127" s="102"/>
      <c r="C127" s="102"/>
      <c r="D127" s="102"/>
      <c r="E127" s="40">
        <v>851</v>
      </c>
      <c r="F127" s="2" t="s">
        <v>13</v>
      </c>
      <c r="G127" s="2" t="s">
        <v>56</v>
      </c>
      <c r="H127" s="3" t="s">
        <v>326</v>
      </c>
      <c r="I127" s="2" t="s">
        <v>54</v>
      </c>
      <c r="J127" s="15">
        <v>4339058.4000000004</v>
      </c>
      <c r="K127" s="44"/>
      <c r="L127" s="44">
        <f>J127</f>
        <v>4339058.4000000004</v>
      </c>
      <c r="M127" s="44"/>
      <c r="N127" s="44"/>
      <c r="O127" s="44"/>
      <c r="P127" s="44"/>
      <c r="Q127" s="44"/>
      <c r="R127" s="68">
        <f>J127+N127</f>
        <v>4339058.4000000004</v>
      </c>
      <c r="S127" s="68">
        <f>K127+O127</f>
        <v>0</v>
      </c>
      <c r="T127" s="68">
        <f>L127+P127</f>
        <v>4339058.4000000004</v>
      </c>
      <c r="U127" s="68">
        <f>M127+Q127</f>
        <v>0</v>
      </c>
      <c r="V127" s="15">
        <v>2150000</v>
      </c>
      <c r="W127" s="39"/>
      <c r="X127" s="39">
        <f>V127</f>
        <v>2150000</v>
      </c>
      <c r="Y127" s="39"/>
      <c r="Z127" s="44"/>
      <c r="AA127" s="44"/>
      <c r="AB127" s="44"/>
      <c r="AC127" s="44"/>
      <c r="AD127" s="68">
        <f t="shared" ref="AD127" si="1107">V127+Z127</f>
        <v>2150000</v>
      </c>
      <c r="AE127" s="68">
        <f t="shared" ref="AE127" si="1108">W127+AA127</f>
        <v>0</v>
      </c>
      <c r="AF127" s="68">
        <f t="shared" ref="AF127" si="1109">X127+AB127</f>
        <v>2150000</v>
      </c>
      <c r="AG127" s="68">
        <f t="shared" ref="AG127" si="1110">Y127+AC127</f>
        <v>0</v>
      </c>
      <c r="AH127" s="15">
        <v>2150000</v>
      </c>
      <c r="AI127" s="39"/>
      <c r="AJ127" s="39">
        <f>AH127</f>
        <v>2150000</v>
      </c>
      <c r="AK127" s="39"/>
      <c r="AL127" s="44"/>
      <c r="AM127" s="111"/>
      <c r="AN127" s="44"/>
      <c r="AO127" s="44"/>
      <c r="AP127" s="68">
        <f t="shared" ref="AP127" si="1111">AH127+AL127</f>
        <v>2150000</v>
      </c>
      <c r="AQ127" s="68">
        <f t="shared" ref="AQ127" si="1112">AI127+AM127</f>
        <v>0</v>
      </c>
      <c r="AR127" s="68">
        <f t="shared" ref="AR127" si="1113">AJ127+AN127</f>
        <v>2150000</v>
      </c>
      <c r="AS127" s="68">
        <f t="shared" ref="AS127" si="1114">AK127+AO127</f>
        <v>0</v>
      </c>
      <c r="AT127" s="68"/>
      <c r="AU127" s="68"/>
      <c r="AV127" s="68"/>
      <c r="AW127" s="68"/>
      <c r="AX127" s="68"/>
      <c r="AY127" s="15">
        <f t="shared" si="1011"/>
        <v>497381.60000000056</v>
      </c>
      <c r="AZ127" s="39">
        <f t="shared" si="1012"/>
        <v>0</v>
      </c>
      <c r="BA127" s="39">
        <f t="shared" si="1013"/>
        <v>497381.60000000056</v>
      </c>
      <c r="BB127" s="39">
        <f t="shared" si="1014"/>
        <v>0</v>
      </c>
      <c r="BC127" s="15">
        <v>3841676.8</v>
      </c>
      <c r="BD127" s="44"/>
      <c r="BE127" s="44">
        <f>BC127</f>
        <v>3841676.8</v>
      </c>
      <c r="BF127" s="44"/>
      <c r="BG127" s="15"/>
      <c r="BH127" s="44"/>
      <c r="BI127" s="44">
        <f>BG127</f>
        <v>0</v>
      </c>
      <c r="BJ127" s="44"/>
      <c r="BK127" s="15">
        <f>BC127+BG127</f>
        <v>3841676.8</v>
      </c>
      <c r="BL127" s="68">
        <f>BD127+BH127</f>
        <v>0</v>
      </c>
      <c r="BM127" s="68">
        <f>BE127+BI127</f>
        <v>3841676.8</v>
      </c>
      <c r="BN127" s="68">
        <f>BF127+BJ127</f>
        <v>0</v>
      </c>
      <c r="BO127" s="15"/>
      <c r="BP127" s="44"/>
      <c r="BQ127" s="44">
        <f>BO127</f>
        <v>0</v>
      </c>
      <c r="BR127" s="44"/>
      <c r="BS127" s="15">
        <f>BK127+BO127</f>
        <v>3841676.8</v>
      </c>
      <c r="BT127" s="68">
        <f>BL127+BP127</f>
        <v>0</v>
      </c>
      <c r="BU127" s="68">
        <f>BM127+BQ127</f>
        <v>3841676.8</v>
      </c>
      <c r="BV127" s="68">
        <f>BN127+BR127</f>
        <v>0</v>
      </c>
      <c r="BW127" s="15"/>
      <c r="BX127" s="44"/>
      <c r="BY127" s="44">
        <f>BW127</f>
        <v>0</v>
      </c>
      <c r="BZ127" s="44"/>
      <c r="CA127" s="15">
        <f>BS127+BW127</f>
        <v>3841676.8</v>
      </c>
      <c r="CB127" s="68">
        <f>BT127+BX127</f>
        <v>0</v>
      </c>
      <c r="CC127" s="68">
        <f>BU127+BY127</f>
        <v>3841676.8</v>
      </c>
      <c r="CD127" s="68">
        <f>BV127+BZ127</f>
        <v>0</v>
      </c>
      <c r="CE127" s="15">
        <v>1300000</v>
      </c>
      <c r="CF127" s="44"/>
      <c r="CG127" s="44">
        <f>CE127</f>
        <v>1300000</v>
      </c>
      <c r="CH127" s="44"/>
      <c r="CI127" s="44"/>
      <c r="CJ127" s="44"/>
      <c r="CK127" s="44">
        <f>CI127</f>
        <v>0</v>
      </c>
      <c r="CL127" s="44"/>
      <c r="CM127" s="15">
        <f t="shared" ref="CM127" si="1115">CE127+CI127</f>
        <v>1300000</v>
      </c>
      <c r="CN127" s="68">
        <f t="shared" ref="CN127" si="1116">CF127+CJ127</f>
        <v>0</v>
      </c>
      <c r="CO127" s="68">
        <f t="shared" ref="CO127" si="1117">CG127+CK127</f>
        <v>1300000</v>
      </c>
      <c r="CP127" s="68">
        <f t="shared" ref="CP127" si="1118">CH127+CL127</f>
        <v>0</v>
      </c>
      <c r="CQ127" s="44"/>
      <c r="CR127" s="44"/>
      <c r="CS127" s="44">
        <f>CQ127</f>
        <v>0</v>
      </c>
      <c r="CT127" s="44"/>
      <c r="CU127" s="15">
        <f t="shared" ref="CU127" si="1119">CM127+CQ127</f>
        <v>1300000</v>
      </c>
      <c r="CV127" s="68">
        <f t="shared" ref="CV127" si="1120">CN127+CR127</f>
        <v>0</v>
      </c>
      <c r="CW127" s="68">
        <f t="shared" ref="CW127" si="1121">CO127+CS127</f>
        <v>1300000</v>
      </c>
      <c r="CX127" s="68">
        <f t="shared" ref="CX127" si="1122">CP127+CT127</f>
        <v>0</v>
      </c>
      <c r="CY127" s="15">
        <v>1300000</v>
      </c>
      <c r="CZ127" s="44"/>
      <c r="DA127" s="44">
        <f>CY127</f>
        <v>1300000</v>
      </c>
      <c r="DB127" s="44"/>
      <c r="DC127" s="44"/>
      <c r="DD127" s="44"/>
      <c r="DE127" s="44">
        <f>DC127</f>
        <v>0</v>
      </c>
      <c r="DF127" s="44"/>
      <c r="DG127" s="15">
        <f t="shared" ref="DG127" si="1123">CY127+DC127</f>
        <v>1300000</v>
      </c>
      <c r="DH127" s="68">
        <f t="shared" ref="DH127" si="1124">CZ127+DD127</f>
        <v>0</v>
      </c>
      <c r="DI127" s="68">
        <f t="shared" ref="DI127" si="1125">DA127+DE127</f>
        <v>1300000</v>
      </c>
      <c r="DJ127" s="68">
        <f t="shared" ref="DJ127" si="1126">DB127+DF127</f>
        <v>0</v>
      </c>
      <c r="DK127" s="44"/>
      <c r="DL127" s="44"/>
      <c r="DM127" s="44">
        <f>DK127</f>
        <v>0</v>
      </c>
      <c r="DN127" s="44"/>
      <c r="DO127" s="15">
        <f t="shared" ref="DO127" si="1127">DG127+DK127</f>
        <v>1300000</v>
      </c>
      <c r="DP127" s="68">
        <f t="shared" ref="DP127" si="1128">DH127+DL127</f>
        <v>0</v>
      </c>
      <c r="DQ127" s="68">
        <f t="shared" ref="DQ127" si="1129">DI127+DM127</f>
        <v>1300000</v>
      </c>
      <c r="DR127" s="68">
        <f t="shared" ref="DR127" si="1130">DJ127+DN127</f>
        <v>0</v>
      </c>
    </row>
    <row r="128" spans="1:122" ht="32.25" hidden="1" customHeight="1" x14ac:dyDescent="0.25">
      <c r="A128" s="102" t="s">
        <v>265</v>
      </c>
      <c r="B128" s="102"/>
      <c r="C128" s="102"/>
      <c r="D128" s="102"/>
      <c r="E128" s="40">
        <v>851</v>
      </c>
      <c r="F128" s="2" t="s">
        <v>13</v>
      </c>
      <c r="G128" s="2" t="s">
        <v>56</v>
      </c>
      <c r="H128" s="3" t="s">
        <v>327</v>
      </c>
      <c r="I128" s="2"/>
      <c r="J128" s="15">
        <f t="shared" ref="J128:AL129" si="1131">J129</f>
        <v>31800</v>
      </c>
      <c r="K128" s="15">
        <f t="shared" si="1131"/>
        <v>0</v>
      </c>
      <c r="L128" s="15">
        <f t="shared" si="1131"/>
        <v>31800</v>
      </c>
      <c r="M128" s="15">
        <f t="shared" si="1131"/>
        <v>0</v>
      </c>
      <c r="N128" s="15">
        <f t="shared" si="1131"/>
        <v>0</v>
      </c>
      <c r="O128" s="15">
        <f t="shared" si="1131"/>
        <v>0</v>
      </c>
      <c r="P128" s="15">
        <f t="shared" si="1131"/>
        <v>0</v>
      </c>
      <c r="Q128" s="15">
        <f t="shared" si="1131"/>
        <v>0</v>
      </c>
      <c r="R128" s="15">
        <f t="shared" si="1131"/>
        <v>31800</v>
      </c>
      <c r="S128" s="15">
        <f t="shared" si="1131"/>
        <v>0</v>
      </c>
      <c r="T128" s="15">
        <f t="shared" si="1131"/>
        <v>31800</v>
      </c>
      <c r="U128" s="15">
        <f t="shared" si="1131"/>
        <v>0</v>
      </c>
      <c r="V128" s="15">
        <f t="shared" si="1131"/>
        <v>0</v>
      </c>
      <c r="W128" s="39">
        <f t="shared" si="1131"/>
        <v>0</v>
      </c>
      <c r="X128" s="39">
        <f t="shared" si="1131"/>
        <v>0</v>
      </c>
      <c r="Y128" s="39">
        <f t="shared" si="1131"/>
        <v>0</v>
      </c>
      <c r="Z128" s="15">
        <f t="shared" si="1131"/>
        <v>0</v>
      </c>
      <c r="AA128" s="15">
        <f t="shared" si="1131"/>
        <v>0</v>
      </c>
      <c r="AB128" s="15">
        <f t="shared" si="1131"/>
        <v>0</v>
      </c>
      <c r="AC128" s="15">
        <f t="shared" si="1131"/>
        <v>0</v>
      </c>
      <c r="AD128" s="15">
        <f t="shared" si="1131"/>
        <v>0</v>
      </c>
      <c r="AE128" s="15">
        <f t="shared" si="1131"/>
        <v>0</v>
      </c>
      <c r="AF128" s="15">
        <f t="shared" si="1131"/>
        <v>0</v>
      </c>
      <c r="AG128" s="15">
        <f t="shared" si="1131"/>
        <v>0</v>
      </c>
      <c r="AH128" s="15">
        <f t="shared" si="1131"/>
        <v>0</v>
      </c>
      <c r="AI128" s="39">
        <f t="shared" si="1131"/>
        <v>0</v>
      </c>
      <c r="AJ128" s="39">
        <f t="shared" si="1131"/>
        <v>0</v>
      </c>
      <c r="AK128" s="39">
        <f t="shared" si="1131"/>
        <v>0</v>
      </c>
      <c r="AL128" s="15">
        <f t="shared" si="1131"/>
        <v>0</v>
      </c>
      <c r="AM128" s="110">
        <f t="shared" ref="AL128:AS129" si="1132">AM129</f>
        <v>0</v>
      </c>
      <c r="AN128" s="15">
        <f t="shared" si="1132"/>
        <v>0</v>
      </c>
      <c r="AO128" s="15">
        <f t="shared" si="1132"/>
        <v>0</v>
      </c>
      <c r="AP128" s="15">
        <f t="shared" si="1132"/>
        <v>0</v>
      </c>
      <c r="AQ128" s="15">
        <f t="shared" si="1132"/>
        <v>0</v>
      </c>
      <c r="AR128" s="15">
        <f t="shared" si="1132"/>
        <v>0</v>
      </c>
      <c r="AS128" s="15">
        <f t="shared" si="1132"/>
        <v>0</v>
      </c>
      <c r="AT128" s="15"/>
      <c r="AU128" s="15"/>
      <c r="AV128" s="15"/>
      <c r="AW128" s="15"/>
      <c r="AX128" s="15"/>
      <c r="AY128" s="15">
        <f t="shared" si="1011"/>
        <v>-14543</v>
      </c>
      <c r="AZ128" s="39">
        <f t="shared" si="1012"/>
        <v>0</v>
      </c>
      <c r="BA128" s="39">
        <f t="shared" si="1013"/>
        <v>-14543</v>
      </c>
      <c r="BB128" s="39">
        <f t="shared" si="1014"/>
        <v>0</v>
      </c>
      <c r="BC128" s="15">
        <f t="shared" ref="BC128:DC129" si="1133">BC129</f>
        <v>46343</v>
      </c>
      <c r="BD128" s="44">
        <f t="shared" si="1133"/>
        <v>0</v>
      </c>
      <c r="BE128" s="44">
        <f t="shared" si="1133"/>
        <v>46343</v>
      </c>
      <c r="BF128" s="44">
        <f t="shared" si="1133"/>
        <v>0</v>
      </c>
      <c r="BG128" s="15">
        <f t="shared" si="1133"/>
        <v>0</v>
      </c>
      <c r="BH128" s="15">
        <f t="shared" si="1133"/>
        <v>0</v>
      </c>
      <c r="BI128" s="15">
        <f t="shared" si="1133"/>
        <v>0</v>
      </c>
      <c r="BJ128" s="15">
        <f t="shared" si="1133"/>
        <v>0</v>
      </c>
      <c r="BK128" s="15">
        <f t="shared" si="1133"/>
        <v>46343</v>
      </c>
      <c r="BL128" s="15">
        <f t="shared" si="1133"/>
        <v>0</v>
      </c>
      <c r="BM128" s="15">
        <f t="shared" si="1133"/>
        <v>46343</v>
      </c>
      <c r="BN128" s="15">
        <f t="shared" si="1133"/>
        <v>0</v>
      </c>
      <c r="BO128" s="15">
        <f t="shared" si="1133"/>
        <v>0</v>
      </c>
      <c r="BP128" s="15">
        <f t="shared" si="1133"/>
        <v>0</v>
      </c>
      <c r="BQ128" s="15">
        <f t="shared" si="1133"/>
        <v>0</v>
      </c>
      <c r="BR128" s="15">
        <f t="shared" si="1133"/>
        <v>0</v>
      </c>
      <c r="BS128" s="15">
        <f t="shared" si="1133"/>
        <v>46343</v>
      </c>
      <c r="BT128" s="15">
        <f t="shared" si="1133"/>
        <v>0</v>
      </c>
      <c r="BU128" s="15">
        <f t="shared" si="1133"/>
        <v>46343</v>
      </c>
      <c r="BV128" s="15">
        <f t="shared" si="1133"/>
        <v>0</v>
      </c>
      <c r="BW128" s="15">
        <f t="shared" si="1133"/>
        <v>0</v>
      </c>
      <c r="BX128" s="15">
        <f t="shared" si="1133"/>
        <v>0</v>
      </c>
      <c r="BY128" s="15">
        <f t="shared" si="1133"/>
        <v>0</v>
      </c>
      <c r="BZ128" s="15">
        <f t="shared" si="1133"/>
        <v>0</v>
      </c>
      <c r="CA128" s="15">
        <f t="shared" si="1133"/>
        <v>46343</v>
      </c>
      <c r="CB128" s="15">
        <f t="shared" si="1133"/>
        <v>0</v>
      </c>
      <c r="CC128" s="15">
        <f t="shared" si="1133"/>
        <v>46343</v>
      </c>
      <c r="CD128" s="15">
        <f t="shared" si="1133"/>
        <v>0</v>
      </c>
      <c r="CE128" s="15">
        <f t="shared" si="1133"/>
        <v>46343</v>
      </c>
      <c r="CF128" s="44">
        <f t="shared" si="1133"/>
        <v>0</v>
      </c>
      <c r="CG128" s="44">
        <f t="shared" si="1133"/>
        <v>46343</v>
      </c>
      <c r="CH128" s="44">
        <f t="shared" si="1133"/>
        <v>0</v>
      </c>
      <c r="CI128" s="15">
        <f t="shared" si="1133"/>
        <v>0</v>
      </c>
      <c r="CJ128" s="15">
        <f t="shared" si="1133"/>
        <v>0</v>
      </c>
      <c r="CK128" s="15">
        <f t="shared" si="1133"/>
        <v>0</v>
      </c>
      <c r="CL128" s="15">
        <f t="shared" si="1133"/>
        <v>0</v>
      </c>
      <c r="CM128" s="15">
        <f t="shared" si="1133"/>
        <v>46343</v>
      </c>
      <c r="CN128" s="15">
        <f t="shared" si="1133"/>
        <v>0</v>
      </c>
      <c r="CO128" s="15">
        <f t="shared" si="1133"/>
        <v>46343</v>
      </c>
      <c r="CP128" s="15">
        <f t="shared" si="1133"/>
        <v>0</v>
      </c>
      <c r="CQ128" s="15">
        <f t="shared" si="1133"/>
        <v>0</v>
      </c>
      <c r="CR128" s="15">
        <f t="shared" si="1133"/>
        <v>0</v>
      </c>
      <c r="CS128" s="15">
        <f t="shared" si="1133"/>
        <v>0</v>
      </c>
      <c r="CT128" s="15">
        <f t="shared" si="1133"/>
        <v>0</v>
      </c>
      <c r="CU128" s="15">
        <f t="shared" si="1133"/>
        <v>46343</v>
      </c>
      <c r="CV128" s="15">
        <f t="shared" si="1133"/>
        <v>0</v>
      </c>
      <c r="CW128" s="15">
        <f t="shared" si="1133"/>
        <v>46343</v>
      </c>
      <c r="CX128" s="15">
        <f t="shared" si="1133"/>
        <v>0</v>
      </c>
      <c r="CY128" s="15">
        <f t="shared" si="1133"/>
        <v>46343</v>
      </c>
      <c r="CZ128" s="44">
        <f t="shared" si="1133"/>
        <v>0</v>
      </c>
      <c r="DA128" s="44">
        <f t="shared" si="1133"/>
        <v>46343</v>
      </c>
      <c r="DB128" s="44">
        <f t="shared" si="1133"/>
        <v>0</v>
      </c>
      <c r="DC128" s="15">
        <f t="shared" si="1133"/>
        <v>0</v>
      </c>
      <c r="DD128" s="15">
        <f t="shared" ref="DC128:DR129" si="1134">DD129</f>
        <v>0</v>
      </c>
      <c r="DE128" s="15">
        <f t="shared" si="1134"/>
        <v>0</v>
      </c>
      <c r="DF128" s="15">
        <f t="shared" si="1134"/>
        <v>0</v>
      </c>
      <c r="DG128" s="15">
        <f t="shared" si="1134"/>
        <v>46343</v>
      </c>
      <c r="DH128" s="15">
        <f t="shared" si="1134"/>
        <v>0</v>
      </c>
      <c r="DI128" s="15">
        <f t="shared" si="1134"/>
        <v>46343</v>
      </c>
      <c r="DJ128" s="15">
        <f t="shared" si="1134"/>
        <v>0</v>
      </c>
      <c r="DK128" s="15">
        <f t="shared" si="1134"/>
        <v>0</v>
      </c>
      <c r="DL128" s="15">
        <f t="shared" si="1134"/>
        <v>0</v>
      </c>
      <c r="DM128" s="15">
        <f t="shared" si="1134"/>
        <v>0</v>
      </c>
      <c r="DN128" s="15">
        <f t="shared" si="1134"/>
        <v>0</v>
      </c>
      <c r="DO128" s="15">
        <f t="shared" si="1134"/>
        <v>46343</v>
      </c>
      <c r="DP128" s="15">
        <f t="shared" si="1134"/>
        <v>0</v>
      </c>
      <c r="DQ128" s="15">
        <f t="shared" si="1134"/>
        <v>46343</v>
      </c>
      <c r="DR128" s="15">
        <f t="shared" si="1134"/>
        <v>0</v>
      </c>
    </row>
    <row r="129" spans="1:122" ht="32.25" hidden="1" customHeight="1" x14ac:dyDescent="0.25">
      <c r="A129" s="102" t="s">
        <v>23</v>
      </c>
      <c r="B129" s="102"/>
      <c r="C129" s="102"/>
      <c r="D129" s="102"/>
      <c r="E129" s="40">
        <v>851</v>
      </c>
      <c r="F129" s="2" t="s">
        <v>13</v>
      </c>
      <c r="G129" s="2" t="s">
        <v>56</v>
      </c>
      <c r="H129" s="3" t="s">
        <v>327</v>
      </c>
      <c r="I129" s="2" t="s">
        <v>24</v>
      </c>
      <c r="J129" s="15">
        <f t="shared" si="1131"/>
        <v>31800</v>
      </c>
      <c r="K129" s="15">
        <f t="shared" si="1131"/>
        <v>0</v>
      </c>
      <c r="L129" s="15">
        <f t="shared" si="1131"/>
        <v>31800</v>
      </c>
      <c r="M129" s="15">
        <f t="shared" si="1131"/>
        <v>0</v>
      </c>
      <c r="N129" s="15">
        <f t="shared" si="1131"/>
        <v>0</v>
      </c>
      <c r="O129" s="15">
        <f t="shared" si="1131"/>
        <v>0</v>
      </c>
      <c r="P129" s="15">
        <f t="shared" si="1131"/>
        <v>0</v>
      </c>
      <c r="Q129" s="15">
        <f t="shared" si="1131"/>
        <v>0</v>
      </c>
      <c r="R129" s="15">
        <f t="shared" si="1131"/>
        <v>31800</v>
      </c>
      <c r="S129" s="15">
        <f t="shared" si="1131"/>
        <v>0</v>
      </c>
      <c r="T129" s="15">
        <f t="shared" si="1131"/>
        <v>31800</v>
      </c>
      <c r="U129" s="15">
        <f t="shared" si="1131"/>
        <v>0</v>
      </c>
      <c r="V129" s="15">
        <f t="shared" si="1131"/>
        <v>0</v>
      </c>
      <c r="W129" s="39">
        <f t="shared" si="1131"/>
        <v>0</v>
      </c>
      <c r="X129" s="39">
        <f t="shared" si="1131"/>
        <v>0</v>
      </c>
      <c r="Y129" s="39">
        <f t="shared" si="1131"/>
        <v>0</v>
      </c>
      <c r="Z129" s="15">
        <f t="shared" si="1131"/>
        <v>0</v>
      </c>
      <c r="AA129" s="15">
        <f t="shared" si="1131"/>
        <v>0</v>
      </c>
      <c r="AB129" s="15">
        <f t="shared" si="1131"/>
        <v>0</v>
      </c>
      <c r="AC129" s="15">
        <f t="shared" si="1131"/>
        <v>0</v>
      </c>
      <c r="AD129" s="15">
        <f t="shared" si="1131"/>
        <v>0</v>
      </c>
      <c r="AE129" s="15">
        <f t="shared" si="1131"/>
        <v>0</v>
      </c>
      <c r="AF129" s="15">
        <f t="shared" si="1131"/>
        <v>0</v>
      </c>
      <c r="AG129" s="15">
        <f t="shared" si="1131"/>
        <v>0</v>
      </c>
      <c r="AH129" s="15">
        <f t="shared" si="1131"/>
        <v>0</v>
      </c>
      <c r="AI129" s="39">
        <f t="shared" si="1131"/>
        <v>0</v>
      </c>
      <c r="AJ129" s="39">
        <f t="shared" si="1131"/>
        <v>0</v>
      </c>
      <c r="AK129" s="39">
        <f t="shared" si="1131"/>
        <v>0</v>
      </c>
      <c r="AL129" s="15">
        <f t="shared" si="1132"/>
        <v>0</v>
      </c>
      <c r="AM129" s="110">
        <f t="shared" si="1132"/>
        <v>0</v>
      </c>
      <c r="AN129" s="15">
        <f t="shared" si="1132"/>
        <v>0</v>
      </c>
      <c r="AO129" s="15">
        <f t="shared" si="1132"/>
        <v>0</v>
      </c>
      <c r="AP129" s="15">
        <f t="shared" si="1132"/>
        <v>0</v>
      </c>
      <c r="AQ129" s="15">
        <f t="shared" si="1132"/>
        <v>0</v>
      </c>
      <c r="AR129" s="15">
        <f t="shared" si="1132"/>
        <v>0</v>
      </c>
      <c r="AS129" s="15">
        <f t="shared" si="1132"/>
        <v>0</v>
      </c>
      <c r="AT129" s="15"/>
      <c r="AU129" s="15"/>
      <c r="AV129" s="15"/>
      <c r="AW129" s="15"/>
      <c r="AX129" s="15"/>
      <c r="AY129" s="15">
        <f t="shared" si="1011"/>
        <v>-14543</v>
      </c>
      <c r="AZ129" s="39">
        <f t="shared" si="1012"/>
        <v>0</v>
      </c>
      <c r="BA129" s="39">
        <f t="shared" si="1013"/>
        <v>-14543</v>
      </c>
      <c r="BB129" s="39">
        <f t="shared" si="1014"/>
        <v>0</v>
      </c>
      <c r="BC129" s="15">
        <f t="shared" si="1133"/>
        <v>46343</v>
      </c>
      <c r="BD129" s="44">
        <f t="shared" si="1133"/>
        <v>0</v>
      </c>
      <c r="BE129" s="44">
        <f t="shared" si="1133"/>
        <v>46343</v>
      </c>
      <c r="BF129" s="44">
        <f t="shared" si="1133"/>
        <v>0</v>
      </c>
      <c r="BG129" s="15">
        <f t="shared" si="1133"/>
        <v>0</v>
      </c>
      <c r="BH129" s="15">
        <f t="shared" si="1133"/>
        <v>0</v>
      </c>
      <c r="BI129" s="15">
        <f t="shared" si="1133"/>
        <v>0</v>
      </c>
      <c r="BJ129" s="15">
        <f t="shared" si="1133"/>
        <v>0</v>
      </c>
      <c r="BK129" s="15">
        <f t="shared" si="1133"/>
        <v>46343</v>
      </c>
      <c r="BL129" s="15">
        <f t="shared" si="1133"/>
        <v>0</v>
      </c>
      <c r="BM129" s="15">
        <f t="shared" si="1133"/>
        <v>46343</v>
      </c>
      <c r="BN129" s="15">
        <f t="shared" si="1133"/>
        <v>0</v>
      </c>
      <c r="BO129" s="15">
        <f t="shared" si="1133"/>
        <v>0</v>
      </c>
      <c r="BP129" s="15">
        <f t="shared" si="1133"/>
        <v>0</v>
      </c>
      <c r="BQ129" s="15">
        <f t="shared" si="1133"/>
        <v>0</v>
      </c>
      <c r="BR129" s="15">
        <f t="shared" si="1133"/>
        <v>0</v>
      </c>
      <c r="BS129" s="15">
        <f t="shared" si="1133"/>
        <v>46343</v>
      </c>
      <c r="BT129" s="15">
        <f t="shared" si="1133"/>
        <v>0</v>
      </c>
      <c r="BU129" s="15">
        <f t="shared" si="1133"/>
        <v>46343</v>
      </c>
      <c r="BV129" s="15">
        <f t="shared" si="1133"/>
        <v>0</v>
      </c>
      <c r="BW129" s="15">
        <f t="shared" si="1133"/>
        <v>0</v>
      </c>
      <c r="BX129" s="15">
        <f t="shared" si="1133"/>
        <v>0</v>
      </c>
      <c r="BY129" s="15">
        <f t="shared" si="1133"/>
        <v>0</v>
      </c>
      <c r="BZ129" s="15">
        <f t="shared" si="1133"/>
        <v>0</v>
      </c>
      <c r="CA129" s="15">
        <f t="shared" si="1133"/>
        <v>46343</v>
      </c>
      <c r="CB129" s="15">
        <f t="shared" si="1133"/>
        <v>0</v>
      </c>
      <c r="CC129" s="15">
        <f t="shared" si="1133"/>
        <v>46343</v>
      </c>
      <c r="CD129" s="15">
        <f t="shared" si="1133"/>
        <v>0</v>
      </c>
      <c r="CE129" s="15">
        <f t="shared" si="1133"/>
        <v>46343</v>
      </c>
      <c r="CF129" s="44">
        <f t="shared" si="1133"/>
        <v>0</v>
      </c>
      <c r="CG129" s="44">
        <f t="shared" si="1133"/>
        <v>46343</v>
      </c>
      <c r="CH129" s="44">
        <f t="shared" si="1133"/>
        <v>0</v>
      </c>
      <c r="CI129" s="15">
        <f t="shared" si="1133"/>
        <v>0</v>
      </c>
      <c r="CJ129" s="15">
        <f t="shared" si="1133"/>
        <v>0</v>
      </c>
      <c r="CK129" s="15">
        <f t="shared" si="1133"/>
        <v>0</v>
      </c>
      <c r="CL129" s="15">
        <f t="shared" si="1133"/>
        <v>0</v>
      </c>
      <c r="CM129" s="15">
        <f t="shared" si="1133"/>
        <v>46343</v>
      </c>
      <c r="CN129" s="15">
        <f t="shared" si="1133"/>
        <v>0</v>
      </c>
      <c r="CO129" s="15">
        <f t="shared" si="1133"/>
        <v>46343</v>
      </c>
      <c r="CP129" s="15">
        <f t="shared" si="1133"/>
        <v>0</v>
      </c>
      <c r="CQ129" s="15">
        <f t="shared" si="1133"/>
        <v>0</v>
      </c>
      <c r="CR129" s="15">
        <f t="shared" si="1133"/>
        <v>0</v>
      </c>
      <c r="CS129" s="15">
        <f t="shared" si="1133"/>
        <v>0</v>
      </c>
      <c r="CT129" s="15">
        <f t="shared" si="1133"/>
        <v>0</v>
      </c>
      <c r="CU129" s="15">
        <f t="shared" si="1133"/>
        <v>46343</v>
      </c>
      <c r="CV129" s="15">
        <f t="shared" si="1133"/>
        <v>0</v>
      </c>
      <c r="CW129" s="15">
        <f t="shared" si="1133"/>
        <v>46343</v>
      </c>
      <c r="CX129" s="15">
        <f t="shared" si="1133"/>
        <v>0</v>
      </c>
      <c r="CY129" s="15">
        <f t="shared" si="1133"/>
        <v>46343</v>
      </c>
      <c r="CZ129" s="44">
        <f t="shared" si="1133"/>
        <v>0</v>
      </c>
      <c r="DA129" s="44">
        <f t="shared" si="1133"/>
        <v>46343</v>
      </c>
      <c r="DB129" s="44">
        <f t="shared" si="1133"/>
        <v>0</v>
      </c>
      <c r="DC129" s="15">
        <f t="shared" si="1134"/>
        <v>0</v>
      </c>
      <c r="DD129" s="15">
        <f t="shared" si="1134"/>
        <v>0</v>
      </c>
      <c r="DE129" s="15">
        <f t="shared" si="1134"/>
        <v>0</v>
      </c>
      <c r="DF129" s="15">
        <f t="shared" si="1134"/>
        <v>0</v>
      </c>
      <c r="DG129" s="15">
        <f t="shared" si="1134"/>
        <v>46343</v>
      </c>
      <c r="DH129" s="15">
        <f t="shared" si="1134"/>
        <v>0</v>
      </c>
      <c r="DI129" s="15">
        <f t="shared" si="1134"/>
        <v>46343</v>
      </c>
      <c r="DJ129" s="15">
        <f t="shared" si="1134"/>
        <v>0</v>
      </c>
      <c r="DK129" s="15">
        <f t="shared" si="1134"/>
        <v>0</v>
      </c>
      <c r="DL129" s="15">
        <f t="shared" si="1134"/>
        <v>0</v>
      </c>
      <c r="DM129" s="15">
        <f t="shared" si="1134"/>
        <v>0</v>
      </c>
      <c r="DN129" s="15">
        <f t="shared" si="1134"/>
        <v>0</v>
      </c>
      <c r="DO129" s="15">
        <f t="shared" si="1134"/>
        <v>46343</v>
      </c>
      <c r="DP129" s="15">
        <f t="shared" si="1134"/>
        <v>0</v>
      </c>
      <c r="DQ129" s="15">
        <f t="shared" si="1134"/>
        <v>46343</v>
      </c>
      <c r="DR129" s="15">
        <f t="shared" si="1134"/>
        <v>0</v>
      </c>
    </row>
    <row r="130" spans="1:122" ht="32.25" hidden="1" customHeight="1" x14ac:dyDescent="0.25">
      <c r="A130" s="102" t="s">
        <v>25</v>
      </c>
      <c r="B130" s="102"/>
      <c r="C130" s="102"/>
      <c r="D130" s="102"/>
      <c r="E130" s="40">
        <v>851</v>
      </c>
      <c r="F130" s="2" t="s">
        <v>13</v>
      </c>
      <c r="G130" s="2" t="s">
        <v>56</v>
      </c>
      <c r="H130" s="3" t="s">
        <v>327</v>
      </c>
      <c r="I130" s="2" t="s">
        <v>26</v>
      </c>
      <c r="J130" s="15">
        <v>31800</v>
      </c>
      <c r="K130" s="44"/>
      <c r="L130" s="44">
        <f>J130</f>
        <v>31800</v>
      </c>
      <c r="M130" s="44"/>
      <c r="N130" s="44"/>
      <c r="O130" s="44"/>
      <c r="P130" s="44"/>
      <c r="Q130" s="44"/>
      <c r="R130" s="68">
        <f>J130+N130</f>
        <v>31800</v>
      </c>
      <c r="S130" s="68">
        <f>K130+O130</f>
        <v>0</v>
      </c>
      <c r="T130" s="68">
        <f>L130+P130</f>
        <v>31800</v>
      </c>
      <c r="U130" s="68">
        <f>M130+Q130</f>
        <v>0</v>
      </c>
      <c r="V130" s="15"/>
      <c r="W130" s="39"/>
      <c r="X130" s="39">
        <f>V130</f>
        <v>0</v>
      </c>
      <c r="Y130" s="39"/>
      <c r="Z130" s="44"/>
      <c r="AA130" s="44"/>
      <c r="AB130" s="44"/>
      <c r="AC130" s="44"/>
      <c r="AD130" s="68">
        <f t="shared" ref="AD130" si="1135">V130+Z130</f>
        <v>0</v>
      </c>
      <c r="AE130" s="68">
        <f t="shared" ref="AE130" si="1136">W130+AA130</f>
        <v>0</v>
      </c>
      <c r="AF130" s="68">
        <f t="shared" ref="AF130" si="1137">X130+AB130</f>
        <v>0</v>
      </c>
      <c r="AG130" s="68">
        <f t="shared" ref="AG130" si="1138">Y130+AC130</f>
        <v>0</v>
      </c>
      <c r="AH130" s="15"/>
      <c r="AI130" s="39"/>
      <c r="AJ130" s="39">
        <f>AH130</f>
        <v>0</v>
      </c>
      <c r="AK130" s="39"/>
      <c r="AL130" s="44"/>
      <c r="AM130" s="111"/>
      <c r="AN130" s="44"/>
      <c r="AO130" s="44"/>
      <c r="AP130" s="68">
        <f t="shared" ref="AP130" si="1139">AH130+AL130</f>
        <v>0</v>
      </c>
      <c r="AQ130" s="68">
        <f t="shared" ref="AQ130" si="1140">AI130+AM130</f>
        <v>0</v>
      </c>
      <c r="AR130" s="68">
        <f t="shared" ref="AR130" si="1141">AJ130+AN130</f>
        <v>0</v>
      </c>
      <c r="AS130" s="68">
        <f t="shared" ref="AS130" si="1142">AK130+AO130</f>
        <v>0</v>
      </c>
      <c r="AT130" s="68"/>
      <c r="AU130" s="68"/>
      <c r="AV130" s="68"/>
      <c r="AW130" s="68"/>
      <c r="AX130" s="68"/>
      <c r="AY130" s="15">
        <f t="shared" si="1011"/>
        <v>-14543</v>
      </c>
      <c r="AZ130" s="39">
        <f t="shared" si="1012"/>
        <v>0</v>
      </c>
      <c r="BA130" s="39">
        <f t="shared" si="1013"/>
        <v>-14543</v>
      </c>
      <c r="BB130" s="39">
        <f t="shared" si="1014"/>
        <v>0</v>
      </c>
      <c r="BC130" s="15">
        <v>46343</v>
      </c>
      <c r="BD130" s="44"/>
      <c r="BE130" s="44">
        <f>BC130</f>
        <v>46343</v>
      </c>
      <c r="BF130" s="44"/>
      <c r="BG130" s="15"/>
      <c r="BH130" s="44"/>
      <c r="BI130" s="44">
        <f>BG130</f>
        <v>0</v>
      </c>
      <c r="BJ130" s="44"/>
      <c r="BK130" s="15">
        <f>BC130+BG130</f>
        <v>46343</v>
      </c>
      <c r="BL130" s="68">
        <f>BD130+BH130</f>
        <v>0</v>
      </c>
      <c r="BM130" s="68">
        <f>BE130+BI130</f>
        <v>46343</v>
      </c>
      <c r="BN130" s="68">
        <f>BF130+BJ130</f>
        <v>0</v>
      </c>
      <c r="BO130" s="15"/>
      <c r="BP130" s="44"/>
      <c r="BQ130" s="44">
        <f>BO130</f>
        <v>0</v>
      </c>
      <c r="BR130" s="44"/>
      <c r="BS130" s="15">
        <f>BK130+BO130</f>
        <v>46343</v>
      </c>
      <c r="BT130" s="68">
        <f>BL130+BP130</f>
        <v>0</v>
      </c>
      <c r="BU130" s="68">
        <f>BM130+BQ130</f>
        <v>46343</v>
      </c>
      <c r="BV130" s="68">
        <f>BN130+BR130</f>
        <v>0</v>
      </c>
      <c r="BW130" s="15"/>
      <c r="BX130" s="44"/>
      <c r="BY130" s="44">
        <f>BW130</f>
        <v>0</v>
      </c>
      <c r="BZ130" s="44"/>
      <c r="CA130" s="15">
        <f>BS130+BW130</f>
        <v>46343</v>
      </c>
      <c r="CB130" s="68">
        <f>BT130+BX130</f>
        <v>0</v>
      </c>
      <c r="CC130" s="68">
        <f>BU130+BY130</f>
        <v>46343</v>
      </c>
      <c r="CD130" s="68">
        <f>BV130+BZ130</f>
        <v>0</v>
      </c>
      <c r="CE130" s="15">
        <v>46343</v>
      </c>
      <c r="CF130" s="44"/>
      <c r="CG130" s="44">
        <f>CE130</f>
        <v>46343</v>
      </c>
      <c r="CH130" s="44"/>
      <c r="CI130" s="44"/>
      <c r="CJ130" s="44"/>
      <c r="CK130" s="44">
        <f>CI130</f>
        <v>0</v>
      </c>
      <c r="CL130" s="44"/>
      <c r="CM130" s="15">
        <f t="shared" ref="CM130" si="1143">CE130+CI130</f>
        <v>46343</v>
      </c>
      <c r="CN130" s="68">
        <f t="shared" ref="CN130" si="1144">CF130+CJ130</f>
        <v>0</v>
      </c>
      <c r="CO130" s="68">
        <f t="shared" ref="CO130" si="1145">CG130+CK130</f>
        <v>46343</v>
      </c>
      <c r="CP130" s="68">
        <f t="shared" ref="CP130" si="1146">CH130+CL130</f>
        <v>0</v>
      </c>
      <c r="CQ130" s="44"/>
      <c r="CR130" s="44"/>
      <c r="CS130" s="44">
        <f>CQ130</f>
        <v>0</v>
      </c>
      <c r="CT130" s="44"/>
      <c r="CU130" s="15">
        <f t="shared" ref="CU130" si="1147">CM130+CQ130</f>
        <v>46343</v>
      </c>
      <c r="CV130" s="68">
        <f t="shared" ref="CV130" si="1148">CN130+CR130</f>
        <v>0</v>
      </c>
      <c r="CW130" s="68">
        <f t="shared" ref="CW130" si="1149">CO130+CS130</f>
        <v>46343</v>
      </c>
      <c r="CX130" s="68">
        <f t="shared" ref="CX130" si="1150">CP130+CT130</f>
        <v>0</v>
      </c>
      <c r="CY130" s="15">
        <v>46343</v>
      </c>
      <c r="CZ130" s="44"/>
      <c r="DA130" s="44">
        <f>CY130</f>
        <v>46343</v>
      </c>
      <c r="DB130" s="44"/>
      <c r="DC130" s="44"/>
      <c r="DD130" s="44"/>
      <c r="DE130" s="44">
        <f>DC130</f>
        <v>0</v>
      </c>
      <c r="DF130" s="44"/>
      <c r="DG130" s="15">
        <f t="shared" ref="DG130" si="1151">CY130+DC130</f>
        <v>46343</v>
      </c>
      <c r="DH130" s="68">
        <f t="shared" ref="DH130" si="1152">CZ130+DD130</f>
        <v>0</v>
      </c>
      <c r="DI130" s="68">
        <f t="shared" ref="DI130" si="1153">DA130+DE130</f>
        <v>46343</v>
      </c>
      <c r="DJ130" s="68">
        <f t="shared" ref="DJ130" si="1154">DB130+DF130</f>
        <v>0</v>
      </c>
      <c r="DK130" s="44"/>
      <c r="DL130" s="44"/>
      <c r="DM130" s="44">
        <f>DK130</f>
        <v>0</v>
      </c>
      <c r="DN130" s="44"/>
      <c r="DO130" s="15">
        <f t="shared" ref="DO130" si="1155">DG130+DK130</f>
        <v>46343</v>
      </c>
      <c r="DP130" s="68">
        <f t="shared" ref="DP130" si="1156">DH130+DL130</f>
        <v>0</v>
      </c>
      <c r="DQ130" s="68">
        <f t="shared" ref="DQ130" si="1157">DI130+DM130</f>
        <v>46343</v>
      </c>
      <c r="DR130" s="68">
        <f t="shared" ref="DR130" si="1158">DJ130+DN130</f>
        <v>0</v>
      </c>
    </row>
    <row r="131" spans="1:122" s="17" customFormat="1" ht="18" customHeight="1" x14ac:dyDescent="0.25">
      <c r="A131" s="100" t="s">
        <v>58</v>
      </c>
      <c r="B131" s="102"/>
      <c r="C131" s="102"/>
      <c r="D131" s="102"/>
      <c r="E131" s="40">
        <v>851</v>
      </c>
      <c r="F131" s="2" t="s">
        <v>13</v>
      </c>
      <c r="G131" s="2" t="s">
        <v>48</v>
      </c>
      <c r="H131" s="3" t="s">
        <v>46</v>
      </c>
      <c r="I131" s="2"/>
      <c r="J131" s="15">
        <f t="shared" ref="J131:AL133" si="1159">J132</f>
        <v>8917000</v>
      </c>
      <c r="K131" s="15">
        <f t="shared" si="1159"/>
        <v>0</v>
      </c>
      <c r="L131" s="15">
        <f t="shared" si="1159"/>
        <v>8917000</v>
      </c>
      <c r="M131" s="15">
        <f t="shared" si="1159"/>
        <v>0</v>
      </c>
      <c r="N131" s="15">
        <f t="shared" si="1159"/>
        <v>1291945.76</v>
      </c>
      <c r="O131" s="15">
        <f t="shared" si="1159"/>
        <v>0</v>
      </c>
      <c r="P131" s="15">
        <f t="shared" si="1159"/>
        <v>1291945.76</v>
      </c>
      <c r="Q131" s="15">
        <f t="shared" si="1159"/>
        <v>0</v>
      </c>
      <c r="R131" s="15">
        <f t="shared" si="1159"/>
        <v>10208945.76</v>
      </c>
      <c r="S131" s="15">
        <f t="shared" si="1159"/>
        <v>0</v>
      </c>
      <c r="T131" s="15">
        <f t="shared" si="1159"/>
        <v>10208945.76</v>
      </c>
      <c r="U131" s="15">
        <f t="shared" si="1159"/>
        <v>0</v>
      </c>
      <c r="V131" s="15">
        <f t="shared" si="1159"/>
        <v>9101900</v>
      </c>
      <c r="W131" s="39">
        <f t="shared" si="1159"/>
        <v>0</v>
      </c>
      <c r="X131" s="39">
        <f t="shared" si="1159"/>
        <v>9101900</v>
      </c>
      <c r="Y131" s="39">
        <f t="shared" si="1159"/>
        <v>0</v>
      </c>
      <c r="Z131" s="15">
        <f t="shared" si="1159"/>
        <v>0</v>
      </c>
      <c r="AA131" s="15">
        <f t="shared" si="1159"/>
        <v>0</v>
      </c>
      <c r="AB131" s="15">
        <f t="shared" si="1159"/>
        <v>0</v>
      </c>
      <c r="AC131" s="15">
        <f t="shared" si="1159"/>
        <v>0</v>
      </c>
      <c r="AD131" s="15">
        <f t="shared" si="1159"/>
        <v>9101900</v>
      </c>
      <c r="AE131" s="15">
        <f t="shared" si="1159"/>
        <v>0</v>
      </c>
      <c r="AF131" s="15">
        <f t="shared" si="1159"/>
        <v>9101900</v>
      </c>
      <c r="AG131" s="15">
        <f t="shared" si="1159"/>
        <v>0</v>
      </c>
      <c r="AH131" s="15">
        <f t="shared" si="1159"/>
        <v>9154200</v>
      </c>
      <c r="AI131" s="39">
        <f t="shared" si="1159"/>
        <v>0</v>
      </c>
      <c r="AJ131" s="39">
        <f t="shared" si="1159"/>
        <v>9154200</v>
      </c>
      <c r="AK131" s="39">
        <f t="shared" si="1159"/>
        <v>0</v>
      </c>
      <c r="AL131" s="15">
        <f t="shared" si="1159"/>
        <v>0</v>
      </c>
      <c r="AM131" s="109">
        <f t="shared" ref="AL131:AS133" si="1160">AM132</f>
        <v>0</v>
      </c>
      <c r="AN131" s="16">
        <f t="shared" si="1160"/>
        <v>0</v>
      </c>
      <c r="AO131" s="16">
        <f t="shared" si="1160"/>
        <v>0</v>
      </c>
      <c r="AP131" s="16">
        <f t="shared" si="1160"/>
        <v>9154200</v>
      </c>
      <c r="AQ131" s="16">
        <f t="shared" si="1160"/>
        <v>0</v>
      </c>
      <c r="AR131" s="16">
        <f t="shared" si="1160"/>
        <v>9154200</v>
      </c>
      <c r="AS131" s="16">
        <f t="shared" si="1160"/>
        <v>0</v>
      </c>
      <c r="AT131" s="16"/>
      <c r="AU131" s="16"/>
      <c r="AV131" s="16"/>
      <c r="AW131" s="16"/>
      <c r="AX131" s="16"/>
      <c r="AY131" s="15">
        <f t="shared" si="1011"/>
        <v>1085000</v>
      </c>
      <c r="AZ131" s="39">
        <f t="shared" si="1012"/>
        <v>0</v>
      </c>
      <c r="BA131" s="39">
        <f t="shared" si="1013"/>
        <v>1085000</v>
      </c>
      <c r="BB131" s="39">
        <f t="shared" si="1014"/>
        <v>0</v>
      </c>
      <c r="BC131" s="16">
        <f t="shared" ref="BC131:DC133" si="1161">BC132</f>
        <v>7832000</v>
      </c>
      <c r="BD131" s="43">
        <f t="shared" si="1161"/>
        <v>0</v>
      </c>
      <c r="BE131" s="43">
        <f t="shared" si="1161"/>
        <v>7832000</v>
      </c>
      <c r="BF131" s="43">
        <f t="shared" si="1161"/>
        <v>0</v>
      </c>
      <c r="BG131" s="16">
        <f t="shared" si="1161"/>
        <v>1282811.78</v>
      </c>
      <c r="BH131" s="16">
        <f t="shared" si="1161"/>
        <v>0</v>
      </c>
      <c r="BI131" s="16">
        <f t="shared" si="1161"/>
        <v>1282811.78</v>
      </c>
      <c r="BJ131" s="16">
        <f t="shared" si="1161"/>
        <v>0</v>
      </c>
      <c r="BK131" s="16">
        <f t="shared" si="1161"/>
        <v>9114811.7799999993</v>
      </c>
      <c r="BL131" s="16">
        <f t="shared" si="1161"/>
        <v>0</v>
      </c>
      <c r="BM131" s="16">
        <f t="shared" si="1161"/>
        <v>9114811.7799999993</v>
      </c>
      <c r="BN131" s="16">
        <f t="shared" si="1161"/>
        <v>0</v>
      </c>
      <c r="BO131" s="16">
        <f t="shared" si="1161"/>
        <v>0</v>
      </c>
      <c r="BP131" s="16">
        <f t="shared" si="1161"/>
        <v>0</v>
      </c>
      <c r="BQ131" s="16">
        <f t="shared" si="1161"/>
        <v>0</v>
      </c>
      <c r="BR131" s="16">
        <f t="shared" si="1161"/>
        <v>0</v>
      </c>
      <c r="BS131" s="16">
        <f t="shared" si="1161"/>
        <v>9114811.7799999993</v>
      </c>
      <c r="BT131" s="16">
        <f t="shared" si="1161"/>
        <v>0</v>
      </c>
      <c r="BU131" s="16">
        <f t="shared" si="1161"/>
        <v>9114811.7799999993</v>
      </c>
      <c r="BV131" s="16">
        <f t="shared" si="1161"/>
        <v>0</v>
      </c>
      <c r="BW131" s="16">
        <f t="shared" si="1161"/>
        <v>0</v>
      </c>
      <c r="BX131" s="16">
        <f t="shared" si="1161"/>
        <v>0</v>
      </c>
      <c r="BY131" s="16">
        <f t="shared" si="1161"/>
        <v>0</v>
      </c>
      <c r="BZ131" s="16">
        <f t="shared" si="1161"/>
        <v>0</v>
      </c>
      <c r="CA131" s="16">
        <f t="shared" si="1161"/>
        <v>9114811.7799999993</v>
      </c>
      <c r="CB131" s="16">
        <f t="shared" si="1161"/>
        <v>0</v>
      </c>
      <c r="CC131" s="16">
        <f t="shared" si="1161"/>
        <v>9114811.7799999993</v>
      </c>
      <c r="CD131" s="16">
        <f t="shared" si="1161"/>
        <v>0</v>
      </c>
      <c r="CE131" s="16">
        <f t="shared" si="1161"/>
        <v>8021000</v>
      </c>
      <c r="CF131" s="43">
        <f t="shared" si="1161"/>
        <v>0</v>
      </c>
      <c r="CG131" s="43">
        <f t="shared" si="1161"/>
        <v>8021000</v>
      </c>
      <c r="CH131" s="43">
        <f t="shared" si="1161"/>
        <v>0</v>
      </c>
      <c r="CI131" s="16">
        <f t="shared" si="1161"/>
        <v>0</v>
      </c>
      <c r="CJ131" s="16">
        <f t="shared" si="1161"/>
        <v>0</v>
      </c>
      <c r="CK131" s="16">
        <f t="shared" si="1161"/>
        <v>0</v>
      </c>
      <c r="CL131" s="16">
        <f t="shared" si="1161"/>
        <v>0</v>
      </c>
      <c r="CM131" s="16">
        <f t="shared" si="1161"/>
        <v>8021000</v>
      </c>
      <c r="CN131" s="16">
        <f t="shared" si="1161"/>
        <v>0</v>
      </c>
      <c r="CO131" s="16">
        <f t="shared" si="1161"/>
        <v>8021000</v>
      </c>
      <c r="CP131" s="16">
        <f t="shared" si="1161"/>
        <v>0</v>
      </c>
      <c r="CQ131" s="16">
        <f t="shared" si="1161"/>
        <v>0</v>
      </c>
      <c r="CR131" s="16">
        <f t="shared" si="1161"/>
        <v>0</v>
      </c>
      <c r="CS131" s="16">
        <f t="shared" si="1161"/>
        <v>0</v>
      </c>
      <c r="CT131" s="16">
        <f t="shared" si="1161"/>
        <v>0</v>
      </c>
      <c r="CU131" s="16">
        <f t="shared" si="1161"/>
        <v>8021000</v>
      </c>
      <c r="CV131" s="16">
        <f t="shared" si="1161"/>
        <v>0</v>
      </c>
      <c r="CW131" s="16">
        <f t="shared" si="1161"/>
        <v>8021000</v>
      </c>
      <c r="CX131" s="16">
        <f t="shared" si="1161"/>
        <v>0</v>
      </c>
      <c r="CY131" s="16">
        <f t="shared" si="1161"/>
        <v>8391000</v>
      </c>
      <c r="CZ131" s="43">
        <f t="shared" si="1161"/>
        <v>0</v>
      </c>
      <c r="DA131" s="43">
        <f t="shared" si="1161"/>
        <v>8391000</v>
      </c>
      <c r="DB131" s="43">
        <f t="shared" si="1161"/>
        <v>0</v>
      </c>
      <c r="DC131" s="16">
        <f t="shared" si="1161"/>
        <v>0</v>
      </c>
      <c r="DD131" s="16">
        <f t="shared" ref="DC131:DR133" si="1162">DD132</f>
        <v>0</v>
      </c>
      <c r="DE131" s="16">
        <f t="shared" si="1162"/>
        <v>0</v>
      </c>
      <c r="DF131" s="16">
        <f t="shared" si="1162"/>
        <v>0</v>
      </c>
      <c r="DG131" s="16">
        <f t="shared" si="1162"/>
        <v>8391000</v>
      </c>
      <c r="DH131" s="16">
        <f t="shared" si="1162"/>
        <v>0</v>
      </c>
      <c r="DI131" s="16">
        <f t="shared" si="1162"/>
        <v>8391000</v>
      </c>
      <c r="DJ131" s="16">
        <f t="shared" si="1162"/>
        <v>0</v>
      </c>
      <c r="DK131" s="16">
        <f t="shared" si="1162"/>
        <v>0</v>
      </c>
      <c r="DL131" s="16">
        <f t="shared" si="1162"/>
        <v>0</v>
      </c>
      <c r="DM131" s="16">
        <f t="shared" si="1162"/>
        <v>0</v>
      </c>
      <c r="DN131" s="16">
        <f t="shared" si="1162"/>
        <v>0</v>
      </c>
      <c r="DO131" s="16">
        <f t="shared" si="1162"/>
        <v>8391000</v>
      </c>
      <c r="DP131" s="16">
        <f t="shared" si="1162"/>
        <v>0</v>
      </c>
      <c r="DQ131" s="16">
        <f t="shared" si="1162"/>
        <v>8391000</v>
      </c>
      <c r="DR131" s="16">
        <f t="shared" si="1162"/>
        <v>0</v>
      </c>
    </row>
    <row r="132" spans="1:122" ht="306" customHeight="1" x14ac:dyDescent="0.25">
      <c r="A132" s="102" t="s">
        <v>266</v>
      </c>
      <c r="B132" s="102"/>
      <c r="C132" s="102"/>
      <c r="D132" s="102"/>
      <c r="E132" s="40">
        <v>851</v>
      </c>
      <c r="F132" s="3" t="s">
        <v>13</v>
      </c>
      <c r="G132" s="3" t="s">
        <v>48</v>
      </c>
      <c r="H132" s="3" t="s">
        <v>328</v>
      </c>
      <c r="I132" s="3"/>
      <c r="J132" s="15">
        <f t="shared" si="1159"/>
        <v>8917000</v>
      </c>
      <c r="K132" s="15">
        <f t="shared" si="1159"/>
        <v>0</v>
      </c>
      <c r="L132" s="15">
        <f t="shared" si="1159"/>
        <v>8917000</v>
      </c>
      <c r="M132" s="15">
        <f t="shared" si="1159"/>
        <v>0</v>
      </c>
      <c r="N132" s="15">
        <f t="shared" si="1159"/>
        <v>1291945.76</v>
      </c>
      <c r="O132" s="15">
        <f t="shared" si="1159"/>
        <v>0</v>
      </c>
      <c r="P132" s="15">
        <f t="shared" si="1159"/>
        <v>1291945.76</v>
      </c>
      <c r="Q132" s="15">
        <f t="shared" si="1159"/>
        <v>0</v>
      </c>
      <c r="R132" s="15">
        <f t="shared" si="1159"/>
        <v>10208945.76</v>
      </c>
      <c r="S132" s="15">
        <f t="shared" si="1159"/>
        <v>0</v>
      </c>
      <c r="T132" s="15">
        <f t="shared" si="1159"/>
        <v>10208945.76</v>
      </c>
      <c r="U132" s="15">
        <f t="shared" si="1159"/>
        <v>0</v>
      </c>
      <c r="V132" s="15">
        <f t="shared" si="1159"/>
        <v>9101900</v>
      </c>
      <c r="W132" s="39">
        <f t="shared" si="1159"/>
        <v>0</v>
      </c>
      <c r="X132" s="39">
        <f t="shared" si="1159"/>
        <v>9101900</v>
      </c>
      <c r="Y132" s="39">
        <f t="shared" si="1159"/>
        <v>0</v>
      </c>
      <c r="Z132" s="15">
        <f t="shared" si="1159"/>
        <v>0</v>
      </c>
      <c r="AA132" s="15">
        <f t="shared" si="1159"/>
        <v>0</v>
      </c>
      <c r="AB132" s="15">
        <f t="shared" si="1159"/>
        <v>0</v>
      </c>
      <c r="AC132" s="15">
        <f t="shared" si="1159"/>
        <v>0</v>
      </c>
      <c r="AD132" s="15">
        <f t="shared" si="1159"/>
        <v>9101900</v>
      </c>
      <c r="AE132" s="15">
        <f t="shared" si="1159"/>
        <v>0</v>
      </c>
      <c r="AF132" s="15">
        <f t="shared" si="1159"/>
        <v>9101900</v>
      </c>
      <c r="AG132" s="15">
        <f t="shared" si="1159"/>
        <v>0</v>
      </c>
      <c r="AH132" s="15">
        <f t="shared" si="1159"/>
        <v>9154200</v>
      </c>
      <c r="AI132" s="39">
        <f t="shared" si="1159"/>
        <v>0</v>
      </c>
      <c r="AJ132" s="39">
        <f t="shared" si="1159"/>
        <v>9154200</v>
      </c>
      <c r="AK132" s="39">
        <f t="shared" si="1159"/>
        <v>0</v>
      </c>
      <c r="AL132" s="15">
        <f t="shared" si="1160"/>
        <v>0</v>
      </c>
      <c r="AM132" s="110">
        <f t="shared" si="1160"/>
        <v>0</v>
      </c>
      <c r="AN132" s="15">
        <f t="shared" si="1160"/>
        <v>0</v>
      </c>
      <c r="AO132" s="15">
        <f t="shared" si="1160"/>
        <v>0</v>
      </c>
      <c r="AP132" s="15">
        <f t="shared" si="1160"/>
        <v>9154200</v>
      </c>
      <c r="AQ132" s="15">
        <f t="shared" si="1160"/>
        <v>0</v>
      </c>
      <c r="AR132" s="15">
        <f t="shared" si="1160"/>
        <v>9154200</v>
      </c>
      <c r="AS132" s="15">
        <f t="shared" si="1160"/>
        <v>0</v>
      </c>
      <c r="AT132" s="15"/>
      <c r="AU132" s="15"/>
      <c r="AV132" s="15"/>
      <c r="AW132" s="15"/>
      <c r="AX132" s="15"/>
      <c r="AY132" s="15">
        <f t="shared" si="1011"/>
        <v>1085000</v>
      </c>
      <c r="AZ132" s="39">
        <f t="shared" si="1012"/>
        <v>0</v>
      </c>
      <c r="BA132" s="39">
        <f t="shared" si="1013"/>
        <v>1085000</v>
      </c>
      <c r="BB132" s="39">
        <f t="shared" si="1014"/>
        <v>0</v>
      </c>
      <c r="BC132" s="15">
        <f t="shared" si="1161"/>
        <v>7832000</v>
      </c>
      <c r="BD132" s="44">
        <f t="shared" si="1161"/>
        <v>0</v>
      </c>
      <c r="BE132" s="44">
        <f t="shared" si="1161"/>
        <v>7832000</v>
      </c>
      <c r="BF132" s="44">
        <f t="shared" si="1161"/>
        <v>0</v>
      </c>
      <c r="BG132" s="15">
        <f t="shared" si="1161"/>
        <v>1282811.78</v>
      </c>
      <c r="BH132" s="15">
        <f t="shared" si="1161"/>
        <v>0</v>
      </c>
      <c r="BI132" s="15">
        <f t="shared" si="1161"/>
        <v>1282811.78</v>
      </c>
      <c r="BJ132" s="15">
        <f t="shared" si="1161"/>
        <v>0</v>
      </c>
      <c r="BK132" s="15">
        <f t="shared" si="1161"/>
        <v>9114811.7799999993</v>
      </c>
      <c r="BL132" s="15">
        <f t="shared" si="1161"/>
        <v>0</v>
      </c>
      <c r="BM132" s="15">
        <f t="shared" si="1161"/>
        <v>9114811.7799999993</v>
      </c>
      <c r="BN132" s="15">
        <f t="shared" si="1161"/>
        <v>0</v>
      </c>
      <c r="BO132" s="15">
        <f t="shared" si="1161"/>
        <v>0</v>
      </c>
      <c r="BP132" s="15">
        <f t="shared" si="1161"/>
        <v>0</v>
      </c>
      <c r="BQ132" s="15">
        <f t="shared" si="1161"/>
        <v>0</v>
      </c>
      <c r="BR132" s="15">
        <f t="shared" si="1161"/>
        <v>0</v>
      </c>
      <c r="BS132" s="15">
        <f t="shared" si="1161"/>
        <v>9114811.7799999993</v>
      </c>
      <c r="BT132" s="15">
        <f t="shared" si="1161"/>
        <v>0</v>
      </c>
      <c r="BU132" s="15">
        <f t="shared" si="1161"/>
        <v>9114811.7799999993</v>
      </c>
      <c r="BV132" s="15">
        <f t="shared" si="1161"/>
        <v>0</v>
      </c>
      <c r="BW132" s="15">
        <f t="shared" si="1161"/>
        <v>0</v>
      </c>
      <c r="BX132" s="15">
        <f t="shared" si="1161"/>
        <v>0</v>
      </c>
      <c r="BY132" s="15">
        <f t="shared" si="1161"/>
        <v>0</v>
      </c>
      <c r="BZ132" s="15">
        <f t="shared" si="1161"/>
        <v>0</v>
      </c>
      <c r="CA132" s="15">
        <f t="shared" si="1161"/>
        <v>9114811.7799999993</v>
      </c>
      <c r="CB132" s="15">
        <f t="shared" si="1161"/>
        <v>0</v>
      </c>
      <c r="CC132" s="15">
        <f t="shared" si="1161"/>
        <v>9114811.7799999993</v>
      </c>
      <c r="CD132" s="15">
        <f t="shared" si="1161"/>
        <v>0</v>
      </c>
      <c r="CE132" s="15">
        <f t="shared" si="1161"/>
        <v>8021000</v>
      </c>
      <c r="CF132" s="44">
        <f t="shared" si="1161"/>
        <v>0</v>
      </c>
      <c r="CG132" s="44">
        <f t="shared" si="1161"/>
        <v>8021000</v>
      </c>
      <c r="CH132" s="44">
        <f t="shared" si="1161"/>
        <v>0</v>
      </c>
      <c r="CI132" s="15">
        <f t="shared" si="1161"/>
        <v>0</v>
      </c>
      <c r="CJ132" s="15">
        <f t="shared" si="1161"/>
        <v>0</v>
      </c>
      <c r="CK132" s="15">
        <f t="shared" si="1161"/>
        <v>0</v>
      </c>
      <c r="CL132" s="15">
        <f t="shared" si="1161"/>
        <v>0</v>
      </c>
      <c r="CM132" s="15">
        <f t="shared" si="1161"/>
        <v>8021000</v>
      </c>
      <c r="CN132" s="15">
        <f t="shared" si="1161"/>
        <v>0</v>
      </c>
      <c r="CO132" s="15">
        <f t="shared" si="1161"/>
        <v>8021000</v>
      </c>
      <c r="CP132" s="15">
        <f t="shared" si="1161"/>
        <v>0</v>
      </c>
      <c r="CQ132" s="15">
        <f t="shared" si="1161"/>
        <v>0</v>
      </c>
      <c r="CR132" s="15">
        <f t="shared" si="1161"/>
        <v>0</v>
      </c>
      <c r="CS132" s="15">
        <f t="shared" si="1161"/>
        <v>0</v>
      </c>
      <c r="CT132" s="15">
        <f t="shared" si="1161"/>
        <v>0</v>
      </c>
      <c r="CU132" s="15">
        <f t="shared" si="1161"/>
        <v>8021000</v>
      </c>
      <c r="CV132" s="15">
        <f t="shared" si="1161"/>
        <v>0</v>
      </c>
      <c r="CW132" s="15">
        <f t="shared" si="1161"/>
        <v>8021000</v>
      </c>
      <c r="CX132" s="15">
        <f t="shared" si="1161"/>
        <v>0</v>
      </c>
      <c r="CY132" s="15">
        <f t="shared" si="1161"/>
        <v>8391000</v>
      </c>
      <c r="CZ132" s="44">
        <f t="shared" si="1161"/>
        <v>0</v>
      </c>
      <c r="DA132" s="44">
        <f t="shared" si="1161"/>
        <v>8391000</v>
      </c>
      <c r="DB132" s="44">
        <f t="shared" si="1161"/>
        <v>0</v>
      </c>
      <c r="DC132" s="15">
        <f t="shared" si="1162"/>
        <v>0</v>
      </c>
      <c r="DD132" s="15">
        <f t="shared" si="1162"/>
        <v>0</v>
      </c>
      <c r="DE132" s="15">
        <f t="shared" si="1162"/>
        <v>0</v>
      </c>
      <c r="DF132" s="15">
        <f t="shared" si="1162"/>
        <v>0</v>
      </c>
      <c r="DG132" s="15">
        <f t="shared" si="1162"/>
        <v>8391000</v>
      </c>
      <c r="DH132" s="15">
        <f t="shared" si="1162"/>
        <v>0</v>
      </c>
      <c r="DI132" s="15">
        <f t="shared" si="1162"/>
        <v>8391000</v>
      </c>
      <c r="DJ132" s="15">
        <f t="shared" si="1162"/>
        <v>0</v>
      </c>
      <c r="DK132" s="15">
        <f t="shared" si="1162"/>
        <v>0</v>
      </c>
      <c r="DL132" s="15">
        <f t="shared" si="1162"/>
        <v>0</v>
      </c>
      <c r="DM132" s="15">
        <f t="shared" si="1162"/>
        <v>0</v>
      </c>
      <c r="DN132" s="15">
        <f t="shared" si="1162"/>
        <v>0</v>
      </c>
      <c r="DO132" s="15">
        <f t="shared" si="1162"/>
        <v>8391000</v>
      </c>
      <c r="DP132" s="15">
        <f t="shared" si="1162"/>
        <v>0</v>
      </c>
      <c r="DQ132" s="15">
        <f t="shared" si="1162"/>
        <v>8391000</v>
      </c>
      <c r="DR132" s="15">
        <f t="shared" si="1162"/>
        <v>0</v>
      </c>
    </row>
    <row r="133" spans="1:122" ht="18" customHeight="1" x14ac:dyDescent="0.25">
      <c r="A133" s="102" t="s">
        <v>34</v>
      </c>
      <c r="B133" s="102"/>
      <c r="C133" s="102"/>
      <c r="D133" s="102"/>
      <c r="E133" s="40">
        <v>851</v>
      </c>
      <c r="F133" s="3" t="s">
        <v>13</v>
      </c>
      <c r="G133" s="3" t="s">
        <v>48</v>
      </c>
      <c r="H133" s="3" t="s">
        <v>328</v>
      </c>
      <c r="I133" s="2" t="s">
        <v>35</v>
      </c>
      <c r="J133" s="15">
        <f t="shared" si="1159"/>
        <v>8917000</v>
      </c>
      <c r="K133" s="15">
        <f t="shared" si="1159"/>
        <v>0</v>
      </c>
      <c r="L133" s="15">
        <f t="shared" si="1159"/>
        <v>8917000</v>
      </c>
      <c r="M133" s="15">
        <f t="shared" si="1159"/>
        <v>0</v>
      </c>
      <c r="N133" s="15">
        <f t="shared" si="1159"/>
        <v>1291945.76</v>
      </c>
      <c r="O133" s="15">
        <f t="shared" si="1159"/>
        <v>0</v>
      </c>
      <c r="P133" s="15">
        <f t="shared" si="1159"/>
        <v>1291945.76</v>
      </c>
      <c r="Q133" s="15">
        <f t="shared" si="1159"/>
        <v>0</v>
      </c>
      <c r="R133" s="15">
        <f t="shared" si="1159"/>
        <v>10208945.76</v>
      </c>
      <c r="S133" s="15">
        <f t="shared" si="1159"/>
        <v>0</v>
      </c>
      <c r="T133" s="15">
        <f t="shared" si="1159"/>
        <v>10208945.76</v>
      </c>
      <c r="U133" s="15">
        <f t="shared" si="1159"/>
        <v>0</v>
      </c>
      <c r="V133" s="15">
        <f t="shared" si="1159"/>
        <v>9101900</v>
      </c>
      <c r="W133" s="39">
        <f t="shared" si="1159"/>
        <v>0</v>
      </c>
      <c r="X133" s="39">
        <f t="shared" si="1159"/>
        <v>9101900</v>
      </c>
      <c r="Y133" s="39">
        <f t="shared" si="1159"/>
        <v>0</v>
      </c>
      <c r="Z133" s="15">
        <f t="shared" si="1159"/>
        <v>0</v>
      </c>
      <c r="AA133" s="15">
        <f t="shared" si="1159"/>
        <v>0</v>
      </c>
      <c r="AB133" s="15">
        <f t="shared" si="1159"/>
        <v>0</v>
      </c>
      <c r="AC133" s="15">
        <f t="shared" si="1159"/>
        <v>0</v>
      </c>
      <c r="AD133" s="15">
        <f t="shared" si="1159"/>
        <v>9101900</v>
      </c>
      <c r="AE133" s="15">
        <f t="shared" si="1159"/>
        <v>0</v>
      </c>
      <c r="AF133" s="15">
        <f t="shared" si="1159"/>
        <v>9101900</v>
      </c>
      <c r="AG133" s="15">
        <f t="shared" si="1159"/>
        <v>0</v>
      </c>
      <c r="AH133" s="15">
        <f t="shared" si="1159"/>
        <v>9154200</v>
      </c>
      <c r="AI133" s="39">
        <f t="shared" si="1159"/>
        <v>0</v>
      </c>
      <c r="AJ133" s="39">
        <f t="shared" si="1159"/>
        <v>9154200</v>
      </c>
      <c r="AK133" s="39">
        <f t="shared" si="1159"/>
        <v>0</v>
      </c>
      <c r="AL133" s="15">
        <f t="shared" si="1160"/>
        <v>0</v>
      </c>
      <c r="AM133" s="110">
        <f t="shared" si="1160"/>
        <v>0</v>
      </c>
      <c r="AN133" s="15">
        <f t="shared" si="1160"/>
        <v>0</v>
      </c>
      <c r="AO133" s="15">
        <f t="shared" si="1160"/>
        <v>0</v>
      </c>
      <c r="AP133" s="15">
        <f t="shared" si="1160"/>
        <v>9154200</v>
      </c>
      <c r="AQ133" s="15">
        <f t="shared" si="1160"/>
        <v>0</v>
      </c>
      <c r="AR133" s="15">
        <f t="shared" si="1160"/>
        <v>9154200</v>
      </c>
      <c r="AS133" s="15">
        <f t="shared" si="1160"/>
        <v>0</v>
      </c>
      <c r="AT133" s="15"/>
      <c r="AU133" s="15"/>
      <c r="AV133" s="15"/>
      <c r="AW133" s="15"/>
      <c r="AX133" s="15"/>
      <c r="AY133" s="15">
        <f t="shared" si="1011"/>
        <v>1085000</v>
      </c>
      <c r="AZ133" s="39">
        <f t="shared" si="1012"/>
        <v>0</v>
      </c>
      <c r="BA133" s="39">
        <f t="shared" si="1013"/>
        <v>1085000</v>
      </c>
      <c r="BB133" s="39">
        <f t="shared" si="1014"/>
        <v>0</v>
      </c>
      <c r="BC133" s="15">
        <f t="shared" si="1161"/>
        <v>7832000</v>
      </c>
      <c r="BD133" s="44">
        <f t="shared" si="1161"/>
        <v>0</v>
      </c>
      <c r="BE133" s="44">
        <f t="shared" si="1161"/>
        <v>7832000</v>
      </c>
      <c r="BF133" s="44">
        <f t="shared" si="1161"/>
        <v>0</v>
      </c>
      <c r="BG133" s="15">
        <f t="shared" si="1161"/>
        <v>1282811.78</v>
      </c>
      <c r="BH133" s="15">
        <f t="shared" si="1161"/>
        <v>0</v>
      </c>
      <c r="BI133" s="15">
        <f t="shared" si="1161"/>
        <v>1282811.78</v>
      </c>
      <c r="BJ133" s="15">
        <f t="shared" si="1161"/>
        <v>0</v>
      </c>
      <c r="BK133" s="15">
        <f t="shared" si="1161"/>
        <v>9114811.7799999993</v>
      </c>
      <c r="BL133" s="15">
        <f t="shared" si="1161"/>
        <v>0</v>
      </c>
      <c r="BM133" s="15">
        <f t="shared" si="1161"/>
        <v>9114811.7799999993</v>
      </c>
      <c r="BN133" s="15">
        <f t="shared" si="1161"/>
        <v>0</v>
      </c>
      <c r="BO133" s="15">
        <f t="shared" si="1161"/>
        <v>0</v>
      </c>
      <c r="BP133" s="15">
        <f t="shared" si="1161"/>
        <v>0</v>
      </c>
      <c r="BQ133" s="15">
        <f t="shared" si="1161"/>
        <v>0</v>
      </c>
      <c r="BR133" s="15">
        <f t="shared" si="1161"/>
        <v>0</v>
      </c>
      <c r="BS133" s="15">
        <f t="shared" si="1161"/>
        <v>9114811.7799999993</v>
      </c>
      <c r="BT133" s="15">
        <f t="shared" si="1161"/>
        <v>0</v>
      </c>
      <c r="BU133" s="15">
        <f t="shared" si="1161"/>
        <v>9114811.7799999993</v>
      </c>
      <c r="BV133" s="15">
        <f t="shared" si="1161"/>
        <v>0</v>
      </c>
      <c r="BW133" s="15">
        <f t="shared" si="1161"/>
        <v>0</v>
      </c>
      <c r="BX133" s="15">
        <f t="shared" si="1161"/>
        <v>0</v>
      </c>
      <c r="BY133" s="15">
        <f t="shared" si="1161"/>
        <v>0</v>
      </c>
      <c r="BZ133" s="15">
        <f t="shared" si="1161"/>
        <v>0</v>
      </c>
      <c r="CA133" s="15">
        <f t="shared" si="1161"/>
        <v>9114811.7799999993</v>
      </c>
      <c r="CB133" s="15">
        <f t="shared" si="1161"/>
        <v>0</v>
      </c>
      <c r="CC133" s="15">
        <f t="shared" si="1161"/>
        <v>9114811.7799999993</v>
      </c>
      <c r="CD133" s="15">
        <f t="shared" si="1161"/>
        <v>0</v>
      </c>
      <c r="CE133" s="15">
        <f t="shared" si="1161"/>
        <v>8021000</v>
      </c>
      <c r="CF133" s="44">
        <f t="shared" si="1161"/>
        <v>0</v>
      </c>
      <c r="CG133" s="44">
        <f t="shared" si="1161"/>
        <v>8021000</v>
      </c>
      <c r="CH133" s="44">
        <f t="shared" si="1161"/>
        <v>0</v>
      </c>
      <c r="CI133" s="15">
        <f t="shared" si="1161"/>
        <v>0</v>
      </c>
      <c r="CJ133" s="15">
        <f t="shared" si="1161"/>
        <v>0</v>
      </c>
      <c r="CK133" s="15">
        <f t="shared" si="1161"/>
        <v>0</v>
      </c>
      <c r="CL133" s="15">
        <f t="shared" si="1161"/>
        <v>0</v>
      </c>
      <c r="CM133" s="15">
        <f t="shared" si="1161"/>
        <v>8021000</v>
      </c>
      <c r="CN133" s="15">
        <f t="shared" si="1161"/>
        <v>0</v>
      </c>
      <c r="CO133" s="15">
        <f t="shared" si="1161"/>
        <v>8021000</v>
      </c>
      <c r="CP133" s="15">
        <f t="shared" si="1161"/>
        <v>0</v>
      </c>
      <c r="CQ133" s="15">
        <f t="shared" si="1161"/>
        <v>0</v>
      </c>
      <c r="CR133" s="15">
        <f t="shared" si="1161"/>
        <v>0</v>
      </c>
      <c r="CS133" s="15">
        <f t="shared" si="1161"/>
        <v>0</v>
      </c>
      <c r="CT133" s="15">
        <f t="shared" si="1161"/>
        <v>0</v>
      </c>
      <c r="CU133" s="15">
        <f t="shared" si="1161"/>
        <v>8021000</v>
      </c>
      <c r="CV133" s="15">
        <f t="shared" si="1161"/>
        <v>0</v>
      </c>
      <c r="CW133" s="15">
        <f t="shared" si="1161"/>
        <v>8021000</v>
      </c>
      <c r="CX133" s="15">
        <f t="shared" si="1161"/>
        <v>0</v>
      </c>
      <c r="CY133" s="15">
        <f t="shared" si="1161"/>
        <v>8391000</v>
      </c>
      <c r="CZ133" s="44">
        <f t="shared" si="1161"/>
        <v>0</v>
      </c>
      <c r="DA133" s="44">
        <f t="shared" si="1161"/>
        <v>8391000</v>
      </c>
      <c r="DB133" s="44">
        <f t="shared" si="1161"/>
        <v>0</v>
      </c>
      <c r="DC133" s="15">
        <f t="shared" si="1162"/>
        <v>0</v>
      </c>
      <c r="DD133" s="15">
        <f t="shared" si="1162"/>
        <v>0</v>
      </c>
      <c r="DE133" s="15">
        <f t="shared" si="1162"/>
        <v>0</v>
      </c>
      <c r="DF133" s="15">
        <f t="shared" si="1162"/>
        <v>0</v>
      </c>
      <c r="DG133" s="15">
        <f t="shared" si="1162"/>
        <v>8391000</v>
      </c>
      <c r="DH133" s="15">
        <f t="shared" si="1162"/>
        <v>0</v>
      </c>
      <c r="DI133" s="15">
        <f t="shared" si="1162"/>
        <v>8391000</v>
      </c>
      <c r="DJ133" s="15">
        <f t="shared" si="1162"/>
        <v>0</v>
      </c>
      <c r="DK133" s="15">
        <f t="shared" si="1162"/>
        <v>0</v>
      </c>
      <c r="DL133" s="15">
        <f t="shared" si="1162"/>
        <v>0</v>
      </c>
      <c r="DM133" s="15">
        <f t="shared" si="1162"/>
        <v>0</v>
      </c>
      <c r="DN133" s="15">
        <f t="shared" si="1162"/>
        <v>0</v>
      </c>
      <c r="DO133" s="15">
        <f t="shared" si="1162"/>
        <v>8391000</v>
      </c>
      <c r="DP133" s="15">
        <f t="shared" si="1162"/>
        <v>0</v>
      </c>
      <c r="DQ133" s="15">
        <f t="shared" si="1162"/>
        <v>8391000</v>
      </c>
      <c r="DR133" s="15">
        <f t="shared" si="1162"/>
        <v>0</v>
      </c>
    </row>
    <row r="134" spans="1:122" ht="18" customHeight="1" x14ac:dyDescent="0.25">
      <c r="A134" s="102" t="s">
        <v>59</v>
      </c>
      <c r="B134" s="102"/>
      <c r="C134" s="102"/>
      <c r="D134" s="102"/>
      <c r="E134" s="40">
        <v>851</v>
      </c>
      <c r="F134" s="3" t="s">
        <v>13</v>
      </c>
      <c r="G134" s="3" t="s">
        <v>48</v>
      </c>
      <c r="H134" s="3" t="s">
        <v>328</v>
      </c>
      <c r="I134" s="2" t="s">
        <v>60</v>
      </c>
      <c r="J134" s="34">
        <v>8917000</v>
      </c>
      <c r="K134" s="68"/>
      <c r="L134" s="44">
        <f>J134</f>
        <v>8917000</v>
      </c>
      <c r="M134" s="68"/>
      <c r="N134" s="68">
        <v>1291945.76</v>
      </c>
      <c r="O134" s="68"/>
      <c r="P134" s="44">
        <f>N134</f>
        <v>1291945.76</v>
      </c>
      <c r="Q134" s="68"/>
      <c r="R134" s="68">
        <f>J134+N134</f>
        <v>10208945.76</v>
      </c>
      <c r="S134" s="68">
        <f>K134+O134</f>
        <v>0</v>
      </c>
      <c r="T134" s="68">
        <f>L134+P134</f>
        <v>10208945.76</v>
      </c>
      <c r="U134" s="68">
        <f>M134+Q134</f>
        <v>0</v>
      </c>
      <c r="V134" s="34">
        <v>9101900</v>
      </c>
      <c r="W134" s="93"/>
      <c r="X134" s="39">
        <f>V134</f>
        <v>9101900</v>
      </c>
      <c r="Y134" s="93"/>
      <c r="Z134" s="68"/>
      <c r="AA134" s="68"/>
      <c r="AB134" s="68"/>
      <c r="AC134" s="68"/>
      <c r="AD134" s="68">
        <f t="shared" ref="AD134" si="1163">V134+Z134</f>
        <v>9101900</v>
      </c>
      <c r="AE134" s="68">
        <f t="shared" ref="AE134" si="1164">W134+AA134</f>
        <v>0</v>
      </c>
      <c r="AF134" s="68">
        <f t="shared" ref="AF134" si="1165">X134+AB134</f>
        <v>9101900</v>
      </c>
      <c r="AG134" s="68">
        <f t="shared" ref="AG134" si="1166">Y134+AC134</f>
        <v>0</v>
      </c>
      <c r="AH134" s="34">
        <v>9154200</v>
      </c>
      <c r="AI134" s="93"/>
      <c r="AJ134" s="39">
        <f>AH134</f>
        <v>9154200</v>
      </c>
      <c r="AK134" s="93"/>
      <c r="AL134" s="68"/>
      <c r="AM134" s="112"/>
      <c r="AN134" s="71"/>
      <c r="AO134" s="71"/>
      <c r="AP134" s="68">
        <f t="shared" ref="AP134" si="1167">AH134+AL134</f>
        <v>9154200</v>
      </c>
      <c r="AQ134" s="68">
        <f t="shared" ref="AQ134" si="1168">AI134+AM134</f>
        <v>0</v>
      </c>
      <c r="AR134" s="68">
        <f t="shared" ref="AR134" si="1169">AJ134+AN134</f>
        <v>9154200</v>
      </c>
      <c r="AS134" s="68">
        <f t="shared" ref="AS134" si="1170">AK134+AO134</f>
        <v>0</v>
      </c>
      <c r="AT134" s="68"/>
      <c r="AU134" s="68"/>
      <c r="AV134" s="68"/>
      <c r="AW134" s="68"/>
      <c r="AX134" s="68"/>
      <c r="AY134" s="15">
        <f t="shared" si="1011"/>
        <v>1085000</v>
      </c>
      <c r="AZ134" s="39">
        <f t="shared" si="1012"/>
        <v>0</v>
      </c>
      <c r="BA134" s="39">
        <f t="shared" si="1013"/>
        <v>1085000</v>
      </c>
      <c r="BB134" s="39">
        <f t="shared" si="1014"/>
        <v>0</v>
      </c>
      <c r="BC134" s="57">
        <v>7832000</v>
      </c>
      <c r="BD134" s="71"/>
      <c r="BE134" s="44">
        <f>BC134</f>
        <v>7832000</v>
      </c>
      <c r="BF134" s="71"/>
      <c r="BG134" s="15">
        <v>1282811.78</v>
      </c>
      <c r="BH134" s="71"/>
      <c r="BI134" s="44">
        <f>BG134</f>
        <v>1282811.78</v>
      </c>
      <c r="BJ134" s="71"/>
      <c r="BK134" s="15">
        <f>BC134+BG134</f>
        <v>9114811.7799999993</v>
      </c>
      <c r="BL134" s="68">
        <f>BD134+BH134</f>
        <v>0</v>
      </c>
      <c r="BM134" s="68">
        <f>BE134+BI134</f>
        <v>9114811.7799999993</v>
      </c>
      <c r="BN134" s="68">
        <f>BF134+BJ134</f>
        <v>0</v>
      </c>
      <c r="BO134" s="15"/>
      <c r="BP134" s="71"/>
      <c r="BQ134" s="44">
        <f>BO134</f>
        <v>0</v>
      </c>
      <c r="BR134" s="71"/>
      <c r="BS134" s="15">
        <f>BK134+BO134</f>
        <v>9114811.7799999993</v>
      </c>
      <c r="BT134" s="68">
        <f>BL134+BP134</f>
        <v>0</v>
      </c>
      <c r="BU134" s="68">
        <f>BM134+BQ134</f>
        <v>9114811.7799999993</v>
      </c>
      <c r="BV134" s="68">
        <f>BN134+BR134</f>
        <v>0</v>
      </c>
      <c r="BW134" s="15"/>
      <c r="BX134" s="71"/>
      <c r="BY134" s="44">
        <f>BW134</f>
        <v>0</v>
      </c>
      <c r="BZ134" s="71"/>
      <c r="CA134" s="15">
        <f>BS134+BW134</f>
        <v>9114811.7799999993</v>
      </c>
      <c r="CB134" s="68">
        <f>BT134+BX134</f>
        <v>0</v>
      </c>
      <c r="CC134" s="68">
        <f>BU134+BY134</f>
        <v>9114811.7799999993</v>
      </c>
      <c r="CD134" s="68">
        <f>BV134+BZ134</f>
        <v>0</v>
      </c>
      <c r="CE134" s="57">
        <v>8021000</v>
      </c>
      <c r="CF134" s="71"/>
      <c r="CG134" s="44">
        <f>CE134</f>
        <v>8021000</v>
      </c>
      <c r="CH134" s="71"/>
      <c r="CI134" s="44"/>
      <c r="CJ134" s="71"/>
      <c r="CK134" s="44">
        <f>CI134</f>
        <v>0</v>
      </c>
      <c r="CL134" s="71"/>
      <c r="CM134" s="15">
        <f t="shared" ref="CM134" si="1171">CE134+CI134</f>
        <v>8021000</v>
      </c>
      <c r="CN134" s="68">
        <f t="shared" ref="CN134" si="1172">CF134+CJ134</f>
        <v>0</v>
      </c>
      <c r="CO134" s="68">
        <f t="shared" ref="CO134" si="1173">CG134+CK134</f>
        <v>8021000</v>
      </c>
      <c r="CP134" s="68">
        <f t="shared" ref="CP134" si="1174">CH134+CL134</f>
        <v>0</v>
      </c>
      <c r="CQ134" s="44"/>
      <c r="CR134" s="71"/>
      <c r="CS134" s="44">
        <f>CQ134</f>
        <v>0</v>
      </c>
      <c r="CT134" s="71"/>
      <c r="CU134" s="15">
        <f t="shared" ref="CU134" si="1175">CM134+CQ134</f>
        <v>8021000</v>
      </c>
      <c r="CV134" s="68">
        <f t="shared" ref="CV134" si="1176">CN134+CR134</f>
        <v>0</v>
      </c>
      <c r="CW134" s="68">
        <f t="shared" ref="CW134" si="1177">CO134+CS134</f>
        <v>8021000</v>
      </c>
      <c r="CX134" s="68">
        <f t="shared" ref="CX134" si="1178">CP134+CT134</f>
        <v>0</v>
      </c>
      <c r="CY134" s="57">
        <v>8391000</v>
      </c>
      <c r="CZ134" s="71"/>
      <c r="DA134" s="44">
        <f>CY134</f>
        <v>8391000</v>
      </c>
      <c r="DB134" s="71"/>
      <c r="DC134" s="44"/>
      <c r="DD134" s="71"/>
      <c r="DE134" s="44">
        <f>DC134</f>
        <v>0</v>
      </c>
      <c r="DF134" s="71"/>
      <c r="DG134" s="15">
        <f t="shared" ref="DG134" si="1179">CY134+DC134</f>
        <v>8391000</v>
      </c>
      <c r="DH134" s="68">
        <f t="shared" ref="DH134" si="1180">CZ134+DD134</f>
        <v>0</v>
      </c>
      <c r="DI134" s="68">
        <f t="shared" ref="DI134" si="1181">DA134+DE134</f>
        <v>8391000</v>
      </c>
      <c r="DJ134" s="68">
        <f t="shared" ref="DJ134" si="1182">DB134+DF134</f>
        <v>0</v>
      </c>
      <c r="DK134" s="44"/>
      <c r="DL134" s="71"/>
      <c r="DM134" s="44">
        <f>DK134</f>
        <v>0</v>
      </c>
      <c r="DN134" s="71"/>
      <c r="DO134" s="15">
        <f t="shared" ref="DO134" si="1183">DG134+DK134</f>
        <v>8391000</v>
      </c>
      <c r="DP134" s="68">
        <f t="shared" ref="DP134" si="1184">DH134+DL134</f>
        <v>0</v>
      </c>
      <c r="DQ134" s="68">
        <f t="shared" ref="DQ134" si="1185">DI134+DM134</f>
        <v>8391000</v>
      </c>
      <c r="DR134" s="68">
        <f t="shared" ref="DR134" si="1186">DJ134+DN134</f>
        <v>0</v>
      </c>
    </row>
    <row r="135" spans="1:122" s="17" customFormat="1" ht="32.25" customHeight="1" x14ac:dyDescent="0.25">
      <c r="A135" s="100" t="s">
        <v>61</v>
      </c>
      <c r="B135" s="102"/>
      <c r="C135" s="102"/>
      <c r="D135" s="102"/>
      <c r="E135" s="40">
        <v>851</v>
      </c>
      <c r="F135" s="2" t="s">
        <v>13</v>
      </c>
      <c r="G135" s="2" t="s">
        <v>62</v>
      </c>
      <c r="H135" s="3" t="s">
        <v>46</v>
      </c>
      <c r="I135" s="2"/>
      <c r="J135" s="15">
        <f t="shared" ref="J135:AS135" si="1187">J145+J148+J139+J136+J142</f>
        <v>350727</v>
      </c>
      <c r="K135" s="15">
        <f t="shared" si="1187"/>
        <v>343712.46</v>
      </c>
      <c r="L135" s="15">
        <f t="shared" si="1187"/>
        <v>7014.54</v>
      </c>
      <c r="M135" s="15">
        <f t="shared" si="1187"/>
        <v>0</v>
      </c>
      <c r="N135" s="15">
        <f t="shared" si="1187"/>
        <v>75000</v>
      </c>
      <c r="O135" s="15">
        <f t="shared" si="1187"/>
        <v>0</v>
      </c>
      <c r="P135" s="15">
        <f t="shared" si="1187"/>
        <v>75000</v>
      </c>
      <c r="Q135" s="15">
        <f t="shared" si="1187"/>
        <v>0</v>
      </c>
      <c r="R135" s="15">
        <f t="shared" si="1187"/>
        <v>425727</v>
      </c>
      <c r="S135" s="15">
        <f t="shared" si="1187"/>
        <v>343712.46</v>
      </c>
      <c r="T135" s="15">
        <f t="shared" si="1187"/>
        <v>82014.539999999994</v>
      </c>
      <c r="U135" s="15">
        <f t="shared" si="1187"/>
        <v>0</v>
      </c>
      <c r="V135" s="15">
        <f t="shared" si="1187"/>
        <v>4729284.58</v>
      </c>
      <c r="W135" s="15">
        <f t="shared" si="1187"/>
        <v>4634698.8899999997</v>
      </c>
      <c r="X135" s="15">
        <f t="shared" si="1187"/>
        <v>94585.69</v>
      </c>
      <c r="Y135" s="15">
        <f t="shared" si="1187"/>
        <v>0</v>
      </c>
      <c r="Z135" s="15">
        <f t="shared" si="1187"/>
        <v>0</v>
      </c>
      <c r="AA135" s="15">
        <f t="shared" si="1187"/>
        <v>0</v>
      </c>
      <c r="AB135" s="15">
        <f t="shared" si="1187"/>
        <v>0</v>
      </c>
      <c r="AC135" s="15">
        <f t="shared" si="1187"/>
        <v>0</v>
      </c>
      <c r="AD135" s="15">
        <f t="shared" si="1187"/>
        <v>4729284.58</v>
      </c>
      <c r="AE135" s="15">
        <f t="shared" si="1187"/>
        <v>4634698.8899999997</v>
      </c>
      <c r="AF135" s="15">
        <f t="shared" si="1187"/>
        <v>94585.69</v>
      </c>
      <c r="AG135" s="15">
        <f t="shared" si="1187"/>
        <v>0</v>
      </c>
      <c r="AH135" s="15">
        <f t="shared" si="1187"/>
        <v>3717147.96</v>
      </c>
      <c r="AI135" s="15">
        <f t="shared" si="1187"/>
        <v>3642805</v>
      </c>
      <c r="AJ135" s="15">
        <f t="shared" si="1187"/>
        <v>74342.960000000006</v>
      </c>
      <c r="AK135" s="15">
        <f t="shared" si="1187"/>
        <v>0</v>
      </c>
      <c r="AL135" s="15">
        <f t="shared" si="1187"/>
        <v>0</v>
      </c>
      <c r="AM135" s="109">
        <f t="shared" si="1187"/>
        <v>0</v>
      </c>
      <c r="AN135" s="16">
        <f t="shared" si="1187"/>
        <v>0</v>
      </c>
      <c r="AO135" s="16">
        <f t="shared" si="1187"/>
        <v>0</v>
      </c>
      <c r="AP135" s="16">
        <f t="shared" si="1187"/>
        <v>3717147.96</v>
      </c>
      <c r="AQ135" s="16">
        <f t="shared" si="1187"/>
        <v>3642805</v>
      </c>
      <c r="AR135" s="16">
        <f t="shared" si="1187"/>
        <v>74342.960000000006</v>
      </c>
      <c r="AS135" s="16">
        <f t="shared" si="1187"/>
        <v>0</v>
      </c>
      <c r="AT135" s="16"/>
      <c r="AU135" s="16"/>
      <c r="AV135" s="16"/>
      <c r="AW135" s="16"/>
      <c r="AX135" s="16"/>
      <c r="AY135" s="16">
        <f t="shared" ref="AY135:BE135" si="1188">AY139+AY136+AY142</f>
        <v>350727</v>
      </c>
      <c r="AZ135" s="38">
        <f t="shared" si="1188"/>
        <v>343712.46</v>
      </c>
      <c r="BA135" s="38">
        <f t="shared" si="1188"/>
        <v>7014.54</v>
      </c>
      <c r="BB135" s="38">
        <f t="shared" si="1188"/>
        <v>0</v>
      </c>
      <c r="BC135" s="16">
        <f t="shared" si="1188"/>
        <v>0</v>
      </c>
      <c r="BD135" s="43">
        <f t="shared" si="1188"/>
        <v>0</v>
      </c>
      <c r="BE135" s="43">
        <f t="shared" si="1188"/>
        <v>0</v>
      </c>
      <c r="BF135" s="43">
        <f t="shared" ref="BF135:CK135" si="1189">BF139+BF136</f>
        <v>0</v>
      </c>
      <c r="BG135" s="16">
        <f t="shared" si="1189"/>
        <v>0</v>
      </c>
      <c r="BH135" s="16">
        <f t="shared" si="1189"/>
        <v>0</v>
      </c>
      <c r="BI135" s="16">
        <f t="shared" si="1189"/>
        <v>0</v>
      </c>
      <c r="BJ135" s="16">
        <f t="shared" si="1189"/>
        <v>0</v>
      </c>
      <c r="BK135" s="16">
        <f t="shared" si="1189"/>
        <v>0</v>
      </c>
      <c r="BL135" s="16">
        <f t="shared" si="1189"/>
        <v>0</v>
      </c>
      <c r="BM135" s="16">
        <f t="shared" si="1189"/>
        <v>0</v>
      </c>
      <c r="BN135" s="16">
        <f t="shared" si="1189"/>
        <v>0</v>
      </c>
      <c r="BO135" s="16">
        <f t="shared" si="1189"/>
        <v>0</v>
      </c>
      <c r="BP135" s="16">
        <f t="shared" si="1189"/>
        <v>0</v>
      </c>
      <c r="BQ135" s="16">
        <f t="shared" si="1189"/>
        <v>0</v>
      </c>
      <c r="BR135" s="16">
        <f t="shared" si="1189"/>
        <v>0</v>
      </c>
      <c r="BS135" s="16">
        <f t="shared" si="1189"/>
        <v>0</v>
      </c>
      <c r="BT135" s="16">
        <f t="shared" si="1189"/>
        <v>0</v>
      </c>
      <c r="BU135" s="16">
        <f t="shared" si="1189"/>
        <v>0</v>
      </c>
      <c r="BV135" s="16">
        <f t="shared" si="1189"/>
        <v>0</v>
      </c>
      <c r="BW135" s="16">
        <f t="shared" si="1189"/>
        <v>0</v>
      </c>
      <c r="BX135" s="16">
        <f t="shared" si="1189"/>
        <v>0</v>
      </c>
      <c r="BY135" s="16">
        <f t="shared" si="1189"/>
        <v>0</v>
      </c>
      <c r="BZ135" s="16">
        <f t="shared" si="1189"/>
        <v>0</v>
      </c>
      <c r="CA135" s="16">
        <f t="shared" si="1189"/>
        <v>0</v>
      </c>
      <c r="CB135" s="16">
        <f t="shared" si="1189"/>
        <v>0</v>
      </c>
      <c r="CC135" s="16">
        <f t="shared" si="1189"/>
        <v>0</v>
      </c>
      <c r="CD135" s="16">
        <f t="shared" si="1189"/>
        <v>0</v>
      </c>
      <c r="CE135" s="16">
        <f t="shared" si="1189"/>
        <v>346181.05</v>
      </c>
      <c r="CF135" s="16">
        <f t="shared" si="1189"/>
        <v>328872</v>
      </c>
      <c r="CG135" s="16">
        <f t="shared" si="1189"/>
        <v>17309.05</v>
      </c>
      <c r="CH135" s="16">
        <f t="shared" si="1189"/>
        <v>0</v>
      </c>
      <c r="CI135" s="16">
        <f t="shared" si="1189"/>
        <v>2595.79</v>
      </c>
      <c r="CJ135" s="16">
        <f t="shared" si="1189"/>
        <v>2466</v>
      </c>
      <c r="CK135" s="16">
        <f t="shared" si="1189"/>
        <v>129.79</v>
      </c>
      <c r="CL135" s="16">
        <f t="shared" ref="CL135:DO135" si="1190">CL139+CL136</f>
        <v>0</v>
      </c>
      <c r="CM135" s="16">
        <f t="shared" si="1190"/>
        <v>348776.83999999997</v>
      </c>
      <c r="CN135" s="16">
        <f t="shared" si="1190"/>
        <v>331338</v>
      </c>
      <c r="CO135" s="16">
        <f t="shared" si="1190"/>
        <v>17438.84</v>
      </c>
      <c r="CP135" s="16">
        <f t="shared" si="1190"/>
        <v>0</v>
      </c>
      <c r="CQ135" s="16">
        <f t="shared" si="1190"/>
        <v>0</v>
      </c>
      <c r="CR135" s="16">
        <f t="shared" si="1190"/>
        <v>0</v>
      </c>
      <c r="CS135" s="16">
        <f t="shared" si="1190"/>
        <v>0</v>
      </c>
      <c r="CT135" s="16">
        <f t="shared" si="1190"/>
        <v>0</v>
      </c>
      <c r="CU135" s="16">
        <f t="shared" si="1190"/>
        <v>348776.83999999997</v>
      </c>
      <c r="CV135" s="16">
        <f t="shared" si="1190"/>
        <v>331338</v>
      </c>
      <c r="CW135" s="16">
        <f t="shared" si="1190"/>
        <v>17438.84</v>
      </c>
      <c r="CX135" s="16">
        <f t="shared" si="1190"/>
        <v>0</v>
      </c>
      <c r="CY135" s="16">
        <f t="shared" si="1190"/>
        <v>3015080.19</v>
      </c>
      <c r="CZ135" s="16">
        <f t="shared" si="1190"/>
        <v>2864326.18</v>
      </c>
      <c r="DA135" s="16">
        <f t="shared" si="1190"/>
        <v>150754.01</v>
      </c>
      <c r="DB135" s="16">
        <f t="shared" si="1190"/>
        <v>0</v>
      </c>
      <c r="DC135" s="16">
        <f t="shared" si="1190"/>
        <v>0</v>
      </c>
      <c r="DD135" s="16">
        <f t="shared" si="1190"/>
        <v>0</v>
      </c>
      <c r="DE135" s="16">
        <f t="shared" si="1190"/>
        <v>0</v>
      </c>
      <c r="DF135" s="16">
        <f t="shared" si="1190"/>
        <v>0</v>
      </c>
      <c r="DG135" s="16">
        <f t="shared" si="1190"/>
        <v>3015080.19</v>
      </c>
      <c r="DH135" s="16">
        <f t="shared" si="1190"/>
        <v>2864326.18</v>
      </c>
      <c r="DI135" s="16">
        <f t="shared" si="1190"/>
        <v>150754.01</v>
      </c>
      <c r="DJ135" s="16">
        <f t="shared" si="1190"/>
        <v>0</v>
      </c>
      <c r="DK135" s="16">
        <f t="shared" si="1190"/>
        <v>0</v>
      </c>
      <c r="DL135" s="16">
        <f t="shared" si="1190"/>
        <v>0</v>
      </c>
      <c r="DM135" s="16">
        <f t="shared" si="1190"/>
        <v>0</v>
      </c>
      <c r="DN135" s="16">
        <f t="shared" si="1190"/>
        <v>0</v>
      </c>
      <c r="DO135" s="16">
        <f t="shared" si="1190"/>
        <v>3015080.19</v>
      </c>
      <c r="DP135" s="16">
        <f>DP136</f>
        <v>2864326.18</v>
      </c>
      <c r="DQ135" s="16">
        <f>DQ136</f>
        <v>150754.01</v>
      </c>
      <c r="DR135" s="16">
        <f>DR136</f>
        <v>0</v>
      </c>
    </row>
    <row r="136" spans="1:122" ht="32.25" hidden="1" customHeight="1" x14ac:dyDescent="0.25">
      <c r="A136" s="102" t="s">
        <v>433</v>
      </c>
      <c r="B136" s="102"/>
      <c r="C136" s="102"/>
      <c r="D136" s="102"/>
      <c r="E136" s="40">
        <v>851</v>
      </c>
      <c r="F136" s="3" t="s">
        <v>13</v>
      </c>
      <c r="G136" s="3" t="s">
        <v>62</v>
      </c>
      <c r="H136" s="3" t="s">
        <v>435</v>
      </c>
      <c r="I136" s="2"/>
      <c r="J136" s="15">
        <f t="shared" ref="J136:AL137" si="1191">J137</f>
        <v>0</v>
      </c>
      <c r="K136" s="15">
        <f t="shared" si="1191"/>
        <v>0</v>
      </c>
      <c r="L136" s="15">
        <f t="shared" si="1191"/>
        <v>0</v>
      </c>
      <c r="M136" s="15">
        <f t="shared" si="1191"/>
        <v>0</v>
      </c>
      <c r="N136" s="15">
        <f t="shared" si="1191"/>
        <v>0</v>
      </c>
      <c r="O136" s="15">
        <f t="shared" si="1191"/>
        <v>0</v>
      </c>
      <c r="P136" s="15">
        <f t="shared" si="1191"/>
        <v>0</v>
      </c>
      <c r="Q136" s="15">
        <f t="shared" si="1191"/>
        <v>0</v>
      </c>
      <c r="R136" s="15">
        <f t="shared" si="1191"/>
        <v>0</v>
      </c>
      <c r="S136" s="15">
        <f t="shared" si="1191"/>
        <v>0</v>
      </c>
      <c r="T136" s="15">
        <f t="shared" si="1191"/>
        <v>0</v>
      </c>
      <c r="U136" s="15">
        <f t="shared" si="1191"/>
        <v>0</v>
      </c>
      <c r="V136" s="15">
        <f t="shared" si="1191"/>
        <v>3324981.63</v>
      </c>
      <c r="W136" s="39">
        <f t="shared" si="1191"/>
        <v>3258482</v>
      </c>
      <c r="X136" s="39">
        <f t="shared" si="1191"/>
        <v>66499.63</v>
      </c>
      <c r="Y136" s="39">
        <f t="shared" si="1191"/>
        <v>0</v>
      </c>
      <c r="Z136" s="15">
        <f t="shared" si="1191"/>
        <v>0</v>
      </c>
      <c r="AA136" s="15">
        <f t="shared" si="1191"/>
        <v>0</v>
      </c>
      <c r="AB136" s="15">
        <f t="shared" si="1191"/>
        <v>0</v>
      </c>
      <c r="AC136" s="15">
        <f t="shared" si="1191"/>
        <v>0</v>
      </c>
      <c r="AD136" s="15">
        <f t="shared" si="1191"/>
        <v>3324981.63</v>
      </c>
      <c r="AE136" s="15">
        <f t="shared" si="1191"/>
        <v>3258482</v>
      </c>
      <c r="AF136" s="15">
        <f t="shared" si="1191"/>
        <v>66499.63</v>
      </c>
      <c r="AG136" s="15">
        <f t="shared" si="1191"/>
        <v>0</v>
      </c>
      <c r="AH136" s="15">
        <f t="shared" si="1191"/>
        <v>3717147.96</v>
      </c>
      <c r="AI136" s="39">
        <f t="shared" si="1191"/>
        <v>3642805</v>
      </c>
      <c r="AJ136" s="39">
        <f t="shared" si="1191"/>
        <v>74342.960000000006</v>
      </c>
      <c r="AK136" s="39">
        <f t="shared" si="1191"/>
        <v>0</v>
      </c>
      <c r="AL136" s="15">
        <f t="shared" si="1191"/>
        <v>0</v>
      </c>
      <c r="AM136" s="110">
        <f t="shared" ref="AL136:AS137" si="1192">AM137</f>
        <v>0</v>
      </c>
      <c r="AN136" s="15">
        <f t="shared" si="1192"/>
        <v>0</v>
      </c>
      <c r="AO136" s="15">
        <f t="shared" si="1192"/>
        <v>0</v>
      </c>
      <c r="AP136" s="15">
        <f t="shared" si="1192"/>
        <v>3717147.96</v>
      </c>
      <c r="AQ136" s="15">
        <f t="shared" si="1192"/>
        <v>3642805</v>
      </c>
      <c r="AR136" s="15">
        <f t="shared" si="1192"/>
        <v>74342.960000000006</v>
      </c>
      <c r="AS136" s="15">
        <f t="shared" si="1192"/>
        <v>0</v>
      </c>
      <c r="AT136" s="15"/>
      <c r="AU136" s="15"/>
      <c r="AV136" s="15"/>
      <c r="AW136" s="15"/>
      <c r="AX136" s="15"/>
      <c r="AY136" s="15">
        <f t="shared" ref="AY136:AY173" si="1193">J136-BC136</f>
        <v>0</v>
      </c>
      <c r="AZ136" s="39">
        <f t="shared" ref="AZ136:AZ173" si="1194">K136-BD136</f>
        <v>0</v>
      </c>
      <c r="BA136" s="39">
        <f t="shared" ref="BA136:BA173" si="1195">L136-BE136</f>
        <v>0</v>
      </c>
      <c r="BB136" s="39">
        <f t="shared" ref="BB136:BB173" si="1196">M136-BF136</f>
        <v>0</v>
      </c>
      <c r="BC136" s="15">
        <f t="shared" ref="BC136:BL137" si="1197">BC137</f>
        <v>0</v>
      </c>
      <c r="BD136" s="44">
        <f t="shared" si="1197"/>
        <v>0</v>
      </c>
      <c r="BE136" s="44">
        <f t="shared" si="1197"/>
        <v>0</v>
      </c>
      <c r="BF136" s="44">
        <f t="shared" si="1197"/>
        <v>0</v>
      </c>
      <c r="BG136" s="15">
        <f t="shared" si="1197"/>
        <v>0</v>
      </c>
      <c r="BH136" s="15">
        <f t="shared" si="1197"/>
        <v>0</v>
      </c>
      <c r="BI136" s="15">
        <f t="shared" si="1197"/>
        <v>0</v>
      </c>
      <c r="BJ136" s="15">
        <f t="shared" si="1197"/>
        <v>0</v>
      </c>
      <c r="BK136" s="15">
        <f t="shared" si="1197"/>
        <v>0</v>
      </c>
      <c r="BL136" s="15">
        <f t="shared" si="1197"/>
        <v>0</v>
      </c>
      <c r="BM136" s="15">
        <f t="shared" ref="BM136:BV137" si="1198">BM137</f>
        <v>0</v>
      </c>
      <c r="BN136" s="15">
        <f t="shared" si="1198"/>
        <v>0</v>
      </c>
      <c r="BO136" s="15">
        <f t="shared" si="1198"/>
        <v>0</v>
      </c>
      <c r="BP136" s="15">
        <f t="shared" si="1198"/>
        <v>0</v>
      </c>
      <c r="BQ136" s="15">
        <f t="shared" si="1198"/>
        <v>0</v>
      </c>
      <c r="BR136" s="15">
        <f t="shared" si="1198"/>
        <v>0</v>
      </c>
      <c r="BS136" s="15">
        <f t="shared" si="1198"/>
        <v>0</v>
      </c>
      <c r="BT136" s="15">
        <f t="shared" si="1198"/>
        <v>0</v>
      </c>
      <c r="BU136" s="15">
        <f t="shared" si="1198"/>
        <v>0</v>
      </c>
      <c r="BV136" s="15">
        <f t="shared" si="1198"/>
        <v>0</v>
      </c>
      <c r="BW136" s="15">
        <f t="shared" ref="BW136:CF137" si="1199">BW137</f>
        <v>0</v>
      </c>
      <c r="BX136" s="15">
        <f t="shared" si="1199"/>
        <v>0</v>
      </c>
      <c r="BY136" s="15">
        <f t="shared" si="1199"/>
        <v>0</v>
      </c>
      <c r="BZ136" s="15">
        <f t="shared" si="1199"/>
        <v>0</v>
      </c>
      <c r="CA136" s="15">
        <f t="shared" si="1199"/>
        <v>0</v>
      </c>
      <c r="CB136" s="15">
        <f t="shared" si="1199"/>
        <v>0</v>
      </c>
      <c r="CC136" s="15">
        <f t="shared" si="1199"/>
        <v>0</v>
      </c>
      <c r="CD136" s="15">
        <f t="shared" si="1199"/>
        <v>0</v>
      </c>
      <c r="CE136" s="15">
        <f t="shared" si="1199"/>
        <v>346181.05</v>
      </c>
      <c r="CF136" s="15">
        <f t="shared" si="1199"/>
        <v>328872</v>
      </c>
      <c r="CG136" s="15">
        <f t="shared" ref="CG136:CP137" si="1200">CG137</f>
        <v>17309.05</v>
      </c>
      <c r="CH136" s="15">
        <f t="shared" si="1200"/>
        <v>0</v>
      </c>
      <c r="CI136" s="15">
        <f t="shared" si="1200"/>
        <v>2595.79</v>
      </c>
      <c r="CJ136" s="15">
        <f t="shared" si="1200"/>
        <v>2466</v>
      </c>
      <c r="CK136" s="15">
        <f t="shared" si="1200"/>
        <v>129.79</v>
      </c>
      <c r="CL136" s="15">
        <f t="shared" si="1200"/>
        <v>0</v>
      </c>
      <c r="CM136" s="15">
        <f t="shared" si="1200"/>
        <v>348776.83999999997</v>
      </c>
      <c r="CN136" s="15">
        <f t="shared" si="1200"/>
        <v>331338</v>
      </c>
      <c r="CO136" s="15">
        <f t="shared" si="1200"/>
        <v>17438.84</v>
      </c>
      <c r="CP136" s="15">
        <f t="shared" si="1200"/>
        <v>0</v>
      </c>
      <c r="CQ136" s="15">
        <f t="shared" ref="CQ136:CZ137" si="1201">CQ137</f>
        <v>0</v>
      </c>
      <c r="CR136" s="15">
        <f t="shared" si="1201"/>
        <v>0</v>
      </c>
      <c r="CS136" s="15">
        <f t="shared" si="1201"/>
        <v>0</v>
      </c>
      <c r="CT136" s="15">
        <f t="shared" si="1201"/>
        <v>0</v>
      </c>
      <c r="CU136" s="15">
        <f t="shared" si="1201"/>
        <v>348776.83999999997</v>
      </c>
      <c r="CV136" s="15">
        <f t="shared" si="1201"/>
        <v>331338</v>
      </c>
      <c r="CW136" s="15">
        <f t="shared" si="1201"/>
        <v>17438.84</v>
      </c>
      <c r="CX136" s="15">
        <f t="shared" si="1201"/>
        <v>0</v>
      </c>
      <c r="CY136" s="15">
        <f t="shared" si="1201"/>
        <v>3015080.19</v>
      </c>
      <c r="CZ136" s="15">
        <f t="shared" si="1201"/>
        <v>2864326.18</v>
      </c>
      <c r="DA136" s="15">
        <f t="shared" ref="DA136:DJ137" si="1202">DA137</f>
        <v>150754.01</v>
      </c>
      <c r="DB136" s="44">
        <f t="shared" si="1202"/>
        <v>0</v>
      </c>
      <c r="DC136" s="15">
        <f t="shared" si="1202"/>
        <v>0</v>
      </c>
      <c r="DD136" s="15">
        <f t="shared" si="1202"/>
        <v>0</v>
      </c>
      <c r="DE136" s="15">
        <f t="shared" si="1202"/>
        <v>0</v>
      </c>
      <c r="DF136" s="15">
        <f t="shared" si="1202"/>
        <v>0</v>
      </c>
      <c r="DG136" s="15">
        <f t="shared" si="1202"/>
        <v>3015080.19</v>
      </c>
      <c r="DH136" s="15">
        <f t="shared" si="1202"/>
        <v>2864326.18</v>
      </c>
      <c r="DI136" s="15">
        <f t="shared" si="1202"/>
        <v>150754.01</v>
      </c>
      <c r="DJ136" s="15">
        <f t="shared" si="1202"/>
        <v>0</v>
      </c>
      <c r="DK136" s="15">
        <f t="shared" ref="DK136:DO137" si="1203">DK137</f>
        <v>0</v>
      </c>
      <c r="DL136" s="15">
        <f t="shared" si="1203"/>
        <v>0</v>
      </c>
      <c r="DM136" s="15">
        <f t="shared" si="1203"/>
        <v>0</v>
      </c>
      <c r="DN136" s="15">
        <f t="shared" si="1203"/>
        <v>0</v>
      </c>
      <c r="DO136" s="15">
        <f t="shared" si="1203"/>
        <v>3015080.19</v>
      </c>
      <c r="DP136" s="15">
        <f t="shared" ref="DP136:DR137" si="1204">DP137</f>
        <v>2864326.18</v>
      </c>
      <c r="DQ136" s="15">
        <f t="shared" si="1204"/>
        <v>150754.01</v>
      </c>
      <c r="DR136" s="15">
        <f t="shared" si="1204"/>
        <v>0</v>
      </c>
    </row>
    <row r="137" spans="1:122" ht="32.25" hidden="1" customHeight="1" x14ac:dyDescent="0.25">
      <c r="A137" s="102" t="s">
        <v>20</v>
      </c>
      <c r="B137" s="102"/>
      <c r="C137" s="102"/>
      <c r="D137" s="102"/>
      <c r="E137" s="40">
        <v>851</v>
      </c>
      <c r="F137" s="3" t="s">
        <v>13</v>
      </c>
      <c r="G137" s="3" t="s">
        <v>62</v>
      </c>
      <c r="H137" s="3" t="s">
        <v>435</v>
      </c>
      <c r="I137" s="2" t="s">
        <v>21</v>
      </c>
      <c r="J137" s="15">
        <f t="shared" si="1191"/>
        <v>0</v>
      </c>
      <c r="K137" s="15">
        <f t="shared" si="1191"/>
        <v>0</v>
      </c>
      <c r="L137" s="15">
        <f t="shared" si="1191"/>
        <v>0</v>
      </c>
      <c r="M137" s="15">
        <f t="shared" si="1191"/>
        <v>0</v>
      </c>
      <c r="N137" s="15">
        <f t="shared" si="1191"/>
        <v>0</v>
      </c>
      <c r="O137" s="15">
        <f t="shared" si="1191"/>
        <v>0</v>
      </c>
      <c r="P137" s="15">
        <f t="shared" si="1191"/>
        <v>0</v>
      </c>
      <c r="Q137" s="15">
        <f t="shared" si="1191"/>
        <v>0</v>
      </c>
      <c r="R137" s="15">
        <f t="shared" si="1191"/>
        <v>0</v>
      </c>
      <c r="S137" s="15">
        <f t="shared" si="1191"/>
        <v>0</v>
      </c>
      <c r="T137" s="15">
        <f t="shared" si="1191"/>
        <v>0</v>
      </c>
      <c r="U137" s="15">
        <f t="shared" si="1191"/>
        <v>0</v>
      </c>
      <c r="V137" s="15">
        <f t="shared" si="1191"/>
        <v>3324981.63</v>
      </c>
      <c r="W137" s="39">
        <f t="shared" si="1191"/>
        <v>3258482</v>
      </c>
      <c r="X137" s="39">
        <f t="shared" si="1191"/>
        <v>66499.63</v>
      </c>
      <c r="Y137" s="39">
        <f t="shared" si="1191"/>
        <v>0</v>
      </c>
      <c r="Z137" s="15">
        <f t="shared" si="1191"/>
        <v>0</v>
      </c>
      <c r="AA137" s="15">
        <f t="shared" si="1191"/>
        <v>0</v>
      </c>
      <c r="AB137" s="15">
        <f t="shared" si="1191"/>
        <v>0</v>
      </c>
      <c r="AC137" s="15">
        <f t="shared" si="1191"/>
        <v>0</v>
      </c>
      <c r="AD137" s="15">
        <f t="shared" si="1191"/>
        <v>3324981.63</v>
      </c>
      <c r="AE137" s="15">
        <f t="shared" si="1191"/>
        <v>3258482</v>
      </c>
      <c r="AF137" s="15">
        <f t="shared" si="1191"/>
        <v>66499.63</v>
      </c>
      <c r="AG137" s="15">
        <f t="shared" si="1191"/>
        <v>0</v>
      </c>
      <c r="AH137" s="15">
        <f t="shared" si="1191"/>
        <v>3717147.96</v>
      </c>
      <c r="AI137" s="39">
        <f t="shared" si="1191"/>
        <v>3642805</v>
      </c>
      <c r="AJ137" s="39">
        <f t="shared" si="1191"/>
        <v>74342.960000000006</v>
      </c>
      <c r="AK137" s="39">
        <f t="shared" si="1191"/>
        <v>0</v>
      </c>
      <c r="AL137" s="15">
        <f t="shared" si="1192"/>
        <v>0</v>
      </c>
      <c r="AM137" s="110">
        <f t="shared" si="1192"/>
        <v>0</v>
      </c>
      <c r="AN137" s="15">
        <f t="shared" si="1192"/>
        <v>0</v>
      </c>
      <c r="AO137" s="15">
        <f t="shared" si="1192"/>
        <v>0</v>
      </c>
      <c r="AP137" s="15">
        <f t="shared" si="1192"/>
        <v>3717147.96</v>
      </c>
      <c r="AQ137" s="15">
        <f t="shared" si="1192"/>
        <v>3642805</v>
      </c>
      <c r="AR137" s="15">
        <f t="shared" si="1192"/>
        <v>74342.960000000006</v>
      </c>
      <c r="AS137" s="15">
        <f t="shared" si="1192"/>
        <v>0</v>
      </c>
      <c r="AT137" s="15"/>
      <c r="AU137" s="15"/>
      <c r="AV137" s="15"/>
      <c r="AW137" s="15"/>
      <c r="AX137" s="15"/>
      <c r="AY137" s="15">
        <f t="shared" si="1193"/>
        <v>0</v>
      </c>
      <c r="AZ137" s="39">
        <f t="shared" si="1194"/>
        <v>0</v>
      </c>
      <c r="BA137" s="39">
        <f t="shared" si="1195"/>
        <v>0</v>
      </c>
      <c r="BB137" s="39">
        <f t="shared" si="1196"/>
        <v>0</v>
      </c>
      <c r="BC137" s="15">
        <f t="shared" si="1197"/>
        <v>0</v>
      </c>
      <c r="BD137" s="44">
        <f t="shared" si="1197"/>
        <v>0</v>
      </c>
      <c r="BE137" s="44">
        <f t="shared" si="1197"/>
        <v>0</v>
      </c>
      <c r="BF137" s="44">
        <f t="shared" si="1197"/>
        <v>0</v>
      </c>
      <c r="BG137" s="15">
        <f t="shared" si="1197"/>
        <v>0</v>
      </c>
      <c r="BH137" s="15">
        <f t="shared" si="1197"/>
        <v>0</v>
      </c>
      <c r="BI137" s="15">
        <f t="shared" si="1197"/>
        <v>0</v>
      </c>
      <c r="BJ137" s="15">
        <f t="shared" si="1197"/>
        <v>0</v>
      </c>
      <c r="BK137" s="15">
        <f t="shared" si="1197"/>
        <v>0</v>
      </c>
      <c r="BL137" s="15">
        <f t="shared" si="1197"/>
        <v>0</v>
      </c>
      <c r="BM137" s="15">
        <f t="shared" si="1198"/>
        <v>0</v>
      </c>
      <c r="BN137" s="15">
        <f t="shared" si="1198"/>
        <v>0</v>
      </c>
      <c r="BO137" s="15">
        <f t="shared" si="1198"/>
        <v>0</v>
      </c>
      <c r="BP137" s="15">
        <f t="shared" si="1198"/>
        <v>0</v>
      </c>
      <c r="BQ137" s="15">
        <f t="shared" si="1198"/>
        <v>0</v>
      </c>
      <c r="BR137" s="15">
        <f t="shared" si="1198"/>
        <v>0</v>
      </c>
      <c r="BS137" s="15">
        <f t="shared" si="1198"/>
        <v>0</v>
      </c>
      <c r="BT137" s="15">
        <f t="shared" si="1198"/>
        <v>0</v>
      </c>
      <c r="BU137" s="15">
        <f t="shared" si="1198"/>
        <v>0</v>
      </c>
      <c r="BV137" s="15">
        <f t="shared" si="1198"/>
        <v>0</v>
      </c>
      <c r="BW137" s="15">
        <f t="shared" si="1199"/>
        <v>0</v>
      </c>
      <c r="BX137" s="15">
        <f t="shared" si="1199"/>
        <v>0</v>
      </c>
      <c r="BY137" s="15">
        <f t="shared" si="1199"/>
        <v>0</v>
      </c>
      <c r="BZ137" s="15">
        <f t="shared" si="1199"/>
        <v>0</v>
      </c>
      <c r="CA137" s="15">
        <f t="shared" si="1199"/>
        <v>0</v>
      </c>
      <c r="CB137" s="15">
        <f t="shared" si="1199"/>
        <v>0</v>
      </c>
      <c r="CC137" s="15">
        <f t="shared" si="1199"/>
        <v>0</v>
      </c>
      <c r="CD137" s="15">
        <f t="shared" si="1199"/>
        <v>0</v>
      </c>
      <c r="CE137" s="15">
        <f t="shared" si="1199"/>
        <v>346181.05</v>
      </c>
      <c r="CF137" s="15">
        <f t="shared" si="1199"/>
        <v>328872</v>
      </c>
      <c r="CG137" s="15">
        <f t="shared" si="1200"/>
        <v>17309.05</v>
      </c>
      <c r="CH137" s="15">
        <f t="shared" si="1200"/>
        <v>0</v>
      </c>
      <c r="CI137" s="15">
        <f t="shared" si="1200"/>
        <v>2595.79</v>
      </c>
      <c r="CJ137" s="15">
        <f t="shared" si="1200"/>
        <v>2466</v>
      </c>
      <c r="CK137" s="15">
        <f t="shared" si="1200"/>
        <v>129.79</v>
      </c>
      <c r="CL137" s="15">
        <f t="shared" si="1200"/>
        <v>0</v>
      </c>
      <c r="CM137" s="15">
        <f t="shared" si="1200"/>
        <v>348776.83999999997</v>
      </c>
      <c r="CN137" s="15">
        <f t="shared" si="1200"/>
        <v>331338</v>
      </c>
      <c r="CO137" s="15">
        <f t="shared" si="1200"/>
        <v>17438.84</v>
      </c>
      <c r="CP137" s="15">
        <f t="shared" si="1200"/>
        <v>0</v>
      </c>
      <c r="CQ137" s="15">
        <f t="shared" si="1201"/>
        <v>0</v>
      </c>
      <c r="CR137" s="15">
        <f t="shared" si="1201"/>
        <v>0</v>
      </c>
      <c r="CS137" s="15">
        <f t="shared" si="1201"/>
        <v>0</v>
      </c>
      <c r="CT137" s="15">
        <f t="shared" si="1201"/>
        <v>0</v>
      </c>
      <c r="CU137" s="15">
        <f t="shared" si="1201"/>
        <v>348776.83999999997</v>
      </c>
      <c r="CV137" s="15">
        <f t="shared" si="1201"/>
        <v>331338</v>
      </c>
      <c r="CW137" s="15">
        <f t="shared" si="1201"/>
        <v>17438.84</v>
      </c>
      <c r="CX137" s="15">
        <f t="shared" si="1201"/>
        <v>0</v>
      </c>
      <c r="CY137" s="15">
        <f t="shared" si="1201"/>
        <v>3015080.19</v>
      </c>
      <c r="CZ137" s="15">
        <f t="shared" si="1201"/>
        <v>2864326.18</v>
      </c>
      <c r="DA137" s="15">
        <f t="shared" si="1202"/>
        <v>150754.01</v>
      </c>
      <c r="DB137" s="15">
        <f t="shared" si="1202"/>
        <v>0</v>
      </c>
      <c r="DC137" s="15">
        <f t="shared" si="1202"/>
        <v>0</v>
      </c>
      <c r="DD137" s="15">
        <f t="shared" si="1202"/>
        <v>0</v>
      </c>
      <c r="DE137" s="15">
        <f t="shared" si="1202"/>
        <v>0</v>
      </c>
      <c r="DF137" s="15">
        <f t="shared" si="1202"/>
        <v>0</v>
      </c>
      <c r="DG137" s="15">
        <f t="shared" si="1202"/>
        <v>3015080.19</v>
      </c>
      <c r="DH137" s="15">
        <f t="shared" si="1202"/>
        <v>2864326.18</v>
      </c>
      <c r="DI137" s="15">
        <f t="shared" si="1202"/>
        <v>150754.01</v>
      </c>
      <c r="DJ137" s="15">
        <f t="shared" si="1202"/>
        <v>0</v>
      </c>
      <c r="DK137" s="15">
        <f t="shared" si="1203"/>
        <v>0</v>
      </c>
      <c r="DL137" s="15">
        <f t="shared" si="1203"/>
        <v>0</v>
      </c>
      <c r="DM137" s="15">
        <f t="shared" si="1203"/>
        <v>0</v>
      </c>
      <c r="DN137" s="15">
        <f t="shared" si="1203"/>
        <v>0</v>
      </c>
      <c r="DO137" s="15">
        <f t="shared" si="1203"/>
        <v>3015080.19</v>
      </c>
      <c r="DP137" s="15">
        <f t="shared" si="1204"/>
        <v>2864326.18</v>
      </c>
      <c r="DQ137" s="15">
        <f t="shared" si="1204"/>
        <v>150754.01</v>
      </c>
      <c r="DR137" s="15">
        <f t="shared" si="1204"/>
        <v>0</v>
      </c>
    </row>
    <row r="138" spans="1:122" ht="32.25" hidden="1" customHeight="1" x14ac:dyDescent="0.25">
      <c r="A138" s="102" t="s">
        <v>9</v>
      </c>
      <c r="B138" s="102"/>
      <c r="C138" s="102"/>
      <c r="D138" s="102"/>
      <c r="E138" s="40">
        <v>851</v>
      </c>
      <c r="F138" s="3" t="s">
        <v>13</v>
      </c>
      <c r="G138" s="3" t="s">
        <v>62</v>
      </c>
      <c r="H138" s="3" t="s">
        <v>435</v>
      </c>
      <c r="I138" s="2" t="s">
        <v>22</v>
      </c>
      <c r="J138" s="15"/>
      <c r="K138" s="44"/>
      <c r="L138" s="44"/>
      <c r="M138" s="44"/>
      <c r="N138" s="44"/>
      <c r="O138" s="44"/>
      <c r="P138" s="44"/>
      <c r="Q138" s="44"/>
      <c r="R138" s="68">
        <f>J138+N138</f>
        <v>0</v>
      </c>
      <c r="S138" s="68">
        <f>K138+O138</f>
        <v>0</v>
      </c>
      <c r="T138" s="68">
        <f>L138+P138</f>
        <v>0</v>
      </c>
      <c r="U138" s="68">
        <f>M138+Q138</f>
        <v>0</v>
      </c>
      <c r="V138" s="15">
        <v>3324981.63</v>
      </c>
      <c r="W138" s="39">
        <v>3258482</v>
      </c>
      <c r="X138" s="39">
        <v>66499.63</v>
      </c>
      <c r="Y138" s="39"/>
      <c r="Z138" s="44"/>
      <c r="AA138" s="44"/>
      <c r="AB138" s="44"/>
      <c r="AC138" s="44"/>
      <c r="AD138" s="68">
        <f t="shared" ref="AD138" si="1205">V138+Z138</f>
        <v>3324981.63</v>
      </c>
      <c r="AE138" s="68">
        <f t="shared" ref="AE138" si="1206">W138+AA138</f>
        <v>3258482</v>
      </c>
      <c r="AF138" s="68">
        <f t="shared" ref="AF138" si="1207">X138+AB138</f>
        <v>66499.63</v>
      </c>
      <c r="AG138" s="68">
        <f t="shared" ref="AG138" si="1208">Y138+AC138</f>
        <v>0</v>
      </c>
      <c r="AH138" s="15">
        <v>3717147.96</v>
      </c>
      <c r="AI138" s="39">
        <v>3642805</v>
      </c>
      <c r="AJ138" s="39">
        <v>74342.960000000006</v>
      </c>
      <c r="AK138" s="39"/>
      <c r="AL138" s="44"/>
      <c r="AM138" s="111"/>
      <c r="AN138" s="44"/>
      <c r="AO138" s="44"/>
      <c r="AP138" s="68">
        <f t="shared" ref="AP138" si="1209">AH138+AL138</f>
        <v>3717147.96</v>
      </c>
      <c r="AQ138" s="68">
        <f t="shared" ref="AQ138" si="1210">AI138+AM138</f>
        <v>3642805</v>
      </c>
      <c r="AR138" s="68">
        <f t="shared" ref="AR138" si="1211">AJ138+AN138</f>
        <v>74342.960000000006</v>
      </c>
      <c r="AS138" s="68">
        <f t="shared" ref="AS138" si="1212">AK138+AO138</f>
        <v>0</v>
      </c>
      <c r="AT138" s="68"/>
      <c r="AU138" s="68"/>
      <c r="AV138" s="68"/>
      <c r="AW138" s="68"/>
      <c r="AX138" s="68"/>
      <c r="AY138" s="15">
        <f t="shared" si="1193"/>
        <v>0</v>
      </c>
      <c r="AZ138" s="39">
        <f t="shared" si="1194"/>
        <v>0</v>
      </c>
      <c r="BA138" s="39">
        <f t="shared" si="1195"/>
        <v>0</v>
      </c>
      <c r="BB138" s="39">
        <f t="shared" si="1196"/>
        <v>0</v>
      </c>
      <c r="BC138" s="15"/>
      <c r="BD138" s="44"/>
      <c r="BE138" s="44">
        <f>BC138</f>
        <v>0</v>
      </c>
      <c r="BF138" s="44"/>
      <c r="BG138" s="15"/>
      <c r="BH138" s="44"/>
      <c r="BI138" s="44">
        <f>BG138</f>
        <v>0</v>
      </c>
      <c r="BJ138" s="44"/>
      <c r="BK138" s="15">
        <f>BC138+BG138</f>
        <v>0</v>
      </c>
      <c r="BL138" s="68">
        <f>BD138+BH138</f>
        <v>0</v>
      </c>
      <c r="BM138" s="68">
        <f>BE138+BI138</f>
        <v>0</v>
      </c>
      <c r="BN138" s="68">
        <f>BF138+BJ138</f>
        <v>0</v>
      </c>
      <c r="BO138" s="15"/>
      <c r="BP138" s="44"/>
      <c r="BQ138" s="44">
        <f>BO138</f>
        <v>0</v>
      </c>
      <c r="BR138" s="44"/>
      <c r="BS138" s="15">
        <f>BK138+BO138</f>
        <v>0</v>
      </c>
      <c r="BT138" s="68">
        <f>BL138+BP138</f>
        <v>0</v>
      </c>
      <c r="BU138" s="68">
        <f>BM138+BQ138</f>
        <v>0</v>
      </c>
      <c r="BV138" s="68">
        <f>BN138+BR138</f>
        <v>0</v>
      </c>
      <c r="BW138" s="15"/>
      <c r="BX138" s="44"/>
      <c r="BY138" s="44">
        <f>BW138</f>
        <v>0</v>
      </c>
      <c r="BZ138" s="44"/>
      <c r="CA138" s="15">
        <f>BS138+BW138</f>
        <v>0</v>
      </c>
      <c r="CB138" s="68">
        <f>BT138+BX138</f>
        <v>0</v>
      </c>
      <c r="CC138" s="68">
        <f>BU138+BY138</f>
        <v>0</v>
      </c>
      <c r="CD138" s="68">
        <f>BV138+BZ138</f>
        <v>0</v>
      </c>
      <c r="CE138" s="15">
        <v>346181.05</v>
      </c>
      <c r="CF138" s="44">
        <v>328872</v>
      </c>
      <c r="CG138" s="44">
        <v>17309.05</v>
      </c>
      <c r="CH138" s="44"/>
      <c r="CI138" s="44">
        <f>CJ138+CK138</f>
        <v>2595.79</v>
      </c>
      <c r="CJ138" s="44">
        <v>2466</v>
      </c>
      <c r="CK138" s="44">
        <v>129.79</v>
      </c>
      <c r="CL138" s="44"/>
      <c r="CM138" s="15">
        <f>CE138+CI138</f>
        <v>348776.83999999997</v>
      </c>
      <c r="CN138" s="68">
        <f>CF138+CJ138</f>
        <v>331338</v>
      </c>
      <c r="CO138" s="68">
        <f>CG138+CK138</f>
        <v>17438.84</v>
      </c>
      <c r="CP138" s="68">
        <f>CH138+CL138</f>
        <v>0</v>
      </c>
      <c r="CQ138" s="44">
        <f>CR138+CS138</f>
        <v>0</v>
      </c>
      <c r="CR138" s="44"/>
      <c r="CS138" s="44"/>
      <c r="CT138" s="44"/>
      <c r="CU138" s="15">
        <f>CM138+CQ138</f>
        <v>348776.83999999997</v>
      </c>
      <c r="CV138" s="68">
        <f>CN138+CR138</f>
        <v>331338</v>
      </c>
      <c r="CW138" s="68">
        <f>CO138+CS138</f>
        <v>17438.84</v>
      </c>
      <c r="CX138" s="68">
        <f>CP138+CT138</f>
        <v>0</v>
      </c>
      <c r="CY138" s="15">
        <v>3015080.19</v>
      </c>
      <c r="CZ138" s="44">
        <v>2864326.18</v>
      </c>
      <c r="DA138" s="44">
        <v>150754.01</v>
      </c>
      <c r="DB138" s="44"/>
      <c r="DC138" s="44"/>
      <c r="DD138" s="44"/>
      <c r="DE138" s="44">
        <f>DC138</f>
        <v>0</v>
      </c>
      <c r="DF138" s="44"/>
      <c r="DG138" s="15">
        <f>CY138+DC138</f>
        <v>3015080.19</v>
      </c>
      <c r="DH138" s="68">
        <f>CZ138+DD138</f>
        <v>2864326.18</v>
      </c>
      <c r="DI138" s="68">
        <f>DA138+DE138</f>
        <v>150754.01</v>
      </c>
      <c r="DJ138" s="68">
        <f>DB138+DF138</f>
        <v>0</v>
      </c>
      <c r="DK138" s="44"/>
      <c r="DL138" s="44"/>
      <c r="DM138" s="44">
        <f>DK138</f>
        <v>0</v>
      </c>
      <c r="DN138" s="44"/>
      <c r="DO138" s="15">
        <f>DG138+DK138</f>
        <v>3015080.19</v>
      </c>
      <c r="DP138" s="68">
        <f>DH138+DL138</f>
        <v>2864326.18</v>
      </c>
      <c r="DQ138" s="68">
        <f>DI138+DM138</f>
        <v>150754.01</v>
      </c>
      <c r="DR138" s="68">
        <f>DJ138+DN138</f>
        <v>0</v>
      </c>
    </row>
    <row r="139" spans="1:122" s="17" customFormat="1" ht="32.25" hidden="1" customHeight="1" x14ac:dyDescent="0.25">
      <c r="A139" s="102" t="s">
        <v>487</v>
      </c>
      <c r="B139" s="102"/>
      <c r="C139" s="102"/>
      <c r="D139" s="102"/>
      <c r="E139" s="40">
        <v>851</v>
      </c>
      <c r="F139" s="3" t="s">
        <v>13</v>
      </c>
      <c r="G139" s="3" t="s">
        <v>62</v>
      </c>
      <c r="H139" s="83" t="s">
        <v>488</v>
      </c>
      <c r="I139" s="2"/>
      <c r="J139" s="15">
        <f t="shared" ref="J139:AL140" si="1213">J140</f>
        <v>0</v>
      </c>
      <c r="K139" s="15">
        <f t="shared" si="1213"/>
        <v>0</v>
      </c>
      <c r="L139" s="15">
        <f t="shared" si="1213"/>
        <v>0</v>
      </c>
      <c r="M139" s="15">
        <f t="shared" si="1213"/>
        <v>0</v>
      </c>
      <c r="N139" s="15">
        <f t="shared" si="1213"/>
        <v>0</v>
      </c>
      <c r="O139" s="15">
        <f t="shared" si="1213"/>
        <v>0</v>
      </c>
      <c r="P139" s="15">
        <f t="shared" si="1213"/>
        <v>0</v>
      </c>
      <c r="Q139" s="15">
        <f t="shared" si="1213"/>
        <v>0</v>
      </c>
      <c r="R139" s="15">
        <f t="shared" si="1213"/>
        <v>0</v>
      </c>
      <c r="S139" s="15">
        <f t="shared" si="1213"/>
        <v>0</v>
      </c>
      <c r="T139" s="15">
        <f t="shared" si="1213"/>
        <v>0</v>
      </c>
      <c r="U139" s="15">
        <f t="shared" si="1213"/>
        <v>0</v>
      </c>
      <c r="V139" s="15">
        <f t="shared" si="1213"/>
        <v>1404302.95</v>
      </c>
      <c r="W139" s="39">
        <f t="shared" si="1213"/>
        <v>1376216.89</v>
      </c>
      <c r="X139" s="39">
        <f t="shared" si="1213"/>
        <v>28086.06</v>
      </c>
      <c r="Y139" s="39">
        <f t="shared" si="1213"/>
        <v>0</v>
      </c>
      <c r="Z139" s="15">
        <f t="shared" si="1213"/>
        <v>0</v>
      </c>
      <c r="AA139" s="15">
        <f t="shared" si="1213"/>
        <v>0</v>
      </c>
      <c r="AB139" s="15">
        <f t="shared" si="1213"/>
        <v>0</v>
      </c>
      <c r="AC139" s="15">
        <f t="shared" si="1213"/>
        <v>0</v>
      </c>
      <c r="AD139" s="15">
        <f t="shared" si="1213"/>
        <v>1404302.95</v>
      </c>
      <c r="AE139" s="15">
        <f t="shared" si="1213"/>
        <v>1376216.89</v>
      </c>
      <c r="AF139" s="15">
        <f t="shared" si="1213"/>
        <v>28086.06</v>
      </c>
      <c r="AG139" s="15">
        <f t="shared" si="1213"/>
        <v>0</v>
      </c>
      <c r="AH139" s="15">
        <f t="shared" si="1213"/>
        <v>0</v>
      </c>
      <c r="AI139" s="39">
        <f t="shared" si="1213"/>
        <v>0</v>
      </c>
      <c r="AJ139" s="39">
        <f t="shared" si="1213"/>
        <v>0</v>
      </c>
      <c r="AK139" s="39">
        <f t="shared" si="1213"/>
        <v>0</v>
      </c>
      <c r="AL139" s="15">
        <f t="shared" si="1213"/>
        <v>0</v>
      </c>
      <c r="AM139" s="110">
        <f t="shared" ref="AL139:AS140" si="1214">AM140</f>
        <v>0</v>
      </c>
      <c r="AN139" s="15">
        <f t="shared" si="1214"/>
        <v>0</v>
      </c>
      <c r="AO139" s="15">
        <f t="shared" si="1214"/>
        <v>0</v>
      </c>
      <c r="AP139" s="15">
        <f t="shared" si="1214"/>
        <v>0</v>
      </c>
      <c r="AQ139" s="15">
        <f t="shared" si="1214"/>
        <v>0</v>
      </c>
      <c r="AR139" s="15">
        <f t="shared" si="1214"/>
        <v>0</v>
      </c>
      <c r="AS139" s="15">
        <f t="shared" si="1214"/>
        <v>0</v>
      </c>
      <c r="AT139" s="15"/>
      <c r="AU139" s="15"/>
      <c r="AV139" s="15"/>
      <c r="AW139" s="15"/>
      <c r="AX139" s="15"/>
      <c r="AY139" s="15">
        <f t="shared" si="1193"/>
        <v>0</v>
      </c>
      <c r="AZ139" s="39">
        <f t="shared" si="1194"/>
        <v>0</v>
      </c>
      <c r="BA139" s="39">
        <f t="shared" si="1195"/>
        <v>0</v>
      </c>
      <c r="BB139" s="39">
        <f t="shared" si="1196"/>
        <v>0</v>
      </c>
      <c r="BC139" s="16"/>
      <c r="BD139" s="43"/>
      <c r="BE139" s="43"/>
      <c r="BF139" s="43"/>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row>
    <row r="140" spans="1:122" s="17" customFormat="1" ht="32.25" hidden="1" customHeight="1" x14ac:dyDescent="0.25">
      <c r="A140" s="102" t="s">
        <v>20</v>
      </c>
      <c r="B140" s="102"/>
      <c r="C140" s="102"/>
      <c r="D140" s="102"/>
      <c r="E140" s="40">
        <v>851</v>
      </c>
      <c r="F140" s="3" t="s">
        <v>13</v>
      </c>
      <c r="G140" s="3" t="s">
        <v>62</v>
      </c>
      <c r="H140" s="83" t="s">
        <v>488</v>
      </c>
      <c r="I140" s="2" t="s">
        <v>21</v>
      </c>
      <c r="J140" s="15">
        <f t="shared" si="1213"/>
        <v>0</v>
      </c>
      <c r="K140" s="15">
        <f t="shared" si="1213"/>
        <v>0</v>
      </c>
      <c r="L140" s="15">
        <f t="shared" si="1213"/>
        <v>0</v>
      </c>
      <c r="M140" s="15">
        <f t="shared" si="1213"/>
        <v>0</v>
      </c>
      <c r="N140" s="15">
        <f t="shared" si="1213"/>
        <v>0</v>
      </c>
      <c r="O140" s="15">
        <f t="shared" si="1213"/>
        <v>0</v>
      </c>
      <c r="P140" s="15">
        <f t="shared" si="1213"/>
        <v>0</v>
      </c>
      <c r="Q140" s="15">
        <f t="shared" si="1213"/>
        <v>0</v>
      </c>
      <c r="R140" s="15">
        <f t="shared" si="1213"/>
        <v>0</v>
      </c>
      <c r="S140" s="15">
        <f t="shared" si="1213"/>
        <v>0</v>
      </c>
      <c r="T140" s="15">
        <f t="shared" si="1213"/>
        <v>0</v>
      </c>
      <c r="U140" s="15">
        <f t="shared" si="1213"/>
        <v>0</v>
      </c>
      <c r="V140" s="15">
        <f t="shared" si="1213"/>
        <v>1404302.95</v>
      </c>
      <c r="W140" s="39">
        <f t="shared" si="1213"/>
        <v>1376216.89</v>
      </c>
      <c r="X140" s="39">
        <f t="shared" si="1213"/>
        <v>28086.06</v>
      </c>
      <c r="Y140" s="39">
        <f t="shared" si="1213"/>
        <v>0</v>
      </c>
      <c r="Z140" s="15">
        <f t="shared" si="1213"/>
        <v>0</v>
      </c>
      <c r="AA140" s="15">
        <f t="shared" si="1213"/>
        <v>0</v>
      </c>
      <c r="AB140" s="15">
        <f t="shared" si="1213"/>
        <v>0</v>
      </c>
      <c r="AC140" s="15">
        <f t="shared" si="1213"/>
        <v>0</v>
      </c>
      <c r="AD140" s="15">
        <f t="shared" si="1213"/>
        <v>1404302.95</v>
      </c>
      <c r="AE140" s="15">
        <f t="shared" si="1213"/>
        <v>1376216.89</v>
      </c>
      <c r="AF140" s="15">
        <f t="shared" si="1213"/>
        <v>28086.06</v>
      </c>
      <c r="AG140" s="15">
        <f t="shared" si="1213"/>
        <v>0</v>
      </c>
      <c r="AH140" s="15">
        <f t="shared" si="1213"/>
        <v>0</v>
      </c>
      <c r="AI140" s="39">
        <f t="shared" si="1213"/>
        <v>0</v>
      </c>
      <c r="AJ140" s="39">
        <f t="shared" si="1213"/>
        <v>0</v>
      </c>
      <c r="AK140" s="39">
        <f t="shared" si="1213"/>
        <v>0</v>
      </c>
      <c r="AL140" s="15">
        <f t="shared" si="1214"/>
        <v>0</v>
      </c>
      <c r="AM140" s="110">
        <f t="shared" si="1214"/>
        <v>0</v>
      </c>
      <c r="AN140" s="15">
        <f t="shared" si="1214"/>
        <v>0</v>
      </c>
      <c r="AO140" s="15">
        <f t="shared" si="1214"/>
        <v>0</v>
      </c>
      <c r="AP140" s="15">
        <f t="shared" si="1214"/>
        <v>0</v>
      </c>
      <c r="AQ140" s="15">
        <f t="shared" si="1214"/>
        <v>0</v>
      </c>
      <c r="AR140" s="15">
        <f t="shared" si="1214"/>
        <v>0</v>
      </c>
      <c r="AS140" s="15">
        <f t="shared" si="1214"/>
        <v>0</v>
      </c>
      <c r="AT140" s="15"/>
      <c r="AU140" s="15"/>
      <c r="AV140" s="15"/>
      <c r="AW140" s="15"/>
      <c r="AX140" s="15"/>
      <c r="AY140" s="15">
        <f t="shared" si="1193"/>
        <v>0</v>
      </c>
      <c r="AZ140" s="39">
        <f t="shared" si="1194"/>
        <v>0</v>
      </c>
      <c r="BA140" s="39">
        <f t="shared" si="1195"/>
        <v>0</v>
      </c>
      <c r="BB140" s="39">
        <f t="shared" si="1196"/>
        <v>0</v>
      </c>
      <c r="BC140" s="16"/>
      <c r="BD140" s="43"/>
      <c r="BE140" s="43"/>
      <c r="BF140" s="43"/>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row>
    <row r="141" spans="1:122" s="17" customFormat="1" ht="32.25" hidden="1" customHeight="1" x14ac:dyDescent="0.25">
      <c r="A141" s="102" t="s">
        <v>9</v>
      </c>
      <c r="B141" s="102"/>
      <c r="C141" s="102"/>
      <c r="D141" s="102"/>
      <c r="E141" s="40">
        <v>851</v>
      </c>
      <c r="F141" s="3" t="s">
        <v>13</v>
      </c>
      <c r="G141" s="3" t="s">
        <v>62</v>
      </c>
      <c r="H141" s="83" t="s">
        <v>488</v>
      </c>
      <c r="I141" s="2" t="s">
        <v>22</v>
      </c>
      <c r="J141" s="15"/>
      <c r="K141" s="44"/>
      <c r="L141" s="44"/>
      <c r="M141" s="44"/>
      <c r="N141" s="44"/>
      <c r="O141" s="44"/>
      <c r="P141" s="44"/>
      <c r="Q141" s="44"/>
      <c r="R141" s="68">
        <f>J141+N141</f>
        <v>0</v>
      </c>
      <c r="S141" s="68">
        <f>K141+O141</f>
        <v>0</v>
      </c>
      <c r="T141" s="68">
        <f>L141+P141</f>
        <v>0</v>
      </c>
      <c r="U141" s="68">
        <f>M141+Q141</f>
        <v>0</v>
      </c>
      <c r="V141" s="15">
        <v>1404302.95</v>
      </c>
      <c r="W141" s="39">
        <v>1376216.89</v>
      </c>
      <c r="X141" s="39">
        <v>28086.06</v>
      </c>
      <c r="Y141" s="39"/>
      <c r="Z141" s="44"/>
      <c r="AA141" s="44"/>
      <c r="AB141" s="44"/>
      <c r="AC141" s="44"/>
      <c r="AD141" s="68">
        <f t="shared" ref="AD141" si="1215">V141+Z141</f>
        <v>1404302.95</v>
      </c>
      <c r="AE141" s="68">
        <f t="shared" ref="AE141" si="1216">W141+AA141</f>
        <v>1376216.89</v>
      </c>
      <c r="AF141" s="68">
        <f t="shared" ref="AF141" si="1217">X141+AB141</f>
        <v>28086.06</v>
      </c>
      <c r="AG141" s="68">
        <f t="shared" ref="AG141" si="1218">Y141+AC141</f>
        <v>0</v>
      </c>
      <c r="AH141" s="15"/>
      <c r="AI141" s="39"/>
      <c r="AJ141" s="39"/>
      <c r="AK141" s="39"/>
      <c r="AL141" s="44"/>
      <c r="AM141" s="111"/>
      <c r="AN141" s="44"/>
      <c r="AO141" s="44"/>
      <c r="AP141" s="68">
        <f t="shared" ref="AP141" si="1219">AH141+AL141</f>
        <v>0</v>
      </c>
      <c r="AQ141" s="68">
        <f t="shared" ref="AQ141" si="1220">AI141+AM141</f>
        <v>0</v>
      </c>
      <c r="AR141" s="68">
        <f t="shared" ref="AR141" si="1221">AJ141+AN141</f>
        <v>0</v>
      </c>
      <c r="AS141" s="68">
        <f t="shared" ref="AS141" si="1222">AK141+AO141</f>
        <v>0</v>
      </c>
      <c r="AT141" s="68"/>
      <c r="AU141" s="68"/>
      <c r="AV141" s="68"/>
      <c r="AW141" s="68"/>
      <c r="AX141" s="68"/>
      <c r="AY141" s="15">
        <f t="shared" si="1193"/>
        <v>0</v>
      </c>
      <c r="AZ141" s="39">
        <f t="shared" si="1194"/>
        <v>0</v>
      </c>
      <c r="BA141" s="39">
        <f t="shared" si="1195"/>
        <v>0</v>
      </c>
      <c r="BB141" s="39">
        <f t="shared" si="1196"/>
        <v>0</v>
      </c>
      <c r="BC141" s="16"/>
      <c r="BD141" s="43"/>
      <c r="BE141" s="43"/>
      <c r="BF141" s="43"/>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row>
    <row r="142" spans="1:122" s="17" customFormat="1" ht="32.25" hidden="1" customHeight="1" x14ac:dyDescent="0.25">
      <c r="A142" s="102" t="s">
        <v>433</v>
      </c>
      <c r="B142" s="102"/>
      <c r="C142" s="102"/>
      <c r="D142" s="102"/>
      <c r="E142" s="40">
        <v>851</v>
      </c>
      <c r="F142" s="3" t="s">
        <v>13</v>
      </c>
      <c r="G142" s="3" t="s">
        <v>62</v>
      </c>
      <c r="H142" s="83" t="s">
        <v>496</v>
      </c>
      <c r="I142" s="2"/>
      <c r="J142" s="15">
        <f t="shared" ref="J142:U143" si="1223">J143</f>
        <v>350727</v>
      </c>
      <c r="K142" s="15">
        <f t="shared" si="1223"/>
        <v>343712.46</v>
      </c>
      <c r="L142" s="15">
        <f t="shared" si="1223"/>
        <v>7014.54</v>
      </c>
      <c r="M142" s="15">
        <f t="shared" si="1223"/>
        <v>0</v>
      </c>
      <c r="N142" s="15">
        <f t="shared" si="1223"/>
        <v>0</v>
      </c>
      <c r="O142" s="15">
        <f t="shared" si="1223"/>
        <v>0</v>
      </c>
      <c r="P142" s="15">
        <f t="shared" si="1223"/>
        <v>0</v>
      </c>
      <c r="Q142" s="15">
        <f t="shared" si="1223"/>
        <v>0</v>
      </c>
      <c r="R142" s="15">
        <f t="shared" si="1223"/>
        <v>350727</v>
      </c>
      <c r="S142" s="15">
        <f t="shared" si="1223"/>
        <v>343712.46</v>
      </c>
      <c r="T142" s="15">
        <f t="shared" si="1223"/>
        <v>7014.54</v>
      </c>
      <c r="U142" s="15">
        <f t="shared" si="1223"/>
        <v>0</v>
      </c>
      <c r="V142" s="15">
        <f t="shared" ref="V142:AL143" si="1224">V143</f>
        <v>0</v>
      </c>
      <c r="W142" s="39">
        <f t="shared" si="1224"/>
        <v>0</v>
      </c>
      <c r="X142" s="39">
        <f t="shared" si="1224"/>
        <v>0</v>
      </c>
      <c r="Y142" s="39">
        <f t="shared" si="1224"/>
        <v>0</v>
      </c>
      <c r="Z142" s="15">
        <f t="shared" si="1224"/>
        <v>0</v>
      </c>
      <c r="AA142" s="15">
        <f t="shared" si="1224"/>
        <v>0</v>
      </c>
      <c r="AB142" s="15">
        <f t="shared" si="1224"/>
        <v>0</v>
      </c>
      <c r="AC142" s="15">
        <f t="shared" si="1224"/>
        <v>0</v>
      </c>
      <c r="AD142" s="15">
        <f t="shared" si="1224"/>
        <v>0</v>
      </c>
      <c r="AE142" s="15">
        <f t="shared" si="1224"/>
        <v>0</v>
      </c>
      <c r="AF142" s="15">
        <f t="shared" si="1224"/>
        <v>0</v>
      </c>
      <c r="AG142" s="15">
        <f t="shared" si="1224"/>
        <v>0</v>
      </c>
      <c r="AH142" s="15">
        <f t="shared" si="1224"/>
        <v>0</v>
      </c>
      <c r="AI142" s="39">
        <f t="shared" si="1224"/>
        <v>0</v>
      </c>
      <c r="AJ142" s="39">
        <f t="shared" si="1224"/>
        <v>0</v>
      </c>
      <c r="AK142" s="39">
        <f t="shared" si="1224"/>
        <v>0</v>
      </c>
      <c r="AL142" s="15">
        <f t="shared" si="1224"/>
        <v>0</v>
      </c>
      <c r="AM142" s="110">
        <f t="shared" ref="AL142:AS143" si="1225">AM143</f>
        <v>0</v>
      </c>
      <c r="AN142" s="15">
        <f t="shared" si="1225"/>
        <v>0</v>
      </c>
      <c r="AO142" s="15">
        <f t="shared" si="1225"/>
        <v>0</v>
      </c>
      <c r="AP142" s="15">
        <f t="shared" si="1225"/>
        <v>0</v>
      </c>
      <c r="AQ142" s="15">
        <f t="shared" si="1225"/>
        <v>0</v>
      </c>
      <c r="AR142" s="15">
        <f t="shared" si="1225"/>
        <v>0</v>
      </c>
      <c r="AS142" s="15">
        <f t="shared" si="1225"/>
        <v>0</v>
      </c>
      <c r="AT142" s="15"/>
      <c r="AU142" s="15"/>
      <c r="AV142" s="15"/>
      <c r="AW142" s="15"/>
      <c r="AX142" s="15"/>
      <c r="AY142" s="15">
        <f t="shared" si="1193"/>
        <v>350727</v>
      </c>
      <c r="AZ142" s="39">
        <f t="shared" si="1194"/>
        <v>343712.46</v>
      </c>
      <c r="BA142" s="39">
        <f t="shared" si="1195"/>
        <v>7014.54</v>
      </c>
      <c r="BB142" s="39">
        <f t="shared" si="1196"/>
        <v>0</v>
      </c>
      <c r="BC142" s="16"/>
      <c r="BD142" s="43"/>
      <c r="BE142" s="43"/>
      <c r="BF142" s="43"/>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row>
    <row r="143" spans="1:122" s="17" customFormat="1" ht="32.25" hidden="1" customHeight="1" x14ac:dyDescent="0.25">
      <c r="A143" s="102" t="s">
        <v>20</v>
      </c>
      <c r="B143" s="102"/>
      <c r="C143" s="102"/>
      <c r="D143" s="102"/>
      <c r="E143" s="40">
        <v>851</v>
      </c>
      <c r="F143" s="3" t="s">
        <v>13</v>
      </c>
      <c r="G143" s="3" t="s">
        <v>62</v>
      </c>
      <c r="H143" s="83" t="s">
        <v>496</v>
      </c>
      <c r="I143" s="2" t="s">
        <v>21</v>
      </c>
      <c r="J143" s="15">
        <f t="shared" si="1223"/>
        <v>350727</v>
      </c>
      <c r="K143" s="15">
        <f t="shared" si="1223"/>
        <v>343712.46</v>
      </c>
      <c r="L143" s="15">
        <f t="shared" si="1223"/>
        <v>7014.54</v>
      </c>
      <c r="M143" s="15">
        <f t="shared" si="1223"/>
        <v>0</v>
      </c>
      <c r="N143" s="15">
        <f t="shared" si="1223"/>
        <v>0</v>
      </c>
      <c r="O143" s="15">
        <f t="shared" si="1223"/>
        <v>0</v>
      </c>
      <c r="P143" s="15">
        <f t="shared" si="1223"/>
        <v>0</v>
      </c>
      <c r="Q143" s="15">
        <f t="shared" si="1223"/>
        <v>0</v>
      </c>
      <c r="R143" s="15">
        <f t="shared" si="1223"/>
        <v>350727</v>
      </c>
      <c r="S143" s="15">
        <f t="shared" si="1223"/>
        <v>343712.46</v>
      </c>
      <c r="T143" s="15">
        <f t="shared" si="1223"/>
        <v>7014.54</v>
      </c>
      <c r="U143" s="15">
        <f t="shared" si="1223"/>
        <v>0</v>
      </c>
      <c r="V143" s="15">
        <f t="shared" si="1224"/>
        <v>0</v>
      </c>
      <c r="W143" s="39">
        <f t="shared" si="1224"/>
        <v>0</v>
      </c>
      <c r="X143" s="39">
        <f t="shared" si="1224"/>
        <v>0</v>
      </c>
      <c r="Y143" s="39">
        <f t="shared" si="1224"/>
        <v>0</v>
      </c>
      <c r="Z143" s="15">
        <f t="shared" si="1224"/>
        <v>0</v>
      </c>
      <c r="AA143" s="15">
        <f t="shared" si="1224"/>
        <v>0</v>
      </c>
      <c r="AB143" s="15">
        <f t="shared" si="1224"/>
        <v>0</v>
      </c>
      <c r="AC143" s="15">
        <f t="shared" si="1224"/>
        <v>0</v>
      </c>
      <c r="AD143" s="15">
        <f t="shared" si="1224"/>
        <v>0</v>
      </c>
      <c r="AE143" s="15">
        <f t="shared" si="1224"/>
        <v>0</v>
      </c>
      <c r="AF143" s="15">
        <f t="shared" si="1224"/>
        <v>0</v>
      </c>
      <c r="AG143" s="15">
        <f t="shared" si="1224"/>
        <v>0</v>
      </c>
      <c r="AH143" s="15">
        <f t="shared" si="1224"/>
        <v>0</v>
      </c>
      <c r="AI143" s="39">
        <f t="shared" si="1224"/>
        <v>0</v>
      </c>
      <c r="AJ143" s="39">
        <f t="shared" si="1224"/>
        <v>0</v>
      </c>
      <c r="AK143" s="39">
        <f t="shared" si="1224"/>
        <v>0</v>
      </c>
      <c r="AL143" s="15">
        <f t="shared" si="1225"/>
        <v>0</v>
      </c>
      <c r="AM143" s="110">
        <f t="shared" si="1225"/>
        <v>0</v>
      </c>
      <c r="AN143" s="15">
        <f t="shared" si="1225"/>
        <v>0</v>
      </c>
      <c r="AO143" s="15">
        <f t="shared" si="1225"/>
        <v>0</v>
      </c>
      <c r="AP143" s="15">
        <f t="shared" si="1225"/>
        <v>0</v>
      </c>
      <c r="AQ143" s="15">
        <f t="shared" si="1225"/>
        <v>0</v>
      </c>
      <c r="AR143" s="15">
        <f t="shared" si="1225"/>
        <v>0</v>
      </c>
      <c r="AS143" s="15">
        <f t="shared" si="1225"/>
        <v>0</v>
      </c>
      <c r="AT143" s="15"/>
      <c r="AU143" s="15"/>
      <c r="AV143" s="15"/>
      <c r="AW143" s="15"/>
      <c r="AX143" s="15"/>
      <c r="AY143" s="15">
        <f t="shared" si="1193"/>
        <v>350727</v>
      </c>
      <c r="AZ143" s="39">
        <f t="shared" si="1194"/>
        <v>343712.46</v>
      </c>
      <c r="BA143" s="39">
        <f t="shared" si="1195"/>
        <v>7014.54</v>
      </c>
      <c r="BB143" s="39">
        <f t="shared" si="1196"/>
        <v>0</v>
      </c>
      <c r="BC143" s="16"/>
      <c r="BD143" s="43"/>
      <c r="BE143" s="43"/>
      <c r="BF143" s="43"/>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row>
    <row r="144" spans="1:122" s="17" customFormat="1" ht="32.25" hidden="1" customHeight="1" x14ac:dyDescent="0.25">
      <c r="A144" s="102" t="s">
        <v>9</v>
      </c>
      <c r="B144" s="102"/>
      <c r="C144" s="102"/>
      <c r="D144" s="102"/>
      <c r="E144" s="40">
        <v>851</v>
      </c>
      <c r="F144" s="3" t="s">
        <v>13</v>
      </c>
      <c r="G144" s="3" t="s">
        <v>62</v>
      </c>
      <c r="H144" s="83" t="s">
        <v>496</v>
      </c>
      <c r="I144" s="2" t="s">
        <v>22</v>
      </c>
      <c r="J144" s="15">
        <v>350727</v>
      </c>
      <c r="K144" s="44">
        <v>343712.46</v>
      </c>
      <c r="L144" s="44">
        <v>7014.54</v>
      </c>
      <c r="M144" s="44"/>
      <c r="N144" s="44"/>
      <c r="O144" s="44"/>
      <c r="P144" s="44"/>
      <c r="Q144" s="44"/>
      <c r="R144" s="68">
        <f>J144+N144</f>
        <v>350727</v>
      </c>
      <c r="S144" s="68">
        <f>K144+O144</f>
        <v>343712.46</v>
      </c>
      <c r="T144" s="68">
        <f>L144+P144</f>
        <v>7014.54</v>
      </c>
      <c r="U144" s="68">
        <f>M144+Q144</f>
        <v>0</v>
      </c>
      <c r="V144" s="15"/>
      <c r="W144" s="39"/>
      <c r="X144" s="39"/>
      <c r="Y144" s="39"/>
      <c r="Z144" s="44"/>
      <c r="AA144" s="44"/>
      <c r="AB144" s="44"/>
      <c r="AC144" s="44"/>
      <c r="AD144" s="68">
        <f t="shared" ref="AD144" si="1226">V144+Z144</f>
        <v>0</v>
      </c>
      <c r="AE144" s="68">
        <f t="shared" ref="AE144" si="1227">W144+AA144</f>
        <v>0</v>
      </c>
      <c r="AF144" s="68">
        <f t="shared" ref="AF144" si="1228">X144+AB144</f>
        <v>0</v>
      </c>
      <c r="AG144" s="68">
        <f t="shared" ref="AG144" si="1229">Y144+AC144</f>
        <v>0</v>
      </c>
      <c r="AH144" s="15"/>
      <c r="AI144" s="39"/>
      <c r="AJ144" s="39"/>
      <c r="AK144" s="39"/>
      <c r="AL144" s="44"/>
      <c r="AM144" s="111"/>
      <c r="AN144" s="44"/>
      <c r="AO144" s="44"/>
      <c r="AP144" s="68">
        <f t="shared" ref="AP144" si="1230">AH144+AL144</f>
        <v>0</v>
      </c>
      <c r="AQ144" s="68">
        <f t="shared" ref="AQ144" si="1231">AI144+AM144</f>
        <v>0</v>
      </c>
      <c r="AR144" s="68">
        <f t="shared" ref="AR144" si="1232">AJ144+AN144</f>
        <v>0</v>
      </c>
      <c r="AS144" s="68">
        <f t="shared" ref="AS144" si="1233">AK144+AO144</f>
        <v>0</v>
      </c>
      <c r="AT144" s="68"/>
      <c r="AU144" s="68"/>
      <c r="AV144" s="68"/>
      <c r="AW144" s="68"/>
      <c r="AX144" s="68"/>
      <c r="AY144" s="15">
        <f t="shared" si="1193"/>
        <v>350727</v>
      </c>
      <c r="AZ144" s="39">
        <f t="shared" si="1194"/>
        <v>343712.46</v>
      </c>
      <c r="BA144" s="39">
        <f t="shared" si="1195"/>
        <v>7014.54</v>
      </c>
      <c r="BB144" s="39">
        <f t="shared" si="1196"/>
        <v>0</v>
      </c>
      <c r="BC144" s="16"/>
      <c r="BD144" s="43"/>
      <c r="BE144" s="43"/>
      <c r="BF144" s="43"/>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row>
    <row r="145" spans="1:122" ht="47.25" hidden="1" customHeight="1" x14ac:dyDescent="0.25">
      <c r="A145" s="102" t="s">
        <v>522</v>
      </c>
      <c r="B145" s="102"/>
      <c r="C145" s="102"/>
      <c r="D145" s="102"/>
      <c r="E145" s="40" t="s">
        <v>256</v>
      </c>
      <c r="F145" s="2" t="s">
        <v>13</v>
      </c>
      <c r="G145" s="2" t="s">
        <v>62</v>
      </c>
      <c r="H145" s="3" t="s">
        <v>527</v>
      </c>
      <c r="I145" s="2"/>
      <c r="J145" s="15">
        <f t="shared" ref="J145:Y146" si="1234">J146</f>
        <v>0</v>
      </c>
      <c r="K145" s="15">
        <f t="shared" si="1234"/>
        <v>0</v>
      </c>
      <c r="L145" s="15">
        <f t="shared" si="1234"/>
        <v>0</v>
      </c>
      <c r="M145" s="15">
        <f t="shared" si="1234"/>
        <v>0</v>
      </c>
      <c r="N145" s="15">
        <f t="shared" si="1234"/>
        <v>0</v>
      </c>
      <c r="O145" s="15">
        <f t="shared" si="1234"/>
        <v>0</v>
      </c>
      <c r="P145" s="15">
        <f t="shared" si="1234"/>
        <v>0</v>
      </c>
      <c r="Q145" s="15">
        <f t="shared" si="1234"/>
        <v>0</v>
      </c>
      <c r="R145" s="15">
        <f t="shared" si="1234"/>
        <v>0</v>
      </c>
      <c r="S145" s="15">
        <f t="shared" si="1234"/>
        <v>0</v>
      </c>
      <c r="T145" s="15">
        <f t="shared" si="1234"/>
        <v>0</v>
      </c>
      <c r="U145" s="15">
        <f t="shared" si="1234"/>
        <v>0</v>
      </c>
      <c r="V145" s="15">
        <f t="shared" si="1234"/>
        <v>0</v>
      </c>
      <c r="W145" s="15">
        <f t="shared" si="1234"/>
        <v>0</v>
      </c>
      <c r="X145" s="15">
        <f t="shared" si="1234"/>
        <v>0</v>
      </c>
      <c r="Y145" s="15">
        <f t="shared" si="1234"/>
        <v>0</v>
      </c>
      <c r="Z145" s="15">
        <f t="shared" ref="K145:AS146" si="1235">Z146</f>
        <v>0</v>
      </c>
      <c r="AA145" s="15">
        <f t="shared" si="1235"/>
        <v>0</v>
      </c>
      <c r="AB145" s="15">
        <f t="shared" si="1235"/>
        <v>0</v>
      </c>
      <c r="AC145" s="15">
        <f t="shared" si="1235"/>
        <v>0</v>
      </c>
      <c r="AD145" s="15">
        <f t="shared" si="1235"/>
        <v>0</v>
      </c>
      <c r="AE145" s="15">
        <f t="shared" si="1235"/>
        <v>0</v>
      </c>
      <c r="AF145" s="15">
        <f t="shared" si="1235"/>
        <v>0</v>
      </c>
      <c r="AG145" s="15">
        <f t="shared" si="1235"/>
        <v>0</v>
      </c>
      <c r="AH145" s="15">
        <f t="shared" si="1235"/>
        <v>0</v>
      </c>
      <c r="AI145" s="15">
        <f t="shared" si="1235"/>
        <v>0</v>
      </c>
      <c r="AJ145" s="15">
        <f t="shared" si="1235"/>
        <v>0</v>
      </c>
      <c r="AK145" s="15">
        <f t="shared" si="1235"/>
        <v>0</v>
      </c>
      <c r="AL145" s="15">
        <f t="shared" si="1235"/>
        <v>0</v>
      </c>
      <c r="AM145" s="110">
        <f t="shared" si="1235"/>
        <v>0</v>
      </c>
      <c r="AN145" s="15">
        <f t="shared" si="1235"/>
        <v>0</v>
      </c>
      <c r="AO145" s="15">
        <f t="shared" si="1235"/>
        <v>0</v>
      </c>
      <c r="AP145" s="15">
        <f t="shared" si="1235"/>
        <v>0</v>
      </c>
      <c r="AQ145" s="15">
        <f t="shared" si="1235"/>
        <v>0</v>
      </c>
      <c r="AR145" s="15">
        <f t="shared" si="1235"/>
        <v>0</v>
      </c>
      <c r="AS145" s="15">
        <f t="shared" si="1235"/>
        <v>0</v>
      </c>
      <c r="AT145" s="15"/>
      <c r="AU145" s="15"/>
      <c r="AV145" s="15"/>
      <c r="AW145" s="15"/>
      <c r="AX145" s="15"/>
      <c r="AY145" s="15"/>
      <c r="AZ145" s="39"/>
      <c r="BA145" s="39"/>
      <c r="BB145" s="39"/>
      <c r="BC145" s="15"/>
      <c r="BD145" s="44"/>
      <c r="BE145" s="44"/>
      <c r="BF145" s="44"/>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row>
    <row r="146" spans="1:122" ht="32.25" hidden="1" customHeight="1" x14ac:dyDescent="0.25">
      <c r="A146" s="102" t="s">
        <v>20</v>
      </c>
      <c r="B146" s="102"/>
      <c r="C146" s="102"/>
      <c r="D146" s="102"/>
      <c r="E146" s="40" t="s">
        <v>256</v>
      </c>
      <c r="F146" s="2" t="s">
        <v>13</v>
      </c>
      <c r="G146" s="2" t="s">
        <v>62</v>
      </c>
      <c r="H146" s="3" t="s">
        <v>527</v>
      </c>
      <c r="I146" s="2" t="s">
        <v>21</v>
      </c>
      <c r="J146" s="15">
        <f t="shared" si="1234"/>
        <v>0</v>
      </c>
      <c r="K146" s="15">
        <f t="shared" si="1235"/>
        <v>0</v>
      </c>
      <c r="L146" s="15">
        <f t="shared" si="1235"/>
        <v>0</v>
      </c>
      <c r="M146" s="15">
        <f t="shared" si="1235"/>
        <v>0</v>
      </c>
      <c r="N146" s="15">
        <f t="shared" si="1235"/>
        <v>0</v>
      </c>
      <c r="O146" s="15">
        <f t="shared" si="1235"/>
        <v>0</v>
      </c>
      <c r="P146" s="15">
        <f t="shared" si="1235"/>
        <v>0</v>
      </c>
      <c r="Q146" s="15">
        <f t="shared" si="1235"/>
        <v>0</v>
      </c>
      <c r="R146" s="15">
        <f t="shared" si="1235"/>
        <v>0</v>
      </c>
      <c r="S146" s="15">
        <f t="shared" si="1235"/>
        <v>0</v>
      </c>
      <c r="T146" s="15">
        <f t="shared" si="1235"/>
        <v>0</v>
      </c>
      <c r="U146" s="15">
        <f t="shared" si="1235"/>
        <v>0</v>
      </c>
      <c r="V146" s="15">
        <f t="shared" si="1235"/>
        <v>0</v>
      </c>
      <c r="W146" s="15">
        <f t="shared" si="1235"/>
        <v>0</v>
      </c>
      <c r="X146" s="15">
        <f t="shared" si="1235"/>
        <v>0</v>
      </c>
      <c r="Y146" s="15">
        <f t="shared" si="1235"/>
        <v>0</v>
      </c>
      <c r="Z146" s="15">
        <f t="shared" si="1235"/>
        <v>0</v>
      </c>
      <c r="AA146" s="15">
        <f t="shared" si="1235"/>
        <v>0</v>
      </c>
      <c r="AB146" s="15">
        <f t="shared" si="1235"/>
        <v>0</v>
      </c>
      <c r="AC146" s="15">
        <f t="shared" si="1235"/>
        <v>0</v>
      </c>
      <c r="AD146" s="15">
        <f t="shared" si="1235"/>
        <v>0</v>
      </c>
      <c r="AE146" s="15">
        <f t="shared" si="1235"/>
        <v>0</v>
      </c>
      <c r="AF146" s="15">
        <f t="shared" si="1235"/>
        <v>0</v>
      </c>
      <c r="AG146" s="15">
        <f t="shared" si="1235"/>
        <v>0</v>
      </c>
      <c r="AH146" s="15">
        <f t="shared" si="1235"/>
        <v>0</v>
      </c>
      <c r="AI146" s="15">
        <f t="shared" si="1235"/>
        <v>0</v>
      </c>
      <c r="AJ146" s="15">
        <f t="shared" si="1235"/>
        <v>0</v>
      </c>
      <c r="AK146" s="15">
        <f t="shared" si="1235"/>
        <v>0</v>
      </c>
      <c r="AL146" s="15">
        <f t="shared" si="1235"/>
        <v>0</v>
      </c>
      <c r="AM146" s="110">
        <f t="shared" si="1235"/>
        <v>0</v>
      </c>
      <c r="AN146" s="15">
        <f t="shared" si="1235"/>
        <v>0</v>
      </c>
      <c r="AO146" s="15">
        <f t="shared" si="1235"/>
        <v>0</v>
      </c>
      <c r="AP146" s="15">
        <f t="shared" si="1235"/>
        <v>0</v>
      </c>
      <c r="AQ146" s="15">
        <f t="shared" si="1235"/>
        <v>0</v>
      </c>
      <c r="AR146" s="15">
        <f t="shared" si="1235"/>
        <v>0</v>
      </c>
      <c r="AS146" s="15">
        <f t="shared" si="1235"/>
        <v>0</v>
      </c>
      <c r="AT146" s="15"/>
      <c r="AU146" s="15"/>
      <c r="AV146" s="15"/>
      <c r="AW146" s="15"/>
      <c r="AX146" s="15"/>
      <c r="AY146" s="15"/>
      <c r="AZ146" s="39"/>
      <c r="BA146" s="39"/>
      <c r="BB146" s="39"/>
      <c r="BC146" s="15"/>
      <c r="BD146" s="44"/>
      <c r="BE146" s="44"/>
      <c r="BF146" s="44"/>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row>
    <row r="147" spans="1:122" ht="32.25" hidden="1" customHeight="1" x14ac:dyDescent="0.25">
      <c r="A147" s="102" t="s">
        <v>9</v>
      </c>
      <c r="B147" s="102"/>
      <c r="C147" s="102"/>
      <c r="D147" s="102"/>
      <c r="E147" s="40" t="s">
        <v>256</v>
      </c>
      <c r="F147" s="2" t="s">
        <v>13</v>
      </c>
      <c r="G147" s="2" t="s">
        <v>62</v>
      </c>
      <c r="H147" s="3" t="s">
        <v>527</v>
      </c>
      <c r="I147" s="2" t="s">
        <v>22</v>
      </c>
      <c r="J147" s="34"/>
      <c r="K147" s="68"/>
      <c r="L147" s="44">
        <f>J147</f>
        <v>0</v>
      </c>
      <c r="M147" s="68"/>
      <c r="N147" s="68"/>
      <c r="O147" s="68"/>
      <c r="P147" s="68">
        <f>N147</f>
        <v>0</v>
      </c>
      <c r="Q147" s="68"/>
      <c r="R147" s="68">
        <f>J147+N147</f>
        <v>0</v>
      </c>
      <c r="S147" s="68">
        <f t="shared" ref="S147:U147" si="1236">K147+O147</f>
        <v>0</v>
      </c>
      <c r="T147" s="68">
        <f t="shared" si="1236"/>
        <v>0</v>
      </c>
      <c r="U147" s="68">
        <f t="shared" si="1236"/>
        <v>0</v>
      </c>
      <c r="V147" s="15"/>
      <c r="W147" s="39"/>
      <c r="X147" s="39"/>
      <c r="Y147" s="39"/>
      <c r="Z147" s="15"/>
      <c r="AA147" s="15"/>
      <c r="AB147" s="15"/>
      <c r="AC147" s="15"/>
      <c r="AD147" s="15"/>
      <c r="AE147" s="15"/>
      <c r="AF147" s="15"/>
      <c r="AG147" s="15"/>
      <c r="AH147" s="15"/>
      <c r="AI147" s="39"/>
      <c r="AJ147" s="39"/>
      <c r="AK147" s="39"/>
      <c r="AL147" s="15"/>
      <c r="AM147" s="110"/>
      <c r="AN147" s="15"/>
      <c r="AO147" s="15"/>
      <c r="AP147" s="15"/>
      <c r="AQ147" s="15"/>
      <c r="AR147" s="15"/>
      <c r="AS147" s="15"/>
      <c r="AT147" s="15"/>
      <c r="AU147" s="15"/>
      <c r="AV147" s="15"/>
      <c r="AW147" s="15"/>
      <c r="AX147" s="15"/>
      <c r="AY147" s="15"/>
      <c r="AZ147" s="39"/>
      <c r="BA147" s="39"/>
      <c r="BB147" s="39"/>
      <c r="BC147" s="15"/>
      <c r="BD147" s="44"/>
      <c r="BE147" s="44"/>
      <c r="BF147" s="44"/>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row>
    <row r="148" spans="1:122" ht="150.75" customHeight="1" x14ac:dyDescent="0.25">
      <c r="A148" s="102" t="s">
        <v>303</v>
      </c>
      <c r="B148" s="102"/>
      <c r="C148" s="102"/>
      <c r="D148" s="102"/>
      <c r="E148" s="40" t="s">
        <v>256</v>
      </c>
      <c r="F148" s="2" t="s">
        <v>13</v>
      </c>
      <c r="G148" s="2" t="s">
        <v>62</v>
      </c>
      <c r="H148" s="3" t="s">
        <v>528</v>
      </c>
      <c r="I148" s="2"/>
      <c r="J148" s="15">
        <f t="shared" ref="J148:Y149" si="1237">J149</f>
        <v>0</v>
      </c>
      <c r="K148" s="15">
        <f t="shared" si="1237"/>
        <v>0</v>
      </c>
      <c r="L148" s="15">
        <f t="shared" si="1237"/>
        <v>0</v>
      </c>
      <c r="M148" s="15">
        <f t="shared" si="1237"/>
        <v>0</v>
      </c>
      <c r="N148" s="15">
        <f t="shared" si="1237"/>
        <v>75000</v>
      </c>
      <c r="O148" s="15">
        <f t="shared" si="1237"/>
        <v>0</v>
      </c>
      <c r="P148" s="15">
        <f t="shared" si="1237"/>
        <v>75000</v>
      </c>
      <c r="Q148" s="15">
        <f t="shared" si="1237"/>
        <v>0</v>
      </c>
      <c r="R148" s="15">
        <f t="shared" si="1237"/>
        <v>75000</v>
      </c>
      <c r="S148" s="15">
        <f t="shared" si="1237"/>
        <v>0</v>
      </c>
      <c r="T148" s="15">
        <f t="shared" si="1237"/>
        <v>75000</v>
      </c>
      <c r="U148" s="15">
        <f t="shared" si="1237"/>
        <v>0</v>
      </c>
      <c r="V148" s="15">
        <f t="shared" si="1237"/>
        <v>0</v>
      </c>
      <c r="W148" s="15">
        <f t="shared" si="1237"/>
        <v>0</v>
      </c>
      <c r="X148" s="15">
        <f t="shared" si="1237"/>
        <v>0</v>
      </c>
      <c r="Y148" s="15">
        <f t="shared" si="1237"/>
        <v>0</v>
      </c>
      <c r="Z148" s="15">
        <f t="shared" ref="K148:AS149" si="1238">Z149</f>
        <v>0</v>
      </c>
      <c r="AA148" s="15">
        <f t="shared" si="1238"/>
        <v>0</v>
      </c>
      <c r="AB148" s="15">
        <f t="shared" si="1238"/>
        <v>0</v>
      </c>
      <c r="AC148" s="15">
        <f t="shared" si="1238"/>
        <v>0</v>
      </c>
      <c r="AD148" s="15">
        <f t="shared" si="1238"/>
        <v>0</v>
      </c>
      <c r="AE148" s="15">
        <f t="shared" si="1238"/>
        <v>0</v>
      </c>
      <c r="AF148" s="15">
        <f t="shared" si="1238"/>
        <v>0</v>
      </c>
      <c r="AG148" s="15">
        <f t="shared" si="1238"/>
        <v>0</v>
      </c>
      <c r="AH148" s="15">
        <f t="shared" si="1238"/>
        <v>0</v>
      </c>
      <c r="AI148" s="15">
        <f t="shared" si="1238"/>
        <v>0</v>
      </c>
      <c r="AJ148" s="15">
        <f t="shared" si="1238"/>
        <v>0</v>
      </c>
      <c r="AK148" s="15">
        <f t="shared" si="1238"/>
        <v>0</v>
      </c>
      <c r="AL148" s="15">
        <f t="shared" si="1238"/>
        <v>0</v>
      </c>
      <c r="AM148" s="110">
        <f t="shared" si="1238"/>
        <v>0</v>
      </c>
      <c r="AN148" s="15">
        <f t="shared" si="1238"/>
        <v>0</v>
      </c>
      <c r="AO148" s="15">
        <f t="shared" si="1238"/>
        <v>0</v>
      </c>
      <c r="AP148" s="15">
        <f t="shared" si="1238"/>
        <v>0</v>
      </c>
      <c r="AQ148" s="15">
        <f t="shared" si="1238"/>
        <v>0</v>
      </c>
      <c r="AR148" s="15">
        <f t="shared" si="1238"/>
        <v>0</v>
      </c>
      <c r="AS148" s="15">
        <f t="shared" si="1238"/>
        <v>0</v>
      </c>
      <c r="AT148" s="15"/>
      <c r="AU148" s="15"/>
      <c r="AV148" s="15"/>
      <c r="AW148" s="15"/>
      <c r="AX148" s="15"/>
      <c r="AY148" s="15"/>
      <c r="AZ148" s="39"/>
      <c r="BA148" s="39"/>
      <c r="BB148" s="39"/>
      <c r="BC148" s="15"/>
      <c r="BD148" s="44"/>
      <c r="BE148" s="44"/>
      <c r="BF148" s="44"/>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row>
    <row r="149" spans="1:122" ht="18" customHeight="1" x14ac:dyDescent="0.25">
      <c r="A149" s="100" t="s">
        <v>34</v>
      </c>
      <c r="B149" s="102"/>
      <c r="C149" s="102"/>
      <c r="D149" s="102"/>
      <c r="E149" s="40" t="s">
        <v>256</v>
      </c>
      <c r="F149" s="2" t="s">
        <v>13</v>
      </c>
      <c r="G149" s="2" t="s">
        <v>62</v>
      </c>
      <c r="H149" s="3" t="s">
        <v>528</v>
      </c>
      <c r="I149" s="2" t="s">
        <v>35</v>
      </c>
      <c r="J149" s="15">
        <f t="shared" si="1237"/>
        <v>0</v>
      </c>
      <c r="K149" s="15">
        <f t="shared" si="1238"/>
        <v>0</v>
      </c>
      <c r="L149" s="15">
        <f t="shared" si="1238"/>
        <v>0</v>
      </c>
      <c r="M149" s="15">
        <f t="shared" si="1238"/>
        <v>0</v>
      </c>
      <c r="N149" s="15">
        <f t="shared" si="1238"/>
        <v>75000</v>
      </c>
      <c r="O149" s="15">
        <f t="shared" si="1238"/>
        <v>0</v>
      </c>
      <c r="P149" s="15">
        <f t="shared" si="1238"/>
        <v>75000</v>
      </c>
      <c r="Q149" s="15">
        <f t="shared" si="1238"/>
        <v>0</v>
      </c>
      <c r="R149" s="15">
        <f t="shared" si="1238"/>
        <v>75000</v>
      </c>
      <c r="S149" s="15">
        <f t="shared" si="1238"/>
        <v>0</v>
      </c>
      <c r="T149" s="15">
        <f t="shared" si="1238"/>
        <v>75000</v>
      </c>
      <c r="U149" s="15">
        <f t="shared" si="1238"/>
        <v>0</v>
      </c>
      <c r="V149" s="15">
        <f t="shared" si="1238"/>
        <v>0</v>
      </c>
      <c r="W149" s="15">
        <f t="shared" si="1238"/>
        <v>0</v>
      </c>
      <c r="X149" s="15">
        <f t="shared" si="1238"/>
        <v>0</v>
      </c>
      <c r="Y149" s="15">
        <f t="shared" si="1238"/>
        <v>0</v>
      </c>
      <c r="Z149" s="15">
        <f t="shared" si="1238"/>
        <v>0</v>
      </c>
      <c r="AA149" s="15">
        <f t="shared" si="1238"/>
        <v>0</v>
      </c>
      <c r="AB149" s="15">
        <f t="shared" si="1238"/>
        <v>0</v>
      </c>
      <c r="AC149" s="15">
        <f t="shared" si="1238"/>
        <v>0</v>
      </c>
      <c r="AD149" s="15">
        <f t="shared" si="1238"/>
        <v>0</v>
      </c>
      <c r="AE149" s="15">
        <f t="shared" si="1238"/>
        <v>0</v>
      </c>
      <c r="AF149" s="15">
        <f t="shared" si="1238"/>
        <v>0</v>
      </c>
      <c r="AG149" s="15">
        <f t="shared" si="1238"/>
        <v>0</v>
      </c>
      <c r="AH149" s="15">
        <f t="shared" si="1238"/>
        <v>0</v>
      </c>
      <c r="AI149" s="15">
        <f t="shared" si="1238"/>
        <v>0</v>
      </c>
      <c r="AJ149" s="15">
        <f t="shared" si="1238"/>
        <v>0</v>
      </c>
      <c r="AK149" s="15">
        <f t="shared" si="1238"/>
        <v>0</v>
      </c>
      <c r="AL149" s="15">
        <f t="shared" si="1238"/>
        <v>0</v>
      </c>
      <c r="AM149" s="110">
        <f t="shared" si="1238"/>
        <v>0</v>
      </c>
      <c r="AN149" s="15">
        <f t="shared" si="1238"/>
        <v>0</v>
      </c>
      <c r="AO149" s="15">
        <f t="shared" si="1238"/>
        <v>0</v>
      </c>
      <c r="AP149" s="15">
        <f t="shared" si="1238"/>
        <v>0</v>
      </c>
      <c r="AQ149" s="15">
        <f t="shared" si="1238"/>
        <v>0</v>
      </c>
      <c r="AR149" s="15">
        <f t="shared" si="1238"/>
        <v>0</v>
      </c>
      <c r="AS149" s="15">
        <f t="shared" si="1238"/>
        <v>0</v>
      </c>
      <c r="AT149" s="15"/>
      <c r="AU149" s="15"/>
      <c r="AV149" s="15"/>
      <c r="AW149" s="15"/>
      <c r="AX149" s="15"/>
      <c r="AY149" s="15"/>
      <c r="AZ149" s="39"/>
      <c r="BA149" s="39"/>
      <c r="BB149" s="39"/>
      <c r="BC149" s="15"/>
      <c r="BD149" s="44"/>
      <c r="BE149" s="44"/>
      <c r="BF149" s="44"/>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row>
    <row r="150" spans="1:122" ht="18" customHeight="1" x14ac:dyDescent="0.25">
      <c r="A150" s="102" t="s">
        <v>59</v>
      </c>
      <c r="B150" s="102"/>
      <c r="C150" s="102"/>
      <c r="D150" s="102"/>
      <c r="E150" s="40" t="s">
        <v>256</v>
      </c>
      <c r="F150" s="2" t="s">
        <v>13</v>
      </c>
      <c r="G150" s="2" t="s">
        <v>62</v>
      </c>
      <c r="H150" s="3" t="s">
        <v>528</v>
      </c>
      <c r="I150" s="2" t="s">
        <v>60</v>
      </c>
      <c r="J150" s="34"/>
      <c r="K150" s="68"/>
      <c r="L150" s="44">
        <f>J150</f>
        <v>0</v>
      </c>
      <c r="M150" s="68"/>
      <c r="N150" s="68">
        <f>15000*5</f>
        <v>75000</v>
      </c>
      <c r="O150" s="68"/>
      <c r="P150" s="68">
        <f>N150</f>
        <v>75000</v>
      </c>
      <c r="Q150" s="68"/>
      <c r="R150" s="68">
        <f>J150+N150</f>
        <v>75000</v>
      </c>
      <c r="S150" s="68">
        <f>K150+O150</f>
        <v>0</v>
      </c>
      <c r="T150" s="68">
        <f>L150+P150</f>
        <v>75000</v>
      </c>
      <c r="U150" s="68">
        <f>M150+Q150</f>
        <v>0</v>
      </c>
      <c r="V150" s="15"/>
      <c r="W150" s="39"/>
      <c r="X150" s="39"/>
      <c r="Y150" s="39"/>
      <c r="Z150" s="15"/>
      <c r="AA150" s="15"/>
      <c r="AB150" s="15"/>
      <c r="AC150" s="15"/>
      <c r="AD150" s="15"/>
      <c r="AE150" s="15"/>
      <c r="AF150" s="15"/>
      <c r="AG150" s="15"/>
      <c r="AH150" s="15"/>
      <c r="AI150" s="39"/>
      <c r="AJ150" s="39"/>
      <c r="AK150" s="39"/>
      <c r="AL150" s="15"/>
      <c r="AM150" s="110"/>
      <c r="AN150" s="15"/>
      <c r="AO150" s="15"/>
      <c r="AP150" s="15"/>
      <c r="AQ150" s="15"/>
      <c r="AR150" s="15"/>
      <c r="AS150" s="15"/>
      <c r="AT150" s="15"/>
      <c r="AU150" s="15"/>
      <c r="AV150" s="15"/>
      <c r="AW150" s="15"/>
      <c r="AX150" s="15"/>
      <c r="AY150" s="15"/>
      <c r="AZ150" s="39"/>
      <c r="BA150" s="39"/>
      <c r="BB150" s="39"/>
      <c r="BC150" s="15"/>
      <c r="BD150" s="44"/>
      <c r="BE150" s="44"/>
      <c r="BF150" s="44"/>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row>
    <row r="151" spans="1:122" s="17" customFormat="1" ht="18" customHeight="1" x14ac:dyDescent="0.25">
      <c r="A151" s="100" t="s">
        <v>64</v>
      </c>
      <c r="B151" s="102"/>
      <c r="C151" s="102"/>
      <c r="D151" s="19"/>
      <c r="E151" s="40">
        <v>851</v>
      </c>
      <c r="F151" s="3" t="s">
        <v>30</v>
      </c>
      <c r="G151" s="3"/>
      <c r="H151" s="3" t="s">
        <v>46</v>
      </c>
      <c r="I151" s="2"/>
      <c r="J151" s="15">
        <f t="shared" ref="J151" si="1239">J152+J162+J172+J176</f>
        <v>23070412.779999997</v>
      </c>
      <c r="K151" s="15">
        <f t="shared" ref="K151:U151" si="1240">K152+K162+K172+K176</f>
        <v>22524834.859999999</v>
      </c>
      <c r="L151" s="15">
        <f t="shared" si="1240"/>
        <v>545577.92000000004</v>
      </c>
      <c r="M151" s="15">
        <f t="shared" si="1240"/>
        <v>0</v>
      </c>
      <c r="N151" s="15">
        <f t="shared" si="1240"/>
        <v>1491169</v>
      </c>
      <c r="O151" s="15">
        <f t="shared" si="1240"/>
        <v>150</v>
      </c>
      <c r="P151" s="15">
        <f t="shared" si="1240"/>
        <v>1491019</v>
      </c>
      <c r="Q151" s="15">
        <f t="shared" si="1240"/>
        <v>0</v>
      </c>
      <c r="R151" s="15">
        <f t="shared" si="1240"/>
        <v>24561581.779999997</v>
      </c>
      <c r="S151" s="15">
        <f t="shared" si="1240"/>
        <v>22524984.859999999</v>
      </c>
      <c r="T151" s="15">
        <f t="shared" si="1240"/>
        <v>2036596.9200000002</v>
      </c>
      <c r="U151" s="15">
        <f t="shared" si="1240"/>
        <v>0</v>
      </c>
      <c r="V151" s="15">
        <f t="shared" ref="V151:AK151" si="1241">V152+V162+V172+V176</f>
        <v>72551</v>
      </c>
      <c r="W151" s="39">
        <f t="shared" si="1241"/>
        <v>0</v>
      </c>
      <c r="X151" s="39">
        <f t="shared" si="1241"/>
        <v>72551</v>
      </c>
      <c r="Y151" s="39">
        <f t="shared" si="1241"/>
        <v>0</v>
      </c>
      <c r="Z151" s="15">
        <f t="shared" si="1241"/>
        <v>0</v>
      </c>
      <c r="AA151" s="15">
        <f t="shared" si="1241"/>
        <v>0</v>
      </c>
      <c r="AB151" s="15">
        <f t="shared" si="1241"/>
        <v>0</v>
      </c>
      <c r="AC151" s="15">
        <f t="shared" si="1241"/>
        <v>0</v>
      </c>
      <c r="AD151" s="15">
        <f t="shared" si="1241"/>
        <v>72551</v>
      </c>
      <c r="AE151" s="15">
        <f t="shared" si="1241"/>
        <v>0</v>
      </c>
      <c r="AF151" s="15">
        <f t="shared" si="1241"/>
        <v>72551</v>
      </c>
      <c r="AG151" s="15">
        <f t="shared" si="1241"/>
        <v>0</v>
      </c>
      <c r="AH151" s="15">
        <f t="shared" si="1241"/>
        <v>72551</v>
      </c>
      <c r="AI151" s="39">
        <f t="shared" si="1241"/>
        <v>0</v>
      </c>
      <c r="AJ151" s="39">
        <f t="shared" si="1241"/>
        <v>72551</v>
      </c>
      <c r="AK151" s="39">
        <f t="shared" si="1241"/>
        <v>0</v>
      </c>
      <c r="AL151" s="15">
        <f t="shared" ref="AL151:AS151" si="1242">AL152+AL162+AL172+AL176</f>
        <v>0</v>
      </c>
      <c r="AM151" s="109">
        <f t="shared" si="1242"/>
        <v>0</v>
      </c>
      <c r="AN151" s="16">
        <f t="shared" si="1242"/>
        <v>0</v>
      </c>
      <c r="AO151" s="16">
        <f t="shared" si="1242"/>
        <v>0</v>
      </c>
      <c r="AP151" s="16">
        <f t="shared" si="1242"/>
        <v>72551</v>
      </c>
      <c r="AQ151" s="16">
        <f t="shared" si="1242"/>
        <v>0</v>
      </c>
      <c r="AR151" s="16">
        <f t="shared" si="1242"/>
        <v>72551</v>
      </c>
      <c r="AS151" s="16">
        <f t="shared" si="1242"/>
        <v>0</v>
      </c>
      <c r="AT151" s="16"/>
      <c r="AU151" s="16"/>
      <c r="AV151" s="16"/>
      <c r="AW151" s="16"/>
      <c r="AX151" s="16"/>
      <c r="AY151" s="15">
        <f t="shared" si="1193"/>
        <v>12797577.619999997</v>
      </c>
      <c r="AZ151" s="39">
        <f t="shared" si="1194"/>
        <v>12600577.039999999</v>
      </c>
      <c r="BA151" s="39">
        <f t="shared" si="1195"/>
        <v>197000.58000000007</v>
      </c>
      <c r="BB151" s="39">
        <f t="shared" si="1196"/>
        <v>0</v>
      </c>
      <c r="BC151" s="16">
        <f t="shared" ref="BC151:DJ151" si="1243">BC152+BC162+BC172+BC176</f>
        <v>10272835.16</v>
      </c>
      <c r="BD151" s="43">
        <f t="shared" si="1243"/>
        <v>9924257.8200000003</v>
      </c>
      <c r="BE151" s="43">
        <f t="shared" si="1243"/>
        <v>348577.33999999997</v>
      </c>
      <c r="BF151" s="43">
        <f t="shared" si="1243"/>
        <v>0</v>
      </c>
      <c r="BG151" s="16">
        <f t="shared" si="1243"/>
        <v>12713301.149999999</v>
      </c>
      <c r="BH151" s="16">
        <f t="shared" si="1243"/>
        <v>9736544.7699999996</v>
      </c>
      <c r="BI151" s="16">
        <f t="shared" si="1243"/>
        <v>2976756.38</v>
      </c>
      <c r="BJ151" s="16">
        <f t="shared" si="1243"/>
        <v>0</v>
      </c>
      <c r="BK151" s="16">
        <f t="shared" si="1243"/>
        <v>22986136.309999999</v>
      </c>
      <c r="BL151" s="16">
        <f t="shared" si="1243"/>
        <v>19660802.59</v>
      </c>
      <c r="BM151" s="16">
        <f t="shared" si="1243"/>
        <v>3325333.7199999997</v>
      </c>
      <c r="BN151" s="16">
        <f t="shared" si="1243"/>
        <v>0</v>
      </c>
      <c r="BO151" s="16">
        <f t="shared" ref="BO151:BV151" si="1244">BO152+BO162+BO172+BO176</f>
        <v>0</v>
      </c>
      <c r="BP151" s="16">
        <f t="shared" si="1244"/>
        <v>0</v>
      </c>
      <c r="BQ151" s="16">
        <f t="shared" si="1244"/>
        <v>0</v>
      </c>
      <c r="BR151" s="16">
        <f t="shared" si="1244"/>
        <v>0</v>
      </c>
      <c r="BS151" s="16">
        <f t="shared" si="1244"/>
        <v>22986136.310000002</v>
      </c>
      <c r="BT151" s="16">
        <f t="shared" si="1244"/>
        <v>19660802.59</v>
      </c>
      <c r="BU151" s="16">
        <f t="shared" si="1244"/>
        <v>3325333.7199999997</v>
      </c>
      <c r="BV151" s="16">
        <f t="shared" si="1244"/>
        <v>0</v>
      </c>
      <c r="BW151" s="16">
        <f t="shared" ref="BW151:CD151" si="1245">BW152+BW162+BW172+BW176</f>
        <v>0</v>
      </c>
      <c r="BX151" s="16">
        <f t="shared" si="1245"/>
        <v>0</v>
      </c>
      <c r="BY151" s="16">
        <f t="shared" si="1245"/>
        <v>0</v>
      </c>
      <c r="BZ151" s="16">
        <f t="shared" si="1245"/>
        <v>0</v>
      </c>
      <c r="CA151" s="16">
        <f t="shared" si="1245"/>
        <v>22986136.310000002</v>
      </c>
      <c r="CB151" s="16">
        <f t="shared" si="1245"/>
        <v>19660802.59</v>
      </c>
      <c r="CC151" s="16">
        <f t="shared" si="1245"/>
        <v>3325333.7199999997</v>
      </c>
      <c r="CD151" s="16">
        <f t="shared" si="1245"/>
        <v>0</v>
      </c>
      <c r="CE151" s="16">
        <f t="shared" si="1243"/>
        <v>22444118.57</v>
      </c>
      <c r="CF151" s="43">
        <f t="shared" si="1243"/>
        <v>22105830.710000001</v>
      </c>
      <c r="CG151" s="43">
        <f t="shared" si="1243"/>
        <v>338287.86</v>
      </c>
      <c r="CH151" s="43">
        <f t="shared" si="1243"/>
        <v>0</v>
      </c>
      <c r="CI151" s="16">
        <f t="shared" ref="CI151:CP151" si="1246">CI152+CI162+CI172+CI176</f>
        <v>15501.949999999999</v>
      </c>
      <c r="CJ151" s="16">
        <f t="shared" si="1246"/>
        <v>14727.15</v>
      </c>
      <c r="CK151" s="16">
        <f t="shared" si="1246"/>
        <v>774.8</v>
      </c>
      <c r="CL151" s="16">
        <f t="shared" si="1246"/>
        <v>0</v>
      </c>
      <c r="CM151" s="16">
        <f t="shared" si="1246"/>
        <v>22459620.52</v>
      </c>
      <c r="CN151" s="16">
        <f t="shared" si="1246"/>
        <v>22120557.859999999</v>
      </c>
      <c r="CO151" s="16">
        <f t="shared" si="1246"/>
        <v>339062.66</v>
      </c>
      <c r="CP151" s="16">
        <f t="shared" si="1246"/>
        <v>0</v>
      </c>
      <c r="CQ151" s="16">
        <f t="shared" ref="CQ151:CX151" si="1247">CQ152+CQ162+CQ172+CQ176</f>
        <v>0</v>
      </c>
      <c r="CR151" s="16">
        <f t="shared" si="1247"/>
        <v>0</v>
      </c>
      <c r="CS151" s="16">
        <f t="shared" si="1247"/>
        <v>0</v>
      </c>
      <c r="CT151" s="16">
        <f t="shared" si="1247"/>
        <v>0</v>
      </c>
      <c r="CU151" s="16">
        <f t="shared" si="1247"/>
        <v>22459620.52</v>
      </c>
      <c r="CV151" s="16">
        <f t="shared" si="1247"/>
        <v>22120557.859999999</v>
      </c>
      <c r="CW151" s="16">
        <f t="shared" si="1247"/>
        <v>339062.66</v>
      </c>
      <c r="CX151" s="16">
        <f t="shared" si="1247"/>
        <v>0</v>
      </c>
      <c r="CY151" s="16">
        <f t="shared" si="1243"/>
        <v>66519</v>
      </c>
      <c r="CZ151" s="43">
        <f t="shared" si="1243"/>
        <v>0</v>
      </c>
      <c r="DA151" s="43">
        <f t="shared" si="1243"/>
        <v>66519</v>
      </c>
      <c r="DB151" s="43">
        <f t="shared" si="1243"/>
        <v>0</v>
      </c>
      <c r="DC151" s="16">
        <f t="shared" si="1243"/>
        <v>0</v>
      </c>
      <c r="DD151" s="16">
        <f t="shared" si="1243"/>
        <v>0</v>
      </c>
      <c r="DE151" s="16">
        <f t="shared" si="1243"/>
        <v>0</v>
      </c>
      <c r="DF151" s="16">
        <f t="shared" si="1243"/>
        <v>0</v>
      </c>
      <c r="DG151" s="16">
        <f t="shared" si="1243"/>
        <v>66519</v>
      </c>
      <c r="DH151" s="16">
        <f t="shared" si="1243"/>
        <v>0</v>
      </c>
      <c r="DI151" s="16">
        <f t="shared" si="1243"/>
        <v>66519</v>
      </c>
      <c r="DJ151" s="16">
        <f t="shared" si="1243"/>
        <v>0</v>
      </c>
      <c r="DK151" s="16">
        <f t="shared" ref="DK151:DR151" si="1248">DK152+DK162+DK172+DK176</f>
        <v>0</v>
      </c>
      <c r="DL151" s="16">
        <f t="shared" si="1248"/>
        <v>0</v>
      </c>
      <c r="DM151" s="16">
        <f t="shared" si="1248"/>
        <v>0</v>
      </c>
      <c r="DN151" s="16">
        <f t="shared" si="1248"/>
        <v>0</v>
      </c>
      <c r="DO151" s="16">
        <f t="shared" si="1248"/>
        <v>66519</v>
      </c>
      <c r="DP151" s="16">
        <f t="shared" si="1248"/>
        <v>0</v>
      </c>
      <c r="DQ151" s="16">
        <f t="shared" si="1248"/>
        <v>66519</v>
      </c>
      <c r="DR151" s="16">
        <f t="shared" si="1248"/>
        <v>0</v>
      </c>
    </row>
    <row r="152" spans="1:122" s="17" customFormat="1" ht="18.75" customHeight="1" x14ac:dyDescent="0.25">
      <c r="A152" s="100" t="s">
        <v>65</v>
      </c>
      <c r="B152" s="102"/>
      <c r="C152" s="102"/>
      <c r="D152" s="19"/>
      <c r="E152" s="40">
        <v>851</v>
      </c>
      <c r="F152" s="3" t="s">
        <v>30</v>
      </c>
      <c r="G152" s="3" t="s">
        <v>11</v>
      </c>
      <c r="H152" s="3" t="s">
        <v>46</v>
      </c>
      <c r="I152" s="2"/>
      <c r="J152" s="15">
        <f>J153+J156+J159</f>
        <v>226440.56</v>
      </c>
      <c r="K152" s="15">
        <f t="shared" ref="K152:U152" si="1249">K153+K156+K159</f>
        <v>0</v>
      </c>
      <c r="L152" s="15">
        <f t="shared" si="1249"/>
        <v>226440.56</v>
      </c>
      <c r="M152" s="15">
        <f t="shared" si="1249"/>
        <v>0</v>
      </c>
      <c r="N152" s="15">
        <f t="shared" si="1249"/>
        <v>1491019</v>
      </c>
      <c r="O152" s="15">
        <f t="shared" si="1249"/>
        <v>0</v>
      </c>
      <c r="P152" s="15">
        <f t="shared" si="1249"/>
        <v>1491019</v>
      </c>
      <c r="Q152" s="15">
        <f t="shared" si="1249"/>
        <v>0</v>
      </c>
      <c r="R152" s="15">
        <f t="shared" si="1249"/>
        <v>1717459.56</v>
      </c>
      <c r="S152" s="15">
        <f t="shared" si="1249"/>
        <v>0</v>
      </c>
      <c r="T152" s="15">
        <f t="shared" si="1249"/>
        <v>1717459.56</v>
      </c>
      <c r="U152" s="15">
        <f t="shared" si="1249"/>
        <v>0</v>
      </c>
      <c r="V152" s="15">
        <f>V153+V156+V159</f>
        <v>72551</v>
      </c>
      <c r="W152" s="39">
        <f t="shared" ref="W152:AG152" si="1250">W153+W156+W159</f>
        <v>0</v>
      </c>
      <c r="X152" s="39">
        <f t="shared" si="1250"/>
        <v>72551</v>
      </c>
      <c r="Y152" s="39">
        <f t="shared" si="1250"/>
        <v>0</v>
      </c>
      <c r="Z152" s="15">
        <f t="shared" si="1250"/>
        <v>0</v>
      </c>
      <c r="AA152" s="15">
        <f t="shared" si="1250"/>
        <v>0</v>
      </c>
      <c r="AB152" s="15">
        <f t="shared" si="1250"/>
        <v>0</v>
      </c>
      <c r="AC152" s="15">
        <f t="shared" si="1250"/>
        <v>0</v>
      </c>
      <c r="AD152" s="15">
        <f t="shared" si="1250"/>
        <v>72551</v>
      </c>
      <c r="AE152" s="15">
        <f t="shared" si="1250"/>
        <v>0</v>
      </c>
      <c r="AF152" s="15">
        <f t="shared" si="1250"/>
        <v>72551</v>
      </c>
      <c r="AG152" s="15">
        <f t="shared" si="1250"/>
        <v>0</v>
      </c>
      <c r="AH152" s="15">
        <f>AH153+AH156+AH159</f>
        <v>72551</v>
      </c>
      <c r="AI152" s="39">
        <f t="shared" ref="AI152:AS152" si="1251">AI153+AI156+AI159</f>
        <v>0</v>
      </c>
      <c r="AJ152" s="39">
        <f t="shared" si="1251"/>
        <v>72551</v>
      </c>
      <c r="AK152" s="39">
        <f t="shared" si="1251"/>
        <v>0</v>
      </c>
      <c r="AL152" s="15">
        <f t="shared" si="1251"/>
        <v>0</v>
      </c>
      <c r="AM152" s="109">
        <f t="shared" si="1251"/>
        <v>0</v>
      </c>
      <c r="AN152" s="16">
        <f t="shared" si="1251"/>
        <v>0</v>
      </c>
      <c r="AO152" s="16">
        <f t="shared" si="1251"/>
        <v>0</v>
      </c>
      <c r="AP152" s="16">
        <f t="shared" si="1251"/>
        <v>72551</v>
      </c>
      <c r="AQ152" s="16">
        <f t="shared" si="1251"/>
        <v>0</v>
      </c>
      <c r="AR152" s="16">
        <f t="shared" si="1251"/>
        <v>72551</v>
      </c>
      <c r="AS152" s="16">
        <f t="shared" si="1251"/>
        <v>0</v>
      </c>
      <c r="AT152" s="16"/>
      <c r="AU152" s="16"/>
      <c r="AV152" s="16"/>
      <c r="AW152" s="16"/>
      <c r="AX152" s="16"/>
      <c r="AY152" s="15">
        <f t="shared" si="1193"/>
        <v>65070.559999999998</v>
      </c>
      <c r="AZ152" s="39">
        <f t="shared" si="1194"/>
        <v>0</v>
      </c>
      <c r="BA152" s="39">
        <f t="shared" si="1195"/>
        <v>65070.559999999998</v>
      </c>
      <c r="BB152" s="39">
        <f t="shared" si="1196"/>
        <v>0</v>
      </c>
      <c r="BC152" s="16">
        <f>BC153+BC156+BC159</f>
        <v>161370</v>
      </c>
      <c r="BD152" s="43">
        <f t="shared" ref="BD152:CE152" si="1252">BD153+BD156+BD159</f>
        <v>0</v>
      </c>
      <c r="BE152" s="43">
        <f t="shared" si="1252"/>
        <v>161370</v>
      </c>
      <c r="BF152" s="43">
        <f t="shared" si="1252"/>
        <v>0</v>
      </c>
      <c r="BG152" s="16">
        <f t="shared" si="1252"/>
        <v>145679.28999999998</v>
      </c>
      <c r="BH152" s="16">
        <f t="shared" si="1252"/>
        <v>0</v>
      </c>
      <c r="BI152" s="16">
        <f t="shared" si="1252"/>
        <v>145679.28999999998</v>
      </c>
      <c r="BJ152" s="16">
        <f t="shared" si="1252"/>
        <v>0</v>
      </c>
      <c r="BK152" s="16">
        <f t="shared" si="1252"/>
        <v>307049.28999999998</v>
      </c>
      <c r="BL152" s="16">
        <f t="shared" si="1252"/>
        <v>0</v>
      </c>
      <c r="BM152" s="16">
        <f t="shared" si="1252"/>
        <v>307049.28999999998</v>
      </c>
      <c r="BN152" s="16">
        <f t="shared" si="1252"/>
        <v>0</v>
      </c>
      <c r="BO152" s="16">
        <f t="shared" ref="BO152:BV152" si="1253">BO153+BO156+BO159</f>
        <v>0</v>
      </c>
      <c r="BP152" s="16">
        <f t="shared" si="1253"/>
        <v>0</v>
      </c>
      <c r="BQ152" s="16">
        <f t="shared" si="1253"/>
        <v>0</v>
      </c>
      <c r="BR152" s="16">
        <f t="shared" si="1253"/>
        <v>0</v>
      </c>
      <c r="BS152" s="16">
        <f t="shared" si="1253"/>
        <v>307049.28999999998</v>
      </c>
      <c r="BT152" s="16">
        <f t="shared" si="1253"/>
        <v>0</v>
      </c>
      <c r="BU152" s="16">
        <f t="shared" si="1253"/>
        <v>307049.28999999998</v>
      </c>
      <c r="BV152" s="16">
        <f t="shared" si="1253"/>
        <v>0</v>
      </c>
      <c r="BW152" s="16">
        <f t="shared" ref="BW152:CD152" si="1254">BW153+BW156+BW159</f>
        <v>0</v>
      </c>
      <c r="BX152" s="16">
        <f t="shared" si="1254"/>
        <v>0</v>
      </c>
      <c r="BY152" s="16">
        <f t="shared" si="1254"/>
        <v>0</v>
      </c>
      <c r="BZ152" s="16">
        <f t="shared" si="1254"/>
        <v>0</v>
      </c>
      <c r="CA152" s="16">
        <f t="shared" si="1254"/>
        <v>307049.28999999998</v>
      </c>
      <c r="CB152" s="16">
        <f t="shared" si="1254"/>
        <v>0</v>
      </c>
      <c r="CC152" s="16">
        <f t="shared" si="1254"/>
        <v>307049.28999999998</v>
      </c>
      <c r="CD152" s="16">
        <f t="shared" si="1254"/>
        <v>0</v>
      </c>
      <c r="CE152" s="16">
        <f t="shared" si="1252"/>
        <v>66519</v>
      </c>
      <c r="CF152" s="16">
        <f t="shared" ref="CF152:DJ152" si="1255">CF153+CF159</f>
        <v>0</v>
      </c>
      <c r="CG152" s="16">
        <f t="shared" si="1255"/>
        <v>66519</v>
      </c>
      <c r="CH152" s="16">
        <f t="shared" si="1255"/>
        <v>0</v>
      </c>
      <c r="CI152" s="16">
        <f t="shared" ref="CI152:CP152" si="1256">CI153+CI159</f>
        <v>0</v>
      </c>
      <c r="CJ152" s="16">
        <f t="shared" si="1256"/>
        <v>0</v>
      </c>
      <c r="CK152" s="16">
        <f t="shared" si="1256"/>
        <v>0</v>
      </c>
      <c r="CL152" s="16">
        <f t="shared" si="1256"/>
        <v>0</v>
      </c>
      <c r="CM152" s="16">
        <f t="shared" si="1256"/>
        <v>66519</v>
      </c>
      <c r="CN152" s="16">
        <f t="shared" si="1256"/>
        <v>0</v>
      </c>
      <c r="CO152" s="16">
        <f t="shared" si="1256"/>
        <v>66519</v>
      </c>
      <c r="CP152" s="16">
        <f t="shared" si="1256"/>
        <v>0</v>
      </c>
      <c r="CQ152" s="16">
        <f t="shared" ref="CQ152:CX152" si="1257">CQ153+CQ159</f>
        <v>0</v>
      </c>
      <c r="CR152" s="16">
        <f t="shared" si="1257"/>
        <v>0</v>
      </c>
      <c r="CS152" s="16">
        <f t="shared" si="1257"/>
        <v>0</v>
      </c>
      <c r="CT152" s="16">
        <f t="shared" si="1257"/>
        <v>0</v>
      </c>
      <c r="CU152" s="16">
        <f t="shared" si="1257"/>
        <v>66519</v>
      </c>
      <c r="CV152" s="16">
        <f t="shared" si="1257"/>
        <v>0</v>
      </c>
      <c r="CW152" s="16">
        <f t="shared" si="1257"/>
        <v>66519</v>
      </c>
      <c r="CX152" s="16">
        <f t="shared" si="1257"/>
        <v>0</v>
      </c>
      <c r="CY152" s="16">
        <f t="shared" si="1255"/>
        <v>66519</v>
      </c>
      <c r="CZ152" s="16">
        <f t="shared" si="1255"/>
        <v>0</v>
      </c>
      <c r="DA152" s="16">
        <f t="shared" si="1255"/>
        <v>66519</v>
      </c>
      <c r="DB152" s="16">
        <f t="shared" si="1255"/>
        <v>0</v>
      </c>
      <c r="DC152" s="16">
        <f t="shared" si="1255"/>
        <v>0</v>
      </c>
      <c r="DD152" s="16">
        <f t="shared" si="1255"/>
        <v>0</v>
      </c>
      <c r="DE152" s="16">
        <f t="shared" si="1255"/>
        <v>0</v>
      </c>
      <c r="DF152" s="16">
        <f t="shared" si="1255"/>
        <v>0</v>
      </c>
      <c r="DG152" s="16">
        <f t="shared" si="1255"/>
        <v>66519</v>
      </c>
      <c r="DH152" s="16">
        <f t="shared" si="1255"/>
        <v>0</v>
      </c>
      <c r="DI152" s="16">
        <f t="shared" si="1255"/>
        <v>66519</v>
      </c>
      <c r="DJ152" s="16">
        <f t="shared" si="1255"/>
        <v>0</v>
      </c>
      <c r="DK152" s="16">
        <f t="shared" ref="DK152:DR152" si="1258">DK153+DK159</f>
        <v>0</v>
      </c>
      <c r="DL152" s="16">
        <f t="shared" si="1258"/>
        <v>0</v>
      </c>
      <c r="DM152" s="16">
        <f t="shared" si="1258"/>
        <v>0</v>
      </c>
      <c r="DN152" s="16">
        <f t="shared" si="1258"/>
        <v>0</v>
      </c>
      <c r="DO152" s="16">
        <f t="shared" si="1258"/>
        <v>66519</v>
      </c>
      <c r="DP152" s="16">
        <f t="shared" si="1258"/>
        <v>0</v>
      </c>
      <c r="DQ152" s="16">
        <f t="shared" si="1258"/>
        <v>66519</v>
      </c>
      <c r="DR152" s="16">
        <f t="shared" si="1258"/>
        <v>0</v>
      </c>
    </row>
    <row r="153" spans="1:122" s="17" customFormat="1" ht="66" hidden="1" customHeight="1" x14ac:dyDescent="0.25">
      <c r="A153" s="102" t="s">
        <v>66</v>
      </c>
      <c r="B153" s="102"/>
      <c r="C153" s="102"/>
      <c r="D153" s="19"/>
      <c r="E153" s="40">
        <v>851</v>
      </c>
      <c r="F153" s="3" t="s">
        <v>30</v>
      </c>
      <c r="G153" s="3" t="s">
        <v>11</v>
      </c>
      <c r="H153" s="3" t="s">
        <v>330</v>
      </c>
      <c r="I153" s="2"/>
      <c r="J153" s="15">
        <f t="shared" ref="J153:AL154" si="1259">J154</f>
        <v>153889.56</v>
      </c>
      <c r="K153" s="15">
        <f t="shared" si="1259"/>
        <v>0</v>
      </c>
      <c r="L153" s="15">
        <f t="shared" si="1259"/>
        <v>153889.56</v>
      </c>
      <c r="M153" s="15">
        <f t="shared" si="1259"/>
        <v>0</v>
      </c>
      <c r="N153" s="15">
        <f t="shared" si="1259"/>
        <v>0</v>
      </c>
      <c r="O153" s="15">
        <f t="shared" si="1259"/>
        <v>0</v>
      </c>
      <c r="P153" s="15">
        <f t="shared" si="1259"/>
        <v>0</v>
      </c>
      <c r="Q153" s="15">
        <f t="shared" si="1259"/>
        <v>0</v>
      </c>
      <c r="R153" s="15">
        <f t="shared" si="1259"/>
        <v>153889.56</v>
      </c>
      <c r="S153" s="15">
        <f t="shared" si="1259"/>
        <v>0</v>
      </c>
      <c r="T153" s="15">
        <f t="shared" si="1259"/>
        <v>153889.56</v>
      </c>
      <c r="U153" s="15">
        <f t="shared" si="1259"/>
        <v>0</v>
      </c>
      <c r="V153" s="15">
        <f t="shared" si="1259"/>
        <v>0</v>
      </c>
      <c r="W153" s="39">
        <f t="shared" si="1259"/>
        <v>0</v>
      </c>
      <c r="X153" s="39">
        <f t="shared" si="1259"/>
        <v>0</v>
      </c>
      <c r="Y153" s="39">
        <f t="shared" si="1259"/>
        <v>0</v>
      </c>
      <c r="Z153" s="15">
        <f t="shared" si="1259"/>
        <v>0</v>
      </c>
      <c r="AA153" s="15">
        <f t="shared" si="1259"/>
        <v>0</v>
      </c>
      <c r="AB153" s="15">
        <f t="shared" si="1259"/>
        <v>0</v>
      </c>
      <c r="AC153" s="15">
        <f t="shared" si="1259"/>
        <v>0</v>
      </c>
      <c r="AD153" s="15">
        <f t="shared" si="1259"/>
        <v>0</v>
      </c>
      <c r="AE153" s="15">
        <f t="shared" si="1259"/>
        <v>0</v>
      </c>
      <c r="AF153" s="15">
        <f t="shared" si="1259"/>
        <v>0</v>
      </c>
      <c r="AG153" s="15">
        <f t="shared" si="1259"/>
        <v>0</v>
      </c>
      <c r="AH153" s="15">
        <f t="shared" si="1259"/>
        <v>0</v>
      </c>
      <c r="AI153" s="39">
        <f t="shared" si="1259"/>
        <v>0</v>
      </c>
      <c r="AJ153" s="39">
        <f t="shared" si="1259"/>
        <v>0</v>
      </c>
      <c r="AK153" s="39">
        <f t="shared" si="1259"/>
        <v>0</v>
      </c>
      <c r="AL153" s="15">
        <f t="shared" si="1259"/>
        <v>0</v>
      </c>
      <c r="AM153" s="110">
        <f t="shared" ref="AL153:AS154" si="1260">AM154</f>
        <v>0</v>
      </c>
      <c r="AN153" s="15">
        <f t="shared" si="1260"/>
        <v>0</v>
      </c>
      <c r="AO153" s="15">
        <f t="shared" si="1260"/>
        <v>0</v>
      </c>
      <c r="AP153" s="15">
        <f t="shared" si="1260"/>
        <v>0</v>
      </c>
      <c r="AQ153" s="15">
        <f t="shared" si="1260"/>
        <v>0</v>
      </c>
      <c r="AR153" s="15">
        <f t="shared" si="1260"/>
        <v>0</v>
      </c>
      <c r="AS153" s="15">
        <f t="shared" si="1260"/>
        <v>0</v>
      </c>
      <c r="AT153" s="15"/>
      <c r="AU153" s="15"/>
      <c r="AV153" s="15"/>
      <c r="AW153" s="15"/>
      <c r="AX153" s="15"/>
      <c r="AY153" s="15">
        <f t="shared" si="1193"/>
        <v>59038.559999999998</v>
      </c>
      <c r="AZ153" s="39">
        <f t="shared" si="1194"/>
        <v>0</v>
      </c>
      <c r="BA153" s="39">
        <f t="shared" si="1195"/>
        <v>59038.559999999998</v>
      </c>
      <c r="BB153" s="39">
        <f t="shared" si="1196"/>
        <v>0</v>
      </c>
      <c r="BC153" s="15">
        <f t="shared" ref="BC153:DC157" si="1261">BC154</f>
        <v>94851</v>
      </c>
      <c r="BD153" s="44">
        <f t="shared" si="1261"/>
        <v>0</v>
      </c>
      <c r="BE153" s="44">
        <f t="shared" si="1261"/>
        <v>94851</v>
      </c>
      <c r="BF153" s="44">
        <f t="shared" si="1261"/>
        <v>0</v>
      </c>
      <c r="BG153" s="15">
        <f t="shared" si="1261"/>
        <v>8128.68</v>
      </c>
      <c r="BH153" s="15">
        <f t="shared" si="1261"/>
        <v>0</v>
      </c>
      <c r="BI153" s="15">
        <f t="shared" si="1261"/>
        <v>8128.68</v>
      </c>
      <c r="BJ153" s="15">
        <f t="shared" si="1261"/>
        <v>0</v>
      </c>
      <c r="BK153" s="15">
        <f t="shared" si="1261"/>
        <v>102979.68</v>
      </c>
      <c r="BL153" s="15">
        <f t="shared" si="1261"/>
        <v>0</v>
      </c>
      <c r="BM153" s="15">
        <f t="shared" si="1261"/>
        <v>102979.68</v>
      </c>
      <c r="BN153" s="15">
        <f t="shared" si="1261"/>
        <v>0</v>
      </c>
      <c r="BO153" s="15">
        <f t="shared" si="1261"/>
        <v>0</v>
      </c>
      <c r="BP153" s="15">
        <f t="shared" si="1261"/>
        <v>0</v>
      </c>
      <c r="BQ153" s="15">
        <f t="shared" si="1261"/>
        <v>0</v>
      </c>
      <c r="BR153" s="15">
        <f t="shared" si="1261"/>
        <v>0</v>
      </c>
      <c r="BS153" s="15">
        <f t="shared" si="1261"/>
        <v>102979.68</v>
      </c>
      <c r="BT153" s="15">
        <f t="shared" si="1261"/>
        <v>0</v>
      </c>
      <c r="BU153" s="15">
        <f t="shared" si="1261"/>
        <v>102979.68</v>
      </c>
      <c r="BV153" s="15">
        <f t="shared" si="1261"/>
        <v>0</v>
      </c>
      <c r="BW153" s="15">
        <f t="shared" si="1261"/>
        <v>0</v>
      </c>
      <c r="BX153" s="15">
        <f t="shared" si="1261"/>
        <v>0</v>
      </c>
      <c r="BY153" s="15">
        <f t="shared" si="1261"/>
        <v>0</v>
      </c>
      <c r="BZ153" s="15">
        <f t="shared" si="1261"/>
        <v>0</v>
      </c>
      <c r="CA153" s="15">
        <f t="shared" si="1261"/>
        <v>102979.68</v>
      </c>
      <c r="CB153" s="15">
        <f t="shared" si="1261"/>
        <v>0</v>
      </c>
      <c r="CC153" s="15">
        <f t="shared" si="1261"/>
        <v>102979.68</v>
      </c>
      <c r="CD153" s="15">
        <f t="shared" si="1261"/>
        <v>0</v>
      </c>
      <c r="CE153" s="15">
        <f t="shared" si="1261"/>
        <v>0</v>
      </c>
      <c r="CF153" s="44">
        <f t="shared" si="1261"/>
        <v>0</v>
      </c>
      <c r="CG153" s="44">
        <f t="shared" si="1261"/>
        <v>0</v>
      </c>
      <c r="CH153" s="44">
        <f t="shared" si="1261"/>
        <v>0</v>
      </c>
      <c r="CI153" s="15">
        <f t="shared" si="1261"/>
        <v>0</v>
      </c>
      <c r="CJ153" s="15">
        <f t="shared" si="1261"/>
        <v>0</v>
      </c>
      <c r="CK153" s="15">
        <f t="shared" si="1261"/>
        <v>0</v>
      </c>
      <c r="CL153" s="15">
        <f t="shared" si="1261"/>
        <v>0</v>
      </c>
      <c r="CM153" s="15">
        <f t="shared" si="1261"/>
        <v>0</v>
      </c>
      <c r="CN153" s="15">
        <f t="shared" si="1261"/>
        <v>0</v>
      </c>
      <c r="CO153" s="15">
        <f t="shared" si="1261"/>
        <v>0</v>
      </c>
      <c r="CP153" s="15">
        <f t="shared" si="1261"/>
        <v>0</v>
      </c>
      <c r="CQ153" s="15">
        <f t="shared" si="1261"/>
        <v>0</v>
      </c>
      <c r="CR153" s="15">
        <f t="shared" si="1261"/>
        <v>0</v>
      </c>
      <c r="CS153" s="15">
        <f t="shared" si="1261"/>
        <v>0</v>
      </c>
      <c r="CT153" s="15">
        <f t="shared" si="1261"/>
        <v>0</v>
      </c>
      <c r="CU153" s="15">
        <f t="shared" si="1261"/>
        <v>0</v>
      </c>
      <c r="CV153" s="15">
        <f t="shared" si="1261"/>
        <v>0</v>
      </c>
      <c r="CW153" s="15">
        <f t="shared" si="1261"/>
        <v>0</v>
      </c>
      <c r="CX153" s="15">
        <f t="shared" si="1261"/>
        <v>0</v>
      </c>
      <c r="CY153" s="15">
        <f t="shared" si="1261"/>
        <v>0</v>
      </c>
      <c r="CZ153" s="44">
        <f t="shared" si="1261"/>
        <v>0</v>
      </c>
      <c r="DA153" s="44">
        <f t="shared" si="1261"/>
        <v>0</v>
      </c>
      <c r="DB153" s="44">
        <f t="shared" si="1261"/>
        <v>0</v>
      </c>
      <c r="DC153" s="15">
        <f t="shared" si="1261"/>
        <v>0</v>
      </c>
      <c r="DD153" s="15">
        <f t="shared" ref="DC153:DR154" si="1262">DD154</f>
        <v>0</v>
      </c>
      <c r="DE153" s="15">
        <f t="shared" si="1262"/>
        <v>0</v>
      </c>
      <c r="DF153" s="15">
        <f t="shared" si="1262"/>
        <v>0</v>
      </c>
      <c r="DG153" s="15">
        <f t="shared" si="1262"/>
        <v>0</v>
      </c>
      <c r="DH153" s="15">
        <f t="shared" si="1262"/>
        <v>0</v>
      </c>
      <c r="DI153" s="15">
        <f t="shared" si="1262"/>
        <v>0</v>
      </c>
      <c r="DJ153" s="15">
        <f t="shared" si="1262"/>
        <v>0</v>
      </c>
      <c r="DK153" s="15">
        <f t="shared" si="1262"/>
        <v>0</v>
      </c>
      <c r="DL153" s="15">
        <f t="shared" si="1262"/>
        <v>0</v>
      </c>
      <c r="DM153" s="15">
        <f t="shared" si="1262"/>
        <v>0</v>
      </c>
      <c r="DN153" s="15">
        <f t="shared" si="1262"/>
        <v>0</v>
      </c>
      <c r="DO153" s="15">
        <f t="shared" si="1262"/>
        <v>0</v>
      </c>
      <c r="DP153" s="15">
        <f t="shared" si="1262"/>
        <v>0</v>
      </c>
      <c r="DQ153" s="15">
        <f t="shared" si="1262"/>
        <v>0</v>
      </c>
      <c r="DR153" s="15">
        <f t="shared" si="1262"/>
        <v>0</v>
      </c>
    </row>
    <row r="154" spans="1:122" s="17" customFormat="1" ht="32.25" hidden="1" customHeight="1" x14ac:dyDescent="0.25">
      <c r="A154" s="102" t="s">
        <v>20</v>
      </c>
      <c r="B154" s="102"/>
      <c r="C154" s="102"/>
      <c r="D154" s="102"/>
      <c r="E154" s="40">
        <v>851</v>
      </c>
      <c r="F154" s="3" t="s">
        <v>30</v>
      </c>
      <c r="G154" s="3" t="s">
        <v>11</v>
      </c>
      <c r="H154" s="3" t="s">
        <v>330</v>
      </c>
      <c r="I154" s="2" t="s">
        <v>21</v>
      </c>
      <c r="J154" s="15">
        <f t="shared" si="1259"/>
        <v>153889.56</v>
      </c>
      <c r="K154" s="15">
        <f t="shared" si="1259"/>
        <v>0</v>
      </c>
      <c r="L154" s="15">
        <f t="shared" si="1259"/>
        <v>153889.56</v>
      </c>
      <c r="M154" s="15">
        <f t="shared" si="1259"/>
        <v>0</v>
      </c>
      <c r="N154" s="15">
        <f t="shared" si="1259"/>
        <v>0</v>
      </c>
      <c r="O154" s="15">
        <f t="shared" si="1259"/>
        <v>0</v>
      </c>
      <c r="P154" s="15">
        <f t="shared" si="1259"/>
        <v>0</v>
      </c>
      <c r="Q154" s="15">
        <f t="shared" si="1259"/>
        <v>0</v>
      </c>
      <c r="R154" s="15">
        <f t="shared" si="1259"/>
        <v>153889.56</v>
      </c>
      <c r="S154" s="15">
        <f t="shared" si="1259"/>
        <v>0</v>
      </c>
      <c r="T154" s="15">
        <f t="shared" si="1259"/>
        <v>153889.56</v>
      </c>
      <c r="U154" s="15">
        <f t="shared" si="1259"/>
        <v>0</v>
      </c>
      <c r="V154" s="15">
        <f t="shared" si="1259"/>
        <v>0</v>
      </c>
      <c r="W154" s="39">
        <f t="shared" si="1259"/>
        <v>0</v>
      </c>
      <c r="X154" s="39">
        <f t="shared" si="1259"/>
        <v>0</v>
      </c>
      <c r="Y154" s="39">
        <f t="shared" si="1259"/>
        <v>0</v>
      </c>
      <c r="Z154" s="15">
        <f t="shared" si="1259"/>
        <v>0</v>
      </c>
      <c r="AA154" s="15">
        <f t="shared" si="1259"/>
        <v>0</v>
      </c>
      <c r="AB154" s="15">
        <f t="shared" si="1259"/>
        <v>0</v>
      </c>
      <c r="AC154" s="15">
        <f t="shared" si="1259"/>
        <v>0</v>
      </c>
      <c r="AD154" s="15">
        <f t="shared" si="1259"/>
        <v>0</v>
      </c>
      <c r="AE154" s="15">
        <f t="shared" si="1259"/>
        <v>0</v>
      </c>
      <c r="AF154" s="15">
        <f t="shared" si="1259"/>
        <v>0</v>
      </c>
      <c r="AG154" s="15">
        <f t="shared" si="1259"/>
        <v>0</v>
      </c>
      <c r="AH154" s="15">
        <f t="shared" si="1259"/>
        <v>0</v>
      </c>
      <c r="AI154" s="39">
        <f t="shared" si="1259"/>
        <v>0</v>
      </c>
      <c r="AJ154" s="39">
        <f t="shared" si="1259"/>
        <v>0</v>
      </c>
      <c r="AK154" s="39">
        <f t="shared" si="1259"/>
        <v>0</v>
      </c>
      <c r="AL154" s="15">
        <f t="shared" si="1260"/>
        <v>0</v>
      </c>
      <c r="AM154" s="110">
        <f t="shared" si="1260"/>
        <v>0</v>
      </c>
      <c r="AN154" s="15">
        <f t="shared" si="1260"/>
        <v>0</v>
      </c>
      <c r="AO154" s="15">
        <f t="shared" si="1260"/>
        <v>0</v>
      </c>
      <c r="AP154" s="15">
        <f t="shared" si="1260"/>
        <v>0</v>
      </c>
      <c r="AQ154" s="15">
        <f t="shared" si="1260"/>
        <v>0</v>
      </c>
      <c r="AR154" s="15">
        <f t="shared" si="1260"/>
        <v>0</v>
      </c>
      <c r="AS154" s="15">
        <f t="shared" si="1260"/>
        <v>0</v>
      </c>
      <c r="AT154" s="15"/>
      <c r="AU154" s="15"/>
      <c r="AV154" s="15"/>
      <c r="AW154" s="15"/>
      <c r="AX154" s="15"/>
      <c r="AY154" s="15">
        <f t="shared" si="1193"/>
        <v>59038.559999999998</v>
      </c>
      <c r="AZ154" s="39">
        <f t="shared" si="1194"/>
        <v>0</v>
      </c>
      <c r="BA154" s="39">
        <f t="shared" si="1195"/>
        <v>59038.559999999998</v>
      </c>
      <c r="BB154" s="39">
        <f t="shared" si="1196"/>
        <v>0</v>
      </c>
      <c r="BC154" s="15">
        <f t="shared" si="1261"/>
        <v>94851</v>
      </c>
      <c r="BD154" s="44">
        <f t="shared" si="1261"/>
        <v>0</v>
      </c>
      <c r="BE154" s="44">
        <f t="shared" si="1261"/>
        <v>94851</v>
      </c>
      <c r="BF154" s="44">
        <f t="shared" si="1261"/>
        <v>0</v>
      </c>
      <c r="BG154" s="15">
        <f t="shared" si="1261"/>
        <v>8128.68</v>
      </c>
      <c r="BH154" s="15">
        <f t="shared" si="1261"/>
        <v>0</v>
      </c>
      <c r="BI154" s="15">
        <f t="shared" si="1261"/>
        <v>8128.68</v>
      </c>
      <c r="BJ154" s="15">
        <f t="shared" si="1261"/>
        <v>0</v>
      </c>
      <c r="BK154" s="15">
        <f t="shared" si="1261"/>
        <v>102979.68</v>
      </c>
      <c r="BL154" s="15">
        <f t="shared" si="1261"/>
        <v>0</v>
      </c>
      <c r="BM154" s="15">
        <f t="shared" si="1261"/>
        <v>102979.68</v>
      </c>
      <c r="BN154" s="15">
        <f t="shared" si="1261"/>
        <v>0</v>
      </c>
      <c r="BO154" s="15">
        <f t="shared" si="1261"/>
        <v>0</v>
      </c>
      <c r="BP154" s="15">
        <f t="shared" si="1261"/>
        <v>0</v>
      </c>
      <c r="BQ154" s="15">
        <f t="shared" si="1261"/>
        <v>0</v>
      </c>
      <c r="BR154" s="15">
        <f t="shared" si="1261"/>
        <v>0</v>
      </c>
      <c r="BS154" s="15">
        <f t="shared" si="1261"/>
        <v>102979.68</v>
      </c>
      <c r="BT154" s="15">
        <f t="shared" si="1261"/>
        <v>0</v>
      </c>
      <c r="BU154" s="15">
        <f t="shared" si="1261"/>
        <v>102979.68</v>
      </c>
      <c r="BV154" s="15">
        <f t="shared" si="1261"/>
        <v>0</v>
      </c>
      <c r="BW154" s="15">
        <f t="shared" si="1261"/>
        <v>0</v>
      </c>
      <c r="BX154" s="15">
        <f t="shared" si="1261"/>
        <v>0</v>
      </c>
      <c r="BY154" s="15">
        <f t="shared" si="1261"/>
        <v>0</v>
      </c>
      <c r="BZ154" s="15">
        <f t="shared" si="1261"/>
        <v>0</v>
      </c>
      <c r="CA154" s="15">
        <f t="shared" si="1261"/>
        <v>102979.68</v>
      </c>
      <c r="CB154" s="15">
        <f t="shared" si="1261"/>
        <v>0</v>
      </c>
      <c r="CC154" s="15">
        <f t="shared" si="1261"/>
        <v>102979.68</v>
      </c>
      <c r="CD154" s="15">
        <f t="shared" si="1261"/>
        <v>0</v>
      </c>
      <c r="CE154" s="15">
        <f t="shared" si="1261"/>
        <v>0</v>
      </c>
      <c r="CF154" s="44">
        <f t="shared" si="1261"/>
        <v>0</v>
      </c>
      <c r="CG154" s="44">
        <f t="shared" si="1261"/>
        <v>0</v>
      </c>
      <c r="CH154" s="44">
        <f t="shared" si="1261"/>
        <v>0</v>
      </c>
      <c r="CI154" s="15">
        <f t="shared" si="1261"/>
        <v>0</v>
      </c>
      <c r="CJ154" s="15">
        <f t="shared" si="1261"/>
        <v>0</v>
      </c>
      <c r="CK154" s="15">
        <f t="shared" si="1261"/>
        <v>0</v>
      </c>
      <c r="CL154" s="15">
        <f t="shared" si="1261"/>
        <v>0</v>
      </c>
      <c r="CM154" s="15">
        <f t="shared" si="1261"/>
        <v>0</v>
      </c>
      <c r="CN154" s="15">
        <f t="shared" si="1261"/>
        <v>0</v>
      </c>
      <c r="CO154" s="15">
        <f t="shared" si="1261"/>
        <v>0</v>
      </c>
      <c r="CP154" s="15">
        <f t="shared" si="1261"/>
        <v>0</v>
      </c>
      <c r="CQ154" s="15">
        <f t="shared" si="1261"/>
        <v>0</v>
      </c>
      <c r="CR154" s="15">
        <f t="shared" si="1261"/>
        <v>0</v>
      </c>
      <c r="CS154" s="15">
        <f t="shared" si="1261"/>
        <v>0</v>
      </c>
      <c r="CT154" s="15">
        <f t="shared" si="1261"/>
        <v>0</v>
      </c>
      <c r="CU154" s="15">
        <f t="shared" si="1261"/>
        <v>0</v>
      </c>
      <c r="CV154" s="15">
        <f t="shared" si="1261"/>
        <v>0</v>
      </c>
      <c r="CW154" s="15">
        <f t="shared" si="1261"/>
        <v>0</v>
      </c>
      <c r="CX154" s="15">
        <f t="shared" si="1261"/>
        <v>0</v>
      </c>
      <c r="CY154" s="15">
        <f t="shared" si="1261"/>
        <v>0</v>
      </c>
      <c r="CZ154" s="44">
        <f t="shared" si="1261"/>
        <v>0</v>
      </c>
      <c r="DA154" s="44">
        <f t="shared" si="1261"/>
        <v>0</v>
      </c>
      <c r="DB154" s="44">
        <f t="shared" si="1261"/>
        <v>0</v>
      </c>
      <c r="DC154" s="15">
        <f t="shared" si="1262"/>
        <v>0</v>
      </c>
      <c r="DD154" s="15">
        <f t="shared" si="1262"/>
        <v>0</v>
      </c>
      <c r="DE154" s="15">
        <f t="shared" si="1262"/>
        <v>0</v>
      </c>
      <c r="DF154" s="15">
        <f t="shared" si="1262"/>
        <v>0</v>
      </c>
      <c r="DG154" s="15">
        <f t="shared" si="1262"/>
        <v>0</v>
      </c>
      <c r="DH154" s="15">
        <f t="shared" si="1262"/>
        <v>0</v>
      </c>
      <c r="DI154" s="15">
        <f t="shared" si="1262"/>
        <v>0</v>
      </c>
      <c r="DJ154" s="15">
        <f t="shared" si="1262"/>
        <v>0</v>
      </c>
      <c r="DK154" s="15">
        <f t="shared" si="1262"/>
        <v>0</v>
      </c>
      <c r="DL154" s="15">
        <f t="shared" si="1262"/>
        <v>0</v>
      </c>
      <c r="DM154" s="15">
        <f t="shared" si="1262"/>
        <v>0</v>
      </c>
      <c r="DN154" s="15">
        <f t="shared" si="1262"/>
        <v>0</v>
      </c>
      <c r="DO154" s="15">
        <f t="shared" si="1262"/>
        <v>0</v>
      </c>
      <c r="DP154" s="15">
        <f t="shared" si="1262"/>
        <v>0</v>
      </c>
      <c r="DQ154" s="15">
        <f t="shared" si="1262"/>
        <v>0</v>
      </c>
      <c r="DR154" s="15">
        <f t="shared" si="1262"/>
        <v>0</v>
      </c>
    </row>
    <row r="155" spans="1:122" s="17" customFormat="1" ht="32.25" hidden="1" customHeight="1" x14ac:dyDescent="0.25">
      <c r="A155" s="102" t="s">
        <v>9</v>
      </c>
      <c r="B155" s="102"/>
      <c r="C155" s="102"/>
      <c r="D155" s="102"/>
      <c r="E155" s="40">
        <v>851</v>
      </c>
      <c r="F155" s="3" t="s">
        <v>30</v>
      </c>
      <c r="G155" s="3" t="s">
        <v>11</v>
      </c>
      <c r="H155" s="3" t="s">
        <v>330</v>
      </c>
      <c r="I155" s="2" t="s">
        <v>22</v>
      </c>
      <c r="J155" s="15">
        <v>153889.56</v>
      </c>
      <c r="K155" s="44"/>
      <c r="L155" s="44">
        <f>J155</f>
        <v>153889.56</v>
      </c>
      <c r="M155" s="44"/>
      <c r="N155" s="44"/>
      <c r="O155" s="44"/>
      <c r="P155" s="44">
        <f>N155</f>
        <v>0</v>
      </c>
      <c r="Q155" s="44"/>
      <c r="R155" s="68">
        <f>J155+N155</f>
        <v>153889.56</v>
      </c>
      <c r="S155" s="68">
        <f>K155+O155</f>
        <v>0</v>
      </c>
      <c r="T155" s="68">
        <f>L155+P155</f>
        <v>153889.56</v>
      </c>
      <c r="U155" s="68">
        <f>M155+Q155</f>
        <v>0</v>
      </c>
      <c r="V155" s="15"/>
      <c r="W155" s="39"/>
      <c r="X155" s="39">
        <f>V155</f>
        <v>0</v>
      </c>
      <c r="Y155" s="39"/>
      <c r="Z155" s="44"/>
      <c r="AA155" s="44"/>
      <c r="AB155" s="44"/>
      <c r="AC155" s="44"/>
      <c r="AD155" s="68">
        <f t="shared" ref="AD155" si="1263">V155+Z155</f>
        <v>0</v>
      </c>
      <c r="AE155" s="68">
        <f t="shared" ref="AE155" si="1264">W155+AA155</f>
        <v>0</v>
      </c>
      <c r="AF155" s="68">
        <f t="shared" ref="AF155" si="1265">X155+AB155</f>
        <v>0</v>
      </c>
      <c r="AG155" s="68">
        <f t="shared" ref="AG155" si="1266">Y155+AC155</f>
        <v>0</v>
      </c>
      <c r="AH155" s="15"/>
      <c r="AI155" s="39"/>
      <c r="AJ155" s="39">
        <f>AH155</f>
        <v>0</v>
      </c>
      <c r="AK155" s="39"/>
      <c r="AL155" s="44"/>
      <c r="AM155" s="111"/>
      <c r="AN155" s="44"/>
      <c r="AO155" s="44"/>
      <c r="AP155" s="68">
        <f t="shared" ref="AP155" si="1267">AH155+AL155</f>
        <v>0</v>
      </c>
      <c r="AQ155" s="68">
        <f t="shared" ref="AQ155" si="1268">AI155+AM155</f>
        <v>0</v>
      </c>
      <c r="AR155" s="68">
        <f t="shared" ref="AR155" si="1269">AJ155+AN155</f>
        <v>0</v>
      </c>
      <c r="AS155" s="68">
        <f t="shared" ref="AS155" si="1270">AK155+AO155</f>
        <v>0</v>
      </c>
      <c r="AT155" s="68"/>
      <c r="AU155" s="68"/>
      <c r="AV155" s="68"/>
      <c r="AW155" s="68"/>
      <c r="AX155" s="68"/>
      <c r="AY155" s="15">
        <f t="shared" si="1193"/>
        <v>59038.559999999998</v>
      </c>
      <c r="AZ155" s="39">
        <f t="shared" si="1194"/>
        <v>0</v>
      </c>
      <c r="BA155" s="39">
        <f t="shared" si="1195"/>
        <v>59038.559999999998</v>
      </c>
      <c r="BB155" s="39">
        <f t="shared" si="1196"/>
        <v>0</v>
      </c>
      <c r="BC155" s="15">
        <v>94851</v>
      </c>
      <c r="BD155" s="44"/>
      <c r="BE155" s="44">
        <f>BC155</f>
        <v>94851</v>
      </c>
      <c r="BF155" s="44"/>
      <c r="BG155" s="15">
        <v>8128.68</v>
      </c>
      <c r="BH155" s="44"/>
      <c r="BI155" s="44">
        <f>BG155</f>
        <v>8128.68</v>
      </c>
      <c r="BJ155" s="44"/>
      <c r="BK155" s="15">
        <f>BC155+BG155</f>
        <v>102979.68</v>
      </c>
      <c r="BL155" s="68">
        <f>BD155+BH155</f>
        <v>0</v>
      </c>
      <c r="BM155" s="68">
        <f>BE155+BI155</f>
        <v>102979.68</v>
      </c>
      <c r="BN155" s="68">
        <f>BF155+BJ155</f>
        <v>0</v>
      </c>
      <c r="BO155" s="15"/>
      <c r="BP155" s="44"/>
      <c r="BQ155" s="44">
        <f>BO155</f>
        <v>0</v>
      </c>
      <c r="BR155" s="44"/>
      <c r="BS155" s="15">
        <f>BK155+BO155</f>
        <v>102979.68</v>
      </c>
      <c r="BT155" s="68">
        <f>BL155+BP155</f>
        <v>0</v>
      </c>
      <c r="BU155" s="68">
        <f>BM155+BQ155</f>
        <v>102979.68</v>
      </c>
      <c r="BV155" s="68">
        <f>BN155+BR155</f>
        <v>0</v>
      </c>
      <c r="BW155" s="15"/>
      <c r="BX155" s="44"/>
      <c r="BY155" s="44">
        <f>BW155</f>
        <v>0</v>
      </c>
      <c r="BZ155" s="44"/>
      <c r="CA155" s="15">
        <f>BS155+BW155</f>
        <v>102979.68</v>
      </c>
      <c r="CB155" s="68">
        <f>BT155+BX155</f>
        <v>0</v>
      </c>
      <c r="CC155" s="68">
        <f>BU155+BY155</f>
        <v>102979.68</v>
      </c>
      <c r="CD155" s="68">
        <f>BV155+BZ155</f>
        <v>0</v>
      </c>
      <c r="CE155" s="15"/>
      <c r="CF155" s="44"/>
      <c r="CG155" s="44">
        <f>CE155</f>
        <v>0</v>
      </c>
      <c r="CH155" s="44"/>
      <c r="CI155" s="44"/>
      <c r="CJ155" s="44"/>
      <c r="CK155" s="44">
        <f>CI155</f>
        <v>0</v>
      </c>
      <c r="CL155" s="44"/>
      <c r="CM155" s="15">
        <f t="shared" ref="CM155" si="1271">CE155+CI155</f>
        <v>0</v>
      </c>
      <c r="CN155" s="68">
        <f t="shared" ref="CN155" si="1272">CF155+CJ155</f>
        <v>0</v>
      </c>
      <c r="CO155" s="68">
        <f t="shared" ref="CO155" si="1273">CG155+CK155</f>
        <v>0</v>
      </c>
      <c r="CP155" s="68">
        <f t="shared" ref="CP155" si="1274">CH155+CL155</f>
        <v>0</v>
      </c>
      <c r="CQ155" s="44"/>
      <c r="CR155" s="44"/>
      <c r="CS155" s="44">
        <f>CQ155</f>
        <v>0</v>
      </c>
      <c r="CT155" s="44"/>
      <c r="CU155" s="15">
        <f t="shared" ref="CU155" si="1275">CM155+CQ155</f>
        <v>0</v>
      </c>
      <c r="CV155" s="68">
        <f t="shared" ref="CV155" si="1276">CN155+CR155</f>
        <v>0</v>
      </c>
      <c r="CW155" s="68">
        <f t="shared" ref="CW155" si="1277">CO155+CS155</f>
        <v>0</v>
      </c>
      <c r="CX155" s="68">
        <f t="shared" ref="CX155" si="1278">CP155+CT155</f>
        <v>0</v>
      </c>
      <c r="CY155" s="15"/>
      <c r="CZ155" s="44"/>
      <c r="DA155" s="44">
        <f>CY155</f>
        <v>0</v>
      </c>
      <c r="DB155" s="44"/>
      <c r="DC155" s="44"/>
      <c r="DD155" s="44"/>
      <c r="DE155" s="44">
        <f>DC155</f>
        <v>0</v>
      </c>
      <c r="DF155" s="44"/>
      <c r="DG155" s="15">
        <f t="shared" ref="DG155" si="1279">CY155+DC155</f>
        <v>0</v>
      </c>
      <c r="DH155" s="68">
        <f t="shared" ref="DH155" si="1280">CZ155+DD155</f>
        <v>0</v>
      </c>
      <c r="DI155" s="68">
        <f t="shared" ref="DI155" si="1281">DA155+DE155</f>
        <v>0</v>
      </c>
      <c r="DJ155" s="68">
        <f t="shared" ref="DJ155" si="1282">DB155+DF155</f>
        <v>0</v>
      </c>
      <c r="DK155" s="44"/>
      <c r="DL155" s="44"/>
      <c r="DM155" s="44">
        <f>DK155</f>
        <v>0</v>
      </c>
      <c r="DN155" s="44"/>
      <c r="DO155" s="15">
        <f t="shared" ref="DO155" si="1283">DG155+DK155</f>
        <v>0</v>
      </c>
      <c r="DP155" s="68">
        <f t="shared" ref="DP155" si="1284">DH155+DL155</f>
        <v>0</v>
      </c>
      <c r="DQ155" s="68">
        <f t="shared" ref="DQ155" si="1285">DI155+DM155</f>
        <v>0</v>
      </c>
      <c r="DR155" s="68">
        <f t="shared" ref="DR155" si="1286">DJ155+DN155</f>
        <v>0</v>
      </c>
    </row>
    <row r="156" spans="1:122" s="17" customFormat="1" ht="32.25" customHeight="1" x14ac:dyDescent="0.25">
      <c r="A156" s="100" t="s">
        <v>455</v>
      </c>
      <c r="B156" s="102"/>
      <c r="C156" s="102"/>
      <c r="D156" s="19"/>
      <c r="E156" s="3">
        <v>851</v>
      </c>
      <c r="F156" s="3" t="s">
        <v>30</v>
      </c>
      <c r="G156" s="3" t="s">
        <v>11</v>
      </c>
      <c r="H156" s="3" t="s">
        <v>456</v>
      </c>
      <c r="I156" s="2"/>
      <c r="J156" s="15">
        <f>J157</f>
        <v>0</v>
      </c>
      <c r="K156" s="15">
        <f t="shared" ref="K156:U157" si="1287">K157</f>
        <v>0</v>
      </c>
      <c r="L156" s="15">
        <f t="shared" si="1287"/>
        <v>0</v>
      </c>
      <c r="M156" s="15">
        <f t="shared" si="1287"/>
        <v>0</v>
      </c>
      <c r="N156" s="15">
        <f t="shared" si="1287"/>
        <v>1487737</v>
      </c>
      <c r="O156" s="15">
        <f t="shared" si="1287"/>
        <v>0</v>
      </c>
      <c r="P156" s="15">
        <f t="shared" si="1287"/>
        <v>1487737</v>
      </c>
      <c r="Q156" s="15">
        <f t="shared" si="1287"/>
        <v>0</v>
      </c>
      <c r="R156" s="15">
        <f t="shared" si="1287"/>
        <v>1487737</v>
      </c>
      <c r="S156" s="15">
        <f t="shared" si="1287"/>
        <v>0</v>
      </c>
      <c r="T156" s="15">
        <f t="shared" si="1287"/>
        <v>1487737</v>
      </c>
      <c r="U156" s="15">
        <f t="shared" si="1287"/>
        <v>0</v>
      </c>
      <c r="V156" s="15"/>
      <c r="W156" s="39"/>
      <c r="X156" s="39"/>
      <c r="Y156" s="39"/>
      <c r="Z156" s="15">
        <f t="shared" ref="Z156:AG157" si="1288">Z157</f>
        <v>0</v>
      </c>
      <c r="AA156" s="15">
        <f t="shared" si="1288"/>
        <v>0</v>
      </c>
      <c r="AB156" s="15">
        <f t="shared" si="1288"/>
        <v>0</v>
      </c>
      <c r="AC156" s="15">
        <f t="shared" si="1288"/>
        <v>0</v>
      </c>
      <c r="AD156" s="15">
        <f t="shared" si="1288"/>
        <v>0</v>
      </c>
      <c r="AE156" s="15">
        <f t="shared" si="1288"/>
        <v>0</v>
      </c>
      <c r="AF156" s="15">
        <f t="shared" si="1288"/>
        <v>0</v>
      </c>
      <c r="AG156" s="15">
        <f t="shared" si="1288"/>
        <v>0</v>
      </c>
      <c r="AH156" s="15"/>
      <c r="AI156" s="39"/>
      <c r="AJ156" s="39"/>
      <c r="AK156" s="39"/>
      <c r="AL156" s="15">
        <f t="shared" ref="AL156:AS157" si="1289">AL157</f>
        <v>0</v>
      </c>
      <c r="AM156" s="110">
        <f t="shared" si="1289"/>
        <v>0</v>
      </c>
      <c r="AN156" s="15">
        <f t="shared" si="1289"/>
        <v>0</v>
      </c>
      <c r="AO156" s="15">
        <f t="shared" si="1289"/>
        <v>0</v>
      </c>
      <c r="AP156" s="15">
        <f t="shared" si="1289"/>
        <v>0</v>
      </c>
      <c r="AQ156" s="15">
        <f t="shared" si="1289"/>
        <v>0</v>
      </c>
      <c r="AR156" s="15">
        <f t="shared" si="1289"/>
        <v>0</v>
      </c>
      <c r="AS156" s="15">
        <f t="shared" si="1289"/>
        <v>0</v>
      </c>
      <c r="AT156" s="15"/>
      <c r="AU156" s="15"/>
      <c r="AV156" s="15"/>
      <c r="AW156" s="15"/>
      <c r="AX156" s="15"/>
      <c r="AY156" s="15">
        <f t="shared" si="1193"/>
        <v>0</v>
      </c>
      <c r="AZ156" s="39">
        <f t="shared" si="1194"/>
        <v>0</v>
      </c>
      <c r="BA156" s="39">
        <f t="shared" si="1195"/>
        <v>0</v>
      </c>
      <c r="BB156" s="39">
        <f t="shared" si="1196"/>
        <v>0</v>
      </c>
      <c r="BC156" s="15"/>
      <c r="BD156" s="44"/>
      <c r="BE156" s="44"/>
      <c r="BF156" s="44"/>
      <c r="BG156" s="15">
        <f>BG157</f>
        <v>131519.53</v>
      </c>
      <c r="BH156" s="15">
        <f t="shared" si="1261"/>
        <v>0</v>
      </c>
      <c r="BI156" s="15">
        <f t="shared" si="1261"/>
        <v>131519.53</v>
      </c>
      <c r="BJ156" s="15">
        <f t="shared" si="1261"/>
        <v>0</v>
      </c>
      <c r="BK156" s="15">
        <f t="shared" si="1261"/>
        <v>131519.53</v>
      </c>
      <c r="BL156" s="15">
        <f t="shared" si="1261"/>
        <v>0</v>
      </c>
      <c r="BM156" s="15">
        <f t="shared" si="1261"/>
        <v>131519.53</v>
      </c>
      <c r="BN156" s="15">
        <f t="shared" si="1261"/>
        <v>0</v>
      </c>
      <c r="BO156" s="15">
        <f>BO157</f>
        <v>0</v>
      </c>
      <c r="BP156" s="15">
        <f t="shared" si="1261"/>
        <v>0</v>
      </c>
      <c r="BQ156" s="15">
        <f t="shared" si="1261"/>
        <v>0</v>
      </c>
      <c r="BR156" s="15">
        <f t="shared" si="1261"/>
        <v>0</v>
      </c>
      <c r="BS156" s="15">
        <f t="shared" si="1261"/>
        <v>131519.53</v>
      </c>
      <c r="BT156" s="15">
        <f t="shared" si="1261"/>
        <v>0</v>
      </c>
      <c r="BU156" s="15">
        <f t="shared" si="1261"/>
        <v>131519.53</v>
      </c>
      <c r="BV156" s="15">
        <f t="shared" si="1261"/>
        <v>0</v>
      </c>
      <c r="BW156" s="15">
        <f>BW157</f>
        <v>0</v>
      </c>
      <c r="BX156" s="15">
        <f t="shared" si="1261"/>
        <v>0</v>
      </c>
      <c r="BY156" s="15">
        <f t="shared" si="1261"/>
        <v>0</v>
      </c>
      <c r="BZ156" s="15">
        <f t="shared" si="1261"/>
        <v>0</v>
      </c>
      <c r="CA156" s="15">
        <f t="shared" si="1261"/>
        <v>131519.53</v>
      </c>
      <c r="CB156" s="15">
        <f t="shared" si="1261"/>
        <v>0</v>
      </c>
      <c r="CC156" s="15">
        <f t="shared" si="1261"/>
        <v>131519.53</v>
      </c>
      <c r="CD156" s="15">
        <f t="shared" si="1261"/>
        <v>0</v>
      </c>
      <c r="CE156" s="15"/>
      <c r="CF156" s="44"/>
      <c r="CG156" s="44"/>
      <c r="CH156" s="44"/>
      <c r="CI156" s="44"/>
      <c r="CJ156" s="44"/>
      <c r="CK156" s="44"/>
      <c r="CL156" s="44"/>
      <c r="CM156" s="15"/>
      <c r="CN156" s="68"/>
      <c r="CO156" s="68"/>
      <c r="CP156" s="68"/>
      <c r="CQ156" s="44"/>
      <c r="CR156" s="44"/>
      <c r="CS156" s="44"/>
      <c r="CT156" s="44"/>
      <c r="CU156" s="15"/>
      <c r="CV156" s="68"/>
      <c r="CW156" s="68"/>
      <c r="CX156" s="68"/>
      <c r="CY156" s="15"/>
      <c r="CZ156" s="44"/>
      <c r="DA156" s="44"/>
      <c r="DB156" s="44"/>
      <c r="DC156" s="44"/>
      <c r="DD156" s="44"/>
      <c r="DE156" s="44"/>
      <c r="DF156" s="44"/>
      <c r="DG156" s="15"/>
      <c r="DH156" s="68"/>
      <c r="DI156" s="68"/>
      <c r="DJ156" s="68"/>
      <c r="DK156" s="44"/>
      <c r="DL156" s="44"/>
      <c r="DM156" s="44"/>
      <c r="DN156" s="44"/>
      <c r="DO156" s="15"/>
      <c r="DP156" s="68"/>
      <c r="DQ156" s="68"/>
      <c r="DR156" s="68"/>
    </row>
    <row r="157" spans="1:122" s="17" customFormat="1" ht="46.5" customHeight="1" x14ac:dyDescent="0.25">
      <c r="A157" s="102" t="s">
        <v>20</v>
      </c>
      <c r="B157" s="102"/>
      <c r="C157" s="102"/>
      <c r="D157" s="19"/>
      <c r="E157" s="3">
        <v>851</v>
      </c>
      <c r="F157" s="3" t="s">
        <v>30</v>
      </c>
      <c r="G157" s="3" t="s">
        <v>11</v>
      </c>
      <c r="H157" s="3" t="s">
        <v>456</v>
      </c>
      <c r="I157" s="2" t="s">
        <v>21</v>
      </c>
      <c r="J157" s="15">
        <f>J158</f>
        <v>0</v>
      </c>
      <c r="K157" s="15">
        <f t="shared" si="1287"/>
        <v>0</v>
      </c>
      <c r="L157" s="15">
        <f t="shared" si="1287"/>
        <v>0</v>
      </c>
      <c r="M157" s="15">
        <f t="shared" si="1287"/>
        <v>0</v>
      </c>
      <c r="N157" s="15">
        <f t="shared" si="1287"/>
        <v>1487737</v>
      </c>
      <c r="O157" s="15">
        <f t="shared" si="1287"/>
        <v>0</v>
      </c>
      <c r="P157" s="15">
        <f t="shared" si="1287"/>
        <v>1487737</v>
      </c>
      <c r="Q157" s="15">
        <f t="shared" si="1287"/>
        <v>0</v>
      </c>
      <c r="R157" s="15">
        <f t="shared" si="1287"/>
        <v>1487737</v>
      </c>
      <c r="S157" s="15">
        <f t="shared" si="1287"/>
        <v>0</v>
      </c>
      <c r="T157" s="15">
        <f t="shared" si="1287"/>
        <v>1487737</v>
      </c>
      <c r="U157" s="15">
        <f t="shared" si="1287"/>
        <v>0</v>
      </c>
      <c r="V157" s="15"/>
      <c r="W157" s="39"/>
      <c r="X157" s="39"/>
      <c r="Y157" s="39"/>
      <c r="Z157" s="15">
        <f t="shared" si="1288"/>
        <v>0</v>
      </c>
      <c r="AA157" s="15">
        <f t="shared" si="1288"/>
        <v>0</v>
      </c>
      <c r="AB157" s="15">
        <f t="shared" si="1288"/>
        <v>0</v>
      </c>
      <c r="AC157" s="15">
        <f t="shared" si="1288"/>
        <v>0</v>
      </c>
      <c r="AD157" s="15">
        <f t="shared" si="1288"/>
        <v>0</v>
      </c>
      <c r="AE157" s="15">
        <f t="shared" si="1288"/>
        <v>0</v>
      </c>
      <c r="AF157" s="15">
        <f t="shared" si="1288"/>
        <v>0</v>
      </c>
      <c r="AG157" s="15">
        <f t="shared" si="1288"/>
        <v>0</v>
      </c>
      <c r="AH157" s="15"/>
      <c r="AI157" s="39"/>
      <c r="AJ157" s="39"/>
      <c r="AK157" s="39"/>
      <c r="AL157" s="15">
        <f t="shared" si="1289"/>
        <v>0</v>
      </c>
      <c r="AM157" s="110">
        <f t="shared" si="1289"/>
        <v>0</v>
      </c>
      <c r="AN157" s="15">
        <f t="shared" si="1289"/>
        <v>0</v>
      </c>
      <c r="AO157" s="15">
        <f t="shared" si="1289"/>
        <v>0</v>
      </c>
      <c r="AP157" s="15">
        <f t="shared" si="1289"/>
        <v>0</v>
      </c>
      <c r="AQ157" s="15">
        <f t="shared" si="1289"/>
        <v>0</v>
      </c>
      <c r="AR157" s="15">
        <f t="shared" si="1289"/>
        <v>0</v>
      </c>
      <c r="AS157" s="15">
        <f t="shared" si="1289"/>
        <v>0</v>
      </c>
      <c r="AT157" s="15"/>
      <c r="AU157" s="15"/>
      <c r="AV157" s="15"/>
      <c r="AW157" s="15"/>
      <c r="AX157" s="15"/>
      <c r="AY157" s="15">
        <f t="shared" si="1193"/>
        <v>0</v>
      </c>
      <c r="AZ157" s="39">
        <f t="shared" si="1194"/>
        <v>0</v>
      </c>
      <c r="BA157" s="39">
        <f t="shared" si="1195"/>
        <v>0</v>
      </c>
      <c r="BB157" s="39">
        <f t="shared" si="1196"/>
        <v>0</v>
      </c>
      <c r="BC157" s="15"/>
      <c r="BD157" s="44"/>
      <c r="BE157" s="44"/>
      <c r="BF157" s="44"/>
      <c r="BG157" s="15">
        <f>BG158</f>
        <v>131519.53</v>
      </c>
      <c r="BH157" s="15">
        <f t="shared" si="1261"/>
        <v>0</v>
      </c>
      <c r="BI157" s="15">
        <f t="shared" si="1261"/>
        <v>131519.53</v>
      </c>
      <c r="BJ157" s="15">
        <f t="shared" si="1261"/>
        <v>0</v>
      </c>
      <c r="BK157" s="15">
        <f t="shared" si="1261"/>
        <v>131519.53</v>
      </c>
      <c r="BL157" s="15">
        <f t="shared" si="1261"/>
        <v>0</v>
      </c>
      <c r="BM157" s="15">
        <f t="shared" si="1261"/>
        <v>131519.53</v>
      </c>
      <c r="BN157" s="15">
        <f t="shared" si="1261"/>
        <v>0</v>
      </c>
      <c r="BO157" s="15">
        <f>BO158</f>
        <v>0</v>
      </c>
      <c r="BP157" s="15">
        <f t="shared" si="1261"/>
        <v>0</v>
      </c>
      <c r="BQ157" s="15">
        <f t="shared" si="1261"/>
        <v>0</v>
      </c>
      <c r="BR157" s="15">
        <f t="shared" si="1261"/>
        <v>0</v>
      </c>
      <c r="BS157" s="15">
        <f t="shared" si="1261"/>
        <v>131519.53</v>
      </c>
      <c r="BT157" s="15">
        <f t="shared" si="1261"/>
        <v>0</v>
      </c>
      <c r="BU157" s="15">
        <f t="shared" si="1261"/>
        <v>131519.53</v>
      </c>
      <c r="BV157" s="15">
        <f t="shared" si="1261"/>
        <v>0</v>
      </c>
      <c r="BW157" s="15">
        <f>BW158</f>
        <v>0</v>
      </c>
      <c r="BX157" s="15">
        <f t="shared" si="1261"/>
        <v>0</v>
      </c>
      <c r="BY157" s="15">
        <f t="shared" si="1261"/>
        <v>0</v>
      </c>
      <c r="BZ157" s="15">
        <f t="shared" si="1261"/>
        <v>0</v>
      </c>
      <c r="CA157" s="15">
        <f t="shared" si="1261"/>
        <v>131519.53</v>
      </c>
      <c r="CB157" s="15">
        <f t="shared" si="1261"/>
        <v>0</v>
      </c>
      <c r="CC157" s="15">
        <f t="shared" si="1261"/>
        <v>131519.53</v>
      </c>
      <c r="CD157" s="15">
        <f t="shared" si="1261"/>
        <v>0</v>
      </c>
      <c r="CE157" s="15"/>
      <c r="CF157" s="44"/>
      <c r="CG157" s="44"/>
      <c r="CH157" s="44"/>
      <c r="CI157" s="44"/>
      <c r="CJ157" s="44"/>
      <c r="CK157" s="44"/>
      <c r="CL157" s="44"/>
      <c r="CM157" s="15"/>
      <c r="CN157" s="68"/>
      <c r="CO157" s="68"/>
      <c r="CP157" s="68"/>
      <c r="CQ157" s="44"/>
      <c r="CR157" s="44"/>
      <c r="CS157" s="44"/>
      <c r="CT157" s="44"/>
      <c r="CU157" s="15"/>
      <c r="CV157" s="68"/>
      <c r="CW157" s="68"/>
      <c r="CX157" s="68"/>
      <c r="CY157" s="15"/>
      <c r="CZ157" s="44"/>
      <c r="DA157" s="44"/>
      <c r="DB157" s="44"/>
      <c r="DC157" s="44"/>
      <c r="DD157" s="44"/>
      <c r="DE157" s="44"/>
      <c r="DF157" s="44"/>
      <c r="DG157" s="15"/>
      <c r="DH157" s="68"/>
      <c r="DI157" s="68"/>
      <c r="DJ157" s="68"/>
      <c r="DK157" s="44"/>
      <c r="DL157" s="44"/>
      <c r="DM157" s="44"/>
      <c r="DN157" s="44"/>
      <c r="DO157" s="15"/>
      <c r="DP157" s="68"/>
      <c r="DQ157" s="68"/>
      <c r="DR157" s="68"/>
    </row>
    <row r="158" spans="1:122" s="17" customFormat="1" ht="46.5" customHeight="1" x14ac:dyDescent="0.25">
      <c r="A158" s="102" t="s">
        <v>9</v>
      </c>
      <c r="B158" s="102"/>
      <c r="C158" s="102"/>
      <c r="D158" s="19"/>
      <c r="E158" s="3">
        <v>851</v>
      </c>
      <c r="F158" s="3" t="s">
        <v>30</v>
      </c>
      <c r="G158" s="3" t="s">
        <v>11</v>
      </c>
      <c r="H158" s="3" t="s">
        <v>456</v>
      </c>
      <c r="I158" s="2" t="s">
        <v>22</v>
      </c>
      <c r="J158" s="15"/>
      <c r="K158" s="44"/>
      <c r="L158" s="44"/>
      <c r="M158" s="44"/>
      <c r="N158" s="44">
        <f>795585+599413+11988+15912+15912+11988+36939</f>
        <v>1487737</v>
      </c>
      <c r="O158" s="44"/>
      <c r="P158" s="44">
        <f>N158</f>
        <v>1487737</v>
      </c>
      <c r="Q158" s="44"/>
      <c r="R158" s="68">
        <f>J158+N158</f>
        <v>1487737</v>
      </c>
      <c r="S158" s="68">
        <f>K158+O158</f>
        <v>0</v>
      </c>
      <c r="T158" s="68">
        <f>L158+P158</f>
        <v>1487737</v>
      </c>
      <c r="U158" s="68">
        <f>M158+Q158</f>
        <v>0</v>
      </c>
      <c r="V158" s="15"/>
      <c r="W158" s="39"/>
      <c r="X158" s="39"/>
      <c r="Y158" s="39"/>
      <c r="Z158" s="44"/>
      <c r="AA158" s="44"/>
      <c r="AB158" s="44"/>
      <c r="AC158" s="44"/>
      <c r="AD158" s="68">
        <f t="shared" ref="AD158" si="1290">V158+Z158</f>
        <v>0</v>
      </c>
      <c r="AE158" s="68">
        <f t="shared" ref="AE158" si="1291">W158+AA158</f>
        <v>0</v>
      </c>
      <c r="AF158" s="68">
        <f t="shared" ref="AF158" si="1292">X158+AB158</f>
        <v>0</v>
      </c>
      <c r="AG158" s="68">
        <f t="shared" ref="AG158" si="1293">Y158+AC158</f>
        <v>0</v>
      </c>
      <c r="AH158" s="15"/>
      <c r="AI158" s="39"/>
      <c r="AJ158" s="39"/>
      <c r="AK158" s="39"/>
      <c r="AL158" s="44"/>
      <c r="AM158" s="111"/>
      <c r="AN158" s="44"/>
      <c r="AO158" s="44"/>
      <c r="AP158" s="68">
        <f t="shared" ref="AP158" si="1294">AH158+AL158</f>
        <v>0</v>
      </c>
      <c r="AQ158" s="68">
        <f t="shared" ref="AQ158" si="1295">AI158+AM158</f>
        <v>0</v>
      </c>
      <c r="AR158" s="68">
        <f t="shared" ref="AR158" si="1296">AJ158+AN158</f>
        <v>0</v>
      </c>
      <c r="AS158" s="68">
        <f t="shared" ref="AS158" si="1297">AK158+AO158</f>
        <v>0</v>
      </c>
      <c r="AT158" s="68"/>
      <c r="AU158" s="68"/>
      <c r="AV158" s="68"/>
      <c r="AW158" s="68"/>
      <c r="AX158" s="68"/>
      <c r="AY158" s="15">
        <f t="shared" si="1193"/>
        <v>0</v>
      </c>
      <c r="AZ158" s="39">
        <f t="shared" si="1194"/>
        <v>0</v>
      </c>
      <c r="BA158" s="39">
        <f t="shared" si="1195"/>
        <v>0</v>
      </c>
      <c r="BB158" s="39">
        <f t="shared" si="1196"/>
        <v>0</v>
      </c>
      <c r="BC158" s="15"/>
      <c r="BD158" s="44"/>
      <c r="BE158" s="44"/>
      <c r="BF158" s="44"/>
      <c r="BG158" s="15">
        <f>61930.86+60946.24+8642.43</f>
        <v>131519.53</v>
      </c>
      <c r="BH158" s="44"/>
      <c r="BI158" s="44">
        <f>BG158</f>
        <v>131519.53</v>
      </c>
      <c r="BJ158" s="44"/>
      <c r="BK158" s="15">
        <f>BC158+BG158</f>
        <v>131519.53</v>
      </c>
      <c r="BL158" s="68">
        <f>BD158+BH158</f>
        <v>0</v>
      </c>
      <c r="BM158" s="68">
        <f>BE158+BI158</f>
        <v>131519.53</v>
      </c>
      <c r="BN158" s="68">
        <f>BF158+BJ158</f>
        <v>0</v>
      </c>
      <c r="BO158" s="15"/>
      <c r="BP158" s="44"/>
      <c r="BQ158" s="44">
        <f>BO158</f>
        <v>0</v>
      </c>
      <c r="BR158" s="44"/>
      <c r="BS158" s="15">
        <f>BK158+BO158</f>
        <v>131519.53</v>
      </c>
      <c r="BT158" s="68">
        <f>BL158+BP158</f>
        <v>0</v>
      </c>
      <c r="BU158" s="68">
        <f>BM158+BQ158</f>
        <v>131519.53</v>
      </c>
      <c r="BV158" s="68">
        <f>BN158+BR158</f>
        <v>0</v>
      </c>
      <c r="BW158" s="15"/>
      <c r="BX158" s="44"/>
      <c r="BY158" s="44">
        <f>BW158</f>
        <v>0</v>
      </c>
      <c r="BZ158" s="44"/>
      <c r="CA158" s="15">
        <f>BS158+BW158</f>
        <v>131519.53</v>
      </c>
      <c r="CB158" s="68">
        <f>BT158+BX158</f>
        <v>0</v>
      </c>
      <c r="CC158" s="68">
        <f>BU158+BY158</f>
        <v>131519.53</v>
      </c>
      <c r="CD158" s="68">
        <f>BV158+BZ158</f>
        <v>0</v>
      </c>
      <c r="CE158" s="15"/>
      <c r="CF158" s="44"/>
      <c r="CG158" s="44"/>
      <c r="CH158" s="44"/>
      <c r="CI158" s="44"/>
      <c r="CJ158" s="44"/>
      <c r="CK158" s="44"/>
      <c r="CL158" s="44"/>
      <c r="CM158" s="15"/>
      <c r="CN158" s="68"/>
      <c r="CO158" s="68"/>
      <c r="CP158" s="68"/>
      <c r="CQ158" s="44"/>
      <c r="CR158" s="44"/>
      <c r="CS158" s="44"/>
      <c r="CT158" s="44"/>
      <c r="CU158" s="15"/>
      <c r="CV158" s="68"/>
      <c r="CW158" s="68"/>
      <c r="CX158" s="68"/>
      <c r="CY158" s="15"/>
      <c r="CZ158" s="44"/>
      <c r="DA158" s="44"/>
      <c r="DB158" s="44"/>
      <c r="DC158" s="44"/>
      <c r="DD158" s="44"/>
      <c r="DE158" s="44"/>
      <c r="DF158" s="44"/>
      <c r="DG158" s="15"/>
      <c r="DH158" s="68"/>
      <c r="DI158" s="68"/>
      <c r="DJ158" s="68"/>
      <c r="DK158" s="44"/>
      <c r="DL158" s="44"/>
      <c r="DM158" s="44"/>
      <c r="DN158" s="44"/>
      <c r="DO158" s="15"/>
      <c r="DP158" s="68"/>
      <c r="DQ158" s="68"/>
      <c r="DR158" s="68"/>
    </row>
    <row r="159" spans="1:122" s="17" customFormat="1" ht="150.75" customHeight="1" x14ac:dyDescent="0.25">
      <c r="A159" s="102" t="s">
        <v>67</v>
      </c>
      <c r="B159" s="102"/>
      <c r="C159" s="102"/>
      <c r="D159" s="102"/>
      <c r="E159" s="40">
        <v>851</v>
      </c>
      <c r="F159" s="3" t="s">
        <v>30</v>
      </c>
      <c r="G159" s="3" t="s">
        <v>11</v>
      </c>
      <c r="H159" s="3" t="s">
        <v>331</v>
      </c>
      <c r="I159" s="2"/>
      <c r="J159" s="15">
        <f t="shared" ref="J159:AL160" si="1298">J160</f>
        <v>72551</v>
      </c>
      <c r="K159" s="15">
        <f t="shared" si="1298"/>
        <v>0</v>
      </c>
      <c r="L159" s="15">
        <f t="shared" si="1298"/>
        <v>72551</v>
      </c>
      <c r="M159" s="15">
        <f t="shared" si="1298"/>
        <v>0</v>
      </c>
      <c r="N159" s="15">
        <f t="shared" si="1298"/>
        <v>3282</v>
      </c>
      <c r="O159" s="15">
        <f t="shared" si="1298"/>
        <v>0</v>
      </c>
      <c r="P159" s="15">
        <f t="shared" si="1298"/>
        <v>3282</v>
      </c>
      <c r="Q159" s="15">
        <f t="shared" si="1298"/>
        <v>0</v>
      </c>
      <c r="R159" s="15">
        <f t="shared" si="1298"/>
        <v>75833</v>
      </c>
      <c r="S159" s="15">
        <f t="shared" si="1298"/>
        <v>0</v>
      </c>
      <c r="T159" s="15">
        <f t="shared" si="1298"/>
        <v>75833</v>
      </c>
      <c r="U159" s="15">
        <f t="shared" si="1298"/>
        <v>0</v>
      </c>
      <c r="V159" s="15">
        <f t="shared" si="1298"/>
        <v>72551</v>
      </c>
      <c r="W159" s="39">
        <f t="shared" si="1298"/>
        <v>0</v>
      </c>
      <c r="X159" s="39">
        <f t="shared" si="1298"/>
        <v>72551</v>
      </c>
      <c r="Y159" s="39">
        <f t="shared" si="1298"/>
        <v>0</v>
      </c>
      <c r="Z159" s="15">
        <f t="shared" si="1298"/>
        <v>0</v>
      </c>
      <c r="AA159" s="15">
        <f t="shared" si="1298"/>
        <v>0</v>
      </c>
      <c r="AB159" s="15">
        <f t="shared" si="1298"/>
        <v>0</v>
      </c>
      <c r="AC159" s="15">
        <f t="shared" si="1298"/>
        <v>0</v>
      </c>
      <c r="AD159" s="15">
        <f t="shared" si="1298"/>
        <v>72551</v>
      </c>
      <c r="AE159" s="15">
        <f t="shared" si="1298"/>
        <v>0</v>
      </c>
      <c r="AF159" s="15">
        <f t="shared" si="1298"/>
        <v>72551</v>
      </c>
      <c r="AG159" s="15">
        <f t="shared" si="1298"/>
        <v>0</v>
      </c>
      <c r="AH159" s="15">
        <f t="shared" si="1298"/>
        <v>72551</v>
      </c>
      <c r="AI159" s="39">
        <f t="shared" si="1298"/>
        <v>0</v>
      </c>
      <c r="AJ159" s="39">
        <f t="shared" si="1298"/>
        <v>72551</v>
      </c>
      <c r="AK159" s="39">
        <f t="shared" si="1298"/>
        <v>0</v>
      </c>
      <c r="AL159" s="15">
        <f t="shared" si="1298"/>
        <v>0</v>
      </c>
      <c r="AM159" s="110">
        <f t="shared" ref="AL159:AS160" si="1299">AM160</f>
        <v>0</v>
      </c>
      <c r="AN159" s="15">
        <f t="shared" si="1299"/>
        <v>0</v>
      </c>
      <c r="AO159" s="15">
        <f t="shared" si="1299"/>
        <v>0</v>
      </c>
      <c r="AP159" s="15">
        <f t="shared" si="1299"/>
        <v>72551</v>
      </c>
      <c r="AQ159" s="15">
        <f t="shared" si="1299"/>
        <v>0</v>
      </c>
      <c r="AR159" s="15">
        <f t="shared" si="1299"/>
        <v>72551</v>
      </c>
      <c r="AS159" s="15">
        <f t="shared" si="1299"/>
        <v>0</v>
      </c>
      <c r="AT159" s="15"/>
      <c r="AU159" s="15"/>
      <c r="AV159" s="15"/>
      <c r="AW159" s="15"/>
      <c r="AX159" s="15"/>
      <c r="AY159" s="15">
        <f t="shared" si="1193"/>
        <v>6032</v>
      </c>
      <c r="AZ159" s="39">
        <f t="shared" si="1194"/>
        <v>0</v>
      </c>
      <c r="BA159" s="39">
        <f t="shared" si="1195"/>
        <v>6032</v>
      </c>
      <c r="BB159" s="39">
        <f t="shared" si="1196"/>
        <v>0</v>
      </c>
      <c r="BC159" s="15">
        <f t="shared" ref="BC159:DC160" si="1300">BC160</f>
        <v>66519</v>
      </c>
      <c r="BD159" s="44">
        <f t="shared" si="1300"/>
        <v>0</v>
      </c>
      <c r="BE159" s="44">
        <f t="shared" si="1300"/>
        <v>66519</v>
      </c>
      <c r="BF159" s="44">
        <f t="shared" si="1300"/>
        <v>0</v>
      </c>
      <c r="BG159" s="15">
        <f t="shared" si="1300"/>
        <v>6031.08</v>
      </c>
      <c r="BH159" s="15">
        <f t="shared" si="1300"/>
        <v>0</v>
      </c>
      <c r="BI159" s="15">
        <f t="shared" si="1300"/>
        <v>6031.08</v>
      </c>
      <c r="BJ159" s="15">
        <f t="shared" si="1300"/>
        <v>0</v>
      </c>
      <c r="BK159" s="15">
        <f t="shared" si="1300"/>
        <v>72550.080000000002</v>
      </c>
      <c r="BL159" s="15">
        <f t="shared" si="1300"/>
        <v>0</v>
      </c>
      <c r="BM159" s="15">
        <f t="shared" si="1300"/>
        <v>72550.080000000002</v>
      </c>
      <c r="BN159" s="15">
        <f t="shared" si="1300"/>
        <v>0</v>
      </c>
      <c r="BO159" s="15">
        <f t="shared" si="1300"/>
        <v>0</v>
      </c>
      <c r="BP159" s="15">
        <f t="shared" si="1300"/>
        <v>0</v>
      </c>
      <c r="BQ159" s="15">
        <f t="shared" si="1300"/>
        <v>0</v>
      </c>
      <c r="BR159" s="15">
        <f t="shared" si="1300"/>
        <v>0</v>
      </c>
      <c r="BS159" s="15">
        <f t="shared" si="1300"/>
        <v>72550.080000000002</v>
      </c>
      <c r="BT159" s="15">
        <f t="shared" si="1300"/>
        <v>0</v>
      </c>
      <c r="BU159" s="15">
        <f t="shared" si="1300"/>
        <v>72550.080000000002</v>
      </c>
      <c r="BV159" s="15">
        <f t="shared" si="1300"/>
        <v>0</v>
      </c>
      <c r="BW159" s="15">
        <f t="shared" si="1300"/>
        <v>0</v>
      </c>
      <c r="BX159" s="15">
        <f t="shared" si="1300"/>
        <v>0</v>
      </c>
      <c r="BY159" s="15">
        <f t="shared" si="1300"/>
        <v>0</v>
      </c>
      <c r="BZ159" s="15">
        <f t="shared" si="1300"/>
        <v>0</v>
      </c>
      <c r="CA159" s="15">
        <f t="shared" si="1300"/>
        <v>72550.080000000002</v>
      </c>
      <c r="CB159" s="15">
        <f t="shared" si="1300"/>
        <v>0</v>
      </c>
      <c r="CC159" s="15">
        <f t="shared" si="1300"/>
        <v>72550.080000000002</v>
      </c>
      <c r="CD159" s="15">
        <f t="shared" si="1300"/>
        <v>0</v>
      </c>
      <c r="CE159" s="15">
        <f t="shared" si="1300"/>
        <v>66519</v>
      </c>
      <c r="CF159" s="44">
        <f t="shared" si="1300"/>
        <v>0</v>
      </c>
      <c r="CG159" s="44">
        <f t="shared" si="1300"/>
        <v>66519</v>
      </c>
      <c r="CH159" s="44">
        <f t="shared" si="1300"/>
        <v>0</v>
      </c>
      <c r="CI159" s="15">
        <f t="shared" si="1300"/>
        <v>0</v>
      </c>
      <c r="CJ159" s="15">
        <f t="shared" si="1300"/>
        <v>0</v>
      </c>
      <c r="CK159" s="15">
        <f t="shared" si="1300"/>
        <v>0</v>
      </c>
      <c r="CL159" s="15">
        <f t="shared" si="1300"/>
        <v>0</v>
      </c>
      <c r="CM159" s="15">
        <f t="shared" si="1300"/>
        <v>66519</v>
      </c>
      <c r="CN159" s="15">
        <f t="shared" si="1300"/>
        <v>0</v>
      </c>
      <c r="CO159" s="15">
        <f t="shared" si="1300"/>
        <v>66519</v>
      </c>
      <c r="CP159" s="15">
        <f t="shared" si="1300"/>
        <v>0</v>
      </c>
      <c r="CQ159" s="15">
        <f t="shared" si="1300"/>
        <v>0</v>
      </c>
      <c r="CR159" s="15">
        <f t="shared" si="1300"/>
        <v>0</v>
      </c>
      <c r="CS159" s="15">
        <f t="shared" si="1300"/>
        <v>0</v>
      </c>
      <c r="CT159" s="15">
        <f t="shared" si="1300"/>
        <v>0</v>
      </c>
      <c r="CU159" s="15">
        <f t="shared" si="1300"/>
        <v>66519</v>
      </c>
      <c r="CV159" s="15">
        <f t="shared" si="1300"/>
        <v>0</v>
      </c>
      <c r="CW159" s="15">
        <f t="shared" si="1300"/>
        <v>66519</v>
      </c>
      <c r="CX159" s="15">
        <f t="shared" si="1300"/>
        <v>0</v>
      </c>
      <c r="CY159" s="15">
        <f t="shared" si="1300"/>
        <v>66519</v>
      </c>
      <c r="CZ159" s="44">
        <f t="shared" si="1300"/>
        <v>0</v>
      </c>
      <c r="DA159" s="44">
        <f t="shared" si="1300"/>
        <v>66519</v>
      </c>
      <c r="DB159" s="44">
        <f t="shared" si="1300"/>
        <v>0</v>
      </c>
      <c r="DC159" s="15">
        <f t="shared" si="1300"/>
        <v>0</v>
      </c>
      <c r="DD159" s="15">
        <f t="shared" ref="DC159:DR160" si="1301">DD160</f>
        <v>0</v>
      </c>
      <c r="DE159" s="15">
        <f t="shared" si="1301"/>
        <v>0</v>
      </c>
      <c r="DF159" s="15">
        <f t="shared" si="1301"/>
        <v>0</v>
      </c>
      <c r="DG159" s="15">
        <f t="shared" si="1301"/>
        <v>66519</v>
      </c>
      <c r="DH159" s="15">
        <f t="shared" si="1301"/>
        <v>0</v>
      </c>
      <c r="DI159" s="15">
        <f t="shared" si="1301"/>
        <v>66519</v>
      </c>
      <c r="DJ159" s="15">
        <f t="shared" si="1301"/>
        <v>0</v>
      </c>
      <c r="DK159" s="15">
        <f t="shared" si="1301"/>
        <v>0</v>
      </c>
      <c r="DL159" s="15">
        <f t="shared" si="1301"/>
        <v>0</v>
      </c>
      <c r="DM159" s="15">
        <f t="shared" si="1301"/>
        <v>0</v>
      </c>
      <c r="DN159" s="15">
        <f t="shared" si="1301"/>
        <v>0</v>
      </c>
      <c r="DO159" s="15">
        <f t="shared" si="1301"/>
        <v>66519</v>
      </c>
      <c r="DP159" s="15">
        <f t="shared" si="1301"/>
        <v>0</v>
      </c>
      <c r="DQ159" s="15">
        <f t="shared" si="1301"/>
        <v>66519</v>
      </c>
      <c r="DR159" s="15">
        <f t="shared" si="1301"/>
        <v>0</v>
      </c>
    </row>
    <row r="160" spans="1:122" s="17" customFormat="1" ht="18" customHeight="1" x14ac:dyDescent="0.25">
      <c r="A160" s="102" t="s">
        <v>34</v>
      </c>
      <c r="B160" s="102"/>
      <c r="C160" s="102"/>
      <c r="D160" s="102"/>
      <c r="E160" s="40">
        <v>851</v>
      </c>
      <c r="F160" s="3" t="s">
        <v>30</v>
      </c>
      <c r="G160" s="3" t="s">
        <v>11</v>
      </c>
      <c r="H160" s="3" t="s">
        <v>331</v>
      </c>
      <c r="I160" s="2" t="s">
        <v>35</v>
      </c>
      <c r="J160" s="15">
        <f t="shared" si="1298"/>
        <v>72551</v>
      </c>
      <c r="K160" s="15">
        <f t="shared" si="1298"/>
        <v>0</v>
      </c>
      <c r="L160" s="15">
        <f t="shared" si="1298"/>
        <v>72551</v>
      </c>
      <c r="M160" s="15">
        <f t="shared" si="1298"/>
        <v>0</v>
      </c>
      <c r="N160" s="15">
        <f t="shared" si="1298"/>
        <v>3282</v>
      </c>
      <c r="O160" s="15">
        <f t="shared" si="1298"/>
        <v>0</v>
      </c>
      <c r="P160" s="15">
        <f t="shared" si="1298"/>
        <v>3282</v>
      </c>
      <c r="Q160" s="15">
        <f t="shared" si="1298"/>
        <v>0</v>
      </c>
      <c r="R160" s="15">
        <f t="shared" si="1298"/>
        <v>75833</v>
      </c>
      <c r="S160" s="15">
        <f t="shared" si="1298"/>
        <v>0</v>
      </c>
      <c r="T160" s="15">
        <f t="shared" si="1298"/>
        <v>75833</v>
      </c>
      <c r="U160" s="15">
        <f t="shared" si="1298"/>
        <v>0</v>
      </c>
      <c r="V160" s="15">
        <f t="shared" si="1298"/>
        <v>72551</v>
      </c>
      <c r="W160" s="39">
        <f t="shared" si="1298"/>
        <v>0</v>
      </c>
      <c r="X160" s="39">
        <f t="shared" si="1298"/>
        <v>72551</v>
      </c>
      <c r="Y160" s="39">
        <f t="shared" si="1298"/>
        <v>0</v>
      </c>
      <c r="Z160" s="15">
        <f t="shared" si="1298"/>
        <v>0</v>
      </c>
      <c r="AA160" s="15">
        <f t="shared" si="1298"/>
        <v>0</v>
      </c>
      <c r="AB160" s="15">
        <f t="shared" si="1298"/>
        <v>0</v>
      </c>
      <c r="AC160" s="15">
        <f t="shared" si="1298"/>
        <v>0</v>
      </c>
      <c r="AD160" s="15">
        <f t="shared" si="1298"/>
        <v>72551</v>
      </c>
      <c r="AE160" s="15">
        <f t="shared" si="1298"/>
        <v>0</v>
      </c>
      <c r="AF160" s="15">
        <f t="shared" si="1298"/>
        <v>72551</v>
      </c>
      <c r="AG160" s="15">
        <f t="shared" si="1298"/>
        <v>0</v>
      </c>
      <c r="AH160" s="15">
        <f t="shared" si="1298"/>
        <v>72551</v>
      </c>
      <c r="AI160" s="39">
        <f t="shared" si="1298"/>
        <v>0</v>
      </c>
      <c r="AJ160" s="39">
        <f t="shared" si="1298"/>
        <v>72551</v>
      </c>
      <c r="AK160" s="39">
        <f t="shared" si="1298"/>
        <v>0</v>
      </c>
      <c r="AL160" s="15">
        <f t="shared" si="1299"/>
        <v>0</v>
      </c>
      <c r="AM160" s="110">
        <f t="shared" si="1299"/>
        <v>0</v>
      </c>
      <c r="AN160" s="15">
        <f t="shared" si="1299"/>
        <v>0</v>
      </c>
      <c r="AO160" s="15">
        <f t="shared" si="1299"/>
        <v>0</v>
      </c>
      <c r="AP160" s="15">
        <f t="shared" si="1299"/>
        <v>72551</v>
      </c>
      <c r="AQ160" s="15">
        <f t="shared" si="1299"/>
        <v>0</v>
      </c>
      <c r="AR160" s="15">
        <f t="shared" si="1299"/>
        <v>72551</v>
      </c>
      <c r="AS160" s="15">
        <f t="shared" si="1299"/>
        <v>0</v>
      </c>
      <c r="AT160" s="15"/>
      <c r="AU160" s="15"/>
      <c r="AV160" s="15"/>
      <c r="AW160" s="15"/>
      <c r="AX160" s="15"/>
      <c r="AY160" s="15">
        <f t="shared" si="1193"/>
        <v>6032</v>
      </c>
      <c r="AZ160" s="39">
        <f t="shared" si="1194"/>
        <v>0</v>
      </c>
      <c r="BA160" s="39">
        <f t="shared" si="1195"/>
        <v>6032</v>
      </c>
      <c r="BB160" s="39">
        <f t="shared" si="1196"/>
        <v>0</v>
      </c>
      <c r="BC160" s="15">
        <f t="shared" si="1300"/>
        <v>66519</v>
      </c>
      <c r="BD160" s="44">
        <f t="shared" si="1300"/>
        <v>0</v>
      </c>
      <c r="BE160" s="44">
        <f t="shared" si="1300"/>
        <v>66519</v>
      </c>
      <c r="BF160" s="44">
        <f t="shared" si="1300"/>
        <v>0</v>
      </c>
      <c r="BG160" s="15">
        <f t="shared" si="1300"/>
        <v>6031.08</v>
      </c>
      <c r="BH160" s="15">
        <f t="shared" si="1300"/>
        <v>0</v>
      </c>
      <c r="BI160" s="15">
        <f t="shared" si="1300"/>
        <v>6031.08</v>
      </c>
      <c r="BJ160" s="15">
        <f t="shared" si="1300"/>
        <v>0</v>
      </c>
      <c r="BK160" s="15">
        <f t="shared" si="1300"/>
        <v>72550.080000000002</v>
      </c>
      <c r="BL160" s="15">
        <f t="shared" si="1300"/>
        <v>0</v>
      </c>
      <c r="BM160" s="15">
        <f t="shared" si="1300"/>
        <v>72550.080000000002</v>
      </c>
      <c r="BN160" s="15">
        <f t="shared" si="1300"/>
        <v>0</v>
      </c>
      <c r="BO160" s="15">
        <f t="shared" si="1300"/>
        <v>0</v>
      </c>
      <c r="BP160" s="15">
        <f t="shared" si="1300"/>
        <v>0</v>
      </c>
      <c r="BQ160" s="15">
        <f t="shared" si="1300"/>
        <v>0</v>
      </c>
      <c r="BR160" s="15">
        <f t="shared" si="1300"/>
        <v>0</v>
      </c>
      <c r="BS160" s="15">
        <f t="shared" si="1300"/>
        <v>72550.080000000002</v>
      </c>
      <c r="BT160" s="15">
        <f t="shared" si="1300"/>
        <v>0</v>
      </c>
      <c r="BU160" s="15">
        <f t="shared" si="1300"/>
        <v>72550.080000000002</v>
      </c>
      <c r="BV160" s="15">
        <f t="shared" si="1300"/>
        <v>0</v>
      </c>
      <c r="BW160" s="15">
        <f t="shared" si="1300"/>
        <v>0</v>
      </c>
      <c r="BX160" s="15">
        <f t="shared" si="1300"/>
        <v>0</v>
      </c>
      <c r="BY160" s="15">
        <f t="shared" si="1300"/>
        <v>0</v>
      </c>
      <c r="BZ160" s="15">
        <f t="shared" si="1300"/>
        <v>0</v>
      </c>
      <c r="CA160" s="15">
        <f t="shared" si="1300"/>
        <v>72550.080000000002</v>
      </c>
      <c r="CB160" s="15">
        <f t="shared" si="1300"/>
        <v>0</v>
      </c>
      <c r="CC160" s="15">
        <f t="shared" si="1300"/>
        <v>72550.080000000002</v>
      </c>
      <c r="CD160" s="15">
        <f t="shared" si="1300"/>
        <v>0</v>
      </c>
      <c r="CE160" s="15">
        <f t="shared" si="1300"/>
        <v>66519</v>
      </c>
      <c r="CF160" s="44">
        <f t="shared" si="1300"/>
        <v>0</v>
      </c>
      <c r="CG160" s="44">
        <f t="shared" si="1300"/>
        <v>66519</v>
      </c>
      <c r="CH160" s="44">
        <f t="shared" si="1300"/>
        <v>0</v>
      </c>
      <c r="CI160" s="15">
        <f t="shared" si="1300"/>
        <v>0</v>
      </c>
      <c r="CJ160" s="15">
        <f t="shared" si="1300"/>
        <v>0</v>
      </c>
      <c r="CK160" s="15">
        <f t="shared" si="1300"/>
        <v>0</v>
      </c>
      <c r="CL160" s="15">
        <f t="shared" si="1300"/>
        <v>0</v>
      </c>
      <c r="CM160" s="15">
        <f t="shared" si="1300"/>
        <v>66519</v>
      </c>
      <c r="CN160" s="15">
        <f t="shared" si="1300"/>
        <v>0</v>
      </c>
      <c r="CO160" s="15">
        <f t="shared" si="1300"/>
        <v>66519</v>
      </c>
      <c r="CP160" s="15">
        <f t="shared" si="1300"/>
        <v>0</v>
      </c>
      <c r="CQ160" s="15">
        <f t="shared" si="1300"/>
        <v>0</v>
      </c>
      <c r="CR160" s="15">
        <f t="shared" si="1300"/>
        <v>0</v>
      </c>
      <c r="CS160" s="15">
        <f t="shared" si="1300"/>
        <v>0</v>
      </c>
      <c r="CT160" s="15">
        <f t="shared" si="1300"/>
        <v>0</v>
      </c>
      <c r="CU160" s="15">
        <f t="shared" si="1300"/>
        <v>66519</v>
      </c>
      <c r="CV160" s="15">
        <f t="shared" si="1300"/>
        <v>0</v>
      </c>
      <c r="CW160" s="15">
        <f t="shared" si="1300"/>
        <v>66519</v>
      </c>
      <c r="CX160" s="15">
        <f t="shared" si="1300"/>
        <v>0</v>
      </c>
      <c r="CY160" s="15">
        <f t="shared" si="1300"/>
        <v>66519</v>
      </c>
      <c r="CZ160" s="44">
        <f t="shared" si="1300"/>
        <v>0</v>
      </c>
      <c r="DA160" s="44">
        <f t="shared" si="1300"/>
        <v>66519</v>
      </c>
      <c r="DB160" s="44">
        <f t="shared" si="1300"/>
        <v>0</v>
      </c>
      <c r="DC160" s="15">
        <f t="shared" si="1301"/>
        <v>0</v>
      </c>
      <c r="DD160" s="15">
        <f t="shared" si="1301"/>
        <v>0</v>
      </c>
      <c r="DE160" s="15">
        <f t="shared" si="1301"/>
        <v>0</v>
      </c>
      <c r="DF160" s="15">
        <f t="shared" si="1301"/>
        <v>0</v>
      </c>
      <c r="DG160" s="15">
        <f t="shared" si="1301"/>
        <v>66519</v>
      </c>
      <c r="DH160" s="15">
        <f t="shared" si="1301"/>
        <v>0</v>
      </c>
      <c r="DI160" s="15">
        <f t="shared" si="1301"/>
        <v>66519</v>
      </c>
      <c r="DJ160" s="15">
        <f t="shared" si="1301"/>
        <v>0</v>
      </c>
      <c r="DK160" s="15">
        <f t="shared" si="1301"/>
        <v>0</v>
      </c>
      <c r="DL160" s="15">
        <f t="shared" si="1301"/>
        <v>0</v>
      </c>
      <c r="DM160" s="15">
        <f t="shared" si="1301"/>
        <v>0</v>
      </c>
      <c r="DN160" s="15">
        <f t="shared" si="1301"/>
        <v>0</v>
      </c>
      <c r="DO160" s="15">
        <f t="shared" si="1301"/>
        <v>66519</v>
      </c>
      <c r="DP160" s="15">
        <f t="shared" si="1301"/>
        <v>0</v>
      </c>
      <c r="DQ160" s="15">
        <f t="shared" si="1301"/>
        <v>66519</v>
      </c>
      <c r="DR160" s="15">
        <f t="shared" si="1301"/>
        <v>0</v>
      </c>
    </row>
    <row r="161" spans="1:122" s="17" customFormat="1" ht="18" customHeight="1" x14ac:dyDescent="0.25">
      <c r="A161" s="102" t="s">
        <v>59</v>
      </c>
      <c r="B161" s="102"/>
      <c r="C161" s="102"/>
      <c r="D161" s="102"/>
      <c r="E161" s="40">
        <v>851</v>
      </c>
      <c r="F161" s="3" t="s">
        <v>30</v>
      </c>
      <c r="G161" s="3" t="s">
        <v>11</v>
      </c>
      <c r="H161" s="3" t="s">
        <v>331</v>
      </c>
      <c r="I161" s="2" t="s">
        <v>60</v>
      </c>
      <c r="J161" s="15">
        <v>72551</v>
      </c>
      <c r="K161" s="44"/>
      <c r="L161" s="44">
        <f>J161</f>
        <v>72551</v>
      </c>
      <c r="M161" s="44"/>
      <c r="N161" s="44">
        <v>3282</v>
      </c>
      <c r="O161" s="44"/>
      <c r="P161" s="44">
        <f>N161</f>
        <v>3282</v>
      </c>
      <c r="Q161" s="44"/>
      <c r="R161" s="68">
        <f>J161+N161</f>
        <v>75833</v>
      </c>
      <c r="S161" s="68">
        <f>K161+O161</f>
        <v>0</v>
      </c>
      <c r="T161" s="68">
        <f>L161+P161</f>
        <v>75833</v>
      </c>
      <c r="U161" s="68">
        <f>M161+Q161</f>
        <v>0</v>
      </c>
      <c r="V161" s="15">
        <v>72551</v>
      </c>
      <c r="W161" s="39"/>
      <c r="X161" s="39">
        <f>V161</f>
        <v>72551</v>
      </c>
      <c r="Y161" s="39"/>
      <c r="Z161" s="44"/>
      <c r="AA161" s="44"/>
      <c r="AB161" s="44"/>
      <c r="AC161" s="44"/>
      <c r="AD161" s="68">
        <f t="shared" ref="AD161" si="1302">V161+Z161</f>
        <v>72551</v>
      </c>
      <c r="AE161" s="68">
        <f t="shared" ref="AE161" si="1303">W161+AA161</f>
        <v>0</v>
      </c>
      <c r="AF161" s="68">
        <f t="shared" ref="AF161" si="1304">X161+AB161</f>
        <v>72551</v>
      </c>
      <c r="AG161" s="68">
        <f t="shared" ref="AG161" si="1305">Y161+AC161</f>
        <v>0</v>
      </c>
      <c r="AH161" s="15">
        <v>72551</v>
      </c>
      <c r="AI161" s="39"/>
      <c r="AJ161" s="39">
        <f>AH161</f>
        <v>72551</v>
      </c>
      <c r="AK161" s="39"/>
      <c r="AL161" s="44"/>
      <c r="AM161" s="111"/>
      <c r="AN161" s="44"/>
      <c r="AO161" s="44"/>
      <c r="AP161" s="68">
        <f t="shared" ref="AP161" si="1306">AH161+AL161</f>
        <v>72551</v>
      </c>
      <c r="AQ161" s="68">
        <f t="shared" ref="AQ161" si="1307">AI161+AM161</f>
        <v>0</v>
      </c>
      <c r="AR161" s="68">
        <f t="shared" ref="AR161" si="1308">AJ161+AN161</f>
        <v>72551</v>
      </c>
      <c r="AS161" s="68">
        <f t="shared" ref="AS161" si="1309">AK161+AO161</f>
        <v>0</v>
      </c>
      <c r="AT161" s="68"/>
      <c r="AU161" s="68"/>
      <c r="AV161" s="68"/>
      <c r="AW161" s="68"/>
      <c r="AX161" s="68"/>
      <c r="AY161" s="15">
        <f t="shared" si="1193"/>
        <v>6032</v>
      </c>
      <c r="AZ161" s="39">
        <f t="shared" si="1194"/>
        <v>0</v>
      </c>
      <c r="BA161" s="39">
        <f t="shared" si="1195"/>
        <v>6032</v>
      </c>
      <c r="BB161" s="39">
        <f t="shared" si="1196"/>
        <v>0</v>
      </c>
      <c r="BC161" s="15">
        <v>66519</v>
      </c>
      <c r="BD161" s="44"/>
      <c r="BE161" s="44">
        <f>BC161</f>
        <v>66519</v>
      </c>
      <c r="BF161" s="44"/>
      <c r="BG161" s="15">
        <v>6031.08</v>
      </c>
      <c r="BH161" s="44"/>
      <c r="BI161" s="44">
        <f>BG161</f>
        <v>6031.08</v>
      </c>
      <c r="BJ161" s="44"/>
      <c r="BK161" s="15">
        <f>BC161+BG161</f>
        <v>72550.080000000002</v>
      </c>
      <c r="BL161" s="68">
        <f>BD161+BH161</f>
        <v>0</v>
      </c>
      <c r="BM161" s="68">
        <f>BE161+BI161</f>
        <v>72550.080000000002</v>
      </c>
      <c r="BN161" s="68">
        <f>BF161+BJ161</f>
        <v>0</v>
      </c>
      <c r="BO161" s="15"/>
      <c r="BP161" s="44"/>
      <c r="BQ161" s="44">
        <f>BO161</f>
        <v>0</v>
      </c>
      <c r="BR161" s="44"/>
      <c r="BS161" s="15">
        <f>BK161+BO161</f>
        <v>72550.080000000002</v>
      </c>
      <c r="BT161" s="68">
        <f>BL161+BP161</f>
        <v>0</v>
      </c>
      <c r="BU161" s="68">
        <f>BM161+BQ161</f>
        <v>72550.080000000002</v>
      </c>
      <c r="BV161" s="68">
        <f>BN161+BR161</f>
        <v>0</v>
      </c>
      <c r="BW161" s="15"/>
      <c r="BX161" s="44"/>
      <c r="BY161" s="44">
        <f>BW161</f>
        <v>0</v>
      </c>
      <c r="BZ161" s="44"/>
      <c r="CA161" s="15">
        <f>BS161+BW161</f>
        <v>72550.080000000002</v>
      </c>
      <c r="CB161" s="68">
        <f>BT161+BX161</f>
        <v>0</v>
      </c>
      <c r="CC161" s="68">
        <f>BU161+BY161</f>
        <v>72550.080000000002</v>
      </c>
      <c r="CD161" s="68">
        <f>BV161+BZ161</f>
        <v>0</v>
      </c>
      <c r="CE161" s="15">
        <v>66519</v>
      </c>
      <c r="CF161" s="44"/>
      <c r="CG161" s="44">
        <f>CE161</f>
        <v>66519</v>
      </c>
      <c r="CH161" s="44"/>
      <c r="CI161" s="44"/>
      <c r="CJ161" s="44"/>
      <c r="CK161" s="44">
        <f>CI161</f>
        <v>0</v>
      </c>
      <c r="CL161" s="44"/>
      <c r="CM161" s="15">
        <f t="shared" ref="CM161" si="1310">CE161+CI161</f>
        <v>66519</v>
      </c>
      <c r="CN161" s="68">
        <f t="shared" ref="CN161" si="1311">CF161+CJ161</f>
        <v>0</v>
      </c>
      <c r="CO161" s="68">
        <f t="shared" ref="CO161" si="1312">CG161+CK161</f>
        <v>66519</v>
      </c>
      <c r="CP161" s="68">
        <f t="shared" ref="CP161" si="1313">CH161+CL161</f>
        <v>0</v>
      </c>
      <c r="CQ161" s="44"/>
      <c r="CR161" s="44"/>
      <c r="CS161" s="44">
        <f>CQ161</f>
        <v>0</v>
      </c>
      <c r="CT161" s="44"/>
      <c r="CU161" s="15">
        <f t="shared" ref="CU161" si="1314">CM161+CQ161</f>
        <v>66519</v>
      </c>
      <c r="CV161" s="68">
        <f t="shared" ref="CV161" si="1315">CN161+CR161</f>
        <v>0</v>
      </c>
      <c r="CW161" s="68">
        <f t="shared" ref="CW161" si="1316">CO161+CS161</f>
        <v>66519</v>
      </c>
      <c r="CX161" s="68">
        <f t="shared" ref="CX161" si="1317">CP161+CT161</f>
        <v>0</v>
      </c>
      <c r="CY161" s="15">
        <v>66519</v>
      </c>
      <c r="CZ161" s="44"/>
      <c r="DA161" s="44">
        <f>CY161</f>
        <v>66519</v>
      </c>
      <c r="DB161" s="44"/>
      <c r="DC161" s="44"/>
      <c r="DD161" s="44"/>
      <c r="DE161" s="44">
        <f>DC161</f>
        <v>0</v>
      </c>
      <c r="DF161" s="44"/>
      <c r="DG161" s="15">
        <f t="shared" ref="DG161" si="1318">CY161+DC161</f>
        <v>66519</v>
      </c>
      <c r="DH161" s="68">
        <f t="shared" ref="DH161" si="1319">CZ161+DD161</f>
        <v>0</v>
      </c>
      <c r="DI161" s="68">
        <f t="shared" ref="DI161" si="1320">DA161+DE161</f>
        <v>66519</v>
      </c>
      <c r="DJ161" s="68">
        <f t="shared" ref="DJ161" si="1321">DB161+DF161</f>
        <v>0</v>
      </c>
      <c r="DK161" s="44"/>
      <c r="DL161" s="44"/>
      <c r="DM161" s="44">
        <f>DK161</f>
        <v>0</v>
      </c>
      <c r="DN161" s="44"/>
      <c r="DO161" s="15">
        <f t="shared" ref="DO161" si="1322">DG161+DK161</f>
        <v>66519</v>
      </c>
      <c r="DP161" s="68">
        <f t="shared" ref="DP161" si="1323">DH161+DL161</f>
        <v>0</v>
      </c>
      <c r="DQ161" s="68">
        <f t="shared" ref="DQ161" si="1324">DI161+DM161</f>
        <v>66519</v>
      </c>
      <c r="DR161" s="68">
        <f t="shared" ref="DR161" si="1325">DJ161+DN161</f>
        <v>0</v>
      </c>
    </row>
    <row r="162" spans="1:122" s="17" customFormat="1" ht="32.25" hidden="1" customHeight="1" x14ac:dyDescent="0.25">
      <c r="A162" s="100" t="s">
        <v>68</v>
      </c>
      <c r="B162" s="102"/>
      <c r="C162" s="102"/>
      <c r="D162" s="19"/>
      <c r="E162" s="40">
        <v>851</v>
      </c>
      <c r="F162" s="3" t="s">
        <v>30</v>
      </c>
      <c r="G162" s="3" t="s">
        <v>43</v>
      </c>
      <c r="H162" s="3" t="s">
        <v>46</v>
      </c>
      <c r="I162" s="2"/>
      <c r="J162" s="15">
        <f>J163+J166+J169</f>
        <v>87000</v>
      </c>
      <c r="K162" s="15">
        <f t="shared" ref="K162:U162" si="1326">K163+K166+K169</f>
        <v>0</v>
      </c>
      <c r="L162" s="15">
        <f t="shared" si="1326"/>
        <v>87000</v>
      </c>
      <c r="M162" s="15">
        <f t="shared" si="1326"/>
        <v>0</v>
      </c>
      <c r="N162" s="15">
        <f t="shared" si="1326"/>
        <v>0</v>
      </c>
      <c r="O162" s="15">
        <f t="shared" si="1326"/>
        <v>0</v>
      </c>
      <c r="P162" s="15">
        <f t="shared" si="1326"/>
        <v>0</v>
      </c>
      <c r="Q162" s="15">
        <f t="shared" si="1326"/>
        <v>0</v>
      </c>
      <c r="R162" s="15">
        <f t="shared" si="1326"/>
        <v>87000</v>
      </c>
      <c r="S162" s="15">
        <f t="shared" si="1326"/>
        <v>0</v>
      </c>
      <c r="T162" s="15">
        <f t="shared" si="1326"/>
        <v>87000</v>
      </c>
      <c r="U162" s="15">
        <f t="shared" si="1326"/>
        <v>0</v>
      </c>
      <c r="V162" s="15">
        <f>V163+V166+V169</f>
        <v>0</v>
      </c>
      <c r="W162" s="39">
        <f t="shared" ref="W162:AG162" si="1327">W163+W166+W169</f>
        <v>0</v>
      </c>
      <c r="X162" s="39">
        <f t="shared" si="1327"/>
        <v>0</v>
      </c>
      <c r="Y162" s="39">
        <f t="shared" si="1327"/>
        <v>0</v>
      </c>
      <c r="Z162" s="15">
        <f t="shared" si="1327"/>
        <v>0</v>
      </c>
      <c r="AA162" s="15">
        <f t="shared" si="1327"/>
        <v>0</v>
      </c>
      <c r="AB162" s="15">
        <f t="shared" si="1327"/>
        <v>0</v>
      </c>
      <c r="AC162" s="15">
        <f t="shared" si="1327"/>
        <v>0</v>
      </c>
      <c r="AD162" s="15">
        <f t="shared" si="1327"/>
        <v>0</v>
      </c>
      <c r="AE162" s="15">
        <f t="shared" si="1327"/>
        <v>0</v>
      </c>
      <c r="AF162" s="15">
        <f t="shared" si="1327"/>
        <v>0</v>
      </c>
      <c r="AG162" s="15">
        <f t="shared" si="1327"/>
        <v>0</v>
      </c>
      <c r="AH162" s="15">
        <f>AH163+AH166+AH169</f>
        <v>0</v>
      </c>
      <c r="AI162" s="39">
        <f t="shared" ref="AI162:AS162" si="1328">AI163+AI166+AI169</f>
        <v>0</v>
      </c>
      <c r="AJ162" s="39">
        <f t="shared" si="1328"/>
        <v>0</v>
      </c>
      <c r="AK162" s="39">
        <f t="shared" si="1328"/>
        <v>0</v>
      </c>
      <c r="AL162" s="15">
        <f t="shared" si="1328"/>
        <v>0</v>
      </c>
      <c r="AM162" s="113">
        <f t="shared" si="1328"/>
        <v>0</v>
      </c>
      <c r="AN162" s="55">
        <f t="shared" si="1328"/>
        <v>0</v>
      </c>
      <c r="AO162" s="55">
        <f t="shared" si="1328"/>
        <v>0</v>
      </c>
      <c r="AP162" s="55">
        <f t="shared" si="1328"/>
        <v>0</v>
      </c>
      <c r="AQ162" s="55">
        <f t="shared" si="1328"/>
        <v>0</v>
      </c>
      <c r="AR162" s="55">
        <f t="shared" si="1328"/>
        <v>0</v>
      </c>
      <c r="AS162" s="55">
        <f t="shared" si="1328"/>
        <v>0</v>
      </c>
      <c r="AT162" s="55"/>
      <c r="AU162" s="55"/>
      <c r="AV162" s="55"/>
      <c r="AW162" s="55"/>
      <c r="AX162" s="55"/>
      <c r="AY162" s="15">
        <f t="shared" si="1193"/>
        <v>37.690000000002328</v>
      </c>
      <c r="AZ162" s="39">
        <f t="shared" si="1194"/>
        <v>0</v>
      </c>
      <c r="BA162" s="39">
        <f t="shared" si="1195"/>
        <v>37.690000000002328</v>
      </c>
      <c r="BB162" s="39">
        <f t="shared" si="1196"/>
        <v>0</v>
      </c>
      <c r="BC162" s="55">
        <f>BC163+BC166+BC169</f>
        <v>86962.31</v>
      </c>
      <c r="BD162" s="92">
        <f t="shared" ref="BD162:DJ162" si="1329">BD163+BD166+BD169</f>
        <v>0</v>
      </c>
      <c r="BE162" s="92">
        <f t="shared" si="1329"/>
        <v>86962.31</v>
      </c>
      <c r="BF162" s="92">
        <f t="shared" si="1329"/>
        <v>0</v>
      </c>
      <c r="BG162" s="55">
        <f t="shared" si="1329"/>
        <v>8649860</v>
      </c>
      <c r="BH162" s="55">
        <f t="shared" si="1329"/>
        <v>6014671</v>
      </c>
      <c r="BI162" s="55">
        <f t="shared" si="1329"/>
        <v>2635189</v>
      </c>
      <c r="BJ162" s="55">
        <f t="shared" si="1329"/>
        <v>0</v>
      </c>
      <c r="BK162" s="55">
        <f t="shared" si="1329"/>
        <v>8736822.3100000005</v>
      </c>
      <c r="BL162" s="55">
        <f t="shared" si="1329"/>
        <v>6014671</v>
      </c>
      <c r="BM162" s="55">
        <f t="shared" si="1329"/>
        <v>2722151.31</v>
      </c>
      <c r="BN162" s="55">
        <f t="shared" si="1329"/>
        <v>0</v>
      </c>
      <c r="BO162" s="55">
        <f t="shared" ref="BO162:BV162" si="1330">BO163+BO166+BO169</f>
        <v>-8049490</v>
      </c>
      <c r="BP162" s="55">
        <f t="shared" si="1330"/>
        <v>-6014671</v>
      </c>
      <c r="BQ162" s="55">
        <f t="shared" si="1330"/>
        <v>-2034819</v>
      </c>
      <c r="BR162" s="55">
        <f t="shared" si="1330"/>
        <v>0</v>
      </c>
      <c r="BS162" s="55">
        <f t="shared" si="1330"/>
        <v>687332.31</v>
      </c>
      <c r="BT162" s="55">
        <f t="shared" si="1330"/>
        <v>0</v>
      </c>
      <c r="BU162" s="55">
        <f t="shared" si="1330"/>
        <v>687332.31</v>
      </c>
      <c r="BV162" s="55">
        <f t="shared" si="1330"/>
        <v>0</v>
      </c>
      <c r="BW162" s="55">
        <f t="shared" ref="BW162:CD162" si="1331">BW163+BW166+BW169</f>
        <v>0</v>
      </c>
      <c r="BX162" s="55">
        <f t="shared" si="1331"/>
        <v>0</v>
      </c>
      <c r="BY162" s="55">
        <f t="shared" si="1331"/>
        <v>0</v>
      </c>
      <c r="BZ162" s="55">
        <f t="shared" si="1331"/>
        <v>0</v>
      </c>
      <c r="CA162" s="55">
        <f t="shared" si="1331"/>
        <v>687332.31</v>
      </c>
      <c r="CB162" s="55">
        <f t="shared" si="1331"/>
        <v>0</v>
      </c>
      <c r="CC162" s="55">
        <f t="shared" si="1331"/>
        <v>687332.31</v>
      </c>
      <c r="CD162" s="55">
        <f t="shared" si="1331"/>
        <v>0</v>
      </c>
      <c r="CE162" s="55">
        <f t="shared" si="1329"/>
        <v>0</v>
      </c>
      <c r="CF162" s="55">
        <f t="shared" si="1329"/>
        <v>0</v>
      </c>
      <c r="CG162" s="55">
        <f t="shared" si="1329"/>
        <v>0</v>
      </c>
      <c r="CH162" s="55">
        <f t="shared" si="1329"/>
        <v>0</v>
      </c>
      <c r="CI162" s="55">
        <f t="shared" si="1329"/>
        <v>0</v>
      </c>
      <c r="CJ162" s="55">
        <f t="shared" si="1329"/>
        <v>0</v>
      </c>
      <c r="CK162" s="55">
        <f t="shared" si="1329"/>
        <v>0</v>
      </c>
      <c r="CL162" s="55">
        <f t="shared" si="1329"/>
        <v>0</v>
      </c>
      <c r="CM162" s="55">
        <f t="shared" si="1329"/>
        <v>0</v>
      </c>
      <c r="CN162" s="55">
        <f t="shared" si="1329"/>
        <v>0</v>
      </c>
      <c r="CO162" s="55">
        <f t="shared" si="1329"/>
        <v>0</v>
      </c>
      <c r="CP162" s="55">
        <f t="shared" si="1329"/>
        <v>0</v>
      </c>
      <c r="CQ162" s="55">
        <f t="shared" ref="CQ162:CX162" si="1332">CQ163+CQ166+CQ169</f>
        <v>0</v>
      </c>
      <c r="CR162" s="55">
        <f t="shared" si="1332"/>
        <v>0</v>
      </c>
      <c r="CS162" s="55">
        <f t="shared" si="1332"/>
        <v>0</v>
      </c>
      <c r="CT162" s="55">
        <f t="shared" si="1332"/>
        <v>0</v>
      </c>
      <c r="CU162" s="55">
        <f t="shared" si="1332"/>
        <v>0</v>
      </c>
      <c r="CV162" s="55">
        <f t="shared" si="1332"/>
        <v>0</v>
      </c>
      <c r="CW162" s="55">
        <f t="shared" si="1332"/>
        <v>0</v>
      </c>
      <c r="CX162" s="55">
        <f t="shared" si="1332"/>
        <v>0</v>
      </c>
      <c r="CY162" s="55">
        <f t="shared" si="1329"/>
        <v>0</v>
      </c>
      <c r="CZ162" s="55">
        <f t="shared" si="1329"/>
        <v>0</v>
      </c>
      <c r="DA162" s="55">
        <f t="shared" si="1329"/>
        <v>0</v>
      </c>
      <c r="DB162" s="55">
        <f t="shared" si="1329"/>
        <v>0</v>
      </c>
      <c r="DC162" s="55">
        <f t="shared" si="1329"/>
        <v>0</v>
      </c>
      <c r="DD162" s="55">
        <f t="shared" si="1329"/>
        <v>0</v>
      </c>
      <c r="DE162" s="55">
        <f t="shared" si="1329"/>
        <v>0</v>
      </c>
      <c r="DF162" s="55">
        <f t="shared" si="1329"/>
        <v>0</v>
      </c>
      <c r="DG162" s="55">
        <f t="shared" si="1329"/>
        <v>0</v>
      </c>
      <c r="DH162" s="55">
        <f t="shared" si="1329"/>
        <v>0</v>
      </c>
      <c r="DI162" s="55">
        <f t="shared" si="1329"/>
        <v>0</v>
      </c>
      <c r="DJ162" s="55">
        <f t="shared" si="1329"/>
        <v>0</v>
      </c>
      <c r="DK162" s="55">
        <f t="shared" ref="DK162:DR162" si="1333">DK163+DK166+DK169</f>
        <v>0</v>
      </c>
      <c r="DL162" s="55">
        <f t="shared" si="1333"/>
        <v>0</v>
      </c>
      <c r="DM162" s="55">
        <f t="shared" si="1333"/>
        <v>0</v>
      </c>
      <c r="DN162" s="55">
        <f t="shared" si="1333"/>
        <v>0</v>
      </c>
      <c r="DO162" s="55">
        <f t="shared" si="1333"/>
        <v>0</v>
      </c>
      <c r="DP162" s="55">
        <f t="shared" si="1333"/>
        <v>0</v>
      </c>
      <c r="DQ162" s="55">
        <f t="shared" si="1333"/>
        <v>0</v>
      </c>
      <c r="DR162" s="55">
        <f t="shared" si="1333"/>
        <v>0</v>
      </c>
    </row>
    <row r="163" spans="1:122" ht="32.25" hidden="1" customHeight="1" x14ac:dyDescent="0.25">
      <c r="A163" s="100" t="s">
        <v>73</v>
      </c>
      <c r="B163" s="102"/>
      <c r="C163" s="102"/>
      <c r="D163" s="19"/>
      <c r="E163" s="40">
        <v>851</v>
      </c>
      <c r="F163" s="3" t="s">
        <v>30</v>
      </c>
      <c r="G163" s="3" t="s">
        <v>43</v>
      </c>
      <c r="H163" s="3" t="s">
        <v>332</v>
      </c>
      <c r="I163" s="2"/>
      <c r="J163" s="15">
        <f t="shared" ref="J163:AL164" si="1334">J164</f>
        <v>0</v>
      </c>
      <c r="K163" s="15">
        <f t="shared" si="1334"/>
        <v>0</v>
      </c>
      <c r="L163" s="15">
        <f t="shared" si="1334"/>
        <v>0</v>
      </c>
      <c r="M163" s="15">
        <f t="shared" si="1334"/>
        <v>0</v>
      </c>
      <c r="N163" s="15">
        <f t="shared" si="1334"/>
        <v>0</v>
      </c>
      <c r="O163" s="15">
        <f t="shared" si="1334"/>
        <v>0</v>
      </c>
      <c r="P163" s="15">
        <f t="shared" si="1334"/>
        <v>0</v>
      </c>
      <c r="Q163" s="15">
        <f t="shared" si="1334"/>
        <v>0</v>
      </c>
      <c r="R163" s="15">
        <f t="shared" si="1334"/>
        <v>0</v>
      </c>
      <c r="S163" s="15">
        <f t="shared" si="1334"/>
        <v>0</v>
      </c>
      <c r="T163" s="15">
        <f t="shared" si="1334"/>
        <v>0</v>
      </c>
      <c r="U163" s="15">
        <f t="shared" si="1334"/>
        <v>0</v>
      </c>
      <c r="V163" s="15">
        <f t="shared" si="1334"/>
        <v>0</v>
      </c>
      <c r="W163" s="39">
        <f t="shared" si="1334"/>
        <v>0</v>
      </c>
      <c r="X163" s="39">
        <f t="shared" si="1334"/>
        <v>0</v>
      </c>
      <c r="Y163" s="39">
        <f t="shared" si="1334"/>
        <v>0</v>
      </c>
      <c r="Z163" s="15">
        <f t="shared" si="1334"/>
        <v>0</v>
      </c>
      <c r="AA163" s="15">
        <f t="shared" si="1334"/>
        <v>0</v>
      </c>
      <c r="AB163" s="15">
        <f t="shared" si="1334"/>
        <v>0</v>
      </c>
      <c r="AC163" s="15">
        <f t="shared" si="1334"/>
        <v>0</v>
      </c>
      <c r="AD163" s="15">
        <f t="shared" si="1334"/>
        <v>0</v>
      </c>
      <c r="AE163" s="15">
        <f t="shared" si="1334"/>
        <v>0</v>
      </c>
      <c r="AF163" s="15">
        <f t="shared" si="1334"/>
        <v>0</v>
      </c>
      <c r="AG163" s="15">
        <f t="shared" si="1334"/>
        <v>0</v>
      </c>
      <c r="AH163" s="15">
        <f t="shared" si="1334"/>
        <v>0</v>
      </c>
      <c r="AI163" s="39">
        <f t="shared" si="1334"/>
        <v>0</v>
      </c>
      <c r="AJ163" s="39">
        <f t="shared" si="1334"/>
        <v>0</v>
      </c>
      <c r="AK163" s="39">
        <f t="shared" si="1334"/>
        <v>0</v>
      </c>
      <c r="AL163" s="15">
        <f t="shared" si="1334"/>
        <v>0</v>
      </c>
      <c r="AM163" s="110">
        <f t="shared" ref="AL163:AS164" si="1335">AM164</f>
        <v>0</v>
      </c>
      <c r="AN163" s="15">
        <f t="shared" si="1335"/>
        <v>0</v>
      </c>
      <c r="AO163" s="15">
        <f t="shared" si="1335"/>
        <v>0</v>
      </c>
      <c r="AP163" s="15">
        <f t="shared" si="1335"/>
        <v>0</v>
      </c>
      <c r="AQ163" s="15">
        <f t="shared" si="1335"/>
        <v>0</v>
      </c>
      <c r="AR163" s="15">
        <f t="shared" si="1335"/>
        <v>0</v>
      </c>
      <c r="AS163" s="15">
        <f t="shared" si="1335"/>
        <v>0</v>
      </c>
      <c r="AT163" s="15"/>
      <c r="AU163" s="15"/>
      <c r="AV163" s="15"/>
      <c r="AW163" s="15"/>
      <c r="AX163" s="15"/>
      <c r="AY163" s="15">
        <f t="shared" si="1193"/>
        <v>0</v>
      </c>
      <c r="AZ163" s="39">
        <f t="shared" si="1194"/>
        <v>0</v>
      </c>
      <c r="BA163" s="39">
        <f t="shared" si="1195"/>
        <v>0</v>
      </c>
      <c r="BB163" s="39">
        <f t="shared" si="1196"/>
        <v>0</v>
      </c>
      <c r="BC163" s="15">
        <f t="shared" ref="BC163:DC164" si="1336">BC164</f>
        <v>0</v>
      </c>
      <c r="BD163" s="44">
        <f t="shared" si="1336"/>
        <v>0</v>
      </c>
      <c r="BE163" s="44">
        <f t="shared" si="1336"/>
        <v>0</v>
      </c>
      <c r="BF163" s="44">
        <f t="shared" si="1336"/>
        <v>0</v>
      </c>
      <c r="BG163" s="15">
        <f t="shared" si="1336"/>
        <v>600370</v>
      </c>
      <c r="BH163" s="15">
        <f t="shared" si="1336"/>
        <v>0</v>
      </c>
      <c r="BI163" s="15">
        <f t="shared" si="1336"/>
        <v>600370</v>
      </c>
      <c r="BJ163" s="15">
        <f t="shared" si="1336"/>
        <v>0</v>
      </c>
      <c r="BK163" s="15">
        <f t="shared" si="1336"/>
        <v>600370</v>
      </c>
      <c r="BL163" s="15">
        <f t="shared" si="1336"/>
        <v>0</v>
      </c>
      <c r="BM163" s="15">
        <f t="shared" si="1336"/>
        <v>600370</v>
      </c>
      <c r="BN163" s="15">
        <f t="shared" si="1336"/>
        <v>0</v>
      </c>
      <c r="BO163" s="15">
        <f t="shared" si="1336"/>
        <v>0</v>
      </c>
      <c r="BP163" s="15">
        <f t="shared" si="1336"/>
        <v>0</v>
      </c>
      <c r="BQ163" s="15">
        <f t="shared" si="1336"/>
        <v>0</v>
      </c>
      <c r="BR163" s="15">
        <f t="shared" si="1336"/>
        <v>0</v>
      </c>
      <c r="BS163" s="15">
        <f t="shared" si="1336"/>
        <v>600370</v>
      </c>
      <c r="BT163" s="15">
        <f t="shared" si="1336"/>
        <v>0</v>
      </c>
      <c r="BU163" s="15">
        <f t="shared" si="1336"/>
        <v>600370</v>
      </c>
      <c r="BV163" s="15">
        <f t="shared" si="1336"/>
        <v>0</v>
      </c>
      <c r="BW163" s="15">
        <f t="shared" si="1336"/>
        <v>0</v>
      </c>
      <c r="BX163" s="15">
        <f t="shared" si="1336"/>
        <v>0</v>
      </c>
      <c r="BY163" s="15">
        <f t="shared" si="1336"/>
        <v>0</v>
      </c>
      <c r="BZ163" s="15">
        <f t="shared" si="1336"/>
        <v>0</v>
      </c>
      <c r="CA163" s="15">
        <f t="shared" si="1336"/>
        <v>600370</v>
      </c>
      <c r="CB163" s="15">
        <f t="shared" si="1336"/>
        <v>0</v>
      </c>
      <c r="CC163" s="15">
        <f t="shared" si="1336"/>
        <v>600370</v>
      </c>
      <c r="CD163" s="15">
        <f t="shared" si="1336"/>
        <v>0</v>
      </c>
      <c r="CE163" s="15">
        <f t="shared" si="1336"/>
        <v>0</v>
      </c>
      <c r="CF163" s="44">
        <f t="shared" si="1336"/>
        <v>0</v>
      </c>
      <c r="CG163" s="44">
        <f t="shared" si="1336"/>
        <v>0</v>
      </c>
      <c r="CH163" s="44">
        <f t="shared" si="1336"/>
        <v>0</v>
      </c>
      <c r="CI163" s="15">
        <f t="shared" si="1336"/>
        <v>0</v>
      </c>
      <c r="CJ163" s="15">
        <f t="shared" si="1336"/>
        <v>0</v>
      </c>
      <c r="CK163" s="15">
        <f t="shared" si="1336"/>
        <v>0</v>
      </c>
      <c r="CL163" s="15">
        <f t="shared" si="1336"/>
        <v>0</v>
      </c>
      <c r="CM163" s="15">
        <f t="shared" si="1336"/>
        <v>0</v>
      </c>
      <c r="CN163" s="15">
        <f t="shared" si="1336"/>
        <v>0</v>
      </c>
      <c r="CO163" s="15">
        <f t="shared" si="1336"/>
        <v>0</v>
      </c>
      <c r="CP163" s="15">
        <f t="shared" si="1336"/>
        <v>0</v>
      </c>
      <c r="CQ163" s="15">
        <f t="shared" si="1336"/>
        <v>0</v>
      </c>
      <c r="CR163" s="15">
        <f t="shared" si="1336"/>
        <v>0</v>
      </c>
      <c r="CS163" s="15">
        <f t="shared" si="1336"/>
        <v>0</v>
      </c>
      <c r="CT163" s="15">
        <f t="shared" si="1336"/>
        <v>0</v>
      </c>
      <c r="CU163" s="15">
        <f t="shared" si="1336"/>
        <v>0</v>
      </c>
      <c r="CV163" s="15">
        <f t="shared" si="1336"/>
        <v>0</v>
      </c>
      <c r="CW163" s="15">
        <f t="shared" si="1336"/>
        <v>0</v>
      </c>
      <c r="CX163" s="15">
        <f t="shared" si="1336"/>
        <v>0</v>
      </c>
      <c r="CY163" s="15">
        <f t="shared" si="1336"/>
        <v>0</v>
      </c>
      <c r="CZ163" s="44">
        <f t="shared" si="1336"/>
        <v>0</v>
      </c>
      <c r="DA163" s="44">
        <f t="shared" si="1336"/>
        <v>0</v>
      </c>
      <c r="DB163" s="44">
        <f t="shared" si="1336"/>
        <v>0</v>
      </c>
      <c r="DC163" s="15">
        <f t="shared" si="1336"/>
        <v>0</v>
      </c>
      <c r="DD163" s="15">
        <f t="shared" ref="DC163:DR164" si="1337">DD164</f>
        <v>0</v>
      </c>
      <c r="DE163" s="15">
        <f t="shared" si="1337"/>
        <v>0</v>
      </c>
      <c r="DF163" s="15">
        <f t="shared" si="1337"/>
        <v>0</v>
      </c>
      <c r="DG163" s="15">
        <f t="shared" si="1337"/>
        <v>0</v>
      </c>
      <c r="DH163" s="15">
        <f t="shared" si="1337"/>
        <v>0</v>
      </c>
      <c r="DI163" s="15">
        <f t="shared" si="1337"/>
        <v>0</v>
      </c>
      <c r="DJ163" s="15">
        <f t="shared" si="1337"/>
        <v>0</v>
      </c>
      <c r="DK163" s="15">
        <f t="shared" si="1337"/>
        <v>0</v>
      </c>
      <c r="DL163" s="15">
        <f t="shared" si="1337"/>
        <v>0</v>
      </c>
      <c r="DM163" s="15">
        <f t="shared" si="1337"/>
        <v>0</v>
      </c>
      <c r="DN163" s="15">
        <f t="shared" si="1337"/>
        <v>0</v>
      </c>
      <c r="DO163" s="15">
        <f t="shared" si="1337"/>
        <v>0</v>
      </c>
      <c r="DP163" s="15">
        <f t="shared" si="1337"/>
        <v>0</v>
      </c>
      <c r="DQ163" s="15">
        <f t="shared" si="1337"/>
        <v>0</v>
      </c>
      <c r="DR163" s="15">
        <f t="shared" si="1337"/>
        <v>0</v>
      </c>
    </row>
    <row r="164" spans="1:122" ht="32.25" hidden="1" customHeight="1" x14ac:dyDescent="0.25">
      <c r="A164" s="102" t="s">
        <v>69</v>
      </c>
      <c r="B164" s="102"/>
      <c r="C164" s="102"/>
      <c r="D164" s="19"/>
      <c r="E164" s="40">
        <v>851</v>
      </c>
      <c r="F164" s="3" t="s">
        <v>30</v>
      </c>
      <c r="G164" s="3" t="s">
        <v>43</v>
      </c>
      <c r="H164" s="3" t="s">
        <v>332</v>
      </c>
      <c r="I164" s="2" t="s">
        <v>70</v>
      </c>
      <c r="J164" s="15">
        <f t="shared" si="1334"/>
        <v>0</v>
      </c>
      <c r="K164" s="15">
        <f t="shared" si="1334"/>
        <v>0</v>
      </c>
      <c r="L164" s="15">
        <f t="shared" si="1334"/>
        <v>0</v>
      </c>
      <c r="M164" s="15">
        <f t="shared" si="1334"/>
        <v>0</v>
      </c>
      <c r="N164" s="15">
        <f t="shared" si="1334"/>
        <v>0</v>
      </c>
      <c r="O164" s="15">
        <f t="shared" si="1334"/>
        <v>0</v>
      </c>
      <c r="P164" s="15">
        <f t="shared" si="1334"/>
        <v>0</v>
      </c>
      <c r="Q164" s="15">
        <f t="shared" si="1334"/>
        <v>0</v>
      </c>
      <c r="R164" s="15">
        <f t="shared" si="1334"/>
        <v>0</v>
      </c>
      <c r="S164" s="15">
        <f t="shared" si="1334"/>
        <v>0</v>
      </c>
      <c r="T164" s="15">
        <f t="shared" si="1334"/>
        <v>0</v>
      </c>
      <c r="U164" s="15">
        <f t="shared" si="1334"/>
        <v>0</v>
      </c>
      <c r="V164" s="15">
        <f t="shared" si="1334"/>
        <v>0</v>
      </c>
      <c r="W164" s="39">
        <f t="shared" si="1334"/>
        <v>0</v>
      </c>
      <c r="X164" s="39">
        <f t="shared" si="1334"/>
        <v>0</v>
      </c>
      <c r="Y164" s="39">
        <f t="shared" si="1334"/>
        <v>0</v>
      </c>
      <c r="Z164" s="15">
        <f t="shared" si="1334"/>
        <v>0</v>
      </c>
      <c r="AA164" s="15">
        <f t="shared" si="1334"/>
        <v>0</v>
      </c>
      <c r="AB164" s="15">
        <f t="shared" si="1334"/>
        <v>0</v>
      </c>
      <c r="AC164" s="15">
        <f t="shared" si="1334"/>
        <v>0</v>
      </c>
      <c r="AD164" s="15">
        <f t="shared" si="1334"/>
        <v>0</v>
      </c>
      <c r="AE164" s="15">
        <f t="shared" si="1334"/>
        <v>0</v>
      </c>
      <c r="AF164" s="15">
        <f t="shared" si="1334"/>
        <v>0</v>
      </c>
      <c r="AG164" s="15">
        <f t="shared" si="1334"/>
        <v>0</v>
      </c>
      <c r="AH164" s="15">
        <f t="shared" si="1334"/>
        <v>0</v>
      </c>
      <c r="AI164" s="39">
        <f t="shared" si="1334"/>
        <v>0</v>
      </c>
      <c r="AJ164" s="39">
        <f t="shared" si="1334"/>
        <v>0</v>
      </c>
      <c r="AK164" s="39">
        <f t="shared" si="1334"/>
        <v>0</v>
      </c>
      <c r="AL164" s="15">
        <f t="shared" si="1335"/>
        <v>0</v>
      </c>
      <c r="AM164" s="110">
        <f t="shared" si="1335"/>
        <v>0</v>
      </c>
      <c r="AN164" s="15">
        <f t="shared" si="1335"/>
        <v>0</v>
      </c>
      <c r="AO164" s="15">
        <f t="shared" si="1335"/>
        <v>0</v>
      </c>
      <c r="AP164" s="15">
        <f t="shared" si="1335"/>
        <v>0</v>
      </c>
      <c r="AQ164" s="15">
        <f t="shared" si="1335"/>
        <v>0</v>
      </c>
      <c r="AR164" s="15">
        <f t="shared" si="1335"/>
        <v>0</v>
      </c>
      <c r="AS164" s="15">
        <f t="shared" si="1335"/>
        <v>0</v>
      </c>
      <c r="AT164" s="15"/>
      <c r="AU164" s="15"/>
      <c r="AV164" s="15"/>
      <c r="AW164" s="15"/>
      <c r="AX164" s="15"/>
      <c r="AY164" s="15">
        <f t="shared" si="1193"/>
        <v>0</v>
      </c>
      <c r="AZ164" s="39">
        <f t="shared" si="1194"/>
        <v>0</v>
      </c>
      <c r="BA164" s="39">
        <f t="shared" si="1195"/>
        <v>0</v>
      </c>
      <c r="BB164" s="39">
        <f t="shared" si="1196"/>
        <v>0</v>
      </c>
      <c r="BC164" s="15">
        <f t="shared" si="1336"/>
        <v>0</v>
      </c>
      <c r="BD164" s="44">
        <f t="shared" si="1336"/>
        <v>0</v>
      </c>
      <c r="BE164" s="44">
        <f t="shared" si="1336"/>
        <v>0</v>
      </c>
      <c r="BF164" s="44">
        <f t="shared" si="1336"/>
        <v>0</v>
      </c>
      <c r="BG164" s="15">
        <f t="shared" si="1336"/>
        <v>600370</v>
      </c>
      <c r="BH164" s="15">
        <f t="shared" si="1336"/>
        <v>0</v>
      </c>
      <c r="BI164" s="15">
        <f t="shared" si="1336"/>
        <v>600370</v>
      </c>
      <c r="BJ164" s="15">
        <f t="shared" si="1336"/>
        <v>0</v>
      </c>
      <c r="BK164" s="15">
        <f t="shared" si="1336"/>
        <v>600370</v>
      </c>
      <c r="BL164" s="15">
        <f t="shared" si="1336"/>
        <v>0</v>
      </c>
      <c r="BM164" s="15">
        <f t="shared" si="1336"/>
        <v>600370</v>
      </c>
      <c r="BN164" s="15">
        <f t="shared" si="1336"/>
        <v>0</v>
      </c>
      <c r="BO164" s="15">
        <f t="shared" si="1336"/>
        <v>0</v>
      </c>
      <c r="BP164" s="15">
        <f t="shared" si="1336"/>
        <v>0</v>
      </c>
      <c r="BQ164" s="15">
        <f t="shared" si="1336"/>
        <v>0</v>
      </c>
      <c r="BR164" s="15">
        <f t="shared" si="1336"/>
        <v>0</v>
      </c>
      <c r="BS164" s="15">
        <f t="shared" si="1336"/>
        <v>600370</v>
      </c>
      <c r="BT164" s="15">
        <f t="shared" si="1336"/>
        <v>0</v>
      </c>
      <c r="BU164" s="15">
        <f t="shared" si="1336"/>
        <v>600370</v>
      </c>
      <c r="BV164" s="15">
        <f t="shared" si="1336"/>
        <v>0</v>
      </c>
      <c r="BW164" s="15">
        <f t="shared" si="1336"/>
        <v>0</v>
      </c>
      <c r="BX164" s="15">
        <f t="shared" si="1336"/>
        <v>0</v>
      </c>
      <c r="BY164" s="15">
        <f t="shared" si="1336"/>
        <v>0</v>
      </c>
      <c r="BZ164" s="15">
        <f t="shared" si="1336"/>
        <v>0</v>
      </c>
      <c r="CA164" s="15">
        <f t="shared" si="1336"/>
        <v>600370</v>
      </c>
      <c r="CB164" s="15">
        <f t="shared" si="1336"/>
        <v>0</v>
      </c>
      <c r="CC164" s="15">
        <f t="shared" si="1336"/>
        <v>600370</v>
      </c>
      <c r="CD164" s="15">
        <f t="shared" si="1336"/>
        <v>0</v>
      </c>
      <c r="CE164" s="15">
        <f t="shared" si="1336"/>
        <v>0</v>
      </c>
      <c r="CF164" s="44">
        <f t="shared" si="1336"/>
        <v>0</v>
      </c>
      <c r="CG164" s="44">
        <f t="shared" si="1336"/>
        <v>0</v>
      </c>
      <c r="CH164" s="44">
        <f t="shared" si="1336"/>
        <v>0</v>
      </c>
      <c r="CI164" s="15">
        <f t="shared" si="1336"/>
        <v>0</v>
      </c>
      <c r="CJ164" s="15">
        <f t="shared" si="1336"/>
        <v>0</v>
      </c>
      <c r="CK164" s="15">
        <f t="shared" si="1336"/>
        <v>0</v>
      </c>
      <c r="CL164" s="15">
        <f t="shared" si="1336"/>
        <v>0</v>
      </c>
      <c r="CM164" s="15">
        <f t="shared" si="1336"/>
        <v>0</v>
      </c>
      <c r="CN164" s="15">
        <f t="shared" si="1336"/>
        <v>0</v>
      </c>
      <c r="CO164" s="15">
        <f t="shared" si="1336"/>
        <v>0</v>
      </c>
      <c r="CP164" s="15">
        <f t="shared" si="1336"/>
        <v>0</v>
      </c>
      <c r="CQ164" s="15">
        <f t="shared" si="1336"/>
        <v>0</v>
      </c>
      <c r="CR164" s="15">
        <f t="shared" si="1336"/>
        <v>0</v>
      </c>
      <c r="CS164" s="15">
        <f t="shared" si="1336"/>
        <v>0</v>
      </c>
      <c r="CT164" s="15">
        <f t="shared" si="1336"/>
        <v>0</v>
      </c>
      <c r="CU164" s="15">
        <f t="shared" si="1336"/>
        <v>0</v>
      </c>
      <c r="CV164" s="15">
        <f t="shared" si="1336"/>
        <v>0</v>
      </c>
      <c r="CW164" s="15">
        <f t="shared" si="1336"/>
        <v>0</v>
      </c>
      <c r="CX164" s="15">
        <f t="shared" si="1336"/>
        <v>0</v>
      </c>
      <c r="CY164" s="15">
        <f t="shared" si="1336"/>
        <v>0</v>
      </c>
      <c r="CZ164" s="44">
        <f t="shared" si="1336"/>
        <v>0</v>
      </c>
      <c r="DA164" s="44">
        <f t="shared" si="1336"/>
        <v>0</v>
      </c>
      <c r="DB164" s="44">
        <f t="shared" si="1336"/>
        <v>0</v>
      </c>
      <c r="DC164" s="15">
        <f t="shared" si="1337"/>
        <v>0</v>
      </c>
      <c r="DD164" s="15">
        <f t="shared" si="1337"/>
        <v>0</v>
      </c>
      <c r="DE164" s="15">
        <f t="shared" si="1337"/>
        <v>0</v>
      </c>
      <c r="DF164" s="15">
        <f t="shared" si="1337"/>
        <v>0</v>
      </c>
      <c r="DG164" s="15">
        <f t="shared" si="1337"/>
        <v>0</v>
      </c>
      <c r="DH164" s="15">
        <f t="shared" si="1337"/>
        <v>0</v>
      </c>
      <c r="DI164" s="15">
        <f t="shared" si="1337"/>
        <v>0</v>
      </c>
      <c r="DJ164" s="15">
        <f t="shared" si="1337"/>
        <v>0</v>
      </c>
      <c r="DK164" s="15">
        <f t="shared" si="1337"/>
        <v>0</v>
      </c>
      <c r="DL164" s="15">
        <f t="shared" si="1337"/>
        <v>0</v>
      </c>
      <c r="DM164" s="15">
        <f t="shared" si="1337"/>
        <v>0</v>
      </c>
      <c r="DN164" s="15">
        <f t="shared" si="1337"/>
        <v>0</v>
      </c>
      <c r="DO164" s="15">
        <f t="shared" si="1337"/>
        <v>0</v>
      </c>
      <c r="DP164" s="15">
        <f t="shared" si="1337"/>
        <v>0</v>
      </c>
      <c r="DQ164" s="15">
        <f t="shared" si="1337"/>
        <v>0</v>
      </c>
      <c r="DR164" s="15">
        <f t="shared" si="1337"/>
        <v>0</v>
      </c>
    </row>
    <row r="165" spans="1:122" ht="32.25" hidden="1" customHeight="1" x14ac:dyDescent="0.25">
      <c r="A165" s="102" t="s">
        <v>71</v>
      </c>
      <c r="B165" s="102"/>
      <c r="C165" s="102"/>
      <c r="D165" s="19"/>
      <c r="E165" s="40">
        <v>851</v>
      </c>
      <c r="F165" s="3" t="s">
        <v>30</v>
      </c>
      <c r="G165" s="3" t="s">
        <v>43</v>
      </c>
      <c r="H165" s="3" t="s">
        <v>332</v>
      </c>
      <c r="I165" s="2" t="s">
        <v>72</v>
      </c>
      <c r="J165" s="15"/>
      <c r="K165" s="44"/>
      <c r="L165" s="44">
        <f>J165</f>
        <v>0</v>
      </c>
      <c r="M165" s="44"/>
      <c r="N165" s="44"/>
      <c r="O165" s="44"/>
      <c r="P165" s="44">
        <f>N165</f>
        <v>0</v>
      </c>
      <c r="Q165" s="44"/>
      <c r="R165" s="68">
        <f>J165+N165</f>
        <v>0</v>
      </c>
      <c r="S165" s="68">
        <f>K165+O165</f>
        <v>0</v>
      </c>
      <c r="T165" s="68">
        <f>L165+P165</f>
        <v>0</v>
      </c>
      <c r="U165" s="68">
        <f>M165+Q165</f>
        <v>0</v>
      </c>
      <c r="V165" s="15"/>
      <c r="W165" s="39"/>
      <c r="X165" s="39">
        <f>V165</f>
        <v>0</v>
      </c>
      <c r="Y165" s="39"/>
      <c r="Z165" s="44"/>
      <c r="AA165" s="44"/>
      <c r="AB165" s="44"/>
      <c r="AC165" s="44"/>
      <c r="AD165" s="68">
        <f t="shared" ref="AD165" si="1338">V165+Z165</f>
        <v>0</v>
      </c>
      <c r="AE165" s="68">
        <f t="shared" ref="AE165" si="1339">W165+AA165</f>
        <v>0</v>
      </c>
      <c r="AF165" s="68">
        <f t="shared" ref="AF165" si="1340">X165+AB165</f>
        <v>0</v>
      </c>
      <c r="AG165" s="68">
        <f t="shared" ref="AG165" si="1341">Y165+AC165</f>
        <v>0</v>
      </c>
      <c r="AH165" s="15"/>
      <c r="AI165" s="39"/>
      <c r="AJ165" s="39">
        <f>AH165</f>
        <v>0</v>
      </c>
      <c r="AK165" s="39"/>
      <c r="AL165" s="44"/>
      <c r="AM165" s="111"/>
      <c r="AN165" s="44"/>
      <c r="AO165" s="44"/>
      <c r="AP165" s="68">
        <f t="shared" ref="AP165" si="1342">AH165+AL165</f>
        <v>0</v>
      </c>
      <c r="AQ165" s="68">
        <f t="shared" ref="AQ165" si="1343">AI165+AM165</f>
        <v>0</v>
      </c>
      <c r="AR165" s="68">
        <f t="shared" ref="AR165" si="1344">AJ165+AN165</f>
        <v>0</v>
      </c>
      <c r="AS165" s="68">
        <f t="shared" ref="AS165" si="1345">AK165+AO165</f>
        <v>0</v>
      </c>
      <c r="AT165" s="68"/>
      <c r="AU165" s="68"/>
      <c r="AV165" s="68"/>
      <c r="AW165" s="68"/>
      <c r="AX165" s="68"/>
      <c r="AY165" s="15">
        <f t="shared" si="1193"/>
        <v>0</v>
      </c>
      <c r="AZ165" s="39">
        <f t="shared" si="1194"/>
        <v>0</v>
      </c>
      <c r="BA165" s="39">
        <f t="shared" si="1195"/>
        <v>0</v>
      </c>
      <c r="BB165" s="39">
        <f t="shared" si="1196"/>
        <v>0</v>
      </c>
      <c r="BC165" s="15"/>
      <c r="BD165" s="44"/>
      <c r="BE165" s="44">
        <f>BC165</f>
        <v>0</v>
      </c>
      <c r="BF165" s="44"/>
      <c r="BG165" s="15">
        <v>600370</v>
      </c>
      <c r="BH165" s="44"/>
      <c r="BI165" s="44">
        <f>BG165</f>
        <v>600370</v>
      </c>
      <c r="BJ165" s="44"/>
      <c r="BK165" s="15">
        <f>BC165+BG165</f>
        <v>600370</v>
      </c>
      <c r="BL165" s="68">
        <f>BD165+BH165</f>
        <v>0</v>
      </c>
      <c r="BM165" s="68">
        <f>BE165+BI165</f>
        <v>600370</v>
      </c>
      <c r="BN165" s="68">
        <f>BF165+BJ165</f>
        <v>0</v>
      </c>
      <c r="BO165" s="15"/>
      <c r="BP165" s="44"/>
      <c r="BQ165" s="44">
        <f>BO165</f>
        <v>0</v>
      </c>
      <c r="BR165" s="44"/>
      <c r="BS165" s="15">
        <f>BK165+BO165</f>
        <v>600370</v>
      </c>
      <c r="BT165" s="68">
        <f>BL165+BP165</f>
        <v>0</v>
      </c>
      <c r="BU165" s="68">
        <f>BM165+BQ165</f>
        <v>600370</v>
      </c>
      <c r="BV165" s="68">
        <f>BN165+BR165</f>
        <v>0</v>
      </c>
      <c r="BW165" s="15"/>
      <c r="BX165" s="44"/>
      <c r="BY165" s="44">
        <f>BW165</f>
        <v>0</v>
      </c>
      <c r="BZ165" s="44"/>
      <c r="CA165" s="15">
        <f>BS165+BW165</f>
        <v>600370</v>
      </c>
      <c r="CB165" s="68">
        <f>BT165+BX165</f>
        <v>0</v>
      </c>
      <c r="CC165" s="68">
        <f>BU165+BY165</f>
        <v>600370</v>
      </c>
      <c r="CD165" s="68">
        <f>BV165+BZ165</f>
        <v>0</v>
      </c>
      <c r="CE165" s="15"/>
      <c r="CF165" s="44"/>
      <c r="CG165" s="44">
        <f>CE165</f>
        <v>0</v>
      </c>
      <c r="CH165" s="44"/>
      <c r="CI165" s="44"/>
      <c r="CJ165" s="44"/>
      <c r="CK165" s="44">
        <f>CI165</f>
        <v>0</v>
      </c>
      <c r="CL165" s="44"/>
      <c r="CM165" s="15">
        <f t="shared" ref="CM165" si="1346">CE165+CI165</f>
        <v>0</v>
      </c>
      <c r="CN165" s="68">
        <f t="shared" ref="CN165" si="1347">CF165+CJ165</f>
        <v>0</v>
      </c>
      <c r="CO165" s="68">
        <f t="shared" ref="CO165" si="1348">CG165+CK165</f>
        <v>0</v>
      </c>
      <c r="CP165" s="68">
        <f t="shared" ref="CP165" si="1349">CH165+CL165</f>
        <v>0</v>
      </c>
      <c r="CQ165" s="44"/>
      <c r="CR165" s="44"/>
      <c r="CS165" s="44">
        <f>CQ165</f>
        <v>0</v>
      </c>
      <c r="CT165" s="44"/>
      <c r="CU165" s="15">
        <f t="shared" ref="CU165" si="1350">CM165+CQ165</f>
        <v>0</v>
      </c>
      <c r="CV165" s="68">
        <f t="shared" ref="CV165" si="1351">CN165+CR165</f>
        <v>0</v>
      </c>
      <c r="CW165" s="68">
        <f t="shared" ref="CW165" si="1352">CO165+CS165</f>
        <v>0</v>
      </c>
      <c r="CX165" s="68">
        <f t="shared" ref="CX165" si="1353">CP165+CT165</f>
        <v>0</v>
      </c>
      <c r="CY165" s="15"/>
      <c r="CZ165" s="44"/>
      <c r="DA165" s="44">
        <f>CY165</f>
        <v>0</v>
      </c>
      <c r="DB165" s="44"/>
      <c r="DC165" s="44"/>
      <c r="DD165" s="44"/>
      <c r="DE165" s="44">
        <f>DC165</f>
        <v>0</v>
      </c>
      <c r="DF165" s="44"/>
      <c r="DG165" s="15">
        <f t="shared" ref="DG165" si="1354">CY165+DC165</f>
        <v>0</v>
      </c>
      <c r="DH165" s="68">
        <f t="shared" ref="DH165" si="1355">CZ165+DD165</f>
        <v>0</v>
      </c>
      <c r="DI165" s="68">
        <f t="shared" ref="DI165" si="1356">DA165+DE165</f>
        <v>0</v>
      </c>
      <c r="DJ165" s="68">
        <f t="shared" ref="DJ165" si="1357">DB165+DF165</f>
        <v>0</v>
      </c>
      <c r="DK165" s="44"/>
      <c r="DL165" s="44"/>
      <c r="DM165" s="44">
        <f>DK165</f>
        <v>0</v>
      </c>
      <c r="DN165" s="44"/>
      <c r="DO165" s="15">
        <f t="shared" ref="DO165" si="1358">DG165+DK165</f>
        <v>0</v>
      </c>
      <c r="DP165" s="68">
        <f t="shared" ref="DP165" si="1359">DH165+DL165</f>
        <v>0</v>
      </c>
      <c r="DQ165" s="68">
        <f t="shared" ref="DQ165" si="1360">DI165+DM165</f>
        <v>0</v>
      </c>
      <c r="DR165" s="68">
        <f t="shared" ref="DR165" si="1361">DJ165+DN165</f>
        <v>0</v>
      </c>
    </row>
    <row r="166" spans="1:122" ht="32.25" hidden="1" customHeight="1" x14ac:dyDescent="0.25">
      <c r="A166" s="102" t="s">
        <v>232</v>
      </c>
      <c r="B166" s="102"/>
      <c r="C166" s="102"/>
      <c r="D166" s="19"/>
      <c r="E166" s="40">
        <v>851</v>
      </c>
      <c r="F166" s="3" t="s">
        <v>30</v>
      </c>
      <c r="G166" s="3" t="s">
        <v>43</v>
      </c>
      <c r="H166" s="3" t="s">
        <v>333</v>
      </c>
      <c r="I166" s="2"/>
      <c r="J166" s="15">
        <f t="shared" ref="J166:AL170" si="1362">J167</f>
        <v>87000</v>
      </c>
      <c r="K166" s="15">
        <f t="shared" si="1362"/>
        <v>0</v>
      </c>
      <c r="L166" s="15">
        <f t="shared" si="1362"/>
        <v>87000</v>
      </c>
      <c r="M166" s="15">
        <f t="shared" si="1362"/>
        <v>0</v>
      </c>
      <c r="N166" s="15">
        <f t="shared" si="1362"/>
        <v>0</v>
      </c>
      <c r="O166" s="15">
        <f t="shared" si="1362"/>
        <v>0</v>
      </c>
      <c r="P166" s="15">
        <f t="shared" si="1362"/>
        <v>0</v>
      </c>
      <c r="Q166" s="15">
        <f t="shared" si="1362"/>
        <v>0</v>
      </c>
      <c r="R166" s="15">
        <f t="shared" si="1362"/>
        <v>87000</v>
      </c>
      <c r="S166" s="15">
        <f t="shared" si="1362"/>
        <v>0</v>
      </c>
      <c r="T166" s="15">
        <f t="shared" si="1362"/>
        <v>87000</v>
      </c>
      <c r="U166" s="15">
        <f t="shared" si="1362"/>
        <v>0</v>
      </c>
      <c r="V166" s="15">
        <f t="shared" si="1362"/>
        <v>0</v>
      </c>
      <c r="W166" s="39">
        <f t="shared" si="1362"/>
        <v>0</v>
      </c>
      <c r="X166" s="39">
        <f t="shared" si="1362"/>
        <v>0</v>
      </c>
      <c r="Y166" s="39">
        <f t="shared" si="1362"/>
        <v>0</v>
      </c>
      <c r="Z166" s="15">
        <f t="shared" si="1362"/>
        <v>0</v>
      </c>
      <c r="AA166" s="15">
        <f t="shared" si="1362"/>
        <v>0</v>
      </c>
      <c r="AB166" s="15">
        <f t="shared" si="1362"/>
        <v>0</v>
      </c>
      <c r="AC166" s="15">
        <f t="shared" si="1362"/>
        <v>0</v>
      </c>
      <c r="AD166" s="15">
        <f t="shared" si="1362"/>
        <v>0</v>
      </c>
      <c r="AE166" s="15">
        <f t="shared" si="1362"/>
        <v>0</v>
      </c>
      <c r="AF166" s="15">
        <f t="shared" si="1362"/>
        <v>0</v>
      </c>
      <c r="AG166" s="15">
        <f t="shared" si="1362"/>
        <v>0</v>
      </c>
      <c r="AH166" s="15">
        <f t="shared" si="1362"/>
        <v>0</v>
      </c>
      <c r="AI166" s="39">
        <f t="shared" si="1362"/>
        <v>0</v>
      </c>
      <c r="AJ166" s="39">
        <f t="shared" si="1362"/>
        <v>0</v>
      </c>
      <c r="AK166" s="39">
        <f t="shared" si="1362"/>
        <v>0</v>
      </c>
      <c r="AL166" s="15">
        <f t="shared" si="1362"/>
        <v>0</v>
      </c>
      <c r="AM166" s="110">
        <f t="shared" ref="AL166:AS170" si="1363">AM167</f>
        <v>0</v>
      </c>
      <c r="AN166" s="15">
        <f t="shared" si="1363"/>
        <v>0</v>
      </c>
      <c r="AO166" s="15">
        <f t="shared" si="1363"/>
        <v>0</v>
      </c>
      <c r="AP166" s="15">
        <f t="shared" si="1363"/>
        <v>0</v>
      </c>
      <c r="AQ166" s="15">
        <f t="shared" si="1363"/>
        <v>0</v>
      </c>
      <c r="AR166" s="15">
        <f t="shared" si="1363"/>
        <v>0</v>
      </c>
      <c r="AS166" s="15">
        <f t="shared" si="1363"/>
        <v>0</v>
      </c>
      <c r="AT166" s="15"/>
      <c r="AU166" s="15"/>
      <c r="AV166" s="15"/>
      <c r="AW166" s="15"/>
      <c r="AX166" s="15"/>
      <c r="AY166" s="15">
        <f t="shared" si="1193"/>
        <v>37.690000000002328</v>
      </c>
      <c r="AZ166" s="39">
        <f t="shared" si="1194"/>
        <v>0</v>
      </c>
      <c r="BA166" s="39">
        <f t="shared" si="1195"/>
        <v>37.690000000002328</v>
      </c>
      <c r="BB166" s="39">
        <f t="shared" si="1196"/>
        <v>0</v>
      </c>
      <c r="BC166" s="15">
        <f t="shared" ref="BC166:DC170" si="1364">BC167</f>
        <v>86962.31</v>
      </c>
      <c r="BD166" s="44">
        <f t="shared" si="1364"/>
        <v>0</v>
      </c>
      <c r="BE166" s="44">
        <f t="shared" si="1364"/>
        <v>86962.31</v>
      </c>
      <c r="BF166" s="44">
        <f t="shared" si="1364"/>
        <v>0</v>
      </c>
      <c r="BG166" s="15">
        <f t="shared" si="1364"/>
        <v>0</v>
      </c>
      <c r="BH166" s="15">
        <f t="shared" si="1364"/>
        <v>0</v>
      </c>
      <c r="BI166" s="15">
        <f t="shared" si="1364"/>
        <v>0</v>
      </c>
      <c r="BJ166" s="15">
        <f t="shared" si="1364"/>
        <v>0</v>
      </c>
      <c r="BK166" s="15">
        <f t="shared" si="1364"/>
        <v>86962.31</v>
      </c>
      <c r="BL166" s="15">
        <f t="shared" si="1364"/>
        <v>0</v>
      </c>
      <c r="BM166" s="15">
        <f t="shared" si="1364"/>
        <v>86962.31</v>
      </c>
      <c r="BN166" s="15">
        <f t="shared" si="1364"/>
        <v>0</v>
      </c>
      <c r="BO166" s="15">
        <f t="shared" si="1364"/>
        <v>0</v>
      </c>
      <c r="BP166" s="15">
        <f t="shared" si="1364"/>
        <v>0</v>
      </c>
      <c r="BQ166" s="15">
        <f t="shared" si="1364"/>
        <v>0</v>
      </c>
      <c r="BR166" s="15">
        <f t="shared" si="1364"/>
        <v>0</v>
      </c>
      <c r="BS166" s="15">
        <f t="shared" si="1364"/>
        <v>86962.31</v>
      </c>
      <c r="BT166" s="15">
        <f t="shared" si="1364"/>
        <v>0</v>
      </c>
      <c r="BU166" s="15">
        <f t="shared" si="1364"/>
        <v>86962.31</v>
      </c>
      <c r="BV166" s="15">
        <f t="shared" si="1364"/>
        <v>0</v>
      </c>
      <c r="BW166" s="15">
        <f t="shared" si="1364"/>
        <v>0</v>
      </c>
      <c r="BX166" s="15">
        <f t="shared" si="1364"/>
        <v>0</v>
      </c>
      <c r="BY166" s="15">
        <f t="shared" si="1364"/>
        <v>0</v>
      </c>
      <c r="BZ166" s="15">
        <f t="shared" si="1364"/>
        <v>0</v>
      </c>
      <c r="CA166" s="15">
        <f t="shared" si="1364"/>
        <v>86962.31</v>
      </c>
      <c r="CB166" s="15">
        <f t="shared" si="1364"/>
        <v>0</v>
      </c>
      <c r="CC166" s="15">
        <f t="shared" si="1364"/>
        <v>86962.31</v>
      </c>
      <c r="CD166" s="15">
        <f t="shared" si="1364"/>
        <v>0</v>
      </c>
      <c r="CE166" s="15">
        <f t="shared" si="1364"/>
        <v>0</v>
      </c>
      <c r="CF166" s="44">
        <f t="shared" si="1364"/>
        <v>0</v>
      </c>
      <c r="CG166" s="44">
        <f t="shared" si="1364"/>
        <v>0</v>
      </c>
      <c r="CH166" s="44">
        <f t="shared" si="1364"/>
        <v>0</v>
      </c>
      <c r="CI166" s="15">
        <f t="shared" si="1364"/>
        <v>0</v>
      </c>
      <c r="CJ166" s="15">
        <f t="shared" si="1364"/>
        <v>0</v>
      </c>
      <c r="CK166" s="15">
        <f t="shared" si="1364"/>
        <v>0</v>
      </c>
      <c r="CL166" s="15">
        <f t="shared" si="1364"/>
        <v>0</v>
      </c>
      <c r="CM166" s="15">
        <f t="shared" si="1364"/>
        <v>0</v>
      </c>
      <c r="CN166" s="15">
        <f t="shared" si="1364"/>
        <v>0</v>
      </c>
      <c r="CO166" s="15">
        <f t="shared" si="1364"/>
        <v>0</v>
      </c>
      <c r="CP166" s="15">
        <f t="shared" si="1364"/>
        <v>0</v>
      </c>
      <c r="CQ166" s="15">
        <f t="shared" si="1364"/>
        <v>0</v>
      </c>
      <c r="CR166" s="15">
        <f t="shared" si="1364"/>
        <v>0</v>
      </c>
      <c r="CS166" s="15">
        <f t="shared" si="1364"/>
        <v>0</v>
      </c>
      <c r="CT166" s="15">
        <f t="shared" si="1364"/>
        <v>0</v>
      </c>
      <c r="CU166" s="15">
        <f t="shared" si="1364"/>
        <v>0</v>
      </c>
      <c r="CV166" s="15">
        <f t="shared" si="1364"/>
        <v>0</v>
      </c>
      <c r="CW166" s="15">
        <f t="shared" si="1364"/>
        <v>0</v>
      </c>
      <c r="CX166" s="15">
        <f t="shared" si="1364"/>
        <v>0</v>
      </c>
      <c r="CY166" s="15">
        <f t="shared" si="1364"/>
        <v>0</v>
      </c>
      <c r="CZ166" s="44">
        <f t="shared" si="1364"/>
        <v>0</v>
      </c>
      <c r="DA166" s="44">
        <f t="shared" si="1364"/>
        <v>0</v>
      </c>
      <c r="DB166" s="44">
        <f t="shared" si="1364"/>
        <v>0</v>
      </c>
      <c r="DC166" s="15">
        <f t="shared" si="1364"/>
        <v>0</v>
      </c>
      <c r="DD166" s="15">
        <f t="shared" ref="DC166:DR167" si="1365">DD167</f>
        <v>0</v>
      </c>
      <c r="DE166" s="15">
        <f t="shared" si="1365"/>
        <v>0</v>
      </c>
      <c r="DF166" s="15">
        <f t="shared" si="1365"/>
        <v>0</v>
      </c>
      <c r="DG166" s="15">
        <f t="shared" si="1365"/>
        <v>0</v>
      </c>
      <c r="DH166" s="15">
        <f t="shared" si="1365"/>
        <v>0</v>
      </c>
      <c r="DI166" s="15">
        <f t="shared" si="1365"/>
        <v>0</v>
      </c>
      <c r="DJ166" s="15">
        <f t="shared" si="1365"/>
        <v>0</v>
      </c>
      <c r="DK166" s="15">
        <f t="shared" si="1365"/>
        <v>0</v>
      </c>
      <c r="DL166" s="15">
        <f t="shared" si="1365"/>
        <v>0</v>
      </c>
      <c r="DM166" s="15">
        <f t="shared" si="1365"/>
        <v>0</v>
      </c>
      <c r="DN166" s="15">
        <f t="shared" si="1365"/>
        <v>0</v>
      </c>
      <c r="DO166" s="15">
        <f t="shared" si="1365"/>
        <v>0</v>
      </c>
      <c r="DP166" s="15">
        <f t="shared" si="1365"/>
        <v>0</v>
      </c>
      <c r="DQ166" s="15">
        <f t="shared" si="1365"/>
        <v>0</v>
      </c>
      <c r="DR166" s="15">
        <f t="shared" si="1365"/>
        <v>0</v>
      </c>
    </row>
    <row r="167" spans="1:122" ht="32.25" hidden="1" customHeight="1" x14ac:dyDescent="0.25">
      <c r="A167" s="102" t="s">
        <v>20</v>
      </c>
      <c r="B167" s="102"/>
      <c r="C167" s="102"/>
      <c r="D167" s="19"/>
      <c r="E167" s="40">
        <v>851</v>
      </c>
      <c r="F167" s="3" t="s">
        <v>30</v>
      </c>
      <c r="G167" s="3" t="s">
        <v>43</v>
      </c>
      <c r="H167" s="3" t="s">
        <v>333</v>
      </c>
      <c r="I167" s="2" t="s">
        <v>21</v>
      </c>
      <c r="J167" s="15">
        <f t="shared" si="1362"/>
        <v>87000</v>
      </c>
      <c r="K167" s="15">
        <f t="shared" si="1362"/>
        <v>0</v>
      </c>
      <c r="L167" s="15">
        <f t="shared" si="1362"/>
        <v>87000</v>
      </c>
      <c r="M167" s="15">
        <f t="shared" si="1362"/>
        <v>0</v>
      </c>
      <c r="N167" s="15">
        <f t="shared" si="1362"/>
        <v>0</v>
      </c>
      <c r="O167" s="15">
        <f t="shared" si="1362"/>
        <v>0</v>
      </c>
      <c r="P167" s="15">
        <f t="shared" si="1362"/>
        <v>0</v>
      </c>
      <c r="Q167" s="15">
        <f t="shared" si="1362"/>
        <v>0</v>
      </c>
      <c r="R167" s="15">
        <f t="shared" si="1362"/>
        <v>87000</v>
      </c>
      <c r="S167" s="15">
        <f t="shared" si="1362"/>
        <v>0</v>
      </c>
      <c r="T167" s="15">
        <f t="shared" si="1362"/>
        <v>87000</v>
      </c>
      <c r="U167" s="15">
        <f t="shared" si="1362"/>
        <v>0</v>
      </c>
      <c r="V167" s="15">
        <f t="shared" si="1362"/>
        <v>0</v>
      </c>
      <c r="W167" s="39">
        <f t="shared" si="1362"/>
        <v>0</v>
      </c>
      <c r="X167" s="39">
        <f t="shared" si="1362"/>
        <v>0</v>
      </c>
      <c r="Y167" s="39">
        <f t="shared" si="1362"/>
        <v>0</v>
      </c>
      <c r="Z167" s="15">
        <f t="shared" si="1362"/>
        <v>0</v>
      </c>
      <c r="AA167" s="15">
        <f t="shared" si="1362"/>
        <v>0</v>
      </c>
      <c r="AB167" s="15">
        <f t="shared" si="1362"/>
        <v>0</v>
      </c>
      <c r="AC167" s="15">
        <f t="shared" si="1362"/>
        <v>0</v>
      </c>
      <c r="AD167" s="15">
        <f t="shared" si="1362"/>
        <v>0</v>
      </c>
      <c r="AE167" s="15">
        <f t="shared" si="1362"/>
        <v>0</v>
      </c>
      <c r="AF167" s="15">
        <f t="shared" si="1362"/>
        <v>0</v>
      </c>
      <c r="AG167" s="15">
        <f t="shared" si="1362"/>
        <v>0</v>
      </c>
      <c r="AH167" s="15">
        <f t="shared" si="1362"/>
        <v>0</v>
      </c>
      <c r="AI167" s="39">
        <f t="shared" si="1362"/>
        <v>0</v>
      </c>
      <c r="AJ167" s="39">
        <f t="shared" si="1362"/>
        <v>0</v>
      </c>
      <c r="AK167" s="39">
        <f t="shared" si="1362"/>
        <v>0</v>
      </c>
      <c r="AL167" s="15">
        <f t="shared" si="1363"/>
        <v>0</v>
      </c>
      <c r="AM167" s="110">
        <f t="shared" si="1363"/>
        <v>0</v>
      </c>
      <c r="AN167" s="15">
        <f t="shared" si="1363"/>
        <v>0</v>
      </c>
      <c r="AO167" s="15">
        <f t="shared" si="1363"/>
        <v>0</v>
      </c>
      <c r="AP167" s="15">
        <f t="shared" si="1363"/>
        <v>0</v>
      </c>
      <c r="AQ167" s="15">
        <f t="shared" si="1363"/>
        <v>0</v>
      </c>
      <c r="AR167" s="15">
        <f t="shared" si="1363"/>
        <v>0</v>
      </c>
      <c r="AS167" s="15">
        <f t="shared" si="1363"/>
        <v>0</v>
      </c>
      <c r="AT167" s="15"/>
      <c r="AU167" s="15"/>
      <c r="AV167" s="15"/>
      <c r="AW167" s="15"/>
      <c r="AX167" s="15"/>
      <c r="AY167" s="15">
        <f t="shared" si="1193"/>
        <v>37.690000000002328</v>
      </c>
      <c r="AZ167" s="39">
        <f t="shared" si="1194"/>
        <v>0</v>
      </c>
      <c r="BA167" s="39">
        <f t="shared" si="1195"/>
        <v>37.690000000002328</v>
      </c>
      <c r="BB167" s="39">
        <f t="shared" si="1196"/>
        <v>0</v>
      </c>
      <c r="BC167" s="15">
        <f t="shared" si="1364"/>
        <v>86962.31</v>
      </c>
      <c r="BD167" s="44">
        <f t="shared" si="1364"/>
        <v>0</v>
      </c>
      <c r="BE167" s="44">
        <f t="shared" si="1364"/>
        <v>86962.31</v>
      </c>
      <c r="BF167" s="44">
        <f t="shared" si="1364"/>
        <v>0</v>
      </c>
      <c r="BG167" s="15">
        <f t="shared" si="1364"/>
        <v>0</v>
      </c>
      <c r="BH167" s="15">
        <f t="shared" si="1364"/>
        <v>0</v>
      </c>
      <c r="BI167" s="15">
        <f t="shared" si="1364"/>
        <v>0</v>
      </c>
      <c r="BJ167" s="15">
        <f t="shared" si="1364"/>
        <v>0</v>
      </c>
      <c r="BK167" s="15">
        <f t="shared" si="1364"/>
        <v>86962.31</v>
      </c>
      <c r="BL167" s="15">
        <f t="shared" si="1364"/>
        <v>0</v>
      </c>
      <c r="BM167" s="15">
        <f t="shared" si="1364"/>
        <v>86962.31</v>
      </c>
      <c r="BN167" s="15">
        <f t="shared" si="1364"/>
        <v>0</v>
      </c>
      <c r="BO167" s="15">
        <f t="shared" si="1364"/>
        <v>0</v>
      </c>
      <c r="BP167" s="15">
        <f t="shared" si="1364"/>
        <v>0</v>
      </c>
      <c r="BQ167" s="15">
        <f t="shared" si="1364"/>
        <v>0</v>
      </c>
      <c r="BR167" s="15">
        <f t="shared" si="1364"/>
        <v>0</v>
      </c>
      <c r="BS167" s="15">
        <f t="shared" si="1364"/>
        <v>86962.31</v>
      </c>
      <c r="BT167" s="15">
        <f t="shared" si="1364"/>
        <v>0</v>
      </c>
      <c r="BU167" s="15">
        <f t="shared" si="1364"/>
        <v>86962.31</v>
      </c>
      <c r="BV167" s="15">
        <f t="shared" si="1364"/>
        <v>0</v>
      </c>
      <c r="BW167" s="15">
        <f t="shared" si="1364"/>
        <v>0</v>
      </c>
      <c r="BX167" s="15">
        <f t="shared" si="1364"/>
        <v>0</v>
      </c>
      <c r="BY167" s="15">
        <f t="shared" si="1364"/>
        <v>0</v>
      </c>
      <c r="BZ167" s="15">
        <f t="shared" si="1364"/>
        <v>0</v>
      </c>
      <c r="CA167" s="15">
        <f t="shared" si="1364"/>
        <v>86962.31</v>
      </c>
      <c r="CB167" s="15">
        <f t="shared" si="1364"/>
        <v>0</v>
      </c>
      <c r="CC167" s="15">
        <f t="shared" si="1364"/>
        <v>86962.31</v>
      </c>
      <c r="CD167" s="15">
        <f t="shared" si="1364"/>
        <v>0</v>
      </c>
      <c r="CE167" s="15">
        <f t="shared" si="1364"/>
        <v>0</v>
      </c>
      <c r="CF167" s="44">
        <f t="shared" si="1364"/>
        <v>0</v>
      </c>
      <c r="CG167" s="44">
        <f t="shared" si="1364"/>
        <v>0</v>
      </c>
      <c r="CH167" s="44">
        <f t="shared" si="1364"/>
        <v>0</v>
      </c>
      <c r="CI167" s="15">
        <f t="shared" si="1364"/>
        <v>0</v>
      </c>
      <c r="CJ167" s="15">
        <f t="shared" si="1364"/>
        <v>0</v>
      </c>
      <c r="CK167" s="15">
        <f t="shared" si="1364"/>
        <v>0</v>
      </c>
      <c r="CL167" s="15">
        <f t="shared" si="1364"/>
        <v>0</v>
      </c>
      <c r="CM167" s="15">
        <f t="shared" si="1364"/>
        <v>0</v>
      </c>
      <c r="CN167" s="15">
        <f t="shared" si="1364"/>
        <v>0</v>
      </c>
      <c r="CO167" s="15">
        <f t="shared" si="1364"/>
        <v>0</v>
      </c>
      <c r="CP167" s="15">
        <f t="shared" si="1364"/>
        <v>0</v>
      </c>
      <c r="CQ167" s="15">
        <f t="shared" si="1364"/>
        <v>0</v>
      </c>
      <c r="CR167" s="15">
        <f t="shared" si="1364"/>
        <v>0</v>
      </c>
      <c r="CS167" s="15">
        <f t="shared" si="1364"/>
        <v>0</v>
      </c>
      <c r="CT167" s="15">
        <f t="shared" si="1364"/>
        <v>0</v>
      </c>
      <c r="CU167" s="15">
        <f t="shared" si="1364"/>
        <v>0</v>
      </c>
      <c r="CV167" s="15">
        <f t="shared" si="1364"/>
        <v>0</v>
      </c>
      <c r="CW167" s="15">
        <f t="shared" si="1364"/>
        <v>0</v>
      </c>
      <c r="CX167" s="15">
        <f t="shared" si="1364"/>
        <v>0</v>
      </c>
      <c r="CY167" s="15">
        <f t="shared" si="1364"/>
        <v>0</v>
      </c>
      <c r="CZ167" s="44">
        <f t="shared" si="1364"/>
        <v>0</v>
      </c>
      <c r="DA167" s="44">
        <f t="shared" si="1364"/>
        <v>0</v>
      </c>
      <c r="DB167" s="44">
        <f t="shared" si="1364"/>
        <v>0</v>
      </c>
      <c r="DC167" s="15">
        <f t="shared" si="1365"/>
        <v>0</v>
      </c>
      <c r="DD167" s="15">
        <f t="shared" si="1365"/>
        <v>0</v>
      </c>
      <c r="DE167" s="15">
        <f t="shared" si="1365"/>
        <v>0</v>
      </c>
      <c r="DF167" s="15">
        <f t="shared" si="1365"/>
        <v>0</v>
      </c>
      <c r="DG167" s="15">
        <f t="shared" si="1365"/>
        <v>0</v>
      </c>
      <c r="DH167" s="15">
        <f t="shared" si="1365"/>
        <v>0</v>
      </c>
      <c r="DI167" s="15">
        <f t="shared" si="1365"/>
        <v>0</v>
      </c>
      <c r="DJ167" s="15">
        <f t="shared" si="1365"/>
        <v>0</v>
      </c>
      <c r="DK167" s="15">
        <f t="shared" si="1365"/>
        <v>0</v>
      </c>
      <c r="DL167" s="15">
        <f t="shared" si="1365"/>
        <v>0</v>
      </c>
      <c r="DM167" s="15">
        <f t="shared" si="1365"/>
        <v>0</v>
      </c>
      <c r="DN167" s="15">
        <f t="shared" si="1365"/>
        <v>0</v>
      </c>
      <c r="DO167" s="15">
        <f t="shared" si="1365"/>
        <v>0</v>
      </c>
      <c r="DP167" s="15">
        <f t="shared" si="1365"/>
        <v>0</v>
      </c>
      <c r="DQ167" s="15">
        <f t="shared" si="1365"/>
        <v>0</v>
      </c>
      <c r="DR167" s="15">
        <f t="shared" si="1365"/>
        <v>0</v>
      </c>
    </row>
    <row r="168" spans="1:122" ht="32.25" hidden="1" customHeight="1" x14ac:dyDescent="0.25">
      <c r="A168" s="102" t="s">
        <v>9</v>
      </c>
      <c r="B168" s="102"/>
      <c r="C168" s="102"/>
      <c r="D168" s="19"/>
      <c r="E168" s="40">
        <v>851</v>
      </c>
      <c r="F168" s="3" t="s">
        <v>30</v>
      </c>
      <c r="G168" s="3" t="s">
        <v>43</v>
      </c>
      <c r="H168" s="3" t="s">
        <v>333</v>
      </c>
      <c r="I168" s="2" t="s">
        <v>22</v>
      </c>
      <c r="J168" s="15">
        <v>87000</v>
      </c>
      <c r="K168" s="44"/>
      <c r="L168" s="44">
        <f>J168</f>
        <v>87000</v>
      </c>
      <c r="M168" s="44"/>
      <c r="N168" s="44"/>
      <c r="O168" s="44"/>
      <c r="P168" s="44">
        <f>N168</f>
        <v>0</v>
      </c>
      <c r="Q168" s="44"/>
      <c r="R168" s="68">
        <f>J168+N168</f>
        <v>87000</v>
      </c>
      <c r="S168" s="68">
        <f>K168+O168</f>
        <v>0</v>
      </c>
      <c r="T168" s="68">
        <f>L168+P168</f>
        <v>87000</v>
      </c>
      <c r="U168" s="68">
        <f>M168+Q168</f>
        <v>0</v>
      </c>
      <c r="V168" s="15"/>
      <c r="W168" s="39"/>
      <c r="X168" s="39">
        <f>V168</f>
        <v>0</v>
      </c>
      <c r="Y168" s="39"/>
      <c r="Z168" s="44"/>
      <c r="AA168" s="44"/>
      <c r="AB168" s="44"/>
      <c r="AC168" s="44"/>
      <c r="AD168" s="68">
        <f t="shared" ref="AD168" si="1366">V168+Z168</f>
        <v>0</v>
      </c>
      <c r="AE168" s="68">
        <f t="shared" ref="AE168" si="1367">W168+AA168</f>
        <v>0</v>
      </c>
      <c r="AF168" s="68">
        <f t="shared" ref="AF168" si="1368">X168+AB168</f>
        <v>0</v>
      </c>
      <c r="AG168" s="68">
        <f t="shared" ref="AG168" si="1369">Y168+AC168</f>
        <v>0</v>
      </c>
      <c r="AH168" s="15"/>
      <c r="AI168" s="39"/>
      <c r="AJ168" s="39">
        <f>AH168</f>
        <v>0</v>
      </c>
      <c r="AK168" s="39"/>
      <c r="AL168" s="44"/>
      <c r="AM168" s="111"/>
      <c r="AN168" s="44"/>
      <c r="AO168" s="44"/>
      <c r="AP168" s="68">
        <f t="shared" ref="AP168" si="1370">AH168+AL168</f>
        <v>0</v>
      </c>
      <c r="AQ168" s="68">
        <f t="shared" ref="AQ168" si="1371">AI168+AM168</f>
        <v>0</v>
      </c>
      <c r="AR168" s="68">
        <f t="shared" ref="AR168" si="1372">AJ168+AN168</f>
        <v>0</v>
      </c>
      <c r="AS168" s="68">
        <f t="shared" ref="AS168" si="1373">AK168+AO168</f>
        <v>0</v>
      </c>
      <c r="AT168" s="68"/>
      <c r="AU168" s="68"/>
      <c r="AV168" s="68"/>
      <c r="AW168" s="68"/>
      <c r="AX168" s="68"/>
      <c r="AY168" s="15">
        <f t="shared" si="1193"/>
        <v>37.690000000002328</v>
      </c>
      <c r="AZ168" s="39">
        <f t="shared" si="1194"/>
        <v>0</v>
      </c>
      <c r="BA168" s="39">
        <f t="shared" si="1195"/>
        <v>37.690000000002328</v>
      </c>
      <c r="BB168" s="39">
        <f t="shared" si="1196"/>
        <v>0</v>
      </c>
      <c r="BC168" s="15">
        <v>86962.31</v>
      </c>
      <c r="BD168" s="44"/>
      <c r="BE168" s="44">
        <f>BC168</f>
        <v>86962.31</v>
      </c>
      <c r="BF168" s="44"/>
      <c r="BG168" s="15"/>
      <c r="BH168" s="44"/>
      <c r="BI168" s="44">
        <f>BG168</f>
        <v>0</v>
      </c>
      <c r="BJ168" s="44"/>
      <c r="BK168" s="15">
        <f>BC168+BG168</f>
        <v>86962.31</v>
      </c>
      <c r="BL168" s="68">
        <f>BD168+BH168</f>
        <v>0</v>
      </c>
      <c r="BM168" s="68">
        <f>BE168+BI168</f>
        <v>86962.31</v>
      </c>
      <c r="BN168" s="68">
        <f>BF168+BJ168</f>
        <v>0</v>
      </c>
      <c r="BO168" s="15"/>
      <c r="BP168" s="44"/>
      <c r="BQ168" s="44">
        <f>BO168</f>
        <v>0</v>
      </c>
      <c r="BR168" s="44"/>
      <c r="BS168" s="15">
        <f>BK168+BO168</f>
        <v>86962.31</v>
      </c>
      <c r="BT168" s="68">
        <f>BL168+BP168</f>
        <v>0</v>
      </c>
      <c r="BU168" s="68">
        <f>BM168+BQ168</f>
        <v>86962.31</v>
      </c>
      <c r="BV168" s="68">
        <f>BN168+BR168</f>
        <v>0</v>
      </c>
      <c r="BW168" s="15"/>
      <c r="BX168" s="44"/>
      <c r="BY168" s="44">
        <f>BW168</f>
        <v>0</v>
      </c>
      <c r="BZ168" s="44"/>
      <c r="CA168" s="15">
        <f>BS168+BW168</f>
        <v>86962.31</v>
      </c>
      <c r="CB168" s="68">
        <f>BT168+BX168</f>
        <v>0</v>
      </c>
      <c r="CC168" s="68">
        <f>BU168+BY168</f>
        <v>86962.31</v>
      </c>
      <c r="CD168" s="68">
        <f>BV168+BZ168</f>
        <v>0</v>
      </c>
      <c r="CE168" s="15"/>
      <c r="CF168" s="44"/>
      <c r="CG168" s="44">
        <f>CE168</f>
        <v>0</v>
      </c>
      <c r="CH168" s="44"/>
      <c r="CI168" s="44"/>
      <c r="CJ168" s="44"/>
      <c r="CK168" s="44">
        <f>CI168</f>
        <v>0</v>
      </c>
      <c r="CL168" s="44"/>
      <c r="CM168" s="15">
        <f t="shared" ref="CM168" si="1374">CE168+CI168</f>
        <v>0</v>
      </c>
      <c r="CN168" s="68">
        <f t="shared" ref="CN168" si="1375">CF168+CJ168</f>
        <v>0</v>
      </c>
      <c r="CO168" s="68">
        <f t="shared" ref="CO168" si="1376">CG168+CK168</f>
        <v>0</v>
      </c>
      <c r="CP168" s="68">
        <f t="shared" ref="CP168" si="1377">CH168+CL168</f>
        <v>0</v>
      </c>
      <c r="CQ168" s="44"/>
      <c r="CR168" s="44"/>
      <c r="CS168" s="44">
        <f>CQ168</f>
        <v>0</v>
      </c>
      <c r="CT168" s="44"/>
      <c r="CU168" s="15">
        <f t="shared" ref="CU168" si="1378">CM168+CQ168</f>
        <v>0</v>
      </c>
      <c r="CV168" s="68">
        <f t="shared" ref="CV168" si="1379">CN168+CR168</f>
        <v>0</v>
      </c>
      <c r="CW168" s="68">
        <f t="shared" ref="CW168" si="1380">CO168+CS168</f>
        <v>0</v>
      </c>
      <c r="CX168" s="68">
        <f t="shared" ref="CX168" si="1381">CP168+CT168</f>
        <v>0</v>
      </c>
      <c r="CY168" s="15"/>
      <c r="CZ168" s="44"/>
      <c r="DA168" s="44">
        <f>CY168</f>
        <v>0</v>
      </c>
      <c r="DB168" s="44"/>
      <c r="DC168" s="44"/>
      <c r="DD168" s="44"/>
      <c r="DE168" s="44">
        <f>DC168</f>
        <v>0</v>
      </c>
      <c r="DF168" s="44"/>
      <c r="DG168" s="15">
        <f t="shared" ref="DG168" si="1382">CY168+DC168</f>
        <v>0</v>
      </c>
      <c r="DH168" s="68">
        <f t="shared" ref="DH168" si="1383">CZ168+DD168</f>
        <v>0</v>
      </c>
      <c r="DI168" s="68">
        <f t="shared" ref="DI168" si="1384">DA168+DE168</f>
        <v>0</v>
      </c>
      <c r="DJ168" s="68">
        <f t="shared" ref="DJ168" si="1385">DB168+DF168</f>
        <v>0</v>
      </c>
      <c r="DK168" s="44"/>
      <c r="DL168" s="44"/>
      <c r="DM168" s="44">
        <f>DK168</f>
        <v>0</v>
      </c>
      <c r="DN168" s="44"/>
      <c r="DO168" s="15">
        <f t="shared" ref="DO168" si="1386">DG168+DK168</f>
        <v>0</v>
      </c>
      <c r="DP168" s="68">
        <f t="shared" ref="DP168" si="1387">DH168+DL168</f>
        <v>0</v>
      </c>
      <c r="DQ168" s="68">
        <f t="shared" ref="DQ168" si="1388">DI168+DM168</f>
        <v>0</v>
      </c>
      <c r="DR168" s="68">
        <f t="shared" ref="DR168" si="1389">DJ168+DN168</f>
        <v>0</v>
      </c>
    </row>
    <row r="169" spans="1:122" ht="42.75" hidden="1" customHeight="1" x14ac:dyDescent="0.25">
      <c r="A169" s="79" t="s">
        <v>462</v>
      </c>
      <c r="B169" s="33"/>
      <c r="C169" s="33"/>
      <c r="D169" s="80"/>
      <c r="E169" s="52">
        <v>851</v>
      </c>
      <c r="F169" s="81" t="s">
        <v>30</v>
      </c>
      <c r="G169" s="81" t="s">
        <v>43</v>
      </c>
      <c r="H169" s="81" t="s">
        <v>461</v>
      </c>
      <c r="I169" s="58"/>
      <c r="J169" s="15">
        <f t="shared" si="1362"/>
        <v>0</v>
      </c>
      <c r="K169" s="15">
        <f t="shared" si="1362"/>
        <v>0</v>
      </c>
      <c r="L169" s="15">
        <f t="shared" si="1362"/>
        <v>0</v>
      </c>
      <c r="M169" s="15">
        <f t="shared" si="1362"/>
        <v>0</v>
      </c>
      <c r="N169" s="15">
        <f t="shared" si="1362"/>
        <v>0</v>
      </c>
      <c r="O169" s="15">
        <f t="shared" si="1362"/>
        <v>0</v>
      </c>
      <c r="P169" s="15">
        <f t="shared" si="1362"/>
        <v>0</v>
      </c>
      <c r="Q169" s="15">
        <f t="shared" si="1362"/>
        <v>0</v>
      </c>
      <c r="R169" s="15">
        <f t="shared" si="1362"/>
        <v>0</v>
      </c>
      <c r="S169" s="15">
        <f t="shared" si="1362"/>
        <v>0</v>
      </c>
      <c r="T169" s="15">
        <f t="shared" si="1362"/>
        <v>0</v>
      </c>
      <c r="U169" s="15">
        <f t="shared" si="1362"/>
        <v>0</v>
      </c>
      <c r="V169" s="15">
        <f t="shared" si="1362"/>
        <v>0</v>
      </c>
      <c r="W169" s="39">
        <f t="shared" si="1362"/>
        <v>0</v>
      </c>
      <c r="X169" s="39">
        <f t="shared" si="1362"/>
        <v>0</v>
      </c>
      <c r="Y169" s="39">
        <f t="shared" si="1362"/>
        <v>0</v>
      </c>
      <c r="Z169" s="15">
        <f t="shared" si="1362"/>
        <v>0</v>
      </c>
      <c r="AA169" s="15">
        <f t="shared" si="1362"/>
        <v>0</v>
      </c>
      <c r="AB169" s="15">
        <f t="shared" si="1362"/>
        <v>0</v>
      </c>
      <c r="AC169" s="15">
        <f t="shared" si="1362"/>
        <v>0</v>
      </c>
      <c r="AD169" s="15">
        <f t="shared" si="1362"/>
        <v>0</v>
      </c>
      <c r="AE169" s="15">
        <f t="shared" si="1362"/>
        <v>0</v>
      </c>
      <c r="AF169" s="15">
        <f t="shared" si="1362"/>
        <v>0</v>
      </c>
      <c r="AG169" s="15">
        <f t="shared" si="1362"/>
        <v>0</v>
      </c>
      <c r="AH169" s="15">
        <f t="shared" si="1362"/>
        <v>0</v>
      </c>
      <c r="AI169" s="39">
        <f t="shared" si="1362"/>
        <v>0</v>
      </c>
      <c r="AJ169" s="39">
        <f t="shared" si="1362"/>
        <v>0</v>
      </c>
      <c r="AK169" s="39">
        <f t="shared" si="1362"/>
        <v>0</v>
      </c>
      <c r="AL169" s="15">
        <f t="shared" si="1363"/>
        <v>0</v>
      </c>
      <c r="AM169" s="110">
        <f t="shared" si="1363"/>
        <v>0</v>
      </c>
      <c r="AN169" s="15">
        <f t="shared" si="1363"/>
        <v>0</v>
      </c>
      <c r="AO169" s="15">
        <f t="shared" si="1363"/>
        <v>0</v>
      </c>
      <c r="AP169" s="15">
        <f t="shared" si="1363"/>
        <v>0</v>
      </c>
      <c r="AQ169" s="15">
        <f t="shared" si="1363"/>
        <v>0</v>
      </c>
      <c r="AR169" s="15">
        <f t="shared" si="1363"/>
        <v>0</v>
      </c>
      <c r="AS169" s="15">
        <f t="shared" si="1363"/>
        <v>0</v>
      </c>
      <c r="AT169" s="15"/>
      <c r="AU169" s="15"/>
      <c r="AV169" s="15"/>
      <c r="AW169" s="15"/>
      <c r="AX169" s="15"/>
      <c r="AY169" s="15">
        <f t="shared" si="1193"/>
        <v>0</v>
      </c>
      <c r="AZ169" s="39">
        <f t="shared" si="1194"/>
        <v>0</v>
      </c>
      <c r="BA169" s="39">
        <f t="shared" si="1195"/>
        <v>0</v>
      </c>
      <c r="BB169" s="39">
        <f t="shared" si="1196"/>
        <v>0</v>
      </c>
      <c r="BC169" s="15">
        <f t="shared" si="1364"/>
        <v>0</v>
      </c>
      <c r="BD169" s="44">
        <f t="shared" si="1364"/>
        <v>0</v>
      </c>
      <c r="BE169" s="44">
        <f t="shared" si="1364"/>
        <v>0</v>
      </c>
      <c r="BF169" s="44">
        <f t="shared" si="1364"/>
        <v>0</v>
      </c>
      <c r="BG169" s="15">
        <f t="shared" si="1364"/>
        <v>8049490</v>
      </c>
      <c r="BH169" s="15">
        <f t="shared" si="1364"/>
        <v>6014671</v>
      </c>
      <c r="BI169" s="15">
        <f t="shared" si="1364"/>
        <v>2034819</v>
      </c>
      <c r="BJ169" s="15">
        <f t="shared" si="1364"/>
        <v>0</v>
      </c>
      <c r="BK169" s="15">
        <f t="shared" si="1364"/>
        <v>8049490</v>
      </c>
      <c r="BL169" s="15">
        <f t="shared" si="1364"/>
        <v>6014671</v>
      </c>
      <c r="BM169" s="15">
        <f t="shared" si="1364"/>
        <v>2034819</v>
      </c>
      <c r="BN169" s="15">
        <f t="shared" si="1364"/>
        <v>0</v>
      </c>
      <c r="BO169" s="15">
        <f t="shared" si="1364"/>
        <v>-8049490</v>
      </c>
      <c r="BP169" s="15">
        <f t="shared" si="1364"/>
        <v>-6014671</v>
      </c>
      <c r="BQ169" s="15">
        <f t="shared" si="1364"/>
        <v>-2034819</v>
      </c>
      <c r="BR169" s="15">
        <f t="shared" si="1364"/>
        <v>0</v>
      </c>
      <c r="BS169" s="15">
        <f t="shared" si="1364"/>
        <v>0</v>
      </c>
      <c r="BT169" s="15">
        <f t="shared" si="1364"/>
        <v>0</v>
      </c>
      <c r="BU169" s="15">
        <f t="shared" si="1364"/>
        <v>0</v>
      </c>
      <c r="BV169" s="15">
        <f t="shared" si="1364"/>
        <v>0</v>
      </c>
      <c r="BW169" s="15">
        <f t="shared" si="1364"/>
        <v>0</v>
      </c>
      <c r="BX169" s="15">
        <f t="shared" si="1364"/>
        <v>0</v>
      </c>
      <c r="BY169" s="15">
        <f t="shared" si="1364"/>
        <v>0</v>
      </c>
      <c r="BZ169" s="15">
        <f t="shared" si="1364"/>
        <v>0</v>
      </c>
      <c r="CA169" s="15">
        <f t="shared" si="1364"/>
        <v>0</v>
      </c>
      <c r="CB169" s="15">
        <f t="shared" si="1364"/>
        <v>0</v>
      </c>
      <c r="CC169" s="15">
        <f t="shared" si="1364"/>
        <v>0</v>
      </c>
      <c r="CD169" s="15">
        <f t="shared" si="1364"/>
        <v>0</v>
      </c>
      <c r="CE169" s="15"/>
      <c r="CF169" s="44"/>
      <c r="CG169" s="44"/>
      <c r="CH169" s="44"/>
      <c r="CI169" s="44"/>
      <c r="CJ169" s="44"/>
      <c r="CK169" s="44"/>
      <c r="CL169" s="44"/>
      <c r="CM169" s="15"/>
      <c r="CN169" s="68"/>
      <c r="CO169" s="68"/>
      <c r="CP169" s="68"/>
      <c r="CQ169" s="44"/>
      <c r="CR169" s="44"/>
      <c r="CS169" s="44"/>
      <c r="CT169" s="44"/>
      <c r="CU169" s="15"/>
      <c r="CV169" s="68"/>
      <c r="CW169" s="68"/>
      <c r="CX169" s="68"/>
      <c r="CY169" s="15"/>
      <c r="CZ169" s="44"/>
      <c r="DA169" s="44"/>
      <c r="DB169" s="44"/>
      <c r="DC169" s="44"/>
      <c r="DD169" s="44"/>
      <c r="DE169" s="44"/>
      <c r="DF169" s="44"/>
      <c r="DG169" s="15"/>
      <c r="DH169" s="68"/>
      <c r="DI169" s="68"/>
      <c r="DJ169" s="68"/>
      <c r="DK169" s="44"/>
      <c r="DL169" s="44"/>
      <c r="DM169" s="44"/>
      <c r="DN169" s="44"/>
      <c r="DO169" s="15"/>
      <c r="DP169" s="68"/>
      <c r="DQ169" s="68"/>
      <c r="DR169" s="68"/>
    </row>
    <row r="170" spans="1:122" ht="47.25" hidden="1" customHeight="1" x14ac:dyDescent="0.25">
      <c r="A170" s="33" t="s">
        <v>69</v>
      </c>
      <c r="B170" s="33"/>
      <c r="C170" s="33"/>
      <c r="D170" s="80"/>
      <c r="E170" s="52">
        <v>851</v>
      </c>
      <c r="F170" s="81" t="s">
        <v>30</v>
      </c>
      <c r="G170" s="81" t="s">
        <v>43</v>
      </c>
      <c r="H170" s="81" t="s">
        <v>461</v>
      </c>
      <c r="I170" s="58" t="s">
        <v>70</v>
      </c>
      <c r="J170" s="15">
        <f t="shared" si="1362"/>
        <v>0</v>
      </c>
      <c r="K170" s="15">
        <f t="shared" si="1362"/>
        <v>0</v>
      </c>
      <c r="L170" s="15">
        <f t="shared" si="1362"/>
        <v>0</v>
      </c>
      <c r="M170" s="15">
        <f t="shared" si="1362"/>
        <v>0</v>
      </c>
      <c r="N170" s="15">
        <f t="shared" si="1362"/>
        <v>0</v>
      </c>
      <c r="O170" s="15">
        <f t="shared" si="1362"/>
        <v>0</v>
      </c>
      <c r="P170" s="15">
        <f t="shared" si="1362"/>
        <v>0</v>
      </c>
      <c r="Q170" s="15">
        <f t="shared" si="1362"/>
        <v>0</v>
      </c>
      <c r="R170" s="15">
        <f t="shared" si="1362"/>
        <v>0</v>
      </c>
      <c r="S170" s="15">
        <f t="shared" si="1362"/>
        <v>0</v>
      </c>
      <c r="T170" s="15">
        <f t="shared" si="1362"/>
        <v>0</v>
      </c>
      <c r="U170" s="15">
        <f t="shared" si="1362"/>
        <v>0</v>
      </c>
      <c r="V170" s="15">
        <f t="shared" si="1362"/>
        <v>0</v>
      </c>
      <c r="W170" s="39">
        <f t="shared" si="1362"/>
        <v>0</v>
      </c>
      <c r="X170" s="39">
        <f t="shared" si="1362"/>
        <v>0</v>
      </c>
      <c r="Y170" s="39">
        <f t="shared" si="1362"/>
        <v>0</v>
      </c>
      <c r="Z170" s="15">
        <f t="shared" si="1362"/>
        <v>0</v>
      </c>
      <c r="AA170" s="15">
        <f t="shared" si="1362"/>
        <v>0</v>
      </c>
      <c r="AB170" s="15">
        <f t="shared" si="1362"/>
        <v>0</v>
      </c>
      <c r="AC170" s="15">
        <f t="shared" si="1362"/>
        <v>0</v>
      </c>
      <c r="AD170" s="15">
        <f t="shared" si="1362"/>
        <v>0</v>
      </c>
      <c r="AE170" s="15">
        <f t="shared" si="1362"/>
        <v>0</v>
      </c>
      <c r="AF170" s="15">
        <f t="shared" si="1362"/>
        <v>0</v>
      </c>
      <c r="AG170" s="15">
        <f t="shared" si="1362"/>
        <v>0</v>
      </c>
      <c r="AH170" s="15">
        <f t="shared" si="1362"/>
        <v>0</v>
      </c>
      <c r="AI170" s="39">
        <f t="shared" si="1362"/>
        <v>0</v>
      </c>
      <c r="AJ170" s="39">
        <f t="shared" si="1362"/>
        <v>0</v>
      </c>
      <c r="AK170" s="39">
        <f t="shared" si="1362"/>
        <v>0</v>
      </c>
      <c r="AL170" s="15">
        <f t="shared" si="1363"/>
        <v>0</v>
      </c>
      <c r="AM170" s="110">
        <f t="shared" si="1363"/>
        <v>0</v>
      </c>
      <c r="AN170" s="15">
        <f t="shared" si="1363"/>
        <v>0</v>
      </c>
      <c r="AO170" s="15">
        <f t="shared" si="1363"/>
        <v>0</v>
      </c>
      <c r="AP170" s="15">
        <f t="shared" si="1363"/>
        <v>0</v>
      </c>
      <c r="AQ170" s="15">
        <f t="shared" si="1363"/>
        <v>0</v>
      </c>
      <c r="AR170" s="15">
        <f t="shared" si="1363"/>
        <v>0</v>
      </c>
      <c r="AS170" s="15">
        <f t="shared" si="1363"/>
        <v>0</v>
      </c>
      <c r="AT170" s="15"/>
      <c r="AU170" s="15"/>
      <c r="AV170" s="15"/>
      <c r="AW170" s="15"/>
      <c r="AX170" s="15"/>
      <c r="AY170" s="15">
        <f t="shared" si="1193"/>
        <v>0</v>
      </c>
      <c r="AZ170" s="39">
        <f t="shared" si="1194"/>
        <v>0</v>
      </c>
      <c r="BA170" s="39">
        <f t="shared" si="1195"/>
        <v>0</v>
      </c>
      <c r="BB170" s="39">
        <f t="shared" si="1196"/>
        <v>0</v>
      </c>
      <c r="BC170" s="15">
        <f t="shared" si="1364"/>
        <v>0</v>
      </c>
      <c r="BD170" s="44">
        <f t="shared" si="1364"/>
        <v>0</v>
      </c>
      <c r="BE170" s="44">
        <f t="shared" si="1364"/>
        <v>0</v>
      </c>
      <c r="BF170" s="44">
        <f t="shared" si="1364"/>
        <v>0</v>
      </c>
      <c r="BG170" s="15">
        <f t="shared" si="1364"/>
        <v>8049490</v>
      </c>
      <c r="BH170" s="15">
        <f t="shared" si="1364"/>
        <v>6014671</v>
      </c>
      <c r="BI170" s="15">
        <f t="shared" si="1364"/>
        <v>2034819</v>
      </c>
      <c r="BJ170" s="15">
        <f t="shared" si="1364"/>
        <v>0</v>
      </c>
      <c r="BK170" s="15">
        <f t="shared" si="1364"/>
        <v>8049490</v>
      </c>
      <c r="BL170" s="15">
        <f t="shared" si="1364"/>
        <v>6014671</v>
      </c>
      <c r="BM170" s="15">
        <f t="shared" si="1364"/>
        <v>2034819</v>
      </c>
      <c r="BN170" s="15">
        <f t="shared" si="1364"/>
        <v>0</v>
      </c>
      <c r="BO170" s="15">
        <f t="shared" si="1364"/>
        <v>-8049490</v>
      </c>
      <c r="BP170" s="15">
        <f t="shared" si="1364"/>
        <v>-6014671</v>
      </c>
      <c r="BQ170" s="15">
        <f t="shared" si="1364"/>
        <v>-2034819</v>
      </c>
      <c r="BR170" s="15">
        <f t="shared" si="1364"/>
        <v>0</v>
      </c>
      <c r="BS170" s="15">
        <f t="shared" si="1364"/>
        <v>0</v>
      </c>
      <c r="BT170" s="15">
        <f t="shared" si="1364"/>
        <v>0</v>
      </c>
      <c r="BU170" s="15">
        <f t="shared" si="1364"/>
        <v>0</v>
      </c>
      <c r="BV170" s="15">
        <f t="shared" si="1364"/>
        <v>0</v>
      </c>
      <c r="BW170" s="15">
        <f t="shared" si="1364"/>
        <v>0</v>
      </c>
      <c r="BX170" s="15">
        <f t="shared" si="1364"/>
        <v>0</v>
      </c>
      <c r="BY170" s="15">
        <f t="shared" si="1364"/>
        <v>0</v>
      </c>
      <c r="BZ170" s="15">
        <f t="shared" si="1364"/>
        <v>0</v>
      </c>
      <c r="CA170" s="15">
        <f t="shared" si="1364"/>
        <v>0</v>
      </c>
      <c r="CB170" s="15">
        <f t="shared" si="1364"/>
        <v>0</v>
      </c>
      <c r="CC170" s="15">
        <f t="shared" si="1364"/>
        <v>0</v>
      </c>
      <c r="CD170" s="15">
        <f t="shared" si="1364"/>
        <v>0</v>
      </c>
      <c r="CE170" s="15"/>
      <c r="CF170" s="44"/>
      <c r="CG170" s="44"/>
      <c r="CH170" s="44"/>
      <c r="CI170" s="44"/>
      <c r="CJ170" s="44"/>
      <c r="CK170" s="44"/>
      <c r="CL170" s="44"/>
      <c r="CM170" s="15"/>
      <c r="CN170" s="68"/>
      <c r="CO170" s="68"/>
      <c r="CP170" s="68"/>
      <c r="CQ170" s="44"/>
      <c r="CR170" s="44"/>
      <c r="CS170" s="44"/>
      <c r="CT170" s="44"/>
      <c r="CU170" s="15"/>
      <c r="CV170" s="68"/>
      <c r="CW170" s="68"/>
      <c r="CX170" s="68"/>
      <c r="CY170" s="15"/>
      <c r="CZ170" s="44"/>
      <c r="DA170" s="44"/>
      <c r="DB170" s="44"/>
      <c r="DC170" s="44"/>
      <c r="DD170" s="44"/>
      <c r="DE170" s="44"/>
      <c r="DF170" s="44"/>
      <c r="DG170" s="15"/>
      <c r="DH170" s="68"/>
      <c r="DI170" s="68"/>
      <c r="DJ170" s="68"/>
      <c r="DK170" s="44"/>
      <c r="DL170" s="44"/>
      <c r="DM170" s="44"/>
      <c r="DN170" s="44"/>
      <c r="DO170" s="15"/>
      <c r="DP170" s="68"/>
      <c r="DQ170" s="68"/>
      <c r="DR170" s="68"/>
    </row>
    <row r="171" spans="1:122" ht="32.25" hidden="1" customHeight="1" x14ac:dyDescent="0.25">
      <c r="A171" s="33" t="s">
        <v>71</v>
      </c>
      <c r="B171" s="33"/>
      <c r="C171" s="33"/>
      <c r="D171" s="80"/>
      <c r="E171" s="52">
        <v>851</v>
      </c>
      <c r="F171" s="81" t="s">
        <v>30</v>
      </c>
      <c r="G171" s="81" t="s">
        <v>43</v>
      </c>
      <c r="H171" s="3" t="s">
        <v>461</v>
      </c>
      <c r="I171" s="58" t="s">
        <v>72</v>
      </c>
      <c r="J171" s="15">
        <f>K171+L171+M171</f>
        <v>0</v>
      </c>
      <c r="K171" s="44"/>
      <c r="L171" s="44"/>
      <c r="M171" s="44"/>
      <c r="N171" s="44"/>
      <c r="O171" s="44"/>
      <c r="P171" s="44"/>
      <c r="Q171" s="44"/>
      <c r="R171" s="68">
        <f>J171+N171</f>
        <v>0</v>
      </c>
      <c r="S171" s="68">
        <f>K171+O171</f>
        <v>0</v>
      </c>
      <c r="T171" s="68">
        <f>L171+P171</f>
        <v>0</v>
      </c>
      <c r="U171" s="68">
        <f>M171+Q171</f>
        <v>0</v>
      </c>
      <c r="V171" s="15">
        <f>W171+X171+Y171</f>
        <v>0</v>
      </c>
      <c r="W171" s="39"/>
      <c r="X171" s="39"/>
      <c r="Y171" s="39"/>
      <c r="Z171" s="44"/>
      <c r="AA171" s="44"/>
      <c r="AB171" s="44"/>
      <c r="AC171" s="44"/>
      <c r="AD171" s="68">
        <f t="shared" ref="AD171" si="1390">V171+Z171</f>
        <v>0</v>
      </c>
      <c r="AE171" s="68">
        <f t="shared" ref="AE171" si="1391">W171+AA171</f>
        <v>0</v>
      </c>
      <c r="AF171" s="68">
        <f t="shared" ref="AF171" si="1392">X171+AB171</f>
        <v>0</v>
      </c>
      <c r="AG171" s="68">
        <f t="shared" ref="AG171" si="1393">Y171+AC171</f>
        <v>0</v>
      </c>
      <c r="AH171" s="15">
        <f>AI171+AJ171+AK171</f>
        <v>0</v>
      </c>
      <c r="AI171" s="39"/>
      <c r="AJ171" s="39"/>
      <c r="AK171" s="39"/>
      <c r="AL171" s="44"/>
      <c r="AM171" s="111"/>
      <c r="AN171" s="44"/>
      <c r="AO171" s="44"/>
      <c r="AP171" s="68">
        <f t="shared" ref="AP171" si="1394">AH171+AL171</f>
        <v>0</v>
      </c>
      <c r="AQ171" s="68">
        <f t="shared" ref="AQ171" si="1395">AI171+AM171</f>
        <v>0</v>
      </c>
      <c r="AR171" s="68">
        <f t="shared" ref="AR171" si="1396">AJ171+AN171</f>
        <v>0</v>
      </c>
      <c r="AS171" s="68">
        <f t="shared" ref="AS171" si="1397">AK171+AO171</f>
        <v>0</v>
      </c>
      <c r="AT171" s="68"/>
      <c r="AU171" s="68"/>
      <c r="AV171" s="68"/>
      <c r="AW171" s="68"/>
      <c r="AX171" s="68"/>
      <c r="AY171" s="15">
        <f t="shared" si="1193"/>
        <v>0</v>
      </c>
      <c r="AZ171" s="39">
        <f t="shared" si="1194"/>
        <v>0</v>
      </c>
      <c r="BA171" s="39">
        <f t="shared" si="1195"/>
        <v>0</v>
      </c>
      <c r="BB171" s="39">
        <f t="shared" si="1196"/>
        <v>0</v>
      </c>
      <c r="BC171" s="15">
        <f>BD171+BE171+BF171</f>
        <v>0</v>
      </c>
      <c r="BD171" s="44"/>
      <c r="BE171" s="44"/>
      <c r="BF171" s="44"/>
      <c r="BG171" s="15">
        <f>BH171+BI171+BJ171</f>
        <v>8049490</v>
      </c>
      <c r="BH171" s="44">
        <v>6014671</v>
      </c>
      <c r="BI171" s="44">
        <v>2034819</v>
      </c>
      <c r="BJ171" s="44"/>
      <c r="BK171" s="15">
        <f>BC171+BG171</f>
        <v>8049490</v>
      </c>
      <c r="BL171" s="68">
        <f>BD171+BH171</f>
        <v>6014671</v>
      </c>
      <c r="BM171" s="68">
        <f>BE171+BI171</f>
        <v>2034819</v>
      </c>
      <c r="BN171" s="68">
        <f>BF171+BJ171</f>
        <v>0</v>
      </c>
      <c r="BO171" s="15">
        <v>-8049490</v>
      </c>
      <c r="BP171" s="44">
        <v>-6014671</v>
      </c>
      <c r="BQ171" s="44">
        <v>-2034819</v>
      </c>
      <c r="BR171" s="44"/>
      <c r="BS171" s="15">
        <f>BK171+BO171</f>
        <v>0</v>
      </c>
      <c r="BT171" s="68">
        <f>BL171+BP171</f>
        <v>0</v>
      </c>
      <c r="BU171" s="68">
        <f>BM171+BQ171</f>
        <v>0</v>
      </c>
      <c r="BV171" s="68">
        <f>BN171+BR171</f>
        <v>0</v>
      </c>
      <c r="BW171" s="15"/>
      <c r="BX171" s="44"/>
      <c r="BY171" s="44"/>
      <c r="BZ171" s="44"/>
      <c r="CA171" s="15">
        <f>BS171+BW171</f>
        <v>0</v>
      </c>
      <c r="CB171" s="68">
        <f>BT171+BX171</f>
        <v>0</v>
      </c>
      <c r="CC171" s="68">
        <f>BU171+BY171</f>
        <v>0</v>
      </c>
      <c r="CD171" s="68">
        <f>BV171+BZ171</f>
        <v>0</v>
      </c>
      <c r="CE171" s="15"/>
      <c r="CF171" s="44"/>
      <c r="CG171" s="44"/>
      <c r="CH171" s="44"/>
      <c r="CI171" s="44"/>
      <c r="CJ171" s="44"/>
      <c r="CK171" s="44"/>
      <c r="CL171" s="44"/>
      <c r="CM171" s="15"/>
      <c r="CN171" s="68"/>
      <c r="CO171" s="68"/>
      <c r="CP171" s="68"/>
      <c r="CQ171" s="44"/>
      <c r="CR171" s="44"/>
      <c r="CS171" s="44"/>
      <c r="CT171" s="44"/>
      <c r="CU171" s="15"/>
      <c r="CV171" s="68"/>
      <c r="CW171" s="68"/>
      <c r="CX171" s="68"/>
      <c r="CY171" s="15"/>
      <c r="CZ171" s="44"/>
      <c r="DA171" s="44"/>
      <c r="DB171" s="44"/>
      <c r="DC171" s="44"/>
      <c r="DD171" s="44"/>
      <c r="DE171" s="44"/>
      <c r="DF171" s="44"/>
      <c r="DG171" s="15"/>
      <c r="DH171" s="68"/>
      <c r="DI171" s="68"/>
      <c r="DJ171" s="68"/>
      <c r="DK171" s="44"/>
      <c r="DL171" s="44"/>
      <c r="DM171" s="44"/>
      <c r="DN171" s="44"/>
      <c r="DO171" s="15"/>
      <c r="DP171" s="68"/>
      <c r="DQ171" s="68"/>
      <c r="DR171" s="68"/>
    </row>
    <row r="172" spans="1:122" s="17" customFormat="1" ht="32.25" hidden="1" customHeight="1" x14ac:dyDescent="0.25">
      <c r="A172" s="100" t="s">
        <v>257</v>
      </c>
      <c r="B172" s="102"/>
      <c r="C172" s="102"/>
      <c r="D172" s="19"/>
      <c r="E172" s="40">
        <v>851</v>
      </c>
      <c r="F172" s="3" t="s">
        <v>30</v>
      </c>
      <c r="G172" s="3" t="s">
        <v>45</v>
      </c>
      <c r="H172" s="3" t="s">
        <v>46</v>
      </c>
      <c r="I172" s="2"/>
      <c r="J172" s="15">
        <f t="shared" ref="J172:AL174" si="1398">J173</f>
        <v>456764.08</v>
      </c>
      <c r="K172" s="15">
        <f t="shared" si="1398"/>
        <v>447628.79999999999</v>
      </c>
      <c r="L172" s="15">
        <f t="shared" si="1398"/>
        <v>9135.2800000000007</v>
      </c>
      <c r="M172" s="15">
        <f t="shared" si="1398"/>
        <v>0</v>
      </c>
      <c r="N172" s="15">
        <f t="shared" si="1398"/>
        <v>0</v>
      </c>
      <c r="O172" s="15">
        <f t="shared" si="1398"/>
        <v>0</v>
      </c>
      <c r="P172" s="15">
        <f t="shared" si="1398"/>
        <v>0</v>
      </c>
      <c r="Q172" s="15">
        <f t="shared" si="1398"/>
        <v>0</v>
      </c>
      <c r="R172" s="15">
        <f t="shared" si="1398"/>
        <v>456764.08</v>
      </c>
      <c r="S172" s="15">
        <f t="shared" si="1398"/>
        <v>447628.79999999999</v>
      </c>
      <c r="T172" s="15">
        <f t="shared" si="1398"/>
        <v>9135.2800000000007</v>
      </c>
      <c r="U172" s="15">
        <f t="shared" si="1398"/>
        <v>0</v>
      </c>
      <c r="V172" s="15">
        <f t="shared" si="1398"/>
        <v>0</v>
      </c>
      <c r="W172" s="39">
        <f t="shared" si="1398"/>
        <v>0</v>
      </c>
      <c r="X172" s="39">
        <f t="shared" si="1398"/>
        <v>0</v>
      </c>
      <c r="Y172" s="39">
        <f t="shared" si="1398"/>
        <v>0</v>
      </c>
      <c r="Z172" s="15">
        <f t="shared" si="1398"/>
        <v>0</v>
      </c>
      <c r="AA172" s="15">
        <f t="shared" si="1398"/>
        <v>0</v>
      </c>
      <c r="AB172" s="15">
        <f t="shared" si="1398"/>
        <v>0</v>
      </c>
      <c r="AC172" s="15">
        <f t="shared" si="1398"/>
        <v>0</v>
      </c>
      <c r="AD172" s="15">
        <f t="shared" si="1398"/>
        <v>0</v>
      </c>
      <c r="AE172" s="15">
        <f t="shared" si="1398"/>
        <v>0</v>
      </c>
      <c r="AF172" s="15">
        <f t="shared" si="1398"/>
        <v>0</v>
      </c>
      <c r="AG172" s="15">
        <f t="shared" si="1398"/>
        <v>0</v>
      </c>
      <c r="AH172" s="15">
        <f t="shared" si="1398"/>
        <v>0</v>
      </c>
      <c r="AI172" s="39">
        <f t="shared" si="1398"/>
        <v>0</v>
      </c>
      <c r="AJ172" s="39">
        <f t="shared" si="1398"/>
        <v>0</v>
      </c>
      <c r="AK172" s="39">
        <f t="shared" si="1398"/>
        <v>0</v>
      </c>
      <c r="AL172" s="15">
        <f t="shared" si="1398"/>
        <v>0</v>
      </c>
      <c r="AM172" s="109">
        <f t="shared" ref="AL172:AS174" si="1399">AM173</f>
        <v>0</v>
      </c>
      <c r="AN172" s="16">
        <f t="shared" si="1399"/>
        <v>0</v>
      </c>
      <c r="AO172" s="16">
        <f t="shared" si="1399"/>
        <v>0</v>
      </c>
      <c r="AP172" s="16">
        <f t="shared" si="1399"/>
        <v>0</v>
      </c>
      <c r="AQ172" s="16">
        <f t="shared" si="1399"/>
        <v>0</v>
      </c>
      <c r="AR172" s="16">
        <f t="shared" si="1399"/>
        <v>0</v>
      </c>
      <c r="AS172" s="16">
        <f t="shared" si="1399"/>
        <v>0</v>
      </c>
      <c r="AT172" s="16"/>
      <c r="AU172" s="16"/>
      <c r="AV172" s="16"/>
      <c r="AW172" s="16"/>
      <c r="AX172" s="16"/>
      <c r="AY172" s="15">
        <f t="shared" si="1193"/>
        <v>456764.08</v>
      </c>
      <c r="AZ172" s="39">
        <f t="shared" si="1194"/>
        <v>447628.79999999999</v>
      </c>
      <c r="BA172" s="39">
        <f t="shared" si="1195"/>
        <v>9135.2800000000007</v>
      </c>
      <c r="BB172" s="39">
        <f t="shared" si="1196"/>
        <v>0</v>
      </c>
      <c r="BC172" s="16">
        <f t="shared" ref="BC172:DC174" si="1400">BC173</f>
        <v>0</v>
      </c>
      <c r="BD172" s="43">
        <f t="shared" si="1400"/>
        <v>0</v>
      </c>
      <c r="BE172" s="43">
        <f t="shared" si="1400"/>
        <v>0</v>
      </c>
      <c r="BF172" s="43">
        <f t="shared" si="1400"/>
        <v>0</v>
      </c>
      <c r="BG172" s="16">
        <f t="shared" si="1400"/>
        <v>3917761.86</v>
      </c>
      <c r="BH172" s="16">
        <f t="shared" si="1400"/>
        <v>3721873.77</v>
      </c>
      <c r="BI172" s="16">
        <f t="shared" si="1400"/>
        <v>195888.09</v>
      </c>
      <c r="BJ172" s="16">
        <f t="shared" si="1400"/>
        <v>0</v>
      </c>
      <c r="BK172" s="16">
        <f t="shared" si="1400"/>
        <v>3917761.86</v>
      </c>
      <c r="BL172" s="16">
        <f t="shared" si="1400"/>
        <v>3721873.77</v>
      </c>
      <c r="BM172" s="16">
        <f t="shared" si="1400"/>
        <v>195888.09</v>
      </c>
      <c r="BN172" s="16">
        <f t="shared" si="1400"/>
        <v>0</v>
      </c>
      <c r="BO172" s="16">
        <f t="shared" si="1400"/>
        <v>0</v>
      </c>
      <c r="BP172" s="16">
        <f t="shared" si="1400"/>
        <v>0</v>
      </c>
      <c r="BQ172" s="16">
        <f t="shared" si="1400"/>
        <v>0</v>
      </c>
      <c r="BR172" s="16">
        <f t="shared" si="1400"/>
        <v>0</v>
      </c>
      <c r="BS172" s="16">
        <f t="shared" si="1400"/>
        <v>3917761.86</v>
      </c>
      <c r="BT172" s="16">
        <f t="shared" si="1400"/>
        <v>3721873.77</v>
      </c>
      <c r="BU172" s="16">
        <f t="shared" si="1400"/>
        <v>195888.09</v>
      </c>
      <c r="BV172" s="16">
        <f t="shared" si="1400"/>
        <v>0</v>
      </c>
      <c r="BW172" s="16">
        <f t="shared" si="1400"/>
        <v>0</v>
      </c>
      <c r="BX172" s="16">
        <f t="shared" si="1400"/>
        <v>0</v>
      </c>
      <c r="BY172" s="16">
        <f t="shared" si="1400"/>
        <v>0</v>
      </c>
      <c r="BZ172" s="16">
        <f t="shared" si="1400"/>
        <v>0</v>
      </c>
      <c r="CA172" s="16">
        <f t="shared" si="1400"/>
        <v>3917761.86</v>
      </c>
      <c r="CB172" s="16">
        <f t="shared" si="1400"/>
        <v>3721873.77</v>
      </c>
      <c r="CC172" s="16">
        <f t="shared" si="1400"/>
        <v>195888.09</v>
      </c>
      <c r="CD172" s="16">
        <f t="shared" si="1400"/>
        <v>0</v>
      </c>
      <c r="CE172" s="16">
        <f t="shared" si="1400"/>
        <v>1199814.05</v>
      </c>
      <c r="CF172" s="43">
        <f t="shared" si="1400"/>
        <v>1139823.05</v>
      </c>
      <c r="CG172" s="43">
        <f t="shared" si="1400"/>
        <v>59991</v>
      </c>
      <c r="CH172" s="43">
        <f t="shared" si="1400"/>
        <v>0</v>
      </c>
      <c r="CI172" s="16">
        <f t="shared" si="1400"/>
        <v>15501.949999999999</v>
      </c>
      <c r="CJ172" s="16">
        <f t="shared" si="1400"/>
        <v>14727.15</v>
      </c>
      <c r="CK172" s="16">
        <f t="shared" si="1400"/>
        <v>774.8</v>
      </c>
      <c r="CL172" s="16">
        <f t="shared" si="1400"/>
        <v>0</v>
      </c>
      <c r="CM172" s="16">
        <f t="shared" si="1400"/>
        <v>1215316</v>
      </c>
      <c r="CN172" s="16">
        <f t="shared" si="1400"/>
        <v>1154550.2</v>
      </c>
      <c r="CO172" s="16">
        <f t="shared" si="1400"/>
        <v>60765.8</v>
      </c>
      <c r="CP172" s="16">
        <f t="shared" si="1400"/>
        <v>0</v>
      </c>
      <c r="CQ172" s="16">
        <f t="shared" si="1400"/>
        <v>0</v>
      </c>
      <c r="CR172" s="16">
        <f t="shared" si="1400"/>
        <v>0</v>
      </c>
      <c r="CS172" s="16">
        <f t="shared" si="1400"/>
        <v>0</v>
      </c>
      <c r="CT172" s="16">
        <f t="shared" si="1400"/>
        <v>0</v>
      </c>
      <c r="CU172" s="16">
        <f t="shared" si="1400"/>
        <v>1215316</v>
      </c>
      <c r="CV172" s="16">
        <f t="shared" si="1400"/>
        <v>1154550.2</v>
      </c>
      <c r="CW172" s="16">
        <f t="shared" si="1400"/>
        <v>60765.8</v>
      </c>
      <c r="CX172" s="16">
        <f t="shared" si="1400"/>
        <v>0</v>
      </c>
      <c r="CY172" s="16">
        <f t="shared" si="1400"/>
        <v>0</v>
      </c>
      <c r="CZ172" s="43">
        <f t="shared" si="1400"/>
        <v>0</v>
      </c>
      <c r="DA172" s="43">
        <f t="shared" si="1400"/>
        <v>0</v>
      </c>
      <c r="DB172" s="43">
        <f t="shared" si="1400"/>
        <v>0</v>
      </c>
      <c r="DC172" s="16">
        <f t="shared" si="1400"/>
        <v>0</v>
      </c>
      <c r="DD172" s="16">
        <f t="shared" ref="DC172:DR174" si="1401">DD173</f>
        <v>0</v>
      </c>
      <c r="DE172" s="16">
        <f t="shared" si="1401"/>
        <v>0</v>
      </c>
      <c r="DF172" s="16">
        <f t="shared" si="1401"/>
        <v>0</v>
      </c>
      <c r="DG172" s="16">
        <f t="shared" si="1401"/>
        <v>0</v>
      </c>
      <c r="DH172" s="16">
        <f t="shared" si="1401"/>
        <v>0</v>
      </c>
      <c r="DI172" s="16">
        <f t="shared" si="1401"/>
        <v>0</v>
      </c>
      <c r="DJ172" s="16">
        <f t="shared" si="1401"/>
        <v>0</v>
      </c>
      <c r="DK172" s="16">
        <f t="shared" si="1401"/>
        <v>0</v>
      </c>
      <c r="DL172" s="16">
        <f t="shared" si="1401"/>
        <v>0</v>
      </c>
      <c r="DM172" s="16">
        <f t="shared" si="1401"/>
        <v>0</v>
      </c>
      <c r="DN172" s="16">
        <f t="shared" si="1401"/>
        <v>0</v>
      </c>
      <c r="DO172" s="16">
        <f t="shared" si="1401"/>
        <v>0</v>
      </c>
      <c r="DP172" s="16">
        <f t="shared" si="1401"/>
        <v>0</v>
      </c>
      <c r="DQ172" s="16">
        <f t="shared" si="1401"/>
        <v>0</v>
      </c>
      <c r="DR172" s="16">
        <f t="shared" si="1401"/>
        <v>0</v>
      </c>
    </row>
    <row r="173" spans="1:122" ht="32.25" hidden="1" customHeight="1" x14ac:dyDescent="0.25">
      <c r="A173" s="102" t="s">
        <v>286</v>
      </c>
      <c r="B173" s="102"/>
      <c r="C173" s="102"/>
      <c r="D173" s="19"/>
      <c r="E173" s="40">
        <v>851</v>
      </c>
      <c r="F173" s="32" t="s">
        <v>30</v>
      </c>
      <c r="G173" s="2" t="s">
        <v>45</v>
      </c>
      <c r="H173" s="3" t="s">
        <v>334</v>
      </c>
      <c r="I173" s="2"/>
      <c r="J173" s="15">
        <f t="shared" si="1398"/>
        <v>456764.08</v>
      </c>
      <c r="K173" s="15">
        <f t="shared" si="1398"/>
        <v>447628.79999999999</v>
      </c>
      <c r="L173" s="15">
        <f t="shared" si="1398"/>
        <v>9135.2800000000007</v>
      </c>
      <c r="M173" s="15">
        <f t="shared" si="1398"/>
        <v>0</v>
      </c>
      <c r="N173" s="15">
        <f t="shared" si="1398"/>
        <v>0</v>
      </c>
      <c r="O173" s="15">
        <f t="shared" si="1398"/>
        <v>0</v>
      </c>
      <c r="P173" s="15">
        <f t="shared" si="1398"/>
        <v>0</v>
      </c>
      <c r="Q173" s="15">
        <f t="shared" si="1398"/>
        <v>0</v>
      </c>
      <c r="R173" s="15">
        <f t="shared" si="1398"/>
        <v>456764.08</v>
      </c>
      <c r="S173" s="15">
        <f t="shared" si="1398"/>
        <v>447628.79999999999</v>
      </c>
      <c r="T173" s="15">
        <f t="shared" si="1398"/>
        <v>9135.2800000000007</v>
      </c>
      <c r="U173" s="15">
        <f t="shared" si="1398"/>
        <v>0</v>
      </c>
      <c r="V173" s="15">
        <f t="shared" si="1398"/>
        <v>0</v>
      </c>
      <c r="W173" s="39">
        <f t="shared" si="1398"/>
        <v>0</v>
      </c>
      <c r="X173" s="39">
        <f t="shared" si="1398"/>
        <v>0</v>
      </c>
      <c r="Y173" s="39">
        <f t="shared" si="1398"/>
        <v>0</v>
      </c>
      <c r="Z173" s="15">
        <f t="shared" si="1398"/>
        <v>0</v>
      </c>
      <c r="AA173" s="15">
        <f t="shared" si="1398"/>
        <v>0</v>
      </c>
      <c r="AB173" s="15">
        <f t="shared" si="1398"/>
        <v>0</v>
      </c>
      <c r="AC173" s="15">
        <f t="shared" si="1398"/>
        <v>0</v>
      </c>
      <c r="AD173" s="15">
        <f t="shared" si="1398"/>
        <v>0</v>
      </c>
      <c r="AE173" s="15">
        <f t="shared" si="1398"/>
        <v>0</v>
      </c>
      <c r="AF173" s="15">
        <f t="shared" si="1398"/>
        <v>0</v>
      </c>
      <c r="AG173" s="15">
        <f t="shared" si="1398"/>
        <v>0</v>
      </c>
      <c r="AH173" s="15">
        <f t="shared" si="1398"/>
        <v>0</v>
      </c>
      <c r="AI173" s="39">
        <f t="shared" si="1398"/>
        <v>0</v>
      </c>
      <c r="AJ173" s="39">
        <f t="shared" si="1398"/>
        <v>0</v>
      </c>
      <c r="AK173" s="39">
        <f t="shared" si="1398"/>
        <v>0</v>
      </c>
      <c r="AL173" s="15">
        <f t="shared" si="1399"/>
        <v>0</v>
      </c>
      <c r="AM173" s="110">
        <f t="shared" si="1399"/>
        <v>0</v>
      </c>
      <c r="AN173" s="15">
        <f t="shared" si="1399"/>
        <v>0</v>
      </c>
      <c r="AO173" s="15">
        <f t="shared" si="1399"/>
        <v>0</v>
      </c>
      <c r="AP173" s="15">
        <f t="shared" si="1399"/>
        <v>0</v>
      </c>
      <c r="AQ173" s="15">
        <f t="shared" si="1399"/>
        <v>0</v>
      </c>
      <c r="AR173" s="15">
        <f t="shared" si="1399"/>
        <v>0</v>
      </c>
      <c r="AS173" s="15">
        <f t="shared" si="1399"/>
        <v>0</v>
      </c>
      <c r="AT173" s="15"/>
      <c r="AU173" s="15"/>
      <c r="AV173" s="15"/>
      <c r="AW173" s="15"/>
      <c r="AX173" s="15"/>
      <c r="AY173" s="15">
        <f t="shared" si="1193"/>
        <v>456764.08</v>
      </c>
      <c r="AZ173" s="39">
        <f t="shared" si="1194"/>
        <v>447628.79999999999</v>
      </c>
      <c r="BA173" s="39">
        <f t="shared" si="1195"/>
        <v>9135.2800000000007</v>
      </c>
      <c r="BB173" s="39">
        <f t="shared" si="1196"/>
        <v>0</v>
      </c>
      <c r="BC173" s="15">
        <f t="shared" si="1400"/>
        <v>0</v>
      </c>
      <c r="BD173" s="44">
        <f t="shared" si="1400"/>
        <v>0</v>
      </c>
      <c r="BE173" s="44">
        <f t="shared" si="1400"/>
        <v>0</v>
      </c>
      <c r="BF173" s="44">
        <f t="shared" si="1400"/>
        <v>0</v>
      </c>
      <c r="BG173" s="15">
        <f t="shared" si="1400"/>
        <v>3917761.86</v>
      </c>
      <c r="BH173" s="15">
        <f t="shared" si="1400"/>
        <v>3721873.77</v>
      </c>
      <c r="BI173" s="15">
        <f t="shared" si="1400"/>
        <v>195888.09</v>
      </c>
      <c r="BJ173" s="15">
        <f t="shared" si="1400"/>
        <v>0</v>
      </c>
      <c r="BK173" s="15">
        <f t="shared" si="1400"/>
        <v>3917761.86</v>
      </c>
      <c r="BL173" s="15">
        <f t="shared" si="1400"/>
        <v>3721873.77</v>
      </c>
      <c r="BM173" s="15">
        <f t="shared" si="1400"/>
        <v>195888.09</v>
      </c>
      <c r="BN173" s="15">
        <f t="shared" si="1400"/>
        <v>0</v>
      </c>
      <c r="BO173" s="15">
        <f t="shared" si="1400"/>
        <v>0</v>
      </c>
      <c r="BP173" s="15">
        <f t="shared" si="1400"/>
        <v>0</v>
      </c>
      <c r="BQ173" s="15">
        <f t="shared" si="1400"/>
        <v>0</v>
      </c>
      <c r="BR173" s="15">
        <f t="shared" si="1400"/>
        <v>0</v>
      </c>
      <c r="BS173" s="15">
        <f t="shared" si="1400"/>
        <v>3917761.86</v>
      </c>
      <c r="BT173" s="15">
        <f t="shared" si="1400"/>
        <v>3721873.77</v>
      </c>
      <c r="BU173" s="15">
        <f t="shared" si="1400"/>
        <v>195888.09</v>
      </c>
      <c r="BV173" s="15">
        <f t="shared" si="1400"/>
        <v>0</v>
      </c>
      <c r="BW173" s="15">
        <f t="shared" si="1400"/>
        <v>0</v>
      </c>
      <c r="BX173" s="15">
        <f t="shared" si="1400"/>
        <v>0</v>
      </c>
      <c r="BY173" s="15">
        <f t="shared" si="1400"/>
        <v>0</v>
      </c>
      <c r="BZ173" s="15">
        <f t="shared" si="1400"/>
        <v>0</v>
      </c>
      <c r="CA173" s="15">
        <f t="shared" si="1400"/>
        <v>3917761.86</v>
      </c>
      <c r="CB173" s="15">
        <f t="shared" si="1400"/>
        <v>3721873.77</v>
      </c>
      <c r="CC173" s="15">
        <f t="shared" si="1400"/>
        <v>195888.09</v>
      </c>
      <c r="CD173" s="15">
        <f t="shared" si="1400"/>
        <v>0</v>
      </c>
      <c r="CE173" s="15">
        <f t="shared" si="1400"/>
        <v>1199814.05</v>
      </c>
      <c r="CF173" s="44">
        <f t="shared" si="1400"/>
        <v>1139823.05</v>
      </c>
      <c r="CG173" s="44">
        <f t="shared" si="1400"/>
        <v>59991</v>
      </c>
      <c r="CH173" s="44">
        <f t="shared" si="1400"/>
        <v>0</v>
      </c>
      <c r="CI173" s="15">
        <f t="shared" si="1400"/>
        <v>15501.949999999999</v>
      </c>
      <c r="CJ173" s="15">
        <f t="shared" si="1400"/>
        <v>14727.15</v>
      </c>
      <c r="CK173" s="15">
        <f t="shared" si="1400"/>
        <v>774.8</v>
      </c>
      <c r="CL173" s="15">
        <f t="shared" si="1400"/>
        <v>0</v>
      </c>
      <c r="CM173" s="15">
        <f t="shared" si="1400"/>
        <v>1215316</v>
      </c>
      <c r="CN173" s="15">
        <f t="shared" si="1400"/>
        <v>1154550.2</v>
      </c>
      <c r="CO173" s="15">
        <f t="shared" si="1400"/>
        <v>60765.8</v>
      </c>
      <c r="CP173" s="15">
        <f t="shared" si="1400"/>
        <v>0</v>
      </c>
      <c r="CQ173" s="15">
        <f t="shared" si="1400"/>
        <v>0</v>
      </c>
      <c r="CR173" s="15">
        <f t="shared" si="1400"/>
        <v>0</v>
      </c>
      <c r="CS173" s="15">
        <f t="shared" si="1400"/>
        <v>0</v>
      </c>
      <c r="CT173" s="15">
        <f t="shared" si="1400"/>
        <v>0</v>
      </c>
      <c r="CU173" s="15">
        <f t="shared" si="1400"/>
        <v>1215316</v>
      </c>
      <c r="CV173" s="15">
        <f t="shared" si="1400"/>
        <v>1154550.2</v>
      </c>
      <c r="CW173" s="15">
        <f t="shared" si="1400"/>
        <v>60765.8</v>
      </c>
      <c r="CX173" s="15">
        <f t="shared" si="1400"/>
        <v>0</v>
      </c>
      <c r="CY173" s="15">
        <f t="shared" si="1400"/>
        <v>0</v>
      </c>
      <c r="CZ173" s="44">
        <f t="shared" si="1400"/>
        <v>0</v>
      </c>
      <c r="DA173" s="44">
        <f t="shared" si="1400"/>
        <v>0</v>
      </c>
      <c r="DB173" s="44">
        <f t="shared" si="1400"/>
        <v>0</v>
      </c>
      <c r="DC173" s="15">
        <f t="shared" si="1401"/>
        <v>0</v>
      </c>
      <c r="DD173" s="15">
        <f t="shared" si="1401"/>
        <v>0</v>
      </c>
      <c r="DE173" s="15">
        <f t="shared" si="1401"/>
        <v>0</v>
      </c>
      <c r="DF173" s="15">
        <f t="shared" si="1401"/>
        <v>0</v>
      </c>
      <c r="DG173" s="15">
        <f t="shared" si="1401"/>
        <v>0</v>
      </c>
      <c r="DH173" s="15">
        <f t="shared" si="1401"/>
        <v>0</v>
      </c>
      <c r="DI173" s="15">
        <f t="shared" si="1401"/>
        <v>0</v>
      </c>
      <c r="DJ173" s="15">
        <f t="shared" si="1401"/>
        <v>0</v>
      </c>
      <c r="DK173" s="15">
        <f t="shared" si="1401"/>
        <v>0</v>
      </c>
      <c r="DL173" s="15">
        <f t="shared" si="1401"/>
        <v>0</v>
      </c>
      <c r="DM173" s="15">
        <f t="shared" si="1401"/>
        <v>0</v>
      </c>
      <c r="DN173" s="15">
        <f t="shared" si="1401"/>
        <v>0</v>
      </c>
      <c r="DO173" s="15">
        <f t="shared" si="1401"/>
        <v>0</v>
      </c>
      <c r="DP173" s="15">
        <f t="shared" si="1401"/>
        <v>0</v>
      </c>
      <c r="DQ173" s="15">
        <f t="shared" si="1401"/>
        <v>0</v>
      </c>
      <c r="DR173" s="15">
        <f t="shared" si="1401"/>
        <v>0</v>
      </c>
    </row>
    <row r="174" spans="1:122" ht="32.25" hidden="1" customHeight="1" x14ac:dyDescent="0.25">
      <c r="A174" s="102" t="s">
        <v>20</v>
      </c>
      <c r="B174" s="102"/>
      <c r="C174" s="102"/>
      <c r="D174" s="19"/>
      <c r="E174" s="40">
        <v>851</v>
      </c>
      <c r="F174" s="32" t="s">
        <v>30</v>
      </c>
      <c r="G174" s="2" t="s">
        <v>45</v>
      </c>
      <c r="H174" s="3" t="s">
        <v>334</v>
      </c>
      <c r="I174" s="2" t="s">
        <v>21</v>
      </c>
      <c r="J174" s="15">
        <f t="shared" si="1398"/>
        <v>456764.08</v>
      </c>
      <c r="K174" s="15">
        <f t="shared" si="1398"/>
        <v>447628.79999999999</v>
      </c>
      <c r="L174" s="15">
        <f t="shared" si="1398"/>
        <v>9135.2800000000007</v>
      </c>
      <c r="M174" s="15">
        <f t="shared" si="1398"/>
        <v>0</v>
      </c>
      <c r="N174" s="15">
        <f t="shared" si="1398"/>
        <v>0</v>
      </c>
      <c r="O174" s="15">
        <f t="shared" si="1398"/>
        <v>0</v>
      </c>
      <c r="P174" s="15">
        <f t="shared" si="1398"/>
        <v>0</v>
      </c>
      <c r="Q174" s="15">
        <f t="shared" si="1398"/>
        <v>0</v>
      </c>
      <c r="R174" s="15">
        <f t="shared" si="1398"/>
        <v>456764.08</v>
      </c>
      <c r="S174" s="15">
        <f t="shared" si="1398"/>
        <v>447628.79999999999</v>
      </c>
      <c r="T174" s="15">
        <f t="shared" si="1398"/>
        <v>9135.2800000000007</v>
      </c>
      <c r="U174" s="15">
        <f t="shared" si="1398"/>
        <v>0</v>
      </c>
      <c r="V174" s="15">
        <f t="shared" si="1398"/>
        <v>0</v>
      </c>
      <c r="W174" s="39">
        <f t="shared" si="1398"/>
        <v>0</v>
      </c>
      <c r="X174" s="39">
        <f t="shared" si="1398"/>
        <v>0</v>
      </c>
      <c r="Y174" s="39">
        <f t="shared" si="1398"/>
        <v>0</v>
      </c>
      <c r="Z174" s="15">
        <f t="shared" si="1398"/>
        <v>0</v>
      </c>
      <c r="AA174" s="15">
        <f t="shared" si="1398"/>
        <v>0</v>
      </c>
      <c r="AB174" s="15">
        <f t="shared" si="1398"/>
        <v>0</v>
      </c>
      <c r="AC174" s="15">
        <f t="shared" si="1398"/>
        <v>0</v>
      </c>
      <c r="AD174" s="15">
        <f t="shared" si="1398"/>
        <v>0</v>
      </c>
      <c r="AE174" s="15">
        <f t="shared" si="1398"/>
        <v>0</v>
      </c>
      <c r="AF174" s="15">
        <f t="shared" si="1398"/>
        <v>0</v>
      </c>
      <c r="AG174" s="15">
        <f t="shared" si="1398"/>
        <v>0</v>
      </c>
      <c r="AH174" s="15">
        <f t="shared" si="1398"/>
        <v>0</v>
      </c>
      <c r="AI174" s="39">
        <f t="shared" si="1398"/>
        <v>0</v>
      </c>
      <c r="AJ174" s="39">
        <f t="shared" si="1398"/>
        <v>0</v>
      </c>
      <c r="AK174" s="39">
        <f t="shared" si="1398"/>
        <v>0</v>
      </c>
      <c r="AL174" s="15">
        <f t="shared" si="1399"/>
        <v>0</v>
      </c>
      <c r="AM174" s="110">
        <f t="shared" si="1399"/>
        <v>0</v>
      </c>
      <c r="AN174" s="15">
        <f t="shared" si="1399"/>
        <v>0</v>
      </c>
      <c r="AO174" s="15">
        <f t="shared" si="1399"/>
        <v>0</v>
      </c>
      <c r="AP174" s="15">
        <f t="shared" si="1399"/>
        <v>0</v>
      </c>
      <c r="AQ174" s="15">
        <f t="shared" si="1399"/>
        <v>0</v>
      </c>
      <c r="AR174" s="15">
        <f t="shared" si="1399"/>
        <v>0</v>
      </c>
      <c r="AS174" s="15">
        <f t="shared" si="1399"/>
        <v>0</v>
      </c>
      <c r="AT174" s="15"/>
      <c r="AU174" s="15"/>
      <c r="AV174" s="15"/>
      <c r="AW174" s="15"/>
      <c r="AX174" s="15"/>
      <c r="AY174" s="15">
        <f t="shared" ref="AY174:AY205" si="1402">J174-BC174</f>
        <v>456764.08</v>
      </c>
      <c r="AZ174" s="39">
        <f t="shared" ref="AZ174:AZ205" si="1403">K174-BD174</f>
        <v>447628.79999999999</v>
      </c>
      <c r="BA174" s="39">
        <f t="shared" ref="BA174:BA205" si="1404">L174-BE174</f>
        <v>9135.2800000000007</v>
      </c>
      <c r="BB174" s="39">
        <f t="shared" ref="BB174:BB205" si="1405">M174-BF174</f>
        <v>0</v>
      </c>
      <c r="BC174" s="15">
        <f t="shared" si="1400"/>
        <v>0</v>
      </c>
      <c r="BD174" s="44">
        <f t="shared" si="1400"/>
        <v>0</v>
      </c>
      <c r="BE174" s="44">
        <f t="shared" si="1400"/>
        <v>0</v>
      </c>
      <c r="BF174" s="44">
        <f t="shared" si="1400"/>
        <v>0</v>
      </c>
      <c r="BG174" s="15">
        <f t="shared" si="1400"/>
        <v>3917761.86</v>
      </c>
      <c r="BH174" s="15">
        <f t="shared" si="1400"/>
        <v>3721873.77</v>
      </c>
      <c r="BI174" s="15">
        <f t="shared" si="1400"/>
        <v>195888.09</v>
      </c>
      <c r="BJ174" s="15">
        <f t="shared" si="1400"/>
        <v>0</v>
      </c>
      <c r="BK174" s="15">
        <f t="shared" si="1400"/>
        <v>3917761.86</v>
      </c>
      <c r="BL174" s="15">
        <f t="shared" si="1400"/>
        <v>3721873.77</v>
      </c>
      <c r="BM174" s="15">
        <f t="shared" si="1400"/>
        <v>195888.09</v>
      </c>
      <c r="BN174" s="15">
        <f t="shared" si="1400"/>
        <v>0</v>
      </c>
      <c r="BO174" s="15">
        <f t="shared" si="1400"/>
        <v>0</v>
      </c>
      <c r="BP174" s="15">
        <f t="shared" si="1400"/>
        <v>0</v>
      </c>
      <c r="BQ174" s="15">
        <f t="shared" si="1400"/>
        <v>0</v>
      </c>
      <c r="BR174" s="15">
        <f t="shared" si="1400"/>
        <v>0</v>
      </c>
      <c r="BS174" s="15">
        <f t="shared" si="1400"/>
        <v>3917761.86</v>
      </c>
      <c r="BT174" s="15">
        <f t="shared" si="1400"/>
        <v>3721873.77</v>
      </c>
      <c r="BU174" s="15">
        <f t="shared" si="1400"/>
        <v>195888.09</v>
      </c>
      <c r="BV174" s="15">
        <f t="shared" si="1400"/>
        <v>0</v>
      </c>
      <c r="BW174" s="15">
        <f t="shared" si="1400"/>
        <v>0</v>
      </c>
      <c r="BX174" s="15">
        <f t="shared" si="1400"/>
        <v>0</v>
      </c>
      <c r="BY174" s="15">
        <f t="shared" si="1400"/>
        <v>0</v>
      </c>
      <c r="BZ174" s="15">
        <f t="shared" si="1400"/>
        <v>0</v>
      </c>
      <c r="CA174" s="15">
        <f t="shared" si="1400"/>
        <v>3917761.86</v>
      </c>
      <c r="CB174" s="15">
        <f t="shared" si="1400"/>
        <v>3721873.77</v>
      </c>
      <c r="CC174" s="15">
        <f t="shared" si="1400"/>
        <v>195888.09</v>
      </c>
      <c r="CD174" s="15">
        <f t="shared" si="1400"/>
        <v>0</v>
      </c>
      <c r="CE174" s="15">
        <f t="shared" si="1400"/>
        <v>1199814.05</v>
      </c>
      <c r="CF174" s="44">
        <f t="shared" si="1400"/>
        <v>1139823.05</v>
      </c>
      <c r="CG174" s="44">
        <f t="shared" si="1400"/>
        <v>59991</v>
      </c>
      <c r="CH174" s="44">
        <f t="shared" si="1400"/>
        <v>0</v>
      </c>
      <c r="CI174" s="15">
        <f t="shared" si="1400"/>
        <v>15501.949999999999</v>
      </c>
      <c r="CJ174" s="15">
        <f t="shared" si="1400"/>
        <v>14727.15</v>
      </c>
      <c r="CK174" s="15">
        <f t="shared" si="1400"/>
        <v>774.8</v>
      </c>
      <c r="CL174" s="15">
        <f t="shared" si="1400"/>
        <v>0</v>
      </c>
      <c r="CM174" s="15">
        <f t="shared" si="1400"/>
        <v>1215316</v>
      </c>
      <c r="CN174" s="15">
        <f t="shared" si="1400"/>
        <v>1154550.2</v>
      </c>
      <c r="CO174" s="15">
        <f t="shared" si="1400"/>
        <v>60765.8</v>
      </c>
      <c r="CP174" s="15">
        <f t="shared" si="1400"/>
        <v>0</v>
      </c>
      <c r="CQ174" s="15">
        <f t="shared" si="1400"/>
        <v>0</v>
      </c>
      <c r="CR174" s="15">
        <f t="shared" si="1400"/>
        <v>0</v>
      </c>
      <c r="CS174" s="15">
        <f t="shared" si="1400"/>
        <v>0</v>
      </c>
      <c r="CT174" s="15">
        <f t="shared" si="1400"/>
        <v>0</v>
      </c>
      <c r="CU174" s="15">
        <f t="shared" si="1400"/>
        <v>1215316</v>
      </c>
      <c r="CV174" s="15">
        <f t="shared" si="1400"/>
        <v>1154550.2</v>
      </c>
      <c r="CW174" s="15">
        <f t="shared" si="1400"/>
        <v>60765.8</v>
      </c>
      <c r="CX174" s="15">
        <f t="shared" si="1400"/>
        <v>0</v>
      </c>
      <c r="CY174" s="15">
        <f t="shared" si="1400"/>
        <v>0</v>
      </c>
      <c r="CZ174" s="44">
        <f t="shared" si="1400"/>
        <v>0</v>
      </c>
      <c r="DA174" s="44">
        <f t="shared" si="1400"/>
        <v>0</v>
      </c>
      <c r="DB174" s="44">
        <f t="shared" si="1400"/>
        <v>0</v>
      </c>
      <c r="DC174" s="15">
        <f t="shared" si="1401"/>
        <v>0</v>
      </c>
      <c r="DD174" s="15">
        <f t="shared" si="1401"/>
        <v>0</v>
      </c>
      <c r="DE174" s="15">
        <f t="shared" si="1401"/>
        <v>0</v>
      </c>
      <c r="DF174" s="15">
        <f t="shared" si="1401"/>
        <v>0</v>
      </c>
      <c r="DG174" s="15">
        <f t="shared" si="1401"/>
        <v>0</v>
      </c>
      <c r="DH174" s="15">
        <f t="shared" si="1401"/>
        <v>0</v>
      </c>
      <c r="DI174" s="15">
        <f t="shared" si="1401"/>
        <v>0</v>
      </c>
      <c r="DJ174" s="15">
        <f t="shared" si="1401"/>
        <v>0</v>
      </c>
      <c r="DK174" s="15">
        <f t="shared" si="1401"/>
        <v>0</v>
      </c>
      <c r="DL174" s="15">
        <f t="shared" si="1401"/>
        <v>0</v>
      </c>
      <c r="DM174" s="15">
        <f t="shared" si="1401"/>
        <v>0</v>
      </c>
      <c r="DN174" s="15">
        <f t="shared" si="1401"/>
        <v>0</v>
      </c>
      <c r="DO174" s="15">
        <f t="shared" si="1401"/>
        <v>0</v>
      </c>
      <c r="DP174" s="15">
        <f t="shared" si="1401"/>
        <v>0</v>
      </c>
      <c r="DQ174" s="15">
        <f t="shared" si="1401"/>
        <v>0</v>
      </c>
      <c r="DR174" s="15">
        <f t="shared" si="1401"/>
        <v>0</v>
      </c>
    </row>
    <row r="175" spans="1:122" ht="32.25" hidden="1" customHeight="1" x14ac:dyDescent="0.25">
      <c r="A175" s="102" t="s">
        <v>9</v>
      </c>
      <c r="B175" s="102"/>
      <c r="C175" s="102"/>
      <c r="D175" s="19"/>
      <c r="E175" s="40">
        <v>851</v>
      </c>
      <c r="F175" s="32" t="s">
        <v>30</v>
      </c>
      <c r="G175" s="2" t="s">
        <v>45</v>
      </c>
      <c r="H175" s="3" t="s">
        <v>334</v>
      </c>
      <c r="I175" s="2" t="s">
        <v>22</v>
      </c>
      <c r="J175" s="15">
        <v>456764.08</v>
      </c>
      <c r="K175" s="44">
        <v>447628.79999999999</v>
      </c>
      <c r="L175" s="44">
        <v>9135.2800000000007</v>
      </c>
      <c r="M175" s="44"/>
      <c r="N175" s="44"/>
      <c r="O175" s="44"/>
      <c r="P175" s="44"/>
      <c r="Q175" s="44"/>
      <c r="R175" s="68">
        <f>J175+N175</f>
        <v>456764.08</v>
      </c>
      <c r="S175" s="68">
        <f>K175+O175</f>
        <v>447628.79999999999</v>
      </c>
      <c r="T175" s="68">
        <f>L175+P175</f>
        <v>9135.2800000000007</v>
      </c>
      <c r="U175" s="68">
        <f>M175+Q175</f>
        <v>0</v>
      </c>
      <c r="V175" s="15">
        <f>190945-190945</f>
        <v>0</v>
      </c>
      <c r="W175" s="39"/>
      <c r="X175" s="39"/>
      <c r="Y175" s="39"/>
      <c r="Z175" s="44"/>
      <c r="AA175" s="44"/>
      <c r="AB175" s="44"/>
      <c r="AC175" s="44"/>
      <c r="AD175" s="68">
        <f t="shared" ref="AD175" si="1406">V175+Z175</f>
        <v>0</v>
      </c>
      <c r="AE175" s="68">
        <f t="shared" ref="AE175" si="1407">W175+AA175</f>
        <v>0</v>
      </c>
      <c r="AF175" s="68">
        <f t="shared" ref="AF175" si="1408">X175+AB175</f>
        <v>0</v>
      </c>
      <c r="AG175" s="68">
        <f t="shared" ref="AG175" si="1409">Y175+AC175</f>
        <v>0</v>
      </c>
      <c r="AH175" s="15">
        <f>190945-190945</f>
        <v>0</v>
      </c>
      <c r="AI175" s="39"/>
      <c r="AJ175" s="39"/>
      <c r="AK175" s="39"/>
      <c r="AL175" s="44"/>
      <c r="AM175" s="111"/>
      <c r="AN175" s="44"/>
      <c r="AO175" s="44"/>
      <c r="AP175" s="68">
        <f t="shared" ref="AP175" si="1410">AH175+AL175</f>
        <v>0</v>
      </c>
      <c r="AQ175" s="68">
        <f t="shared" ref="AQ175" si="1411">AI175+AM175</f>
        <v>0</v>
      </c>
      <c r="AR175" s="68">
        <f t="shared" ref="AR175" si="1412">AJ175+AN175</f>
        <v>0</v>
      </c>
      <c r="AS175" s="68">
        <f t="shared" ref="AS175" si="1413">AK175+AO175</f>
        <v>0</v>
      </c>
      <c r="AT175" s="68"/>
      <c r="AU175" s="68"/>
      <c r="AV175" s="68"/>
      <c r="AW175" s="68"/>
      <c r="AX175" s="68"/>
      <c r="AY175" s="15">
        <f t="shared" si="1402"/>
        <v>456764.08</v>
      </c>
      <c r="AZ175" s="39">
        <f t="shared" si="1403"/>
        <v>447628.79999999999</v>
      </c>
      <c r="BA175" s="39">
        <f t="shared" si="1404"/>
        <v>9135.2800000000007</v>
      </c>
      <c r="BB175" s="39">
        <f t="shared" si="1405"/>
        <v>0</v>
      </c>
      <c r="BC175" s="15">
        <f>190945-190945</f>
        <v>0</v>
      </c>
      <c r="BD175" s="44"/>
      <c r="BE175" s="44"/>
      <c r="BF175" s="44"/>
      <c r="BG175" s="15">
        <f>BH175+BI175</f>
        <v>3917761.86</v>
      </c>
      <c r="BH175" s="44">
        <v>3721873.77</v>
      </c>
      <c r="BI175" s="44">
        <v>195888.09</v>
      </c>
      <c r="BJ175" s="44"/>
      <c r="BK175" s="15">
        <f>BC175+BG175</f>
        <v>3917761.86</v>
      </c>
      <c r="BL175" s="68">
        <f>BD175+BH175</f>
        <v>3721873.77</v>
      </c>
      <c r="BM175" s="68">
        <f>BE175+BI175</f>
        <v>195888.09</v>
      </c>
      <c r="BN175" s="68">
        <f>BF175+BJ175</f>
        <v>0</v>
      </c>
      <c r="BO175" s="15"/>
      <c r="BP175" s="44"/>
      <c r="BQ175" s="44"/>
      <c r="BR175" s="44"/>
      <c r="BS175" s="15">
        <f>BK175+BO175</f>
        <v>3917761.86</v>
      </c>
      <c r="BT175" s="68">
        <f>BL175+BP175</f>
        <v>3721873.77</v>
      </c>
      <c r="BU175" s="68">
        <f>BM175+BQ175</f>
        <v>195888.09</v>
      </c>
      <c r="BV175" s="68">
        <f>BN175+BR175</f>
        <v>0</v>
      </c>
      <c r="BW175" s="15"/>
      <c r="BX175" s="44"/>
      <c r="BY175" s="44"/>
      <c r="BZ175" s="44"/>
      <c r="CA175" s="15">
        <f>BS175+BW175</f>
        <v>3917761.86</v>
      </c>
      <c r="CB175" s="68">
        <f>BT175+BX175</f>
        <v>3721873.77</v>
      </c>
      <c r="CC175" s="68">
        <f>BU175+BY175</f>
        <v>195888.09</v>
      </c>
      <c r="CD175" s="68">
        <f>BV175+BZ175</f>
        <v>0</v>
      </c>
      <c r="CE175" s="15">
        <v>1199814.05</v>
      </c>
      <c r="CF175" s="44">
        <v>1139823.05</v>
      </c>
      <c r="CG175" s="44">
        <v>59991</v>
      </c>
      <c r="CH175" s="44"/>
      <c r="CI175" s="44">
        <f>CJ175+CK175</f>
        <v>15501.949999999999</v>
      </c>
      <c r="CJ175" s="44">
        <v>14727.15</v>
      </c>
      <c r="CK175" s="44">
        <v>774.8</v>
      </c>
      <c r="CL175" s="44"/>
      <c r="CM175" s="15">
        <f t="shared" ref="CM175" si="1414">CE175+CI175</f>
        <v>1215316</v>
      </c>
      <c r="CN175" s="68">
        <f t="shared" ref="CN175" si="1415">CF175+CJ175</f>
        <v>1154550.2</v>
      </c>
      <c r="CO175" s="68">
        <f t="shared" ref="CO175" si="1416">CG175+CK175</f>
        <v>60765.8</v>
      </c>
      <c r="CP175" s="68">
        <f t="shared" ref="CP175" si="1417">CH175+CL175</f>
        <v>0</v>
      </c>
      <c r="CQ175" s="44">
        <f>CR175+CS175</f>
        <v>0</v>
      </c>
      <c r="CR175" s="44"/>
      <c r="CS175" s="44"/>
      <c r="CT175" s="44"/>
      <c r="CU175" s="15">
        <f t="shared" ref="CU175" si="1418">CM175+CQ175</f>
        <v>1215316</v>
      </c>
      <c r="CV175" s="68">
        <f t="shared" ref="CV175" si="1419">CN175+CR175</f>
        <v>1154550.2</v>
      </c>
      <c r="CW175" s="68">
        <f t="shared" ref="CW175" si="1420">CO175+CS175</f>
        <v>60765.8</v>
      </c>
      <c r="CX175" s="68">
        <f t="shared" ref="CX175" si="1421">CP175+CT175</f>
        <v>0</v>
      </c>
      <c r="CY175" s="15"/>
      <c r="CZ175" s="44"/>
      <c r="DA175" s="44"/>
      <c r="DB175" s="44"/>
      <c r="DC175" s="44">
        <f>DD175+DE175</f>
        <v>0</v>
      </c>
      <c r="DD175" s="44"/>
      <c r="DE175" s="44">
        <v>0</v>
      </c>
      <c r="DF175" s="44"/>
      <c r="DG175" s="15">
        <f t="shared" ref="DG175" si="1422">CY175+DC175</f>
        <v>0</v>
      </c>
      <c r="DH175" s="68">
        <f t="shared" ref="DH175" si="1423">CZ175+DD175</f>
        <v>0</v>
      </c>
      <c r="DI175" s="68">
        <f t="shared" ref="DI175" si="1424">DA175+DE175</f>
        <v>0</v>
      </c>
      <c r="DJ175" s="68">
        <f t="shared" ref="DJ175" si="1425">DB175+DF175</f>
        <v>0</v>
      </c>
      <c r="DK175" s="44">
        <f>DL175+DM175</f>
        <v>0</v>
      </c>
      <c r="DL175" s="44"/>
      <c r="DM175" s="44">
        <v>0</v>
      </c>
      <c r="DN175" s="44"/>
      <c r="DO175" s="15">
        <f t="shared" ref="DO175" si="1426">DG175+DK175</f>
        <v>0</v>
      </c>
      <c r="DP175" s="68">
        <f t="shared" ref="DP175" si="1427">DH175+DL175</f>
        <v>0</v>
      </c>
      <c r="DQ175" s="68">
        <f t="shared" ref="DQ175" si="1428">DI175+DM175</f>
        <v>0</v>
      </c>
      <c r="DR175" s="68">
        <f t="shared" ref="DR175" si="1429">DJ175+DN175</f>
        <v>0</v>
      </c>
    </row>
    <row r="176" spans="1:122" s="17" customFormat="1" ht="32.25" customHeight="1" x14ac:dyDescent="0.25">
      <c r="A176" s="100" t="s">
        <v>253</v>
      </c>
      <c r="B176" s="102"/>
      <c r="C176" s="102"/>
      <c r="D176" s="19"/>
      <c r="E176" s="40">
        <v>851</v>
      </c>
      <c r="F176" s="3" t="s">
        <v>30</v>
      </c>
      <c r="G176" s="3" t="s">
        <v>30</v>
      </c>
      <c r="H176" s="3" t="s">
        <v>46</v>
      </c>
      <c r="I176" s="2"/>
      <c r="J176" s="15">
        <f>J177+J180</f>
        <v>22300208.139999997</v>
      </c>
      <c r="K176" s="15">
        <f t="shared" ref="K176:U176" si="1430">K177+K180</f>
        <v>22077206.059999999</v>
      </c>
      <c r="L176" s="15">
        <f t="shared" si="1430"/>
        <v>223002.08</v>
      </c>
      <c r="M176" s="15">
        <f t="shared" si="1430"/>
        <v>0</v>
      </c>
      <c r="N176" s="15">
        <f t="shared" si="1430"/>
        <v>150</v>
      </c>
      <c r="O176" s="15">
        <f t="shared" si="1430"/>
        <v>150</v>
      </c>
      <c r="P176" s="15">
        <f t="shared" si="1430"/>
        <v>0</v>
      </c>
      <c r="Q176" s="15">
        <f t="shared" si="1430"/>
        <v>0</v>
      </c>
      <c r="R176" s="15">
        <f t="shared" si="1430"/>
        <v>22300358.139999997</v>
      </c>
      <c r="S176" s="15">
        <f t="shared" si="1430"/>
        <v>22077356.059999999</v>
      </c>
      <c r="T176" s="15">
        <f t="shared" si="1430"/>
        <v>223002.08</v>
      </c>
      <c r="U176" s="15">
        <f t="shared" si="1430"/>
        <v>0</v>
      </c>
      <c r="V176" s="15">
        <f>V177+V180</f>
        <v>0</v>
      </c>
      <c r="W176" s="39">
        <f t="shared" ref="W176:AG176" si="1431">W177+W180</f>
        <v>0</v>
      </c>
      <c r="X176" s="39">
        <f t="shared" si="1431"/>
        <v>0</v>
      </c>
      <c r="Y176" s="39">
        <f t="shared" si="1431"/>
        <v>0</v>
      </c>
      <c r="Z176" s="15">
        <f t="shared" si="1431"/>
        <v>0</v>
      </c>
      <c r="AA176" s="15">
        <f t="shared" si="1431"/>
        <v>0</v>
      </c>
      <c r="AB176" s="15">
        <f t="shared" si="1431"/>
        <v>0</v>
      </c>
      <c r="AC176" s="15">
        <f t="shared" si="1431"/>
        <v>0</v>
      </c>
      <c r="AD176" s="15">
        <f t="shared" si="1431"/>
        <v>0</v>
      </c>
      <c r="AE176" s="15">
        <f t="shared" si="1431"/>
        <v>0</v>
      </c>
      <c r="AF176" s="15">
        <f t="shared" si="1431"/>
        <v>0</v>
      </c>
      <c r="AG176" s="15">
        <f t="shared" si="1431"/>
        <v>0</v>
      </c>
      <c r="AH176" s="15">
        <f>AH177+AH180</f>
        <v>0</v>
      </c>
      <c r="AI176" s="39">
        <f t="shared" ref="AI176:AS176" si="1432">AI177+AI180</f>
        <v>0</v>
      </c>
      <c r="AJ176" s="39">
        <f t="shared" si="1432"/>
        <v>0</v>
      </c>
      <c r="AK176" s="39">
        <f t="shared" si="1432"/>
        <v>0</v>
      </c>
      <c r="AL176" s="15">
        <f t="shared" si="1432"/>
        <v>0</v>
      </c>
      <c r="AM176" s="109">
        <f t="shared" si="1432"/>
        <v>0</v>
      </c>
      <c r="AN176" s="16">
        <f t="shared" si="1432"/>
        <v>0</v>
      </c>
      <c r="AO176" s="16">
        <f t="shared" si="1432"/>
        <v>0</v>
      </c>
      <c r="AP176" s="16">
        <f t="shared" si="1432"/>
        <v>0</v>
      </c>
      <c r="AQ176" s="16">
        <f t="shared" si="1432"/>
        <v>0</v>
      </c>
      <c r="AR176" s="16">
        <f t="shared" si="1432"/>
        <v>0</v>
      </c>
      <c r="AS176" s="16">
        <f t="shared" si="1432"/>
        <v>0</v>
      </c>
      <c r="AT176" s="16"/>
      <c r="AU176" s="16"/>
      <c r="AV176" s="16"/>
      <c r="AW176" s="16"/>
      <c r="AX176" s="16"/>
      <c r="AY176" s="15">
        <f t="shared" si="1402"/>
        <v>12275705.289999997</v>
      </c>
      <c r="AZ176" s="39">
        <f t="shared" si="1403"/>
        <v>12152948.239999998</v>
      </c>
      <c r="BA176" s="39">
        <f t="shared" si="1404"/>
        <v>122757.04999999999</v>
      </c>
      <c r="BB176" s="39">
        <f t="shared" si="1405"/>
        <v>0</v>
      </c>
      <c r="BC176" s="16">
        <f>BC177+BC180</f>
        <v>10024502.85</v>
      </c>
      <c r="BD176" s="43">
        <f t="shared" ref="BD176:DJ176" si="1433">BD177+BD180</f>
        <v>9924257.8200000003</v>
      </c>
      <c r="BE176" s="43">
        <f t="shared" si="1433"/>
        <v>100245.03</v>
      </c>
      <c r="BF176" s="43">
        <f t="shared" si="1433"/>
        <v>0</v>
      </c>
      <c r="BG176" s="16">
        <f t="shared" si="1433"/>
        <v>0</v>
      </c>
      <c r="BH176" s="16">
        <f t="shared" si="1433"/>
        <v>0</v>
      </c>
      <c r="BI176" s="16">
        <f t="shared" si="1433"/>
        <v>0</v>
      </c>
      <c r="BJ176" s="16">
        <f t="shared" si="1433"/>
        <v>0</v>
      </c>
      <c r="BK176" s="16">
        <f t="shared" si="1433"/>
        <v>10024502.85</v>
      </c>
      <c r="BL176" s="16">
        <f t="shared" si="1433"/>
        <v>9924257.8200000003</v>
      </c>
      <c r="BM176" s="16">
        <f t="shared" si="1433"/>
        <v>100245.03</v>
      </c>
      <c r="BN176" s="16">
        <f t="shared" si="1433"/>
        <v>0</v>
      </c>
      <c r="BO176" s="16">
        <f t="shared" si="1433"/>
        <v>8049490</v>
      </c>
      <c r="BP176" s="16">
        <f t="shared" si="1433"/>
        <v>6014671</v>
      </c>
      <c r="BQ176" s="16">
        <f t="shared" si="1433"/>
        <v>2034819</v>
      </c>
      <c r="BR176" s="16">
        <f t="shared" si="1433"/>
        <v>0</v>
      </c>
      <c r="BS176" s="16">
        <f t="shared" si="1433"/>
        <v>18073992.850000001</v>
      </c>
      <c r="BT176" s="16">
        <f t="shared" si="1433"/>
        <v>15938928.82</v>
      </c>
      <c r="BU176" s="16">
        <f t="shared" si="1433"/>
        <v>2135064.0299999998</v>
      </c>
      <c r="BV176" s="16">
        <f t="shared" si="1433"/>
        <v>0</v>
      </c>
      <c r="BW176" s="16">
        <f t="shared" ref="BW176:CD176" si="1434">BW177+BW180</f>
        <v>0</v>
      </c>
      <c r="BX176" s="16">
        <f t="shared" si="1434"/>
        <v>0</v>
      </c>
      <c r="BY176" s="16">
        <f t="shared" si="1434"/>
        <v>0</v>
      </c>
      <c r="BZ176" s="16">
        <f t="shared" si="1434"/>
        <v>0</v>
      </c>
      <c r="CA176" s="16">
        <f t="shared" si="1434"/>
        <v>18073992.850000001</v>
      </c>
      <c r="CB176" s="16">
        <f t="shared" si="1434"/>
        <v>15938928.82</v>
      </c>
      <c r="CC176" s="16">
        <f t="shared" si="1434"/>
        <v>2135064.0299999998</v>
      </c>
      <c r="CD176" s="16">
        <f t="shared" si="1434"/>
        <v>0</v>
      </c>
      <c r="CE176" s="16">
        <f t="shared" si="1433"/>
        <v>21177785.52</v>
      </c>
      <c r="CF176" s="16">
        <f t="shared" si="1433"/>
        <v>20966007.66</v>
      </c>
      <c r="CG176" s="16">
        <f t="shared" si="1433"/>
        <v>211777.86</v>
      </c>
      <c r="CH176" s="16">
        <f t="shared" si="1433"/>
        <v>0</v>
      </c>
      <c r="CI176" s="16">
        <f t="shared" si="1433"/>
        <v>0</v>
      </c>
      <c r="CJ176" s="16">
        <f t="shared" si="1433"/>
        <v>0</v>
      </c>
      <c r="CK176" s="16">
        <f t="shared" si="1433"/>
        <v>0</v>
      </c>
      <c r="CL176" s="16">
        <f t="shared" si="1433"/>
        <v>0</v>
      </c>
      <c r="CM176" s="16">
        <f t="shared" si="1433"/>
        <v>21177785.52</v>
      </c>
      <c r="CN176" s="16">
        <f t="shared" si="1433"/>
        <v>20966007.66</v>
      </c>
      <c r="CO176" s="16">
        <f t="shared" si="1433"/>
        <v>211777.86</v>
      </c>
      <c r="CP176" s="16">
        <f t="shared" si="1433"/>
        <v>0</v>
      </c>
      <c r="CQ176" s="16">
        <f t="shared" ref="CQ176:CX176" si="1435">CQ177+CQ180</f>
        <v>0</v>
      </c>
      <c r="CR176" s="16">
        <f t="shared" si="1435"/>
        <v>0</v>
      </c>
      <c r="CS176" s="16">
        <f t="shared" si="1435"/>
        <v>0</v>
      </c>
      <c r="CT176" s="16">
        <f t="shared" si="1435"/>
        <v>0</v>
      </c>
      <c r="CU176" s="16">
        <f t="shared" si="1435"/>
        <v>21177785.52</v>
      </c>
      <c r="CV176" s="16">
        <f t="shared" si="1435"/>
        <v>20966007.66</v>
      </c>
      <c r="CW176" s="16">
        <f t="shared" si="1435"/>
        <v>211777.86</v>
      </c>
      <c r="CX176" s="16">
        <f t="shared" si="1435"/>
        <v>0</v>
      </c>
      <c r="CY176" s="16">
        <f t="shared" si="1433"/>
        <v>0</v>
      </c>
      <c r="CZ176" s="16">
        <f t="shared" si="1433"/>
        <v>0</v>
      </c>
      <c r="DA176" s="16">
        <f t="shared" si="1433"/>
        <v>0</v>
      </c>
      <c r="DB176" s="16">
        <f t="shared" si="1433"/>
        <v>0</v>
      </c>
      <c r="DC176" s="16">
        <f t="shared" si="1433"/>
        <v>0</v>
      </c>
      <c r="DD176" s="16">
        <f t="shared" si="1433"/>
        <v>0</v>
      </c>
      <c r="DE176" s="16">
        <f t="shared" si="1433"/>
        <v>0</v>
      </c>
      <c r="DF176" s="16">
        <f t="shared" si="1433"/>
        <v>0</v>
      </c>
      <c r="DG176" s="16">
        <f t="shared" si="1433"/>
        <v>0</v>
      </c>
      <c r="DH176" s="16">
        <f t="shared" si="1433"/>
        <v>0</v>
      </c>
      <c r="DI176" s="16">
        <f t="shared" si="1433"/>
        <v>0</v>
      </c>
      <c r="DJ176" s="16">
        <f t="shared" si="1433"/>
        <v>0</v>
      </c>
      <c r="DK176" s="16">
        <f t="shared" ref="DK176:DR176" si="1436">DK177+DK180</f>
        <v>0</v>
      </c>
      <c r="DL176" s="16">
        <f t="shared" si="1436"/>
        <v>0</v>
      </c>
      <c r="DM176" s="16">
        <f t="shared" si="1436"/>
        <v>0</v>
      </c>
      <c r="DN176" s="16">
        <f t="shared" si="1436"/>
        <v>0</v>
      </c>
      <c r="DO176" s="16">
        <f t="shared" si="1436"/>
        <v>0</v>
      </c>
      <c r="DP176" s="16">
        <f t="shared" si="1436"/>
        <v>0</v>
      </c>
      <c r="DQ176" s="16">
        <f t="shared" si="1436"/>
        <v>0</v>
      </c>
      <c r="DR176" s="16">
        <f t="shared" si="1436"/>
        <v>0</v>
      </c>
    </row>
    <row r="177" spans="1:122" s="17" customFormat="1" ht="32.25" hidden="1" customHeight="1" x14ac:dyDescent="0.25">
      <c r="A177" s="79" t="s">
        <v>462</v>
      </c>
      <c r="B177" s="33"/>
      <c r="C177" s="33"/>
      <c r="D177" s="80"/>
      <c r="E177" s="52">
        <v>851</v>
      </c>
      <c r="F177" s="81" t="s">
        <v>30</v>
      </c>
      <c r="G177" s="81" t="s">
        <v>30</v>
      </c>
      <c r="H177" s="81" t="s">
        <v>481</v>
      </c>
      <c r="I177" s="58"/>
      <c r="J177" s="15"/>
      <c r="K177" s="44"/>
      <c r="L177" s="44"/>
      <c r="M177" s="44"/>
      <c r="N177" s="44"/>
      <c r="O177" s="44"/>
      <c r="P177" s="44"/>
      <c r="Q177" s="44"/>
      <c r="R177" s="68">
        <f t="shared" ref="R177:U179" si="1437">J177+N177</f>
        <v>0</v>
      </c>
      <c r="S177" s="68">
        <f t="shared" si="1437"/>
        <v>0</v>
      </c>
      <c r="T177" s="68">
        <f t="shared" si="1437"/>
        <v>0</v>
      </c>
      <c r="U177" s="68">
        <f t="shared" si="1437"/>
        <v>0</v>
      </c>
      <c r="V177" s="15"/>
      <c r="W177" s="39"/>
      <c r="X177" s="39"/>
      <c r="Y177" s="39"/>
      <c r="Z177" s="44"/>
      <c r="AA177" s="44"/>
      <c r="AB177" s="44"/>
      <c r="AC177" s="44"/>
      <c r="AD177" s="68">
        <f t="shared" ref="AD177:AD179" si="1438">V177+Z177</f>
        <v>0</v>
      </c>
      <c r="AE177" s="68">
        <f t="shared" ref="AE177:AE179" si="1439">W177+AA177</f>
        <v>0</v>
      </c>
      <c r="AF177" s="68">
        <f t="shared" ref="AF177:AF179" si="1440">X177+AB177</f>
        <v>0</v>
      </c>
      <c r="AG177" s="68">
        <f t="shared" ref="AG177:AG179" si="1441">Y177+AC177</f>
        <v>0</v>
      </c>
      <c r="AH177" s="15"/>
      <c r="AI177" s="39"/>
      <c r="AJ177" s="39"/>
      <c r="AK177" s="39"/>
      <c r="AL177" s="44"/>
      <c r="AM177" s="114"/>
      <c r="AN177" s="43"/>
      <c r="AO177" s="43"/>
      <c r="AP177" s="68">
        <f t="shared" ref="AP177:AP179" si="1442">AH177+AL177</f>
        <v>0</v>
      </c>
      <c r="AQ177" s="68">
        <f t="shared" ref="AQ177:AQ179" si="1443">AI177+AM177</f>
        <v>0</v>
      </c>
      <c r="AR177" s="68">
        <f t="shared" ref="AR177:AR179" si="1444">AJ177+AN177</f>
        <v>0</v>
      </c>
      <c r="AS177" s="68">
        <f t="shared" ref="AS177:AS179" si="1445">AK177+AO177</f>
        <v>0</v>
      </c>
      <c r="AT177" s="68"/>
      <c r="AU177" s="68"/>
      <c r="AV177" s="68"/>
      <c r="AW177" s="68"/>
      <c r="AX177" s="68"/>
      <c r="AY177" s="15">
        <f t="shared" si="1402"/>
        <v>0</v>
      </c>
      <c r="AZ177" s="39">
        <f t="shared" si="1403"/>
        <v>0</v>
      </c>
      <c r="BA177" s="39">
        <f t="shared" si="1404"/>
        <v>0</v>
      </c>
      <c r="BB177" s="39">
        <f t="shared" si="1405"/>
        <v>0</v>
      </c>
      <c r="BC177" s="16"/>
      <c r="BD177" s="43"/>
      <c r="BE177" s="43"/>
      <c r="BF177" s="43"/>
      <c r="BG177" s="16"/>
      <c r="BH177" s="16"/>
      <c r="BI177" s="16"/>
      <c r="BJ177" s="16"/>
      <c r="BK177" s="16"/>
      <c r="BL177" s="16"/>
      <c r="BM177" s="16"/>
      <c r="BN177" s="16"/>
      <c r="BO177" s="15">
        <f t="shared" ref="BO177:BQ178" si="1446">BO178</f>
        <v>8049490</v>
      </c>
      <c r="BP177" s="15">
        <f t="shared" si="1446"/>
        <v>6014671</v>
      </c>
      <c r="BQ177" s="15">
        <f t="shared" si="1446"/>
        <v>2034819</v>
      </c>
      <c r="BR177" s="16"/>
      <c r="BS177" s="15">
        <f t="shared" ref="BS177:BU178" si="1447">BS178</f>
        <v>8049490</v>
      </c>
      <c r="BT177" s="15">
        <f t="shared" si="1447"/>
        <v>6014671</v>
      </c>
      <c r="BU177" s="15">
        <f t="shared" si="1447"/>
        <v>2034819</v>
      </c>
      <c r="BV177" s="16"/>
      <c r="BW177" s="15">
        <f t="shared" ref="BW177:BY178" si="1448">BW178</f>
        <v>0</v>
      </c>
      <c r="BX177" s="15">
        <f t="shared" si="1448"/>
        <v>0</v>
      </c>
      <c r="BY177" s="15">
        <f t="shared" si="1448"/>
        <v>0</v>
      </c>
      <c r="BZ177" s="16"/>
      <c r="CA177" s="15">
        <f t="shared" ref="CA177:CC178" si="1449">CA178</f>
        <v>8049490</v>
      </c>
      <c r="CB177" s="15">
        <f t="shared" si="1449"/>
        <v>6014671</v>
      </c>
      <c r="CC177" s="15">
        <f t="shared" si="1449"/>
        <v>2034819</v>
      </c>
      <c r="CD177" s="16"/>
      <c r="CE177" s="16"/>
      <c r="CF177" s="43"/>
      <c r="CG177" s="43"/>
      <c r="CH177" s="43"/>
      <c r="CI177" s="16"/>
      <c r="CJ177" s="16"/>
      <c r="CK177" s="16"/>
      <c r="CL177" s="16"/>
      <c r="CM177" s="16"/>
      <c r="CN177" s="16"/>
      <c r="CO177" s="16"/>
      <c r="CP177" s="16"/>
      <c r="CQ177" s="16"/>
      <c r="CR177" s="16"/>
      <c r="CS177" s="16"/>
      <c r="CT177" s="16"/>
      <c r="CU177" s="16"/>
      <c r="CV177" s="16"/>
      <c r="CW177" s="16"/>
      <c r="CX177" s="16"/>
      <c r="CY177" s="16"/>
      <c r="CZ177" s="43"/>
      <c r="DA177" s="43"/>
      <c r="DB177" s="43"/>
      <c r="DC177" s="16"/>
      <c r="DD177" s="16"/>
      <c r="DE177" s="16"/>
      <c r="DF177" s="16"/>
      <c r="DG177" s="16"/>
      <c r="DH177" s="16"/>
      <c r="DI177" s="16"/>
      <c r="DJ177" s="16"/>
      <c r="DK177" s="16"/>
      <c r="DL177" s="16"/>
      <c r="DM177" s="16"/>
      <c r="DN177" s="16"/>
      <c r="DO177" s="16"/>
      <c r="DP177" s="16"/>
      <c r="DQ177" s="16"/>
      <c r="DR177" s="16"/>
    </row>
    <row r="178" spans="1:122" s="17" customFormat="1" ht="32.25" hidden="1" customHeight="1" x14ac:dyDescent="0.25">
      <c r="A178" s="33" t="s">
        <v>69</v>
      </c>
      <c r="B178" s="33"/>
      <c r="C178" s="33"/>
      <c r="D178" s="80"/>
      <c r="E178" s="52">
        <v>851</v>
      </c>
      <c r="F178" s="81" t="s">
        <v>30</v>
      </c>
      <c r="G178" s="81" t="s">
        <v>30</v>
      </c>
      <c r="H178" s="81" t="s">
        <v>481</v>
      </c>
      <c r="I178" s="58" t="s">
        <v>70</v>
      </c>
      <c r="J178" s="15"/>
      <c r="K178" s="44"/>
      <c r="L178" s="44"/>
      <c r="M178" s="44"/>
      <c r="N178" s="44"/>
      <c r="O178" s="44"/>
      <c r="P178" s="44"/>
      <c r="Q178" s="44"/>
      <c r="R178" s="68">
        <f t="shared" si="1437"/>
        <v>0</v>
      </c>
      <c r="S178" s="68">
        <f t="shared" si="1437"/>
        <v>0</v>
      </c>
      <c r="T178" s="68">
        <f t="shared" si="1437"/>
        <v>0</v>
      </c>
      <c r="U178" s="68">
        <f t="shared" si="1437"/>
        <v>0</v>
      </c>
      <c r="V178" s="15"/>
      <c r="W178" s="39"/>
      <c r="X178" s="39"/>
      <c r="Y178" s="39"/>
      <c r="Z178" s="44"/>
      <c r="AA178" s="44"/>
      <c r="AB178" s="44"/>
      <c r="AC178" s="44"/>
      <c r="AD178" s="68">
        <f t="shared" si="1438"/>
        <v>0</v>
      </c>
      <c r="AE178" s="68">
        <f t="shared" si="1439"/>
        <v>0</v>
      </c>
      <c r="AF178" s="68">
        <f t="shared" si="1440"/>
        <v>0</v>
      </c>
      <c r="AG178" s="68">
        <f t="shared" si="1441"/>
        <v>0</v>
      </c>
      <c r="AH178" s="15"/>
      <c r="AI178" s="39"/>
      <c r="AJ178" s="39"/>
      <c r="AK178" s="39"/>
      <c r="AL178" s="44"/>
      <c r="AM178" s="114"/>
      <c r="AN178" s="43"/>
      <c r="AO178" s="43"/>
      <c r="AP178" s="68">
        <f t="shared" si="1442"/>
        <v>0</v>
      </c>
      <c r="AQ178" s="68">
        <f t="shared" si="1443"/>
        <v>0</v>
      </c>
      <c r="AR178" s="68">
        <f t="shared" si="1444"/>
        <v>0</v>
      </c>
      <c r="AS178" s="68">
        <f t="shared" si="1445"/>
        <v>0</v>
      </c>
      <c r="AT178" s="68"/>
      <c r="AU178" s="68"/>
      <c r="AV178" s="68"/>
      <c r="AW178" s="68"/>
      <c r="AX178" s="68"/>
      <c r="AY178" s="15">
        <f t="shared" si="1402"/>
        <v>0</v>
      </c>
      <c r="AZ178" s="39">
        <f t="shared" si="1403"/>
        <v>0</v>
      </c>
      <c r="BA178" s="39">
        <f t="shared" si="1404"/>
        <v>0</v>
      </c>
      <c r="BB178" s="39">
        <f t="shared" si="1405"/>
        <v>0</v>
      </c>
      <c r="BC178" s="16"/>
      <c r="BD178" s="43"/>
      <c r="BE178" s="43"/>
      <c r="BF178" s="43"/>
      <c r="BG178" s="16"/>
      <c r="BH178" s="16"/>
      <c r="BI178" s="16"/>
      <c r="BJ178" s="16"/>
      <c r="BK178" s="16"/>
      <c r="BL178" s="16"/>
      <c r="BM178" s="16"/>
      <c r="BN178" s="16"/>
      <c r="BO178" s="15">
        <f t="shared" si="1446"/>
        <v>8049490</v>
      </c>
      <c r="BP178" s="15">
        <f t="shared" si="1446"/>
        <v>6014671</v>
      </c>
      <c r="BQ178" s="15">
        <f t="shared" si="1446"/>
        <v>2034819</v>
      </c>
      <c r="BR178" s="16"/>
      <c r="BS178" s="15">
        <f t="shared" si="1447"/>
        <v>8049490</v>
      </c>
      <c r="BT178" s="15">
        <f t="shared" si="1447"/>
        <v>6014671</v>
      </c>
      <c r="BU178" s="15">
        <f t="shared" si="1447"/>
        <v>2034819</v>
      </c>
      <c r="BV178" s="16"/>
      <c r="BW178" s="15">
        <f t="shared" si="1448"/>
        <v>0</v>
      </c>
      <c r="BX178" s="15">
        <f t="shared" si="1448"/>
        <v>0</v>
      </c>
      <c r="BY178" s="15">
        <f t="shared" si="1448"/>
        <v>0</v>
      </c>
      <c r="BZ178" s="16"/>
      <c r="CA178" s="15">
        <f t="shared" si="1449"/>
        <v>8049490</v>
      </c>
      <c r="CB178" s="15">
        <f t="shared" si="1449"/>
        <v>6014671</v>
      </c>
      <c r="CC178" s="15">
        <f t="shared" si="1449"/>
        <v>2034819</v>
      </c>
      <c r="CD178" s="16"/>
      <c r="CE178" s="16"/>
      <c r="CF178" s="43"/>
      <c r="CG178" s="43"/>
      <c r="CH178" s="43"/>
      <c r="CI178" s="16"/>
      <c r="CJ178" s="16"/>
      <c r="CK178" s="16"/>
      <c r="CL178" s="16"/>
      <c r="CM178" s="16"/>
      <c r="CN178" s="16"/>
      <c r="CO178" s="16"/>
      <c r="CP178" s="16"/>
      <c r="CQ178" s="16"/>
      <c r="CR178" s="16"/>
      <c r="CS178" s="16"/>
      <c r="CT178" s="16"/>
      <c r="CU178" s="16"/>
      <c r="CV178" s="16"/>
      <c r="CW178" s="16"/>
      <c r="CX178" s="16"/>
      <c r="CY178" s="16"/>
      <c r="CZ178" s="43"/>
      <c r="DA178" s="43"/>
      <c r="DB178" s="43"/>
      <c r="DC178" s="16"/>
      <c r="DD178" s="16"/>
      <c r="DE178" s="16"/>
      <c r="DF178" s="16"/>
      <c r="DG178" s="16"/>
      <c r="DH178" s="16"/>
      <c r="DI178" s="16"/>
      <c r="DJ178" s="16"/>
      <c r="DK178" s="16"/>
      <c r="DL178" s="16"/>
      <c r="DM178" s="16"/>
      <c r="DN178" s="16"/>
      <c r="DO178" s="16"/>
      <c r="DP178" s="16"/>
      <c r="DQ178" s="16"/>
      <c r="DR178" s="16"/>
    </row>
    <row r="179" spans="1:122" s="17" customFormat="1" ht="32.25" hidden="1" customHeight="1" x14ac:dyDescent="0.25">
      <c r="A179" s="33" t="s">
        <v>71</v>
      </c>
      <c r="B179" s="33"/>
      <c r="C179" s="33"/>
      <c r="D179" s="80"/>
      <c r="E179" s="52">
        <v>851</v>
      </c>
      <c r="F179" s="81" t="s">
        <v>30</v>
      </c>
      <c r="G179" s="81" t="s">
        <v>30</v>
      </c>
      <c r="H179" s="81" t="s">
        <v>481</v>
      </c>
      <c r="I179" s="58" t="s">
        <v>72</v>
      </c>
      <c r="J179" s="15"/>
      <c r="K179" s="44"/>
      <c r="L179" s="44"/>
      <c r="M179" s="44"/>
      <c r="N179" s="44"/>
      <c r="O179" s="44"/>
      <c r="P179" s="44"/>
      <c r="Q179" s="44"/>
      <c r="R179" s="68">
        <f t="shared" si="1437"/>
        <v>0</v>
      </c>
      <c r="S179" s="68">
        <f t="shared" si="1437"/>
        <v>0</v>
      </c>
      <c r="T179" s="68">
        <f t="shared" si="1437"/>
        <v>0</v>
      </c>
      <c r="U179" s="68">
        <f t="shared" si="1437"/>
        <v>0</v>
      </c>
      <c r="V179" s="15"/>
      <c r="W179" s="39"/>
      <c r="X179" s="39"/>
      <c r="Y179" s="39"/>
      <c r="Z179" s="44"/>
      <c r="AA179" s="44"/>
      <c r="AB179" s="44"/>
      <c r="AC179" s="44"/>
      <c r="AD179" s="68">
        <f t="shared" si="1438"/>
        <v>0</v>
      </c>
      <c r="AE179" s="68">
        <f t="shared" si="1439"/>
        <v>0</v>
      </c>
      <c r="AF179" s="68">
        <f t="shared" si="1440"/>
        <v>0</v>
      </c>
      <c r="AG179" s="68">
        <f t="shared" si="1441"/>
        <v>0</v>
      </c>
      <c r="AH179" s="15"/>
      <c r="AI179" s="39"/>
      <c r="AJ179" s="39"/>
      <c r="AK179" s="39"/>
      <c r="AL179" s="44"/>
      <c r="AM179" s="114"/>
      <c r="AN179" s="43"/>
      <c r="AO179" s="43"/>
      <c r="AP179" s="68">
        <f t="shared" si="1442"/>
        <v>0</v>
      </c>
      <c r="AQ179" s="68">
        <f t="shared" si="1443"/>
        <v>0</v>
      </c>
      <c r="AR179" s="68">
        <f t="shared" si="1444"/>
        <v>0</v>
      </c>
      <c r="AS179" s="68">
        <f t="shared" si="1445"/>
        <v>0</v>
      </c>
      <c r="AT179" s="68"/>
      <c r="AU179" s="68"/>
      <c r="AV179" s="68"/>
      <c r="AW179" s="68"/>
      <c r="AX179" s="68"/>
      <c r="AY179" s="15">
        <f t="shared" si="1402"/>
        <v>0</v>
      </c>
      <c r="AZ179" s="39">
        <f t="shared" si="1403"/>
        <v>0</v>
      </c>
      <c r="BA179" s="39">
        <f t="shared" si="1404"/>
        <v>0</v>
      </c>
      <c r="BB179" s="39">
        <f t="shared" si="1405"/>
        <v>0</v>
      </c>
      <c r="BC179" s="16"/>
      <c r="BD179" s="43"/>
      <c r="BE179" s="43"/>
      <c r="BF179" s="43"/>
      <c r="BG179" s="16"/>
      <c r="BH179" s="16"/>
      <c r="BI179" s="16"/>
      <c r="BJ179" s="16"/>
      <c r="BK179" s="16"/>
      <c r="BL179" s="16"/>
      <c r="BM179" s="16"/>
      <c r="BN179" s="16"/>
      <c r="BO179" s="15">
        <v>8049490</v>
      </c>
      <c r="BP179" s="68">
        <v>6014671</v>
      </c>
      <c r="BQ179" s="68">
        <v>2034819</v>
      </c>
      <c r="BR179" s="16"/>
      <c r="BS179" s="15">
        <f>BK179+BO179</f>
        <v>8049490</v>
      </c>
      <c r="BT179" s="68">
        <f>BL179+BP179</f>
        <v>6014671</v>
      </c>
      <c r="BU179" s="68">
        <f>BM179+BQ179</f>
        <v>2034819</v>
      </c>
      <c r="BV179" s="16"/>
      <c r="BW179" s="15"/>
      <c r="BX179" s="68"/>
      <c r="BY179" s="68"/>
      <c r="BZ179" s="16"/>
      <c r="CA179" s="15">
        <f>BS179+BW179</f>
        <v>8049490</v>
      </c>
      <c r="CB179" s="68">
        <f>BT179+BX179</f>
        <v>6014671</v>
      </c>
      <c r="CC179" s="68">
        <f>BU179+BY179</f>
        <v>2034819</v>
      </c>
      <c r="CD179" s="16"/>
      <c r="CE179" s="16"/>
      <c r="CF179" s="43"/>
      <c r="CG179" s="43"/>
      <c r="CH179" s="43"/>
      <c r="CI179" s="16"/>
      <c r="CJ179" s="16"/>
      <c r="CK179" s="16"/>
      <c r="CL179" s="16"/>
      <c r="CM179" s="16"/>
      <c r="CN179" s="16"/>
      <c r="CO179" s="16"/>
      <c r="CP179" s="16"/>
      <c r="CQ179" s="16"/>
      <c r="CR179" s="16"/>
      <c r="CS179" s="16"/>
      <c r="CT179" s="16"/>
      <c r="CU179" s="16"/>
      <c r="CV179" s="16"/>
      <c r="CW179" s="16"/>
      <c r="CX179" s="16"/>
      <c r="CY179" s="16"/>
      <c r="CZ179" s="43"/>
      <c r="DA179" s="43"/>
      <c r="DB179" s="43"/>
      <c r="DC179" s="16"/>
      <c r="DD179" s="16"/>
      <c r="DE179" s="16"/>
      <c r="DF179" s="16"/>
      <c r="DG179" s="16"/>
      <c r="DH179" s="16"/>
      <c r="DI179" s="16"/>
      <c r="DJ179" s="16"/>
      <c r="DK179" s="16"/>
      <c r="DL179" s="16"/>
      <c r="DM179" s="16"/>
      <c r="DN179" s="16"/>
      <c r="DO179" s="16"/>
      <c r="DP179" s="16"/>
      <c r="DQ179" s="16"/>
      <c r="DR179" s="16"/>
    </row>
    <row r="180" spans="1:122" ht="46.5" customHeight="1" x14ac:dyDescent="0.25">
      <c r="A180" s="102" t="s">
        <v>254</v>
      </c>
      <c r="B180" s="102"/>
      <c r="C180" s="102"/>
      <c r="D180" s="19"/>
      <c r="E180" s="40">
        <v>851</v>
      </c>
      <c r="F180" s="3" t="s">
        <v>30</v>
      </c>
      <c r="G180" s="3" t="s">
        <v>30</v>
      </c>
      <c r="H180" s="3" t="s">
        <v>335</v>
      </c>
      <c r="I180" s="2"/>
      <c r="J180" s="15">
        <f t="shared" ref="J180:AL181" si="1450">J181</f>
        <v>22300208.139999997</v>
      </c>
      <c r="K180" s="15">
        <f t="shared" si="1450"/>
        <v>22077206.059999999</v>
      </c>
      <c r="L180" s="15">
        <f t="shared" si="1450"/>
        <v>223002.08</v>
      </c>
      <c r="M180" s="15">
        <f t="shared" si="1450"/>
        <v>0</v>
      </c>
      <c r="N180" s="15">
        <f t="shared" si="1450"/>
        <v>150</v>
      </c>
      <c r="O180" s="15">
        <f t="shared" si="1450"/>
        <v>150</v>
      </c>
      <c r="P180" s="15">
        <f t="shared" si="1450"/>
        <v>0</v>
      </c>
      <c r="Q180" s="15">
        <f t="shared" si="1450"/>
        <v>0</v>
      </c>
      <c r="R180" s="15">
        <f t="shared" si="1450"/>
        <v>22300358.139999997</v>
      </c>
      <c r="S180" s="15">
        <f t="shared" si="1450"/>
        <v>22077356.059999999</v>
      </c>
      <c r="T180" s="15">
        <f t="shared" si="1450"/>
        <v>223002.08</v>
      </c>
      <c r="U180" s="15">
        <f t="shared" si="1450"/>
        <v>0</v>
      </c>
      <c r="V180" s="15">
        <f t="shared" si="1450"/>
        <v>0</v>
      </c>
      <c r="W180" s="39">
        <f t="shared" si="1450"/>
        <v>0</v>
      </c>
      <c r="X180" s="39">
        <f t="shared" si="1450"/>
        <v>0</v>
      </c>
      <c r="Y180" s="39">
        <f t="shared" si="1450"/>
        <v>0</v>
      </c>
      <c r="Z180" s="15">
        <f t="shared" si="1450"/>
        <v>0</v>
      </c>
      <c r="AA180" s="15">
        <f t="shared" si="1450"/>
        <v>0</v>
      </c>
      <c r="AB180" s="15">
        <f t="shared" si="1450"/>
        <v>0</v>
      </c>
      <c r="AC180" s="15">
        <f t="shared" si="1450"/>
        <v>0</v>
      </c>
      <c r="AD180" s="15">
        <f t="shared" si="1450"/>
        <v>0</v>
      </c>
      <c r="AE180" s="15">
        <f t="shared" si="1450"/>
        <v>0</v>
      </c>
      <c r="AF180" s="15">
        <f t="shared" si="1450"/>
        <v>0</v>
      </c>
      <c r="AG180" s="15">
        <f t="shared" si="1450"/>
        <v>0</v>
      </c>
      <c r="AH180" s="15">
        <f t="shared" si="1450"/>
        <v>0</v>
      </c>
      <c r="AI180" s="39">
        <f t="shared" si="1450"/>
        <v>0</v>
      </c>
      <c r="AJ180" s="39">
        <f t="shared" si="1450"/>
        <v>0</v>
      </c>
      <c r="AK180" s="39">
        <f t="shared" si="1450"/>
        <v>0</v>
      </c>
      <c r="AL180" s="15">
        <f t="shared" si="1450"/>
        <v>0</v>
      </c>
      <c r="AM180" s="110">
        <f t="shared" ref="AL180:AS181" si="1451">AM181</f>
        <v>0</v>
      </c>
      <c r="AN180" s="15">
        <f t="shared" si="1451"/>
        <v>0</v>
      </c>
      <c r="AO180" s="15">
        <f t="shared" si="1451"/>
        <v>0</v>
      </c>
      <c r="AP180" s="15">
        <f t="shared" si="1451"/>
        <v>0</v>
      </c>
      <c r="AQ180" s="15">
        <f t="shared" si="1451"/>
        <v>0</v>
      </c>
      <c r="AR180" s="15">
        <f t="shared" si="1451"/>
        <v>0</v>
      </c>
      <c r="AS180" s="15">
        <f t="shared" si="1451"/>
        <v>0</v>
      </c>
      <c r="AT180" s="15"/>
      <c r="AU180" s="15"/>
      <c r="AV180" s="15"/>
      <c r="AW180" s="15"/>
      <c r="AX180" s="15"/>
      <c r="AY180" s="15">
        <f t="shared" si="1402"/>
        <v>12275705.289999997</v>
      </c>
      <c r="AZ180" s="39">
        <f t="shared" si="1403"/>
        <v>12152948.239999998</v>
      </c>
      <c r="BA180" s="39">
        <f t="shared" si="1404"/>
        <v>122757.04999999999</v>
      </c>
      <c r="BB180" s="39">
        <f t="shared" si="1405"/>
        <v>0</v>
      </c>
      <c r="BC180" s="15">
        <f t="shared" ref="BC180:DC181" si="1452">BC181</f>
        <v>10024502.85</v>
      </c>
      <c r="BD180" s="44">
        <f t="shared" si="1452"/>
        <v>9924257.8200000003</v>
      </c>
      <c r="BE180" s="44">
        <f t="shared" si="1452"/>
        <v>100245.03</v>
      </c>
      <c r="BF180" s="44">
        <f t="shared" si="1452"/>
        <v>0</v>
      </c>
      <c r="BG180" s="15">
        <f t="shared" si="1452"/>
        <v>0</v>
      </c>
      <c r="BH180" s="15">
        <f t="shared" si="1452"/>
        <v>0</v>
      </c>
      <c r="BI180" s="15">
        <f t="shared" si="1452"/>
        <v>0</v>
      </c>
      <c r="BJ180" s="15">
        <f t="shared" si="1452"/>
        <v>0</v>
      </c>
      <c r="BK180" s="15">
        <f t="shared" si="1452"/>
        <v>10024502.85</v>
      </c>
      <c r="BL180" s="15">
        <f t="shared" si="1452"/>
        <v>9924257.8200000003</v>
      </c>
      <c r="BM180" s="15">
        <f t="shared" si="1452"/>
        <v>100245.03</v>
      </c>
      <c r="BN180" s="15">
        <f t="shared" si="1452"/>
        <v>0</v>
      </c>
      <c r="BO180" s="15">
        <f t="shared" si="1452"/>
        <v>0</v>
      </c>
      <c r="BP180" s="15">
        <f t="shared" si="1452"/>
        <v>0</v>
      </c>
      <c r="BQ180" s="15">
        <f t="shared" si="1452"/>
        <v>0</v>
      </c>
      <c r="BR180" s="15">
        <f t="shared" si="1452"/>
        <v>0</v>
      </c>
      <c r="BS180" s="15">
        <f t="shared" si="1452"/>
        <v>10024502.85</v>
      </c>
      <c r="BT180" s="15">
        <f t="shared" si="1452"/>
        <v>9924257.8200000003</v>
      </c>
      <c r="BU180" s="15">
        <f t="shared" si="1452"/>
        <v>100245.03</v>
      </c>
      <c r="BV180" s="15">
        <f t="shared" si="1452"/>
        <v>0</v>
      </c>
      <c r="BW180" s="15">
        <f t="shared" si="1452"/>
        <v>0</v>
      </c>
      <c r="BX180" s="15">
        <f t="shared" si="1452"/>
        <v>0</v>
      </c>
      <c r="BY180" s="15">
        <f t="shared" si="1452"/>
        <v>0</v>
      </c>
      <c r="BZ180" s="15">
        <f t="shared" si="1452"/>
        <v>0</v>
      </c>
      <c r="CA180" s="15">
        <f t="shared" si="1452"/>
        <v>10024502.85</v>
      </c>
      <c r="CB180" s="15">
        <f t="shared" si="1452"/>
        <v>9924257.8200000003</v>
      </c>
      <c r="CC180" s="15">
        <f t="shared" si="1452"/>
        <v>100245.03</v>
      </c>
      <c r="CD180" s="15">
        <f t="shared" si="1452"/>
        <v>0</v>
      </c>
      <c r="CE180" s="15">
        <f t="shared" si="1452"/>
        <v>21177785.52</v>
      </c>
      <c r="CF180" s="44">
        <f t="shared" si="1452"/>
        <v>20966007.66</v>
      </c>
      <c r="CG180" s="44">
        <f t="shared" si="1452"/>
        <v>211777.86</v>
      </c>
      <c r="CH180" s="44">
        <f t="shared" si="1452"/>
        <v>0</v>
      </c>
      <c r="CI180" s="15">
        <f t="shared" si="1452"/>
        <v>0</v>
      </c>
      <c r="CJ180" s="15">
        <f t="shared" si="1452"/>
        <v>0</v>
      </c>
      <c r="CK180" s="15">
        <f t="shared" si="1452"/>
        <v>0</v>
      </c>
      <c r="CL180" s="15">
        <f t="shared" si="1452"/>
        <v>0</v>
      </c>
      <c r="CM180" s="15">
        <f t="shared" si="1452"/>
        <v>21177785.52</v>
      </c>
      <c r="CN180" s="15">
        <f t="shared" si="1452"/>
        <v>20966007.66</v>
      </c>
      <c r="CO180" s="15">
        <f t="shared" si="1452"/>
        <v>211777.86</v>
      </c>
      <c r="CP180" s="15">
        <f t="shared" si="1452"/>
        <v>0</v>
      </c>
      <c r="CQ180" s="15">
        <f t="shared" si="1452"/>
        <v>0</v>
      </c>
      <c r="CR180" s="15">
        <f t="shared" si="1452"/>
        <v>0</v>
      </c>
      <c r="CS180" s="15">
        <f t="shared" si="1452"/>
        <v>0</v>
      </c>
      <c r="CT180" s="15">
        <f t="shared" si="1452"/>
        <v>0</v>
      </c>
      <c r="CU180" s="15">
        <f t="shared" si="1452"/>
        <v>21177785.52</v>
      </c>
      <c r="CV180" s="15">
        <f t="shared" si="1452"/>
        <v>20966007.66</v>
      </c>
      <c r="CW180" s="15">
        <f t="shared" si="1452"/>
        <v>211777.86</v>
      </c>
      <c r="CX180" s="15">
        <f t="shared" si="1452"/>
        <v>0</v>
      </c>
      <c r="CY180" s="15">
        <f t="shared" si="1452"/>
        <v>0</v>
      </c>
      <c r="CZ180" s="44">
        <f t="shared" si="1452"/>
        <v>0</v>
      </c>
      <c r="DA180" s="44">
        <f t="shared" si="1452"/>
        <v>0</v>
      </c>
      <c r="DB180" s="44">
        <f t="shared" si="1452"/>
        <v>0</v>
      </c>
      <c r="DC180" s="15">
        <f t="shared" si="1452"/>
        <v>0</v>
      </c>
      <c r="DD180" s="15">
        <f t="shared" ref="DC180:DR181" si="1453">DD181</f>
        <v>0</v>
      </c>
      <c r="DE180" s="15">
        <f t="shared" si="1453"/>
        <v>0</v>
      </c>
      <c r="DF180" s="15">
        <f t="shared" si="1453"/>
        <v>0</v>
      </c>
      <c r="DG180" s="15">
        <f t="shared" si="1453"/>
        <v>0</v>
      </c>
      <c r="DH180" s="15">
        <f t="shared" si="1453"/>
        <v>0</v>
      </c>
      <c r="DI180" s="15">
        <f t="shared" si="1453"/>
        <v>0</v>
      </c>
      <c r="DJ180" s="15">
        <f t="shared" si="1453"/>
        <v>0</v>
      </c>
      <c r="DK180" s="15">
        <f t="shared" si="1453"/>
        <v>0</v>
      </c>
      <c r="DL180" s="15">
        <f t="shared" si="1453"/>
        <v>0</v>
      </c>
      <c r="DM180" s="15">
        <f t="shared" si="1453"/>
        <v>0</v>
      </c>
      <c r="DN180" s="15">
        <f t="shared" si="1453"/>
        <v>0</v>
      </c>
      <c r="DO180" s="15">
        <f t="shared" si="1453"/>
        <v>0</v>
      </c>
      <c r="DP180" s="15">
        <f t="shared" si="1453"/>
        <v>0</v>
      </c>
      <c r="DQ180" s="15">
        <f t="shared" si="1453"/>
        <v>0</v>
      </c>
      <c r="DR180" s="15">
        <f t="shared" si="1453"/>
        <v>0</v>
      </c>
    </row>
    <row r="181" spans="1:122" ht="47.25" customHeight="1" x14ac:dyDescent="0.25">
      <c r="A181" s="102" t="s">
        <v>69</v>
      </c>
      <c r="B181" s="102"/>
      <c r="C181" s="102"/>
      <c r="D181" s="19"/>
      <c r="E181" s="40">
        <v>851</v>
      </c>
      <c r="F181" s="3" t="s">
        <v>30</v>
      </c>
      <c r="G181" s="3" t="s">
        <v>30</v>
      </c>
      <c r="H181" s="3" t="s">
        <v>335</v>
      </c>
      <c r="I181" s="2" t="s">
        <v>70</v>
      </c>
      <c r="J181" s="15">
        <f t="shared" si="1450"/>
        <v>22300208.139999997</v>
      </c>
      <c r="K181" s="15">
        <f t="shared" si="1450"/>
        <v>22077206.059999999</v>
      </c>
      <c r="L181" s="15">
        <f t="shared" si="1450"/>
        <v>223002.08</v>
      </c>
      <c r="M181" s="15">
        <f t="shared" si="1450"/>
        <v>0</v>
      </c>
      <c r="N181" s="15">
        <f t="shared" si="1450"/>
        <v>150</v>
      </c>
      <c r="O181" s="15">
        <f t="shared" si="1450"/>
        <v>150</v>
      </c>
      <c r="P181" s="15">
        <f t="shared" si="1450"/>
        <v>0</v>
      </c>
      <c r="Q181" s="15">
        <f t="shared" si="1450"/>
        <v>0</v>
      </c>
      <c r="R181" s="15">
        <f t="shared" si="1450"/>
        <v>22300358.139999997</v>
      </c>
      <c r="S181" s="15">
        <f t="shared" si="1450"/>
        <v>22077356.059999999</v>
      </c>
      <c r="T181" s="15">
        <f t="shared" si="1450"/>
        <v>223002.08</v>
      </c>
      <c r="U181" s="15">
        <f t="shared" si="1450"/>
        <v>0</v>
      </c>
      <c r="V181" s="15">
        <f t="shared" si="1450"/>
        <v>0</v>
      </c>
      <c r="W181" s="39">
        <f t="shared" si="1450"/>
        <v>0</v>
      </c>
      <c r="X181" s="39">
        <f t="shared" si="1450"/>
        <v>0</v>
      </c>
      <c r="Y181" s="39">
        <f t="shared" si="1450"/>
        <v>0</v>
      </c>
      <c r="Z181" s="15">
        <f t="shared" si="1450"/>
        <v>0</v>
      </c>
      <c r="AA181" s="15">
        <f t="shared" si="1450"/>
        <v>0</v>
      </c>
      <c r="AB181" s="15">
        <f t="shared" si="1450"/>
        <v>0</v>
      </c>
      <c r="AC181" s="15">
        <f t="shared" si="1450"/>
        <v>0</v>
      </c>
      <c r="AD181" s="15">
        <f t="shared" si="1450"/>
        <v>0</v>
      </c>
      <c r="AE181" s="15">
        <f t="shared" si="1450"/>
        <v>0</v>
      </c>
      <c r="AF181" s="15">
        <f t="shared" si="1450"/>
        <v>0</v>
      </c>
      <c r="AG181" s="15">
        <f t="shared" si="1450"/>
        <v>0</v>
      </c>
      <c r="AH181" s="15">
        <f t="shared" si="1450"/>
        <v>0</v>
      </c>
      <c r="AI181" s="39">
        <f t="shared" si="1450"/>
        <v>0</v>
      </c>
      <c r="AJ181" s="39">
        <f t="shared" si="1450"/>
        <v>0</v>
      </c>
      <c r="AK181" s="39">
        <f t="shared" si="1450"/>
        <v>0</v>
      </c>
      <c r="AL181" s="15">
        <f t="shared" si="1451"/>
        <v>0</v>
      </c>
      <c r="AM181" s="110">
        <f t="shared" si="1451"/>
        <v>0</v>
      </c>
      <c r="AN181" s="15">
        <f t="shared" si="1451"/>
        <v>0</v>
      </c>
      <c r="AO181" s="15">
        <f t="shared" si="1451"/>
        <v>0</v>
      </c>
      <c r="AP181" s="15">
        <f t="shared" si="1451"/>
        <v>0</v>
      </c>
      <c r="AQ181" s="15">
        <f t="shared" si="1451"/>
        <v>0</v>
      </c>
      <c r="AR181" s="15">
        <f t="shared" si="1451"/>
        <v>0</v>
      </c>
      <c r="AS181" s="15">
        <f t="shared" si="1451"/>
        <v>0</v>
      </c>
      <c r="AT181" s="15"/>
      <c r="AU181" s="15"/>
      <c r="AV181" s="15"/>
      <c r="AW181" s="15"/>
      <c r="AX181" s="15"/>
      <c r="AY181" s="15">
        <f t="shared" si="1402"/>
        <v>12275705.289999997</v>
      </c>
      <c r="AZ181" s="39">
        <f t="shared" si="1403"/>
        <v>12152948.239999998</v>
      </c>
      <c r="BA181" s="39">
        <f t="shared" si="1404"/>
        <v>122757.04999999999</v>
      </c>
      <c r="BB181" s="39">
        <f t="shared" si="1405"/>
        <v>0</v>
      </c>
      <c r="BC181" s="15">
        <f t="shared" si="1452"/>
        <v>10024502.85</v>
      </c>
      <c r="BD181" s="44">
        <f t="shared" si="1452"/>
        <v>9924257.8200000003</v>
      </c>
      <c r="BE181" s="44">
        <f t="shared" si="1452"/>
        <v>100245.03</v>
      </c>
      <c r="BF181" s="44">
        <f t="shared" si="1452"/>
        <v>0</v>
      </c>
      <c r="BG181" s="15">
        <f t="shared" si="1452"/>
        <v>0</v>
      </c>
      <c r="BH181" s="15">
        <f t="shared" si="1452"/>
        <v>0</v>
      </c>
      <c r="BI181" s="15">
        <f t="shared" si="1452"/>
        <v>0</v>
      </c>
      <c r="BJ181" s="15">
        <f t="shared" si="1452"/>
        <v>0</v>
      </c>
      <c r="BK181" s="15">
        <f t="shared" si="1452"/>
        <v>10024502.85</v>
      </c>
      <c r="BL181" s="15">
        <f t="shared" si="1452"/>
        <v>9924257.8200000003</v>
      </c>
      <c r="BM181" s="15">
        <f t="shared" si="1452"/>
        <v>100245.03</v>
      </c>
      <c r="BN181" s="15">
        <f t="shared" si="1452"/>
        <v>0</v>
      </c>
      <c r="BO181" s="15">
        <f t="shared" si="1452"/>
        <v>0</v>
      </c>
      <c r="BP181" s="15">
        <f t="shared" si="1452"/>
        <v>0</v>
      </c>
      <c r="BQ181" s="15">
        <f t="shared" si="1452"/>
        <v>0</v>
      </c>
      <c r="BR181" s="15">
        <f t="shared" si="1452"/>
        <v>0</v>
      </c>
      <c r="BS181" s="15">
        <f t="shared" si="1452"/>
        <v>10024502.85</v>
      </c>
      <c r="BT181" s="15">
        <f t="shared" si="1452"/>
        <v>9924257.8200000003</v>
      </c>
      <c r="BU181" s="15">
        <f t="shared" si="1452"/>
        <v>100245.03</v>
      </c>
      <c r="BV181" s="15">
        <f t="shared" si="1452"/>
        <v>0</v>
      </c>
      <c r="BW181" s="15">
        <f t="shared" si="1452"/>
        <v>0</v>
      </c>
      <c r="BX181" s="15">
        <f t="shared" si="1452"/>
        <v>0</v>
      </c>
      <c r="BY181" s="15">
        <f t="shared" si="1452"/>
        <v>0</v>
      </c>
      <c r="BZ181" s="15">
        <f t="shared" si="1452"/>
        <v>0</v>
      </c>
      <c r="CA181" s="15">
        <f t="shared" si="1452"/>
        <v>10024502.85</v>
      </c>
      <c r="CB181" s="15">
        <f t="shared" si="1452"/>
        <v>9924257.8200000003</v>
      </c>
      <c r="CC181" s="15">
        <f t="shared" si="1452"/>
        <v>100245.03</v>
      </c>
      <c r="CD181" s="15">
        <f t="shared" si="1452"/>
        <v>0</v>
      </c>
      <c r="CE181" s="15">
        <f t="shared" si="1452"/>
        <v>21177785.52</v>
      </c>
      <c r="CF181" s="44">
        <f t="shared" si="1452"/>
        <v>20966007.66</v>
      </c>
      <c r="CG181" s="44">
        <f t="shared" si="1452"/>
        <v>211777.86</v>
      </c>
      <c r="CH181" s="44">
        <f t="shared" si="1452"/>
        <v>0</v>
      </c>
      <c r="CI181" s="15">
        <f t="shared" si="1452"/>
        <v>0</v>
      </c>
      <c r="CJ181" s="15">
        <f t="shared" si="1452"/>
        <v>0</v>
      </c>
      <c r="CK181" s="15">
        <f t="shared" si="1452"/>
        <v>0</v>
      </c>
      <c r="CL181" s="15">
        <f t="shared" si="1452"/>
        <v>0</v>
      </c>
      <c r="CM181" s="15">
        <f t="shared" si="1452"/>
        <v>21177785.52</v>
      </c>
      <c r="CN181" s="15">
        <f t="shared" si="1452"/>
        <v>20966007.66</v>
      </c>
      <c r="CO181" s="15">
        <f t="shared" si="1452"/>
        <v>211777.86</v>
      </c>
      <c r="CP181" s="15">
        <f t="shared" si="1452"/>
        <v>0</v>
      </c>
      <c r="CQ181" s="15">
        <f t="shared" si="1452"/>
        <v>0</v>
      </c>
      <c r="CR181" s="15">
        <f t="shared" si="1452"/>
        <v>0</v>
      </c>
      <c r="CS181" s="15">
        <f t="shared" si="1452"/>
        <v>0</v>
      </c>
      <c r="CT181" s="15">
        <f t="shared" si="1452"/>
        <v>0</v>
      </c>
      <c r="CU181" s="15">
        <f t="shared" si="1452"/>
        <v>21177785.52</v>
      </c>
      <c r="CV181" s="15">
        <f t="shared" si="1452"/>
        <v>20966007.66</v>
      </c>
      <c r="CW181" s="15">
        <f t="shared" si="1452"/>
        <v>211777.86</v>
      </c>
      <c r="CX181" s="15">
        <f t="shared" si="1452"/>
        <v>0</v>
      </c>
      <c r="CY181" s="15">
        <f t="shared" si="1452"/>
        <v>0</v>
      </c>
      <c r="CZ181" s="44">
        <f t="shared" si="1452"/>
        <v>0</v>
      </c>
      <c r="DA181" s="44">
        <f t="shared" si="1452"/>
        <v>0</v>
      </c>
      <c r="DB181" s="44">
        <f t="shared" si="1452"/>
        <v>0</v>
      </c>
      <c r="DC181" s="15">
        <f t="shared" si="1453"/>
        <v>0</v>
      </c>
      <c r="DD181" s="15">
        <f t="shared" si="1453"/>
        <v>0</v>
      </c>
      <c r="DE181" s="15">
        <f t="shared" si="1453"/>
        <v>0</v>
      </c>
      <c r="DF181" s="15">
        <f t="shared" si="1453"/>
        <v>0</v>
      </c>
      <c r="DG181" s="15">
        <f t="shared" si="1453"/>
        <v>0</v>
      </c>
      <c r="DH181" s="15">
        <f t="shared" si="1453"/>
        <v>0</v>
      </c>
      <c r="DI181" s="15">
        <f t="shared" si="1453"/>
        <v>0</v>
      </c>
      <c r="DJ181" s="15">
        <f t="shared" si="1453"/>
        <v>0</v>
      </c>
      <c r="DK181" s="15">
        <f t="shared" si="1453"/>
        <v>0</v>
      </c>
      <c r="DL181" s="15">
        <f t="shared" si="1453"/>
        <v>0</v>
      </c>
      <c r="DM181" s="15">
        <f t="shared" si="1453"/>
        <v>0</v>
      </c>
      <c r="DN181" s="15">
        <f t="shared" si="1453"/>
        <v>0</v>
      </c>
      <c r="DO181" s="15">
        <f t="shared" si="1453"/>
        <v>0</v>
      </c>
      <c r="DP181" s="15">
        <f t="shared" si="1453"/>
        <v>0</v>
      </c>
      <c r="DQ181" s="15">
        <f t="shared" si="1453"/>
        <v>0</v>
      </c>
      <c r="DR181" s="15">
        <f t="shared" si="1453"/>
        <v>0</v>
      </c>
    </row>
    <row r="182" spans="1:122" ht="18" customHeight="1" x14ac:dyDescent="0.25">
      <c r="A182" s="102" t="s">
        <v>71</v>
      </c>
      <c r="B182" s="102"/>
      <c r="C182" s="102"/>
      <c r="D182" s="19"/>
      <c r="E182" s="40">
        <v>851</v>
      </c>
      <c r="F182" s="3" t="s">
        <v>30</v>
      </c>
      <c r="G182" s="3" t="s">
        <v>30</v>
      </c>
      <c r="H182" s="3" t="s">
        <v>335</v>
      </c>
      <c r="I182" s="2" t="s">
        <v>72</v>
      </c>
      <c r="J182" s="34">
        <f>K182+L182</f>
        <v>22300208.139999997</v>
      </c>
      <c r="K182" s="68">
        <v>22077206.059999999</v>
      </c>
      <c r="L182" s="68">
        <v>223002.08</v>
      </c>
      <c r="M182" s="68"/>
      <c r="N182" s="68">
        <v>150</v>
      </c>
      <c r="O182" s="68">
        <v>150</v>
      </c>
      <c r="P182" s="68"/>
      <c r="Q182" s="68"/>
      <c r="R182" s="68">
        <f>J182+N182</f>
        <v>22300358.139999997</v>
      </c>
      <c r="S182" s="68">
        <f>K182+O182</f>
        <v>22077356.059999999</v>
      </c>
      <c r="T182" s="68">
        <f>L182+P182</f>
        <v>223002.08</v>
      </c>
      <c r="U182" s="68">
        <f>M182+Q182</f>
        <v>0</v>
      </c>
      <c r="V182" s="34"/>
      <c r="W182" s="93"/>
      <c r="X182" s="93"/>
      <c r="Y182" s="93"/>
      <c r="Z182" s="68"/>
      <c r="AA182" s="68"/>
      <c r="AB182" s="68"/>
      <c r="AC182" s="68"/>
      <c r="AD182" s="68">
        <f t="shared" ref="AD182" si="1454">V182+Z182</f>
        <v>0</v>
      </c>
      <c r="AE182" s="68">
        <f t="shared" ref="AE182" si="1455">W182+AA182</f>
        <v>0</v>
      </c>
      <c r="AF182" s="68">
        <f t="shared" ref="AF182" si="1456">X182+AB182</f>
        <v>0</v>
      </c>
      <c r="AG182" s="68">
        <f t="shared" ref="AG182" si="1457">Y182+AC182</f>
        <v>0</v>
      </c>
      <c r="AH182" s="34"/>
      <c r="AI182" s="93"/>
      <c r="AJ182" s="93"/>
      <c r="AK182" s="93"/>
      <c r="AL182" s="68"/>
      <c r="AM182" s="115"/>
      <c r="AN182" s="68"/>
      <c r="AO182" s="68"/>
      <c r="AP182" s="68">
        <f t="shared" ref="AP182" si="1458">AH182+AL182</f>
        <v>0</v>
      </c>
      <c r="AQ182" s="68">
        <f t="shared" ref="AQ182" si="1459">AI182+AM182</f>
        <v>0</v>
      </c>
      <c r="AR182" s="68">
        <f t="shared" ref="AR182" si="1460">AJ182+AN182</f>
        <v>0</v>
      </c>
      <c r="AS182" s="68">
        <f t="shared" ref="AS182" si="1461">AK182+AO182</f>
        <v>0</v>
      </c>
      <c r="AT182" s="68"/>
      <c r="AU182" s="68"/>
      <c r="AV182" s="68"/>
      <c r="AW182" s="68"/>
      <c r="AX182" s="68"/>
      <c r="AY182" s="15">
        <f t="shared" si="1402"/>
        <v>12275705.289999997</v>
      </c>
      <c r="AZ182" s="39">
        <f t="shared" si="1403"/>
        <v>12152948.239999998</v>
      </c>
      <c r="BA182" s="39">
        <f t="shared" si="1404"/>
        <v>122757.04999999999</v>
      </c>
      <c r="BB182" s="39">
        <f t="shared" si="1405"/>
        <v>0</v>
      </c>
      <c r="BC182" s="34">
        <f>BD182+BE182</f>
        <v>10024502.85</v>
      </c>
      <c r="BD182" s="68">
        <v>9924257.8200000003</v>
      </c>
      <c r="BE182" s="68">
        <v>100245.03</v>
      </c>
      <c r="BF182" s="68"/>
      <c r="BG182" s="15"/>
      <c r="BH182" s="68"/>
      <c r="BI182" s="68"/>
      <c r="BJ182" s="68"/>
      <c r="BK182" s="15">
        <f>BC182+BG182</f>
        <v>10024502.85</v>
      </c>
      <c r="BL182" s="68">
        <f>BD182+BH182</f>
        <v>9924257.8200000003</v>
      </c>
      <c r="BM182" s="68">
        <f>BE182+BI182</f>
        <v>100245.03</v>
      </c>
      <c r="BN182" s="68">
        <f>BF182+BJ182</f>
        <v>0</v>
      </c>
      <c r="BO182" s="15"/>
      <c r="BP182" s="68"/>
      <c r="BQ182" s="68"/>
      <c r="BR182" s="68"/>
      <c r="BS182" s="15">
        <f>BK182+BO182</f>
        <v>10024502.85</v>
      </c>
      <c r="BT182" s="68">
        <f>BL182+BP182</f>
        <v>9924257.8200000003</v>
      </c>
      <c r="BU182" s="68">
        <f>BM182+BQ182</f>
        <v>100245.03</v>
      </c>
      <c r="BV182" s="68">
        <f>BN182+BR182</f>
        <v>0</v>
      </c>
      <c r="BW182" s="15"/>
      <c r="BX182" s="68"/>
      <c r="BY182" s="68"/>
      <c r="BZ182" s="68"/>
      <c r="CA182" s="15">
        <f>BS182+BW182</f>
        <v>10024502.85</v>
      </c>
      <c r="CB182" s="68">
        <f>BT182+BX182</f>
        <v>9924257.8200000003</v>
      </c>
      <c r="CC182" s="68">
        <f>BU182+BY182</f>
        <v>100245.03</v>
      </c>
      <c r="CD182" s="68">
        <f>BV182+BZ182</f>
        <v>0</v>
      </c>
      <c r="CE182" s="34">
        <f>CF182+CG182</f>
        <v>21177785.52</v>
      </c>
      <c r="CF182" s="68">
        <v>20966007.66</v>
      </c>
      <c r="CG182" s="68">
        <v>211777.86</v>
      </c>
      <c r="CH182" s="68"/>
      <c r="CI182" s="44"/>
      <c r="CJ182" s="68"/>
      <c r="CK182" s="68"/>
      <c r="CL182" s="68"/>
      <c r="CM182" s="15">
        <f t="shared" ref="CM182" si="1462">CE182+CI182</f>
        <v>21177785.52</v>
      </c>
      <c r="CN182" s="68">
        <f t="shared" ref="CN182" si="1463">CF182+CJ182</f>
        <v>20966007.66</v>
      </c>
      <c r="CO182" s="68">
        <f t="shared" ref="CO182" si="1464">CG182+CK182</f>
        <v>211777.86</v>
      </c>
      <c r="CP182" s="68">
        <f t="shared" ref="CP182" si="1465">CH182+CL182</f>
        <v>0</v>
      </c>
      <c r="CQ182" s="44"/>
      <c r="CR182" s="68"/>
      <c r="CS182" s="68"/>
      <c r="CT182" s="68"/>
      <c r="CU182" s="15">
        <f t="shared" ref="CU182" si="1466">CM182+CQ182</f>
        <v>21177785.52</v>
      </c>
      <c r="CV182" s="68">
        <f t="shared" ref="CV182" si="1467">CN182+CR182</f>
        <v>20966007.66</v>
      </c>
      <c r="CW182" s="68">
        <f t="shared" ref="CW182" si="1468">CO182+CS182</f>
        <v>211777.86</v>
      </c>
      <c r="CX182" s="68">
        <f t="shared" ref="CX182" si="1469">CP182+CT182</f>
        <v>0</v>
      </c>
      <c r="CY182" s="34"/>
      <c r="CZ182" s="68"/>
      <c r="DA182" s="68"/>
      <c r="DB182" s="68"/>
      <c r="DC182" s="44"/>
      <c r="DD182" s="68"/>
      <c r="DE182" s="68"/>
      <c r="DF182" s="68"/>
      <c r="DG182" s="15">
        <f t="shared" ref="DG182" si="1470">CY182+DC182</f>
        <v>0</v>
      </c>
      <c r="DH182" s="68">
        <f t="shared" ref="DH182" si="1471">CZ182+DD182</f>
        <v>0</v>
      </c>
      <c r="DI182" s="68">
        <f t="shared" ref="DI182" si="1472">DA182+DE182</f>
        <v>0</v>
      </c>
      <c r="DJ182" s="68">
        <f t="shared" ref="DJ182" si="1473">DB182+DF182</f>
        <v>0</v>
      </c>
      <c r="DK182" s="44"/>
      <c r="DL182" s="68"/>
      <c r="DM182" s="68"/>
      <c r="DN182" s="68"/>
      <c r="DO182" s="15">
        <f t="shared" ref="DO182" si="1474">DG182+DK182</f>
        <v>0</v>
      </c>
      <c r="DP182" s="68">
        <f t="shared" ref="DP182" si="1475">DH182+DL182</f>
        <v>0</v>
      </c>
      <c r="DQ182" s="68">
        <f t="shared" ref="DQ182" si="1476">DI182+DM182</f>
        <v>0</v>
      </c>
      <c r="DR182" s="68">
        <f t="shared" ref="DR182" si="1477">DJ182+DN182</f>
        <v>0</v>
      </c>
    </row>
    <row r="183" spans="1:122" ht="18" customHeight="1" x14ac:dyDescent="0.25">
      <c r="A183" s="33" t="s">
        <v>427</v>
      </c>
      <c r="B183" s="102"/>
      <c r="C183" s="102"/>
      <c r="D183" s="19"/>
      <c r="E183" s="40" t="s">
        <v>256</v>
      </c>
      <c r="F183" s="3" t="s">
        <v>100</v>
      </c>
      <c r="G183" s="3"/>
      <c r="H183" s="3"/>
      <c r="I183" s="2"/>
      <c r="J183" s="34">
        <f>J184</f>
        <v>68533</v>
      </c>
      <c r="K183" s="34">
        <f t="shared" ref="K183:U183" si="1478">K184</f>
        <v>0</v>
      </c>
      <c r="L183" s="34">
        <f t="shared" si="1478"/>
        <v>68533</v>
      </c>
      <c r="M183" s="34">
        <f t="shared" si="1478"/>
        <v>0</v>
      </c>
      <c r="N183" s="34">
        <f t="shared" si="1478"/>
        <v>148952.65</v>
      </c>
      <c r="O183" s="34">
        <f t="shared" si="1478"/>
        <v>0</v>
      </c>
      <c r="P183" s="34">
        <f t="shared" si="1478"/>
        <v>148952.65</v>
      </c>
      <c r="Q183" s="34">
        <f t="shared" si="1478"/>
        <v>0</v>
      </c>
      <c r="R183" s="34">
        <f t="shared" si="1478"/>
        <v>217485.65</v>
      </c>
      <c r="S183" s="34">
        <f t="shared" si="1478"/>
        <v>0</v>
      </c>
      <c r="T183" s="34">
        <f t="shared" si="1478"/>
        <v>217485.65</v>
      </c>
      <c r="U183" s="34">
        <f t="shared" si="1478"/>
        <v>0</v>
      </c>
      <c r="V183" s="34">
        <f>V184</f>
        <v>68533</v>
      </c>
      <c r="W183" s="93">
        <f t="shared" ref="W183:AS186" si="1479">W184</f>
        <v>0</v>
      </c>
      <c r="X183" s="93">
        <f t="shared" si="1479"/>
        <v>68533</v>
      </c>
      <c r="Y183" s="93">
        <f t="shared" si="1479"/>
        <v>0</v>
      </c>
      <c r="Z183" s="34">
        <f t="shared" si="1479"/>
        <v>0</v>
      </c>
      <c r="AA183" s="34">
        <f t="shared" si="1479"/>
        <v>0</v>
      </c>
      <c r="AB183" s="34">
        <f t="shared" si="1479"/>
        <v>0</v>
      </c>
      <c r="AC183" s="34">
        <f t="shared" si="1479"/>
        <v>0</v>
      </c>
      <c r="AD183" s="34">
        <f t="shared" si="1479"/>
        <v>68533</v>
      </c>
      <c r="AE183" s="34">
        <f t="shared" si="1479"/>
        <v>0</v>
      </c>
      <c r="AF183" s="34">
        <f t="shared" si="1479"/>
        <v>68533</v>
      </c>
      <c r="AG183" s="34">
        <f t="shared" si="1479"/>
        <v>0</v>
      </c>
      <c r="AH183" s="34">
        <f>AH184</f>
        <v>68533</v>
      </c>
      <c r="AI183" s="93">
        <f t="shared" si="1479"/>
        <v>0</v>
      </c>
      <c r="AJ183" s="93">
        <f t="shared" si="1479"/>
        <v>68533</v>
      </c>
      <c r="AK183" s="93">
        <f t="shared" si="1479"/>
        <v>0</v>
      </c>
      <c r="AL183" s="34">
        <f t="shared" si="1479"/>
        <v>0</v>
      </c>
      <c r="AM183" s="108">
        <f t="shared" si="1479"/>
        <v>0</v>
      </c>
      <c r="AN183" s="14">
        <f t="shared" si="1479"/>
        <v>0</v>
      </c>
      <c r="AO183" s="14">
        <f t="shared" si="1479"/>
        <v>0</v>
      </c>
      <c r="AP183" s="14">
        <f t="shared" si="1479"/>
        <v>68533</v>
      </c>
      <c r="AQ183" s="14">
        <f t="shared" si="1479"/>
        <v>0</v>
      </c>
      <c r="AR183" s="14">
        <f t="shared" si="1479"/>
        <v>68533</v>
      </c>
      <c r="AS183" s="14">
        <f t="shared" si="1479"/>
        <v>0</v>
      </c>
      <c r="AT183" s="14"/>
      <c r="AU183" s="14"/>
      <c r="AV183" s="14"/>
      <c r="AW183" s="14"/>
      <c r="AX183" s="14"/>
      <c r="AY183" s="15">
        <f t="shared" si="1402"/>
        <v>32933</v>
      </c>
      <c r="AZ183" s="39">
        <f t="shared" si="1403"/>
        <v>0</v>
      </c>
      <c r="BA183" s="39">
        <f t="shared" si="1404"/>
        <v>32933</v>
      </c>
      <c r="BB183" s="39">
        <f t="shared" si="1405"/>
        <v>0</v>
      </c>
      <c r="BC183" s="14">
        <f>BC184</f>
        <v>35600</v>
      </c>
      <c r="BD183" s="50">
        <f t="shared" ref="BD183:CD183" si="1480">BD184</f>
        <v>0</v>
      </c>
      <c r="BE183" s="50">
        <f t="shared" si="1480"/>
        <v>35600</v>
      </c>
      <c r="BF183" s="50">
        <f t="shared" si="1480"/>
        <v>0</v>
      </c>
      <c r="BG183" s="14">
        <f t="shared" si="1480"/>
        <v>81716.09</v>
      </c>
      <c r="BH183" s="14">
        <f t="shared" ref="BH183" si="1481">BH184</f>
        <v>0</v>
      </c>
      <c r="BI183" s="14">
        <f t="shared" ref="BI183" si="1482">BI184</f>
        <v>81716.09</v>
      </c>
      <c r="BJ183" s="14">
        <f t="shared" ref="BJ183" si="1483">BJ184</f>
        <v>0</v>
      </c>
      <c r="BK183" s="14">
        <f t="shared" si="1480"/>
        <v>117316.09</v>
      </c>
      <c r="BL183" s="14">
        <f t="shared" si="1480"/>
        <v>0</v>
      </c>
      <c r="BM183" s="14">
        <f t="shared" si="1480"/>
        <v>117316.09</v>
      </c>
      <c r="BN183" s="14">
        <f t="shared" si="1480"/>
        <v>0</v>
      </c>
      <c r="BO183" s="14">
        <f t="shared" si="1480"/>
        <v>0</v>
      </c>
      <c r="BP183" s="14">
        <f t="shared" si="1480"/>
        <v>0</v>
      </c>
      <c r="BQ183" s="14">
        <f t="shared" si="1480"/>
        <v>0</v>
      </c>
      <c r="BR183" s="14">
        <f t="shared" si="1480"/>
        <v>0</v>
      </c>
      <c r="BS183" s="14">
        <f t="shared" si="1480"/>
        <v>117316.09</v>
      </c>
      <c r="BT183" s="14">
        <f t="shared" si="1480"/>
        <v>0</v>
      </c>
      <c r="BU183" s="14">
        <f t="shared" si="1480"/>
        <v>117316.09</v>
      </c>
      <c r="BV183" s="14">
        <f t="shared" si="1480"/>
        <v>0</v>
      </c>
      <c r="BW183" s="14">
        <f t="shared" si="1480"/>
        <v>0</v>
      </c>
      <c r="BX183" s="14">
        <f t="shared" si="1480"/>
        <v>0</v>
      </c>
      <c r="BY183" s="14">
        <f t="shared" si="1480"/>
        <v>0</v>
      </c>
      <c r="BZ183" s="14">
        <f t="shared" si="1480"/>
        <v>0</v>
      </c>
      <c r="CA183" s="14">
        <f t="shared" si="1480"/>
        <v>117316.09</v>
      </c>
      <c r="CB183" s="14">
        <f t="shared" si="1480"/>
        <v>0</v>
      </c>
      <c r="CC183" s="14">
        <f t="shared" si="1480"/>
        <v>117316.09</v>
      </c>
      <c r="CD183" s="14">
        <f t="shared" si="1480"/>
        <v>0</v>
      </c>
      <c r="CE183" s="14">
        <f t="shared" ref="CE183:DK186" si="1484">CE184</f>
        <v>35600</v>
      </c>
      <c r="CF183" s="50">
        <f t="shared" si="1484"/>
        <v>0</v>
      </c>
      <c r="CG183" s="50">
        <f t="shared" si="1484"/>
        <v>35600</v>
      </c>
      <c r="CH183" s="50">
        <f t="shared" si="1484"/>
        <v>0</v>
      </c>
      <c r="CI183" s="14">
        <f t="shared" si="1484"/>
        <v>0</v>
      </c>
      <c r="CJ183" s="14">
        <f t="shared" si="1484"/>
        <v>0</v>
      </c>
      <c r="CK183" s="14">
        <f t="shared" si="1484"/>
        <v>0</v>
      </c>
      <c r="CL183" s="14">
        <f t="shared" si="1484"/>
        <v>0</v>
      </c>
      <c r="CM183" s="14">
        <f t="shared" si="1484"/>
        <v>35600</v>
      </c>
      <c r="CN183" s="14">
        <f t="shared" si="1484"/>
        <v>0</v>
      </c>
      <c r="CO183" s="14">
        <f t="shared" si="1484"/>
        <v>35600</v>
      </c>
      <c r="CP183" s="14">
        <f t="shared" si="1484"/>
        <v>0</v>
      </c>
      <c r="CQ183" s="14">
        <f t="shared" si="1484"/>
        <v>0</v>
      </c>
      <c r="CR183" s="14">
        <f t="shared" si="1484"/>
        <v>0</v>
      </c>
      <c r="CS183" s="14">
        <f t="shared" si="1484"/>
        <v>0</v>
      </c>
      <c r="CT183" s="14">
        <f t="shared" si="1484"/>
        <v>0</v>
      </c>
      <c r="CU183" s="14">
        <f t="shared" si="1484"/>
        <v>35600</v>
      </c>
      <c r="CV183" s="14">
        <f t="shared" si="1484"/>
        <v>0</v>
      </c>
      <c r="CW183" s="14">
        <f t="shared" si="1484"/>
        <v>35600</v>
      </c>
      <c r="CX183" s="14">
        <f t="shared" si="1484"/>
        <v>0</v>
      </c>
      <c r="CY183" s="14">
        <f t="shared" si="1484"/>
        <v>35600</v>
      </c>
      <c r="CZ183" s="50">
        <f t="shared" si="1484"/>
        <v>0</v>
      </c>
      <c r="DA183" s="50">
        <f t="shared" si="1484"/>
        <v>35600</v>
      </c>
      <c r="DB183" s="50">
        <f t="shared" si="1484"/>
        <v>0</v>
      </c>
      <c r="DC183" s="14">
        <f t="shared" si="1484"/>
        <v>0</v>
      </c>
      <c r="DD183" s="14">
        <f t="shared" si="1484"/>
        <v>0</v>
      </c>
      <c r="DE183" s="14">
        <f t="shared" si="1484"/>
        <v>0</v>
      </c>
      <c r="DF183" s="14">
        <f t="shared" si="1484"/>
        <v>0</v>
      </c>
      <c r="DG183" s="14">
        <f t="shared" si="1484"/>
        <v>35600</v>
      </c>
      <c r="DH183" s="14">
        <f t="shared" si="1484"/>
        <v>0</v>
      </c>
      <c r="DI183" s="14">
        <f t="shared" si="1484"/>
        <v>35600</v>
      </c>
      <c r="DJ183" s="14">
        <f t="shared" si="1484"/>
        <v>0</v>
      </c>
      <c r="DK183" s="14">
        <f t="shared" si="1484"/>
        <v>0</v>
      </c>
      <c r="DL183" s="14">
        <f t="shared" ref="DK183:DR186" si="1485">DL184</f>
        <v>0</v>
      </c>
      <c r="DM183" s="14">
        <f t="shared" si="1485"/>
        <v>0</v>
      </c>
      <c r="DN183" s="14">
        <f t="shared" si="1485"/>
        <v>0</v>
      </c>
      <c r="DO183" s="14">
        <f t="shared" si="1485"/>
        <v>35600</v>
      </c>
      <c r="DP183" s="14">
        <f t="shared" si="1485"/>
        <v>0</v>
      </c>
      <c r="DQ183" s="14">
        <f t="shared" si="1485"/>
        <v>35600</v>
      </c>
      <c r="DR183" s="14">
        <f t="shared" si="1485"/>
        <v>0</v>
      </c>
    </row>
    <row r="184" spans="1:122" ht="32.25" customHeight="1" x14ac:dyDescent="0.25">
      <c r="A184" s="33" t="s">
        <v>428</v>
      </c>
      <c r="B184" s="102"/>
      <c r="C184" s="102"/>
      <c r="D184" s="19"/>
      <c r="E184" s="40" t="s">
        <v>256</v>
      </c>
      <c r="F184" s="3" t="s">
        <v>100</v>
      </c>
      <c r="G184" s="3" t="s">
        <v>30</v>
      </c>
      <c r="H184" s="3"/>
      <c r="I184" s="2"/>
      <c r="J184" s="15">
        <f t="shared" ref="J184:AL186" si="1486">J185</f>
        <v>68533</v>
      </c>
      <c r="K184" s="15">
        <f t="shared" si="1486"/>
        <v>0</v>
      </c>
      <c r="L184" s="15">
        <f t="shared" si="1486"/>
        <v>68533</v>
      </c>
      <c r="M184" s="15">
        <f t="shared" si="1486"/>
        <v>0</v>
      </c>
      <c r="N184" s="15">
        <f t="shared" si="1486"/>
        <v>148952.65</v>
      </c>
      <c r="O184" s="15">
        <f t="shared" si="1486"/>
        <v>0</v>
      </c>
      <c r="P184" s="15">
        <f t="shared" si="1486"/>
        <v>148952.65</v>
      </c>
      <c r="Q184" s="15">
        <f t="shared" si="1486"/>
        <v>0</v>
      </c>
      <c r="R184" s="15">
        <f t="shared" si="1486"/>
        <v>217485.65</v>
      </c>
      <c r="S184" s="15">
        <f t="shared" si="1486"/>
        <v>0</v>
      </c>
      <c r="T184" s="15">
        <f t="shared" si="1486"/>
        <v>217485.65</v>
      </c>
      <c r="U184" s="15">
        <f t="shared" si="1486"/>
        <v>0</v>
      </c>
      <c r="V184" s="15">
        <f t="shared" si="1486"/>
        <v>68533</v>
      </c>
      <c r="W184" s="39">
        <f t="shared" si="1486"/>
        <v>0</v>
      </c>
      <c r="X184" s="39">
        <f t="shared" si="1486"/>
        <v>68533</v>
      </c>
      <c r="Y184" s="39">
        <f t="shared" si="1486"/>
        <v>0</v>
      </c>
      <c r="Z184" s="15">
        <f t="shared" si="1486"/>
        <v>0</v>
      </c>
      <c r="AA184" s="15">
        <f t="shared" si="1486"/>
        <v>0</v>
      </c>
      <c r="AB184" s="15">
        <f t="shared" si="1486"/>
        <v>0</v>
      </c>
      <c r="AC184" s="15">
        <f t="shared" si="1486"/>
        <v>0</v>
      </c>
      <c r="AD184" s="15">
        <f t="shared" si="1486"/>
        <v>68533</v>
      </c>
      <c r="AE184" s="15">
        <f t="shared" si="1486"/>
        <v>0</v>
      </c>
      <c r="AF184" s="15">
        <f t="shared" si="1486"/>
        <v>68533</v>
      </c>
      <c r="AG184" s="15">
        <f t="shared" si="1486"/>
        <v>0</v>
      </c>
      <c r="AH184" s="15">
        <f t="shared" si="1486"/>
        <v>68533</v>
      </c>
      <c r="AI184" s="39">
        <f t="shared" si="1486"/>
        <v>0</v>
      </c>
      <c r="AJ184" s="39">
        <f t="shared" si="1486"/>
        <v>68533</v>
      </c>
      <c r="AK184" s="39">
        <f t="shared" si="1486"/>
        <v>0</v>
      </c>
      <c r="AL184" s="15">
        <f t="shared" si="1486"/>
        <v>0</v>
      </c>
      <c r="AM184" s="109">
        <f t="shared" si="1479"/>
        <v>0</v>
      </c>
      <c r="AN184" s="16">
        <f t="shared" si="1479"/>
        <v>0</v>
      </c>
      <c r="AO184" s="16">
        <f t="shared" si="1479"/>
        <v>0</v>
      </c>
      <c r="AP184" s="16">
        <f t="shared" si="1479"/>
        <v>68533</v>
      </c>
      <c r="AQ184" s="16">
        <f t="shared" si="1479"/>
        <v>0</v>
      </c>
      <c r="AR184" s="16">
        <f t="shared" si="1479"/>
        <v>68533</v>
      </c>
      <c r="AS184" s="16">
        <f t="shared" si="1479"/>
        <v>0</v>
      </c>
      <c r="AT184" s="16"/>
      <c r="AU184" s="16"/>
      <c r="AV184" s="16"/>
      <c r="AW184" s="16"/>
      <c r="AX184" s="16"/>
      <c r="AY184" s="15">
        <f t="shared" si="1402"/>
        <v>32933</v>
      </c>
      <c r="AZ184" s="39">
        <f t="shared" si="1403"/>
        <v>0</v>
      </c>
      <c r="BA184" s="39">
        <f t="shared" si="1404"/>
        <v>32933</v>
      </c>
      <c r="BB184" s="39">
        <f t="shared" si="1405"/>
        <v>0</v>
      </c>
      <c r="BC184" s="16">
        <f t="shared" ref="BC184:DC186" si="1487">BC185</f>
        <v>35600</v>
      </c>
      <c r="BD184" s="43">
        <f t="shared" si="1487"/>
        <v>0</v>
      </c>
      <c r="BE184" s="43">
        <f t="shared" si="1487"/>
        <v>35600</v>
      </c>
      <c r="BF184" s="43">
        <f t="shared" si="1487"/>
        <v>0</v>
      </c>
      <c r="BG184" s="16">
        <f t="shared" si="1487"/>
        <v>81716.09</v>
      </c>
      <c r="BH184" s="16">
        <f t="shared" si="1487"/>
        <v>0</v>
      </c>
      <c r="BI184" s="16">
        <f t="shared" si="1487"/>
        <v>81716.09</v>
      </c>
      <c r="BJ184" s="16">
        <f t="shared" si="1487"/>
        <v>0</v>
      </c>
      <c r="BK184" s="16">
        <f t="shared" si="1487"/>
        <v>117316.09</v>
      </c>
      <c r="BL184" s="16">
        <f t="shared" si="1487"/>
        <v>0</v>
      </c>
      <c r="BM184" s="16">
        <f t="shared" si="1487"/>
        <v>117316.09</v>
      </c>
      <c r="BN184" s="16">
        <f t="shared" si="1487"/>
        <v>0</v>
      </c>
      <c r="BO184" s="16">
        <f t="shared" si="1487"/>
        <v>0</v>
      </c>
      <c r="BP184" s="16">
        <f t="shared" si="1487"/>
        <v>0</v>
      </c>
      <c r="BQ184" s="16">
        <f t="shared" si="1487"/>
        <v>0</v>
      </c>
      <c r="BR184" s="16">
        <f t="shared" si="1487"/>
        <v>0</v>
      </c>
      <c r="BS184" s="16">
        <f t="shared" si="1487"/>
        <v>117316.09</v>
      </c>
      <c r="BT184" s="16">
        <f t="shared" si="1487"/>
        <v>0</v>
      </c>
      <c r="BU184" s="16">
        <f t="shared" si="1487"/>
        <v>117316.09</v>
      </c>
      <c r="BV184" s="16">
        <f t="shared" si="1487"/>
        <v>0</v>
      </c>
      <c r="BW184" s="16">
        <f t="shared" si="1487"/>
        <v>0</v>
      </c>
      <c r="BX184" s="16">
        <f t="shared" si="1487"/>
        <v>0</v>
      </c>
      <c r="BY184" s="16">
        <f t="shared" si="1487"/>
        <v>0</v>
      </c>
      <c r="BZ184" s="16">
        <f t="shared" si="1487"/>
        <v>0</v>
      </c>
      <c r="CA184" s="16">
        <f t="shared" si="1487"/>
        <v>117316.09</v>
      </c>
      <c r="CB184" s="16">
        <f t="shared" si="1487"/>
        <v>0</v>
      </c>
      <c r="CC184" s="16">
        <f t="shared" si="1487"/>
        <v>117316.09</v>
      </c>
      <c r="CD184" s="16">
        <f t="shared" si="1487"/>
        <v>0</v>
      </c>
      <c r="CE184" s="16">
        <f t="shared" ref="CE184" si="1488">CE185</f>
        <v>35600</v>
      </c>
      <c r="CF184" s="43">
        <f t="shared" ref="CF184" si="1489">CF185</f>
        <v>0</v>
      </c>
      <c r="CG184" s="43">
        <f t="shared" ref="CG184" si="1490">CG185</f>
        <v>35600</v>
      </c>
      <c r="CH184" s="43">
        <f t="shared" ref="CH184" si="1491">CH185</f>
        <v>0</v>
      </c>
      <c r="CI184" s="16">
        <f t="shared" si="1487"/>
        <v>0</v>
      </c>
      <c r="CJ184" s="16">
        <f t="shared" si="1487"/>
        <v>0</v>
      </c>
      <c r="CK184" s="16">
        <f t="shared" si="1487"/>
        <v>0</v>
      </c>
      <c r="CL184" s="16">
        <f t="shared" si="1487"/>
        <v>0</v>
      </c>
      <c r="CM184" s="16">
        <f t="shared" si="1487"/>
        <v>35600</v>
      </c>
      <c r="CN184" s="16">
        <f t="shared" si="1487"/>
        <v>0</v>
      </c>
      <c r="CO184" s="16">
        <f t="shared" si="1487"/>
        <v>35600</v>
      </c>
      <c r="CP184" s="16">
        <f t="shared" si="1487"/>
        <v>0</v>
      </c>
      <c r="CQ184" s="16">
        <f t="shared" si="1487"/>
        <v>0</v>
      </c>
      <c r="CR184" s="16">
        <f t="shared" si="1487"/>
        <v>0</v>
      </c>
      <c r="CS184" s="16">
        <f t="shared" si="1487"/>
        <v>0</v>
      </c>
      <c r="CT184" s="16">
        <f t="shared" si="1487"/>
        <v>0</v>
      </c>
      <c r="CU184" s="16">
        <f t="shared" si="1487"/>
        <v>35600</v>
      </c>
      <c r="CV184" s="16">
        <f t="shared" si="1487"/>
        <v>0</v>
      </c>
      <c r="CW184" s="16">
        <f t="shared" si="1487"/>
        <v>35600</v>
      </c>
      <c r="CX184" s="16">
        <f t="shared" si="1487"/>
        <v>0</v>
      </c>
      <c r="CY184" s="16">
        <f t="shared" ref="CY184" si="1492">CY185</f>
        <v>35600</v>
      </c>
      <c r="CZ184" s="43">
        <f t="shared" ref="CZ184" si="1493">CZ185</f>
        <v>0</v>
      </c>
      <c r="DA184" s="43">
        <f t="shared" ref="DA184" si="1494">DA185</f>
        <v>35600</v>
      </c>
      <c r="DB184" s="43">
        <f t="shared" ref="DB184" si="1495">DB185</f>
        <v>0</v>
      </c>
      <c r="DC184" s="16">
        <f t="shared" si="1487"/>
        <v>0</v>
      </c>
      <c r="DD184" s="16">
        <f t="shared" si="1484"/>
        <v>0</v>
      </c>
      <c r="DE184" s="16">
        <f t="shared" si="1484"/>
        <v>0</v>
      </c>
      <c r="DF184" s="16">
        <f t="shared" si="1484"/>
        <v>0</v>
      </c>
      <c r="DG184" s="16">
        <f t="shared" si="1484"/>
        <v>35600</v>
      </c>
      <c r="DH184" s="16">
        <f t="shared" si="1484"/>
        <v>0</v>
      </c>
      <c r="DI184" s="16">
        <f t="shared" si="1484"/>
        <v>35600</v>
      </c>
      <c r="DJ184" s="16">
        <f t="shared" si="1484"/>
        <v>0</v>
      </c>
      <c r="DK184" s="16">
        <f t="shared" si="1484"/>
        <v>0</v>
      </c>
      <c r="DL184" s="16">
        <f t="shared" si="1485"/>
        <v>0</v>
      </c>
      <c r="DM184" s="16">
        <f t="shared" si="1485"/>
        <v>0</v>
      </c>
      <c r="DN184" s="16">
        <f t="shared" si="1485"/>
        <v>0</v>
      </c>
      <c r="DO184" s="16">
        <f t="shared" si="1485"/>
        <v>35600</v>
      </c>
      <c r="DP184" s="16">
        <f t="shared" si="1485"/>
        <v>0</v>
      </c>
      <c r="DQ184" s="16">
        <f t="shared" si="1485"/>
        <v>35600</v>
      </c>
      <c r="DR184" s="16">
        <f t="shared" si="1485"/>
        <v>0</v>
      </c>
    </row>
    <row r="185" spans="1:122" ht="32.25" customHeight="1" x14ac:dyDescent="0.25">
      <c r="A185" s="102" t="s">
        <v>429</v>
      </c>
      <c r="B185" s="102"/>
      <c r="C185" s="102"/>
      <c r="D185" s="19"/>
      <c r="E185" s="40" t="s">
        <v>256</v>
      </c>
      <c r="F185" s="3" t="s">
        <v>100</v>
      </c>
      <c r="G185" s="3" t="s">
        <v>30</v>
      </c>
      <c r="H185" s="3" t="s">
        <v>430</v>
      </c>
      <c r="I185" s="2"/>
      <c r="J185" s="15">
        <f t="shared" si="1486"/>
        <v>68533</v>
      </c>
      <c r="K185" s="15">
        <f t="shared" si="1486"/>
        <v>0</v>
      </c>
      <c r="L185" s="15">
        <f t="shared" si="1486"/>
        <v>68533</v>
      </c>
      <c r="M185" s="15">
        <f t="shared" si="1486"/>
        <v>0</v>
      </c>
      <c r="N185" s="15">
        <f t="shared" si="1486"/>
        <v>148952.65</v>
      </c>
      <c r="O185" s="15">
        <f t="shared" si="1486"/>
        <v>0</v>
      </c>
      <c r="P185" s="15">
        <f t="shared" si="1486"/>
        <v>148952.65</v>
      </c>
      <c r="Q185" s="15">
        <f t="shared" si="1486"/>
        <v>0</v>
      </c>
      <c r="R185" s="15">
        <f t="shared" si="1486"/>
        <v>217485.65</v>
      </c>
      <c r="S185" s="15">
        <f t="shared" si="1486"/>
        <v>0</v>
      </c>
      <c r="T185" s="15">
        <f t="shared" si="1486"/>
        <v>217485.65</v>
      </c>
      <c r="U185" s="15">
        <f t="shared" si="1486"/>
        <v>0</v>
      </c>
      <c r="V185" s="15">
        <f t="shared" si="1486"/>
        <v>68533</v>
      </c>
      <c r="W185" s="39">
        <f t="shared" si="1486"/>
        <v>0</v>
      </c>
      <c r="X185" s="39">
        <f t="shared" si="1486"/>
        <v>68533</v>
      </c>
      <c r="Y185" s="39">
        <f t="shared" si="1486"/>
        <v>0</v>
      </c>
      <c r="Z185" s="15">
        <f t="shared" si="1486"/>
        <v>0</v>
      </c>
      <c r="AA185" s="15">
        <f t="shared" si="1486"/>
        <v>0</v>
      </c>
      <c r="AB185" s="15">
        <f t="shared" si="1486"/>
        <v>0</v>
      </c>
      <c r="AC185" s="15">
        <f t="shared" si="1486"/>
        <v>0</v>
      </c>
      <c r="AD185" s="15">
        <f t="shared" si="1486"/>
        <v>68533</v>
      </c>
      <c r="AE185" s="15">
        <f t="shared" si="1486"/>
        <v>0</v>
      </c>
      <c r="AF185" s="15">
        <f t="shared" si="1486"/>
        <v>68533</v>
      </c>
      <c r="AG185" s="15">
        <f t="shared" si="1486"/>
        <v>0</v>
      </c>
      <c r="AH185" s="15">
        <f t="shared" si="1486"/>
        <v>68533</v>
      </c>
      <c r="AI185" s="39">
        <f t="shared" si="1486"/>
        <v>0</v>
      </c>
      <c r="AJ185" s="39">
        <f t="shared" si="1486"/>
        <v>68533</v>
      </c>
      <c r="AK185" s="39">
        <f t="shared" si="1486"/>
        <v>0</v>
      </c>
      <c r="AL185" s="15">
        <f t="shared" si="1479"/>
        <v>0</v>
      </c>
      <c r="AM185" s="110">
        <f t="shared" si="1479"/>
        <v>0</v>
      </c>
      <c r="AN185" s="15">
        <f t="shared" si="1479"/>
        <v>0</v>
      </c>
      <c r="AO185" s="15">
        <f t="shared" si="1479"/>
        <v>0</v>
      </c>
      <c r="AP185" s="15">
        <f t="shared" si="1479"/>
        <v>68533</v>
      </c>
      <c r="AQ185" s="15">
        <f t="shared" si="1479"/>
        <v>0</v>
      </c>
      <c r="AR185" s="15">
        <f t="shared" si="1479"/>
        <v>68533</v>
      </c>
      <c r="AS185" s="15">
        <f t="shared" si="1479"/>
        <v>0</v>
      </c>
      <c r="AT185" s="15"/>
      <c r="AU185" s="15"/>
      <c r="AV185" s="15"/>
      <c r="AW185" s="15"/>
      <c r="AX185" s="15"/>
      <c r="AY185" s="15">
        <f t="shared" si="1402"/>
        <v>32933</v>
      </c>
      <c r="AZ185" s="39">
        <f t="shared" si="1403"/>
        <v>0</v>
      </c>
      <c r="BA185" s="39">
        <f t="shared" si="1404"/>
        <v>32933</v>
      </c>
      <c r="BB185" s="39">
        <f t="shared" si="1405"/>
        <v>0</v>
      </c>
      <c r="BC185" s="15">
        <f t="shared" si="1487"/>
        <v>35600</v>
      </c>
      <c r="BD185" s="44">
        <f t="shared" si="1487"/>
        <v>0</v>
      </c>
      <c r="BE185" s="44">
        <f t="shared" si="1487"/>
        <v>35600</v>
      </c>
      <c r="BF185" s="44">
        <f t="shared" si="1487"/>
        <v>0</v>
      </c>
      <c r="BG185" s="15">
        <f t="shared" si="1487"/>
        <v>81716.09</v>
      </c>
      <c r="BH185" s="15">
        <f t="shared" si="1487"/>
        <v>0</v>
      </c>
      <c r="BI185" s="15">
        <f t="shared" si="1487"/>
        <v>81716.09</v>
      </c>
      <c r="BJ185" s="15">
        <f t="shared" si="1487"/>
        <v>0</v>
      </c>
      <c r="BK185" s="15">
        <f t="shared" si="1487"/>
        <v>117316.09</v>
      </c>
      <c r="BL185" s="15">
        <f t="shared" si="1487"/>
        <v>0</v>
      </c>
      <c r="BM185" s="15">
        <f t="shared" si="1487"/>
        <v>117316.09</v>
      </c>
      <c r="BN185" s="15">
        <f t="shared" si="1487"/>
        <v>0</v>
      </c>
      <c r="BO185" s="15">
        <f t="shared" si="1487"/>
        <v>0</v>
      </c>
      <c r="BP185" s="15">
        <f t="shared" si="1487"/>
        <v>0</v>
      </c>
      <c r="BQ185" s="15">
        <f t="shared" si="1487"/>
        <v>0</v>
      </c>
      <c r="BR185" s="15">
        <f t="shared" si="1487"/>
        <v>0</v>
      </c>
      <c r="BS185" s="15">
        <f t="shared" si="1487"/>
        <v>117316.09</v>
      </c>
      <c r="BT185" s="15">
        <f t="shared" si="1487"/>
        <v>0</v>
      </c>
      <c r="BU185" s="15">
        <f t="shared" si="1487"/>
        <v>117316.09</v>
      </c>
      <c r="BV185" s="15">
        <f t="shared" si="1487"/>
        <v>0</v>
      </c>
      <c r="BW185" s="15">
        <f t="shared" si="1487"/>
        <v>0</v>
      </c>
      <c r="BX185" s="15">
        <f t="shared" si="1487"/>
        <v>0</v>
      </c>
      <c r="BY185" s="15">
        <f t="shared" si="1487"/>
        <v>0</v>
      </c>
      <c r="BZ185" s="15">
        <f t="shared" si="1487"/>
        <v>0</v>
      </c>
      <c r="CA185" s="15">
        <f t="shared" si="1487"/>
        <v>117316.09</v>
      </c>
      <c r="CB185" s="15">
        <f t="shared" si="1487"/>
        <v>0</v>
      </c>
      <c r="CC185" s="15">
        <f t="shared" si="1487"/>
        <v>117316.09</v>
      </c>
      <c r="CD185" s="15">
        <f t="shared" si="1487"/>
        <v>0</v>
      </c>
      <c r="CE185" s="15">
        <f t="shared" si="1487"/>
        <v>35600</v>
      </c>
      <c r="CF185" s="44">
        <f t="shared" si="1487"/>
        <v>0</v>
      </c>
      <c r="CG185" s="44">
        <f t="shared" si="1487"/>
        <v>35600</v>
      </c>
      <c r="CH185" s="44">
        <f t="shared" si="1487"/>
        <v>0</v>
      </c>
      <c r="CI185" s="15">
        <f t="shared" si="1487"/>
        <v>0</v>
      </c>
      <c r="CJ185" s="15">
        <f t="shared" si="1487"/>
        <v>0</v>
      </c>
      <c r="CK185" s="15">
        <f t="shared" si="1487"/>
        <v>0</v>
      </c>
      <c r="CL185" s="15">
        <f t="shared" si="1487"/>
        <v>0</v>
      </c>
      <c r="CM185" s="15">
        <f t="shared" si="1487"/>
        <v>35600</v>
      </c>
      <c r="CN185" s="15">
        <f t="shared" si="1487"/>
        <v>0</v>
      </c>
      <c r="CO185" s="15">
        <f t="shared" si="1487"/>
        <v>35600</v>
      </c>
      <c r="CP185" s="15">
        <f t="shared" si="1487"/>
        <v>0</v>
      </c>
      <c r="CQ185" s="15">
        <f t="shared" si="1487"/>
        <v>0</v>
      </c>
      <c r="CR185" s="15">
        <f t="shared" si="1487"/>
        <v>0</v>
      </c>
      <c r="CS185" s="15">
        <f t="shared" si="1487"/>
        <v>0</v>
      </c>
      <c r="CT185" s="15">
        <f t="shared" si="1487"/>
        <v>0</v>
      </c>
      <c r="CU185" s="15">
        <f t="shared" si="1487"/>
        <v>35600</v>
      </c>
      <c r="CV185" s="15">
        <f t="shared" si="1487"/>
        <v>0</v>
      </c>
      <c r="CW185" s="15">
        <f t="shared" si="1487"/>
        <v>35600</v>
      </c>
      <c r="CX185" s="15">
        <f t="shared" si="1487"/>
        <v>0</v>
      </c>
      <c r="CY185" s="15">
        <f t="shared" si="1487"/>
        <v>35600</v>
      </c>
      <c r="CZ185" s="44">
        <f t="shared" si="1487"/>
        <v>0</v>
      </c>
      <c r="DA185" s="44">
        <f t="shared" si="1487"/>
        <v>35600</v>
      </c>
      <c r="DB185" s="44">
        <f t="shared" si="1487"/>
        <v>0</v>
      </c>
      <c r="DC185" s="15">
        <f t="shared" si="1484"/>
        <v>0</v>
      </c>
      <c r="DD185" s="15">
        <f t="shared" si="1484"/>
        <v>0</v>
      </c>
      <c r="DE185" s="15">
        <f t="shared" si="1484"/>
        <v>0</v>
      </c>
      <c r="DF185" s="15">
        <f t="shared" si="1484"/>
        <v>0</v>
      </c>
      <c r="DG185" s="15">
        <f t="shared" si="1484"/>
        <v>35600</v>
      </c>
      <c r="DH185" s="15">
        <f t="shared" si="1484"/>
        <v>0</v>
      </c>
      <c r="DI185" s="15">
        <f t="shared" si="1484"/>
        <v>35600</v>
      </c>
      <c r="DJ185" s="15">
        <f t="shared" si="1484"/>
        <v>0</v>
      </c>
      <c r="DK185" s="15">
        <f t="shared" si="1485"/>
        <v>0</v>
      </c>
      <c r="DL185" s="15">
        <f t="shared" si="1485"/>
        <v>0</v>
      </c>
      <c r="DM185" s="15">
        <f t="shared" si="1485"/>
        <v>0</v>
      </c>
      <c r="DN185" s="15">
        <f t="shared" si="1485"/>
        <v>0</v>
      </c>
      <c r="DO185" s="15">
        <f t="shared" si="1485"/>
        <v>35600</v>
      </c>
      <c r="DP185" s="15">
        <f t="shared" si="1485"/>
        <v>0</v>
      </c>
      <c r="DQ185" s="15">
        <f t="shared" si="1485"/>
        <v>35600</v>
      </c>
      <c r="DR185" s="15">
        <f t="shared" si="1485"/>
        <v>0</v>
      </c>
    </row>
    <row r="186" spans="1:122" ht="48" customHeight="1" x14ac:dyDescent="0.25">
      <c r="A186" s="102" t="s">
        <v>20</v>
      </c>
      <c r="B186" s="102"/>
      <c r="C186" s="102"/>
      <c r="D186" s="19"/>
      <c r="E186" s="40" t="s">
        <v>256</v>
      </c>
      <c r="F186" s="3" t="s">
        <v>100</v>
      </c>
      <c r="G186" s="3" t="s">
        <v>30</v>
      </c>
      <c r="H186" s="3" t="s">
        <v>430</v>
      </c>
      <c r="I186" s="2" t="s">
        <v>21</v>
      </c>
      <c r="J186" s="15">
        <f t="shared" si="1486"/>
        <v>68533</v>
      </c>
      <c r="K186" s="15">
        <f t="shared" si="1486"/>
        <v>0</v>
      </c>
      <c r="L186" s="15">
        <f t="shared" si="1486"/>
        <v>68533</v>
      </c>
      <c r="M186" s="15">
        <f t="shared" si="1486"/>
        <v>0</v>
      </c>
      <c r="N186" s="15">
        <f t="shared" si="1486"/>
        <v>148952.65</v>
      </c>
      <c r="O186" s="15">
        <f t="shared" si="1486"/>
        <v>0</v>
      </c>
      <c r="P186" s="15">
        <f t="shared" si="1486"/>
        <v>148952.65</v>
      </c>
      <c r="Q186" s="15">
        <f t="shared" si="1486"/>
        <v>0</v>
      </c>
      <c r="R186" s="15">
        <f t="shared" si="1486"/>
        <v>217485.65</v>
      </c>
      <c r="S186" s="15">
        <f t="shared" si="1486"/>
        <v>0</v>
      </c>
      <c r="T186" s="15">
        <f t="shared" si="1486"/>
        <v>217485.65</v>
      </c>
      <c r="U186" s="15">
        <f t="shared" si="1486"/>
        <v>0</v>
      </c>
      <c r="V186" s="15">
        <f t="shared" si="1486"/>
        <v>68533</v>
      </c>
      <c r="W186" s="39">
        <f t="shared" si="1486"/>
        <v>0</v>
      </c>
      <c r="X186" s="39">
        <f t="shared" si="1486"/>
        <v>68533</v>
      </c>
      <c r="Y186" s="39">
        <f t="shared" si="1486"/>
        <v>0</v>
      </c>
      <c r="Z186" s="15">
        <f t="shared" si="1486"/>
        <v>0</v>
      </c>
      <c r="AA186" s="15">
        <f t="shared" si="1486"/>
        <v>0</v>
      </c>
      <c r="AB186" s="15">
        <f t="shared" si="1486"/>
        <v>0</v>
      </c>
      <c r="AC186" s="15">
        <f t="shared" si="1486"/>
        <v>0</v>
      </c>
      <c r="AD186" s="15">
        <f t="shared" si="1486"/>
        <v>68533</v>
      </c>
      <c r="AE186" s="15">
        <f t="shared" si="1486"/>
        <v>0</v>
      </c>
      <c r="AF186" s="15">
        <f t="shared" si="1486"/>
        <v>68533</v>
      </c>
      <c r="AG186" s="15">
        <f t="shared" si="1486"/>
        <v>0</v>
      </c>
      <c r="AH186" s="15">
        <f t="shared" si="1486"/>
        <v>68533</v>
      </c>
      <c r="AI186" s="39">
        <f t="shared" si="1486"/>
        <v>0</v>
      </c>
      <c r="AJ186" s="39">
        <f t="shared" si="1486"/>
        <v>68533</v>
      </c>
      <c r="AK186" s="39">
        <f t="shared" si="1486"/>
        <v>0</v>
      </c>
      <c r="AL186" s="15">
        <f t="shared" si="1479"/>
        <v>0</v>
      </c>
      <c r="AM186" s="110">
        <f t="shared" si="1479"/>
        <v>0</v>
      </c>
      <c r="AN186" s="15">
        <f t="shared" si="1479"/>
        <v>0</v>
      </c>
      <c r="AO186" s="15">
        <f t="shared" si="1479"/>
        <v>0</v>
      </c>
      <c r="AP186" s="15">
        <f t="shared" si="1479"/>
        <v>68533</v>
      </c>
      <c r="AQ186" s="15">
        <f t="shared" si="1479"/>
        <v>0</v>
      </c>
      <c r="AR186" s="15">
        <f t="shared" si="1479"/>
        <v>68533</v>
      </c>
      <c r="AS186" s="15">
        <f t="shared" si="1479"/>
        <v>0</v>
      </c>
      <c r="AT186" s="15"/>
      <c r="AU186" s="15"/>
      <c r="AV186" s="15"/>
      <c r="AW186" s="15"/>
      <c r="AX186" s="15"/>
      <c r="AY186" s="15">
        <f t="shared" si="1402"/>
        <v>32933</v>
      </c>
      <c r="AZ186" s="39">
        <f t="shared" si="1403"/>
        <v>0</v>
      </c>
      <c r="BA186" s="39">
        <f t="shared" si="1404"/>
        <v>32933</v>
      </c>
      <c r="BB186" s="39">
        <f t="shared" si="1405"/>
        <v>0</v>
      </c>
      <c r="BC186" s="15">
        <f t="shared" si="1487"/>
        <v>35600</v>
      </c>
      <c r="BD186" s="44">
        <f t="shared" si="1487"/>
        <v>0</v>
      </c>
      <c r="BE186" s="44">
        <f t="shared" si="1487"/>
        <v>35600</v>
      </c>
      <c r="BF186" s="44">
        <f t="shared" si="1487"/>
        <v>0</v>
      </c>
      <c r="BG186" s="15">
        <f t="shared" si="1487"/>
        <v>81716.09</v>
      </c>
      <c r="BH186" s="15">
        <f t="shared" si="1487"/>
        <v>0</v>
      </c>
      <c r="BI186" s="15">
        <f t="shared" si="1487"/>
        <v>81716.09</v>
      </c>
      <c r="BJ186" s="15">
        <f t="shared" si="1487"/>
        <v>0</v>
      </c>
      <c r="BK186" s="15">
        <f t="shared" si="1487"/>
        <v>117316.09</v>
      </c>
      <c r="BL186" s="15">
        <f t="shared" si="1487"/>
        <v>0</v>
      </c>
      <c r="BM186" s="15">
        <f t="shared" si="1487"/>
        <v>117316.09</v>
      </c>
      <c r="BN186" s="15">
        <f t="shared" si="1487"/>
        <v>0</v>
      </c>
      <c r="BO186" s="15">
        <f t="shared" si="1487"/>
        <v>0</v>
      </c>
      <c r="BP186" s="15">
        <f t="shared" si="1487"/>
        <v>0</v>
      </c>
      <c r="BQ186" s="15">
        <f t="shared" si="1487"/>
        <v>0</v>
      </c>
      <c r="BR186" s="15">
        <f t="shared" si="1487"/>
        <v>0</v>
      </c>
      <c r="BS186" s="15">
        <f t="shared" si="1487"/>
        <v>117316.09</v>
      </c>
      <c r="BT186" s="15">
        <f t="shared" si="1487"/>
        <v>0</v>
      </c>
      <c r="BU186" s="15">
        <f t="shared" si="1487"/>
        <v>117316.09</v>
      </c>
      <c r="BV186" s="15">
        <f t="shared" si="1487"/>
        <v>0</v>
      </c>
      <c r="BW186" s="15">
        <f t="shared" si="1487"/>
        <v>0</v>
      </c>
      <c r="BX186" s="15">
        <f t="shared" si="1487"/>
        <v>0</v>
      </c>
      <c r="BY186" s="15">
        <f t="shared" si="1487"/>
        <v>0</v>
      </c>
      <c r="BZ186" s="15">
        <f t="shared" si="1487"/>
        <v>0</v>
      </c>
      <c r="CA186" s="15">
        <f t="shared" si="1487"/>
        <v>117316.09</v>
      </c>
      <c r="CB186" s="15">
        <f t="shared" si="1487"/>
        <v>0</v>
      </c>
      <c r="CC186" s="15">
        <f t="shared" si="1487"/>
        <v>117316.09</v>
      </c>
      <c r="CD186" s="15">
        <f t="shared" si="1487"/>
        <v>0</v>
      </c>
      <c r="CE186" s="15">
        <f t="shared" si="1487"/>
        <v>35600</v>
      </c>
      <c r="CF186" s="44">
        <f t="shared" si="1487"/>
        <v>0</v>
      </c>
      <c r="CG186" s="44">
        <f t="shared" si="1487"/>
        <v>35600</v>
      </c>
      <c r="CH186" s="44">
        <f t="shared" si="1487"/>
        <v>0</v>
      </c>
      <c r="CI186" s="15">
        <f t="shared" si="1487"/>
        <v>0</v>
      </c>
      <c r="CJ186" s="15">
        <f t="shared" si="1487"/>
        <v>0</v>
      </c>
      <c r="CK186" s="15">
        <f t="shared" si="1487"/>
        <v>0</v>
      </c>
      <c r="CL186" s="15">
        <f t="shared" si="1487"/>
        <v>0</v>
      </c>
      <c r="CM186" s="15">
        <f t="shared" si="1487"/>
        <v>35600</v>
      </c>
      <c r="CN186" s="15">
        <f t="shared" si="1487"/>
        <v>0</v>
      </c>
      <c r="CO186" s="15">
        <f t="shared" si="1487"/>
        <v>35600</v>
      </c>
      <c r="CP186" s="15">
        <f t="shared" si="1487"/>
        <v>0</v>
      </c>
      <c r="CQ186" s="15">
        <f t="shared" si="1487"/>
        <v>0</v>
      </c>
      <c r="CR186" s="15">
        <f t="shared" si="1487"/>
        <v>0</v>
      </c>
      <c r="CS186" s="15">
        <f t="shared" si="1487"/>
        <v>0</v>
      </c>
      <c r="CT186" s="15">
        <f t="shared" si="1487"/>
        <v>0</v>
      </c>
      <c r="CU186" s="15">
        <f t="shared" si="1487"/>
        <v>35600</v>
      </c>
      <c r="CV186" s="15">
        <f t="shared" si="1487"/>
        <v>0</v>
      </c>
      <c r="CW186" s="15">
        <f t="shared" si="1487"/>
        <v>35600</v>
      </c>
      <c r="CX186" s="15">
        <f t="shared" si="1487"/>
        <v>0</v>
      </c>
      <c r="CY186" s="15">
        <f t="shared" si="1487"/>
        <v>35600</v>
      </c>
      <c r="CZ186" s="44">
        <f t="shared" si="1487"/>
        <v>0</v>
      </c>
      <c r="DA186" s="44">
        <f t="shared" si="1487"/>
        <v>35600</v>
      </c>
      <c r="DB186" s="44">
        <f t="shared" si="1487"/>
        <v>0</v>
      </c>
      <c r="DC186" s="15">
        <f t="shared" si="1484"/>
        <v>0</v>
      </c>
      <c r="DD186" s="15">
        <f t="shared" si="1484"/>
        <v>0</v>
      </c>
      <c r="DE186" s="15">
        <f t="shared" si="1484"/>
        <v>0</v>
      </c>
      <c r="DF186" s="15">
        <f t="shared" si="1484"/>
        <v>0</v>
      </c>
      <c r="DG186" s="15">
        <f t="shared" si="1484"/>
        <v>35600</v>
      </c>
      <c r="DH186" s="15">
        <f t="shared" si="1484"/>
        <v>0</v>
      </c>
      <c r="DI186" s="15">
        <f t="shared" si="1484"/>
        <v>35600</v>
      </c>
      <c r="DJ186" s="15">
        <f t="shared" si="1484"/>
        <v>0</v>
      </c>
      <c r="DK186" s="15">
        <f t="shared" si="1485"/>
        <v>0</v>
      </c>
      <c r="DL186" s="15">
        <f t="shared" si="1485"/>
        <v>0</v>
      </c>
      <c r="DM186" s="15">
        <f t="shared" si="1485"/>
        <v>0</v>
      </c>
      <c r="DN186" s="15">
        <f t="shared" si="1485"/>
        <v>0</v>
      </c>
      <c r="DO186" s="15">
        <f t="shared" si="1485"/>
        <v>35600</v>
      </c>
      <c r="DP186" s="15">
        <f t="shared" si="1485"/>
        <v>0</v>
      </c>
      <c r="DQ186" s="15">
        <f t="shared" si="1485"/>
        <v>35600</v>
      </c>
      <c r="DR186" s="15">
        <f t="shared" si="1485"/>
        <v>0</v>
      </c>
    </row>
    <row r="187" spans="1:122" ht="48" customHeight="1" x14ac:dyDescent="0.25">
      <c r="A187" s="102" t="s">
        <v>9</v>
      </c>
      <c r="B187" s="102"/>
      <c r="C187" s="102"/>
      <c r="D187" s="19"/>
      <c r="E187" s="40" t="s">
        <v>256</v>
      </c>
      <c r="F187" s="3" t="s">
        <v>100</v>
      </c>
      <c r="G187" s="3" t="s">
        <v>30</v>
      </c>
      <c r="H187" s="3" t="s">
        <v>430</v>
      </c>
      <c r="I187" s="2" t="s">
        <v>22</v>
      </c>
      <c r="J187" s="34">
        <v>68533</v>
      </c>
      <c r="K187" s="68"/>
      <c r="L187" s="68">
        <f>J187</f>
        <v>68533</v>
      </c>
      <c r="M187" s="68"/>
      <c r="N187" s="68">
        <v>148952.65</v>
      </c>
      <c r="O187" s="68"/>
      <c r="P187" s="68">
        <f>N187</f>
        <v>148952.65</v>
      </c>
      <c r="Q187" s="68"/>
      <c r="R187" s="68">
        <f>J187+N187</f>
        <v>217485.65</v>
      </c>
      <c r="S187" s="68">
        <f>K187+O187</f>
        <v>0</v>
      </c>
      <c r="T187" s="68">
        <f>L187+P187</f>
        <v>217485.65</v>
      </c>
      <c r="U187" s="68">
        <f>M187+Q187</f>
        <v>0</v>
      </c>
      <c r="V187" s="34">
        <v>68533</v>
      </c>
      <c r="W187" s="93"/>
      <c r="X187" s="93">
        <f>V187</f>
        <v>68533</v>
      </c>
      <c r="Y187" s="93"/>
      <c r="Z187" s="68"/>
      <c r="AA187" s="68"/>
      <c r="AB187" s="68"/>
      <c r="AC187" s="68"/>
      <c r="AD187" s="68">
        <f t="shared" ref="AD187" si="1496">V187+Z187</f>
        <v>68533</v>
      </c>
      <c r="AE187" s="68">
        <f t="shared" ref="AE187" si="1497">W187+AA187</f>
        <v>0</v>
      </c>
      <c r="AF187" s="68">
        <f t="shared" ref="AF187" si="1498">X187+AB187</f>
        <v>68533</v>
      </c>
      <c r="AG187" s="68">
        <f t="shared" ref="AG187" si="1499">Y187+AC187</f>
        <v>0</v>
      </c>
      <c r="AH187" s="34">
        <v>68533</v>
      </c>
      <c r="AI187" s="93"/>
      <c r="AJ187" s="93">
        <f>AH187</f>
        <v>68533</v>
      </c>
      <c r="AK187" s="93"/>
      <c r="AL187" s="68"/>
      <c r="AM187" s="115"/>
      <c r="AN187" s="68"/>
      <c r="AO187" s="68"/>
      <c r="AP187" s="68">
        <f t="shared" ref="AP187" si="1500">AH187+AL187</f>
        <v>68533</v>
      </c>
      <c r="AQ187" s="68">
        <f t="shared" ref="AQ187" si="1501">AI187+AM187</f>
        <v>0</v>
      </c>
      <c r="AR187" s="68">
        <f t="shared" ref="AR187" si="1502">AJ187+AN187</f>
        <v>68533</v>
      </c>
      <c r="AS187" s="68">
        <f t="shared" ref="AS187" si="1503">AK187+AO187</f>
        <v>0</v>
      </c>
      <c r="AT187" s="68"/>
      <c r="AU187" s="68"/>
      <c r="AV187" s="68"/>
      <c r="AW187" s="68"/>
      <c r="AX187" s="68"/>
      <c r="AY187" s="15">
        <f t="shared" si="1402"/>
        <v>32933</v>
      </c>
      <c r="AZ187" s="39">
        <f t="shared" si="1403"/>
        <v>0</v>
      </c>
      <c r="BA187" s="39">
        <f t="shared" si="1404"/>
        <v>32933</v>
      </c>
      <c r="BB187" s="39">
        <f t="shared" si="1405"/>
        <v>0</v>
      </c>
      <c r="BC187" s="34">
        <v>35600</v>
      </c>
      <c r="BD187" s="68"/>
      <c r="BE187" s="68">
        <f>BC187</f>
        <v>35600</v>
      </c>
      <c r="BF187" s="68"/>
      <c r="BG187" s="15">
        <v>81716.09</v>
      </c>
      <c r="BH187" s="68"/>
      <c r="BI187" s="68">
        <f>BG187</f>
        <v>81716.09</v>
      </c>
      <c r="BJ187" s="68"/>
      <c r="BK187" s="15">
        <f>BC187+BG187</f>
        <v>117316.09</v>
      </c>
      <c r="BL187" s="68">
        <f>BD187+BH187</f>
        <v>0</v>
      </c>
      <c r="BM187" s="68">
        <f>BE187+BI187</f>
        <v>117316.09</v>
      </c>
      <c r="BN187" s="68">
        <f>BF187+BJ187</f>
        <v>0</v>
      </c>
      <c r="BO187" s="15"/>
      <c r="BP187" s="68"/>
      <c r="BQ187" s="68">
        <f>BO187</f>
        <v>0</v>
      </c>
      <c r="BR187" s="68"/>
      <c r="BS187" s="15">
        <f>BK187+BO187</f>
        <v>117316.09</v>
      </c>
      <c r="BT187" s="68">
        <f>BL187+BP187</f>
        <v>0</v>
      </c>
      <c r="BU187" s="68">
        <f>BM187+BQ187</f>
        <v>117316.09</v>
      </c>
      <c r="BV187" s="68">
        <f>BN187+BR187</f>
        <v>0</v>
      </c>
      <c r="BW187" s="15"/>
      <c r="BX187" s="68"/>
      <c r="BY187" s="68">
        <f>BW187</f>
        <v>0</v>
      </c>
      <c r="BZ187" s="68"/>
      <c r="CA187" s="15">
        <f>BS187+BW187</f>
        <v>117316.09</v>
      </c>
      <c r="CB187" s="68">
        <f>BT187+BX187</f>
        <v>0</v>
      </c>
      <c r="CC187" s="68">
        <f>BU187+BY187</f>
        <v>117316.09</v>
      </c>
      <c r="CD187" s="68">
        <f>BV187+BZ187</f>
        <v>0</v>
      </c>
      <c r="CE187" s="34">
        <v>35600</v>
      </c>
      <c r="CF187" s="68"/>
      <c r="CG187" s="68">
        <f>CE187</f>
        <v>35600</v>
      </c>
      <c r="CH187" s="68"/>
      <c r="CI187" s="44"/>
      <c r="CJ187" s="68"/>
      <c r="CK187" s="68">
        <f>CI187</f>
        <v>0</v>
      </c>
      <c r="CL187" s="68"/>
      <c r="CM187" s="15">
        <f t="shared" ref="CM187" si="1504">CE187+CI187</f>
        <v>35600</v>
      </c>
      <c r="CN187" s="68">
        <f t="shared" ref="CN187" si="1505">CF187+CJ187</f>
        <v>0</v>
      </c>
      <c r="CO187" s="68">
        <f t="shared" ref="CO187" si="1506">CG187+CK187</f>
        <v>35600</v>
      </c>
      <c r="CP187" s="68">
        <f t="shared" ref="CP187" si="1507">CH187+CL187</f>
        <v>0</v>
      </c>
      <c r="CQ187" s="44"/>
      <c r="CR187" s="68"/>
      <c r="CS187" s="68">
        <f>CQ187</f>
        <v>0</v>
      </c>
      <c r="CT187" s="68"/>
      <c r="CU187" s="15">
        <f t="shared" ref="CU187" si="1508">CM187+CQ187</f>
        <v>35600</v>
      </c>
      <c r="CV187" s="68">
        <f t="shared" ref="CV187" si="1509">CN187+CR187</f>
        <v>0</v>
      </c>
      <c r="CW187" s="68">
        <f t="shared" ref="CW187" si="1510">CO187+CS187</f>
        <v>35600</v>
      </c>
      <c r="CX187" s="68">
        <f t="shared" ref="CX187" si="1511">CP187+CT187</f>
        <v>0</v>
      </c>
      <c r="CY187" s="34">
        <v>35600</v>
      </c>
      <c r="CZ187" s="68"/>
      <c r="DA187" s="68">
        <f>CY187</f>
        <v>35600</v>
      </c>
      <c r="DB187" s="68"/>
      <c r="DC187" s="44"/>
      <c r="DD187" s="68"/>
      <c r="DE187" s="68">
        <f>DC187</f>
        <v>0</v>
      </c>
      <c r="DF187" s="68"/>
      <c r="DG187" s="15">
        <f t="shared" ref="DG187" si="1512">CY187+DC187</f>
        <v>35600</v>
      </c>
      <c r="DH187" s="68">
        <f t="shared" ref="DH187" si="1513">CZ187+DD187</f>
        <v>0</v>
      </c>
      <c r="DI187" s="68">
        <f t="shared" ref="DI187" si="1514">DA187+DE187</f>
        <v>35600</v>
      </c>
      <c r="DJ187" s="68">
        <f t="shared" ref="DJ187" si="1515">DB187+DF187</f>
        <v>0</v>
      </c>
      <c r="DK187" s="44"/>
      <c r="DL187" s="68"/>
      <c r="DM187" s="68">
        <f>DK187</f>
        <v>0</v>
      </c>
      <c r="DN187" s="68"/>
      <c r="DO187" s="15">
        <f t="shared" ref="DO187" si="1516">DG187+DK187</f>
        <v>35600</v>
      </c>
      <c r="DP187" s="68">
        <f t="shared" ref="DP187" si="1517">DH187+DL187</f>
        <v>0</v>
      </c>
      <c r="DQ187" s="68">
        <f t="shared" ref="DQ187" si="1518">DI187+DM187</f>
        <v>35600</v>
      </c>
      <c r="DR187" s="68">
        <f t="shared" ref="DR187" si="1519">DJ187+DN187</f>
        <v>0</v>
      </c>
    </row>
    <row r="188" spans="1:122" ht="18" customHeight="1" x14ac:dyDescent="0.25">
      <c r="A188" s="100" t="s">
        <v>74</v>
      </c>
      <c r="B188" s="102"/>
      <c r="C188" s="102"/>
      <c r="D188" s="102"/>
      <c r="E188" s="40">
        <v>851</v>
      </c>
      <c r="F188" s="2" t="s">
        <v>75</v>
      </c>
      <c r="G188" s="2"/>
      <c r="H188" s="3" t="s">
        <v>46</v>
      </c>
      <c r="I188" s="2"/>
      <c r="J188" s="15">
        <f t="shared" ref="J188:AS188" si="1520">J189</f>
        <v>9393800</v>
      </c>
      <c r="K188" s="15">
        <f t="shared" si="1520"/>
        <v>156000</v>
      </c>
      <c r="L188" s="15">
        <f t="shared" si="1520"/>
        <v>9237800</v>
      </c>
      <c r="M188" s="15">
        <f t="shared" si="1520"/>
        <v>0</v>
      </c>
      <c r="N188" s="15">
        <f t="shared" si="1520"/>
        <v>6005265</v>
      </c>
      <c r="O188" s="15">
        <f t="shared" si="1520"/>
        <v>0</v>
      </c>
      <c r="P188" s="15">
        <f t="shared" si="1520"/>
        <v>6005265</v>
      </c>
      <c r="Q188" s="15">
        <f t="shared" si="1520"/>
        <v>0</v>
      </c>
      <c r="R188" s="15">
        <f t="shared" si="1520"/>
        <v>15399065</v>
      </c>
      <c r="S188" s="15">
        <f t="shared" si="1520"/>
        <v>156000</v>
      </c>
      <c r="T188" s="15">
        <f t="shared" si="1520"/>
        <v>15243065</v>
      </c>
      <c r="U188" s="15">
        <f t="shared" si="1520"/>
        <v>0</v>
      </c>
      <c r="V188" s="15">
        <f t="shared" si="1520"/>
        <v>9084600</v>
      </c>
      <c r="W188" s="39">
        <f t="shared" si="1520"/>
        <v>156000</v>
      </c>
      <c r="X188" s="39">
        <f t="shared" si="1520"/>
        <v>8928600</v>
      </c>
      <c r="Y188" s="39">
        <f t="shared" si="1520"/>
        <v>0</v>
      </c>
      <c r="Z188" s="15">
        <f t="shared" si="1520"/>
        <v>0</v>
      </c>
      <c r="AA188" s="15">
        <f t="shared" si="1520"/>
        <v>0</v>
      </c>
      <c r="AB188" s="15">
        <f t="shared" si="1520"/>
        <v>0</v>
      </c>
      <c r="AC188" s="15">
        <f t="shared" si="1520"/>
        <v>0</v>
      </c>
      <c r="AD188" s="15">
        <f t="shared" si="1520"/>
        <v>9084600</v>
      </c>
      <c r="AE188" s="15">
        <f t="shared" si="1520"/>
        <v>156000</v>
      </c>
      <c r="AF188" s="15">
        <f t="shared" si="1520"/>
        <v>8928600</v>
      </c>
      <c r="AG188" s="15">
        <f t="shared" si="1520"/>
        <v>0</v>
      </c>
      <c r="AH188" s="15">
        <f t="shared" si="1520"/>
        <v>9084600</v>
      </c>
      <c r="AI188" s="39">
        <f t="shared" si="1520"/>
        <v>156000</v>
      </c>
      <c r="AJ188" s="39">
        <f t="shared" si="1520"/>
        <v>8928600</v>
      </c>
      <c r="AK188" s="39">
        <f t="shared" si="1520"/>
        <v>0</v>
      </c>
      <c r="AL188" s="15">
        <f t="shared" si="1520"/>
        <v>0</v>
      </c>
      <c r="AM188" s="109">
        <f t="shared" si="1520"/>
        <v>0</v>
      </c>
      <c r="AN188" s="16">
        <f t="shared" si="1520"/>
        <v>0</v>
      </c>
      <c r="AO188" s="16">
        <f t="shared" si="1520"/>
        <v>0</v>
      </c>
      <c r="AP188" s="16">
        <f t="shared" si="1520"/>
        <v>9084600</v>
      </c>
      <c r="AQ188" s="16">
        <f t="shared" si="1520"/>
        <v>156000</v>
      </c>
      <c r="AR188" s="16">
        <f t="shared" si="1520"/>
        <v>8928600</v>
      </c>
      <c r="AS188" s="16">
        <f t="shared" si="1520"/>
        <v>0</v>
      </c>
      <c r="AT188" s="16"/>
      <c r="AU188" s="16"/>
      <c r="AV188" s="16"/>
      <c r="AW188" s="16"/>
      <c r="AX188" s="16"/>
      <c r="AY188" s="15">
        <f t="shared" si="1402"/>
        <v>-42800</v>
      </c>
      <c r="AZ188" s="39">
        <f t="shared" si="1403"/>
        <v>0</v>
      </c>
      <c r="BA188" s="39">
        <f t="shared" si="1404"/>
        <v>-42800</v>
      </c>
      <c r="BB188" s="39">
        <f t="shared" si="1405"/>
        <v>0</v>
      </c>
      <c r="BC188" s="16">
        <f t="shared" ref="BC188:DN188" si="1521">BC189</f>
        <v>9436600</v>
      </c>
      <c r="BD188" s="43">
        <f t="shared" si="1521"/>
        <v>156000</v>
      </c>
      <c r="BE188" s="43">
        <f t="shared" si="1521"/>
        <v>9280600</v>
      </c>
      <c r="BF188" s="43">
        <f t="shared" si="1521"/>
        <v>0</v>
      </c>
      <c r="BG188" s="16">
        <f t="shared" si="1521"/>
        <v>778817</v>
      </c>
      <c r="BH188" s="16">
        <f t="shared" si="1521"/>
        <v>0</v>
      </c>
      <c r="BI188" s="16">
        <f t="shared" si="1521"/>
        <v>778817</v>
      </c>
      <c r="BJ188" s="16">
        <f t="shared" si="1521"/>
        <v>0</v>
      </c>
      <c r="BK188" s="16">
        <f t="shared" si="1521"/>
        <v>10215417</v>
      </c>
      <c r="BL188" s="16">
        <f t="shared" si="1521"/>
        <v>156000</v>
      </c>
      <c r="BM188" s="16">
        <f t="shared" si="1521"/>
        <v>10059417</v>
      </c>
      <c r="BN188" s="16">
        <f t="shared" si="1521"/>
        <v>0</v>
      </c>
      <c r="BO188" s="16">
        <f t="shared" si="1521"/>
        <v>0</v>
      </c>
      <c r="BP188" s="16">
        <f t="shared" si="1521"/>
        <v>0</v>
      </c>
      <c r="BQ188" s="16">
        <f t="shared" si="1521"/>
        <v>0</v>
      </c>
      <c r="BR188" s="16">
        <f t="shared" si="1521"/>
        <v>0</v>
      </c>
      <c r="BS188" s="16">
        <f t="shared" si="1521"/>
        <v>10215417</v>
      </c>
      <c r="BT188" s="16">
        <f t="shared" si="1521"/>
        <v>156000</v>
      </c>
      <c r="BU188" s="16">
        <f t="shared" si="1521"/>
        <v>10059417</v>
      </c>
      <c r="BV188" s="16">
        <f t="shared" si="1521"/>
        <v>0</v>
      </c>
      <c r="BW188" s="16">
        <f t="shared" si="1521"/>
        <v>0</v>
      </c>
      <c r="BX188" s="16">
        <f t="shared" si="1521"/>
        <v>0</v>
      </c>
      <c r="BY188" s="16">
        <f t="shared" si="1521"/>
        <v>0</v>
      </c>
      <c r="BZ188" s="16">
        <f t="shared" si="1521"/>
        <v>0</v>
      </c>
      <c r="CA188" s="16">
        <f t="shared" si="1521"/>
        <v>10215417</v>
      </c>
      <c r="CB188" s="16">
        <f t="shared" si="1521"/>
        <v>156000</v>
      </c>
      <c r="CC188" s="16">
        <f t="shared" si="1521"/>
        <v>10059417</v>
      </c>
      <c r="CD188" s="16">
        <f t="shared" si="1521"/>
        <v>0</v>
      </c>
      <c r="CE188" s="16">
        <f t="shared" si="1521"/>
        <v>7678200</v>
      </c>
      <c r="CF188" s="43">
        <f t="shared" si="1521"/>
        <v>156000</v>
      </c>
      <c r="CG188" s="43">
        <f t="shared" si="1521"/>
        <v>7522200</v>
      </c>
      <c r="CH188" s="43">
        <f t="shared" si="1521"/>
        <v>0</v>
      </c>
      <c r="CI188" s="16">
        <f t="shared" si="1521"/>
        <v>0</v>
      </c>
      <c r="CJ188" s="16">
        <f t="shared" si="1521"/>
        <v>0</v>
      </c>
      <c r="CK188" s="16">
        <f t="shared" si="1521"/>
        <v>0</v>
      </c>
      <c r="CL188" s="16">
        <f t="shared" si="1521"/>
        <v>0</v>
      </c>
      <c r="CM188" s="16">
        <f t="shared" si="1521"/>
        <v>7678200</v>
      </c>
      <c r="CN188" s="16">
        <f t="shared" si="1521"/>
        <v>156000</v>
      </c>
      <c r="CO188" s="16">
        <f t="shared" si="1521"/>
        <v>7522200</v>
      </c>
      <c r="CP188" s="16">
        <f t="shared" si="1521"/>
        <v>0</v>
      </c>
      <c r="CQ188" s="16">
        <f t="shared" si="1521"/>
        <v>0</v>
      </c>
      <c r="CR188" s="16">
        <f t="shared" si="1521"/>
        <v>0</v>
      </c>
      <c r="CS188" s="16">
        <f t="shared" si="1521"/>
        <v>0</v>
      </c>
      <c r="CT188" s="16">
        <f t="shared" si="1521"/>
        <v>0</v>
      </c>
      <c r="CU188" s="16">
        <f t="shared" si="1521"/>
        <v>7678200</v>
      </c>
      <c r="CV188" s="16">
        <f t="shared" si="1521"/>
        <v>156000</v>
      </c>
      <c r="CW188" s="16">
        <f t="shared" si="1521"/>
        <v>7522200</v>
      </c>
      <c r="CX188" s="16">
        <f t="shared" si="1521"/>
        <v>0</v>
      </c>
      <c r="CY188" s="16">
        <f t="shared" si="1521"/>
        <v>7678200</v>
      </c>
      <c r="CZ188" s="43">
        <f t="shared" si="1521"/>
        <v>156000</v>
      </c>
      <c r="DA188" s="43">
        <f t="shared" si="1521"/>
        <v>7522200</v>
      </c>
      <c r="DB188" s="43">
        <f t="shared" si="1521"/>
        <v>0</v>
      </c>
      <c r="DC188" s="16">
        <f t="shared" si="1521"/>
        <v>0</v>
      </c>
      <c r="DD188" s="16">
        <f t="shared" si="1521"/>
        <v>0</v>
      </c>
      <c r="DE188" s="16">
        <f t="shared" si="1521"/>
        <v>0</v>
      </c>
      <c r="DF188" s="16">
        <f t="shared" si="1521"/>
        <v>0</v>
      </c>
      <c r="DG188" s="16">
        <f t="shared" si="1521"/>
        <v>7678200</v>
      </c>
      <c r="DH188" s="16">
        <f t="shared" si="1521"/>
        <v>156000</v>
      </c>
      <c r="DI188" s="16">
        <f t="shared" si="1521"/>
        <v>7522200</v>
      </c>
      <c r="DJ188" s="16">
        <f t="shared" si="1521"/>
        <v>0</v>
      </c>
      <c r="DK188" s="16">
        <f t="shared" si="1521"/>
        <v>0</v>
      </c>
      <c r="DL188" s="16">
        <f t="shared" si="1521"/>
        <v>0</v>
      </c>
      <c r="DM188" s="16">
        <f t="shared" si="1521"/>
        <v>0</v>
      </c>
      <c r="DN188" s="16">
        <f t="shared" si="1521"/>
        <v>0</v>
      </c>
      <c r="DO188" s="16">
        <f t="shared" ref="DO188:DR188" si="1522">DO189</f>
        <v>7678200</v>
      </c>
      <c r="DP188" s="16">
        <f t="shared" si="1522"/>
        <v>156000</v>
      </c>
      <c r="DQ188" s="16">
        <f t="shared" si="1522"/>
        <v>7522200</v>
      </c>
      <c r="DR188" s="16">
        <f t="shared" si="1522"/>
        <v>0</v>
      </c>
    </row>
    <row r="189" spans="1:122" s="17" customFormat="1" ht="18" customHeight="1" x14ac:dyDescent="0.25">
      <c r="A189" s="100" t="s">
        <v>270</v>
      </c>
      <c r="B189" s="102"/>
      <c r="C189" s="102"/>
      <c r="D189" s="102"/>
      <c r="E189" s="40">
        <v>851</v>
      </c>
      <c r="F189" s="2" t="s">
        <v>75</v>
      </c>
      <c r="G189" s="3" t="s">
        <v>45</v>
      </c>
      <c r="H189" s="3" t="s">
        <v>46</v>
      </c>
      <c r="I189" s="2"/>
      <c r="J189" s="34">
        <f>J190+J193+J196+J199</f>
        <v>9393800</v>
      </c>
      <c r="K189" s="34">
        <f t="shared" ref="K189:U189" si="1523">K190+K193+K196+K199</f>
        <v>156000</v>
      </c>
      <c r="L189" s="34">
        <f t="shared" si="1523"/>
        <v>9237800</v>
      </c>
      <c r="M189" s="34">
        <f t="shared" si="1523"/>
        <v>0</v>
      </c>
      <c r="N189" s="34">
        <f t="shared" si="1523"/>
        <v>6005265</v>
      </c>
      <c r="O189" s="34">
        <f t="shared" si="1523"/>
        <v>0</v>
      </c>
      <c r="P189" s="34">
        <f t="shared" si="1523"/>
        <v>6005265</v>
      </c>
      <c r="Q189" s="34">
        <f t="shared" si="1523"/>
        <v>0</v>
      </c>
      <c r="R189" s="34">
        <f t="shared" si="1523"/>
        <v>15399065</v>
      </c>
      <c r="S189" s="34">
        <f t="shared" si="1523"/>
        <v>156000</v>
      </c>
      <c r="T189" s="34">
        <f t="shared" si="1523"/>
        <v>15243065</v>
      </c>
      <c r="U189" s="34">
        <f t="shared" si="1523"/>
        <v>0</v>
      </c>
      <c r="V189" s="34">
        <f>V190+V193+V196+V199</f>
        <v>9084600</v>
      </c>
      <c r="W189" s="93">
        <f t="shared" ref="W189:AG189" si="1524">W190+W193+W196+W199</f>
        <v>156000</v>
      </c>
      <c r="X189" s="93">
        <f t="shared" si="1524"/>
        <v>8928600</v>
      </c>
      <c r="Y189" s="93">
        <f t="shared" si="1524"/>
        <v>0</v>
      </c>
      <c r="Z189" s="34">
        <f t="shared" si="1524"/>
        <v>0</v>
      </c>
      <c r="AA189" s="34">
        <f t="shared" si="1524"/>
        <v>0</v>
      </c>
      <c r="AB189" s="34">
        <f t="shared" si="1524"/>
        <v>0</v>
      </c>
      <c r="AC189" s="34">
        <f t="shared" si="1524"/>
        <v>0</v>
      </c>
      <c r="AD189" s="34">
        <f t="shared" si="1524"/>
        <v>9084600</v>
      </c>
      <c r="AE189" s="34">
        <f t="shared" si="1524"/>
        <v>156000</v>
      </c>
      <c r="AF189" s="34">
        <f t="shared" si="1524"/>
        <v>8928600</v>
      </c>
      <c r="AG189" s="34">
        <f t="shared" si="1524"/>
        <v>0</v>
      </c>
      <c r="AH189" s="34">
        <f>AH190+AH193+AH196+AH199</f>
        <v>9084600</v>
      </c>
      <c r="AI189" s="93">
        <f t="shared" ref="AI189:AS189" si="1525">AI190+AI193+AI196+AI199</f>
        <v>156000</v>
      </c>
      <c r="AJ189" s="93">
        <f t="shared" si="1525"/>
        <v>8928600</v>
      </c>
      <c r="AK189" s="93">
        <f t="shared" si="1525"/>
        <v>0</v>
      </c>
      <c r="AL189" s="34">
        <f t="shared" si="1525"/>
        <v>0</v>
      </c>
      <c r="AM189" s="108">
        <f t="shared" si="1525"/>
        <v>0</v>
      </c>
      <c r="AN189" s="14">
        <f t="shared" si="1525"/>
        <v>0</v>
      </c>
      <c r="AO189" s="14">
        <f t="shared" si="1525"/>
        <v>0</v>
      </c>
      <c r="AP189" s="14">
        <f t="shared" si="1525"/>
        <v>9084600</v>
      </c>
      <c r="AQ189" s="14">
        <f t="shared" si="1525"/>
        <v>156000</v>
      </c>
      <c r="AR189" s="14">
        <f t="shared" si="1525"/>
        <v>8928600</v>
      </c>
      <c r="AS189" s="14">
        <f t="shared" si="1525"/>
        <v>0</v>
      </c>
      <c r="AT189" s="14"/>
      <c r="AU189" s="14"/>
      <c r="AV189" s="14"/>
      <c r="AW189" s="14"/>
      <c r="AX189" s="14"/>
      <c r="AY189" s="15">
        <f t="shared" si="1402"/>
        <v>-42800</v>
      </c>
      <c r="AZ189" s="39">
        <f t="shared" si="1403"/>
        <v>0</v>
      </c>
      <c r="BA189" s="39">
        <f t="shared" si="1404"/>
        <v>-42800</v>
      </c>
      <c r="BB189" s="39">
        <f t="shared" si="1405"/>
        <v>0</v>
      </c>
      <c r="BC189" s="14">
        <f>BC190+BC193+BC196+BC199</f>
        <v>9436600</v>
      </c>
      <c r="BD189" s="50">
        <f t="shared" ref="BD189:DJ189" si="1526">BD190+BD193+BD196+BD199</f>
        <v>156000</v>
      </c>
      <c r="BE189" s="50">
        <f t="shared" si="1526"/>
        <v>9280600</v>
      </c>
      <c r="BF189" s="50">
        <f t="shared" si="1526"/>
        <v>0</v>
      </c>
      <c r="BG189" s="14">
        <f t="shared" si="1526"/>
        <v>778817</v>
      </c>
      <c r="BH189" s="14">
        <f t="shared" ref="BH189" si="1527">BH190+BH193+BH196+BH199</f>
        <v>0</v>
      </c>
      <c r="BI189" s="14">
        <f t="shared" ref="BI189" si="1528">BI190+BI193+BI196+BI199</f>
        <v>778817</v>
      </c>
      <c r="BJ189" s="14">
        <f t="shared" ref="BJ189" si="1529">BJ190+BJ193+BJ196+BJ199</f>
        <v>0</v>
      </c>
      <c r="BK189" s="14">
        <f t="shared" si="1526"/>
        <v>10215417</v>
      </c>
      <c r="BL189" s="14">
        <f t="shared" si="1526"/>
        <v>156000</v>
      </c>
      <c r="BM189" s="14">
        <f t="shared" si="1526"/>
        <v>10059417</v>
      </c>
      <c r="BN189" s="14">
        <f t="shared" si="1526"/>
        <v>0</v>
      </c>
      <c r="BO189" s="14">
        <f t="shared" ref="BO189:BV189" si="1530">BO190+BO193+BO196+BO199</f>
        <v>0</v>
      </c>
      <c r="BP189" s="14">
        <f t="shared" si="1530"/>
        <v>0</v>
      </c>
      <c r="BQ189" s="14">
        <f t="shared" si="1530"/>
        <v>0</v>
      </c>
      <c r="BR189" s="14">
        <f t="shared" si="1530"/>
        <v>0</v>
      </c>
      <c r="BS189" s="14">
        <f t="shared" si="1530"/>
        <v>10215417</v>
      </c>
      <c r="BT189" s="14">
        <f t="shared" si="1530"/>
        <v>156000</v>
      </c>
      <c r="BU189" s="14">
        <f t="shared" si="1530"/>
        <v>10059417</v>
      </c>
      <c r="BV189" s="14">
        <f t="shared" si="1530"/>
        <v>0</v>
      </c>
      <c r="BW189" s="14">
        <f t="shared" ref="BW189:CD189" si="1531">BW190+BW193+BW196+BW199</f>
        <v>0</v>
      </c>
      <c r="BX189" s="14">
        <f t="shared" si="1531"/>
        <v>0</v>
      </c>
      <c r="BY189" s="14">
        <f t="shared" si="1531"/>
        <v>0</v>
      </c>
      <c r="BZ189" s="14">
        <f t="shared" si="1531"/>
        <v>0</v>
      </c>
      <c r="CA189" s="14">
        <f t="shared" si="1531"/>
        <v>10215417</v>
      </c>
      <c r="CB189" s="14">
        <f t="shared" si="1531"/>
        <v>156000</v>
      </c>
      <c r="CC189" s="14">
        <f t="shared" si="1531"/>
        <v>10059417</v>
      </c>
      <c r="CD189" s="14">
        <f t="shared" si="1531"/>
        <v>0</v>
      </c>
      <c r="CE189" s="14">
        <f t="shared" si="1526"/>
        <v>7678200</v>
      </c>
      <c r="CF189" s="14">
        <f t="shared" si="1526"/>
        <v>156000</v>
      </c>
      <c r="CG189" s="14">
        <f t="shared" si="1526"/>
        <v>7522200</v>
      </c>
      <c r="CH189" s="14">
        <f t="shared" si="1526"/>
        <v>0</v>
      </c>
      <c r="CI189" s="14">
        <f t="shared" ref="CI189:CP189" si="1532">CI190+CI193+CI196+CI199</f>
        <v>0</v>
      </c>
      <c r="CJ189" s="14">
        <f t="shared" si="1532"/>
        <v>0</v>
      </c>
      <c r="CK189" s="14">
        <f t="shared" si="1532"/>
        <v>0</v>
      </c>
      <c r="CL189" s="14">
        <f t="shared" si="1532"/>
        <v>0</v>
      </c>
      <c r="CM189" s="14">
        <f t="shared" si="1532"/>
        <v>7678200</v>
      </c>
      <c r="CN189" s="14">
        <f t="shared" si="1532"/>
        <v>156000</v>
      </c>
      <c r="CO189" s="14">
        <f t="shared" si="1532"/>
        <v>7522200</v>
      </c>
      <c r="CP189" s="14">
        <f t="shared" si="1532"/>
        <v>0</v>
      </c>
      <c r="CQ189" s="14">
        <f t="shared" ref="CQ189:CX189" si="1533">CQ190+CQ193+CQ196+CQ199</f>
        <v>0</v>
      </c>
      <c r="CR189" s="14">
        <f t="shared" si="1533"/>
        <v>0</v>
      </c>
      <c r="CS189" s="14">
        <f t="shared" si="1533"/>
        <v>0</v>
      </c>
      <c r="CT189" s="14">
        <f t="shared" si="1533"/>
        <v>0</v>
      </c>
      <c r="CU189" s="14">
        <f t="shared" si="1533"/>
        <v>7678200</v>
      </c>
      <c r="CV189" s="14">
        <f t="shared" si="1533"/>
        <v>156000</v>
      </c>
      <c r="CW189" s="14">
        <f t="shared" si="1533"/>
        <v>7522200</v>
      </c>
      <c r="CX189" s="14">
        <f t="shared" si="1533"/>
        <v>0</v>
      </c>
      <c r="CY189" s="14">
        <f t="shared" si="1526"/>
        <v>7678200</v>
      </c>
      <c r="CZ189" s="14">
        <f t="shared" si="1526"/>
        <v>156000</v>
      </c>
      <c r="DA189" s="14">
        <f t="shared" si="1526"/>
        <v>7522200</v>
      </c>
      <c r="DB189" s="14">
        <f t="shared" si="1526"/>
        <v>0</v>
      </c>
      <c r="DC189" s="14">
        <f t="shared" si="1526"/>
        <v>0</v>
      </c>
      <c r="DD189" s="14">
        <f t="shared" si="1526"/>
        <v>0</v>
      </c>
      <c r="DE189" s="14">
        <f t="shared" si="1526"/>
        <v>0</v>
      </c>
      <c r="DF189" s="14">
        <f t="shared" si="1526"/>
        <v>0</v>
      </c>
      <c r="DG189" s="14">
        <f t="shared" si="1526"/>
        <v>7678200</v>
      </c>
      <c r="DH189" s="14">
        <f t="shared" si="1526"/>
        <v>156000</v>
      </c>
      <c r="DI189" s="14">
        <f t="shared" si="1526"/>
        <v>7522200</v>
      </c>
      <c r="DJ189" s="14">
        <f t="shared" si="1526"/>
        <v>0</v>
      </c>
      <c r="DK189" s="14">
        <f t="shared" ref="DK189:DR189" si="1534">DK190+DK193+DK196+DK199</f>
        <v>0</v>
      </c>
      <c r="DL189" s="14">
        <f t="shared" si="1534"/>
        <v>0</v>
      </c>
      <c r="DM189" s="14">
        <f t="shared" si="1534"/>
        <v>0</v>
      </c>
      <c r="DN189" s="14">
        <f t="shared" si="1534"/>
        <v>0</v>
      </c>
      <c r="DO189" s="14">
        <f t="shared" si="1534"/>
        <v>7678200</v>
      </c>
      <c r="DP189" s="14">
        <f t="shared" si="1534"/>
        <v>156000</v>
      </c>
      <c r="DQ189" s="14">
        <f t="shared" si="1534"/>
        <v>7522200</v>
      </c>
      <c r="DR189" s="14">
        <f t="shared" si="1534"/>
        <v>0</v>
      </c>
    </row>
    <row r="190" spans="1:122" ht="32.25" customHeight="1" x14ac:dyDescent="0.25">
      <c r="A190" s="102" t="s">
        <v>118</v>
      </c>
      <c r="B190" s="102"/>
      <c r="C190" s="102"/>
      <c r="D190" s="102"/>
      <c r="E190" s="40">
        <v>851</v>
      </c>
      <c r="F190" s="3" t="s">
        <v>75</v>
      </c>
      <c r="G190" s="3" t="s">
        <v>45</v>
      </c>
      <c r="H190" s="3" t="s">
        <v>336</v>
      </c>
      <c r="I190" s="2"/>
      <c r="J190" s="34">
        <f t="shared" ref="J190:AL191" si="1535">J191</f>
        <v>9218900</v>
      </c>
      <c r="K190" s="34">
        <f t="shared" si="1535"/>
        <v>0</v>
      </c>
      <c r="L190" s="34">
        <f t="shared" si="1535"/>
        <v>9218900</v>
      </c>
      <c r="M190" s="34">
        <f t="shared" si="1535"/>
        <v>0</v>
      </c>
      <c r="N190" s="34">
        <f t="shared" si="1535"/>
        <v>16500</v>
      </c>
      <c r="O190" s="34">
        <f t="shared" si="1535"/>
        <v>0</v>
      </c>
      <c r="P190" s="34">
        <f t="shared" si="1535"/>
        <v>16500</v>
      </c>
      <c r="Q190" s="34">
        <f t="shared" si="1535"/>
        <v>0</v>
      </c>
      <c r="R190" s="34">
        <f t="shared" si="1535"/>
        <v>9235400</v>
      </c>
      <c r="S190" s="34">
        <f t="shared" si="1535"/>
        <v>0</v>
      </c>
      <c r="T190" s="34">
        <f t="shared" si="1535"/>
        <v>9235400</v>
      </c>
      <c r="U190" s="34">
        <f t="shared" si="1535"/>
        <v>0</v>
      </c>
      <c r="V190" s="34">
        <f t="shared" si="1535"/>
        <v>8928600</v>
      </c>
      <c r="W190" s="93">
        <f t="shared" si="1535"/>
        <v>0</v>
      </c>
      <c r="X190" s="93">
        <f t="shared" si="1535"/>
        <v>8928600</v>
      </c>
      <c r="Y190" s="93">
        <f t="shared" si="1535"/>
        <v>0</v>
      </c>
      <c r="Z190" s="34">
        <f t="shared" si="1535"/>
        <v>0</v>
      </c>
      <c r="AA190" s="34">
        <f t="shared" si="1535"/>
        <v>0</v>
      </c>
      <c r="AB190" s="34">
        <f t="shared" si="1535"/>
        <v>0</v>
      </c>
      <c r="AC190" s="34">
        <f t="shared" si="1535"/>
        <v>0</v>
      </c>
      <c r="AD190" s="34">
        <f t="shared" si="1535"/>
        <v>8928600</v>
      </c>
      <c r="AE190" s="34">
        <f t="shared" si="1535"/>
        <v>0</v>
      </c>
      <c r="AF190" s="34">
        <f t="shared" si="1535"/>
        <v>8928600</v>
      </c>
      <c r="AG190" s="34">
        <f t="shared" si="1535"/>
        <v>0</v>
      </c>
      <c r="AH190" s="34">
        <f t="shared" si="1535"/>
        <v>8928600</v>
      </c>
      <c r="AI190" s="93">
        <f t="shared" si="1535"/>
        <v>0</v>
      </c>
      <c r="AJ190" s="93">
        <f t="shared" si="1535"/>
        <v>8928600</v>
      </c>
      <c r="AK190" s="93">
        <f t="shared" si="1535"/>
        <v>0</v>
      </c>
      <c r="AL190" s="34">
        <f t="shared" si="1535"/>
        <v>0</v>
      </c>
      <c r="AM190" s="116">
        <f t="shared" ref="AL190:AS191" si="1536">AM191</f>
        <v>0</v>
      </c>
      <c r="AN190" s="34">
        <f t="shared" si="1536"/>
        <v>0</v>
      </c>
      <c r="AO190" s="34">
        <f t="shared" si="1536"/>
        <v>0</v>
      </c>
      <c r="AP190" s="34">
        <f t="shared" si="1536"/>
        <v>8928600</v>
      </c>
      <c r="AQ190" s="34">
        <f t="shared" si="1536"/>
        <v>0</v>
      </c>
      <c r="AR190" s="34">
        <f t="shared" si="1536"/>
        <v>8928600</v>
      </c>
      <c r="AS190" s="34">
        <f t="shared" si="1536"/>
        <v>0</v>
      </c>
      <c r="AT190" s="34"/>
      <c r="AU190" s="34"/>
      <c r="AV190" s="34"/>
      <c r="AW190" s="34"/>
      <c r="AX190" s="34"/>
      <c r="AY190" s="15">
        <f t="shared" si="1402"/>
        <v>1030900</v>
      </c>
      <c r="AZ190" s="39">
        <f t="shared" si="1403"/>
        <v>0</v>
      </c>
      <c r="BA190" s="39">
        <f t="shared" si="1404"/>
        <v>1030900</v>
      </c>
      <c r="BB190" s="39">
        <f t="shared" si="1405"/>
        <v>0</v>
      </c>
      <c r="BC190" s="34">
        <f t="shared" ref="BC190:DC191" si="1537">BC191</f>
        <v>8188000</v>
      </c>
      <c r="BD190" s="68">
        <f t="shared" si="1537"/>
        <v>0</v>
      </c>
      <c r="BE190" s="68">
        <f t="shared" si="1537"/>
        <v>8188000</v>
      </c>
      <c r="BF190" s="68">
        <f t="shared" si="1537"/>
        <v>0</v>
      </c>
      <c r="BG190" s="34">
        <f t="shared" si="1537"/>
        <v>0</v>
      </c>
      <c r="BH190" s="34">
        <f t="shared" si="1537"/>
        <v>0</v>
      </c>
      <c r="BI190" s="34">
        <f t="shared" si="1537"/>
        <v>0</v>
      </c>
      <c r="BJ190" s="34">
        <f t="shared" si="1537"/>
        <v>0</v>
      </c>
      <c r="BK190" s="34">
        <f t="shared" si="1537"/>
        <v>8188000</v>
      </c>
      <c r="BL190" s="34">
        <f t="shared" si="1537"/>
        <v>0</v>
      </c>
      <c r="BM190" s="34">
        <f t="shared" si="1537"/>
        <v>8188000</v>
      </c>
      <c r="BN190" s="34">
        <f t="shared" si="1537"/>
        <v>0</v>
      </c>
      <c r="BO190" s="34">
        <f t="shared" si="1537"/>
        <v>0</v>
      </c>
      <c r="BP190" s="34">
        <f t="shared" si="1537"/>
        <v>0</v>
      </c>
      <c r="BQ190" s="34">
        <f t="shared" si="1537"/>
        <v>0</v>
      </c>
      <c r="BR190" s="34">
        <f t="shared" si="1537"/>
        <v>0</v>
      </c>
      <c r="BS190" s="34">
        <f t="shared" si="1537"/>
        <v>8188000</v>
      </c>
      <c r="BT190" s="34">
        <f t="shared" si="1537"/>
        <v>0</v>
      </c>
      <c r="BU190" s="34">
        <f t="shared" si="1537"/>
        <v>8188000</v>
      </c>
      <c r="BV190" s="34">
        <f t="shared" si="1537"/>
        <v>0</v>
      </c>
      <c r="BW190" s="34">
        <f t="shared" si="1537"/>
        <v>0</v>
      </c>
      <c r="BX190" s="34">
        <f t="shared" si="1537"/>
        <v>0</v>
      </c>
      <c r="BY190" s="34">
        <f t="shared" si="1537"/>
        <v>0</v>
      </c>
      <c r="BZ190" s="34">
        <f t="shared" si="1537"/>
        <v>0</v>
      </c>
      <c r="CA190" s="34">
        <f t="shared" si="1537"/>
        <v>8188000</v>
      </c>
      <c r="CB190" s="34">
        <f t="shared" si="1537"/>
        <v>0</v>
      </c>
      <c r="CC190" s="34">
        <f t="shared" si="1537"/>
        <v>8188000</v>
      </c>
      <c r="CD190" s="34">
        <f t="shared" si="1537"/>
        <v>0</v>
      </c>
      <c r="CE190" s="34">
        <f t="shared" si="1537"/>
        <v>7522200</v>
      </c>
      <c r="CF190" s="68">
        <f t="shared" si="1537"/>
        <v>0</v>
      </c>
      <c r="CG190" s="68">
        <f t="shared" si="1537"/>
        <v>7522200</v>
      </c>
      <c r="CH190" s="68">
        <f t="shared" si="1537"/>
        <v>0</v>
      </c>
      <c r="CI190" s="34">
        <f t="shared" si="1537"/>
        <v>0</v>
      </c>
      <c r="CJ190" s="34">
        <f t="shared" si="1537"/>
        <v>0</v>
      </c>
      <c r="CK190" s="34">
        <f t="shared" si="1537"/>
        <v>0</v>
      </c>
      <c r="CL190" s="34">
        <f t="shared" si="1537"/>
        <v>0</v>
      </c>
      <c r="CM190" s="34">
        <f t="shared" si="1537"/>
        <v>7522200</v>
      </c>
      <c r="CN190" s="34">
        <f t="shared" si="1537"/>
        <v>0</v>
      </c>
      <c r="CO190" s="34">
        <f t="shared" si="1537"/>
        <v>7522200</v>
      </c>
      <c r="CP190" s="34">
        <f t="shared" si="1537"/>
        <v>0</v>
      </c>
      <c r="CQ190" s="34">
        <f t="shared" si="1537"/>
        <v>0</v>
      </c>
      <c r="CR190" s="34">
        <f t="shared" si="1537"/>
        <v>0</v>
      </c>
      <c r="CS190" s="34">
        <f t="shared" si="1537"/>
        <v>0</v>
      </c>
      <c r="CT190" s="34">
        <f t="shared" si="1537"/>
        <v>0</v>
      </c>
      <c r="CU190" s="34">
        <f t="shared" si="1537"/>
        <v>7522200</v>
      </c>
      <c r="CV190" s="34">
        <f t="shared" si="1537"/>
        <v>0</v>
      </c>
      <c r="CW190" s="34">
        <f t="shared" si="1537"/>
        <v>7522200</v>
      </c>
      <c r="CX190" s="34">
        <f t="shared" si="1537"/>
        <v>0</v>
      </c>
      <c r="CY190" s="34">
        <f t="shared" si="1537"/>
        <v>7522200</v>
      </c>
      <c r="CZ190" s="68">
        <f t="shared" si="1537"/>
        <v>0</v>
      </c>
      <c r="DA190" s="68">
        <f t="shared" si="1537"/>
        <v>7522200</v>
      </c>
      <c r="DB190" s="68">
        <f t="shared" si="1537"/>
        <v>0</v>
      </c>
      <c r="DC190" s="34">
        <f t="shared" si="1537"/>
        <v>0</v>
      </c>
      <c r="DD190" s="34">
        <f t="shared" ref="DC190:DR191" si="1538">DD191</f>
        <v>0</v>
      </c>
      <c r="DE190" s="34">
        <f t="shared" si="1538"/>
        <v>0</v>
      </c>
      <c r="DF190" s="34">
        <f t="shared" si="1538"/>
        <v>0</v>
      </c>
      <c r="DG190" s="34">
        <f t="shared" si="1538"/>
        <v>7522200</v>
      </c>
      <c r="DH190" s="34">
        <f t="shared" si="1538"/>
        <v>0</v>
      </c>
      <c r="DI190" s="34">
        <f t="shared" si="1538"/>
        <v>7522200</v>
      </c>
      <c r="DJ190" s="34">
        <f t="shared" si="1538"/>
        <v>0</v>
      </c>
      <c r="DK190" s="34">
        <f t="shared" si="1538"/>
        <v>0</v>
      </c>
      <c r="DL190" s="34">
        <f t="shared" si="1538"/>
        <v>0</v>
      </c>
      <c r="DM190" s="34">
        <f t="shared" si="1538"/>
        <v>0</v>
      </c>
      <c r="DN190" s="34">
        <f t="shared" si="1538"/>
        <v>0</v>
      </c>
      <c r="DO190" s="34">
        <f t="shared" si="1538"/>
        <v>7522200</v>
      </c>
      <c r="DP190" s="34">
        <f t="shared" si="1538"/>
        <v>0</v>
      </c>
      <c r="DQ190" s="34">
        <f t="shared" si="1538"/>
        <v>7522200</v>
      </c>
      <c r="DR190" s="34">
        <f t="shared" si="1538"/>
        <v>0</v>
      </c>
    </row>
    <row r="191" spans="1:122" ht="47.25" customHeight="1" x14ac:dyDescent="0.25">
      <c r="A191" s="102" t="s">
        <v>40</v>
      </c>
      <c r="B191" s="102"/>
      <c r="C191" s="102"/>
      <c r="D191" s="102"/>
      <c r="E191" s="40">
        <v>851</v>
      </c>
      <c r="F191" s="2" t="s">
        <v>75</v>
      </c>
      <c r="G191" s="3" t="s">
        <v>45</v>
      </c>
      <c r="H191" s="3" t="s">
        <v>336</v>
      </c>
      <c r="I191" s="2" t="s">
        <v>80</v>
      </c>
      <c r="J191" s="34">
        <f t="shared" si="1535"/>
        <v>9218900</v>
      </c>
      <c r="K191" s="34">
        <f t="shared" si="1535"/>
        <v>0</v>
      </c>
      <c r="L191" s="34">
        <f t="shared" si="1535"/>
        <v>9218900</v>
      </c>
      <c r="M191" s="34">
        <f t="shared" si="1535"/>
        <v>0</v>
      </c>
      <c r="N191" s="34">
        <f t="shared" si="1535"/>
        <v>16500</v>
      </c>
      <c r="O191" s="34">
        <f t="shared" si="1535"/>
        <v>0</v>
      </c>
      <c r="P191" s="34">
        <f t="shared" si="1535"/>
        <v>16500</v>
      </c>
      <c r="Q191" s="34">
        <f t="shared" si="1535"/>
        <v>0</v>
      </c>
      <c r="R191" s="34">
        <f t="shared" si="1535"/>
        <v>9235400</v>
      </c>
      <c r="S191" s="34">
        <f t="shared" si="1535"/>
        <v>0</v>
      </c>
      <c r="T191" s="34">
        <f t="shared" si="1535"/>
        <v>9235400</v>
      </c>
      <c r="U191" s="34">
        <f t="shared" si="1535"/>
        <v>0</v>
      </c>
      <c r="V191" s="34">
        <f t="shared" si="1535"/>
        <v>8928600</v>
      </c>
      <c r="W191" s="93">
        <f t="shared" si="1535"/>
        <v>0</v>
      </c>
      <c r="X191" s="93">
        <f t="shared" si="1535"/>
        <v>8928600</v>
      </c>
      <c r="Y191" s="93">
        <f t="shared" si="1535"/>
        <v>0</v>
      </c>
      <c r="Z191" s="34">
        <f t="shared" si="1535"/>
        <v>0</v>
      </c>
      <c r="AA191" s="34">
        <f t="shared" si="1535"/>
        <v>0</v>
      </c>
      <c r="AB191" s="34">
        <f t="shared" si="1535"/>
        <v>0</v>
      </c>
      <c r="AC191" s="34">
        <f t="shared" si="1535"/>
        <v>0</v>
      </c>
      <c r="AD191" s="34">
        <f t="shared" si="1535"/>
        <v>8928600</v>
      </c>
      <c r="AE191" s="34">
        <f t="shared" si="1535"/>
        <v>0</v>
      </c>
      <c r="AF191" s="34">
        <f t="shared" si="1535"/>
        <v>8928600</v>
      </c>
      <c r="AG191" s="34">
        <f t="shared" si="1535"/>
        <v>0</v>
      </c>
      <c r="AH191" s="34">
        <f t="shared" si="1535"/>
        <v>8928600</v>
      </c>
      <c r="AI191" s="93">
        <f t="shared" si="1535"/>
        <v>0</v>
      </c>
      <c r="AJ191" s="93">
        <f t="shared" si="1535"/>
        <v>8928600</v>
      </c>
      <c r="AK191" s="93">
        <f t="shared" si="1535"/>
        <v>0</v>
      </c>
      <c r="AL191" s="34">
        <f t="shared" si="1536"/>
        <v>0</v>
      </c>
      <c r="AM191" s="116">
        <f t="shared" si="1536"/>
        <v>0</v>
      </c>
      <c r="AN191" s="34">
        <f t="shared" si="1536"/>
        <v>0</v>
      </c>
      <c r="AO191" s="34">
        <f t="shared" si="1536"/>
        <v>0</v>
      </c>
      <c r="AP191" s="34">
        <f t="shared" si="1536"/>
        <v>8928600</v>
      </c>
      <c r="AQ191" s="34">
        <f t="shared" si="1536"/>
        <v>0</v>
      </c>
      <c r="AR191" s="34">
        <f t="shared" si="1536"/>
        <v>8928600</v>
      </c>
      <c r="AS191" s="34">
        <f t="shared" si="1536"/>
        <v>0</v>
      </c>
      <c r="AT191" s="34"/>
      <c r="AU191" s="34"/>
      <c r="AV191" s="34"/>
      <c r="AW191" s="34"/>
      <c r="AX191" s="34"/>
      <c r="AY191" s="15">
        <f t="shared" si="1402"/>
        <v>1030900</v>
      </c>
      <c r="AZ191" s="39">
        <f t="shared" si="1403"/>
        <v>0</v>
      </c>
      <c r="BA191" s="39">
        <f t="shared" si="1404"/>
        <v>1030900</v>
      </c>
      <c r="BB191" s="39">
        <f t="shared" si="1405"/>
        <v>0</v>
      </c>
      <c r="BC191" s="34">
        <f t="shared" si="1537"/>
        <v>8188000</v>
      </c>
      <c r="BD191" s="68">
        <f t="shared" si="1537"/>
        <v>0</v>
      </c>
      <c r="BE191" s="68">
        <f t="shared" si="1537"/>
        <v>8188000</v>
      </c>
      <c r="BF191" s="68">
        <f t="shared" si="1537"/>
        <v>0</v>
      </c>
      <c r="BG191" s="34">
        <f t="shared" si="1537"/>
        <v>0</v>
      </c>
      <c r="BH191" s="34">
        <f t="shared" si="1537"/>
        <v>0</v>
      </c>
      <c r="BI191" s="34">
        <f t="shared" si="1537"/>
        <v>0</v>
      </c>
      <c r="BJ191" s="34">
        <f t="shared" si="1537"/>
        <v>0</v>
      </c>
      <c r="BK191" s="34">
        <f t="shared" si="1537"/>
        <v>8188000</v>
      </c>
      <c r="BL191" s="34">
        <f t="shared" si="1537"/>
        <v>0</v>
      </c>
      <c r="BM191" s="34">
        <f t="shared" si="1537"/>
        <v>8188000</v>
      </c>
      <c r="BN191" s="34">
        <f t="shared" si="1537"/>
        <v>0</v>
      </c>
      <c r="BO191" s="34">
        <f t="shared" si="1537"/>
        <v>0</v>
      </c>
      <c r="BP191" s="34">
        <f t="shared" si="1537"/>
        <v>0</v>
      </c>
      <c r="BQ191" s="34">
        <f t="shared" si="1537"/>
        <v>0</v>
      </c>
      <c r="BR191" s="34">
        <f t="shared" si="1537"/>
        <v>0</v>
      </c>
      <c r="BS191" s="34">
        <f t="shared" si="1537"/>
        <v>8188000</v>
      </c>
      <c r="BT191" s="34">
        <f t="shared" si="1537"/>
        <v>0</v>
      </c>
      <c r="BU191" s="34">
        <f t="shared" si="1537"/>
        <v>8188000</v>
      </c>
      <c r="BV191" s="34">
        <f t="shared" si="1537"/>
        <v>0</v>
      </c>
      <c r="BW191" s="34">
        <f t="shared" si="1537"/>
        <v>0</v>
      </c>
      <c r="BX191" s="34">
        <f t="shared" si="1537"/>
        <v>0</v>
      </c>
      <c r="BY191" s="34">
        <f t="shared" si="1537"/>
        <v>0</v>
      </c>
      <c r="BZ191" s="34">
        <f t="shared" si="1537"/>
        <v>0</v>
      </c>
      <c r="CA191" s="34">
        <f t="shared" si="1537"/>
        <v>8188000</v>
      </c>
      <c r="CB191" s="34">
        <f t="shared" si="1537"/>
        <v>0</v>
      </c>
      <c r="CC191" s="34">
        <f t="shared" si="1537"/>
        <v>8188000</v>
      </c>
      <c r="CD191" s="34">
        <f t="shared" si="1537"/>
        <v>0</v>
      </c>
      <c r="CE191" s="34">
        <f t="shared" si="1537"/>
        <v>7522200</v>
      </c>
      <c r="CF191" s="68">
        <f t="shared" si="1537"/>
        <v>0</v>
      </c>
      <c r="CG191" s="68">
        <f t="shared" si="1537"/>
        <v>7522200</v>
      </c>
      <c r="CH191" s="68">
        <f t="shared" si="1537"/>
        <v>0</v>
      </c>
      <c r="CI191" s="34">
        <f t="shared" si="1537"/>
        <v>0</v>
      </c>
      <c r="CJ191" s="34">
        <f t="shared" si="1537"/>
        <v>0</v>
      </c>
      <c r="CK191" s="34">
        <f t="shared" si="1537"/>
        <v>0</v>
      </c>
      <c r="CL191" s="34">
        <f t="shared" si="1537"/>
        <v>0</v>
      </c>
      <c r="CM191" s="34">
        <f t="shared" si="1537"/>
        <v>7522200</v>
      </c>
      <c r="CN191" s="34">
        <f t="shared" si="1537"/>
        <v>0</v>
      </c>
      <c r="CO191" s="34">
        <f t="shared" si="1537"/>
        <v>7522200</v>
      </c>
      <c r="CP191" s="34">
        <f t="shared" si="1537"/>
        <v>0</v>
      </c>
      <c r="CQ191" s="34">
        <f t="shared" si="1537"/>
        <v>0</v>
      </c>
      <c r="CR191" s="34">
        <f t="shared" si="1537"/>
        <v>0</v>
      </c>
      <c r="CS191" s="34">
        <f t="shared" si="1537"/>
        <v>0</v>
      </c>
      <c r="CT191" s="34">
        <f t="shared" si="1537"/>
        <v>0</v>
      </c>
      <c r="CU191" s="34">
        <f t="shared" si="1537"/>
        <v>7522200</v>
      </c>
      <c r="CV191" s="34">
        <f t="shared" si="1537"/>
        <v>0</v>
      </c>
      <c r="CW191" s="34">
        <f t="shared" si="1537"/>
        <v>7522200</v>
      </c>
      <c r="CX191" s="34">
        <f t="shared" si="1537"/>
        <v>0</v>
      </c>
      <c r="CY191" s="34">
        <f t="shared" si="1537"/>
        <v>7522200</v>
      </c>
      <c r="CZ191" s="68">
        <f t="shared" si="1537"/>
        <v>0</v>
      </c>
      <c r="DA191" s="68">
        <f t="shared" si="1537"/>
        <v>7522200</v>
      </c>
      <c r="DB191" s="68">
        <f t="shared" si="1537"/>
        <v>0</v>
      </c>
      <c r="DC191" s="34">
        <f t="shared" si="1538"/>
        <v>0</v>
      </c>
      <c r="DD191" s="34">
        <f t="shared" si="1538"/>
        <v>0</v>
      </c>
      <c r="DE191" s="34">
        <f t="shared" si="1538"/>
        <v>0</v>
      </c>
      <c r="DF191" s="34">
        <f t="shared" si="1538"/>
        <v>0</v>
      </c>
      <c r="DG191" s="34">
        <f t="shared" si="1538"/>
        <v>7522200</v>
      </c>
      <c r="DH191" s="34">
        <f t="shared" si="1538"/>
        <v>0</v>
      </c>
      <c r="DI191" s="34">
        <f t="shared" si="1538"/>
        <v>7522200</v>
      </c>
      <c r="DJ191" s="34">
        <f t="shared" si="1538"/>
        <v>0</v>
      </c>
      <c r="DK191" s="34">
        <f t="shared" si="1538"/>
        <v>0</v>
      </c>
      <c r="DL191" s="34">
        <f t="shared" si="1538"/>
        <v>0</v>
      </c>
      <c r="DM191" s="34">
        <f t="shared" si="1538"/>
        <v>0</v>
      </c>
      <c r="DN191" s="34">
        <f t="shared" si="1538"/>
        <v>0</v>
      </c>
      <c r="DO191" s="34">
        <f t="shared" si="1538"/>
        <v>7522200</v>
      </c>
      <c r="DP191" s="34">
        <f t="shared" si="1538"/>
        <v>0</v>
      </c>
      <c r="DQ191" s="34">
        <f t="shared" si="1538"/>
        <v>7522200</v>
      </c>
      <c r="DR191" s="34">
        <f t="shared" si="1538"/>
        <v>0</v>
      </c>
    </row>
    <row r="192" spans="1:122" ht="18" customHeight="1" x14ac:dyDescent="0.25">
      <c r="A192" s="102" t="s">
        <v>81</v>
      </c>
      <c r="B192" s="102"/>
      <c r="C192" s="102"/>
      <c r="D192" s="102"/>
      <c r="E192" s="40">
        <v>851</v>
      </c>
      <c r="F192" s="2" t="s">
        <v>75</v>
      </c>
      <c r="G192" s="2" t="s">
        <v>45</v>
      </c>
      <c r="H192" s="3" t="s">
        <v>336</v>
      </c>
      <c r="I192" s="2" t="s">
        <v>82</v>
      </c>
      <c r="J192" s="34">
        <v>9218900</v>
      </c>
      <c r="K192" s="68"/>
      <c r="L192" s="44">
        <f>J192</f>
        <v>9218900</v>
      </c>
      <c r="M192" s="68"/>
      <c r="N192" s="68">
        <v>16500</v>
      </c>
      <c r="O192" s="68"/>
      <c r="P192" s="68">
        <f>N192</f>
        <v>16500</v>
      </c>
      <c r="Q192" s="68"/>
      <c r="R192" s="68">
        <f>J192+N192</f>
        <v>9235400</v>
      </c>
      <c r="S192" s="68">
        <f>K192+O192</f>
        <v>0</v>
      </c>
      <c r="T192" s="68">
        <f>L192+P192</f>
        <v>9235400</v>
      </c>
      <c r="U192" s="68">
        <f>M192+Q192</f>
        <v>0</v>
      </c>
      <c r="V192" s="34">
        <v>8928600</v>
      </c>
      <c r="W192" s="93"/>
      <c r="X192" s="39">
        <f>V192</f>
        <v>8928600</v>
      </c>
      <c r="Y192" s="93"/>
      <c r="Z192" s="68"/>
      <c r="AA192" s="68"/>
      <c r="AB192" s="68"/>
      <c r="AC192" s="68"/>
      <c r="AD192" s="68">
        <f t="shared" ref="AD192" si="1539">V192+Z192</f>
        <v>8928600</v>
      </c>
      <c r="AE192" s="68">
        <f t="shared" ref="AE192" si="1540">W192+AA192</f>
        <v>0</v>
      </c>
      <c r="AF192" s="68">
        <f t="shared" ref="AF192" si="1541">X192+AB192</f>
        <v>8928600</v>
      </c>
      <c r="AG192" s="68">
        <f t="shared" ref="AG192" si="1542">Y192+AC192</f>
        <v>0</v>
      </c>
      <c r="AH192" s="34">
        <v>8928600</v>
      </c>
      <c r="AI192" s="93"/>
      <c r="AJ192" s="39">
        <f>AH192</f>
        <v>8928600</v>
      </c>
      <c r="AK192" s="93"/>
      <c r="AL192" s="68"/>
      <c r="AM192" s="115"/>
      <c r="AN192" s="68"/>
      <c r="AO192" s="68"/>
      <c r="AP192" s="68">
        <f t="shared" ref="AP192" si="1543">AH192+AL192</f>
        <v>8928600</v>
      </c>
      <c r="AQ192" s="68">
        <f t="shared" ref="AQ192" si="1544">AI192+AM192</f>
        <v>0</v>
      </c>
      <c r="AR192" s="68">
        <f t="shared" ref="AR192" si="1545">AJ192+AN192</f>
        <v>8928600</v>
      </c>
      <c r="AS192" s="68">
        <f t="shared" ref="AS192" si="1546">AK192+AO192</f>
        <v>0</v>
      </c>
      <c r="AT192" s="68"/>
      <c r="AU192" s="68"/>
      <c r="AV192" s="68"/>
      <c r="AW192" s="68"/>
      <c r="AX192" s="68"/>
      <c r="AY192" s="15">
        <f t="shared" si="1402"/>
        <v>1030900</v>
      </c>
      <c r="AZ192" s="39">
        <f t="shared" si="1403"/>
        <v>0</v>
      </c>
      <c r="BA192" s="39">
        <f t="shared" si="1404"/>
        <v>1030900</v>
      </c>
      <c r="BB192" s="39">
        <f t="shared" si="1405"/>
        <v>0</v>
      </c>
      <c r="BC192" s="34">
        <v>8188000</v>
      </c>
      <c r="BD192" s="68"/>
      <c r="BE192" s="44">
        <f>BC192</f>
        <v>8188000</v>
      </c>
      <c r="BF192" s="68"/>
      <c r="BG192" s="15"/>
      <c r="BH192" s="68"/>
      <c r="BI192" s="44">
        <f>BG192</f>
        <v>0</v>
      </c>
      <c r="BJ192" s="68"/>
      <c r="BK192" s="15">
        <f>BC192+BG192</f>
        <v>8188000</v>
      </c>
      <c r="BL192" s="68">
        <f>BD192+BH192</f>
        <v>0</v>
      </c>
      <c r="BM192" s="68">
        <f>BE192+BI192</f>
        <v>8188000</v>
      </c>
      <c r="BN192" s="68">
        <f>BF192+BJ192</f>
        <v>0</v>
      </c>
      <c r="BO192" s="15"/>
      <c r="BP192" s="68"/>
      <c r="BQ192" s="44">
        <f>BO192</f>
        <v>0</v>
      </c>
      <c r="BR192" s="68"/>
      <c r="BS192" s="15">
        <f>BK192+BO192</f>
        <v>8188000</v>
      </c>
      <c r="BT192" s="68">
        <f>BL192+BP192</f>
        <v>0</v>
      </c>
      <c r="BU192" s="68">
        <f>BM192+BQ192</f>
        <v>8188000</v>
      </c>
      <c r="BV192" s="68">
        <f>BN192+BR192</f>
        <v>0</v>
      </c>
      <c r="BW192" s="15"/>
      <c r="BX192" s="68"/>
      <c r="BY192" s="44">
        <f>BW192</f>
        <v>0</v>
      </c>
      <c r="BZ192" s="68"/>
      <c r="CA192" s="15">
        <f>BS192+BW192</f>
        <v>8188000</v>
      </c>
      <c r="CB192" s="68">
        <f>BT192+BX192</f>
        <v>0</v>
      </c>
      <c r="CC192" s="68">
        <f>BU192+BY192</f>
        <v>8188000</v>
      </c>
      <c r="CD192" s="68">
        <f>BV192+BZ192</f>
        <v>0</v>
      </c>
      <c r="CE192" s="34">
        <v>7522200</v>
      </c>
      <c r="CF192" s="68"/>
      <c r="CG192" s="44">
        <f>CE192</f>
        <v>7522200</v>
      </c>
      <c r="CH192" s="68"/>
      <c r="CI192" s="44"/>
      <c r="CJ192" s="68"/>
      <c r="CK192" s="44">
        <f>CI192</f>
        <v>0</v>
      </c>
      <c r="CL192" s="68"/>
      <c r="CM192" s="15">
        <f t="shared" ref="CM192" si="1547">CE192+CI192</f>
        <v>7522200</v>
      </c>
      <c r="CN192" s="68">
        <f t="shared" ref="CN192" si="1548">CF192+CJ192</f>
        <v>0</v>
      </c>
      <c r="CO192" s="68">
        <f t="shared" ref="CO192" si="1549">CG192+CK192</f>
        <v>7522200</v>
      </c>
      <c r="CP192" s="68">
        <f t="shared" ref="CP192" si="1550">CH192+CL192</f>
        <v>0</v>
      </c>
      <c r="CQ192" s="44"/>
      <c r="CR192" s="68"/>
      <c r="CS192" s="44">
        <f>CQ192</f>
        <v>0</v>
      </c>
      <c r="CT192" s="68"/>
      <c r="CU192" s="15">
        <f t="shared" ref="CU192" si="1551">CM192+CQ192</f>
        <v>7522200</v>
      </c>
      <c r="CV192" s="68">
        <f t="shared" ref="CV192" si="1552">CN192+CR192</f>
        <v>0</v>
      </c>
      <c r="CW192" s="68">
        <f t="shared" ref="CW192" si="1553">CO192+CS192</f>
        <v>7522200</v>
      </c>
      <c r="CX192" s="68">
        <f t="shared" ref="CX192" si="1554">CP192+CT192</f>
        <v>0</v>
      </c>
      <c r="CY192" s="34">
        <v>7522200</v>
      </c>
      <c r="CZ192" s="68"/>
      <c r="DA192" s="44">
        <f>CY192</f>
        <v>7522200</v>
      </c>
      <c r="DB192" s="68"/>
      <c r="DC192" s="44"/>
      <c r="DD192" s="68"/>
      <c r="DE192" s="44">
        <f>DC192</f>
        <v>0</v>
      </c>
      <c r="DF192" s="68"/>
      <c r="DG192" s="15">
        <f t="shared" ref="DG192" si="1555">CY192+DC192</f>
        <v>7522200</v>
      </c>
      <c r="DH192" s="68">
        <f t="shared" ref="DH192" si="1556">CZ192+DD192</f>
        <v>0</v>
      </c>
      <c r="DI192" s="68">
        <f t="shared" ref="DI192" si="1557">DA192+DE192</f>
        <v>7522200</v>
      </c>
      <c r="DJ192" s="68">
        <f t="shared" ref="DJ192" si="1558">DB192+DF192</f>
        <v>0</v>
      </c>
      <c r="DK192" s="44"/>
      <c r="DL192" s="68"/>
      <c r="DM192" s="44">
        <f>DK192</f>
        <v>0</v>
      </c>
      <c r="DN192" s="68"/>
      <c r="DO192" s="15">
        <f t="shared" ref="DO192" si="1559">DG192+DK192</f>
        <v>7522200</v>
      </c>
      <c r="DP192" s="68">
        <f t="shared" ref="DP192" si="1560">DH192+DL192</f>
        <v>0</v>
      </c>
      <c r="DQ192" s="68">
        <f t="shared" ref="DQ192" si="1561">DI192+DM192</f>
        <v>7522200</v>
      </c>
      <c r="DR192" s="68">
        <f t="shared" ref="DR192" si="1562">DJ192+DN192</f>
        <v>0</v>
      </c>
    </row>
    <row r="193" spans="1:122" ht="18" customHeight="1" x14ac:dyDescent="0.25">
      <c r="A193" s="102" t="s">
        <v>113</v>
      </c>
      <c r="B193" s="102"/>
      <c r="C193" s="102"/>
      <c r="D193" s="102"/>
      <c r="E193" s="40">
        <v>851</v>
      </c>
      <c r="F193" s="2" t="s">
        <v>75</v>
      </c>
      <c r="G193" s="2" t="s">
        <v>45</v>
      </c>
      <c r="H193" s="3" t="s">
        <v>337</v>
      </c>
      <c r="I193" s="2"/>
      <c r="J193" s="34">
        <f t="shared" ref="J193:AL194" si="1563">J194</f>
        <v>18900</v>
      </c>
      <c r="K193" s="34">
        <f t="shared" si="1563"/>
        <v>0</v>
      </c>
      <c r="L193" s="34">
        <f t="shared" si="1563"/>
        <v>18900</v>
      </c>
      <c r="M193" s="34">
        <f t="shared" si="1563"/>
        <v>0</v>
      </c>
      <c r="N193" s="34">
        <f t="shared" si="1563"/>
        <v>5988765</v>
      </c>
      <c r="O193" s="34">
        <f t="shared" si="1563"/>
        <v>0</v>
      </c>
      <c r="P193" s="34">
        <f t="shared" si="1563"/>
        <v>5988765</v>
      </c>
      <c r="Q193" s="34">
        <f t="shared" si="1563"/>
        <v>0</v>
      </c>
      <c r="R193" s="34">
        <f t="shared" si="1563"/>
        <v>6007665</v>
      </c>
      <c r="S193" s="34">
        <f t="shared" si="1563"/>
        <v>0</v>
      </c>
      <c r="T193" s="34">
        <f t="shared" si="1563"/>
        <v>6007665</v>
      </c>
      <c r="U193" s="34">
        <f t="shared" si="1563"/>
        <v>0</v>
      </c>
      <c r="V193" s="34">
        <f t="shared" si="1563"/>
        <v>0</v>
      </c>
      <c r="W193" s="93">
        <f t="shared" si="1563"/>
        <v>0</v>
      </c>
      <c r="X193" s="93">
        <f t="shared" si="1563"/>
        <v>0</v>
      </c>
      <c r="Y193" s="93">
        <f t="shared" si="1563"/>
        <v>0</v>
      </c>
      <c r="Z193" s="34">
        <f t="shared" si="1563"/>
        <v>0</v>
      </c>
      <c r="AA193" s="34">
        <f t="shared" si="1563"/>
        <v>0</v>
      </c>
      <c r="AB193" s="34">
        <f t="shared" si="1563"/>
        <v>0</v>
      </c>
      <c r="AC193" s="34">
        <f t="shared" si="1563"/>
        <v>0</v>
      </c>
      <c r="AD193" s="34">
        <f t="shared" si="1563"/>
        <v>0</v>
      </c>
      <c r="AE193" s="34">
        <f t="shared" si="1563"/>
        <v>0</v>
      </c>
      <c r="AF193" s="34">
        <f t="shared" si="1563"/>
        <v>0</v>
      </c>
      <c r="AG193" s="34">
        <f t="shared" si="1563"/>
        <v>0</v>
      </c>
      <c r="AH193" s="34">
        <f t="shared" si="1563"/>
        <v>0</v>
      </c>
      <c r="AI193" s="93">
        <f t="shared" si="1563"/>
        <v>0</v>
      </c>
      <c r="AJ193" s="93">
        <f t="shared" si="1563"/>
        <v>0</v>
      </c>
      <c r="AK193" s="93">
        <f t="shared" si="1563"/>
        <v>0</v>
      </c>
      <c r="AL193" s="34">
        <f t="shared" si="1563"/>
        <v>0</v>
      </c>
      <c r="AM193" s="116">
        <f t="shared" ref="AL193:AS194" si="1564">AM194</f>
        <v>0</v>
      </c>
      <c r="AN193" s="34">
        <f t="shared" si="1564"/>
        <v>0</v>
      </c>
      <c r="AO193" s="34">
        <f t="shared" si="1564"/>
        <v>0</v>
      </c>
      <c r="AP193" s="34">
        <f t="shared" si="1564"/>
        <v>0</v>
      </c>
      <c r="AQ193" s="34">
        <f t="shared" si="1564"/>
        <v>0</v>
      </c>
      <c r="AR193" s="34">
        <f t="shared" si="1564"/>
        <v>0</v>
      </c>
      <c r="AS193" s="34">
        <f t="shared" si="1564"/>
        <v>0</v>
      </c>
      <c r="AT193" s="34"/>
      <c r="AU193" s="34"/>
      <c r="AV193" s="34"/>
      <c r="AW193" s="34"/>
      <c r="AX193" s="34"/>
      <c r="AY193" s="15">
        <f t="shared" si="1402"/>
        <v>6300</v>
      </c>
      <c r="AZ193" s="39">
        <f t="shared" si="1403"/>
        <v>0</v>
      </c>
      <c r="BA193" s="39">
        <f t="shared" si="1404"/>
        <v>6300</v>
      </c>
      <c r="BB193" s="39">
        <f t="shared" si="1405"/>
        <v>0</v>
      </c>
      <c r="BC193" s="34">
        <f t="shared" ref="BC193:DC194" si="1565">BC194</f>
        <v>12600</v>
      </c>
      <c r="BD193" s="68">
        <f t="shared" si="1565"/>
        <v>0</v>
      </c>
      <c r="BE193" s="68">
        <f t="shared" si="1565"/>
        <v>12600</v>
      </c>
      <c r="BF193" s="68">
        <f t="shared" si="1565"/>
        <v>0</v>
      </c>
      <c r="BG193" s="34">
        <f t="shared" si="1565"/>
        <v>778817</v>
      </c>
      <c r="BH193" s="34">
        <f t="shared" si="1565"/>
        <v>0</v>
      </c>
      <c r="BI193" s="34">
        <f t="shared" si="1565"/>
        <v>778817</v>
      </c>
      <c r="BJ193" s="34">
        <f t="shared" si="1565"/>
        <v>0</v>
      </c>
      <c r="BK193" s="34">
        <f t="shared" si="1565"/>
        <v>791417</v>
      </c>
      <c r="BL193" s="34">
        <f t="shared" si="1565"/>
        <v>0</v>
      </c>
      <c r="BM193" s="34">
        <f t="shared" si="1565"/>
        <v>791417</v>
      </c>
      <c r="BN193" s="34">
        <f t="shared" si="1565"/>
        <v>0</v>
      </c>
      <c r="BO193" s="34">
        <f t="shared" si="1565"/>
        <v>0</v>
      </c>
      <c r="BP193" s="34">
        <f t="shared" si="1565"/>
        <v>0</v>
      </c>
      <c r="BQ193" s="34">
        <f t="shared" si="1565"/>
        <v>0</v>
      </c>
      <c r="BR193" s="34">
        <f t="shared" si="1565"/>
        <v>0</v>
      </c>
      <c r="BS193" s="34">
        <f t="shared" si="1565"/>
        <v>791417</v>
      </c>
      <c r="BT193" s="34">
        <f t="shared" si="1565"/>
        <v>0</v>
      </c>
      <c r="BU193" s="34">
        <f t="shared" si="1565"/>
        <v>791417</v>
      </c>
      <c r="BV193" s="34">
        <f t="shared" si="1565"/>
        <v>0</v>
      </c>
      <c r="BW193" s="34">
        <f t="shared" si="1565"/>
        <v>0</v>
      </c>
      <c r="BX193" s="34">
        <f t="shared" si="1565"/>
        <v>0</v>
      </c>
      <c r="BY193" s="34">
        <f t="shared" si="1565"/>
        <v>0</v>
      </c>
      <c r="BZ193" s="34">
        <f t="shared" si="1565"/>
        <v>0</v>
      </c>
      <c r="CA193" s="34">
        <f t="shared" si="1565"/>
        <v>791417</v>
      </c>
      <c r="CB193" s="34">
        <f t="shared" si="1565"/>
        <v>0</v>
      </c>
      <c r="CC193" s="34">
        <f t="shared" si="1565"/>
        <v>791417</v>
      </c>
      <c r="CD193" s="34">
        <f t="shared" si="1565"/>
        <v>0</v>
      </c>
      <c r="CE193" s="34">
        <f t="shared" si="1565"/>
        <v>0</v>
      </c>
      <c r="CF193" s="68">
        <f t="shared" si="1565"/>
        <v>0</v>
      </c>
      <c r="CG193" s="68">
        <f t="shared" si="1565"/>
        <v>0</v>
      </c>
      <c r="CH193" s="68">
        <f t="shared" si="1565"/>
        <v>0</v>
      </c>
      <c r="CI193" s="34">
        <f t="shared" si="1565"/>
        <v>0</v>
      </c>
      <c r="CJ193" s="34">
        <f t="shared" si="1565"/>
        <v>0</v>
      </c>
      <c r="CK193" s="34">
        <f t="shared" si="1565"/>
        <v>0</v>
      </c>
      <c r="CL193" s="34">
        <f t="shared" si="1565"/>
        <v>0</v>
      </c>
      <c r="CM193" s="34">
        <f t="shared" si="1565"/>
        <v>0</v>
      </c>
      <c r="CN193" s="34">
        <f t="shared" si="1565"/>
        <v>0</v>
      </c>
      <c r="CO193" s="34">
        <f t="shared" si="1565"/>
        <v>0</v>
      </c>
      <c r="CP193" s="34">
        <f t="shared" si="1565"/>
        <v>0</v>
      </c>
      <c r="CQ193" s="34">
        <f t="shared" si="1565"/>
        <v>0</v>
      </c>
      <c r="CR193" s="34">
        <f t="shared" si="1565"/>
        <v>0</v>
      </c>
      <c r="CS193" s="34">
        <f t="shared" si="1565"/>
        <v>0</v>
      </c>
      <c r="CT193" s="34">
        <f t="shared" si="1565"/>
        <v>0</v>
      </c>
      <c r="CU193" s="34">
        <f t="shared" si="1565"/>
        <v>0</v>
      </c>
      <c r="CV193" s="34">
        <f t="shared" si="1565"/>
        <v>0</v>
      </c>
      <c r="CW193" s="34">
        <f t="shared" si="1565"/>
        <v>0</v>
      </c>
      <c r="CX193" s="34">
        <f t="shared" si="1565"/>
        <v>0</v>
      </c>
      <c r="CY193" s="34">
        <f t="shared" si="1565"/>
        <v>0</v>
      </c>
      <c r="CZ193" s="68">
        <f t="shared" si="1565"/>
        <v>0</v>
      </c>
      <c r="DA193" s="68">
        <f t="shared" si="1565"/>
        <v>0</v>
      </c>
      <c r="DB193" s="68">
        <f t="shared" si="1565"/>
        <v>0</v>
      </c>
      <c r="DC193" s="34">
        <f t="shared" si="1565"/>
        <v>0</v>
      </c>
      <c r="DD193" s="34">
        <f t="shared" ref="DC193:DR194" si="1566">DD194</f>
        <v>0</v>
      </c>
      <c r="DE193" s="34">
        <f t="shared" si="1566"/>
        <v>0</v>
      </c>
      <c r="DF193" s="34">
        <f t="shared" si="1566"/>
        <v>0</v>
      </c>
      <c r="DG193" s="34">
        <f t="shared" si="1566"/>
        <v>0</v>
      </c>
      <c r="DH193" s="34">
        <f t="shared" si="1566"/>
        <v>0</v>
      </c>
      <c r="DI193" s="34">
        <f t="shared" si="1566"/>
        <v>0</v>
      </c>
      <c r="DJ193" s="34">
        <f t="shared" si="1566"/>
        <v>0</v>
      </c>
      <c r="DK193" s="34">
        <f t="shared" si="1566"/>
        <v>0</v>
      </c>
      <c r="DL193" s="34">
        <f t="shared" si="1566"/>
        <v>0</v>
      </c>
      <c r="DM193" s="34">
        <f t="shared" si="1566"/>
        <v>0</v>
      </c>
      <c r="DN193" s="34">
        <f t="shared" si="1566"/>
        <v>0</v>
      </c>
      <c r="DO193" s="34">
        <f t="shared" si="1566"/>
        <v>0</v>
      </c>
      <c r="DP193" s="34">
        <f t="shared" si="1566"/>
        <v>0</v>
      </c>
      <c r="DQ193" s="34">
        <f t="shared" si="1566"/>
        <v>0</v>
      </c>
      <c r="DR193" s="34">
        <f t="shared" si="1566"/>
        <v>0</v>
      </c>
    </row>
    <row r="194" spans="1:122" ht="48" customHeight="1" x14ac:dyDescent="0.25">
      <c r="A194" s="102" t="s">
        <v>40</v>
      </c>
      <c r="B194" s="102"/>
      <c r="C194" s="102"/>
      <c r="D194" s="102"/>
      <c r="E194" s="40">
        <v>851</v>
      </c>
      <c r="F194" s="2" t="s">
        <v>75</v>
      </c>
      <c r="G194" s="2" t="s">
        <v>45</v>
      </c>
      <c r="H194" s="3" t="s">
        <v>337</v>
      </c>
      <c r="I194" s="2" t="s">
        <v>80</v>
      </c>
      <c r="J194" s="34">
        <f t="shared" si="1563"/>
        <v>18900</v>
      </c>
      <c r="K194" s="34">
        <f t="shared" si="1563"/>
        <v>0</v>
      </c>
      <c r="L194" s="34">
        <f t="shared" si="1563"/>
        <v>18900</v>
      </c>
      <c r="M194" s="34">
        <f t="shared" si="1563"/>
        <v>0</v>
      </c>
      <c r="N194" s="34">
        <f t="shared" si="1563"/>
        <v>5988765</v>
      </c>
      <c r="O194" s="34">
        <f t="shared" si="1563"/>
        <v>0</v>
      </c>
      <c r="P194" s="34">
        <f t="shared" si="1563"/>
        <v>5988765</v>
      </c>
      <c r="Q194" s="34">
        <f t="shared" si="1563"/>
        <v>0</v>
      </c>
      <c r="R194" s="34">
        <f t="shared" si="1563"/>
        <v>6007665</v>
      </c>
      <c r="S194" s="34">
        <f t="shared" si="1563"/>
        <v>0</v>
      </c>
      <c r="T194" s="34">
        <f t="shared" si="1563"/>
        <v>6007665</v>
      </c>
      <c r="U194" s="34">
        <f t="shared" si="1563"/>
        <v>0</v>
      </c>
      <c r="V194" s="34">
        <f t="shared" si="1563"/>
        <v>0</v>
      </c>
      <c r="W194" s="93">
        <f t="shared" si="1563"/>
        <v>0</v>
      </c>
      <c r="X194" s="93">
        <f t="shared" si="1563"/>
        <v>0</v>
      </c>
      <c r="Y194" s="93">
        <f t="shared" si="1563"/>
        <v>0</v>
      </c>
      <c r="Z194" s="34">
        <f t="shared" si="1563"/>
        <v>0</v>
      </c>
      <c r="AA194" s="34">
        <f t="shared" si="1563"/>
        <v>0</v>
      </c>
      <c r="AB194" s="34">
        <f t="shared" si="1563"/>
        <v>0</v>
      </c>
      <c r="AC194" s="34">
        <f t="shared" si="1563"/>
        <v>0</v>
      </c>
      <c r="AD194" s="34">
        <f t="shared" si="1563"/>
        <v>0</v>
      </c>
      <c r="AE194" s="34">
        <f t="shared" si="1563"/>
        <v>0</v>
      </c>
      <c r="AF194" s="34">
        <f t="shared" si="1563"/>
        <v>0</v>
      </c>
      <c r="AG194" s="34">
        <f t="shared" si="1563"/>
        <v>0</v>
      </c>
      <c r="AH194" s="34">
        <f t="shared" si="1563"/>
        <v>0</v>
      </c>
      <c r="AI194" s="93">
        <f t="shared" si="1563"/>
        <v>0</v>
      </c>
      <c r="AJ194" s="93">
        <f t="shared" si="1563"/>
        <v>0</v>
      </c>
      <c r="AK194" s="93">
        <f t="shared" si="1563"/>
        <v>0</v>
      </c>
      <c r="AL194" s="34">
        <f t="shared" si="1564"/>
        <v>0</v>
      </c>
      <c r="AM194" s="116">
        <f t="shared" si="1564"/>
        <v>0</v>
      </c>
      <c r="AN194" s="34">
        <f t="shared" si="1564"/>
        <v>0</v>
      </c>
      <c r="AO194" s="34">
        <f t="shared" si="1564"/>
        <v>0</v>
      </c>
      <c r="AP194" s="34">
        <f t="shared" si="1564"/>
        <v>0</v>
      </c>
      <c r="AQ194" s="34">
        <f t="shared" si="1564"/>
        <v>0</v>
      </c>
      <c r="AR194" s="34">
        <f t="shared" si="1564"/>
        <v>0</v>
      </c>
      <c r="AS194" s="34">
        <f t="shared" si="1564"/>
        <v>0</v>
      </c>
      <c r="AT194" s="34"/>
      <c r="AU194" s="34"/>
      <c r="AV194" s="34"/>
      <c r="AW194" s="34"/>
      <c r="AX194" s="34"/>
      <c r="AY194" s="15">
        <f t="shared" si="1402"/>
        <v>6300</v>
      </c>
      <c r="AZ194" s="39">
        <f t="shared" si="1403"/>
        <v>0</v>
      </c>
      <c r="BA194" s="39">
        <f t="shared" si="1404"/>
        <v>6300</v>
      </c>
      <c r="BB194" s="39">
        <f t="shared" si="1405"/>
        <v>0</v>
      </c>
      <c r="BC194" s="34">
        <f t="shared" si="1565"/>
        <v>12600</v>
      </c>
      <c r="BD194" s="68">
        <f t="shared" si="1565"/>
        <v>0</v>
      </c>
      <c r="BE194" s="68">
        <f t="shared" si="1565"/>
        <v>12600</v>
      </c>
      <c r="BF194" s="68">
        <f t="shared" si="1565"/>
        <v>0</v>
      </c>
      <c r="BG194" s="34">
        <f t="shared" si="1565"/>
        <v>778817</v>
      </c>
      <c r="BH194" s="34">
        <f t="shared" si="1565"/>
        <v>0</v>
      </c>
      <c r="BI194" s="34">
        <f t="shared" si="1565"/>
        <v>778817</v>
      </c>
      <c r="BJ194" s="34">
        <f t="shared" si="1565"/>
        <v>0</v>
      </c>
      <c r="BK194" s="34">
        <f t="shared" si="1565"/>
        <v>791417</v>
      </c>
      <c r="BL194" s="34">
        <f t="shared" si="1565"/>
        <v>0</v>
      </c>
      <c r="BM194" s="34">
        <f t="shared" si="1565"/>
        <v>791417</v>
      </c>
      <c r="BN194" s="34">
        <f t="shared" si="1565"/>
        <v>0</v>
      </c>
      <c r="BO194" s="34">
        <f t="shared" si="1565"/>
        <v>0</v>
      </c>
      <c r="BP194" s="34">
        <f t="shared" si="1565"/>
        <v>0</v>
      </c>
      <c r="BQ194" s="34">
        <f t="shared" si="1565"/>
        <v>0</v>
      </c>
      <c r="BR194" s="34">
        <f t="shared" si="1565"/>
        <v>0</v>
      </c>
      <c r="BS194" s="34">
        <f t="shared" si="1565"/>
        <v>791417</v>
      </c>
      <c r="BT194" s="34">
        <f t="shared" si="1565"/>
        <v>0</v>
      </c>
      <c r="BU194" s="34">
        <f t="shared" si="1565"/>
        <v>791417</v>
      </c>
      <c r="BV194" s="34">
        <f t="shared" si="1565"/>
        <v>0</v>
      </c>
      <c r="BW194" s="34">
        <f t="shared" si="1565"/>
        <v>0</v>
      </c>
      <c r="BX194" s="34">
        <f t="shared" si="1565"/>
        <v>0</v>
      </c>
      <c r="BY194" s="34">
        <f t="shared" si="1565"/>
        <v>0</v>
      </c>
      <c r="BZ194" s="34">
        <f t="shared" si="1565"/>
        <v>0</v>
      </c>
      <c r="CA194" s="34">
        <f t="shared" si="1565"/>
        <v>791417</v>
      </c>
      <c r="CB194" s="34">
        <f t="shared" si="1565"/>
        <v>0</v>
      </c>
      <c r="CC194" s="34">
        <f t="shared" si="1565"/>
        <v>791417</v>
      </c>
      <c r="CD194" s="34">
        <f t="shared" si="1565"/>
        <v>0</v>
      </c>
      <c r="CE194" s="34">
        <f t="shared" si="1565"/>
        <v>0</v>
      </c>
      <c r="CF194" s="68">
        <f t="shared" si="1565"/>
        <v>0</v>
      </c>
      <c r="CG194" s="68">
        <f t="shared" si="1565"/>
        <v>0</v>
      </c>
      <c r="CH194" s="68">
        <f t="shared" si="1565"/>
        <v>0</v>
      </c>
      <c r="CI194" s="34">
        <f t="shared" si="1565"/>
        <v>0</v>
      </c>
      <c r="CJ194" s="34">
        <f t="shared" si="1565"/>
        <v>0</v>
      </c>
      <c r="CK194" s="34">
        <f t="shared" si="1565"/>
        <v>0</v>
      </c>
      <c r="CL194" s="34">
        <f t="shared" si="1565"/>
        <v>0</v>
      </c>
      <c r="CM194" s="34">
        <f t="shared" si="1565"/>
        <v>0</v>
      </c>
      <c r="CN194" s="34">
        <f t="shared" si="1565"/>
        <v>0</v>
      </c>
      <c r="CO194" s="34">
        <f t="shared" si="1565"/>
        <v>0</v>
      </c>
      <c r="CP194" s="34">
        <f t="shared" si="1565"/>
        <v>0</v>
      </c>
      <c r="CQ194" s="34">
        <f t="shared" si="1565"/>
        <v>0</v>
      </c>
      <c r="CR194" s="34">
        <f t="shared" si="1565"/>
        <v>0</v>
      </c>
      <c r="CS194" s="34">
        <f t="shared" si="1565"/>
        <v>0</v>
      </c>
      <c r="CT194" s="34">
        <f t="shared" si="1565"/>
        <v>0</v>
      </c>
      <c r="CU194" s="34">
        <f t="shared" si="1565"/>
        <v>0</v>
      </c>
      <c r="CV194" s="34">
        <f t="shared" si="1565"/>
        <v>0</v>
      </c>
      <c r="CW194" s="34">
        <f t="shared" si="1565"/>
        <v>0</v>
      </c>
      <c r="CX194" s="34">
        <f t="shared" si="1565"/>
        <v>0</v>
      </c>
      <c r="CY194" s="34">
        <f t="shared" si="1565"/>
        <v>0</v>
      </c>
      <c r="CZ194" s="68">
        <f t="shared" si="1565"/>
        <v>0</v>
      </c>
      <c r="DA194" s="68">
        <f t="shared" si="1565"/>
        <v>0</v>
      </c>
      <c r="DB194" s="68">
        <f t="shared" si="1565"/>
        <v>0</v>
      </c>
      <c r="DC194" s="34">
        <f t="shared" si="1566"/>
        <v>0</v>
      </c>
      <c r="DD194" s="34">
        <f t="shared" si="1566"/>
        <v>0</v>
      </c>
      <c r="DE194" s="34">
        <f t="shared" si="1566"/>
        <v>0</v>
      </c>
      <c r="DF194" s="34">
        <f t="shared" si="1566"/>
        <v>0</v>
      </c>
      <c r="DG194" s="34">
        <f t="shared" si="1566"/>
        <v>0</v>
      </c>
      <c r="DH194" s="34">
        <f t="shared" si="1566"/>
        <v>0</v>
      </c>
      <c r="DI194" s="34">
        <f t="shared" si="1566"/>
        <v>0</v>
      </c>
      <c r="DJ194" s="34">
        <f t="shared" si="1566"/>
        <v>0</v>
      </c>
      <c r="DK194" s="34">
        <f t="shared" si="1566"/>
        <v>0</v>
      </c>
      <c r="DL194" s="34">
        <f t="shared" si="1566"/>
        <v>0</v>
      </c>
      <c r="DM194" s="34">
        <f t="shared" si="1566"/>
        <v>0</v>
      </c>
      <c r="DN194" s="34">
        <f t="shared" si="1566"/>
        <v>0</v>
      </c>
      <c r="DO194" s="34">
        <f t="shared" si="1566"/>
        <v>0</v>
      </c>
      <c r="DP194" s="34">
        <f t="shared" si="1566"/>
        <v>0</v>
      </c>
      <c r="DQ194" s="34">
        <f t="shared" si="1566"/>
        <v>0</v>
      </c>
      <c r="DR194" s="34">
        <f t="shared" si="1566"/>
        <v>0</v>
      </c>
    </row>
    <row r="195" spans="1:122" ht="18" customHeight="1" x14ac:dyDescent="0.25">
      <c r="A195" s="102" t="s">
        <v>81</v>
      </c>
      <c r="B195" s="102"/>
      <c r="C195" s="102"/>
      <c r="D195" s="102"/>
      <c r="E195" s="40">
        <v>851</v>
      </c>
      <c r="F195" s="2" t="s">
        <v>75</v>
      </c>
      <c r="G195" s="3" t="s">
        <v>45</v>
      </c>
      <c r="H195" s="3" t="s">
        <v>337</v>
      </c>
      <c r="I195" s="2" t="s">
        <v>82</v>
      </c>
      <c r="J195" s="34">
        <v>18900</v>
      </c>
      <c r="K195" s="68"/>
      <c r="L195" s="44">
        <f>J195</f>
        <v>18900</v>
      </c>
      <c r="M195" s="68"/>
      <c r="N195" s="68">
        <f>5850325+116000+22440</f>
        <v>5988765</v>
      </c>
      <c r="O195" s="68"/>
      <c r="P195" s="68">
        <f>N195</f>
        <v>5988765</v>
      </c>
      <c r="Q195" s="68"/>
      <c r="R195" s="68">
        <f>J195+N195</f>
        <v>6007665</v>
      </c>
      <c r="S195" s="68">
        <f>K195+O195</f>
        <v>0</v>
      </c>
      <c r="T195" s="68">
        <f>L195+P195</f>
        <v>6007665</v>
      </c>
      <c r="U195" s="68">
        <f>M195+Q195</f>
        <v>0</v>
      </c>
      <c r="V195" s="34"/>
      <c r="W195" s="93"/>
      <c r="X195" s="39">
        <f>V195</f>
        <v>0</v>
      </c>
      <c r="Y195" s="93"/>
      <c r="Z195" s="68"/>
      <c r="AA195" s="68"/>
      <c r="AB195" s="68"/>
      <c r="AC195" s="68"/>
      <c r="AD195" s="68">
        <f t="shared" ref="AD195" si="1567">V195+Z195</f>
        <v>0</v>
      </c>
      <c r="AE195" s="68">
        <f t="shared" ref="AE195" si="1568">W195+AA195</f>
        <v>0</v>
      </c>
      <c r="AF195" s="68">
        <f t="shared" ref="AF195" si="1569">X195+AB195</f>
        <v>0</v>
      </c>
      <c r="AG195" s="68">
        <f t="shared" ref="AG195" si="1570">Y195+AC195</f>
        <v>0</v>
      </c>
      <c r="AH195" s="34"/>
      <c r="AI195" s="93"/>
      <c r="AJ195" s="39">
        <f>AH195</f>
        <v>0</v>
      </c>
      <c r="AK195" s="93"/>
      <c r="AL195" s="68"/>
      <c r="AM195" s="115"/>
      <c r="AN195" s="68"/>
      <c r="AO195" s="68"/>
      <c r="AP195" s="68">
        <f t="shared" ref="AP195" si="1571">AH195+AL195</f>
        <v>0</v>
      </c>
      <c r="AQ195" s="68">
        <f t="shared" ref="AQ195" si="1572">AI195+AM195</f>
        <v>0</v>
      </c>
      <c r="AR195" s="68">
        <f t="shared" ref="AR195" si="1573">AJ195+AN195</f>
        <v>0</v>
      </c>
      <c r="AS195" s="68">
        <f t="shared" ref="AS195" si="1574">AK195+AO195</f>
        <v>0</v>
      </c>
      <c r="AT195" s="68"/>
      <c r="AU195" s="68"/>
      <c r="AV195" s="68"/>
      <c r="AW195" s="68"/>
      <c r="AX195" s="68"/>
      <c r="AY195" s="15">
        <f t="shared" si="1402"/>
        <v>6300</v>
      </c>
      <c r="AZ195" s="39">
        <f t="shared" si="1403"/>
        <v>0</v>
      </c>
      <c r="BA195" s="39">
        <f t="shared" si="1404"/>
        <v>6300</v>
      </c>
      <c r="BB195" s="39">
        <f t="shared" si="1405"/>
        <v>0</v>
      </c>
      <c r="BC195" s="34">
        <v>12600</v>
      </c>
      <c r="BD195" s="68"/>
      <c r="BE195" s="44">
        <f>BC195</f>
        <v>12600</v>
      </c>
      <c r="BF195" s="68"/>
      <c r="BG195" s="15">
        <f>302212+323598+153007</f>
        <v>778817</v>
      </c>
      <c r="BH195" s="68"/>
      <c r="BI195" s="44">
        <f>BG195</f>
        <v>778817</v>
      </c>
      <c r="BJ195" s="68"/>
      <c r="BK195" s="15">
        <f>BC195+BG195</f>
        <v>791417</v>
      </c>
      <c r="BL195" s="68">
        <f>BD195+BH195</f>
        <v>0</v>
      </c>
      <c r="BM195" s="68">
        <f>BE195+BI195</f>
        <v>791417</v>
      </c>
      <c r="BN195" s="68">
        <f>BF195+BJ195</f>
        <v>0</v>
      </c>
      <c r="BO195" s="15"/>
      <c r="BP195" s="68"/>
      <c r="BQ195" s="44">
        <f>BO195</f>
        <v>0</v>
      </c>
      <c r="BR195" s="68"/>
      <c r="BS195" s="15">
        <f>BK195+BO195</f>
        <v>791417</v>
      </c>
      <c r="BT195" s="68">
        <f>BL195+BP195</f>
        <v>0</v>
      </c>
      <c r="BU195" s="68">
        <f>BM195+BQ195</f>
        <v>791417</v>
      </c>
      <c r="BV195" s="68">
        <f>BN195+BR195</f>
        <v>0</v>
      </c>
      <c r="BW195" s="15"/>
      <c r="BX195" s="68"/>
      <c r="BY195" s="44">
        <f>BW195</f>
        <v>0</v>
      </c>
      <c r="BZ195" s="68"/>
      <c r="CA195" s="15">
        <f>BS195+BW195</f>
        <v>791417</v>
      </c>
      <c r="CB195" s="68">
        <f>BT195+BX195</f>
        <v>0</v>
      </c>
      <c r="CC195" s="68">
        <f>BU195+BY195</f>
        <v>791417</v>
      </c>
      <c r="CD195" s="68">
        <f>BV195+BZ195</f>
        <v>0</v>
      </c>
      <c r="CE195" s="34"/>
      <c r="CF195" s="68"/>
      <c r="CG195" s="44">
        <f>CE195</f>
        <v>0</v>
      </c>
      <c r="CH195" s="68"/>
      <c r="CI195" s="44"/>
      <c r="CJ195" s="68"/>
      <c r="CK195" s="44">
        <f>CI195</f>
        <v>0</v>
      </c>
      <c r="CL195" s="68"/>
      <c r="CM195" s="15">
        <f t="shared" ref="CM195" si="1575">CE195+CI195</f>
        <v>0</v>
      </c>
      <c r="CN195" s="68">
        <f t="shared" ref="CN195" si="1576">CF195+CJ195</f>
        <v>0</v>
      </c>
      <c r="CO195" s="68">
        <f t="shared" ref="CO195" si="1577">CG195+CK195</f>
        <v>0</v>
      </c>
      <c r="CP195" s="68">
        <f t="shared" ref="CP195" si="1578">CH195+CL195</f>
        <v>0</v>
      </c>
      <c r="CQ195" s="44"/>
      <c r="CR195" s="68"/>
      <c r="CS195" s="44">
        <f>CQ195</f>
        <v>0</v>
      </c>
      <c r="CT195" s="68"/>
      <c r="CU195" s="15">
        <f t="shared" ref="CU195" si="1579">CM195+CQ195</f>
        <v>0</v>
      </c>
      <c r="CV195" s="68">
        <f t="shared" ref="CV195" si="1580">CN195+CR195</f>
        <v>0</v>
      </c>
      <c r="CW195" s="68">
        <f t="shared" ref="CW195" si="1581">CO195+CS195</f>
        <v>0</v>
      </c>
      <c r="CX195" s="68">
        <f t="shared" ref="CX195" si="1582">CP195+CT195</f>
        <v>0</v>
      </c>
      <c r="CY195" s="34"/>
      <c r="CZ195" s="68"/>
      <c r="DA195" s="44">
        <f>CY195</f>
        <v>0</v>
      </c>
      <c r="DB195" s="68"/>
      <c r="DC195" s="44"/>
      <c r="DD195" s="68"/>
      <c r="DE195" s="44">
        <f>DC195</f>
        <v>0</v>
      </c>
      <c r="DF195" s="68"/>
      <c r="DG195" s="15">
        <f t="shared" ref="DG195" si="1583">CY195+DC195</f>
        <v>0</v>
      </c>
      <c r="DH195" s="68">
        <f t="shared" ref="DH195" si="1584">CZ195+DD195</f>
        <v>0</v>
      </c>
      <c r="DI195" s="68">
        <f t="shared" ref="DI195" si="1585">DA195+DE195</f>
        <v>0</v>
      </c>
      <c r="DJ195" s="68">
        <f t="shared" ref="DJ195" si="1586">DB195+DF195</f>
        <v>0</v>
      </c>
      <c r="DK195" s="44"/>
      <c r="DL195" s="68"/>
      <c r="DM195" s="44">
        <f>DK195</f>
        <v>0</v>
      </c>
      <c r="DN195" s="68"/>
      <c r="DO195" s="15">
        <f t="shared" ref="DO195" si="1587">DG195+DK195</f>
        <v>0</v>
      </c>
      <c r="DP195" s="68">
        <f t="shared" ref="DP195" si="1588">DH195+DL195</f>
        <v>0</v>
      </c>
      <c r="DQ195" s="68">
        <f t="shared" ref="DQ195" si="1589">DI195+DM195</f>
        <v>0</v>
      </c>
      <c r="DR195" s="68">
        <f t="shared" ref="DR195" si="1590">DJ195+DN195</f>
        <v>0</v>
      </c>
    </row>
    <row r="196" spans="1:122" ht="32.25" hidden="1" customHeight="1" x14ac:dyDescent="0.25">
      <c r="A196" s="102" t="s">
        <v>114</v>
      </c>
      <c r="B196" s="102"/>
      <c r="C196" s="102"/>
      <c r="D196" s="102"/>
      <c r="E196" s="40">
        <v>851</v>
      </c>
      <c r="F196" s="2" t="s">
        <v>75</v>
      </c>
      <c r="G196" s="2" t="s">
        <v>45</v>
      </c>
      <c r="H196" s="3" t="s">
        <v>338</v>
      </c>
      <c r="I196" s="2"/>
      <c r="J196" s="34">
        <f t="shared" ref="J196:AL197" si="1591">J197</f>
        <v>0</v>
      </c>
      <c r="K196" s="34">
        <f t="shared" si="1591"/>
        <v>0</v>
      </c>
      <c r="L196" s="34">
        <f t="shared" si="1591"/>
        <v>0</v>
      </c>
      <c r="M196" s="34">
        <f t="shared" si="1591"/>
        <v>0</v>
      </c>
      <c r="N196" s="34">
        <f t="shared" si="1591"/>
        <v>0</v>
      </c>
      <c r="O196" s="34">
        <f t="shared" si="1591"/>
        <v>0</v>
      </c>
      <c r="P196" s="34">
        <f t="shared" si="1591"/>
        <v>0</v>
      </c>
      <c r="Q196" s="34">
        <f t="shared" si="1591"/>
        <v>0</v>
      </c>
      <c r="R196" s="34">
        <f t="shared" si="1591"/>
        <v>0</v>
      </c>
      <c r="S196" s="34">
        <f t="shared" si="1591"/>
        <v>0</v>
      </c>
      <c r="T196" s="34">
        <f t="shared" si="1591"/>
        <v>0</v>
      </c>
      <c r="U196" s="34">
        <f t="shared" si="1591"/>
        <v>0</v>
      </c>
      <c r="V196" s="34">
        <f t="shared" si="1591"/>
        <v>0</v>
      </c>
      <c r="W196" s="93">
        <f t="shared" si="1591"/>
        <v>0</v>
      </c>
      <c r="X196" s="93">
        <f t="shared" si="1591"/>
        <v>0</v>
      </c>
      <c r="Y196" s="93">
        <f t="shared" si="1591"/>
        <v>0</v>
      </c>
      <c r="Z196" s="34">
        <f t="shared" si="1591"/>
        <v>0</v>
      </c>
      <c r="AA196" s="34">
        <f t="shared" si="1591"/>
        <v>0</v>
      </c>
      <c r="AB196" s="34">
        <f t="shared" si="1591"/>
        <v>0</v>
      </c>
      <c r="AC196" s="34">
        <f t="shared" si="1591"/>
        <v>0</v>
      </c>
      <c r="AD196" s="34">
        <f t="shared" si="1591"/>
        <v>0</v>
      </c>
      <c r="AE196" s="34">
        <f t="shared" si="1591"/>
        <v>0</v>
      </c>
      <c r="AF196" s="34">
        <f t="shared" si="1591"/>
        <v>0</v>
      </c>
      <c r="AG196" s="34">
        <f t="shared" si="1591"/>
        <v>0</v>
      </c>
      <c r="AH196" s="34">
        <f t="shared" si="1591"/>
        <v>0</v>
      </c>
      <c r="AI196" s="93">
        <f t="shared" si="1591"/>
        <v>0</v>
      </c>
      <c r="AJ196" s="93">
        <f t="shared" si="1591"/>
        <v>0</v>
      </c>
      <c r="AK196" s="93">
        <f t="shared" si="1591"/>
        <v>0</v>
      </c>
      <c r="AL196" s="34">
        <f t="shared" si="1591"/>
        <v>0</v>
      </c>
      <c r="AM196" s="116">
        <f t="shared" ref="AL196:AS197" si="1592">AM197</f>
        <v>0</v>
      </c>
      <c r="AN196" s="34">
        <f t="shared" si="1592"/>
        <v>0</v>
      </c>
      <c r="AO196" s="34">
        <f t="shared" si="1592"/>
        <v>0</v>
      </c>
      <c r="AP196" s="34">
        <f t="shared" si="1592"/>
        <v>0</v>
      </c>
      <c r="AQ196" s="34">
        <f t="shared" si="1592"/>
        <v>0</v>
      </c>
      <c r="AR196" s="34">
        <f t="shared" si="1592"/>
        <v>0</v>
      </c>
      <c r="AS196" s="34">
        <f t="shared" si="1592"/>
        <v>0</v>
      </c>
      <c r="AT196" s="34"/>
      <c r="AU196" s="34"/>
      <c r="AV196" s="34"/>
      <c r="AW196" s="34"/>
      <c r="AX196" s="34"/>
      <c r="AY196" s="15">
        <f t="shared" si="1402"/>
        <v>-1080000</v>
      </c>
      <c r="AZ196" s="39">
        <f t="shared" si="1403"/>
        <v>0</v>
      </c>
      <c r="BA196" s="39">
        <f t="shared" si="1404"/>
        <v>-1080000</v>
      </c>
      <c r="BB196" s="39">
        <f t="shared" si="1405"/>
        <v>0</v>
      </c>
      <c r="BC196" s="34">
        <f t="shared" ref="BC196:DC197" si="1593">BC197</f>
        <v>1080000</v>
      </c>
      <c r="BD196" s="68">
        <f t="shared" si="1593"/>
        <v>0</v>
      </c>
      <c r="BE196" s="68">
        <f t="shared" si="1593"/>
        <v>1080000</v>
      </c>
      <c r="BF196" s="68">
        <f t="shared" si="1593"/>
        <v>0</v>
      </c>
      <c r="BG196" s="34">
        <f t="shared" si="1593"/>
        <v>0</v>
      </c>
      <c r="BH196" s="34">
        <f t="shared" si="1593"/>
        <v>0</v>
      </c>
      <c r="BI196" s="34">
        <f t="shared" si="1593"/>
        <v>0</v>
      </c>
      <c r="BJ196" s="34">
        <f t="shared" si="1593"/>
        <v>0</v>
      </c>
      <c r="BK196" s="34">
        <f t="shared" si="1593"/>
        <v>1080000</v>
      </c>
      <c r="BL196" s="34">
        <f t="shared" si="1593"/>
        <v>0</v>
      </c>
      <c r="BM196" s="34">
        <f t="shared" si="1593"/>
        <v>1080000</v>
      </c>
      <c r="BN196" s="34">
        <f t="shared" si="1593"/>
        <v>0</v>
      </c>
      <c r="BO196" s="34">
        <f t="shared" si="1593"/>
        <v>0</v>
      </c>
      <c r="BP196" s="34">
        <f t="shared" si="1593"/>
        <v>0</v>
      </c>
      <c r="BQ196" s="34">
        <f t="shared" si="1593"/>
        <v>0</v>
      </c>
      <c r="BR196" s="34">
        <f t="shared" si="1593"/>
        <v>0</v>
      </c>
      <c r="BS196" s="34">
        <f t="shared" si="1593"/>
        <v>1080000</v>
      </c>
      <c r="BT196" s="34">
        <f t="shared" si="1593"/>
        <v>0</v>
      </c>
      <c r="BU196" s="34">
        <f t="shared" si="1593"/>
        <v>1080000</v>
      </c>
      <c r="BV196" s="34">
        <f t="shared" si="1593"/>
        <v>0</v>
      </c>
      <c r="BW196" s="34">
        <f t="shared" si="1593"/>
        <v>0</v>
      </c>
      <c r="BX196" s="34">
        <f t="shared" si="1593"/>
        <v>0</v>
      </c>
      <c r="BY196" s="34">
        <f t="shared" si="1593"/>
        <v>0</v>
      </c>
      <c r="BZ196" s="34">
        <f t="shared" si="1593"/>
        <v>0</v>
      </c>
      <c r="CA196" s="34">
        <f t="shared" si="1593"/>
        <v>1080000</v>
      </c>
      <c r="CB196" s="34">
        <f t="shared" si="1593"/>
        <v>0</v>
      </c>
      <c r="CC196" s="34">
        <f t="shared" si="1593"/>
        <v>1080000</v>
      </c>
      <c r="CD196" s="34">
        <f t="shared" si="1593"/>
        <v>0</v>
      </c>
      <c r="CE196" s="34">
        <f t="shared" si="1593"/>
        <v>0</v>
      </c>
      <c r="CF196" s="68">
        <f t="shared" si="1593"/>
        <v>0</v>
      </c>
      <c r="CG196" s="68">
        <f t="shared" si="1593"/>
        <v>0</v>
      </c>
      <c r="CH196" s="68">
        <f t="shared" si="1593"/>
        <v>0</v>
      </c>
      <c r="CI196" s="34">
        <f t="shared" si="1593"/>
        <v>0</v>
      </c>
      <c r="CJ196" s="34">
        <f t="shared" si="1593"/>
        <v>0</v>
      </c>
      <c r="CK196" s="34">
        <f t="shared" si="1593"/>
        <v>0</v>
      </c>
      <c r="CL196" s="34">
        <f t="shared" si="1593"/>
        <v>0</v>
      </c>
      <c r="CM196" s="34">
        <f t="shared" si="1593"/>
        <v>0</v>
      </c>
      <c r="CN196" s="34">
        <f t="shared" si="1593"/>
        <v>0</v>
      </c>
      <c r="CO196" s="34">
        <f t="shared" si="1593"/>
        <v>0</v>
      </c>
      <c r="CP196" s="34">
        <f t="shared" si="1593"/>
        <v>0</v>
      </c>
      <c r="CQ196" s="34">
        <f t="shared" si="1593"/>
        <v>0</v>
      </c>
      <c r="CR196" s="34">
        <f t="shared" si="1593"/>
        <v>0</v>
      </c>
      <c r="CS196" s="34">
        <f t="shared" si="1593"/>
        <v>0</v>
      </c>
      <c r="CT196" s="34">
        <f t="shared" si="1593"/>
        <v>0</v>
      </c>
      <c r="CU196" s="34">
        <f t="shared" si="1593"/>
        <v>0</v>
      </c>
      <c r="CV196" s="34">
        <f t="shared" si="1593"/>
        <v>0</v>
      </c>
      <c r="CW196" s="34">
        <f t="shared" si="1593"/>
        <v>0</v>
      </c>
      <c r="CX196" s="34">
        <f t="shared" si="1593"/>
        <v>0</v>
      </c>
      <c r="CY196" s="34">
        <f t="shared" si="1593"/>
        <v>0</v>
      </c>
      <c r="CZ196" s="68">
        <f t="shared" si="1593"/>
        <v>0</v>
      </c>
      <c r="DA196" s="68">
        <f t="shared" si="1593"/>
        <v>0</v>
      </c>
      <c r="DB196" s="68">
        <f t="shared" si="1593"/>
        <v>0</v>
      </c>
      <c r="DC196" s="34">
        <f t="shared" si="1593"/>
        <v>0</v>
      </c>
      <c r="DD196" s="34">
        <f t="shared" ref="DC196:DR197" si="1594">DD197</f>
        <v>0</v>
      </c>
      <c r="DE196" s="34">
        <f t="shared" si="1594"/>
        <v>0</v>
      </c>
      <c r="DF196" s="34">
        <f t="shared" si="1594"/>
        <v>0</v>
      </c>
      <c r="DG196" s="34">
        <f t="shared" si="1594"/>
        <v>0</v>
      </c>
      <c r="DH196" s="34">
        <f t="shared" si="1594"/>
        <v>0</v>
      </c>
      <c r="DI196" s="34">
        <f t="shared" si="1594"/>
        <v>0</v>
      </c>
      <c r="DJ196" s="34">
        <f t="shared" si="1594"/>
        <v>0</v>
      </c>
      <c r="DK196" s="34">
        <f t="shared" si="1594"/>
        <v>0</v>
      </c>
      <c r="DL196" s="34">
        <f t="shared" si="1594"/>
        <v>0</v>
      </c>
      <c r="DM196" s="34">
        <f t="shared" si="1594"/>
        <v>0</v>
      </c>
      <c r="DN196" s="34">
        <f t="shared" si="1594"/>
        <v>0</v>
      </c>
      <c r="DO196" s="34">
        <f t="shared" si="1594"/>
        <v>0</v>
      </c>
      <c r="DP196" s="34">
        <f t="shared" si="1594"/>
        <v>0</v>
      </c>
      <c r="DQ196" s="34">
        <f t="shared" si="1594"/>
        <v>0</v>
      </c>
      <c r="DR196" s="34">
        <f t="shared" si="1594"/>
        <v>0</v>
      </c>
    </row>
    <row r="197" spans="1:122" ht="32.25" hidden="1" customHeight="1" x14ac:dyDescent="0.25">
      <c r="A197" s="102" t="s">
        <v>40</v>
      </c>
      <c r="B197" s="102"/>
      <c r="C197" s="102"/>
      <c r="D197" s="102"/>
      <c r="E197" s="40">
        <v>851</v>
      </c>
      <c r="F197" s="2" t="s">
        <v>75</v>
      </c>
      <c r="G197" s="2" t="s">
        <v>45</v>
      </c>
      <c r="H197" s="3" t="s">
        <v>338</v>
      </c>
      <c r="I197" s="2" t="s">
        <v>80</v>
      </c>
      <c r="J197" s="34">
        <f t="shared" si="1591"/>
        <v>0</v>
      </c>
      <c r="K197" s="34">
        <f t="shared" si="1591"/>
        <v>0</v>
      </c>
      <c r="L197" s="34">
        <f t="shared" si="1591"/>
        <v>0</v>
      </c>
      <c r="M197" s="34">
        <f t="shared" si="1591"/>
        <v>0</v>
      </c>
      <c r="N197" s="34">
        <f t="shared" si="1591"/>
        <v>0</v>
      </c>
      <c r="O197" s="34">
        <f t="shared" si="1591"/>
        <v>0</v>
      </c>
      <c r="P197" s="34">
        <f t="shared" si="1591"/>
        <v>0</v>
      </c>
      <c r="Q197" s="34">
        <f t="shared" si="1591"/>
        <v>0</v>
      </c>
      <c r="R197" s="34">
        <f t="shared" si="1591"/>
        <v>0</v>
      </c>
      <c r="S197" s="34">
        <f t="shared" si="1591"/>
        <v>0</v>
      </c>
      <c r="T197" s="34">
        <f t="shared" si="1591"/>
        <v>0</v>
      </c>
      <c r="U197" s="34">
        <f t="shared" si="1591"/>
        <v>0</v>
      </c>
      <c r="V197" s="34">
        <f t="shared" si="1591"/>
        <v>0</v>
      </c>
      <c r="W197" s="93">
        <f t="shared" si="1591"/>
        <v>0</v>
      </c>
      <c r="X197" s="93">
        <f t="shared" si="1591"/>
        <v>0</v>
      </c>
      <c r="Y197" s="93">
        <f t="shared" si="1591"/>
        <v>0</v>
      </c>
      <c r="Z197" s="34">
        <f t="shared" si="1591"/>
        <v>0</v>
      </c>
      <c r="AA197" s="34">
        <f t="shared" si="1591"/>
        <v>0</v>
      </c>
      <c r="AB197" s="34">
        <f t="shared" si="1591"/>
        <v>0</v>
      </c>
      <c r="AC197" s="34">
        <f t="shared" si="1591"/>
        <v>0</v>
      </c>
      <c r="AD197" s="34">
        <f t="shared" si="1591"/>
        <v>0</v>
      </c>
      <c r="AE197" s="34">
        <f t="shared" si="1591"/>
        <v>0</v>
      </c>
      <c r="AF197" s="34">
        <f t="shared" si="1591"/>
        <v>0</v>
      </c>
      <c r="AG197" s="34">
        <f t="shared" si="1591"/>
        <v>0</v>
      </c>
      <c r="AH197" s="34">
        <f t="shared" si="1591"/>
        <v>0</v>
      </c>
      <c r="AI197" s="93">
        <f t="shared" si="1591"/>
        <v>0</v>
      </c>
      <c r="AJ197" s="93">
        <f t="shared" si="1591"/>
        <v>0</v>
      </c>
      <c r="AK197" s="93">
        <f t="shared" si="1591"/>
        <v>0</v>
      </c>
      <c r="AL197" s="34">
        <f t="shared" si="1592"/>
        <v>0</v>
      </c>
      <c r="AM197" s="116">
        <f t="shared" si="1592"/>
        <v>0</v>
      </c>
      <c r="AN197" s="34">
        <f t="shared" si="1592"/>
        <v>0</v>
      </c>
      <c r="AO197" s="34">
        <f t="shared" si="1592"/>
        <v>0</v>
      </c>
      <c r="AP197" s="34">
        <f t="shared" si="1592"/>
        <v>0</v>
      </c>
      <c r="AQ197" s="34">
        <f t="shared" si="1592"/>
        <v>0</v>
      </c>
      <c r="AR197" s="34">
        <f t="shared" si="1592"/>
        <v>0</v>
      </c>
      <c r="AS197" s="34">
        <f t="shared" si="1592"/>
        <v>0</v>
      </c>
      <c r="AT197" s="34"/>
      <c r="AU197" s="34"/>
      <c r="AV197" s="34"/>
      <c r="AW197" s="34"/>
      <c r="AX197" s="34"/>
      <c r="AY197" s="15">
        <f t="shared" si="1402"/>
        <v>-1080000</v>
      </c>
      <c r="AZ197" s="39">
        <f t="shared" si="1403"/>
        <v>0</v>
      </c>
      <c r="BA197" s="39">
        <f t="shared" si="1404"/>
        <v>-1080000</v>
      </c>
      <c r="BB197" s="39">
        <f t="shared" si="1405"/>
        <v>0</v>
      </c>
      <c r="BC197" s="34">
        <f t="shared" si="1593"/>
        <v>1080000</v>
      </c>
      <c r="BD197" s="68">
        <f t="shared" si="1593"/>
        <v>0</v>
      </c>
      <c r="BE197" s="68">
        <f t="shared" si="1593"/>
        <v>1080000</v>
      </c>
      <c r="BF197" s="68">
        <f t="shared" si="1593"/>
        <v>0</v>
      </c>
      <c r="BG197" s="34">
        <f t="shared" si="1593"/>
        <v>0</v>
      </c>
      <c r="BH197" s="34">
        <f t="shared" si="1593"/>
        <v>0</v>
      </c>
      <c r="BI197" s="34">
        <f t="shared" si="1593"/>
        <v>0</v>
      </c>
      <c r="BJ197" s="34">
        <f t="shared" si="1593"/>
        <v>0</v>
      </c>
      <c r="BK197" s="34">
        <f t="shared" si="1593"/>
        <v>1080000</v>
      </c>
      <c r="BL197" s="34">
        <f t="shared" si="1593"/>
        <v>0</v>
      </c>
      <c r="BM197" s="34">
        <f t="shared" si="1593"/>
        <v>1080000</v>
      </c>
      <c r="BN197" s="34">
        <f t="shared" si="1593"/>
        <v>0</v>
      </c>
      <c r="BO197" s="34">
        <f t="shared" si="1593"/>
        <v>0</v>
      </c>
      <c r="BP197" s="34">
        <f t="shared" si="1593"/>
        <v>0</v>
      </c>
      <c r="BQ197" s="34">
        <f t="shared" si="1593"/>
        <v>0</v>
      </c>
      <c r="BR197" s="34">
        <f t="shared" si="1593"/>
        <v>0</v>
      </c>
      <c r="BS197" s="34">
        <f t="shared" si="1593"/>
        <v>1080000</v>
      </c>
      <c r="BT197" s="34">
        <f t="shared" si="1593"/>
        <v>0</v>
      </c>
      <c r="BU197" s="34">
        <f t="shared" si="1593"/>
        <v>1080000</v>
      </c>
      <c r="BV197" s="34">
        <f t="shared" si="1593"/>
        <v>0</v>
      </c>
      <c r="BW197" s="34">
        <f t="shared" si="1593"/>
        <v>0</v>
      </c>
      <c r="BX197" s="34">
        <f t="shared" si="1593"/>
        <v>0</v>
      </c>
      <c r="BY197" s="34">
        <f t="shared" si="1593"/>
        <v>0</v>
      </c>
      <c r="BZ197" s="34">
        <f t="shared" si="1593"/>
        <v>0</v>
      </c>
      <c r="CA197" s="34">
        <f t="shared" si="1593"/>
        <v>1080000</v>
      </c>
      <c r="CB197" s="34">
        <f t="shared" si="1593"/>
        <v>0</v>
      </c>
      <c r="CC197" s="34">
        <f t="shared" si="1593"/>
        <v>1080000</v>
      </c>
      <c r="CD197" s="34">
        <f t="shared" si="1593"/>
        <v>0</v>
      </c>
      <c r="CE197" s="34">
        <f t="shared" si="1593"/>
        <v>0</v>
      </c>
      <c r="CF197" s="68">
        <f t="shared" si="1593"/>
        <v>0</v>
      </c>
      <c r="CG197" s="68">
        <f t="shared" si="1593"/>
        <v>0</v>
      </c>
      <c r="CH197" s="68">
        <f t="shared" si="1593"/>
        <v>0</v>
      </c>
      <c r="CI197" s="34">
        <f t="shared" si="1593"/>
        <v>0</v>
      </c>
      <c r="CJ197" s="34">
        <f t="shared" si="1593"/>
        <v>0</v>
      </c>
      <c r="CK197" s="34">
        <f t="shared" si="1593"/>
        <v>0</v>
      </c>
      <c r="CL197" s="34">
        <f t="shared" si="1593"/>
        <v>0</v>
      </c>
      <c r="CM197" s="34">
        <f t="shared" si="1593"/>
        <v>0</v>
      </c>
      <c r="CN197" s="34">
        <f t="shared" si="1593"/>
        <v>0</v>
      </c>
      <c r="CO197" s="34">
        <f t="shared" si="1593"/>
        <v>0</v>
      </c>
      <c r="CP197" s="34">
        <f t="shared" si="1593"/>
        <v>0</v>
      </c>
      <c r="CQ197" s="34">
        <f t="shared" si="1593"/>
        <v>0</v>
      </c>
      <c r="CR197" s="34">
        <f t="shared" si="1593"/>
        <v>0</v>
      </c>
      <c r="CS197" s="34">
        <f t="shared" si="1593"/>
        <v>0</v>
      </c>
      <c r="CT197" s="34">
        <f t="shared" si="1593"/>
        <v>0</v>
      </c>
      <c r="CU197" s="34">
        <f t="shared" si="1593"/>
        <v>0</v>
      </c>
      <c r="CV197" s="34">
        <f t="shared" si="1593"/>
        <v>0</v>
      </c>
      <c r="CW197" s="34">
        <f t="shared" si="1593"/>
        <v>0</v>
      </c>
      <c r="CX197" s="34">
        <f t="shared" si="1593"/>
        <v>0</v>
      </c>
      <c r="CY197" s="34">
        <f t="shared" si="1593"/>
        <v>0</v>
      </c>
      <c r="CZ197" s="68">
        <f t="shared" si="1593"/>
        <v>0</v>
      </c>
      <c r="DA197" s="68">
        <f t="shared" si="1593"/>
        <v>0</v>
      </c>
      <c r="DB197" s="68">
        <f t="shared" si="1593"/>
        <v>0</v>
      </c>
      <c r="DC197" s="34">
        <f t="shared" si="1594"/>
        <v>0</v>
      </c>
      <c r="DD197" s="34">
        <f t="shared" si="1594"/>
        <v>0</v>
      </c>
      <c r="DE197" s="34">
        <f t="shared" si="1594"/>
        <v>0</v>
      </c>
      <c r="DF197" s="34">
        <f t="shared" si="1594"/>
        <v>0</v>
      </c>
      <c r="DG197" s="34">
        <f t="shared" si="1594"/>
        <v>0</v>
      </c>
      <c r="DH197" s="34">
        <f t="shared" si="1594"/>
        <v>0</v>
      </c>
      <c r="DI197" s="34">
        <f t="shared" si="1594"/>
        <v>0</v>
      </c>
      <c r="DJ197" s="34">
        <f t="shared" si="1594"/>
        <v>0</v>
      </c>
      <c r="DK197" s="34">
        <f t="shared" si="1594"/>
        <v>0</v>
      </c>
      <c r="DL197" s="34">
        <f t="shared" si="1594"/>
        <v>0</v>
      </c>
      <c r="DM197" s="34">
        <f t="shared" si="1594"/>
        <v>0</v>
      </c>
      <c r="DN197" s="34">
        <f t="shared" si="1594"/>
        <v>0</v>
      </c>
      <c r="DO197" s="34">
        <f t="shared" si="1594"/>
        <v>0</v>
      </c>
      <c r="DP197" s="34">
        <f t="shared" si="1594"/>
        <v>0</v>
      </c>
      <c r="DQ197" s="34">
        <f t="shared" si="1594"/>
        <v>0</v>
      </c>
      <c r="DR197" s="34">
        <f t="shared" si="1594"/>
        <v>0</v>
      </c>
    </row>
    <row r="198" spans="1:122" ht="32.25" hidden="1" customHeight="1" x14ac:dyDescent="0.25">
      <c r="A198" s="102" t="s">
        <v>81</v>
      </c>
      <c r="B198" s="102"/>
      <c r="C198" s="102"/>
      <c r="D198" s="102"/>
      <c r="E198" s="40">
        <v>851</v>
      </c>
      <c r="F198" s="2" t="s">
        <v>75</v>
      </c>
      <c r="G198" s="3" t="s">
        <v>45</v>
      </c>
      <c r="H198" s="3" t="s">
        <v>338</v>
      </c>
      <c r="I198" s="2" t="s">
        <v>82</v>
      </c>
      <c r="J198" s="34"/>
      <c r="K198" s="68"/>
      <c r="L198" s="44">
        <f>J198</f>
        <v>0</v>
      </c>
      <c r="M198" s="68"/>
      <c r="N198" s="68"/>
      <c r="O198" s="68"/>
      <c r="P198" s="68">
        <f>N198</f>
        <v>0</v>
      </c>
      <c r="Q198" s="68"/>
      <c r="R198" s="68">
        <f>J198+N198</f>
        <v>0</v>
      </c>
      <c r="S198" s="68">
        <f>K198+O198</f>
        <v>0</v>
      </c>
      <c r="T198" s="68">
        <f>L198+P198</f>
        <v>0</v>
      </c>
      <c r="U198" s="68">
        <f>M198+Q198</f>
        <v>0</v>
      </c>
      <c r="V198" s="34"/>
      <c r="W198" s="93"/>
      <c r="X198" s="39">
        <f>V198</f>
        <v>0</v>
      </c>
      <c r="Y198" s="93"/>
      <c r="Z198" s="68"/>
      <c r="AA198" s="68"/>
      <c r="AB198" s="68"/>
      <c r="AC198" s="68"/>
      <c r="AD198" s="68">
        <f t="shared" ref="AD198" si="1595">V198+Z198</f>
        <v>0</v>
      </c>
      <c r="AE198" s="68">
        <f t="shared" ref="AE198" si="1596">W198+AA198</f>
        <v>0</v>
      </c>
      <c r="AF198" s="68">
        <f t="shared" ref="AF198" si="1597">X198+AB198</f>
        <v>0</v>
      </c>
      <c r="AG198" s="68">
        <f t="shared" ref="AG198" si="1598">Y198+AC198</f>
        <v>0</v>
      </c>
      <c r="AH198" s="34"/>
      <c r="AI198" s="93"/>
      <c r="AJ198" s="39">
        <f>AH198</f>
        <v>0</v>
      </c>
      <c r="AK198" s="93"/>
      <c r="AL198" s="68"/>
      <c r="AM198" s="115"/>
      <c r="AN198" s="68"/>
      <c r="AO198" s="68"/>
      <c r="AP198" s="68">
        <f t="shared" ref="AP198" si="1599">AH198+AL198</f>
        <v>0</v>
      </c>
      <c r="AQ198" s="68">
        <f t="shared" ref="AQ198" si="1600">AI198+AM198</f>
        <v>0</v>
      </c>
      <c r="AR198" s="68">
        <f t="shared" ref="AR198" si="1601">AJ198+AN198</f>
        <v>0</v>
      </c>
      <c r="AS198" s="68">
        <f t="shared" ref="AS198" si="1602">AK198+AO198</f>
        <v>0</v>
      </c>
      <c r="AT198" s="68"/>
      <c r="AU198" s="68"/>
      <c r="AV198" s="68"/>
      <c r="AW198" s="68"/>
      <c r="AX198" s="68"/>
      <c r="AY198" s="15">
        <f t="shared" si="1402"/>
        <v>-1080000</v>
      </c>
      <c r="AZ198" s="39">
        <f t="shared" si="1403"/>
        <v>0</v>
      </c>
      <c r="BA198" s="39">
        <f t="shared" si="1404"/>
        <v>-1080000</v>
      </c>
      <c r="BB198" s="39">
        <f t="shared" si="1405"/>
        <v>0</v>
      </c>
      <c r="BC198" s="34">
        <v>1080000</v>
      </c>
      <c r="BD198" s="68"/>
      <c r="BE198" s="44">
        <f>BC198</f>
        <v>1080000</v>
      </c>
      <c r="BF198" s="68"/>
      <c r="BG198" s="15"/>
      <c r="BH198" s="68"/>
      <c r="BI198" s="44">
        <f>BG198</f>
        <v>0</v>
      </c>
      <c r="BJ198" s="68"/>
      <c r="BK198" s="15">
        <f>BC198+BG198</f>
        <v>1080000</v>
      </c>
      <c r="BL198" s="68">
        <f>BD198+BH198</f>
        <v>0</v>
      </c>
      <c r="BM198" s="68">
        <f>BE198+BI198</f>
        <v>1080000</v>
      </c>
      <c r="BN198" s="68">
        <f>BF198+BJ198</f>
        <v>0</v>
      </c>
      <c r="BO198" s="15"/>
      <c r="BP198" s="68"/>
      <c r="BQ198" s="44">
        <f>BO198</f>
        <v>0</v>
      </c>
      <c r="BR198" s="68"/>
      <c r="BS198" s="15">
        <f>BK198+BO198</f>
        <v>1080000</v>
      </c>
      <c r="BT198" s="68">
        <f>BL198+BP198</f>
        <v>0</v>
      </c>
      <c r="BU198" s="68">
        <f>BM198+BQ198</f>
        <v>1080000</v>
      </c>
      <c r="BV198" s="68">
        <f>BN198+BR198</f>
        <v>0</v>
      </c>
      <c r="BW198" s="15"/>
      <c r="BX198" s="68"/>
      <c r="BY198" s="44">
        <f>BW198</f>
        <v>0</v>
      </c>
      <c r="BZ198" s="68"/>
      <c r="CA198" s="15">
        <f>BS198+BW198</f>
        <v>1080000</v>
      </c>
      <c r="CB198" s="68">
        <f>BT198+BX198</f>
        <v>0</v>
      </c>
      <c r="CC198" s="68">
        <f>BU198+BY198</f>
        <v>1080000</v>
      </c>
      <c r="CD198" s="68">
        <f>BV198+BZ198</f>
        <v>0</v>
      </c>
      <c r="CE198" s="34"/>
      <c r="CF198" s="68"/>
      <c r="CG198" s="44">
        <f>CE198</f>
        <v>0</v>
      </c>
      <c r="CH198" s="68"/>
      <c r="CI198" s="44"/>
      <c r="CJ198" s="68"/>
      <c r="CK198" s="44">
        <f>CI198</f>
        <v>0</v>
      </c>
      <c r="CL198" s="68"/>
      <c r="CM198" s="15">
        <f t="shared" ref="CM198" si="1603">CE198+CI198</f>
        <v>0</v>
      </c>
      <c r="CN198" s="68">
        <f t="shared" ref="CN198" si="1604">CF198+CJ198</f>
        <v>0</v>
      </c>
      <c r="CO198" s="68">
        <f t="shared" ref="CO198" si="1605">CG198+CK198</f>
        <v>0</v>
      </c>
      <c r="CP198" s="68">
        <f t="shared" ref="CP198" si="1606">CH198+CL198</f>
        <v>0</v>
      </c>
      <c r="CQ198" s="44"/>
      <c r="CR198" s="68"/>
      <c r="CS198" s="44">
        <f>CQ198</f>
        <v>0</v>
      </c>
      <c r="CT198" s="68"/>
      <c r="CU198" s="15">
        <f t="shared" ref="CU198" si="1607">CM198+CQ198</f>
        <v>0</v>
      </c>
      <c r="CV198" s="68">
        <f t="shared" ref="CV198" si="1608">CN198+CR198</f>
        <v>0</v>
      </c>
      <c r="CW198" s="68">
        <f t="shared" ref="CW198" si="1609">CO198+CS198</f>
        <v>0</v>
      </c>
      <c r="CX198" s="68">
        <f t="shared" ref="CX198" si="1610">CP198+CT198</f>
        <v>0</v>
      </c>
      <c r="CY198" s="34"/>
      <c r="CZ198" s="68"/>
      <c r="DA198" s="44">
        <f>CY198</f>
        <v>0</v>
      </c>
      <c r="DB198" s="68"/>
      <c r="DC198" s="44"/>
      <c r="DD198" s="68"/>
      <c r="DE198" s="44">
        <f>DC198</f>
        <v>0</v>
      </c>
      <c r="DF198" s="68"/>
      <c r="DG198" s="15">
        <f t="shared" ref="DG198" si="1611">CY198+DC198</f>
        <v>0</v>
      </c>
      <c r="DH198" s="68">
        <f t="shared" ref="DH198" si="1612">CZ198+DD198</f>
        <v>0</v>
      </c>
      <c r="DI198" s="68">
        <f t="shared" ref="DI198" si="1613">DA198+DE198</f>
        <v>0</v>
      </c>
      <c r="DJ198" s="68">
        <f t="shared" ref="DJ198" si="1614">DB198+DF198</f>
        <v>0</v>
      </c>
      <c r="DK198" s="44"/>
      <c r="DL198" s="68"/>
      <c r="DM198" s="44">
        <f>DK198</f>
        <v>0</v>
      </c>
      <c r="DN198" s="68"/>
      <c r="DO198" s="15">
        <f t="shared" ref="DO198" si="1615">DG198+DK198</f>
        <v>0</v>
      </c>
      <c r="DP198" s="68">
        <f t="shared" ref="DP198" si="1616">DH198+DL198</f>
        <v>0</v>
      </c>
      <c r="DQ198" s="68">
        <f t="shared" ref="DQ198" si="1617">DI198+DM198</f>
        <v>0</v>
      </c>
      <c r="DR198" s="68">
        <f t="shared" ref="DR198" si="1618">DJ198+DN198</f>
        <v>0</v>
      </c>
    </row>
    <row r="199" spans="1:122" ht="128.25" hidden="1" customHeight="1" x14ac:dyDescent="0.25">
      <c r="A199" s="102" t="s">
        <v>278</v>
      </c>
      <c r="B199" s="102"/>
      <c r="C199" s="102"/>
      <c r="D199" s="102"/>
      <c r="E199" s="40">
        <v>851</v>
      </c>
      <c r="F199" s="2" t="s">
        <v>75</v>
      </c>
      <c r="G199" s="2" t="s">
        <v>45</v>
      </c>
      <c r="H199" s="3" t="s">
        <v>339</v>
      </c>
      <c r="I199" s="2"/>
      <c r="J199" s="34">
        <f t="shared" ref="J199:AL200" si="1619">J200</f>
        <v>156000</v>
      </c>
      <c r="K199" s="34">
        <f t="shared" si="1619"/>
        <v>156000</v>
      </c>
      <c r="L199" s="34">
        <f t="shared" si="1619"/>
        <v>0</v>
      </c>
      <c r="M199" s="34">
        <f t="shared" si="1619"/>
        <v>0</v>
      </c>
      <c r="N199" s="34">
        <f t="shared" si="1619"/>
        <v>0</v>
      </c>
      <c r="O199" s="34">
        <f t="shared" si="1619"/>
        <v>0</v>
      </c>
      <c r="P199" s="34">
        <f t="shared" si="1619"/>
        <v>0</v>
      </c>
      <c r="Q199" s="34">
        <f t="shared" si="1619"/>
        <v>0</v>
      </c>
      <c r="R199" s="34">
        <f t="shared" si="1619"/>
        <v>156000</v>
      </c>
      <c r="S199" s="34">
        <f t="shared" si="1619"/>
        <v>156000</v>
      </c>
      <c r="T199" s="34">
        <f t="shared" si="1619"/>
        <v>0</v>
      </c>
      <c r="U199" s="34">
        <f t="shared" si="1619"/>
        <v>0</v>
      </c>
      <c r="V199" s="34">
        <f t="shared" si="1619"/>
        <v>156000</v>
      </c>
      <c r="W199" s="93">
        <f t="shared" si="1619"/>
        <v>156000</v>
      </c>
      <c r="X199" s="93">
        <f t="shared" si="1619"/>
        <v>0</v>
      </c>
      <c r="Y199" s="93">
        <f t="shared" si="1619"/>
        <v>0</v>
      </c>
      <c r="Z199" s="34">
        <f t="shared" si="1619"/>
        <v>0</v>
      </c>
      <c r="AA199" s="34">
        <f t="shared" si="1619"/>
        <v>0</v>
      </c>
      <c r="AB199" s="34">
        <f t="shared" si="1619"/>
        <v>0</v>
      </c>
      <c r="AC199" s="34">
        <f t="shared" si="1619"/>
        <v>0</v>
      </c>
      <c r="AD199" s="34">
        <f t="shared" si="1619"/>
        <v>156000</v>
      </c>
      <c r="AE199" s="34">
        <f t="shared" si="1619"/>
        <v>156000</v>
      </c>
      <c r="AF199" s="34">
        <f t="shared" si="1619"/>
        <v>0</v>
      </c>
      <c r="AG199" s="34">
        <f t="shared" si="1619"/>
        <v>0</v>
      </c>
      <c r="AH199" s="34">
        <f t="shared" si="1619"/>
        <v>156000</v>
      </c>
      <c r="AI199" s="93">
        <f t="shared" si="1619"/>
        <v>156000</v>
      </c>
      <c r="AJ199" s="93">
        <f t="shared" si="1619"/>
        <v>0</v>
      </c>
      <c r="AK199" s="93">
        <f t="shared" si="1619"/>
        <v>0</v>
      </c>
      <c r="AL199" s="34">
        <f t="shared" si="1619"/>
        <v>0</v>
      </c>
      <c r="AM199" s="116">
        <f t="shared" ref="AL199:AS200" si="1620">AM200</f>
        <v>0</v>
      </c>
      <c r="AN199" s="34">
        <f t="shared" si="1620"/>
        <v>0</v>
      </c>
      <c r="AO199" s="34">
        <f t="shared" si="1620"/>
        <v>0</v>
      </c>
      <c r="AP199" s="34">
        <f t="shared" si="1620"/>
        <v>156000</v>
      </c>
      <c r="AQ199" s="34">
        <f t="shared" si="1620"/>
        <v>156000</v>
      </c>
      <c r="AR199" s="34">
        <f t="shared" si="1620"/>
        <v>0</v>
      </c>
      <c r="AS199" s="34">
        <f t="shared" si="1620"/>
        <v>0</v>
      </c>
      <c r="AT199" s="34"/>
      <c r="AU199" s="34"/>
      <c r="AV199" s="34"/>
      <c r="AW199" s="34"/>
      <c r="AX199" s="34"/>
      <c r="AY199" s="15">
        <f t="shared" si="1402"/>
        <v>0</v>
      </c>
      <c r="AZ199" s="39">
        <f t="shared" si="1403"/>
        <v>0</v>
      </c>
      <c r="BA199" s="39">
        <f t="shared" si="1404"/>
        <v>0</v>
      </c>
      <c r="BB199" s="39">
        <f t="shared" si="1405"/>
        <v>0</v>
      </c>
      <c r="BC199" s="34">
        <f t="shared" ref="BC199:DC200" si="1621">BC200</f>
        <v>156000</v>
      </c>
      <c r="BD199" s="68">
        <f t="shared" si="1621"/>
        <v>156000</v>
      </c>
      <c r="BE199" s="68">
        <f t="shared" si="1621"/>
        <v>0</v>
      </c>
      <c r="BF199" s="68">
        <f t="shared" si="1621"/>
        <v>0</v>
      </c>
      <c r="BG199" s="34">
        <f t="shared" si="1621"/>
        <v>0</v>
      </c>
      <c r="BH199" s="34">
        <f t="shared" si="1621"/>
        <v>0</v>
      </c>
      <c r="BI199" s="34">
        <f t="shared" si="1621"/>
        <v>0</v>
      </c>
      <c r="BJ199" s="34">
        <f t="shared" si="1621"/>
        <v>0</v>
      </c>
      <c r="BK199" s="34">
        <f t="shared" si="1621"/>
        <v>156000</v>
      </c>
      <c r="BL199" s="34">
        <f t="shared" si="1621"/>
        <v>156000</v>
      </c>
      <c r="BM199" s="34">
        <f t="shared" si="1621"/>
        <v>0</v>
      </c>
      <c r="BN199" s="34">
        <f t="shared" si="1621"/>
        <v>0</v>
      </c>
      <c r="BO199" s="34">
        <f t="shared" si="1621"/>
        <v>0</v>
      </c>
      <c r="BP199" s="34">
        <f t="shared" si="1621"/>
        <v>0</v>
      </c>
      <c r="BQ199" s="34">
        <f t="shared" si="1621"/>
        <v>0</v>
      </c>
      <c r="BR199" s="34">
        <f t="shared" si="1621"/>
        <v>0</v>
      </c>
      <c r="BS199" s="34">
        <f t="shared" si="1621"/>
        <v>156000</v>
      </c>
      <c r="BT199" s="34">
        <f t="shared" si="1621"/>
        <v>156000</v>
      </c>
      <c r="BU199" s="34">
        <f t="shared" si="1621"/>
        <v>0</v>
      </c>
      <c r="BV199" s="34">
        <f t="shared" si="1621"/>
        <v>0</v>
      </c>
      <c r="BW199" s="34">
        <f t="shared" si="1621"/>
        <v>0</v>
      </c>
      <c r="BX199" s="34">
        <f t="shared" si="1621"/>
        <v>0</v>
      </c>
      <c r="BY199" s="34">
        <f t="shared" si="1621"/>
        <v>0</v>
      </c>
      <c r="BZ199" s="34">
        <f t="shared" si="1621"/>
        <v>0</v>
      </c>
      <c r="CA199" s="34">
        <f t="shared" si="1621"/>
        <v>156000</v>
      </c>
      <c r="CB199" s="34">
        <f t="shared" si="1621"/>
        <v>156000</v>
      </c>
      <c r="CC199" s="34">
        <f t="shared" si="1621"/>
        <v>0</v>
      </c>
      <c r="CD199" s="34">
        <f t="shared" si="1621"/>
        <v>0</v>
      </c>
      <c r="CE199" s="34">
        <f t="shared" si="1621"/>
        <v>156000</v>
      </c>
      <c r="CF199" s="68">
        <f t="shared" si="1621"/>
        <v>156000</v>
      </c>
      <c r="CG199" s="68">
        <f t="shared" si="1621"/>
        <v>0</v>
      </c>
      <c r="CH199" s="68">
        <f t="shared" si="1621"/>
        <v>0</v>
      </c>
      <c r="CI199" s="34">
        <f t="shared" si="1621"/>
        <v>0</v>
      </c>
      <c r="CJ199" s="34">
        <f t="shared" si="1621"/>
        <v>0</v>
      </c>
      <c r="CK199" s="34">
        <f t="shared" si="1621"/>
        <v>0</v>
      </c>
      <c r="CL199" s="34">
        <f t="shared" si="1621"/>
        <v>0</v>
      </c>
      <c r="CM199" s="34">
        <f t="shared" si="1621"/>
        <v>156000</v>
      </c>
      <c r="CN199" s="34">
        <f t="shared" si="1621"/>
        <v>156000</v>
      </c>
      <c r="CO199" s="34">
        <f t="shared" si="1621"/>
        <v>0</v>
      </c>
      <c r="CP199" s="34">
        <f t="shared" si="1621"/>
        <v>0</v>
      </c>
      <c r="CQ199" s="34">
        <f t="shared" si="1621"/>
        <v>0</v>
      </c>
      <c r="CR199" s="34">
        <f t="shared" si="1621"/>
        <v>0</v>
      </c>
      <c r="CS199" s="34">
        <f t="shared" si="1621"/>
        <v>0</v>
      </c>
      <c r="CT199" s="34">
        <f t="shared" si="1621"/>
        <v>0</v>
      </c>
      <c r="CU199" s="34">
        <f t="shared" si="1621"/>
        <v>156000</v>
      </c>
      <c r="CV199" s="34">
        <f t="shared" si="1621"/>
        <v>156000</v>
      </c>
      <c r="CW199" s="34">
        <f t="shared" si="1621"/>
        <v>0</v>
      </c>
      <c r="CX199" s="34">
        <f t="shared" si="1621"/>
        <v>0</v>
      </c>
      <c r="CY199" s="34">
        <f t="shared" si="1621"/>
        <v>156000</v>
      </c>
      <c r="CZ199" s="68">
        <f t="shared" si="1621"/>
        <v>156000</v>
      </c>
      <c r="DA199" s="68">
        <f t="shared" si="1621"/>
        <v>0</v>
      </c>
      <c r="DB199" s="68">
        <f t="shared" si="1621"/>
        <v>0</v>
      </c>
      <c r="DC199" s="34">
        <f t="shared" si="1621"/>
        <v>0</v>
      </c>
      <c r="DD199" s="34">
        <f t="shared" ref="DC199:DR200" si="1622">DD200</f>
        <v>0</v>
      </c>
      <c r="DE199" s="34">
        <f t="shared" si="1622"/>
        <v>0</v>
      </c>
      <c r="DF199" s="34">
        <f t="shared" si="1622"/>
        <v>0</v>
      </c>
      <c r="DG199" s="34">
        <f t="shared" si="1622"/>
        <v>156000</v>
      </c>
      <c r="DH199" s="34">
        <f t="shared" si="1622"/>
        <v>156000</v>
      </c>
      <c r="DI199" s="34">
        <f t="shared" si="1622"/>
        <v>0</v>
      </c>
      <c r="DJ199" s="34">
        <f t="shared" si="1622"/>
        <v>0</v>
      </c>
      <c r="DK199" s="34">
        <f t="shared" si="1622"/>
        <v>0</v>
      </c>
      <c r="DL199" s="34">
        <f t="shared" si="1622"/>
        <v>0</v>
      </c>
      <c r="DM199" s="34">
        <f t="shared" si="1622"/>
        <v>0</v>
      </c>
      <c r="DN199" s="34">
        <f t="shared" si="1622"/>
        <v>0</v>
      </c>
      <c r="DO199" s="34">
        <f t="shared" si="1622"/>
        <v>156000</v>
      </c>
      <c r="DP199" s="34">
        <f t="shared" si="1622"/>
        <v>156000</v>
      </c>
      <c r="DQ199" s="34">
        <f t="shared" si="1622"/>
        <v>0</v>
      </c>
      <c r="DR199" s="34">
        <f t="shared" si="1622"/>
        <v>0</v>
      </c>
    </row>
    <row r="200" spans="1:122" ht="32.25" hidden="1" customHeight="1" x14ac:dyDescent="0.25">
      <c r="A200" s="102" t="s">
        <v>40</v>
      </c>
      <c r="B200" s="102"/>
      <c r="C200" s="102"/>
      <c r="D200" s="102"/>
      <c r="E200" s="40">
        <v>851</v>
      </c>
      <c r="F200" s="2" t="s">
        <v>75</v>
      </c>
      <c r="G200" s="2" t="s">
        <v>45</v>
      </c>
      <c r="H200" s="3" t="s">
        <v>339</v>
      </c>
      <c r="I200" s="2" t="s">
        <v>80</v>
      </c>
      <c r="J200" s="34">
        <f t="shared" si="1619"/>
        <v>156000</v>
      </c>
      <c r="K200" s="34">
        <f t="shared" si="1619"/>
        <v>156000</v>
      </c>
      <c r="L200" s="34">
        <f t="shared" si="1619"/>
        <v>0</v>
      </c>
      <c r="M200" s="34">
        <f t="shared" si="1619"/>
        <v>0</v>
      </c>
      <c r="N200" s="34">
        <f t="shared" si="1619"/>
        <v>0</v>
      </c>
      <c r="O200" s="34">
        <f t="shared" si="1619"/>
        <v>0</v>
      </c>
      <c r="P200" s="34">
        <f t="shared" si="1619"/>
        <v>0</v>
      </c>
      <c r="Q200" s="34">
        <f t="shared" si="1619"/>
        <v>0</v>
      </c>
      <c r="R200" s="34">
        <f t="shared" si="1619"/>
        <v>156000</v>
      </c>
      <c r="S200" s="34">
        <f t="shared" si="1619"/>
        <v>156000</v>
      </c>
      <c r="T200" s="34">
        <f t="shared" si="1619"/>
        <v>0</v>
      </c>
      <c r="U200" s="34">
        <f t="shared" si="1619"/>
        <v>0</v>
      </c>
      <c r="V200" s="34">
        <f t="shared" si="1619"/>
        <v>156000</v>
      </c>
      <c r="W200" s="93">
        <f t="shared" si="1619"/>
        <v>156000</v>
      </c>
      <c r="X200" s="93">
        <f t="shared" si="1619"/>
        <v>0</v>
      </c>
      <c r="Y200" s="93">
        <f t="shared" si="1619"/>
        <v>0</v>
      </c>
      <c r="Z200" s="34">
        <f t="shared" si="1619"/>
        <v>0</v>
      </c>
      <c r="AA200" s="34">
        <f t="shared" si="1619"/>
        <v>0</v>
      </c>
      <c r="AB200" s="34">
        <f t="shared" si="1619"/>
        <v>0</v>
      </c>
      <c r="AC200" s="34">
        <f t="shared" si="1619"/>
        <v>0</v>
      </c>
      <c r="AD200" s="34">
        <f t="shared" si="1619"/>
        <v>156000</v>
      </c>
      <c r="AE200" s="34">
        <f t="shared" si="1619"/>
        <v>156000</v>
      </c>
      <c r="AF200" s="34">
        <f t="shared" si="1619"/>
        <v>0</v>
      </c>
      <c r="AG200" s="34">
        <f t="shared" si="1619"/>
        <v>0</v>
      </c>
      <c r="AH200" s="34">
        <f t="shared" si="1619"/>
        <v>156000</v>
      </c>
      <c r="AI200" s="93">
        <f t="shared" si="1619"/>
        <v>156000</v>
      </c>
      <c r="AJ200" s="93">
        <f t="shared" si="1619"/>
        <v>0</v>
      </c>
      <c r="AK200" s="93">
        <f t="shared" si="1619"/>
        <v>0</v>
      </c>
      <c r="AL200" s="34">
        <f t="shared" si="1620"/>
        <v>0</v>
      </c>
      <c r="AM200" s="116">
        <f t="shared" si="1620"/>
        <v>0</v>
      </c>
      <c r="AN200" s="34">
        <f t="shared" si="1620"/>
        <v>0</v>
      </c>
      <c r="AO200" s="34">
        <f t="shared" si="1620"/>
        <v>0</v>
      </c>
      <c r="AP200" s="34">
        <f t="shared" si="1620"/>
        <v>156000</v>
      </c>
      <c r="AQ200" s="34">
        <f t="shared" si="1620"/>
        <v>156000</v>
      </c>
      <c r="AR200" s="34">
        <f t="shared" si="1620"/>
        <v>0</v>
      </c>
      <c r="AS200" s="34">
        <f t="shared" si="1620"/>
        <v>0</v>
      </c>
      <c r="AT200" s="34"/>
      <c r="AU200" s="34"/>
      <c r="AV200" s="34"/>
      <c r="AW200" s="34"/>
      <c r="AX200" s="34"/>
      <c r="AY200" s="15">
        <f t="shared" si="1402"/>
        <v>0</v>
      </c>
      <c r="AZ200" s="39">
        <f t="shared" si="1403"/>
        <v>0</v>
      </c>
      <c r="BA200" s="39">
        <f t="shared" si="1404"/>
        <v>0</v>
      </c>
      <c r="BB200" s="39">
        <f t="shared" si="1405"/>
        <v>0</v>
      </c>
      <c r="BC200" s="34">
        <f t="shared" si="1621"/>
        <v>156000</v>
      </c>
      <c r="BD200" s="68">
        <f t="shared" si="1621"/>
        <v>156000</v>
      </c>
      <c r="BE200" s="68">
        <f t="shared" si="1621"/>
        <v>0</v>
      </c>
      <c r="BF200" s="68">
        <f t="shared" si="1621"/>
        <v>0</v>
      </c>
      <c r="BG200" s="34">
        <f t="shared" si="1621"/>
        <v>0</v>
      </c>
      <c r="BH200" s="34">
        <f t="shared" si="1621"/>
        <v>0</v>
      </c>
      <c r="BI200" s="34">
        <f t="shared" si="1621"/>
        <v>0</v>
      </c>
      <c r="BJ200" s="34">
        <f t="shared" si="1621"/>
        <v>0</v>
      </c>
      <c r="BK200" s="34">
        <f t="shared" si="1621"/>
        <v>156000</v>
      </c>
      <c r="BL200" s="34">
        <f t="shared" si="1621"/>
        <v>156000</v>
      </c>
      <c r="BM200" s="34">
        <f t="shared" si="1621"/>
        <v>0</v>
      </c>
      <c r="BN200" s="34">
        <f t="shared" si="1621"/>
        <v>0</v>
      </c>
      <c r="BO200" s="34">
        <f t="shared" si="1621"/>
        <v>0</v>
      </c>
      <c r="BP200" s="34">
        <f t="shared" si="1621"/>
        <v>0</v>
      </c>
      <c r="BQ200" s="34">
        <f t="shared" si="1621"/>
        <v>0</v>
      </c>
      <c r="BR200" s="34">
        <f t="shared" si="1621"/>
        <v>0</v>
      </c>
      <c r="BS200" s="34">
        <f t="shared" si="1621"/>
        <v>156000</v>
      </c>
      <c r="BT200" s="34">
        <f t="shared" si="1621"/>
        <v>156000</v>
      </c>
      <c r="BU200" s="34">
        <f t="shared" si="1621"/>
        <v>0</v>
      </c>
      <c r="BV200" s="34">
        <f t="shared" si="1621"/>
        <v>0</v>
      </c>
      <c r="BW200" s="34">
        <f t="shared" si="1621"/>
        <v>0</v>
      </c>
      <c r="BX200" s="34">
        <f t="shared" si="1621"/>
        <v>0</v>
      </c>
      <c r="BY200" s="34">
        <f t="shared" si="1621"/>
        <v>0</v>
      </c>
      <c r="BZ200" s="34">
        <f t="shared" si="1621"/>
        <v>0</v>
      </c>
      <c r="CA200" s="34">
        <f t="shared" si="1621"/>
        <v>156000</v>
      </c>
      <c r="CB200" s="34">
        <f t="shared" si="1621"/>
        <v>156000</v>
      </c>
      <c r="CC200" s="34">
        <f t="shared" si="1621"/>
        <v>0</v>
      </c>
      <c r="CD200" s="34">
        <f t="shared" si="1621"/>
        <v>0</v>
      </c>
      <c r="CE200" s="34">
        <f t="shared" si="1621"/>
        <v>156000</v>
      </c>
      <c r="CF200" s="68">
        <f t="shared" si="1621"/>
        <v>156000</v>
      </c>
      <c r="CG200" s="68">
        <f t="shared" si="1621"/>
        <v>0</v>
      </c>
      <c r="CH200" s="68">
        <f t="shared" si="1621"/>
        <v>0</v>
      </c>
      <c r="CI200" s="34">
        <f t="shared" si="1621"/>
        <v>0</v>
      </c>
      <c r="CJ200" s="34">
        <f t="shared" si="1621"/>
        <v>0</v>
      </c>
      <c r="CK200" s="34">
        <f t="shared" si="1621"/>
        <v>0</v>
      </c>
      <c r="CL200" s="34">
        <f t="shared" si="1621"/>
        <v>0</v>
      </c>
      <c r="CM200" s="34">
        <f t="shared" si="1621"/>
        <v>156000</v>
      </c>
      <c r="CN200" s="34">
        <f t="shared" si="1621"/>
        <v>156000</v>
      </c>
      <c r="CO200" s="34">
        <f t="shared" si="1621"/>
        <v>0</v>
      </c>
      <c r="CP200" s="34">
        <f t="shared" si="1621"/>
        <v>0</v>
      </c>
      <c r="CQ200" s="34">
        <f t="shared" si="1621"/>
        <v>0</v>
      </c>
      <c r="CR200" s="34">
        <f t="shared" si="1621"/>
        <v>0</v>
      </c>
      <c r="CS200" s="34">
        <f t="shared" si="1621"/>
        <v>0</v>
      </c>
      <c r="CT200" s="34">
        <f t="shared" si="1621"/>
        <v>0</v>
      </c>
      <c r="CU200" s="34">
        <f t="shared" si="1621"/>
        <v>156000</v>
      </c>
      <c r="CV200" s="34">
        <f t="shared" si="1621"/>
        <v>156000</v>
      </c>
      <c r="CW200" s="34">
        <f t="shared" si="1621"/>
        <v>0</v>
      </c>
      <c r="CX200" s="34">
        <f t="shared" si="1621"/>
        <v>0</v>
      </c>
      <c r="CY200" s="34">
        <f t="shared" si="1621"/>
        <v>156000</v>
      </c>
      <c r="CZ200" s="68">
        <f t="shared" si="1621"/>
        <v>156000</v>
      </c>
      <c r="DA200" s="68">
        <f t="shared" si="1621"/>
        <v>0</v>
      </c>
      <c r="DB200" s="68">
        <f t="shared" si="1621"/>
        <v>0</v>
      </c>
      <c r="DC200" s="34">
        <f t="shared" si="1622"/>
        <v>0</v>
      </c>
      <c r="DD200" s="34">
        <f t="shared" si="1622"/>
        <v>0</v>
      </c>
      <c r="DE200" s="34">
        <f t="shared" si="1622"/>
        <v>0</v>
      </c>
      <c r="DF200" s="34">
        <f t="shared" si="1622"/>
        <v>0</v>
      </c>
      <c r="DG200" s="34">
        <f t="shared" si="1622"/>
        <v>156000</v>
      </c>
      <c r="DH200" s="34">
        <f t="shared" si="1622"/>
        <v>156000</v>
      </c>
      <c r="DI200" s="34">
        <f t="shared" si="1622"/>
        <v>0</v>
      </c>
      <c r="DJ200" s="34">
        <f t="shared" si="1622"/>
        <v>0</v>
      </c>
      <c r="DK200" s="34">
        <f t="shared" si="1622"/>
        <v>0</v>
      </c>
      <c r="DL200" s="34">
        <f t="shared" si="1622"/>
        <v>0</v>
      </c>
      <c r="DM200" s="34">
        <f t="shared" si="1622"/>
        <v>0</v>
      </c>
      <c r="DN200" s="34">
        <f t="shared" si="1622"/>
        <v>0</v>
      </c>
      <c r="DO200" s="34">
        <f t="shared" si="1622"/>
        <v>156000</v>
      </c>
      <c r="DP200" s="34">
        <f t="shared" si="1622"/>
        <v>156000</v>
      </c>
      <c r="DQ200" s="34">
        <f t="shared" si="1622"/>
        <v>0</v>
      </c>
      <c r="DR200" s="34">
        <f t="shared" si="1622"/>
        <v>0</v>
      </c>
    </row>
    <row r="201" spans="1:122" ht="32.25" hidden="1" customHeight="1" x14ac:dyDescent="0.25">
      <c r="A201" s="102" t="s">
        <v>81</v>
      </c>
      <c r="B201" s="102"/>
      <c r="C201" s="102"/>
      <c r="D201" s="102"/>
      <c r="E201" s="40">
        <v>851</v>
      </c>
      <c r="F201" s="2" t="s">
        <v>75</v>
      </c>
      <c r="G201" s="2" t="s">
        <v>45</v>
      </c>
      <c r="H201" s="3" t="s">
        <v>339</v>
      </c>
      <c r="I201" s="2" t="s">
        <v>82</v>
      </c>
      <c r="J201" s="34">
        <v>156000</v>
      </c>
      <c r="K201" s="44">
        <f>J201</f>
        <v>156000</v>
      </c>
      <c r="L201" s="68"/>
      <c r="M201" s="68"/>
      <c r="N201" s="68"/>
      <c r="O201" s="68"/>
      <c r="P201" s="68"/>
      <c r="Q201" s="68"/>
      <c r="R201" s="68">
        <f>J201+N201</f>
        <v>156000</v>
      </c>
      <c r="S201" s="68">
        <f>K201+O201</f>
        <v>156000</v>
      </c>
      <c r="T201" s="68">
        <f>L201+P201</f>
        <v>0</v>
      </c>
      <c r="U201" s="68">
        <f>M201+Q201</f>
        <v>0</v>
      </c>
      <c r="V201" s="34">
        <v>156000</v>
      </c>
      <c r="W201" s="39">
        <f>V201</f>
        <v>156000</v>
      </c>
      <c r="X201" s="93"/>
      <c r="Y201" s="93"/>
      <c r="Z201" s="68"/>
      <c r="AA201" s="68"/>
      <c r="AB201" s="68"/>
      <c r="AC201" s="68"/>
      <c r="AD201" s="68">
        <f t="shared" ref="AD201" si="1623">V201+Z201</f>
        <v>156000</v>
      </c>
      <c r="AE201" s="68">
        <f t="shared" ref="AE201" si="1624">W201+AA201</f>
        <v>156000</v>
      </c>
      <c r="AF201" s="68">
        <f t="shared" ref="AF201" si="1625">X201+AB201</f>
        <v>0</v>
      </c>
      <c r="AG201" s="68">
        <f t="shared" ref="AG201" si="1626">Y201+AC201</f>
        <v>0</v>
      </c>
      <c r="AH201" s="34">
        <v>156000</v>
      </c>
      <c r="AI201" s="39">
        <f>AH201</f>
        <v>156000</v>
      </c>
      <c r="AJ201" s="93"/>
      <c r="AK201" s="93"/>
      <c r="AL201" s="68"/>
      <c r="AM201" s="115"/>
      <c r="AN201" s="68"/>
      <c r="AO201" s="68"/>
      <c r="AP201" s="68">
        <f t="shared" ref="AP201" si="1627">AH201+AL201</f>
        <v>156000</v>
      </c>
      <c r="AQ201" s="68">
        <f t="shared" ref="AQ201" si="1628">AI201+AM201</f>
        <v>156000</v>
      </c>
      <c r="AR201" s="68">
        <f t="shared" ref="AR201" si="1629">AJ201+AN201</f>
        <v>0</v>
      </c>
      <c r="AS201" s="68">
        <f t="shared" ref="AS201" si="1630">AK201+AO201</f>
        <v>0</v>
      </c>
      <c r="AT201" s="68"/>
      <c r="AU201" s="68"/>
      <c r="AV201" s="68"/>
      <c r="AW201" s="68"/>
      <c r="AX201" s="68"/>
      <c r="AY201" s="15">
        <f t="shared" si="1402"/>
        <v>0</v>
      </c>
      <c r="AZ201" s="39">
        <f t="shared" si="1403"/>
        <v>0</v>
      </c>
      <c r="BA201" s="39">
        <f t="shared" si="1404"/>
        <v>0</v>
      </c>
      <c r="BB201" s="39">
        <f t="shared" si="1405"/>
        <v>0</v>
      </c>
      <c r="BC201" s="34">
        <v>156000</v>
      </c>
      <c r="BD201" s="44">
        <f>BC201</f>
        <v>156000</v>
      </c>
      <c r="BE201" s="68"/>
      <c r="BF201" s="68"/>
      <c r="BG201" s="15"/>
      <c r="BH201" s="44">
        <f>BG201</f>
        <v>0</v>
      </c>
      <c r="BI201" s="68"/>
      <c r="BJ201" s="68"/>
      <c r="BK201" s="15">
        <f>BC201+BG201</f>
        <v>156000</v>
      </c>
      <c r="BL201" s="68">
        <f>BD201+BH201</f>
        <v>156000</v>
      </c>
      <c r="BM201" s="68">
        <f>BE201+BI201</f>
        <v>0</v>
      </c>
      <c r="BN201" s="68">
        <f>BF201+BJ201</f>
        <v>0</v>
      </c>
      <c r="BO201" s="15"/>
      <c r="BP201" s="44">
        <f>BO201</f>
        <v>0</v>
      </c>
      <c r="BQ201" s="68"/>
      <c r="BR201" s="68"/>
      <c r="BS201" s="15">
        <f>BK201+BO201</f>
        <v>156000</v>
      </c>
      <c r="BT201" s="68">
        <f>BL201+BP201</f>
        <v>156000</v>
      </c>
      <c r="BU201" s="68">
        <f>BM201+BQ201</f>
        <v>0</v>
      </c>
      <c r="BV201" s="68">
        <f>BN201+BR201</f>
        <v>0</v>
      </c>
      <c r="BW201" s="15"/>
      <c r="BX201" s="44">
        <f>BW201</f>
        <v>0</v>
      </c>
      <c r="BY201" s="68"/>
      <c r="BZ201" s="68"/>
      <c r="CA201" s="15">
        <f>BS201+BW201</f>
        <v>156000</v>
      </c>
      <c r="CB201" s="68">
        <f>BT201+BX201</f>
        <v>156000</v>
      </c>
      <c r="CC201" s="68">
        <f>BU201+BY201</f>
        <v>0</v>
      </c>
      <c r="CD201" s="68">
        <f>BV201+BZ201</f>
        <v>0</v>
      </c>
      <c r="CE201" s="34">
        <v>156000</v>
      </c>
      <c r="CF201" s="44">
        <f>CE201</f>
        <v>156000</v>
      </c>
      <c r="CG201" s="68"/>
      <c r="CH201" s="68"/>
      <c r="CI201" s="44"/>
      <c r="CJ201" s="44">
        <f>CI201</f>
        <v>0</v>
      </c>
      <c r="CK201" s="68"/>
      <c r="CL201" s="68"/>
      <c r="CM201" s="15">
        <f t="shared" ref="CM201" si="1631">CE201+CI201</f>
        <v>156000</v>
      </c>
      <c r="CN201" s="68">
        <f t="shared" ref="CN201" si="1632">CF201+CJ201</f>
        <v>156000</v>
      </c>
      <c r="CO201" s="68">
        <f t="shared" ref="CO201" si="1633">CG201+CK201</f>
        <v>0</v>
      </c>
      <c r="CP201" s="68">
        <f t="shared" ref="CP201" si="1634">CH201+CL201</f>
        <v>0</v>
      </c>
      <c r="CQ201" s="44"/>
      <c r="CR201" s="44">
        <f>CQ201</f>
        <v>0</v>
      </c>
      <c r="CS201" s="68"/>
      <c r="CT201" s="68"/>
      <c r="CU201" s="15">
        <f t="shared" ref="CU201" si="1635">CM201+CQ201</f>
        <v>156000</v>
      </c>
      <c r="CV201" s="68">
        <f t="shared" ref="CV201" si="1636">CN201+CR201</f>
        <v>156000</v>
      </c>
      <c r="CW201" s="68">
        <f t="shared" ref="CW201" si="1637">CO201+CS201</f>
        <v>0</v>
      </c>
      <c r="CX201" s="68">
        <f t="shared" ref="CX201" si="1638">CP201+CT201</f>
        <v>0</v>
      </c>
      <c r="CY201" s="34">
        <v>156000</v>
      </c>
      <c r="CZ201" s="44">
        <f>CY201</f>
        <v>156000</v>
      </c>
      <c r="DA201" s="68"/>
      <c r="DB201" s="68"/>
      <c r="DC201" s="44"/>
      <c r="DD201" s="44">
        <f>DC201</f>
        <v>0</v>
      </c>
      <c r="DE201" s="68"/>
      <c r="DF201" s="68"/>
      <c r="DG201" s="15">
        <f t="shared" ref="DG201" si="1639">CY201+DC201</f>
        <v>156000</v>
      </c>
      <c r="DH201" s="68">
        <f t="shared" ref="DH201" si="1640">CZ201+DD201</f>
        <v>156000</v>
      </c>
      <c r="DI201" s="68">
        <f t="shared" ref="DI201" si="1641">DA201+DE201</f>
        <v>0</v>
      </c>
      <c r="DJ201" s="68">
        <f t="shared" ref="DJ201" si="1642">DB201+DF201</f>
        <v>0</v>
      </c>
      <c r="DK201" s="44"/>
      <c r="DL201" s="44">
        <f>DK201</f>
        <v>0</v>
      </c>
      <c r="DM201" s="68"/>
      <c r="DN201" s="68"/>
      <c r="DO201" s="15">
        <f t="shared" ref="DO201" si="1643">DG201+DK201</f>
        <v>156000</v>
      </c>
      <c r="DP201" s="68">
        <f t="shared" ref="DP201" si="1644">DH201+DL201</f>
        <v>156000</v>
      </c>
      <c r="DQ201" s="68">
        <f t="shared" ref="DQ201" si="1645">DI201+DM201</f>
        <v>0</v>
      </c>
      <c r="DR201" s="68">
        <f t="shared" ref="DR201" si="1646">DJ201+DN201</f>
        <v>0</v>
      </c>
    </row>
    <row r="202" spans="1:122" ht="18" customHeight="1" x14ac:dyDescent="0.25">
      <c r="A202" s="100" t="s">
        <v>77</v>
      </c>
      <c r="B202" s="102"/>
      <c r="C202" s="102"/>
      <c r="D202" s="102"/>
      <c r="E202" s="40">
        <v>851</v>
      </c>
      <c r="F202" s="2" t="s">
        <v>56</v>
      </c>
      <c r="G202" s="2"/>
      <c r="H202" s="3" t="s">
        <v>46</v>
      </c>
      <c r="I202" s="2"/>
      <c r="J202" s="15">
        <f t="shared" ref="J202" si="1647">J203+J241</f>
        <v>34621215.939999998</v>
      </c>
      <c r="K202" s="15">
        <f t="shared" ref="K202:U202" si="1648">K203+K241</f>
        <v>6336024</v>
      </c>
      <c r="L202" s="15">
        <f t="shared" si="1648"/>
        <v>22685191.940000001</v>
      </c>
      <c r="M202" s="15">
        <f t="shared" si="1648"/>
        <v>5600000</v>
      </c>
      <c r="N202" s="15">
        <f t="shared" si="1648"/>
        <v>1111288</v>
      </c>
      <c r="O202" s="15">
        <f t="shared" si="1648"/>
        <v>0</v>
      </c>
      <c r="P202" s="15">
        <f t="shared" si="1648"/>
        <v>1111288</v>
      </c>
      <c r="Q202" s="15">
        <f t="shared" si="1648"/>
        <v>0</v>
      </c>
      <c r="R202" s="15">
        <f t="shared" si="1648"/>
        <v>35732503.939999998</v>
      </c>
      <c r="S202" s="15">
        <f t="shared" si="1648"/>
        <v>6336024</v>
      </c>
      <c r="T202" s="15">
        <f t="shared" si="1648"/>
        <v>23796479.940000001</v>
      </c>
      <c r="U202" s="15">
        <f t="shared" si="1648"/>
        <v>5600000</v>
      </c>
      <c r="V202" s="15">
        <f t="shared" ref="V202:AK202" si="1649">V203+V241</f>
        <v>25350842</v>
      </c>
      <c r="W202" s="39">
        <f t="shared" si="1649"/>
        <v>188142</v>
      </c>
      <c r="X202" s="39">
        <f t="shared" si="1649"/>
        <v>19562700</v>
      </c>
      <c r="Y202" s="39">
        <f t="shared" si="1649"/>
        <v>5600000</v>
      </c>
      <c r="Z202" s="15">
        <f t="shared" si="1649"/>
        <v>0</v>
      </c>
      <c r="AA202" s="15">
        <f t="shared" si="1649"/>
        <v>0</v>
      </c>
      <c r="AB202" s="15">
        <f t="shared" si="1649"/>
        <v>0</v>
      </c>
      <c r="AC202" s="15">
        <f t="shared" si="1649"/>
        <v>0</v>
      </c>
      <c r="AD202" s="15">
        <f t="shared" si="1649"/>
        <v>25350842</v>
      </c>
      <c r="AE202" s="15">
        <f t="shared" si="1649"/>
        <v>188142</v>
      </c>
      <c r="AF202" s="15">
        <f t="shared" si="1649"/>
        <v>19562700</v>
      </c>
      <c r="AG202" s="15">
        <f t="shared" si="1649"/>
        <v>5600000</v>
      </c>
      <c r="AH202" s="15">
        <f t="shared" si="1649"/>
        <v>25352559</v>
      </c>
      <c r="AI202" s="39">
        <f t="shared" si="1649"/>
        <v>189859</v>
      </c>
      <c r="AJ202" s="39">
        <f t="shared" si="1649"/>
        <v>19562700</v>
      </c>
      <c r="AK202" s="39">
        <f t="shared" si="1649"/>
        <v>5600000</v>
      </c>
      <c r="AL202" s="15">
        <f t="shared" ref="AL202:AS202" si="1650">AL203+AL241</f>
        <v>0</v>
      </c>
      <c r="AM202" s="109">
        <f t="shared" si="1650"/>
        <v>0</v>
      </c>
      <c r="AN202" s="16">
        <f t="shared" si="1650"/>
        <v>0</v>
      </c>
      <c r="AO202" s="16">
        <f t="shared" si="1650"/>
        <v>0</v>
      </c>
      <c r="AP202" s="16">
        <f t="shared" si="1650"/>
        <v>25352559</v>
      </c>
      <c r="AQ202" s="16">
        <f t="shared" si="1650"/>
        <v>189859</v>
      </c>
      <c r="AR202" s="16">
        <f t="shared" si="1650"/>
        <v>19562700</v>
      </c>
      <c r="AS202" s="16">
        <f t="shared" si="1650"/>
        <v>5600000</v>
      </c>
      <c r="AT202" s="16"/>
      <c r="AU202" s="16"/>
      <c r="AV202" s="16"/>
      <c r="AW202" s="16"/>
      <c r="AX202" s="16"/>
      <c r="AY202" s="15">
        <f t="shared" si="1402"/>
        <v>8645201.9399999976</v>
      </c>
      <c r="AZ202" s="39">
        <f t="shared" si="1403"/>
        <v>6140402</v>
      </c>
      <c r="BA202" s="39">
        <f t="shared" si="1404"/>
        <v>2504799.9400000013</v>
      </c>
      <c r="BB202" s="39">
        <f t="shared" si="1405"/>
        <v>0</v>
      </c>
      <c r="BC202" s="16">
        <f t="shared" ref="BC202:DJ202" si="1651">BC203+BC241</f>
        <v>25976014</v>
      </c>
      <c r="BD202" s="43">
        <f t="shared" si="1651"/>
        <v>195622</v>
      </c>
      <c r="BE202" s="43">
        <f t="shared" si="1651"/>
        <v>20180392</v>
      </c>
      <c r="BF202" s="43">
        <f t="shared" si="1651"/>
        <v>5600000</v>
      </c>
      <c r="BG202" s="16">
        <f t="shared" si="1651"/>
        <v>715519</v>
      </c>
      <c r="BH202" s="16">
        <f t="shared" si="1651"/>
        <v>106383</v>
      </c>
      <c r="BI202" s="16">
        <f t="shared" si="1651"/>
        <v>609136</v>
      </c>
      <c r="BJ202" s="16">
        <f t="shared" si="1651"/>
        <v>0</v>
      </c>
      <c r="BK202" s="16">
        <f t="shared" si="1651"/>
        <v>26691533</v>
      </c>
      <c r="BL202" s="16">
        <f t="shared" si="1651"/>
        <v>302005</v>
      </c>
      <c r="BM202" s="16">
        <f t="shared" si="1651"/>
        <v>20789528</v>
      </c>
      <c r="BN202" s="16">
        <f t="shared" si="1651"/>
        <v>5600000</v>
      </c>
      <c r="BO202" s="16">
        <f t="shared" ref="BO202:BV202" si="1652">BO203+BO241</f>
        <v>0</v>
      </c>
      <c r="BP202" s="16">
        <f t="shared" si="1652"/>
        <v>0</v>
      </c>
      <c r="BQ202" s="16">
        <f t="shared" si="1652"/>
        <v>0</v>
      </c>
      <c r="BR202" s="16">
        <f t="shared" si="1652"/>
        <v>0</v>
      </c>
      <c r="BS202" s="16">
        <f t="shared" si="1652"/>
        <v>26691533</v>
      </c>
      <c r="BT202" s="16">
        <f t="shared" si="1652"/>
        <v>302005</v>
      </c>
      <c r="BU202" s="16">
        <f t="shared" si="1652"/>
        <v>20789528</v>
      </c>
      <c r="BV202" s="16">
        <f t="shared" si="1652"/>
        <v>5600000</v>
      </c>
      <c r="BW202" s="16">
        <f t="shared" ref="BW202:CD202" si="1653">BW203+BW241</f>
        <v>0</v>
      </c>
      <c r="BX202" s="16">
        <f t="shared" si="1653"/>
        <v>0</v>
      </c>
      <c r="BY202" s="16">
        <f t="shared" si="1653"/>
        <v>0</v>
      </c>
      <c r="BZ202" s="16">
        <f t="shared" si="1653"/>
        <v>0</v>
      </c>
      <c r="CA202" s="16">
        <f t="shared" si="1653"/>
        <v>26691533</v>
      </c>
      <c r="CB202" s="16">
        <f t="shared" si="1653"/>
        <v>302005</v>
      </c>
      <c r="CC202" s="16">
        <f t="shared" si="1653"/>
        <v>20789528</v>
      </c>
      <c r="CD202" s="16">
        <f t="shared" si="1653"/>
        <v>5600000</v>
      </c>
      <c r="CE202" s="16">
        <f t="shared" si="1651"/>
        <v>27912948</v>
      </c>
      <c r="CF202" s="43">
        <f t="shared" si="1651"/>
        <v>7004599</v>
      </c>
      <c r="CG202" s="43">
        <f t="shared" si="1651"/>
        <v>15308349</v>
      </c>
      <c r="CH202" s="43">
        <f t="shared" si="1651"/>
        <v>5600000</v>
      </c>
      <c r="CI202" s="16">
        <f t="shared" si="1651"/>
        <v>-23</v>
      </c>
      <c r="CJ202" s="16">
        <f t="shared" si="1651"/>
        <v>0</v>
      </c>
      <c r="CK202" s="16">
        <f t="shared" si="1651"/>
        <v>-23</v>
      </c>
      <c r="CL202" s="16">
        <f t="shared" si="1651"/>
        <v>0</v>
      </c>
      <c r="CM202" s="16">
        <f t="shared" si="1651"/>
        <v>27912925</v>
      </c>
      <c r="CN202" s="16">
        <f t="shared" si="1651"/>
        <v>7004599</v>
      </c>
      <c r="CO202" s="16">
        <f t="shared" si="1651"/>
        <v>15308326</v>
      </c>
      <c r="CP202" s="16">
        <f t="shared" si="1651"/>
        <v>5600000</v>
      </c>
      <c r="CQ202" s="16">
        <f t="shared" ref="CQ202:CX202" si="1654">CQ203+CQ241</f>
        <v>0</v>
      </c>
      <c r="CR202" s="16">
        <f t="shared" si="1654"/>
        <v>0</v>
      </c>
      <c r="CS202" s="16">
        <f t="shared" si="1654"/>
        <v>0</v>
      </c>
      <c r="CT202" s="16">
        <f t="shared" si="1654"/>
        <v>0</v>
      </c>
      <c r="CU202" s="16">
        <f t="shared" si="1654"/>
        <v>27912925</v>
      </c>
      <c r="CV202" s="16">
        <f t="shared" si="1654"/>
        <v>7004599</v>
      </c>
      <c r="CW202" s="16">
        <f t="shared" si="1654"/>
        <v>15308326</v>
      </c>
      <c r="CX202" s="16">
        <f t="shared" si="1654"/>
        <v>5600000</v>
      </c>
      <c r="CY202" s="16">
        <f t="shared" si="1651"/>
        <v>20883005</v>
      </c>
      <c r="CZ202" s="43">
        <f t="shared" si="1651"/>
        <v>192704</v>
      </c>
      <c r="DA202" s="43">
        <f t="shared" si="1651"/>
        <v>15090301</v>
      </c>
      <c r="DB202" s="43">
        <f t="shared" si="1651"/>
        <v>5600000</v>
      </c>
      <c r="DC202" s="16">
        <f t="shared" si="1651"/>
        <v>0</v>
      </c>
      <c r="DD202" s="16">
        <f t="shared" si="1651"/>
        <v>0</v>
      </c>
      <c r="DE202" s="16">
        <f t="shared" si="1651"/>
        <v>0</v>
      </c>
      <c r="DF202" s="16">
        <f t="shared" si="1651"/>
        <v>0</v>
      </c>
      <c r="DG202" s="16">
        <f t="shared" si="1651"/>
        <v>20883005</v>
      </c>
      <c r="DH202" s="16">
        <f t="shared" si="1651"/>
        <v>192704</v>
      </c>
      <c r="DI202" s="16">
        <f t="shared" si="1651"/>
        <v>15090301</v>
      </c>
      <c r="DJ202" s="16">
        <f t="shared" si="1651"/>
        <v>5600000</v>
      </c>
      <c r="DK202" s="16">
        <f t="shared" ref="DK202:DR202" si="1655">DK203+DK241</f>
        <v>0</v>
      </c>
      <c r="DL202" s="16">
        <f t="shared" si="1655"/>
        <v>0</v>
      </c>
      <c r="DM202" s="16">
        <f t="shared" si="1655"/>
        <v>0</v>
      </c>
      <c r="DN202" s="16">
        <f t="shared" si="1655"/>
        <v>0</v>
      </c>
      <c r="DO202" s="16">
        <f t="shared" si="1655"/>
        <v>20883005</v>
      </c>
      <c r="DP202" s="16">
        <f t="shared" si="1655"/>
        <v>192704</v>
      </c>
      <c r="DQ202" s="16">
        <f t="shared" si="1655"/>
        <v>15090301</v>
      </c>
      <c r="DR202" s="16">
        <f t="shared" si="1655"/>
        <v>5600000</v>
      </c>
    </row>
    <row r="203" spans="1:122" s="42" customFormat="1" ht="18" customHeight="1" x14ac:dyDescent="0.25">
      <c r="A203" s="100" t="s">
        <v>78</v>
      </c>
      <c r="B203" s="102"/>
      <c r="C203" s="102"/>
      <c r="D203" s="102"/>
      <c r="E203" s="40">
        <v>851</v>
      </c>
      <c r="F203" s="2" t="s">
        <v>56</v>
      </c>
      <c r="G203" s="2" t="s">
        <v>11</v>
      </c>
      <c r="H203" s="3" t="s">
        <v>46</v>
      </c>
      <c r="I203" s="2"/>
      <c r="J203" s="15">
        <f>J204+J213+J216+J224+J238+J227+J210+J219+J232+J235+J207</f>
        <v>34616215.939999998</v>
      </c>
      <c r="K203" s="15">
        <f t="shared" ref="K203:U203" si="1656">K204+K213+K216+K224+K238+K227+K210+K219+K232+K235+K207</f>
        <v>6336024</v>
      </c>
      <c r="L203" s="15">
        <f t="shared" si="1656"/>
        <v>22680191.940000001</v>
      </c>
      <c r="M203" s="15">
        <f t="shared" si="1656"/>
        <v>5600000</v>
      </c>
      <c r="N203" s="15">
        <f t="shared" si="1656"/>
        <v>1111288</v>
      </c>
      <c r="O203" s="15">
        <f t="shared" si="1656"/>
        <v>0</v>
      </c>
      <c r="P203" s="15">
        <f t="shared" si="1656"/>
        <v>1111288</v>
      </c>
      <c r="Q203" s="15">
        <f t="shared" si="1656"/>
        <v>0</v>
      </c>
      <c r="R203" s="15">
        <f t="shared" si="1656"/>
        <v>35727503.939999998</v>
      </c>
      <c r="S203" s="15">
        <f t="shared" si="1656"/>
        <v>6336024</v>
      </c>
      <c r="T203" s="15">
        <f t="shared" si="1656"/>
        <v>23791479.940000001</v>
      </c>
      <c r="U203" s="15">
        <f t="shared" si="1656"/>
        <v>5600000</v>
      </c>
      <c r="V203" s="15">
        <f>V204+V213+V216+V224+V238+V227+V210+V219+V232+V235+V207</f>
        <v>25350842</v>
      </c>
      <c r="W203" s="39">
        <f t="shared" ref="W203:AG203" si="1657">W204+W213+W216+W224+W238+W227+W210+W219+W232+W235+W207</f>
        <v>188142</v>
      </c>
      <c r="X203" s="39">
        <f t="shared" si="1657"/>
        <v>19562700</v>
      </c>
      <c r="Y203" s="39">
        <f t="shared" si="1657"/>
        <v>5600000</v>
      </c>
      <c r="Z203" s="15">
        <f t="shared" si="1657"/>
        <v>0</v>
      </c>
      <c r="AA203" s="15">
        <f t="shared" si="1657"/>
        <v>0</v>
      </c>
      <c r="AB203" s="15">
        <f t="shared" si="1657"/>
        <v>0</v>
      </c>
      <c r="AC203" s="15">
        <f t="shared" si="1657"/>
        <v>0</v>
      </c>
      <c r="AD203" s="15">
        <f t="shared" si="1657"/>
        <v>25350842</v>
      </c>
      <c r="AE203" s="15">
        <f t="shared" si="1657"/>
        <v>188142</v>
      </c>
      <c r="AF203" s="15">
        <f t="shared" si="1657"/>
        <v>19562700</v>
      </c>
      <c r="AG203" s="15">
        <f t="shared" si="1657"/>
        <v>5600000</v>
      </c>
      <c r="AH203" s="15">
        <f>AH204+AH213+AH216+AH224+AH238+AH227+AH210+AH219+AH232+AH235+AH207</f>
        <v>25352559</v>
      </c>
      <c r="AI203" s="39">
        <f t="shared" ref="AI203:AS203" si="1658">AI204+AI213+AI216+AI224+AI238+AI227+AI210+AI219+AI232+AI235+AI207</f>
        <v>189859</v>
      </c>
      <c r="AJ203" s="39">
        <f t="shared" si="1658"/>
        <v>19562700</v>
      </c>
      <c r="AK203" s="39">
        <f t="shared" si="1658"/>
        <v>5600000</v>
      </c>
      <c r="AL203" s="15">
        <f t="shared" si="1658"/>
        <v>0</v>
      </c>
      <c r="AM203" s="109">
        <f t="shared" si="1658"/>
        <v>0</v>
      </c>
      <c r="AN203" s="16">
        <f t="shared" si="1658"/>
        <v>0</v>
      </c>
      <c r="AO203" s="16">
        <f t="shared" si="1658"/>
        <v>0</v>
      </c>
      <c r="AP203" s="16">
        <f t="shared" si="1658"/>
        <v>25352559</v>
      </c>
      <c r="AQ203" s="16">
        <f t="shared" si="1658"/>
        <v>189859</v>
      </c>
      <c r="AR203" s="16">
        <f t="shared" si="1658"/>
        <v>19562700</v>
      </c>
      <c r="AS203" s="16">
        <f t="shared" si="1658"/>
        <v>5600000</v>
      </c>
      <c r="AT203" s="16"/>
      <c r="AU203" s="16"/>
      <c r="AV203" s="16"/>
      <c r="AW203" s="16"/>
      <c r="AX203" s="16"/>
      <c r="AY203" s="15">
        <f t="shared" si="1402"/>
        <v>8645201.9399999976</v>
      </c>
      <c r="AZ203" s="39">
        <f t="shared" si="1403"/>
        <v>6140402</v>
      </c>
      <c r="BA203" s="39">
        <f t="shared" si="1404"/>
        <v>2504799.9400000013</v>
      </c>
      <c r="BB203" s="39">
        <f t="shared" si="1405"/>
        <v>0</v>
      </c>
      <c r="BC203" s="16">
        <f>BC204+BC213+BC216+BC224+BC238+BC227+BC210+BC219+BC232+BC235+BC207</f>
        <v>25971014</v>
      </c>
      <c r="BD203" s="43">
        <f t="shared" ref="BD203:BN203" si="1659">BD204+BD213+BD216+BD224+BD238+BD227+BD210+BD219+BD232+BD235+BD207</f>
        <v>195622</v>
      </c>
      <c r="BE203" s="43">
        <f t="shared" si="1659"/>
        <v>20175392</v>
      </c>
      <c r="BF203" s="43">
        <f t="shared" si="1659"/>
        <v>5600000</v>
      </c>
      <c r="BG203" s="16">
        <f t="shared" si="1659"/>
        <v>715519</v>
      </c>
      <c r="BH203" s="16">
        <f t="shared" si="1659"/>
        <v>106383</v>
      </c>
      <c r="BI203" s="16">
        <f t="shared" si="1659"/>
        <v>609136</v>
      </c>
      <c r="BJ203" s="16">
        <f t="shared" si="1659"/>
        <v>0</v>
      </c>
      <c r="BK203" s="16">
        <f t="shared" si="1659"/>
        <v>26686533</v>
      </c>
      <c r="BL203" s="16">
        <f t="shared" si="1659"/>
        <v>302005</v>
      </c>
      <c r="BM203" s="16">
        <f t="shared" si="1659"/>
        <v>20784528</v>
      </c>
      <c r="BN203" s="16">
        <f t="shared" si="1659"/>
        <v>5600000</v>
      </c>
      <c r="BO203" s="16">
        <f t="shared" ref="BO203:BV203" si="1660">BO204+BO213+BO216+BO224+BO238+BO227+BO210+BO219+BO232+BO235+BO207</f>
        <v>0</v>
      </c>
      <c r="BP203" s="16">
        <f t="shared" si="1660"/>
        <v>0</v>
      </c>
      <c r="BQ203" s="16">
        <f t="shared" si="1660"/>
        <v>0</v>
      </c>
      <c r="BR203" s="16">
        <f t="shared" si="1660"/>
        <v>0</v>
      </c>
      <c r="BS203" s="16">
        <f t="shared" si="1660"/>
        <v>26686533</v>
      </c>
      <c r="BT203" s="16">
        <f t="shared" si="1660"/>
        <v>302005</v>
      </c>
      <c r="BU203" s="16">
        <f t="shared" si="1660"/>
        <v>20784528</v>
      </c>
      <c r="BV203" s="16">
        <f t="shared" si="1660"/>
        <v>5600000</v>
      </c>
      <c r="BW203" s="16">
        <f t="shared" ref="BW203:CD203" si="1661">BW204+BW213+BW216+BW224+BW238+BW227+BW210+BW219+BW232+BW235+BW207</f>
        <v>0</v>
      </c>
      <c r="BX203" s="16">
        <f t="shared" si="1661"/>
        <v>0</v>
      </c>
      <c r="BY203" s="16">
        <f t="shared" si="1661"/>
        <v>0</v>
      </c>
      <c r="BZ203" s="16">
        <f t="shared" si="1661"/>
        <v>0</v>
      </c>
      <c r="CA203" s="16">
        <f t="shared" si="1661"/>
        <v>26686533</v>
      </c>
      <c r="CB203" s="16">
        <f t="shared" si="1661"/>
        <v>302005</v>
      </c>
      <c r="CC203" s="16">
        <f t="shared" si="1661"/>
        <v>20784528</v>
      </c>
      <c r="CD203" s="16">
        <f t="shared" si="1661"/>
        <v>5600000</v>
      </c>
      <c r="CE203" s="16">
        <f t="shared" ref="CE203:DB203" si="1662">CE204+CE213+CE216+CE224+CE238+CE227+CE210+CE219+CE232+CE235+CE207</f>
        <v>27912948</v>
      </c>
      <c r="CF203" s="43">
        <f t="shared" si="1662"/>
        <v>7004599</v>
      </c>
      <c r="CG203" s="43">
        <f t="shared" si="1662"/>
        <v>15308349</v>
      </c>
      <c r="CH203" s="43">
        <f t="shared" si="1662"/>
        <v>5600000</v>
      </c>
      <c r="CI203" s="16">
        <f t="shared" si="1662"/>
        <v>-23</v>
      </c>
      <c r="CJ203" s="16">
        <f t="shared" si="1662"/>
        <v>0</v>
      </c>
      <c r="CK203" s="16">
        <f t="shared" si="1662"/>
        <v>-23</v>
      </c>
      <c r="CL203" s="16">
        <f t="shared" si="1662"/>
        <v>0</v>
      </c>
      <c r="CM203" s="16">
        <f t="shared" si="1662"/>
        <v>27912925</v>
      </c>
      <c r="CN203" s="16">
        <f t="shared" si="1662"/>
        <v>7004599</v>
      </c>
      <c r="CO203" s="16">
        <f t="shared" si="1662"/>
        <v>15308326</v>
      </c>
      <c r="CP203" s="16">
        <f t="shared" si="1662"/>
        <v>5600000</v>
      </c>
      <c r="CQ203" s="16">
        <f t="shared" ref="CQ203:CX203" si="1663">CQ204+CQ213+CQ216+CQ224+CQ238+CQ227+CQ210+CQ219+CQ232+CQ235+CQ207</f>
        <v>0</v>
      </c>
      <c r="CR203" s="16">
        <f t="shared" si="1663"/>
        <v>0</v>
      </c>
      <c r="CS203" s="16">
        <f t="shared" si="1663"/>
        <v>0</v>
      </c>
      <c r="CT203" s="16">
        <f t="shared" si="1663"/>
        <v>0</v>
      </c>
      <c r="CU203" s="16">
        <f t="shared" si="1663"/>
        <v>27912925</v>
      </c>
      <c r="CV203" s="16">
        <f t="shared" si="1663"/>
        <v>7004599</v>
      </c>
      <c r="CW203" s="16">
        <f t="shared" si="1663"/>
        <v>15308326</v>
      </c>
      <c r="CX203" s="16">
        <f t="shared" si="1663"/>
        <v>5600000</v>
      </c>
      <c r="CY203" s="16">
        <f t="shared" si="1662"/>
        <v>20883005</v>
      </c>
      <c r="CZ203" s="43">
        <f t="shared" si="1662"/>
        <v>192704</v>
      </c>
      <c r="DA203" s="43">
        <f t="shared" si="1662"/>
        <v>15090301</v>
      </c>
      <c r="DB203" s="43">
        <f t="shared" si="1662"/>
        <v>5600000</v>
      </c>
      <c r="DC203" s="16">
        <f t="shared" ref="DC203:DJ203" si="1664">DC204+DC213+DC216+DC224+DC238+DC227+DC210+DC219+DC232+DC235+DC207</f>
        <v>0</v>
      </c>
      <c r="DD203" s="16">
        <f t="shared" si="1664"/>
        <v>0</v>
      </c>
      <c r="DE203" s="16">
        <f t="shared" si="1664"/>
        <v>0</v>
      </c>
      <c r="DF203" s="16">
        <f t="shared" si="1664"/>
        <v>0</v>
      </c>
      <c r="DG203" s="16">
        <f t="shared" si="1664"/>
        <v>20883005</v>
      </c>
      <c r="DH203" s="16">
        <f t="shared" si="1664"/>
        <v>192704</v>
      </c>
      <c r="DI203" s="16">
        <f t="shared" si="1664"/>
        <v>15090301</v>
      </c>
      <c r="DJ203" s="16">
        <f t="shared" si="1664"/>
        <v>5600000</v>
      </c>
      <c r="DK203" s="16">
        <f t="shared" ref="DK203:DR203" si="1665">DK204+DK213+DK216+DK224+DK238+DK227+DK210+DK219+DK232+DK235+DK207</f>
        <v>0</v>
      </c>
      <c r="DL203" s="16">
        <f t="shared" si="1665"/>
        <v>0</v>
      </c>
      <c r="DM203" s="16">
        <f t="shared" si="1665"/>
        <v>0</v>
      </c>
      <c r="DN203" s="16">
        <f t="shared" si="1665"/>
        <v>0</v>
      </c>
      <c r="DO203" s="16">
        <f t="shared" si="1665"/>
        <v>20883005</v>
      </c>
      <c r="DP203" s="16">
        <f t="shared" si="1665"/>
        <v>192704</v>
      </c>
      <c r="DQ203" s="16">
        <f t="shared" si="1665"/>
        <v>15090301</v>
      </c>
      <c r="DR203" s="16">
        <f t="shared" si="1665"/>
        <v>5600000</v>
      </c>
    </row>
    <row r="204" spans="1:122" s="42" customFormat="1" ht="33.75" hidden="1" customHeight="1" x14ac:dyDescent="0.25">
      <c r="A204" s="102" t="s">
        <v>438</v>
      </c>
      <c r="B204" s="102"/>
      <c r="C204" s="102"/>
      <c r="D204" s="102"/>
      <c r="E204" s="40">
        <v>851</v>
      </c>
      <c r="F204" s="2" t="s">
        <v>56</v>
      </c>
      <c r="G204" s="2" t="s">
        <v>11</v>
      </c>
      <c r="H204" s="3" t="s">
        <v>439</v>
      </c>
      <c r="I204" s="2"/>
      <c r="J204" s="15">
        <f t="shared" ref="J204:AL205" si="1666">J205</f>
        <v>2902860</v>
      </c>
      <c r="K204" s="15">
        <f t="shared" si="1666"/>
        <v>2873831</v>
      </c>
      <c r="L204" s="15">
        <f t="shared" si="1666"/>
        <v>29029</v>
      </c>
      <c r="M204" s="15">
        <f t="shared" si="1666"/>
        <v>0</v>
      </c>
      <c r="N204" s="15">
        <f t="shared" si="1666"/>
        <v>0</v>
      </c>
      <c r="O204" s="15">
        <f t="shared" si="1666"/>
        <v>0</v>
      </c>
      <c r="P204" s="15">
        <f t="shared" si="1666"/>
        <v>0</v>
      </c>
      <c r="Q204" s="15">
        <f t="shared" si="1666"/>
        <v>0</v>
      </c>
      <c r="R204" s="15">
        <f t="shared" si="1666"/>
        <v>2902860</v>
      </c>
      <c r="S204" s="15">
        <f t="shared" si="1666"/>
        <v>2873831</v>
      </c>
      <c r="T204" s="15">
        <f t="shared" si="1666"/>
        <v>29029</v>
      </c>
      <c r="U204" s="15">
        <f t="shared" si="1666"/>
        <v>0</v>
      </c>
      <c r="V204" s="15">
        <f t="shared" si="1666"/>
        <v>0</v>
      </c>
      <c r="W204" s="39">
        <f t="shared" si="1666"/>
        <v>0</v>
      </c>
      <c r="X204" s="39">
        <f t="shared" si="1666"/>
        <v>0</v>
      </c>
      <c r="Y204" s="39">
        <f t="shared" si="1666"/>
        <v>0</v>
      </c>
      <c r="Z204" s="15">
        <f t="shared" si="1666"/>
        <v>0</v>
      </c>
      <c r="AA204" s="15">
        <f t="shared" si="1666"/>
        <v>0</v>
      </c>
      <c r="AB204" s="15">
        <f t="shared" si="1666"/>
        <v>0</v>
      </c>
      <c r="AC204" s="15">
        <f t="shared" si="1666"/>
        <v>0</v>
      </c>
      <c r="AD204" s="15">
        <f t="shared" si="1666"/>
        <v>0</v>
      </c>
      <c r="AE204" s="15">
        <f t="shared" si="1666"/>
        <v>0</v>
      </c>
      <c r="AF204" s="15">
        <f t="shared" si="1666"/>
        <v>0</v>
      </c>
      <c r="AG204" s="15">
        <f t="shared" si="1666"/>
        <v>0</v>
      </c>
      <c r="AH204" s="15">
        <f t="shared" si="1666"/>
        <v>0</v>
      </c>
      <c r="AI204" s="39">
        <f t="shared" si="1666"/>
        <v>0</v>
      </c>
      <c r="AJ204" s="39">
        <f t="shared" si="1666"/>
        <v>0</v>
      </c>
      <c r="AK204" s="39">
        <f t="shared" si="1666"/>
        <v>0</v>
      </c>
      <c r="AL204" s="15">
        <f t="shared" si="1666"/>
        <v>0</v>
      </c>
      <c r="AM204" s="110">
        <f t="shared" ref="AL204:AS205" si="1667">AM205</f>
        <v>0</v>
      </c>
      <c r="AN204" s="15">
        <f t="shared" si="1667"/>
        <v>0</v>
      </c>
      <c r="AO204" s="15">
        <f t="shared" si="1667"/>
        <v>0</v>
      </c>
      <c r="AP204" s="15">
        <f t="shared" si="1667"/>
        <v>0</v>
      </c>
      <c r="AQ204" s="15">
        <f t="shared" si="1667"/>
        <v>0</v>
      </c>
      <c r="AR204" s="15">
        <f t="shared" si="1667"/>
        <v>0</v>
      </c>
      <c r="AS204" s="15">
        <f t="shared" si="1667"/>
        <v>0</v>
      </c>
      <c r="AT204" s="15"/>
      <c r="AU204" s="15"/>
      <c r="AV204" s="15"/>
      <c r="AW204" s="15"/>
      <c r="AX204" s="15"/>
      <c r="AY204" s="15">
        <f t="shared" si="1402"/>
        <v>2902860</v>
      </c>
      <c r="AZ204" s="39">
        <f t="shared" si="1403"/>
        <v>2873831</v>
      </c>
      <c r="BA204" s="39">
        <f t="shared" si="1404"/>
        <v>29029</v>
      </c>
      <c r="BB204" s="39">
        <f t="shared" si="1405"/>
        <v>0</v>
      </c>
      <c r="BC204" s="15">
        <f t="shared" ref="BC204:DC205" si="1668">BC205</f>
        <v>0</v>
      </c>
      <c r="BD204" s="44">
        <f t="shared" si="1668"/>
        <v>0</v>
      </c>
      <c r="BE204" s="44">
        <f t="shared" si="1668"/>
        <v>0</v>
      </c>
      <c r="BF204" s="44">
        <f t="shared" si="1668"/>
        <v>0</v>
      </c>
      <c r="BG204" s="15">
        <f t="shared" si="1668"/>
        <v>0</v>
      </c>
      <c r="BH204" s="15">
        <f t="shared" si="1668"/>
        <v>0</v>
      </c>
      <c r="BI204" s="15">
        <f t="shared" si="1668"/>
        <v>0</v>
      </c>
      <c r="BJ204" s="15">
        <f t="shared" si="1668"/>
        <v>0</v>
      </c>
      <c r="BK204" s="15">
        <f t="shared" si="1668"/>
        <v>0</v>
      </c>
      <c r="BL204" s="15">
        <f t="shared" si="1668"/>
        <v>0</v>
      </c>
      <c r="BM204" s="15">
        <f t="shared" si="1668"/>
        <v>0</v>
      </c>
      <c r="BN204" s="15">
        <f t="shared" si="1668"/>
        <v>0</v>
      </c>
      <c r="BO204" s="15">
        <f t="shared" si="1668"/>
        <v>0</v>
      </c>
      <c r="BP204" s="15">
        <f t="shared" si="1668"/>
        <v>0</v>
      </c>
      <c r="BQ204" s="15">
        <f t="shared" si="1668"/>
        <v>0</v>
      </c>
      <c r="BR204" s="15">
        <f t="shared" si="1668"/>
        <v>0</v>
      </c>
      <c r="BS204" s="15">
        <f t="shared" si="1668"/>
        <v>0</v>
      </c>
      <c r="BT204" s="15">
        <f t="shared" si="1668"/>
        <v>0</v>
      </c>
      <c r="BU204" s="15">
        <f t="shared" si="1668"/>
        <v>0</v>
      </c>
      <c r="BV204" s="15">
        <f t="shared" si="1668"/>
        <v>0</v>
      </c>
      <c r="BW204" s="15">
        <f t="shared" si="1668"/>
        <v>0</v>
      </c>
      <c r="BX204" s="15">
        <f t="shared" si="1668"/>
        <v>0</v>
      </c>
      <c r="BY204" s="15">
        <f t="shared" si="1668"/>
        <v>0</v>
      </c>
      <c r="BZ204" s="15">
        <f t="shared" si="1668"/>
        <v>0</v>
      </c>
      <c r="CA204" s="15">
        <f t="shared" si="1668"/>
        <v>0</v>
      </c>
      <c r="CB204" s="15">
        <f t="shared" si="1668"/>
        <v>0</v>
      </c>
      <c r="CC204" s="15">
        <f t="shared" si="1668"/>
        <v>0</v>
      </c>
      <c r="CD204" s="15">
        <f t="shared" si="1668"/>
        <v>0</v>
      </c>
      <c r="CE204" s="15">
        <f t="shared" si="1668"/>
        <v>3336772</v>
      </c>
      <c r="CF204" s="44">
        <f t="shared" si="1668"/>
        <v>3303404</v>
      </c>
      <c r="CG204" s="44">
        <f t="shared" si="1668"/>
        <v>33368</v>
      </c>
      <c r="CH204" s="44">
        <f t="shared" si="1668"/>
        <v>0</v>
      </c>
      <c r="CI204" s="15">
        <f t="shared" si="1668"/>
        <v>0</v>
      </c>
      <c r="CJ204" s="15">
        <f t="shared" si="1668"/>
        <v>0</v>
      </c>
      <c r="CK204" s="15">
        <f t="shared" si="1668"/>
        <v>0</v>
      </c>
      <c r="CL204" s="15">
        <f t="shared" si="1668"/>
        <v>0</v>
      </c>
      <c r="CM204" s="15">
        <f t="shared" si="1668"/>
        <v>3336772</v>
      </c>
      <c r="CN204" s="15">
        <f t="shared" si="1668"/>
        <v>3303404</v>
      </c>
      <c r="CO204" s="15">
        <f t="shared" si="1668"/>
        <v>33368</v>
      </c>
      <c r="CP204" s="15">
        <f t="shared" si="1668"/>
        <v>0</v>
      </c>
      <c r="CQ204" s="15">
        <f t="shared" si="1668"/>
        <v>0</v>
      </c>
      <c r="CR204" s="15">
        <f t="shared" si="1668"/>
        <v>0</v>
      </c>
      <c r="CS204" s="15">
        <f t="shared" si="1668"/>
        <v>0</v>
      </c>
      <c r="CT204" s="15">
        <f t="shared" si="1668"/>
        <v>0</v>
      </c>
      <c r="CU204" s="15">
        <f t="shared" si="1668"/>
        <v>3336772</v>
      </c>
      <c r="CV204" s="15">
        <f t="shared" si="1668"/>
        <v>3303404</v>
      </c>
      <c r="CW204" s="15">
        <f t="shared" si="1668"/>
        <v>33368</v>
      </c>
      <c r="CX204" s="15">
        <f t="shared" si="1668"/>
        <v>0</v>
      </c>
      <c r="CY204" s="15">
        <f t="shared" si="1668"/>
        <v>0</v>
      </c>
      <c r="CZ204" s="44">
        <f t="shared" si="1668"/>
        <v>0</v>
      </c>
      <c r="DA204" s="44">
        <f t="shared" si="1668"/>
        <v>0</v>
      </c>
      <c r="DB204" s="44">
        <f t="shared" si="1668"/>
        <v>0</v>
      </c>
      <c r="DC204" s="15">
        <f t="shared" si="1668"/>
        <v>0</v>
      </c>
      <c r="DD204" s="15">
        <f t="shared" ref="DC204:DR205" si="1669">DD205</f>
        <v>0</v>
      </c>
      <c r="DE204" s="15">
        <f t="shared" si="1669"/>
        <v>0</v>
      </c>
      <c r="DF204" s="15">
        <f t="shared" si="1669"/>
        <v>0</v>
      </c>
      <c r="DG204" s="15">
        <f t="shared" si="1669"/>
        <v>0</v>
      </c>
      <c r="DH204" s="15">
        <f t="shared" si="1669"/>
        <v>0</v>
      </c>
      <c r="DI204" s="15">
        <f t="shared" si="1669"/>
        <v>0</v>
      </c>
      <c r="DJ204" s="15">
        <f t="shared" si="1669"/>
        <v>0</v>
      </c>
      <c r="DK204" s="15">
        <f t="shared" si="1669"/>
        <v>0</v>
      </c>
      <c r="DL204" s="15">
        <f t="shared" si="1669"/>
        <v>0</v>
      </c>
      <c r="DM204" s="15">
        <f t="shared" si="1669"/>
        <v>0</v>
      </c>
      <c r="DN204" s="15">
        <f t="shared" si="1669"/>
        <v>0</v>
      </c>
      <c r="DO204" s="15">
        <f t="shared" si="1669"/>
        <v>0</v>
      </c>
      <c r="DP204" s="15">
        <f t="shared" si="1669"/>
        <v>0</v>
      </c>
      <c r="DQ204" s="15">
        <f t="shared" si="1669"/>
        <v>0</v>
      </c>
      <c r="DR204" s="15">
        <f t="shared" si="1669"/>
        <v>0</v>
      </c>
    </row>
    <row r="205" spans="1:122" s="42" customFormat="1" ht="29.25" hidden="1" customHeight="1" x14ac:dyDescent="0.25">
      <c r="A205" s="102" t="s">
        <v>40</v>
      </c>
      <c r="B205" s="102"/>
      <c r="C205" s="102"/>
      <c r="D205" s="102"/>
      <c r="E205" s="40">
        <v>851</v>
      </c>
      <c r="F205" s="2" t="s">
        <v>56</v>
      </c>
      <c r="G205" s="2" t="s">
        <v>11</v>
      </c>
      <c r="H205" s="3" t="s">
        <v>439</v>
      </c>
      <c r="I205" s="2" t="s">
        <v>80</v>
      </c>
      <c r="J205" s="15">
        <f t="shared" si="1666"/>
        <v>2902860</v>
      </c>
      <c r="K205" s="15">
        <f t="shared" si="1666"/>
        <v>2873831</v>
      </c>
      <c r="L205" s="15">
        <f t="shared" si="1666"/>
        <v>29029</v>
      </c>
      <c r="M205" s="15">
        <f t="shared" si="1666"/>
        <v>0</v>
      </c>
      <c r="N205" s="15">
        <f t="shared" si="1666"/>
        <v>0</v>
      </c>
      <c r="O205" s="15">
        <f t="shared" si="1666"/>
        <v>0</v>
      </c>
      <c r="P205" s="15">
        <f t="shared" si="1666"/>
        <v>0</v>
      </c>
      <c r="Q205" s="15">
        <f t="shared" si="1666"/>
        <v>0</v>
      </c>
      <c r="R205" s="15">
        <f t="shared" si="1666"/>
        <v>2902860</v>
      </c>
      <c r="S205" s="15">
        <f t="shared" si="1666"/>
        <v>2873831</v>
      </c>
      <c r="T205" s="15">
        <f t="shared" si="1666"/>
        <v>29029</v>
      </c>
      <c r="U205" s="15">
        <f t="shared" si="1666"/>
        <v>0</v>
      </c>
      <c r="V205" s="15">
        <f t="shared" si="1666"/>
        <v>0</v>
      </c>
      <c r="W205" s="39">
        <f t="shared" si="1666"/>
        <v>0</v>
      </c>
      <c r="X205" s="39">
        <f t="shared" si="1666"/>
        <v>0</v>
      </c>
      <c r="Y205" s="39">
        <f t="shared" si="1666"/>
        <v>0</v>
      </c>
      <c r="Z205" s="15">
        <f t="shared" si="1666"/>
        <v>0</v>
      </c>
      <c r="AA205" s="15">
        <f t="shared" si="1666"/>
        <v>0</v>
      </c>
      <c r="AB205" s="15">
        <f t="shared" si="1666"/>
        <v>0</v>
      </c>
      <c r="AC205" s="15">
        <f t="shared" si="1666"/>
        <v>0</v>
      </c>
      <c r="AD205" s="15">
        <f t="shared" si="1666"/>
        <v>0</v>
      </c>
      <c r="AE205" s="15">
        <f t="shared" si="1666"/>
        <v>0</v>
      </c>
      <c r="AF205" s="15">
        <f t="shared" si="1666"/>
        <v>0</v>
      </c>
      <c r="AG205" s="15">
        <f t="shared" si="1666"/>
        <v>0</v>
      </c>
      <c r="AH205" s="15">
        <f t="shared" si="1666"/>
        <v>0</v>
      </c>
      <c r="AI205" s="39">
        <f t="shared" si="1666"/>
        <v>0</v>
      </c>
      <c r="AJ205" s="39">
        <f t="shared" si="1666"/>
        <v>0</v>
      </c>
      <c r="AK205" s="39">
        <f t="shared" si="1666"/>
        <v>0</v>
      </c>
      <c r="AL205" s="15">
        <f t="shared" si="1667"/>
        <v>0</v>
      </c>
      <c r="AM205" s="110">
        <f t="shared" si="1667"/>
        <v>0</v>
      </c>
      <c r="AN205" s="15">
        <f t="shared" si="1667"/>
        <v>0</v>
      </c>
      <c r="AO205" s="15">
        <f t="shared" si="1667"/>
        <v>0</v>
      </c>
      <c r="AP205" s="15">
        <f t="shared" si="1667"/>
        <v>0</v>
      </c>
      <c r="AQ205" s="15">
        <f t="shared" si="1667"/>
        <v>0</v>
      </c>
      <c r="AR205" s="15">
        <f t="shared" si="1667"/>
        <v>0</v>
      </c>
      <c r="AS205" s="15">
        <f t="shared" si="1667"/>
        <v>0</v>
      </c>
      <c r="AT205" s="15"/>
      <c r="AU205" s="15"/>
      <c r="AV205" s="15"/>
      <c r="AW205" s="15"/>
      <c r="AX205" s="15"/>
      <c r="AY205" s="15">
        <f t="shared" si="1402"/>
        <v>2902860</v>
      </c>
      <c r="AZ205" s="39">
        <f t="shared" si="1403"/>
        <v>2873831</v>
      </c>
      <c r="BA205" s="39">
        <f t="shared" si="1404"/>
        <v>29029</v>
      </c>
      <c r="BB205" s="39">
        <f t="shared" si="1405"/>
        <v>0</v>
      </c>
      <c r="BC205" s="15">
        <f t="shared" si="1668"/>
        <v>0</v>
      </c>
      <c r="BD205" s="44">
        <f t="shared" si="1668"/>
        <v>0</v>
      </c>
      <c r="BE205" s="44">
        <f t="shared" si="1668"/>
        <v>0</v>
      </c>
      <c r="BF205" s="44">
        <f t="shared" si="1668"/>
        <v>0</v>
      </c>
      <c r="BG205" s="15">
        <f t="shared" si="1668"/>
        <v>0</v>
      </c>
      <c r="BH205" s="15">
        <f t="shared" si="1668"/>
        <v>0</v>
      </c>
      <c r="BI205" s="15">
        <f t="shared" si="1668"/>
        <v>0</v>
      </c>
      <c r="BJ205" s="15">
        <f t="shared" si="1668"/>
        <v>0</v>
      </c>
      <c r="BK205" s="15">
        <f t="shared" si="1668"/>
        <v>0</v>
      </c>
      <c r="BL205" s="15">
        <f t="shared" si="1668"/>
        <v>0</v>
      </c>
      <c r="BM205" s="15">
        <f t="shared" si="1668"/>
        <v>0</v>
      </c>
      <c r="BN205" s="15">
        <f t="shared" si="1668"/>
        <v>0</v>
      </c>
      <c r="BO205" s="15">
        <f t="shared" si="1668"/>
        <v>0</v>
      </c>
      <c r="BP205" s="15">
        <f t="shared" si="1668"/>
        <v>0</v>
      </c>
      <c r="BQ205" s="15">
        <f t="shared" si="1668"/>
        <v>0</v>
      </c>
      <c r="BR205" s="15">
        <f t="shared" si="1668"/>
        <v>0</v>
      </c>
      <c r="BS205" s="15">
        <f t="shared" si="1668"/>
        <v>0</v>
      </c>
      <c r="BT205" s="15">
        <f t="shared" si="1668"/>
        <v>0</v>
      </c>
      <c r="BU205" s="15">
        <f t="shared" si="1668"/>
        <v>0</v>
      </c>
      <c r="BV205" s="15">
        <f t="shared" si="1668"/>
        <v>0</v>
      </c>
      <c r="BW205" s="15">
        <f t="shared" si="1668"/>
        <v>0</v>
      </c>
      <c r="BX205" s="15">
        <f t="shared" si="1668"/>
        <v>0</v>
      </c>
      <c r="BY205" s="15">
        <f t="shared" si="1668"/>
        <v>0</v>
      </c>
      <c r="BZ205" s="15">
        <f t="shared" si="1668"/>
        <v>0</v>
      </c>
      <c r="CA205" s="15">
        <f t="shared" si="1668"/>
        <v>0</v>
      </c>
      <c r="CB205" s="15">
        <f t="shared" si="1668"/>
        <v>0</v>
      </c>
      <c r="CC205" s="15">
        <f t="shared" si="1668"/>
        <v>0</v>
      </c>
      <c r="CD205" s="15">
        <f t="shared" si="1668"/>
        <v>0</v>
      </c>
      <c r="CE205" s="15">
        <f t="shared" si="1668"/>
        <v>3336772</v>
      </c>
      <c r="CF205" s="44">
        <f t="shared" si="1668"/>
        <v>3303404</v>
      </c>
      <c r="CG205" s="44">
        <f t="shared" si="1668"/>
        <v>33368</v>
      </c>
      <c r="CH205" s="44">
        <f t="shared" si="1668"/>
        <v>0</v>
      </c>
      <c r="CI205" s="15">
        <f t="shared" si="1668"/>
        <v>0</v>
      </c>
      <c r="CJ205" s="15">
        <f t="shared" si="1668"/>
        <v>0</v>
      </c>
      <c r="CK205" s="15">
        <f t="shared" si="1668"/>
        <v>0</v>
      </c>
      <c r="CL205" s="15">
        <f t="shared" si="1668"/>
        <v>0</v>
      </c>
      <c r="CM205" s="15">
        <f t="shared" si="1668"/>
        <v>3336772</v>
      </c>
      <c r="CN205" s="15">
        <f t="shared" si="1668"/>
        <v>3303404</v>
      </c>
      <c r="CO205" s="15">
        <f t="shared" si="1668"/>
        <v>33368</v>
      </c>
      <c r="CP205" s="15">
        <f t="shared" si="1668"/>
        <v>0</v>
      </c>
      <c r="CQ205" s="15">
        <f t="shared" si="1668"/>
        <v>0</v>
      </c>
      <c r="CR205" s="15">
        <f t="shared" si="1668"/>
        <v>0</v>
      </c>
      <c r="CS205" s="15">
        <f t="shared" si="1668"/>
        <v>0</v>
      </c>
      <c r="CT205" s="15">
        <f t="shared" si="1668"/>
        <v>0</v>
      </c>
      <c r="CU205" s="15">
        <f t="shared" si="1668"/>
        <v>3336772</v>
      </c>
      <c r="CV205" s="15">
        <f t="shared" si="1668"/>
        <v>3303404</v>
      </c>
      <c r="CW205" s="15">
        <f t="shared" si="1668"/>
        <v>33368</v>
      </c>
      <c r="CX205" s="15">
        <f t="shared" si="1668"/>
        <v>0</v>
      </c>
      <c r="CY205" s="15">
        <f t="shared" si="1668"/>
        <v>0</v>
      </c>
      <c r="CZ205" s="44">
        <f t="shared" si="1668"/>
        <v>0</v>
      </c>
      <c r="DA205" s="44">
        <f t="shared" si="1668"/>
        <v>0</v>
      </c>
      <c r="DB205" s="44">
        <f t="shared" si="1668"/>
        <v>0</v>
      </c>
      <c r="DC205" s="15">
        <f t="shared" si="1669"/>
        <v>0</v>
      </c>
      <c r="DD205" s="15">
        <f t="shared" si="1669"/>
        <v>0</v>
      </c>
      <c r="DE205" s="15">
        <f t="shared" si="1669"/>
        <v>0</v>
      </c>
      <c r="DF205" s="15">
        <f t="shared" si="1669"/>
        <v>0</v>
      </c>
      <c r="DG205" s="15">
        <f t="shared" si="1669"/>
        <v>0</v>
      </c>
      <c r="DH205" s="15">
        <f t="shared" si="1669"/>
        <v>0</v>
      </c>
      <c r="DI205" s="15">
        <f t="shared" si="1669"/>
        <v>0</v>
      </c>
      <c r="DJ205" s="15">
        <f t="shared" si="1669"/>
        <v>0</v>
      </c>
      <c r="DK205" s="15">
        <f t="shared" si="1669"/>
        <v>0</v>
      </c>
      <c r="DL205" s="15">
        <f t="shared" si="1669"/>
        <v>0</v>
      </c>
      <c r="DM205" s="15">
        <f t="shared" si="1669"/>
        <v>0</v>
      </c>
      <c r="DN205" s="15">
        <f t="shared" si="1669"/>
        <v>0</v>
      </c>
      <c r="DO205" s="15">
        <f t="shared" si="1669"/>
        <v>0</v>
      </c>
      <c r="DP205" s="15">
        <f t="shared" si="1669"/>
        <v>0</v>
      </c>
      <c r="DQ205" s="15">
        <f t="shared" si="1669"/>
        <v>0</v>
      </c>
      <c r="DR205" s="15">
        <f t="shared" si="1669"/>
        <v>0</v>
      </c>
    </row>
    <row r="206" spans="1:122" s="42" customFormat="1" ht="29.25" hidden="1" customHeight="1" x14ac:dyDescent="0.25">
      <c r="A206" s="102" t="s">
        <v>41</v>
      </c>
      <c r="B206" s="102"/>
      <c r="C206" s="102"/>
      <c r="D206" s="102"/>
      <c r="E206" s="40">
        <v>851</v>
      </c>
      <c r="F206" s="2" t="s">
        <v>56</v>
      </c>
      <c r="G206" s="2" t="s">
        <v>11</v>
      </c>
      <c r="H206" s="3" t="s">
        <v>439</v>
      </c>
      <c r="I206" s="2" t="s">
        <v>82</v>
      </c>
      <c r="J206" s="15">
        <v>2902860</v>
      </c>
      <c r="K206" s="44">
        <v>2873831</v>
      </c>
      <c r="L206" s="44">
        <v>29029</v>
      </c>
      <c r="M206" s="44"/>
      <c r="N206" s="44"/>
      <c r="O206" s="44"/>
      <c r="P206" s="44"/>
      <c r="Q206" s="44"/>
      <c r="R206" s="68">
        <f>J206+N206</f>
        <v>2902860</v>
      </c>
      <c r="S206" s="68">
        <f>K206+O206</f>
        <v>2873831</v>
      </c>
      <c r="T206" s="68">
        <f>L206+P206</f>
        <v>29029</v>
      </c>
      <c r="U206" s="68">
        <f>M206+Q206</f>
        <v>0</v>
      </c>
      <c r="V206" s="15">
        <f>33312-33312</f>
        <v>0</v>
      </c>
      <c r="W206" s="39"/>
      <c r="X206" s="39">
        <f>33312-33312</f>
        <v>0</v>
      </c>
      <c r="Y206" s="39"/>
      <c r="Z206" s="44"/>
      <c r="AA206" s="44"/>
      <c r="AB206" s="44"/>
      <c r="AC206" s="44"/>
      <c r="AD206" s="68">
        <f t="shared" ref="AD206" si="1670">V206+Z206</f>
        <v>0</v>
      </c>
      <c r="AE206" s="68">
        <f t="shared" ref="AE206" si="1671">W206+AA206</f>
        <v>0</v>
      </c>
      <c r="AF206" s="68">
        <f t="shared" ref="AF206" si="1672">X206+AB206</f>
        <v>0</v>
      </c>
      <c r="AG206" s="68">
        <f t="shared" ref="AG206" si="1673">Y206+AC206</f>
        <v>0</v>
      </c>
      <c r="AH206" s="15">
        <f>33312-33312</f>
        <v>0</v>
      </c>
      <c r="AI206" s="39"/>
      <c r="AJ206" s="39">
        <f>33312-33312</f>
        <v>0</v>
      </c>
      <c r="AK206" s="39"/>
      <c r="AL206" s="44"/>
      <c r="AM206" s="111"/>
      <c r="AN206" s="44"/>
      <c r="AO206" s="44"/>
      <c r="AP206" s="68">
        <f t="shared" ref="AP206" si="1674">AH206+AL206</f>
        <v>0</v>
      </c>
      <c r="AQ206" s="68">
        <f t="shared" ref="AQ206" si="1675">AI206+AM206</f>
        <v>0</v>
      </c>
      <c r="AR206" s="68">
        <f t="shared" ref="AR206" si="1676">AJ206+AN206</f>
        <v>0</v>
      </c>
      <c r="AS206" s="68">
        <f t="shared" ref="AS206" si="1677">AK206+AO206</f>
        <v>0</v>
      </c>
      <c r="AT206" s="68"/>
      <c r="AU206" s="68"/>
      <c r="AV206" s="68"/>
      <c r="AW206" s="68"/>
      <c r="AX206" s="68"/>
      <c r="AY206" s="15">
        <f t="shared" ref="AY206:AY237" si="1678">J206-BC206</f>
        <v>2902860</v>
      </c>
      <c r="AZ206" s="39">
        <f t="shared" ref="AZ206:AZ237" si="1679">K206-BD206</f>
        <v>2873831</v>
      </c>
      <c r="BA206" s="39">
        <f t="shared" ref="BA206:BA237" si="1680">L206-BE206</f>
        <v>29029</v>
      </c>
      <c r="BB206" s="39">
        <f t="shared" ref="BB206:BB237" si="1681">M206-BF206</f>
        <v>0</v>
      </c>
      <c r="BC206" s="15">
        <f>33312-33312</f>
        <v>0</v>
      </c>
      <c r="BD206" s="44"/>
      <c r="BE206" s="44">
        <f>33312-33312</f>
        <v>0</v>
      </c>
      <c r="BF206" s="44"/>
      <c r="BG206" s="15"/>
      <c r="BH206" s="44"/>
      <c r="BI206" s="44">
        <f>33312-33312</f>
        <v>0</v>
      </c>
      <c r="BJ206" s="44"/>
      <c r="BK206" s="15">
        <f>BC206+BG206</f>
        <v>0</v>
      </c>
      <c r="BL206" s="68">
        <f>BD206+BH206</f>
        <v>0</v>
      </c>
      <c r="BM206" s="68">
        <f>BE206+BI206</f>
        <v>0</v>
      </c>
      <c r="BN206" s="68">
        <f>BF206+BJ206</f>
        <v>0</v>
      </c>
      <c r="BO206" s="15"/>
      <c r="BP206" s="44"/>
      <c r="BQ206" s="44">
        <f>33312-33312</f>
        <v>0</v>
      </c>
      <c r="BR206" s="44"/>
      <c r="BS206" s="15">
        <f>BK206+BO206</f>
        <v>0</v>
      </c>
      <c r="BT206" s="68">
        <f>BL206+BP206</f>
        <v>0</v>
      </c>
      <c r="BU206" s="68">
        <f>BM206+BQ206</f>
        <v>0</v>
      </c>
      <c r="BV206" s="68">
        <f>BN206+BR206</f>
        <v>0</v>
      </c>
      <c r="BW206" s="15"/>
      <c r="BX206" s="44"/>
      <c r="BY206" s="44">
        <f>33312-33312</f>
        <v>0</v>
      </c>
      <c r="BZ206" s="44"/>
      <c r="CA206" s="15">
        <f>BS206+BW206</f>
        <v>0</v>
      </c>
      <c r="CB206" s="68">
        <f>BT206+BX206</f>
        <v>0</v>
      </c>
      <c r="CC206" s="68">
        <f>BU206+BY206</f>
        <v>0</v>
      </c>
      <c r="CD206" s="68">
        <f>BV206+BZ206</f>
        <v>0</v>
      </c>
      <c r="CE206" s="15">
        <f>CF206+CG206</f>
        <v>3336772</v>
      </c>
      <c r="CF206" s="44">
        <v>3303404</v>
      </c>
      <c r="CG206" s="44">
        <v>33368</v>
      </c>
      <c r="CH206" s="44"/>
      <c r="CI206" s="44"/>
      <c r="CJ206" s="44"/>
      <c r="CK206" s="44">
        <f>33312-33312</f>
        <v>0</v>
      </c>
      <c r="CL206" s="44"/>
      <c r="CM206" s="15">
        <f t="shared" ref="CM206" si="1682">CE206+CI206</f>
        <v>3336772</v>
      </c>
      <c r="CN206" s="68">
        <f t="shared" ref="CN206" si="1683">CF206+CJ206</f>
        <v>3303404</v>
      </c>
      <c r="CO206" s="68">
        <f t="shared" ref="CO206" si="1684">CG206+CK206</f>
        <v>33368</v>
      </c>
      <c r="CP206" s="68">
        <f t="shared" ref="CP206" si="1685">CH206+CL206</f>
        <v>0</v>
      </c>
      <c r="CQ206" s="44"/>
      <c r="CR206" s="44"/>
      <c r="CS206" s="44">
        <f>33312-33312</f>
        <v>0</v>
      </c>
      <c r="CT206" s="44"/>
      <c r="CU206" s="15">
        <f t="shared" ref="CU206" si="1686">CM206+CQ206</f>
        <v>3336772</v>
      </c>
      <c r="CV206" s="68">
        <f t="shared" ref="CV206" si="1687">CN206+CR206</f>
        <v>3303404</v>
      </c>
      <c r="CW206" s="68">
        <f t="shared" ref="CW206" si="1688">CO206+CS206</f>
        <v>33368</v>
      </c>
      <c r="CX206" s="68">
        <f t="shared" ref="CX206" si="1689">CP206+CT206</f>
        <v>0</v>
      </c>
      <c r="CY206" s="15"/>
      <c r="CZ206" s="44"/>
      <c r="DA206" s="44"/>
      <c r="DB206" s="44"/>
      <c r="DC206" s="44"/>
      <c r="DD206" s="44"/>
      <c r="DE206" s="44">
        <f>33312-33312</f>
        <v>0</v>
      </c>
      <c r="DF206" s="44"/>
      <c r="DG206" s="15">
        <f t="shared" ref="DG206" si="1690">CY206+DC206</f>
        <v>0</v>
      </c>
      <c r="DH206" s="68">
        <f t="shared" ref="DH206" si="1691">CZ206+DD206</f>
        <v>0</v>
      </c>
      <c r="DI206" s="68">
        <f t="shared" ref="DI206" si="1692">DA206+DE206</f>
        <v>0</v>
      </c>
      <c r="DJ206" s="68">
        <f t="shared" ref="DJ206" si="1693">DB206+DF206</f>
        <v>0</v>
      </c>
      <c r="DK206" s="44"/>
      <c r="DL206" s="44"/>
      <c r="DM206" s="44">
        <f>33312-33312</f>
        <v>0</v>
      </c>
      <c r="DN206" s="44"/>
      <c r="DO206" s="15">
        <f t="shared" ref="DO206" si="1694">DG206+DK206</f>
        <v>0</v>
      </c>
      <c r="DP206" s="68">
        <f t="shared" ref="DP206" si="1695">DH206+DL206</f>
        <v>0</v>
      </c>
      <c r="DQ206" s="68">
        <f t="shared" ref="DQ206" si="1696">DI206+DM206</f>
        <v>0</v>
      </c>
      <c r="DR206" s="68">
        <f t="shared" ref="DR206" si="1697">DJ206+DN206</f>
        <v>0</v>
      </c>
    </row>
    <row r="207" spans="1:122" ht="32.25" hidden="1" customHeight="1" x14ac:dyDescent="0.25">
      <c r="A207" s="102" t="s">
        <v>299</v>
      </c>
      <c r="B207" s="102"/>
      <c r="C207" s="102"/>
      <c r="D207" s="102"/>
      <c r="E207" s="40">
        <v>851</v>
      </c>
      <c r="F207" s="2" t="s">
        <v>56</v>
      </c>
      <c r="G207" s="2" t="s">
        <v>11</v>
      </c>
      <c r="H207" s="3" t="s">
        <v>348</v>
      </c>
      <c r="I207" s="2"/>
      <c r="J207" s="15">
        <f t="shared" ref="J207:AL208" si="1698">J208</f>
        <v>0</v>
      </c>
      <c r="K207" s="15">
        <f t="shared" si="1698"/>
        <v>0</v>
      </c>
      <c r="L207" s="15">
        <f t="shared" si="1698"/>
        <v>0</v>
      </c>
      <c r="M207" s="15">
        <f t="shared" si="1698"/>
        <v>0</v>
      </c>
      <c r="N207" s="15">
        <f t="shared" si="1698"/>
        <v>0</v>
      </c>
      <c r="O207" s="15">
        <f t="shared" si="1698"/>
        <v>0</v>
      </c>
      <c r="P207" s="15">
        <f t="shared" si="1698"/>
        <v>0</v>
      </c>
      <c r="Q207" s="15">
        <f t="shared" si="1698"/>
        <v>0</v>
      </c>
      <c r="R207" s="15">
        <f t="shared" si="1698"/>
        <v>0</v>
      </c>
      <c r="S207" s="15">
        <f t="shared" si="1698"/>
        <v>0</v>
      </c>
      <c r="T207" s="15">
        <f t="shared" si="1698"/>
        <v>0</v>
      </c>
      <c r="U207" s="15">
        <f t="shared" si="1698"/>
        <v>0</v>
      </c>
      <c r="V207" s="15">
        <f t="shared" si="1698"/>
        <v>0</v>
      </c>
      <c r="W207" s="39">
        <f t="shared" si="1698"/>
        <v>0</v>
      </c>
      <c r="X207" s="39">
        <f t="shared" si="1698"/>
        <v>0</v>
      </c>
      <c r="Y207" s="39">
        <f t="shared" si="1698"/>
        <v>0</v>
      </c>
      <c r="Z207" s="15">
        <f t="shared" si="1698"/>
        <v>0</v>
      </c>
      <c r="AA207" s="15">
        <f t="shared" si="1698"/>
        <v>0</v>
      </c>
      <c r="AB207" s="15">
        <f t="shared" si="1698"/>
        <v>0</v>
      </c>
      <c r="AC207" s="15">
        <f t="shared" si="1698"/>
        <v>0</v>
      </c>
      <c r="AD207" s="15">
        <f t="shared" si="1698"/>
        <v>0</v>
      </c>
      <c r="AE207" s="15">
        <f t="shared" si="1698"/>
        <v>0</v>
      </c>
      <c r="AF207" s="15">
        <f t="shared" si="1698"/>
        <v>0</v>
      </c>
      <c r="AG207" s="15">
        <f t="shared" si="1698"/>
        <v>0</v>
      </c>
      <c r="AH207" s="15">
        <f t="shared" si="1698"/>
        <v>0</v>
      </c>
      <c r="AI207" s="39">
        <f t="shared" si="1698"/>
        <v>0</v>
      </c>
      <c r="AJ207" s="39">
        <f t="shared" si="1698"/>
        <v>0</v>
      </c>
      <c r="AK207" s="39">
        <f t="shared" si="1698"/>
        <v>0</v>
      </c>
      <c r="AL207" s="15">
        <f t="shared" si="1698"/>
        <v>0</v>
      </c>
      <c r="AM207" s="110">
        <f t="shared" ref="AL207:AS208" si="1699">AM208</f>
        <v>0</v>
      </c>
      <c r="AN207" s="15">
        <f t="shared" si="1699"/>
        <v>0</v>
      </c>
      <c r="AO207" s="15">
        <f t="shared" si="1699"/>
        <v>0</v>
      </c>
      <c r="AP207" s="15">
        <f t="shared" si="1699"/>
        <v>0</v>
      </c>
      <c r="AQ207" s="15">
        <f t="shared" si="1699"/>
        <v>0</v>
      </c>
      <c r="AR207" s="15">
        <f t="shared" si="1699"/>
        <v>0</v>
      </c>
      <c r="AS207" s="15">
        <f t="shared" si="1699"/>
        <v>0</v>
      </c>
      <c r="AT207" s="15"/>
      <c r="AU207" s="15"/>
      <c r="AV207" s="15"/>
      <c r="AW207" s="15"/>
      <c r="AX207" s="15"/>
      <c r="AY207" s="15">
        <f t="shared" si="1678"/>
        <v>0</v>
      </c>
      <c r="AZ207" s="39">
        <f t="shared" si="1679"/>
        <v>0</v>
      </c>
      <c r="BA207" s="39">
        <f t="shared" si="1680"/>
        <v>0</v>
      </c>
      <c r="BB207" s="39">
        <f t="shared" si="1681"/>
        <v>0</v>
      </c>
      <c r="BC207" s="15">
        <f t="shared" ref="BC207:DC208" si="1700">BC208</f>
        <v>0</v>
      </c>
      <c r="BD207" s="44">
        <f t="shared" si="1700"/>
        <v>0</v>
      </c>
      <c r="BE207" s="44">
        <f t="shared" si="1700"/>
        <v>0</v>
      </c>
      <c r="BF207" s="44">
        <f t="shared" si="1700"/>
        <v>0</v>
      </c>
      <c r="BG207" s="15">
        <f t="shared" si="1700"/>
        <v>107458</v>
      </c>
      <c r="BH207" s="15">
        <f t="shared" si="1700"/>
        <v>106383</v>
      </c>
      <c r="BI207" s="15">
        <f t="shared" si="1700"/>
        <v>1075</v>
      </c>
      <c r="BJ207" s="15">
        <f t="shared" si="1700"/>
        <v>0</v>
      </c>
      <c r="BK207" s="15">
        <f t="shared" si="1700"/>
        <v>107458</v>
      </c>
      <c r="BL207" s="15">
        <f t="shared" si="1700"/>
        <v>106383</v>
      </c>
      <c r="BM207" s="15">
        <f t="shared" si="1700"/>
        <v>1075</v>
      </c>
      <c r="BN207" s="15">
        <f t="shared" si="1700"/>
        <v>0</v>
      </c>
      <c r="BO207" s="15">
        <f t="shared" si="1700"/>
        <v>0</v>
      </c>
      <c r="BP207" s="15">
        <f t="shared" si="1700"/>
        <v>0</v>
      </c>
      <c r="BQ207" s="15">
        <f t="shared" si="1700"/>
        <v>0</v>
      </c>
      <c r="BR207" s="15">
        <f t="shared" si="1700"/>
        <v>0</v>
      </c>
      <c r="BS207" s="15">
        <f t="shared" si="1700"/>
        <v>107458</v>
      </c>
      <c r="BT207" s="15">
        <f t="shared" si="1700"/>
        <v>106383</v>
      </c>
      <c r="BU207" s="15">
        <f t="shared" si="1700"/>
        <v>1075</v>
      </c>
      <c r="BV207" s="15">
        <f t="shared" si="1700"/>
        <v>0</v>
      </c>
      <c r="BW207" s="15">
        <f t="shared" si="1700"/>
        <v>0</v>
      </c>
      <c r="BX207" s="15">
        <f t="shared" si="1700"/>
        <v>0</v>
      </c>
      <c r="BY207" s="15">
        <f t="shared" si="1700"/>
        <v>0</v>
      </c>
      <c r="BZ207" s="15">
        <f t="shared" si="1700"/>
        <v>0</v>
      </c>
      <c r="CA207" s="15">
        <f t="shared" si="1700"/>
        <v>107458</v>
      </c>
      <c r="CB207" s="15">
        <f t="shared" si="1700"/>
        <v>106383</v>
      </c>
      <c r="CC207" s="15">
        <f t="shared" si="1700"/>
        <v>1075</v>
      </c>
      <c r="CD207" s="15">
        <f t="shared" si="1700"/>
        <v>0</v>
      </c>
      <c r="CE207" s="15">
        <f t="shared" si="1700"/>
        <v>0</v>
      </c>
      <c r="CF207" s="44">
        <f t="shared" si="1700"/>
        <v>0</v>
      </c>
      <c r="CG207" s="44">
        <f t="shared" si="1700"/>
        <v>0</v>
      </c>
      <c r="CH207" s="44">
        <f t="shared" si="1700"/>
        <v>0</v>
      </c>
      <c r="CI207" s="15">
        <f t="shared" si="1700"/>
        <v>0</v>
      </c>
      <c r="CJ207" s="15">
        <f t="shared" si="1700"/>
        <v>0</v>
      </c>
      <c r="CK207" s="15">
        <f t="shared" si="1700"/>
        <v>0</v>
      </c>
      <c r="CL207" s="15">
        <f t="shared" si="1700"/>
        <v>0</v>
      </c>
      <c r="CM207" s="15">
        <f t="shared" si="1700"/>
        <v>0</v>
      </c>
      <c r="CN207" s="15">
        <f t="shared" si="1700"/>
        <v>0</v>
      </c>
      <c r="CO207" s="15">
        <f t="shared" si="1700"/>
        <v>0</v>
      </c>
      <c r="CP207" s="15">
        <f t="shared" si="1700"/>
        <v>0</v>
      </c>
      <c r="CQ207" s="15">
        <f t="shared" si="1700"/>
        <v>0</v>
      </c>
      <c r="CR207" s="15">
        <f t="shared" si="1700"/>
        <v>0</v>
      </c>
      <c r="CS207" s="15">
        <f t="shared" si="1700"/>
        <v>0</v>
      </c>
      <c r="CT207" s="15">
        <f t="shared" si="1700"/>
        <v>0</v>
      </c>
      <c r="CU207" s="15">
        <f t="shared" si="1700"/>
        <v>0</v>
      </c>
      <c r="CV207" s="15">
        <f t="shared" si="1700"/>
        <v>0</v>
      </c>
      <c r="CW207" s="15">
        <f t="shared" si="1700"/>
        <v>0</v>
      </c>
      <c r="CX207" s="15">
        <f t="shared" si="1700"/>
        <v>0</v>
      </c>
      <c r="CY207" s="15">
        <f t="shared" si="1700"/>
        <v>0</v>
      </c>
      <c r="CZ207" s="44">
        <f t="shared" si="1700"/>
        <v>0</v>
      </c>
      <c r="DA207" s="44">
        <f t="shared" si="1700"/>
        <v>0</v>
      </c>
      <c r="DB207" s="44">
        <f t="shared" si="1700"/>
        <v>0</v>
      </c>
      <c r="DC207" s="15">
        <f t="shared" si="1700"/>
        <v>0</v>
      </c>
      <c r="DD207" s="15">
        <f t="shared" ref="DC207:DR208" si="1701">DD208</f>
        <v>0</v>
      </c>
      <c r="DE207" s="15">
        <f t="shared" si="1701"/>
        <v>0</v>
      </c>
      <c r="DF207" s="15">
        <f t="shared" si="1701"/>
        <v>0</v>
      </c>
      <c r="DG207" s="15">
        <f t="shared" si="1701"/>
        <v>0</v>
      </c>
      <c r="DH207" s="15">
        <f t="shared" si="1701"/>
        <v>0</v>
      </c>
      <c r="DI207" s="15">
        <f t="shared" si="1701"/>
        <v>0</v>
      </c>
      <c r="DJ207" s="15">
        <f t="shared" si="1701"/>
        <v>0</v>
      </c>
      <c r="DK207" s="15">
        <f t="shared" si="1701"/>
        <v>0</v>
      </c>
      <c r="DL207" s="15">
        <f t="shared" si="1701"/>
        <v>0</v>
      </c>
      <c r="DM207" s="15">
        <f t="shared" si="1701"/>
        <v>0</v>
      </c>
      <c r="DN207" s="15">
        <f t="shared" si="1701"/>
        <v>0</v>
      </c>
      <c r="DO207" s="15">
        <f t="shared" si="1701"/>
        <v>0</v>
      </c>
      <c r="DP207" s="15">
        <f t="shared" si="1701"/>
        <v>0</v>
      </c>
      <c r="DQ207" s="15">
        <f t="shared" si="1701"/>
        <v>0</v>
      </c>
      <c r="DR207" s="15">
        <f t="shared" si="1701"/>
        <v>0</v>
      </c>
    </row>
    <row r="208" spans="1:122" ht="32.25" hidden="1" customHeight="1" x14ac:dyDescent="0.25">
      <c r="A208" s="102" t="s">
        <v>40</v>
      </c>
      <c r="B208" s="102"/>
      <c r="C208" s="102"/>
      <c r="D208" s="102"/>
      <c r="E208" s="40">
        <v>851</v>
      </c>
      <c r="F208" s="2" t="s">
        <v>56</v>
      </c>
      <c r="G208" s="2" t="s">
        <v>11</v>
      </c>
      <c r="H208" s="3" t="s">
        <v>348</v>
      </c>
      <c r="I208" s="2" t="s">
        <v>80</v>
      </c>
      <c r="J208" s="15">
        <f t="shared" si="1698"/>
        <v>0</v>
      </c>
      <c r="K208" s="15">
        <f t="shared" si="1698"/>
        <v>0</v>
      </c>
      <c r="L208" s="15">
        <f t="shared" si="1698"/>
        <v>0</v>
      </c>
      <c r="M208" s="15">
        <f t="shared" si="1698"/>
        <v>0</v>
      </c>
      <c r="N208" s="15">
        <f t="shared" si="1698"/>
        <v>0</v>
      </c>
      <c r="O208" s="15">
        <f t="shared" si="1698"/>
        <v>0</v>
      </c>
      <c r="P208" s="15">
        <f t="shared" si="1698"/>
        <v>0</v>
      </c>
      <c r="Q208" s="15">
        <f t="shared" si="1698"/>
        <v>0</v>
      </c>
      <c r="R208" s="15">
        <f t="shared" si="1698"/>
        <v>0</v>
      </c>
      <c r="S208" s="15">
        <f t="shared" si="1698"/>
        <v>0</v>
      </c>
      <c r="T208" s="15">
        <f t="shared" si="1698"/>
        <v>0</v>
      </c>
      <c r="U208" s="15">
        <f t="shared" si="1698"/>
        <v>0</v>
      </c>
      <c r="V208" s="15">
        <f t="shared" si="1698"/>
        <v>0</v>
      </c>
      <c r="W208" s="39">
        <f t="shared" si="1698"/>
        <v>0</v>
      </c>
      <c r="X208" s="39">
        <f t="shared" si="1698"/>
        <v>0</v>
      </c>
      <c r="Y208" s="39">
        <f t="shared" si="1698"/>
        <v>0</v>
      </c>
      <c r="Z208" s="15">
        <f t="shared" si="1698"/>
        <v>0</v>
      </c>
      <c r="AA208" s="15">
        <f t="shared" si="1698"/>
        <v>0</v>
      </c>
      <c r="AB208" s="15">
        <f t="shared" si="1698"/>
        <v>0</v>
      </c>
      <c r="AC208" s="15">
        <f t="shared" si="1698"/>
        <v>0</v>
      </c>
      <c r="AD208" s="15">
        <f t="shared" si="1698"/>
        <v>0</v>
      </c>
      <c r="AE208" s="15">
        <f t="shared" si="1698"/>
        <v>0</v>
      </c>
      <c r="AF208" s="15">
        <f t="shared" si="1698"/>
        <v>0</v>
      </c>
      <c r="AG208" s="15">
        <f t="shared" si="1698"/>
        <v>0</v>
      </c>
      <c r="AH208" s="15">
        <f t="shared" si="1698"/>
        <v>0</v>
      </c>
      <c r="AI208" s="39">
        <f t="shared" si="1698"/>
        <v>0</v>
      </c>
      <c r="AJ208" s="39">
        <f t="shared" si="1698"/>
        <v>0</v>
      </c>
      <c r="AK208" s="39">
        <f t="shared" si="1698"/>
        <v>0</v>
      </c>
      <c r="AL208" s="15">
        <f t="shared" si="1699"/>
        <v>0</v>
      </c>
      <c r="AM208" s="110">
        <f t="shared" si="1699"/>
        <v>0</v>
      </c>
      <c r="AN208" s="15">
        <f t="shared" si="1699"/>
        <v>0</v>
      </c>
      <c r="AO208" s="15">
        <f t="shared" si="1699"/>
        <v>0</v>
      </c>
      <c r="AP208" s="15">
        <f t="shared" si="1699"/>
        <v>0</v>
      </c>
      <c r="AQ208" s="15">
        <f t="shared" si="1699"/>
        <v>0</v>
      </c>
      <c r="AR208" s="15">
        <f t="shared" si="1699"/>
        <v>0</v>
      </c>
      <c r="AS208" s="15">
        <f t="shared" si="1699"/>
        <v>0</v>
      </c>
      <c r="AT208" s="15"/>
      <c r="AU208" s="15"/>
      <c r="AV208" s="15"/>
      <c r="AW208" s="15"/>
      <c r="AX208" s="15"/>
      <c r="AY208" s="15">
        <f t="shared" si="1678"/>
        <v>0</v>
      </c>
      <c r="AZ208" s="39">
        <f t="shared" si="1679"/>
        <v>0</v>
      </c>
      <c r="BA208" s="39">
        <f t="shared" si="1680"/>
        <v>0</v>
      </c>
      <c r="BB208" s="39">
        <f t="shared" si="1681"/>
        <v>0</v>
      </c>
      <c r="BC208" s="15">
        <f t="shared" si="1700"/>
        <v>0</v>
      </c>
      <c r="BD208" s="44">
        <f t="shared" si="1700"/>
        <v>0</v>
      </c>
      <c r="BE208" s="44">
        <f t="shared" si="1700"/>
        <v>0</v>
      </c>
      <c r="BF208" s="44">
        <f t="shared" si="1700"/>
        <v>0</v>
      </c>
      <c r="BG208" s="15">
        <f t="shared" si="1700"/>
        <v>107458</v>
      </c>
      <c r="BH208" s="15">
        <f t="shared" si="1700"/>
        <v>106383</v>
      </c>
      <c r="BI208" s="15">
        <f t="shared" si="1700"/>
        <v>1075</v>
      </c>
      <c r="BJ208" s="15">
        <f t="shared" si="1700"/>
        <v>0</v>
      </c>
      <c r="BK208" s="15">
        <f t="shared" si="1700"/>
        <v>107458</v>
      </c>
      <c r="BL208" s="15">
        <f t="shared" si="1700"/>
        <v>106383</v>
      </c>
      <c r="BM208" s="15">
        <f t="shared" si="1700"/>
        <v>1075</v>
      </c>
      <c r="BN208" s="15">
        <f t="shared" si="1700"/>
        <v>0</v>
      </c>
      <c r="BO208" s="15">
        <f t="shared" si="1700"/>
        <v>0</v>
      </c>
      <c r="BP208" s="15">
        <f t="shared" si="1700"/>
        <v>0</v>
      </c>
      <c r="BQ208" s="15">
        <f t="shared" si="1700"/>
        <v>0</v>
      </c>
      <c r="BR208" s="15">
        <f t="shared" si="1700"/>
        <v>0</v>
      </c>
      <c r="BS208" s="15">
        <f t="shared" si="1700"/>
        <v>107458</v>
      </c>
      <c r="BT208" s="15">
        <f t="shared" si="1700"/>
        <v>106383</v>
      </c>
      <c r="BU208" s="15">
        <f t="shared" si="1700"/>
        <v>1075</v>
      </c>
      <c r="BV208" s="15">
        <f t="shared" si="1700"/>
        <v>0</v>
      </c>
      <c r="BW208" s="15">
        <f t="shared" si="1700"/>
        <v>0</v>
      </c>
      <c r="BX208" s="15">
        <f t="shared" si="1700"/>
        <v>0</v>
      </c>
      <c r="BY208" s="15">
        <f t="shared" si="1700"/>
        <v>0</v>
      </c>
      <c r="BZ208" s="15">
        <f t="shared" si="1700"/>
        <v>0</v>
      </c>
      <c r="CA208" s="15">
        <f t="shared" si="1700"/>
        <v>107458</v>
      </c>
      <c r="CB208" s="15">
        <f t="shared" si="1700"/>
        <v>106383</v>
      </c>
      <c r="CC208" s="15">
        <f t="shared" si="1700"/>
        <v>1075</v>
      </c>
      <c r="CD208" s="15">
        <f t="shared" si="1700"/>
        <v>0</v>
      </c>
      <c r="CE208" s="15">
        <f t="shared" si="1700"/>
        <v>0</v>
      </c>
      <c r="CF208" s="44">
        <f t="shared" si="1700"/>
        <v>0</v>
      </c>
      <c r="CG208" s="44">
        <f t="shared" si="1700"/>
        <v>0</v>
      </c>
      <c r="CH208" s="44">
        <f t="shared" si="1700"/>
        <v>0</v>
      </c>
      <c r="CI208" s="15">
        <f t="shared" si="1700"/>
        <v>0</v>
      </c>
      <c r="CJ208" s="15">
        <f t="shared" si="1700"/>
        <v>0</v>
      </c>
      <c r="CK208" s="15">
        <f t="shared" si="1700"/>
        <v>0</v>
      </c>
      <c r="CL208" s="15">
        <f t="shared" si="1700"/>
        <v>0</v>
      </c>
      <c r="CM208" s="15">
        <f t="shared" si="1700"/>
        <v>0</v>
      </c>
      <c r="CN208" s="15">
        <f t="shared" si="1700"/>
        <v>0</v>
      </c>
      <c r="CO208" s="15">
        <f t="shared" si="1700"/>
        <v>0</v>
      </c>
      <c r="CP208" s="15">
        <f t="shared" si="1700"/>
        <v>0</v>
      </c>
      <c r="CQ208" s="15">
        <f t="shared" si="1700"/>
        <v>0</v>
      </c>
      <c r="CR208" s="15">
        <f t="shared" si="1700"/>
        <v>0</v>
      </c>
      <c r="CS208" s="15">
        <f t="shared" si="1700"/>
        <v>0</v>
      </c>
      <c r="CT208" s="15">
        <f t="shared" si="1700"/>
        <v>0</v>
      </c>
      <c r="CU208" s="15">
        <f t="shared" si="1700"/>
        <v>0</v>
      </c>
      <c r="CV208" s="15">
        <f t="shared" si="1700"/>
        <v>0</v>
      </c>
      <c r="CW208" s="15">
        <f t="shared" si="1700"/>
        <v>0</v>
      </c>
      <c r="CX208" s="15">
        <f t="shared" si="1700"/>
        <v>0</v>
      </c>
      <c r="CY208" s="15">
        <f t="shared" si="1700"/>
        <v>0</v>
      </c>
      <c r="CZ208" s="44">
        <f t="shared" si="1700"/>
        <v>0</v>
      </c>
      <c r="DA208" s="44">
        <f t="shared" si="1700"/>
        <v>0</v>
      </c>
      <c r="DB208" s="44">
        <f t="shared" si="1700"/>
        <v>0</v>
      </c>
      <c r="DC208" s="15">
        <f t="shared" si="1701"/>
        <v>0</v>
      </c>
      <c r="DD208" s="15">
        <f t="shared" si="1701"/>
        <v>0</v>
      </c>
      <c r="DE208" s="15">
        <f t="shared" si="1701"/>
        <v>0</v>
      </c>
      <c r="DF208" s="15">
        <f t="shared" si="1701"/>
        <v>0</v>
      </c>
      <c r="DG208" s="15">
        <f t="shared" si="1701"/>
        <v>0</v>
      </c>
      <c r="DH208" s="15">
        <f t="shared" si="1701"/>
        <v>0</v>
      </c>
      <c r="DI208" s="15">
        <f t="shared" si="1701"/>
        <v>0</v>
      </c>
      <c r="DJ208" s="15">
        <f t="shared" si="1701"/>
        <v>0</v>
      </c>
      <c r="DK208" s="15">
        <f t="shared" si="1701"/>
        <v>0</v>
      </c>
      <c r="DL208" s="15">
        <f t="shared" si="1701"/>
        <v>0</v>
      </c>
      <c r="DM208" s="15">
        <f t="shared" si="1701"/>
        <v>0</v>
      </c>
      <c r="DN208" s="15">
        <f t="shared" si="1701"/>
        <v>0</v>
      </c>
      <c r="DO208" s="15">
        <f t="shared" si="1701"/>
        <v>0</v>
      </c>
      <c r="DP208" s="15">
        <f t="shared" si="1701"/>
        <v>0</v>
      </c>
      <c r="DQ208" s="15">
        <f t="shared" si="1701"/>
        <v>0</v>
      </c>
      <c r="DR208" s="15">
        <f t="shared" si="1701"/>
        <v>0</v>
      </c>
    </row>
    <row r="209" spans="1:122" ht="32.25" hidden="1" customHeight="1" x14ac:dyDescent="0.25">
      <c r="A209" s="102" t="s">
        <v>41</v>
      </c>
      <c r="B209" s="102"/>
      <c r="C209" s="102"/>
      <c r="D209" s="102"/>
      <c r="E209" s="40">
        <v>851</v>
      </c>
      <c r="F209" s="2" t="s">
        <v>56</v>
      </c>
      <c r="G209" s="2" t="s">
        <v>11</v>
      </c>
      <c r="H209" s="3" t="s">
        <v>348</v>
      </c>
      <c r="I209" s="2" t="s">
        <v>82</v>
      </c>
      <c r="J209" s="15"/>
      <c r="K209" s="44"/>
      <c r="L209" s="44"/>
      <c r="M209" s="44"/>
      <c r="N209" s="44"/>
      <c r="O209" s="44"/>
      <c r="P209" s="44"/>
      <c r="Q209" s="44"/>
      <c r="R209" s="68">
        <f>J209+N209</f>
        <v>0</v>
      </c>
      <c r="S209" s="68">
        <f>K209+O209</f>
        <v>0</v>
      </c>
      <c r="T209" s="68">
        <f>L209+P209</f>
        <v>0</v>
      </c>
      <c r="U209" s="68">
        <f>M209+Q209</f>
        <v>0</v>
      </c>
      <c r="V209" s="15"/>
      <c r="W209" s="39"/>
      <c r="X209" s="39"/>
      <c r="Y209" s="39"/>
      <c r="Z209" s="44"/>
      <c r="AA209" s="44"/>
      <c r="AB209" s="44"/>
      <c r="AC209" s="44"/>
      <c r="AD209" s="68">
        <f t="shared" ref="AD209" si="1702">V209+Z209</f>
        <v>0</v>
      </c>
      <c r="AE209" s="68">
        <f t="shared" ref="AE209" si="1703">W209+AA209</f>
        <v>0</v>
      </c>
      <c r="AF209" s="68">
        <f t="shared" ref="AF209" si="1704">X209+AB209</f>
        <v>0</v>
      </c>
      <c r="AG209" s="68">
        <f t="shared" ref="AG209:AG212" si="1705">Y209+AC209</f>
        <v>0</v>
      </c>
      <c r="AH209" s="15"/>
      <c r="AI209" s="39"/>
      <c r="AJ209" s="39"/>
      <c r="AK209" s="39"/>
      <c r="AL209" s="44"/>
      <c r="AM209" s="111"/>
      <c r="AN209" s="44"/>
      <c r="AO209" s="44"/>
      <c r="AP209" s="68">
        <f t="shared" ref="AP209" si="1706">AH209+AL209</f>
        <v>0</v>
      </c>
      <c r="AQ209" s="68">
        <f t="shared" ref="AQ209" si="1707">AI209+AM209</f>
        <v>0</v>
      </c>
      <c r="AR209" s="68">
        <f t="shared" ref="AR209" si="1708">AJ209+AN209</f>
        <v>0</v>
      </c>
      <c r="AS209" s="68">
        <f t="shared" ref="AS209:AS212" si="1709">AK209+AO209</f>
        <v>0</v>
      </c>
      <c r="AT209" s="68"/>
      <c r="AU209" s="68"/>
      <c r="AV209" s="68"/>
      <c r="AW209" s="68"/>
      <c r="AX209" s="68"/>
      <c r="AY209" s="15">
        <f t="shared" si="1678"/>
        <v>0</v>
      </c>
      <c r="AZ209" s="39">
        <f t="shared" si="1679"/>
        <v>0</v>
      </c>
      <c r="BA209" s="39">
        <f t="shared" si="1680"/>
        <v>0</v>
      </c>
      <c r="BB209" s="39">
        <f t="shared" si="1681"/>
        <v>0</v>
      </c>
      <c r="BC209" s="15"/>
      <c r="BD209" s="44"/>
      <c r="BE209" s="44"/>
      <c r="BF209" s="44"/>
      <c r="BG209" s="15">
        <f>BH209+BI209</f>
        <v>107458</v>
      </c>
      <c r="BH209" s="44">
        <v>106383</v>
      </c>
      <c r="BI209" s="44">
        <v>1075</v>
      </c>
      <c r="BJ209" s="44"/>
      <c r="BK209" s="15">
        <f>BC209+BG209</f>
        <v>107458</v>
      </c>
      <c r="BL209" s="68">
        <f>BD209+BH209</f>
        <v>106383</v>
      </c>
      <c r="BM209" s="68">
        <f>BE209+BI209</f>
        <v>1075</v>
      </c>
      <c r="BN209" s="68">
        <f>BF209+BJ209</f>
        <v>0</v>
      </c>
      <c r="BO209" s="15"/>
      <c r="BP209" s="44"/>
      <c r="BQ209" s="44"/>
      <c r="BR209" s="44"/>
      <c r="BS209" s="15">
        <f>BK209+BO209</f>
        <v>107458</v>
      </c>
      <c r="BT209" s="68">
        <f>BL209+BP209</f>
        <v>106383</v>
      </c>
      <c r="BU209" s="68">
        <f>BM209+BQ209</f>
        <v>1075</v>
      </c>
      <c r="BV209" s="68">
        <f>BN209+BR209</f>
        <v>0</v>
      </c>
      <c r="BW209" s="15"/>
      <c r="BX209" s="44"/>
      <c r="BY209" s="44"/>
      <c r="BZ209" s="44"/>
      <c r="CA209" s="15">
        <f>BS209+BW209</f>
        <v>107458</v>
      </c>
      <c r="CB209" s="68">
        <f>BT209+BX209</f>
        <v>106383</v>
      </c>
      <c r="CC209" s="68">
        <f>BU209+BY209</f>
        <v>1075</v>
      </c>
      <c r="CD209" s="68">
        <f>BV209+BZ209</f>
        <v>0</v>
      </c>
      <c r="CE209" s="15"/>
      <c r="CF209" s="44"/>
      <c r="CG209" s="44"/>
      <c r="CH209" s="44"/>
      <c r="CI209" s="44">
        <f>CJ209+CK209</f>
        <v>0</v>
      </c>
      <c r="CJ209" s="44"/>
      <c r="CK209" s="44"/>
      <c r="CL209" s="44"/>
      <c r="CM209" s="15">
        <f t="shared" ref="CM209" si="1710">CE209+CI209</f>
        <v>0</v>
      </c>
      <c r="CN209" s="68">
        <f t="shared" ref="CN209" si="1711">CF209+CJ209</f>
        <v>0</v>
      </c>
      <c r="CO209" s="68">
        <f t="shared" ref="CO209" si="1712">CG209+CK209</f>
        <v>0</v>
      </c>
      <c r="CP209" s="68">
        <f t="shared" ref="CP209" si="1713">CH209+CL209</f>
        <v>0</v>
      </c>
      <c r="CQ209" s="44">
        <f>CR209+CS209</f>
        <v>0</v>
      </c>
      <c r="CR209" s="44"/>
      <c r="CS209" s="44"/>
      <c r="CT209" s="44"/>
      <c r="CU209" s="15">
        <f t="shared" ref="CU209" si="1714">CM209+CQ209</f>
        <v>0</v>
      </c>
      <c r="CV209" s="68">
        <f t="shared" ref="CV209" si="1715">CN209+CR209</f>
        <v>0</v>
      </c>
      <c r="CW209" s="68">
        <f t="shared" ref="CW209" si="1716">CO209+CS209</f>
        <v>0</v>
      </c>
      <c r="CX209" s="68">
        <f t="shared" ref="CX209" si="1717">CP209+CT209</f>
        <v>0</v>
      </c>
      <c r="CY209" s="15"/>
      <c r="CZ209" s="44"/>
      <c r="DA209" s="44"/>
      <c r="DB209" s="44"/>
      <c r="DC209" s="44">
        <f>DD209+DE209</f>
        <v>0</v>
      </c>
      <c r="DD209" s="44"/>
      <c r="DE209" s="44"/>
      <c r="DF209" s="44"/>
      <c r="DG209" s="15">
        <f t="shared" ref="DG209" si="1718">CY209+DC209</f>
        <v>0</v>
      </c>
      <c r="DH209" s="68">
        <f t="shared" ref="DH209" si="1719">CZ209+DD209</f>
        <v>0</v>
      </c>
      <c r="DI209" s="68">
        <f t="shared" ref="DI209" si="1720">DA209+DE209</f>
        <v>0</v>
      </c>
      <c r="DJ209" s="68">
        <f t="shared" ref="DJ209" si="1721">DB209+DF209</f>
        <v>0</v>
      </c>
      <c r="DK209" s="44">
        <f>DL209+DM209</f>
        <v>0</v>
      </c>
      <c r="DL209" s="44"/>
      <c r="DM209" s="44"/>
      <c r="DN209" s="44"/>
      <c r="DO209" s="15">
        <f t="shared" ref="DO209" si="1722">DG209+DK209</f>
        <v>0</v>
      </c>
      <c r="DP209" s="68">
        <f t="shared" ref="DP209" si="1723">DH209+DL209</f>
        <v>0</v>
      </c>
      <c r="DQ209" s="68">
        <f t="shared" ref="DQ209" si="1724">DI209+DM209</f>
        <v>0</v>
      </c>
      <c r="DR209" s="68">
        <f t="shared" ref="DR209" si="1725">DJ209+DN209</f>
        <v>0</v>
      </c>
    </row>
    <row r="210" spans="1:122" ht="42.75" hidden="1" customHeight="1" x14ac:dyDescent="0.25">
      <c r="A210" s="102" t="s">
        <v>85</v>
      </c>
      <c r="B210" s="102"/>
      <c r="C210" s="102"/>
      <c r="D210" s="102"/>
      <c r="E210" s="40">
        <v>851</v>
      </c>
      <c r="F210" s="2" t="s">
        <v>56</v>
      </c>
      <c r="G210" s="2" t="s">
        <v>11</v>
      </c>
      <c r="H210" s="3" t="s">
        <v>340</v>
      </c>
      <c r="I210" s="2"/>
      <c r="J210" s="15">
        <f t="shared" ref="J210:AL211" si="1726">J211</f>
        <v>122400</v>
      </c>
      <c r="K210" s="15">
        <f t="shared" si="1726"/>
        <v>122400</v>
      </c>
      <c r="L210" s="15">
        <f t="shared" si="1726"/>
        <v>0</v>
      </c>
      <c r="M210" s="15">
        <f t="shared" si="1726"/>
        <v>0</v>
      </c>
      <c r="N210" s="15">
        <f t="shared" si="1726"/>
        <v>0</v>
      </c>
      <c r="O210" s="15">
        <f t="shared" si="1726"/>
        <v>0</v>
      </c>
      <c r="P210" s="15">
        <f t="shared" si="1726"/>
        <v>0</v>
      </c>
      <c r="Q210" s="15">
        <f t="shared" si="1726"/>
        <v>0</v>
      </c>
      <c r="R210" s="15">
        <f t="shared" si="1726"/>
        <v>122400</v>
      </c>
      <c r="S210" s="15">
        <f t="shared" si="1726"/>
        <v>122400</v>
      </c>
      <c r="T210" s="15">
        <f t="shared" si="1726"/>
        <v>0</v>
      </c>
      <c r="U210" s="68">
        <f>M210+Q210</f>
        <v>0</v>
      </c>
      <c r="V210" s="15">
        <f t="shared" si="1726"/>
        <v>122400</v>
      </c>
      <c r="W210" s="39">
        <f t="shared" si="1726"/>
        <v>122400</v>
      </c>
      <c r="X210" s="39">
        <f t="shared" si="1726"/>
        <v>0</v>
      </c>
      <c r="Y210" s="39">
        <f t="shared" si="1726"/>
        <v>0</v>
      </c>
      <c r="Z210" s="15">
        <f t="shared" si="1726"/>
        <v>0</v>
      </c>
      <c r="AA210" s="15">
        <f t="shared" si="1726"/>
        <v>0</v>
      </c>
      <c r="AB210" s="15">
        <f t="shared" si="1726"/>
        <v>0</v>
      </c>
      <c r="AC210" s="15">
        <f t="shared" si="1726"/>
        <v>0</v>
      </c>
      <c r="AD210" s="15">
        <f t="shared" si="1726"/>
        <v>122400</v>
      </c>
      <c r="AE210" s="15">
        <f t="shared" si="1726"/>
        <v>122400</v>
      </c>
      <c r="AF210" s="15">
        <f t="shared" si="1726"/>
        <v>0</v>
      </c>
      <c r="AG210" s="68">
        <f t="shared" si="1705"/>
        <v>0</v>
      </c>
      <c r="AH210" s="15">
        <f t="shared" si="1726"/>
        <v>122400</v>
      </c>
      <c r="AI210" s="39">
        <f t="shared" si="1726"/>
        <v>122400</v>
      </c>
      <c r="AJ210" s="39">
        <f t="shared" si="1726"/>
        <v>0</v>
      </c>
      <c r="AK210" s="39">
        <f t="shared" si="1726"/>
        <v>0</v>
      </c>
      <c r="AL210" s="15">
        <f t="shared" si="1726"/>
        <v>0</v>
      </c>
      <c r="AM210" s="110">
        <f t="shared" ref="AL210:AR211" si="1727">AM211</f>
        <v>0</v>
      </c>
      <c r="AN210" s="15">
        <f t="shared" si="1727"/>
        <v>0</v>
      </c>
      <c r="AO210" s="15">
        <f t="shared" si="1727"/>
        <v>0</v>
      </c>
      <c r="AP210" s="15">
        <f t="shared" si="1727"/>
        <v>122400</v>
      </c>
      <c r="AQ210" s="15">
        <f t="shared" si="1727"/>
        <v>122400</v>
      </c>
      <c r="AR210" s="15">
        <f t="shared" si="1727"/>
        <v>0</v>
      </c>
      <c r="AS210" s="68">
        <f t="shared" si="1709"/>
        <v>0</v>
      </c>
      <c r="AT210" s="68"/>
      <c r="AU210" s="68"/>
      <c r="AV210" s="68"/>
      <c r="AW210" s="68"/>
      <c r="AX210" s="68"/>
      <c r="AY210" s="15">
        <f t="shared" si="1678"/>
        <v>0</v>
      </c>
      <c r="AZ210" s="39">
        <f t="shared" si="1679"/>
        <v>0</v>
      </c>
      <c r="BA210" s="39">
        <f t="shared" si="1680"/>
        <v>0</v>
      </c>
      <c r="BB210" s="39">
        <f t="shared" si="1681"/>
        <v>0</v>
      </c>
      <c r="BC210" s="15">
        <f t="shared" ref="BC210:DC211" si="1728">BC211</f>
        <v>122400</v>
      </c>
      <c r="BD210" s="44">
        <f t="shared" si="1728"/>
        <v>122400</v>
      </c>
      <c r="BE210" s="44">
        <f t="shared" si="1728"/>
        <v>0</v>
      </c>
      <c r="BF210" s="44">
        <f t="shared" si="1728"/>
        <v>0</v>
      </c>
      <c r="BG210" s="15">
        <f t="shared" si="1728"/>
        <v>0</v>
      </c>
      <c r="BH210" s="15">
        <f t="shared" si="1728"/>
        <v>0</v>
      </c>
      <c r="BI210" s="15">
        <f t="shared" si="1728"/>
        <v>0</v>
      </c>
      <c r="BJ210" s="15">
        <f t="shared" si="1728"/>
        <v>0</v>
      </c>
      <c r="BK210" s="15">
        <f t="shared" si="1728"/>
        <v>122400</v>
      </c>
      <c r="BL210" s="15">
        <f t="shared" si="1728"/>
        <v>122400</v>
      </c>
      <c r="BM210" s="15">
        <f t="shared" si="1728"/>
        <v>0</v>
      </c>
      <c r="BN210" s="15">
        <f t="shared" si="1728"/>
        <v>0</v>
      </c>
      <c r="BO210" s="15">
        <f t="shared" si="1728"/>
        <v>0</v>
      </c>
      <c r="BP210" s="15">
        <f t="shared" si="1728"/>
        <v>0</v>
      </c>
      <c r="BQ210" s="15">
        <f t="shared" si="1728"/>
        <v>0</v>
      </c>
      <c r="BR210" s="15">
        <f t="shared" si="1728"/>
        <v>0</v>
      </c>
      <c r="BS210" s="15">
        <f t="shared" si="1728"/>
        <v>122400</v>
      </c>
      <c r="BT210" s="15">
        <f t="shared" si="1728"/>
        <v>122400</v>
      </c>
      <c r="BU210" s="15">
        <f t="shared" si="1728"/>
        <v>0</v>
      </c>
      <c r="BV210" s="15">
        <f t="shared" si="1728"/>
        <v>0</v>
      </c>
      <c r="BW210" s="15">
        <f t="shared" si="1728"/>
        <v>0</v>
      </c>
      <c r="BX210" s="15">
        <f t="shared" si="1728"/>
        <v>0</v>
      </c>
      <c r="BY210" s="15">
        <f t="shared" si="1728"/>
        <v>0</v>
      </c>
      <c r="BZ210" s="15">
        <f t="shared" si="1728"/>
        <v>0</v>
      </c>
      <c r="CA210" s="15">
        <f t="shared" si="1728"/>
        <v>122400</v>
      </c>
      <c r="CB210" s="15">
        <f t="shared" si="1728"/>
        <v>122400</v>
      </c>
      <c r="CC210" s="15">
        <f t="shared" si="1728"/>
        <v>0</v>
      </c>
      <c r="CD210" s="15">
        <f t="shared" si="1728"/>
        <v>0</v>
      </c>
      <c r="CE210" s="15">
        <f t="shared" si="1728"/>
        <v>122400</v>
      </c>
      <c r="CF210" s="44">
        <f t="shared" si="1728"/>
        <v>122400</v>
      </c>
      <c r="CG210" s="44">
        <f t="shared" si="1728"/>
        <v>0</v>
      </c>
      <c r="CH210" s="44">
        <f t="shared" si="1728"/>
        <v>0</v>
      </c>
      <c r="CI210" s="15">
        <f t="shared" si="1728"/>
        <v>0</v>
      </c>
      <c r="CJ210" s="15">
        <f t="shared" si="1728"/>
        <v>0</v>
      </c>
      <c r="CK210" s="15">
        <f t="shared" si="1728"/>
        <v>0</v>
      </c>
      <c r="CL210" s="15">
        <f t="shared" si="1728"/>
        <v>0</v>
      </c>
      <c r="CM210" s="15">
        <f t="shared" si="1728"/>
        <v>122400</v>
      </c>
      <c r="CN210" s="15">
        <f t="shared" si="1728"/>
        <v>122400</v>
      </c>
      <c r="CO210" s="15">
        <f t="shared" si="1728"/>
        <v>0</v>
      </c>
      <c r="CP210" s="15">
        <f t="shared" si="1728"/>
        <v>0</v>
      </c>
      <c r="CQ210" s="15">
        <f t="shared" si="1728"/>
        <v>0</v>
      </c>
      <c r="CR210" s="15">
        <f t="shared" si="1728"/>
        <v>0</v>
      </c>
      <c r="CS210" s="15">
        <f t="shared" si="1728"/>
        <v>0</v>
      </c>
      <c r="CT210" s="15">
        <f t="shared" si="1728"/>
        <v>0</v>
      </c>
      <c r="CU210" s="15">
        <f t="shared" si="1728"/>
        <v>122400</v>
      </c>
      <c r="CV210" s="15">
        <f t="shared" si="1728"/>
        <v>122400</v>
      </c>
      <c r="CW210" s="15">
        <f t="shared" si="1728"/>
        <v>0</v>
      </c>
      <c r="CX210" s="15">
        <f t="shared" si="1728"/>
        <v>0</v>
      </c>
      <c r="CY210" s="15">
        <f t="shared" si="1728"/>
        <v>122400</v>
      </c>
      <c r="CZ210" s="44">
        <f t="shared" si="1728"/>
        <v>122400</v>
      </c>
      <c r="DA210" s="44">
        <f t="shared" si="1728"/>
        <v>0</v>
      </c>
      <c r="DB210" s="44">
        <f t="shared" si="1728"/>
        <v>0</v>
      </c>
      <c r="DC210" s="15">
        <f t="shared" si="1728"/>
        <v>0</v>
      </c>
      <c r="DD210" s="15">
        <f t="shared" ref="DC210:DR211" si="1729">DD211</f>
        <v>0</v>
      </c>
      <c r="DE210" s="15">
        <f t="shared" si="1729"/>
        <v>0</v>
      </c>
      <c r="DF210" s="15">
        <f t="shared" si="1729"/>
        <v>0</v>
      </c>
      <c r="DG210" s="15">
        <f t="shared" si="1729"/>
        <v>122400</v>
      </c>
      <c r="DH210" s="15">
        <f t="shared" si="1729"/>
        <v>122400</v>
      </c>
      <c r="DI210" s="15">
        <f t="shared" si="1729"/>
        <v>0</v>
      </c>
      <c r="DJ210" s="15">
        <f t="shared" si="1729"/>
        <v>0</v>
      </c>
      <c r="DK210" s="15">
        <f t="shared" si="1729"/>
        <v>0</v>
      </c>
      <c r="DL210" s="15">
        <f t="shared" si="1729"/>
        <v>0</v>
      </c>
      <c r="DM210" s="15">
        <f t="shared" si="1729"/>
        <v>0</v>
      </c>
      <c r="DN210" s="15">
        <f t="shared" si="1729"/>
        <v>0</v>
      </c>
      <c r="DO210" s="15">
        <f t="shared" si="1729"/>
        <v>122400</v>
      </c>
      <c r="DP210" s="15">
        <f t="shared" si="1729"/>
        <v>122400</v>
      </c>
      <c r="DQ210" s="15">
        <f t="shared" si="1729"/>
        <v>0</v>
      </c>
      <c r="DR210" s="15">
        <f t="shared" si="1729"/>
        <v>0</v>
      </c>
    </row>
    <row r="211" spans="1:122" ht="32.25" hidden="1" customHeight="1" x14ac:dyDescent="0.25">
      <c r="A211" s="102" t="s">
        <v>40</v>
      </c>
      <c r="B211" s="102"/>
      <c r="C211" s="102"/>
      <c r="D211" s="102"/>
      <c r="E211" s="40">
        <v>851</v>
      </c>
      <c r="F211" s="2" t="s">
        <v>56</v>
      </c>
      <c r="G211" s="2" t="s">
        <v>11</v>
      </c>
      <c r="H211" s="3" t="s">
        <v>340</v>
      </c>
      <c r="I211" s="2" t="s">
        <v>80</v>
      </c>
      <c r="J211" s="15">
        <f t="shared" si="1726"/>
        <v>122400</v>
      </c>
      <c r="K211" s="15">
        <f t="shared" si="1726"/>
        <v>122400</v>
      </c>
      <c r="L211" s="15">
        <f t="shared" si="1726"/>
        <v>0</v>
      </c>
      <c r="M211" s="15">
        <f t="shared" si="1726"/>
        <v>0</v>
      </c>
      <c r="N211" s="15">
        <f t="shared" si="1726"/>
        <v>0</v>
      </c>
      <c r="O211" s="15">
        <f t="shared" si="1726"/>
        <v>0</v>
      </c>
      <c r="P211" s="15">
        <f t="shared" si="1726"/>
        <v>0</v>
      </c>
      <c r="Q211" s="15">
        <f t="shared" si="1726"/>
        <v>0</v>
      </c>
      <c r="R211" s="15">
        <f t="shared" si="1726"/>
        <v>122400</v>
      </c>
      <c r="S211" s="15">
        <f t="shared" si="1726"/>
        <v>122400</v>
      </c>
      <c r="T211" s="15">
        <f t="shared" si="1726"/>
        <v>0</v>
      </c>
      <c r="U211" s="68">
        <f>M211+Q211</f>
        <v>0</v>
      </c>
      <c r="V211" s="15">
        <f t="shared" si="1726"/>
        <v>122400</v>
      </c>
      <c r="W211" s="39">
        <f t="shared" si="1726"/>
        <v>122400</v>
      </c>
      <c r="X211" s="39">
        <f t="shared" si="1726"/>
        <v>0</v>
      </c>
      <c r="Y211" s="39">
        <f t="shared" si="1726"/>
        <v>0</v>
      </c>
      <c r="Z211" s="15">
        <f t="shared" si="1726"/>
        <v>0</v>
      </c>
      <c r="AA211" s="15">
        <f t="shared" si="1726"/>
        <v>0</v>
      </c>
      <c r="AB211" s="15">
        <f t="shared" si="1726"/>
        <v>0</v>
      </c>
      <c r="AC211" s="15">
        <f t="shared" si="1726"/>
        <v>0</v>
      </c>
      <c r="AD211" s="15">
        <f t="shared" si="1726"/>
        <v>122400</v>
      </c>
      <c r="AE211" s="15">
        <f t="shared" si="1726"/>
        <v>122400</v>
      </c>
      <c r="AF211" s="15">
        <f t="shared" si="1726"/>
        <v>0</v>
      </c>
      <c r="AG211" s="68">
        <f t="shared" si="1705"/>
        <v>0</v>
      </c>
      <c r="AH211" s="15">
        <f t="shared" si="1726"/>
        <v>122400</v>
      </c>
      <c r="AI211" s="39">
        <f t="shared" si="1726"/>
        <v>122400</v>
      </c>
      <c r="AJ211" s="39">
        <f t="shared" si="1726"/>
        <v>0</v>
      </c>
      <c r="AK211" s="39">
        <f t="shared" si="1726"/>
        <v>0</v>
      </c>
      <c r="AL211" s="15">
        <f t="shared" si="1727"/>
        <v>0</v>
      </c>
      <c r="AM211" s="110">
        <f t="shared" si="1727"/>
        <v>0</v>
      </c>
      <c r="AN211" s="15">
        <f t="shared" si="1727"/>
        <v>0</v>
      </c>
      <c r="AO211" s="15">
        <f t="shared" si="1727"/>
        <v>0</v>
      </c>
      <c r="AP211" s="15">
        <f t="shared" si="1727"/>
        <v>122400</v>
      </c>
      <c r="AQ211" s="15">
        <f t="shared" si="1727"/>
        <v>122400</v>
      </c>
      <c r="AR211" s="15">
        <f t="shared" si="1727"/>
        <v>0</v>
      </c>
      <c r="AS211" s="68">
        <f t="shared" si="1709"/>
        <v>0</v>
      </c>
      <c r="AT211" s="68"/>
      <c r="AU211" s="68"/>
      <c r="AV211" s="68"/>
      <c r="AW211" s="68"/>
      <c r="AX211" s="68"/>
      <c r="AY211" s="15">
        <f t="shared" si="1678"/>
        <v>0</v>
      </c>
      <c r="AZ211" s="39">
        <f t="shared" si="1679"/>
        <v>0</v>
      </c>
      <c r="BA211" s="39">
        <f t="shared" si="1680"/>
        <v>0</v>
      </c>
      <c r="BB211" s="39">
        <f t="shared" si="1681"/>
        <v>0</v>
      </c>
      <c r="BC211" s="15">
        <f t="shared" si="1728"/>
        <v>122400</v>
      </c>
      <c r="BD211" s="44">
        <f t="shared" si="1728"/>
        <v>122400</v>
      </c>
      <c r="BE211" s="44">
        <f t="shared" si="1728"/>
        <v>0</v>
      </c>
      <c r="BF211" s="44">
        <f t="shared" si="1728"/>
        <v>0</v>
      </c>
      <c r="BG211" s="15">
        <f t="shared" si="1728"/>
        <v>0</v>
      </c>
      <c r="BH211" s="15">
        <f t="shared" si="1728"/>
        <v>0</v>
      </c>
      <c r="BI211" s="15">
        <f t="shared" si="1728"/>
        <v>0</v>
      </c>
      <c r="BJ211" s="15">
        <f t="shared" si="1728"/>
        <v>0</v>
      </c>
      <c r="BK211" s="15">
        <f t="shared" si="1728"/>
        <v>122400</v>
      </c>
      <c r="BL211" s="15">
        <f t="shared" si="1728"/>
        <v>122400</v>
      </c>
      <c r="BM211" s="15">
        <f t="shared" si="1728"/>
        <v>0</v>
      </c>
      <c r="BN211" s="15">
        <f t="shared" si="1728"/>
        <v>0</v>
      </c>
      <c r="BO211" s="15">
        <f t="shared" si="1728"/>
        <v>0</v>
      </c>
      <c r="BP211" s="15">
        <f t="shared" si="1728"/>
        <v>0</v>
      </c>
      <c r="BQ211" s="15">
        <f t="shared" si="1728"/>
        <v>0</v>
      </c>
      <c r="BR211" s="15">
        <f t="shared" si="1728"/>
        <v>0</v>
      </c>
      <c r="BS211" s="15">
        <f t="shared" si="1728"/>
        <v>122400</v>
      </c>
      <c r="BT211" s="15">
        <f t="shared" si="1728"/>
        <v>122400</v>
      </c>
      <c r="BU211" s="15">
        <f t="shared" si="1728"/>
        <v>0</v>
      </c>
      <c r="BV211" s="15">
        <f t="shared" si="1728"/>
        <v>0</v>
      </c>
      <c r="BW211" s="15">
        <f t="shared" si="1728"/>
        <v>0</v>
      </c>
      <c r="BX211" s="15">
        <f t="shared" si="1728"/>
        <v>0</v>
      </c>
      <c r="BY211" s="15">
        <f t="shared" si="1728"/>
        <v>0</v>
      </c>
      <c r="BZ211" s="15">
        <f t="shared" si="1728"/>
        <v>0</v>
      </c>
      <c r="CA211" s="15">
        <f t="shared" si="1728"/>
        <v>122400</v>
      </c>
      <c r="CB211" s="15">
        <f t="shared" si="1728"/>
        <v>122400</v>
      </c>
      <c r="CC211" s="15">
        <f t="shared" si="1728"/>
        <v>0</v>
      </c>
      <c r="CD211" s="15">
        <f t="shared" si="1728"/>
        <v>0</v>
      </c>
      <c r="CE211" s="15">
        <f t="shared" si="1728"/>
        <v>122400</v>
      </c>
      <c r="CF211" s="44">
        <f t="shared" si="1728"/>
        <v>122400</v>
      </c>
      <c r="CG211" s="44">
        <f t="shared" si="1728"/>
        <v>0</v>
      </c>
      <c r="CH211" s="44">
        <f t="shared" si="1728"/>
        <v>0</v>
      </c>
      <c r="CI211" s="15">
        <f t="shared" si="1728"/>
        <v>0</v>
      </c>
      <c r="CJ211" s="15">
        <f t="shared" si="1728"/>
        <v>0</v>
      </c>
      <c r="CK211" s="15">
        <f t="shared" si="1728"/>
        <v>0</v>
      </c>
      <c r="CL211" s="15">
        <f t="shared" si="1728"/>
        <v>0</v>
      </c>
      <c r="CM211" s="15">
        <f t="shared" si="1728"/>
        <v>122400</v>
      </c>
      <c r="CN211" s="15">
        <f t="shared" si="1728"/>
        <v>122400</v>
      </c>
      <c r="CO211" s="15">
        <f t="shared" si="1728"/>
        <v>0</v>
      </c>
      <c r="CP211" s="15">
        <f t="shared" si="1728"/>
        <v>0</v>
      </c>
      <c r="CQ211" s="15">
        <f t="shared" si="1728"/>
        <v>0</v>
      </c>
      <c r="CR211" s="15">
        <f t="shared" si="1728"/>
        <v>0</v>
      </c>
      <c r="CS211" s="15">
        <f t="shared" si="1728"/>
        <v>0</v>
      </c>
      <c r="CT211" s="15">
        <f t="shared" si="1728"/>
        <v>0</v>
      </c>
      <c r="CU211" s="15">
        <f t="shared" si="1728"/>
        <v>122400</v>
      </c>
      <c r="CV211" s="15">
        <f t="shared" si="1728"/>
        <v>122400</v>
      </c>
      <c r="CW211" s="15">
        <f t="shared" si="1728"/>
        <v>0</v>
      </c>
      <c r="CX211" s="15">
        <f t="shared" si="1728"/>
        <v>0</v>
      </c>
      <c r="CY211" s="15">
        <f t="shared" si="1728"/>
        <v>122400</v>
      </c>
      <c r="CZ211" s="44">
        <f t="shared" si="1728"/>
        <v>122400</v>
      </c>
      <c r="DA211" s="44">
        <f t="shared" si="1728"/>
        <v>0</v>
      </c>
      <c r="DB211" s="44">
        <f t="shared" si="1728"/>
        <v>0</v>
      </c>
      <c r="DC211" s="15">
        <f t="shared" si="1729"/>
        <v>0</v>
      </c>
      <c r="DD211" s="15">
        <f t="shared" si="1729"/>
        <v>0</v>
      </c>
      <c r="DE211" s="15">
        <f t="shared" si="1729"/>
        <v>0</v>
      </c>
      <c r="DF211" s="15">
        <f t="shared" si="1729"/>
        <v>0</v>
      </c>
      <c r="DG211" s="15">
        <f t="shared" si="1729"/>
        <v>122400</v>
      </c>
      <c r="DH211" s="15">
        <f t="shared" si="1729"/>
        <v>122400</v>
      </c>
      <c r="DI211" s="15">
        <f t="shared" si="1729"/>
        <v>0</v>
      </c>
      <c r="DJ211" s="15">
        <f t="shared" si="1729"/>
        <v>0</v>
      </c>
      <c r="DK211" s="15">
        <f t="shared" si="1729"/>
        <v>0</v>
      </c>
      <c r="DL211" s="15">
        <f t="shared" si="1729"/>
        <v>0</v>
      </c>
      <c r="DM211" s="15">
        <f t="shared" si="1729"/>
        <v>0</v>
      </c>
      <c r="DN211" s="15">
        <f t="shared" si="1729"/>
        <v>0</v>
      </c>
      <c r="DO211" s="15">
        <f t="shared" si="1729"/>
        <v>122400</v>
      </c>
      <c r="DP211" s="15">
        <f t="shared" si="1729"/>
        <v>122400</v>
      </c>
      <c r="DQ211" s="15">
        <f t="shared" si="1729"/>
        <v>0</v>
      </c>
      <c r="DR211" s="15">
        <f t="shared" si="1729"/>
        <v>0</v>
      </c>
    </row>
    <row r="212" spans="1:122" ht="32.25" hidden="1" customHeight="1" x14ac:dyDescent="0.25">
      <c r="A212" s="102" t="s">
        <v>81</v>
      </c>
      <c r="B212" s="102"/>
      <c r="C212" s="102"/>
      <c r="D212" s="102"/>
      <c r="E212" s="40">
        <v>851</v>
      </c>
      <c r="F212" s="2" t="s">
        <v>56</v>
      </c>
      <c r="G212" s="2" t="s">
        <v>11</v>
      </c>
      <c r="H212" s="3" t="s">
        <v>340</v>
      </c>
      <c r="I212" s="2" t="s">
        <v>82</v>
      </c>
      <c r="J212" s="15">
        <v>122400</v>
      </c>
      <c r="K212" s="44">
        <f>J212</f>
        <v>122400</v>
      </c>
      <c r="L212" s="44"/>
      <c r="M212" s="44"/>
      <c r="N212" s="44"/>
      <c r="O212" s="44"/>
      <c r="P212" s="44"/>
      <c r="Q212" s="44"/>
      <c r="R212" s="68">
        <f>J212+N212</f>
        <v>122400</v>
      </c>
      <c r="S212" s="68">
        <f>K212+O212</f>
        <v>122400</v>
      </c>
      <c r="T212" s="68">
        <f>L212+P212</f>
        <v>0</v>
      </c>
      <c r="U212" s="68">
        <f>M212+Q212</f>
        <v>0</v>
      </c>
      <c r="V212" s="15">
        <v>122400</v>
      </c>
      <c r="W212" s="39">
        <f>V212</f>
        <v>122400</v>
      </c>
      <c r="X212" s="39"/>
      <c r="Y212" s="39"/>
      <c r="Z212" s="44"/>
      <c r="AA212" s="44"/>
      <c r="AB212" s="44"/>
      <c r="AC212" s="44"/>
      <c r="AD212" s="68">
        <f t="shared" ref="AD212" si="1730">V212+Z212</f>
        <v>122400</v>
      </c>
      <c r="AE212" s="68">
        <f t="shared" ref="AE212" si="1731">W212+AA212</f>
        <v>122400</v>
      </c>
      <c r="AF212" s="68">
        <f t="shared" ref="AF212" si="1732">X212+AB212</f>
        <v>0</v>
      </c>
      <c r="AG212" s="68">
        <f t="shared" si="1705"/>
        <v>0</v>
      </c>
      <c r="AH212" s="15">
        <v>122400</v>
      </c>
      <c r="AI212" s="39">
        <f>AH212</f>
        <v>122400</v>
      </c>
      <c r="AJ212" s="39"/>
      <c r="AK212" s="39"/>
      <c r="AL212" s="44"/>
      <c r="AM212" s="111"/>
      <c r="AN212" s="44"/>
      <c r="AO212" s="44"/>
      <c r="AP212" s="68">
        <f t="shared" ref="AP212" si="1733">AH212+AL212</f>
        <v>122400</v>
      </c>
      <c r="AQ212" s="68">
        <f t="shared" ref="AQ212" si="1734">AI212+AM212</f>
        <v>122400</v>
      </c>
      <c r="AR212" s="68">
        <f t="shared" ref="AR212" si="1735">AJ212+AN212</f>
        <v>0</v>
      </c>
      <c r="AS212" s="68">
        <f t="shared" si="1709"/>
        <v>0</v>
      </c>
      <c r="AT212" s="68"/>
      <c r="AU212" s="68"/>
      <c r="AV212" s="68"/>
      <c r="AW212" s="68"/>
      <c r="AX212" s="68"/>
      <c r="AY212" s="15">
        <f t="shared" si="1678"/>
        <v>0</v>
      </c>
      <c r="AZ212" s="39">
        <f t="shared" si="1679"/>
        <v>0</v>
      </c>
      <c r="BA212" s="39">
        <f t="shared" si="1680"/>
        <v>0</v>
      </c>
      <c r="BB212" s="39">
        <f t="shared" si="1681"/>
        <v>0</v>
      </c>
      <c r="BC212" s="15">
        <v>122400</v>
      </c>
      <c r="BD212" s="44">
        <f>BC212</f>
        <v>122400</v>
      </c>
      <c r="BE212" s="44"/>
      <c r="BF212" s="44"/>
      <c r="BG212" s="15"/>
      <c r="BH212" s="44">
        <f>BG212</f>
        <v>0</v>
      </c>
      <c r="BI212" s="44"/>
      <c r="BJ212" s="44"/>
      <c r="BK212" s="15">
        <f>BC212+BG212</f>
        <v>122400</v>
      </c>
      <c r="BL212" s="68">
        <f>BD212+BH212</f>
        <v>122400</v>
      </c>
      <c r="BM212" s="68">
        <f>BE212+BI212</f>
        <v>0</v>
      </c>
      <c r="BN212" s="68">
        <f>BF212+BJ212</f>
        <v>0</v>
      </c>
      <c r="BO212" s="15"/>
      <c r="BP212" s="44">
        <f>BO212</f>
        <v>0</v>
      </c>
      <c r="BQ212" s="44"/>
      <c r="BR212" s="44"/>
      <c r="BS212" s="15">
        <f>BK212+BO212</f>
        <v>122400</v>
      </c>
      <c r="BT212" s="68">
        <f>BL212+BP212</f>
        <v>122400</v>
      </c>
      <c r="BU212" s="68">
        <f>BM212+BQ212</f>
        <v>0</v>
      </c>
      <c r="BV212" s="68">
        <f>BN212+BR212</f>
        <v>0</v>
      </c>
      <c r="BW212" s="15"/>
      <c r="BX212" s="44">
        <f>BW212</f>
        <v>0</v>
      </c>
      <c r="BY212" s="44"/>
      <c r="BZ212" s="44"/>
      <c r="CA212" s="15">
        <f>BS212+BW212</f>
        <v>122400</v>
      </c>
      <c r="CB212" s="68">
        <f>BT212+BX212</f>
        <v>122400</v>
      </c>
      <c r="CC212" s="68">
        <f>BU212+BY212</f>
        <v>0</v>
      </c>
      <c r="CD212" s="68">
        <f>BV212+BZ212</f>
        <v>0</v>
      </c>
      <c r="CE212" s="15">
        <v>122400</v>
      </c>
      <c r="CF212" s="44">
        <f>CE212</f>
        <v>122400</v>
      </c>
      <c r="CG212" s="44"/>
      <c r="CH212" s="44"/>
      <c r="CI212" s="44"/>
      <c r="CJ212" s="44">
        <f>CI212</f>
        <v>0</v>
      </c>
      <c r="CK212" s="44"/>
      <c r="CL212" s="44"/>
      <c r="CM212" s="15">
        <f t="shared" ref="CM212" si="1736">CE212+CI212</f>
        <v>122400</v>
      </c>
      <c r="CN212" s="68">
        <f t="shared" ref="CN212" si="1737">CF212+CJ212</f>
        <v>122400</v>
      </c>
      <c r="CO212" s="68">
        <f t="shared" ref="CO212" si="1738">CG212+CK212</f>
        <v>0</v>
      </c>
      <c r="CP212" s="68">
        <f t="shared" ref="CP212" si="1739">CH212+CL212</f>
        <v>0</v>
      </c>
      <c r="CQ212" s="44"/>
      <c r="CR212" s="44">
        <f>CQ212</f>
        <v>0</v>
      </c>
      <c r="CS212" s="44"/>
      <c r="CT212" s="44"/>
      <c r="CU212" s="15">
        <f t="shared" ref="CU212" si="1740">CM212+CQ212</f>
        <v>122400</v>
      </c>
      <c r="CV212" s="68">
        <f t="shared" ref="CV212" si="1741">CN212+CR212</f>
        <v>122400</v>
      </c>
      <c r="CW212" s="68">
        <f t="shared" ref="CW212" si="1742">CO212+CS212</f>
        <v>0</v>
      </c>
      <c r="CX212" s="68">
        <f t="shared" ref="CX212" si="1743">CP212+CT212</f>
        <v>0</v>
      </c>
      <c r="CY212" s="15">
        <v>122400</v>
      </c>
      <c r="CZ212" s="44">
        <f>CY212</f>
        <v>122400</v>
      </c>
      <c r="DA212" s="44"/>
      <c r="DB212" s="44"/>
      <c r="DC212" s="44"/>
      <c r="DD212" s="44">
        <f>DC212</f>
        <v>0</v>
      </c>
      <c r="DE212" s="44"/>
      <c r="DF212" s="44"/>
      <c r="DG212" s="15">
        <f t="shared" ref="DG212" si="1744">CY212+DC212</f>
        <v>122400</v>
      </c>
      <c r="DH212" s="68">
        <f t="shared" ref="DH212" si="1745">CZ212+DD212</f>
        <v>122400</v>
      </c>
      <c r="DI212" s="68">
        <f t="shared" ref="DI212" si="1746">DA212+DE212</f>
        <v>0</v>
      </c>
      <c r="DJ212" s="68">
        <f t="shared" ref="DJ212" si="1747">DB212+DF212</f>
        <v>0</v>
      </c>
      <c r="DK212" s="44"/>
      <c r="DL212" s="44">
        <f>DK212</f>
        <v>0</v>
      </c>
      <c r="DM212" s="44"/>
      <c r="DN212" s="44"/>
      <c r="DO212" s="15">
        <f t="shared" ref="DO212" si="1748">DG212+DK212</f>
        <v>122400</v>
      </c>
      <c r="DP212" s="68">
        <f t="shared" ref="DP212" si="1749">DH212+DL212</f>
        <v>122400</v>
      </c>
      <c r="DQ212" s="68">
        <f t="shared" ref="DQ212" si="1750">DI212+DM212</f>
        <v>0</v>
      </c>
      <c r="DR212" s="68">
        <f t="shared" ref="DR212" si="1751">DJ212+DN212</f>
        <v>0</v>
      </c>
    </row>
    <row r="213" spans="1:122" ht="32.25" hidden="1" customHeight="1" x14ac:dyDescent="0.25">
      <c r="A213" s="102" t="s">
        <v>79</v>
      </c>
      <c r="B213" s="102"/>
      <c r="C213" s="102"/>
      <c r="D213" s="102"/>
      <c r="E213" s="40">
        <v>851</v>
      </c>
      <c r="F213" s="2" t="s">
        <v>56</v>
      </c>
      <c r="G213" s="2" t="s">
        <v>11</v>
      </c>
      <c r="H213" s="3" t="s">
        <v>341</v>
      </c>
      <c r="I213" s="2"/>
      <c r="J213" s="15">
        <f t="shared" ref="J213:AL214" si="1752">J214</f>
        <v>10407700</v>
      </c>
      <c r="K213" s="15">
        <f t="shared" si="1752"/>
        <v>0</v>
      </c>
      <c r="L213" s="15">
        <f t="shared" si="1752"/>
        <v>10407700</v>
      </c>
      <c r="M213" s="15">
        <f t="shared" si="1752"/>
        <v>0</v>
      </c>
      <c r="N213" s="15">
        <f t="shared" si="1752"/>
        <v>0</v>
      </c>
      <c r="O213" s="15">
        <f t="shared" si="1752"/>
        <v>0</v>
      </c>
      <c r="P213" s="15">
        <f t="shared" si="1752"/>
        <v>0</v>
      </c>
      <c r="Q213" s="15">
        <f t="shared" si="1752"/>
        <v>0</v>
      </c>
      <c r="R213" s="15">
        <f t="shared" si="1752"/>
        <v>10407700</v>
      </c>
      <c r="S213" s="15">
        <f t="shared" si="1752"/>
        <v>0</v>
      </c>
      <c r="T213" s="15">
        <f t="shared" si="1752"/>
        <v>10407700</v>
      </c>
      <c r="U213" s="15">
        <f t="shared" si="1752"/>
        <v>0</v>
      </c>
      <c r="V213" s="15">
        <f t="shared" si="1752"/>
        <v>9855558.3300000001</v>
      </c>
      <c r="W213" s="39">
        <f t="shared" si="1752"/>
        <v>0</v>
      </c>
      <c r="X213" s="39">
        <f t="shared" si="1752"/>
        <v>9855558.3300000001</v>
      </c>
      <c r="Y213" s="39">
        <f t="shared" si="1752"/>
        <v>0</v>
      </c>
      <c r="Z213" s="15">
        <f t="shared" si="1752"/>
        <v>0</v>
      </c>
      <c r="AA213" s="15">
        <f t="shared" si="1752"/>
        <v>0</v>
      </c>
      <c r="AB213" s="15">
        <f t="shared" si="1752"/>
        <v>0</v>
      </c>
      <c r="AC213" s="15">
        <f t="shared" si="1752"/>
        <v>0</v>
      </c>
      <c r="AD213" s="15">
        <f t="shared" si="1752"/>
        <v>9855558.3300000001</v>
      </c>
      <c r="AE213" s="15">
        <f t="shared" si="1752"/>
        <v>0</v>
      </c>
      <c r="AF213" s="15">
        <f t="shared" si="1752"/>
        <v>9855558.3300000001</v>
      </c>
      <c r="AG213" s="15">
        <f t="shared" si="1752"/>
        <v>0</v>
      </c>
      <c r="AH213" s="15">
        <f t="shared" si="1752"/>
        <v>9855523.2899999991</v>
      </c>
      <c r="AI213" s="39">
        <f t="shared" si="1752"/>
        <v>0</v>
      </c>
      <c r="AJ213" s="39">
        <f t="shared" si="1752"/>
        <v>9855523.2899999991</v>
      </c>
      <c r="AK213" s="39">
        <f t="shared" si="1752"/>
        <v>0</v>
      </c>
      <c r="AL213" s="15">
        <f t="shared" si="1752"/>
        <v>0</v>
      </c>
      <c r="AM213" s="110">
        <f t="shared" ref="AL213:AS214" si="1753">AM214</f>
        <v>0</v>
      </c>
      <c r="AN213" s="15">
        <f t="shared" si="1753"/>
        <v>0</v>
      </c>
      <c r="AO213" s="15">
        <f t="shared" si="1753"/>
        <v>0</v>
      </c>
      <c r="AP213" s="15">
        <f t="shared" si="1753"/>
        <v>9855523.2899999991</v>
      </c>
      <c r="AQ213" s="15">
        <f t="shared" si="1753"/>
        <v>0</v>
      </c>
      <c r="AR213" s="15">
        <f t="shared" si="1753"/>
        <v>9855523.2899999991</v>
      </c>
      <c r="AS213" s="15">
        <f t="shared" si="1753"/>
        <v>0</v>
      </c>
      <c r="AT213" s="15"/>
      <c r="AU213" s="15"/>
      <c r="AV213" s="15"/>
      <c r="AW213" s="15"/>
      <c r="AX213" s="15"/>
      <c r="AY213" s="15">
        <f t="shared" si="1678"/>
        <v>1392900</v>
      </c>
      <c r="AZ213" s="39">
        <f t="shared" si="1679"/>
        <v>0</v>
      </c>
      <c r="BA213" s="39">
        <f t="shared" si="1680"/>
        <v>1392900</v>
      </c>
      <c r="BB213" s="39">
        <f t="shared" si="1681"/>
        <v>0</v>
      </c>
      <c r="BC213" s="15">
        <f t="shared" ref="BC213:DC214" si="1754">BC214</f>
        <v>9014800</v>
      </c>
      <c r="BD213" s="44">
        <f t="shared" si="1754"/>
        <v>0</v>
      </c>
      <c r="BE213" s="44">
        <f t="shared" si="1754"/>
        <v>9014800</v>
      </c>
      <c r="BF213" s="44">
        <f t="shared" si="1754"/>
        <v>0</v>
      </c>
      <c r="BG213" s="15">
        <f t="shared" si="1754"/>
        <v>276249</v>
      </c>
      <c r="BH213" s="15">
        <f t="shared" si="1754"/>
        <v>0</v>
      </c>
      <c r="BI213" s="15">
        <f t="shared" si="1754"/>
        <v>276249</v>
      </c>
      <c r="BJ213" s="15">
        <f t="shared" si="1754"/>
        <v>0</v>
      </c>
      <c r="BK213" s="15">
        <f t="shared" si="1754"/>
        <v>9291049</v>
      </c>
      <c r="BL213" s="15">
        <f t="shared" si="1754"/>
        <v>0</v>
      </c>
      <c r="BM213" s="15">
        <f t="shared" si="1754"/>
        <v>9291049</v>
      </c>
      <c r="BN213" s="15">
        <f t="shared" si="1754"/>
        <v>0</v>
      </c>
      <c r="BO213" s="15">
        <f t="shared" si="1754"/>
        <v>0</v>
      </c>
      <c r="BP213" s="15">
        <f t="shared" si="1754"/>
        <v>0</v>
      </c>
      <c r="BQ213" s="15">
        <f t="shared" si="1754"/>
        <v>0</v>
      </c>
      <c r="BR213" s="15">
        <f t="shared" si="1754"/>
        <v>0</v>
      </c>
      <c r="BS213" s="15">
        <f t="shared" si="1754"/>
        <v>9291049</v>
      </c>
      <c r="BT213" s="15">
        <f t="shared" si="1754"/>
        <v>0</v>
      </c>
      <c r="BU213" s="15">
        <f t="shared" si="1754"/>
        <v>9291049</v>
      </c>
      <c r="BV213" s="15">
        <f t="shared" si="1754"/>
        <v>0</v>
      </c>
      <c r="BW213" s="15">
        <f t="shared" si="1754"/>
        <v>0</v>
      </c>
      <c r="BX213" s="15">
        <f t="shared" si="1754"/>
        <v>0</v>
      </c>
      <c r="BY213" s="15">
        <f t="shared" si="1754"/>
        <v>0</v>
      </c>
      <c r="BZ213" s="15">
        <f t="shared" si="1754"/>
        <v>0</v>
      </c>
      <c r="CA213" s="15">
        <f t="shared" si="1754"/>
        <v>9291049</v>
      </c>
      <c r="CB213" s="15">
        <f t="shared" si="1754"/>
        <v>0</v>
      </c>
      <c r="CC213" s="15">
        <f t="shared" si="1754"/>
        <v>9291049</v>
      </c>
      <c r="CD213" s="15">
        <f t="shared" si="1754"/>
        <v>0</v>
      </c>
      <c r="CE213" s="15">
        <f t="shared" si="1754"/>
        <v>8184000</v>
      </c>
      <c r="CF213" s="44">
        <f t="shared" si="1754"/>
        <v>0</v>
      </c>
      <c r="CG213" s="44">
        <f t="shared" si="1754"/>
        <v>8184000</v>
      </c>
      <c r="CH213" s="44">
        <f t="shared" si="1754"/>
        <v>0</v>
      </c>
      <c r="CI213" s="15">
        <f t="shared" si="1754"/>
        <v>0</v>
      </c>
      <c r="CJ213" s="15">
        <f t="shared" si="1754"/>
        <v>0</v>
      </c>
      <c r="CK213" s="15">
        <f t="shared" si="1754"/>
        <v>0</v>
      </c>
      <c r="CL213" s="15">
        <f t="shared" si="1754"/>
        <v>0</v>
      </c>
      <c r="CM213" s="15">
        <f t="shared" si="1754"/>
        <v>8184000</v>
      </c>
      <c r="CN213" s="15">
        <f t="shared" si="1754"/>
        <v>0</v>
      </c>
      <c r="CO213" s="15">
        <f t="shared" si="1754"/>
        <v>8184000</v>
      </c>
      <c r="CP213" s="15">
        <f t="shared" si="1754"/>
        <v>0</v>
      </c>
      <c r="CQ213" s="15">
        <f t="shared" si="1754"/>
        <v>0</v>
      </c>
      <c r="CR213" s="15">
        <f t="shared" si="1754"/>
        <v>0</v>
      </c>
      <c r="CS213" s="15">
        <f t="shared" si="1754"/>
        <v>0</v>
      </c>
      <c r="CT213" s="15">
        <f t="shared" si="1754"/>
        <v>0</v>
      </c>
      <c r="CU213" s="15">
        <f t="shared" si="1754"/>
        <v>8184000</v>
      </c>
      <c r="CV213" s="15">
        <f t="shared" si="1754"/>
        <v>0</v>
      </c>
      <c r="CW213" s="15">
        <f t="shared" si="1754"/>
        <v>8184000</v>
      </c>
      <c r="CX213" s="15">
        <f t="shared" si="1754"/>
        <v>0</v>
      </c>
      <c r="CY213" s="15">
        <f t="shared" si="1754"/>
        <v>8184000</v>
      </c>
      <c r="CZ213" s="44">
        <f t="shared" si="1754"/>
        <v>0</v>
      </c>
      <c r="DA213" s="44">
        <f t="shared" si="1754"/>
        <v>8184000</v>
      </c>
      <c r="DB213" s="44">
        <f t="shared" si="1754"/>
        <v>0</v>
      </c>
      <c r="DC213" s="15">
        <f t="shared" si="1754"/>
        <v>0</v>
      </c>
      <c r="DD213" s="15">
        <f t="shared" ref="DC213:DR214" si="1755">DD214</f>
        <v>0</v>
      </c>
      <c r="DE213" s="15">
        <f t="shared" si="1755"/>
        <v>0</v>
      </c>
      <c r="DF213" s="15">
        <f t="shared" si="1755"/>
        <v>0</v>
      </c>
      <c r="DG213" s="15">
        <f t="shared" si="1755"/>
        <v>8184000</v>
      </c>
      <c r="DH213" s="15">
        <f t="shared" si="1755"/>
        <v>0</v>
      </c>
      <c r="DI213" s="15">
        <f t="shared" si="1755"/>
        <v>8184000</v>
      </c>
      <c r="DJ213" s="15">
        <f t="shared" si="1755"/>
        <v>0</v>
      </c>
      <c r="DK213" s="15">
        <f t="shared" si="1755"/>
        <v>0</v>
      </c>
      <c r="DL213" s="15">
        <f t="shared" si="1755"/>
        <v>0</v>
      </c>
      <c r="DM213" s="15">
        <f t="shared" si="1755"/>
        <v>0</v>
      </c>
      <c r="DN213" s="15">
        <f t="shared" si="1755"/>
        <v>0</v>
      </c>
      <c r="DO213" s="15">
        <f t="shared" si="1755"/>
        <v>8184000</v>
      </c>
      <c r="DP213" s="15">
        <f t="shared" si="1755"/>
        <v>0</v>
      </c>
      <c r="DQ213" s="15">
        <f t="shared" si="1755"/>
        <v>8184000</v>
      </c>
      <c r="DR213" s="15">
        <f t="shared" si="1755"/>
        <v>0</v>
      </c>
    </row>
    <row r="214" spans="1:122" ht="32.25" hidden="1" customHeight="1" x14ac:dyDescent="0.25">
      <c r="A214" s="102" t="s">
        <v>40</v>
      </c>
      <c r="B214" s="102"/>
      <c r="C214" s="102"/>
      <c r="D214" s="102"/>
      <c r="E214" s="40">
        <v>851</v>
      </c>
      <c r="F214" s="2" t="s">
        <v>56</v>
      </c>
      <c r="G214" s="2" t="s">
        <v>11</v>
      </c>
      <c r="H214" s="3" t="s">
        <v>341</v>
      </c>
      <c r="I214" s="2" t="s">
        <v>80</v>
      </c>
      <c r="J214" s="15">
        <f t="shared" si="1752"/>
        <v>10407700</v>
      </c>
      <c r="K214" s="15">
        <f t="shared" si="1752"/>
        <v>0</v>
      </c>
      <c r="L214" s="15">
        <f t="shared" si="1752"/>
        <v>10407700</v>
      </c>
      <c r="M214" s="15">
        <f t="shared" si="1752"/>
        <v>0</v>
      </c>
      <c r="N214" s="15">
        <f t="shared" si="1752"/>
        <v>0</v>
      </c>
      <c r="O214" s="15">
        <f t="shared" si="1752"/>
        <v>0</v>
      </c>
      <c r="P214" s="15">
        <f t="shared" si="1752"/>
        <v>0</v>
      </c>
      <c r="Q214" s="15">
        <f t="shared" si="1752"/>
        <v>0</v>
      </c>
      <c r="R214" s="15">
        <f t="shared" si="1752"/>
        <v>10407700</v>
      </c>
      <c r="S214" s="15">
        <f t="shared" si="1752"/>
        <v>0</v>
      </c>
      <c r="T214" s="15">
        <f t="shared" si="1752"/>
        <v>10407700</v>
      </c>
      <c r="U214" s="15">
        <f t="shared" si="1752"/>
        <v>0</v>
      </c>
      <c r="V214" s="15">
        <f t="shared" si="1752"/>
        <v>9855558.3300000001</v>
      </c>
      <c r="W214" s="39">
        <f t="shared" si="1752"/>
        <v>0</v>
      </c>
      <c r="X214" s="39">
        <f t="shared" si="1752"/>
        <v>9855558.3300000001</v>
      </c>
      <c r="Y214" s="39">
        <f t="shared" si="1752"/>
        <v>0</v>
      </c>
      <c r="Z214" s="15">
        <f t="shared" si="1752"/>
        <v>0</v>
      </c>
      <c r="AA214" s="15">
        <f t="shared" si="1752"/>
        <v>0</v>
      </c>
      <c r="AB214" s="15">
        <f t="shared" si="1752"/>
        <v>0</v>
      </c>
      <c r="AC214" s="15">
        <f t="shared" si="1752"/>
        <v>0</v>
      </c>
      <c r="AD214" s="15">
        <f t="shared" si="1752"/>
        <v>9855558.3300000001</v>
      </c>
      <c r="AE214" s="15">
        <f t="shared" si="1752"/>
        <v>0</v>
      </c>
      <c r="AF214" s="15">
        <f t="shared" si="1752"/>
        <v>9855558.3300000001</v>
      </c>
      <c r="AG214" s="15">
        <f t="shared" si="1752"/>
        <v>0</v>
      </c>
      <c r="AH214" s="15">
        <f t="shared" si="1752"/>
        <v>9855523.2899999991</v>
      </c>
      <c r="AI214" s="39">
        <f t="shared" si="1752"/>
        <v>0</v>
      </c>
      <c r="AJ214" s="39">
        <f t="shared" si="1752"/>
        <v>9855523.2899999991</v>
      </c>
      <c r="AK214" s="39">
        <f t="shared" si="1752"/>
        <v>0</v>
      </c>
      <c r="AL214" s="15">
        <f t="shared" si="1753"/>
        <v>0</v>
      </c>
      <c r="AM214" s="110">
        <f t="shared" si="1753"/>
        <v>0</v>
      </c>
      <c r="AN214" s="15">
        <f t="shared" si="1753"/>
        <v>0</v>
      </c>
      <c r="AO214" s="15">
        <f t="shared" si="1753"/>
        <v>0</v>
      </c>
      <c r="AP214" s="15">
        <f t="shared" si="1753"/>
        <v>9855523.2899999991</v>
      </c>
      <c r="AQ214" s="15">
        <f t="shared" si="1753"/>
        <v>0</v>
      </c>
      <c r="AR214" s="15">
        <f t="shared" si="1753"/>
        <v>9855523.2899999991</v>
      </c>
      <c r="AS214" s="15">
        <f t="shared" si="1753"/>
        <v>0</v>
      </c>
      <c r="AT214" s="15"/>
      <c r="AU214" s="15"/>
      <c r="AV214" s="15"/>
      <c r="AW214" s="15"/>
      <c r="AX214" s="15"/>
      <c r="AY214" s="15">
        <f t="shared" si="1678"/>
        <v>1392900</v>
      </c>
      <c r="AZ214" s="39">
        <f t="shared" si="1679"/>
        <v>0</v>
      </c>
      <c r="BA214" s="39">
        <f t="shared" si="1680"/>
        <v>1392900</v>
      </c>
      <c r="BB214" s="39">
        <f t="shared" si="1681"/>
        <v>0</v>
      </c>
      <c r="BC214" s="15">
        <f t="shared" si="1754"/>
        <v>9014800</v>
      </c>
      <c r="BD214" s="44">
        <f t="shared" si="1754"/>
        <v>0</v>
      </c>
      <c r="BE214" s="44">
        <f t="shared" si="1754"/>
        <v>9014800</v>
      </c>
      <c r="BF214" s="44">
        <f t="shared" si="1754"/>
        <v>0</v>
      </c>
      <c r="BG214" s="15">
        <f t="shared" si="1754"/>
        <v>276249</v>
      </c>
      <c r="BH214" s="15">
        <f t="shared" si="1754"/>
        <v>0</v>
      </c>
      <c r="BI214" s="15">
        <f t="shared" si="1754"/>
        <v>276249</v>
      </c>
      <c r="BJ214" s="15">
        <f t="shared" si="1754"/>
        <v>0</v>
      </c>
      <c r="BK214" s="15">
        <f t="shared" si="1754"/>
        <v>9291049</v>
      </c>
      <c r="BL214" s="15">
        <f t="shared" si="1754"/>
        <v>0</v>
      </c>
      <c r="BM214" s="15">
        <f t="shared" si="1754"/>
        <v>9291049</v>
      </c>
      <c r="BN214" s="15">
        <f t="shared" si="1754"/>
        <v>0</v>
      </c>
      <c r="BO214" s="15">
        <f t="shared" si="1754"/>
        <v>0</v>
      </c>
      <c r="BP214" s="15">
        <f t="shared" si="1754"/>
        <v>0</v>
      </c>
      <c r="BQ214" s="15">
        <f t="shared" si="1754"/>
        <v>0</v>
      </c>
      <c r="BR214" s="15">
        <f t="shared" si="1754"/>
        <v>0</v>
      </c>
      <c r="BS214" s="15">
        <f t="shared" si="1754"/>
        <v>9291049</v>
      </c>
      <c r="BT214" s="15">
        <f t="shared" si="1754"/>
        <v>0</v>
      </c>
      <c r="BU214" s="15">
        <f t="shared" si="1754"/>
        <v>9291049</v>
      </c>
      <c r="BV214" s="15">
        <f t="shared" si="1754"/>
        <v>0</v>
      </c>
      <c r="BW214" s="15">
        <f t="shared" si="1754"/>
        <v>0</v>
      </c>
      <c r="BX214" s="15">
        <f t="shared" si="1754"/>
        <v>0</v>
      </c>
      <c r="BY214" s="15">
        <f t="shared" si="1754"/>
        <v>0</v>
      </c>
      <c r="BZ214" s="15">
        <f t="shared" si="1754"/>
        <v>0</v>
      </c>
      <c r="CA214" s="15">
        <f t="shared" si="1754"/>
        <v>9291049</v>
      </c>
      <c r="CB214" s="15">
        <f t="shared" si="1754"/>
        <v>0</v>
      </c>
      <c r="CC214" s="15">
        <f t="shared" si="1754"/>
        <v>9291049</v>
      </c>
      <c r="CD214" s="15">
        <f t="shared" si="1754"/>
        <v>0</v>
      </c>
      <c r="CE214" s="15">
        <f t="shared" si="1754"/>
        <v>8184000</v>
      </c>
      <c r="CF214" s="44">
        <f t="shared" si="1754"/>
        <v>0</v>
      </c>
      <c r="CG214" s="44">
        <f t="shared" si="1754"/>
        <v>8184000</v>
      </c>
      <c r="CH214" s="44">
        <f t="shared" si="1754"/>
        <v>0</v>
      </c>
      <c r="CI214" s="15">
        <f t="shared" si="1754"/>
        <v>0</v>
      </c>
      <c r="CJ214" s="15">
        <f t="shared" si="1754"/>
        <v>0</v>
      </c>
      <c r="CK214" s="15">
        <f t="shared" si="1754"/>
        <v>0</v>
      </c>
      <c r="CL214" s="15">
        <f t="shared" si="1754"/>
        <v>0</v>
      </c>
      <c r="CM214" s="15">
        <f t="shared" si="1754"/>
        <v>8184000</v>
      </c>
      <c r="CN214" s="15">
        <f t="shared" si="1754"/>
        <v>0</v>
      </c>
      <c r="CO214" s="15">
        <f t="shared" si="1754"/>
        <v>8184000</v>
      </c>
      <c r="CP214" s="15">
        <f t="shared" si="1754"/>
        <v>0</v>
      </c>
      <c r="CQ214" s="15">
        <f t="shared" si="1754"/>
        <v>0</v>
      </c>
      <c r="CR214" s="15">
        <f t="shared" si="1754"/>
        <v>0</v>
      </c>
      <c r="CS214" s="15">
        <f t="shared" si="1754"/>
        <v>0</v>
      </c>
      <c r="CT214" s="15">
        <f t="shared" si="1754"/>
        <v>0</v>
      </c>
      <c r="CU214" s="15">
        <f t="shared" si="1754"/>
        <v>8184000</v>
      </c>
      <c r="CV214" s="15">
        <f t="shared" si="1754"/>
        <v>0</v>
      </c>
      <c r="CW214" s="15">
        <f t="shared" si="1754"/>
        <v>8184000</v>
      </c>
      <c r="CX214" s="15">
        <f t="shared" si="1754"/>
        <v>0</v>
      </c>
      <c r="CY214" s="15">
        <f t="shared" si="1754"/>
        <v>8184000</v>
      </c>
      <c r="CZ214" s="44">
        <f t="shared" si="1754"/>
        <v>0</v>
      </c>
      <c r="DA214" s="44">
        <f t="shared" si="1754"/>
        <v>8184000</v>
      </c>
      <c r="DB214" s="44">
        <f t="shared" si="1754"/>
        <v>0</v>
      </c>
      <c r="DC214" s="15">
        <f t="shared" si="1755"/>
        <v>0</v>
      </c>
      <c r="DD214" s="15">
        <f t="shared" si="1755"/>
        <v>0</v>
      </c>
      <c r="DE214" s="15">
        <f t="shared" si="1755"/>
        <v>0</v>
      </c>
      <c r="DF214" s="15">
        <f t="shared" si="1755"/>
        <v>0</v>
      </c>
      <c r="DG214" s="15">
        <f t="shared" si="1755"/>
        <v>8184000</v>
      </c>
      <c r="DH214" s="15">
        <f t="shared" si="1755"/>
        <v>0</v>
      </c>
      <c r="DI214" s="15">
        <f t="shared" si="1755"/>
        <v>8184000</v>
      </c>
      <c r="DJ214" s="15">
        <f t="shared" si="1755"/>
        <v>0</v>
      </c>
      <c r="DK214" s="15">
        <f t="shared" si="1755"/>
        <v>0</v>
      </c>
      <c r="DL214" s="15">
        <f t="shared" si="1755"/>
        <v>0</v>
      </c>
      <c r="DM214" s="15">
        <f t="shared" si="1755"/>
        <v>0</v>
      </c>
      <c r="DN214" s="15">
        <f t="shared" si="1755"/>
        <v>0</v>
      </c>
      <c r="DO214" s="15">
        <f t="shared" si="1755"/>
        <v>8184000</v>
      </c>
      <c r="DP214" s="15">
        <f t="shared" si="1755"/>
        <v>0</v>
      </c>
      <c r="DQ214" s="15">
        <f t="shared" si="1755"/>
        <v>8184000</v>
      </c>
      <c r="DR214" s="15">
        <f t="shared" si="1755"/>
        <v>0</v>
      </c>
    </row>
    <row r="215" spans="1:122" ht="32.25" hidden="1" customHeight="1" x14ac:dyDescent="0.25">
      <c r="A215" s="102" t="s">
        <v>81</v>
      </c>
      <c r="B215" s="102"/>
      <c r="C215" s="102"/>
      <c r="D215" s="102"/>
      <c r="E215" s="40">
        <v>851</v>
      </c>
      <c r="F215" s="2" t="s">
        <v>56</v>
      </c>
      <c r="G215" s="2" t="s">
        <v>11</v>
      </c>
      <c r="H215" s="3" t="s">
        <v>341</v>
      </c>
      <c r="I215" s="2" t="s">
        <v>82</v>
      </c>
      <c r="J215" s="15">
        <v>10407700</v>
      </c>
      <c r="K215" s="44"/>
      <c r="L215" s="44">
        <f>J215</f>
        <v>10407700</v>
      </c>
      <c r="M215" s="44"/>
      <c r="N215" s="44"/>
      <c r="O215" s="44"/>
      <c r="P215" s="44">
        <f>N215</f>
        <v>0</v>
      </c>
      <c r="Q215" s="44"/>
      <c r="R215" s="68">
        <f>J215+N215</f>
        <v>10407700</v>
      </c>
      <c r="S215" s="68">
        <f>K215+O215</f>
        <v>0</v>
      </c>
      <c r="T215" s="68">
        <f>L215+P215</f>
        <v>10407700</v>
      </c>
      <c r="U215" s="68">
        <f>M215+Q215</f>
        <v>0</v>
      </c>
      <c r="V215" s="15">
        <v>9855558.3300000001</v>
      </c>
      <c r="W215" s="39"/>
      <c r="X215" s="39">
        <f>V215</f>
        <v>9855558.3300000001</v>
      </c>
      <c r="Y215" s="39"/>
      <c r="Z215" s="44"/>
      <c r="AA215" s="44"/>
      <c r="AB215" s="44"/>
      <c r="AC215" s="44"/>
      <c r="AD215" s="68">
        <f t="shared" ref="AD215" si="1756">V215+Z215</f>
        <v>9855558.3300000001</v>
      </c>
      <c r="AE215" s="68">
        <f t="shared" ref="AE215" si="1757">W215+AA215</f>
        <v>0</v>
      </c>
      <c r="AF215" s="68">
        <f t="shared" ref="AF215" si="1758">X215+AB215</f>
        <v>9855558.3300000001</v>
      </c>
      <c r="AG215" s="68">
        <f t="shared" ref="AG215" si="1759">Y215+AC215</f>
        <v>0</v>
      </c>
      <c r="AH215" s="15">
        <v>9855523.2899999991</v>
      </c>
      <c r="AI215" s="39"/>
      <c r="AJ215" s="39">
        <f>AH215</f>
        <v>9855523.2899999991</v>
      </c>
      <c r="AK215" s="39"/>
      <c r="AL215" s="44"/>
      <c r="AM215" s="111"/>
      <c r="AN215" s="44"/>
      <c r="AO215" s="44"/>
      <c r="AP215" s="68">
        <f t="shared" ref="AP215" si="1760">AH215+AL215</f>
        <v>9855523.2899999991</v>
      </c>
      <c r="AQ215" s="68">
        <f t="shared" ref="AQ215" si="1761">AI215+AM215</f>
        <v>0</v>
      </c>
      <c r="AR215" s="68">
        <f t="shared" ref="AR215" si="1762">AJ215+AN215</f>
        <v>9855523.2899999991</v>
      </c>
      <c r="AS215" s="68">
        <f t="shared" ref="AS215" si="1763">AK215+AO215</f>
        <v>0</v>
      </c>
      <c r="AT215" s="68"/>
      <c r="AU215" s="68"/>
      <c r="AV215" s="68"/>
      <c r="AW215" s="68"/>
      <c r="AX215" s="68"/>
      <c r="AY215" s="15">
        <f t="shared" si="1678"/>
        <v>1392900</v>
      </c>
      <c r="AZ215" s="39">
        <f t="shared" si="1679"/>
        <v>0</v>
      </c>
      <c r="BA215" s="39">
        <f t="shared" si="1680"/>
        <v>1392900</v>
      </c>
      <c r="BB215" s="39">
        <f t="shared" si="1681"/>
        <v>0</v>
      </c>
      <c r="BC215" s="15">
        <v>9014800</v>
      </c>
      <c r="BD215" s="44"/>
      <c r="BE215" s="44">
        <f>BC215</f>
        <v>9014800</v>
      </c>
      <c r="BF215" s="44"/>
      <c r="BG215" s="15">
        <f>40000+236249</f>
        <v>276249</v>
      </c>
      <c r="BH215" s="44"/>
      <c r="BI215" s="44">
        <f>BG215</f>
        <v>276249</v>
      </c>
      <c r="BJ215" s="44"/>
      <c r="BK215" s="15">
        <f>BC215+BG215</f>
        <v>9291049</v>
      </c>
      <c r="BL215" s="68">
        <f>BD215+BH215</f>
        <v>0</v>
      </c>
      <c r="BM215" s="68">
        <f>BE215+BI215</f>
        <v>9291049</v>
      </c>
      <c r="BN215" s="68">
        <f>BF215+BJ215</f>
        <v>0</v>
      </c>
      <c r="BO215" s="15"/>
      <c r="BP215" s="44"/>
      <c r="BQ215" s="44">
        <f>BO215</f>
        <v>0</v>
      </c>
      <c r="BR215" s="44"/>
      <c r="BS215" s="15">
        <f>BK215+BO215</f>
        <v>9291049</v>
      </c>
      <c r="BT215" s="68">
        <f>BL215+BP215</f>
        <v>0</v>
      </c>
      <c r="BU215" s="68">
        <f>BM215+BQ215</f>
        <v>9291049</v>
      </c>
      <c r="BV215" s="68">
        <f>BN215+BR215</f>
        <v>0</v>
      </c>
      <c r="BW215" s="15"/>
      <c r="BX215" s="44"/>
      <c r="BY215" s="44">
        <f>BW215</f>
        <v>0</v>
      </c>
      <c r="BZ215" s="44"/>
      <c r="CA215" s="15">
        <f>BS215+BW215</f>
        <v>9291049</v>
      </c>
      <c r="CB215" s="68">
        <f>BT215+BX215</f>
        <v>0</v>
      </c>
      <c r="CC215" s="68">
        <f>BU215+BY215</f>
        <v>9291049</v>
      </c>
      <c r="CD215" s="68">
        <f>BV215+BZ215</f>
        <v>0</v>
      </c>
      <c r="CE215" s="15">
        <v>8184000</v>
      </c>
      <c r="CF215" s="44"/>
      <c r="CG215" s="44">
        <f>CE215</f>
        <v>8184000</v>
      </c>
      <c r="CH215" s="44"/>
      <c r="CI215" s="44"/>
      <c r="CJ215" s="44"/>
      <c r="CK215" s="44">
        <f>CI215</f>
        <v>0</v>
      </c>
      <c r="CL215" s="44"/>
      <c r="CM215" s="15">
        <f t="shared" ref="CM215" si="1764">CE215+CI215</f>
        <v>8184000</v>
      </c>
      <c r="CN215" s="68">
        <f t="shared" ref="CN215" si="1765">CF215+CJ215</f>
        <v>0</v>
      </c>
      <c r="CO215" s="68">
        <f t="shared" ref="CO215" si="1766">CG215+CK215</f>
        <v>8184000</v>
      </c>
      <c r="CP215" s="68">
        <f t="shared" ref="CP215" si="1767">CH215+CL215</f>
        <v>0</v>
      </c>
      <c r="CQ215" s="44"/>
      <c r="CR215" s="44"/>
      <c r="CS215" s="44">
        <f>CQ215</f>
        <v>0</v>
      </c>
      <c r="CT215" s="44"/>
      <c r="CU215" s="15">
        <f t="shared" ref="CU215" si="1768">CM215+CQ215</f>
        <v>8184000</v>
      </c>
      <c r="CV215" s="68">
        <f t="shared" ref="CV215" si="1769">CN215+CR215</f>
        <v>0</v>
      </c>
      <c r="CW215" s="68">
        <f t="shared" ref="CW215" si="1770">CO215+CS215</f>
        <v>8184000</v>
      </c>
      <c r="CX215" s="68">
        <f t="shared" ref="CX215" si="1771">CP215+CT215</f>
        <v>0</v>
      </c>
      <c r="CY215" s="15">
        <v>8184000</v>
      </c>
      <c r="CZ215" s="44"/>
      <c r="DA215" s="44">
        <f>CY215</f>
        <v>8184000</v>
      </c>
      <c r="DB215" s="44"/>
      <c r="DC215" s="44"/>
      <c r="DD215" s="44"/>
      <c r="DE215" s="44">
        <f>DC215</f>
        <v>0</v>
      </c>
      <c r="DF215" s="44"/>
      <c r="DG215" s="15">
        <f t="shared" ref="DG215" si="1772">CY215+DC215</f>
        <v>8184000</v>
      </c>
      <c r="DH215" s="68">
        <f t="shared" ref="DH215" si="1773">CZ215+DD215</f>
        <v>0</v>
      </c>
      <c r="DI215" s="68">
        <f t="shared" ref="DI215" si="1774">DA215+DE215</f>
        <v>8184000</v>
      </c>
      <c r="DJ215" s="68">
        <f t="shared" ref="DJ215" si="1775">DB215+DF215</f>
        <v>0</v>
      </c>
      <c r="DK215" s="44"/>
      <c r="DL215" s="44"/>
      <c r="DM215" s="44">
        <f>DK215</f>
        <v>0</v>
      </c>
      <c r="DN215" s="44"/>
      <c r="DO215" s="15">
        <f t="shared" ref="DO215" si="1776">DG215+DK215</f>
        <v>8184000</v>
      </c>
      <c r="DP215" s="68">
        <f t="shared" ref="DP215" si="1777">DH215+DL215</f>
        <v>0</v>
      </c>
      <c r="DQ215" s="68">
        <f t="shared" ref="DQ215" si="1778">DI215+DM215</f>
        <v>8184000</v>
      </c>
      <c r="DR215" s="68">
        <f t="shared" ref="DR215" si="1779">DJ215+DN215</f>
        <v>0</v>
      </c>
    </row>
    <row r="216" spans="1:122" ht="32.25" hidden="1" customHeight="1" x14ac:dyDescent="0.25">
      <c r="A216" s="102" t="s">
        <v>83</v>
      </c>
      <c r="B216" s="102"/>
      <c r="C216" s="102"/>
      <c r="D216" s="102"/>
      <c r="E216" s="40">
        <v>851</v>
      </c>
      <c r="F216" s="2" t="s">
        <v>56</v>
      </c>
      <c r="G216" s="2" t="s">
        <v>11</v>
      </c>
      <c r="H216" s="3" t="s">
        <v>342</v>
      </c>
      <c r="I216" s="2"/>
      <c r="J216" s="15">
        <f t="shared" ref="J216:AL217" si="1780">J217</f>
        <v>10874300</v>
      </c>
      <c r="K216" s="15">
        <f t="shared" si="1780"/>
        <v>0</v>
      </c>
      <c r="L216" s="15">
        <f t="shared" si="1780"/>
        <v>10874300</v>
      </c>
      <c r="M216" s="15">
        <f t="shared" si="1780"/>
        <v>0</v>
      </c>
      <c r="N216" s="15">
        <f t="shared" si="1780"/>
        <v>0</v>
      </c>
      <c r="O216" s="15">
        <f t="shared" si="1780"/>
        <v>0</v>
      </c>
      <c r="P216" s="15">
        <f t="shared" si="1780"/>
        <v>0</v>
      </c>
      <c r="Q216" s="15">
        <f t="shared" si="1780"/>
        <v>0</v>
      </c>
      <c r="R216" s="15">
        <f t="shared" si="1780"/>
        <v>10874300</v>
      </c>
      <c r="S216" s="15">
        <f t="shared" si="1780"/>
        <v>0</v>
      </c>
      <c r="T216" s="15">
        <f t="shared" si="1780"/>
        <v>10874300</v>
      </c>
      <c r="U216" s="15">
        <f t="shared" si="1780"/>
        <v>0</v>
      </c>
      <c r="V216" s="15">
        <f t="shared" si="1780"/>
        <v>9705800</v>
      </c>
      <c r="W216" s="39">
        <f t="shared" si="1780"/>
        <v>0</v>
      </c>
      <c r="X216" s="39">
        <f t="shared" si="1780"/>
        <v>9705800</v>
      </c>
      <c r="Y216" s="39">
        <f t="shared" si="1780"/>
        <v>0</v>
      </c>
      <c r="Z216" s="15">
        <f t="shared" si="1780"/>
        <v>0</v>
      </c>
      <c r="AA216" s="15">
        <f t="shared" si="1780"/>
        <v>0</v>
      </c>
      <c r="AB216" s="15">
        <f t="shared" si="1780"/>
        <v>0</v>
      </c>
      <c r="AC216" s="15">
        <f t="shared" si="1780"/>
        <v>0</v>
      </c>
      <c r="AD216" s="15">
        <f t="shared" si="1780"/>
        <v>9705800</v>
      </c>
      <c r="AE216" s="15">
        <f t="shared" si="1780"/>
        <v>0</v>
      </c>
      <c r="AF216" s="15">
        <f t="shared" si="1780"/>
        <v>9705800</v>
      </c>
      <c r="AG216" s="15">
        <f t="shared" si="1780"/>
        <v>0</v>
      </c>
      <c r="AH216" s="15">
        <f t="shared" si="1780"/>
        <v>9705800</v>
      </c>
      <c r="AI216" s="39">
        <f t="shared" si="1780"/>
        <v>0</v>
      </c>
      <c r="AJ216" s="39">
        <f t="shared" si="1780"/>
        <v>9705800</v>
      </c>
      <c r="AK216" s="39">
        <f t="shared" si="1780"/>
        <v>0</v>
      </c>
      <c r="AL216" s="15">
        <f t="shared" si="1780"/>
        <v>0</v>
      </c>
      <c r="AM216" s="110">
        <f t="shared" ref="AL216:AS217" si="1781">AM217</f>
        <v>0</v>
      </c>
      <c r="AN216" s="15">
        <f t="shared" si="1781"/>
        <v>0</v>
      </c>
      <c r="AO216" s="15">
        <f t="shared" si="1781"/>
        <v>0</v>
      </c>
      <c r="AP216" s="15">
        <f t="shared" si="1781"/>
        <v>9705800</v>
      </c>
      <c r="AQ216" s="15">
        <f t="shared" si="1781"/>
        <v>0</v>
      </c>
      <c r="AR216" s="15">
        <f t="shared" si="1781"/>
        <v>9705800</v>
      </c>
      <c r="AS216" s="15">
        <f t="shared" si="1781"/>
        <v>0</v>
      </c>
      <c r="AT216" s="15"/>
      <c r="AU216" s="15"/>
      <c r="AV216" s="15"/>
      <c r="AW216" s="15"/>
      <c r="AX216" s="15"/>
      <c r="AY216" s="15">
        <f t="shared" si="1678"/>
        <v>2128300</v>
      </c>
      <c r="AZ216" s="39">
        <f t="shared" si="1679"/>
        <v>0</v>
      </c>
      <c r="BA216" s="39">
        <f t="shared" si="1680"/>
        <v>2128300</v>
      </c>
      <c r="BB216" s="39">
        <f t="shared" si="1681"/>
        <v>0</v>
      </c>
      <c r="BC216" s="15">
        <f t="shared" ref="BC216:DC217" si="1782">BC217</f>
        <v>8746000</v>
      </c>
      <c r="BD216" s="44">
        <f t="shared" si="1782"/>
        <v>0</v>
      </c>
      <c r="BE216" s="44">
        <f t="shared" si="1782"/>
        <v>8746000</v>
      </c>
      <c r="BF216" s="44">
        <f t="shared" si="1782"/>
        <v>0</v>
      </c>
      <c r="BG216" s="15">
        <f t="shared" si="1782"/>
        <v>0</v>
      </c>
      <c r="BH216" s="15">
        <f t="shared" si="1782"/>
        <v>0</v>
      </c>
      <c r="BI216" s="15">
        <f t="shared" si="1782"/>
        <v>0</v>
      </c>
      <c r="BJ216" s="15">
        <f t="shared" si="1782"/>
        <v>0</v>
      </c>
      <c r="BK216" s="15">
        <f t="shared" si="1782"/>
        <v>8746000</v>
      </c>
      <c r="BL216" s="15">
        <f t="shared" si="1782"/>
        <v>0</v>
      </c>
      <c r="BM216" s="15">
        <f t="shared" si="1782"/>
        <v>8746000</v>
      </c>
      <c r="BN216" s="15">
        <f t="shared" si="1782"/>
        <v>0</v>
      </c>
      <c r="BO216" s="15">
        <f t="shared" si="1782"/>
        <v>0</v>
      </c>
      <c r="BP216" s="15">
        <f t="shared" si="1782"/>
        <v>0</v>
      </c>
      <c r="BQ216" s="15">
        <f t="shared" si="1782"/>
        <v>0</v>
      </c>
      <c r="BR216" s="15">
        <f t="shared" si="1782"/>
        <v>0</v>
      </c>
      <c r="BS216" s="15">
        <f t="shared" si="1782"/>
        <v>8746000</v>
      </c>
      <c r="BT216" s="15">
        <f t="shared" si="1782"/>
        <v>0</v>
      </c>
      <c r="BU216" s="15">
        <f t="shared" si="1782"/>
        <v>8746000</v>
      </c>
      <c r="BV216" s="15">
        <f t="shared" si="1782"/>
        <v>0</v>
      </c>
      <c r="BW216" s="15">
        <f t="shared" si="1782"/>
        <v>0</v>
      </c>
      <c r="BX216" s="15">
        <f t="shared" si="1782"/>
        <v>0</v>
      </c>
      <c r="BY216" s="15">
        <f t="shared" si="1782"/>
        <v>0</v>
      </c>
      <c r="BZ216" s="15">
        <f t="shared" si="1782"/>
        <v>0</v>
      </c>
      <c r="CA216" s="15">
        <f t="shared" si="1782"/>
        <v>8746000</v>
      </c>
      <c r="CB216" s="15">
        <f t="shared" si="1782"/>
        <v>0</v>
      </c>
      <c r="CC216" s="15">
        <f t="shared" si="1782"/>
        <v>8746000</v>
      </c>
      <c r="CD216" s="15">
        <f t="shared" si="1782"/>
        <v>0</v>
      </c>
      <c r="CE216" s="15">
        <f t="shared" si="1782"/>
        <v>6902600</v>
      </c>
      <c r="CF216" s="44">
        <f t="shared" si="1782"/>
        <v>0</v>
      </c>
      <c r="CG216" s="44">
        <f t="shared" si="1782"/>
        <v>6902600</v>
      </c>
      <c r="CH216" s="44">
        <f t="shared" si="1782"/>
        <v>0</v>
      </c>
      <c r="CI216" s="15">
        <f t="shared" si="1782"/>
        <v>0</v>
      </c>
      <c r="CJ216" s="15">
        <f t="shared" si="1782"/>
        <v>0</v>
      </c>
      <c r="CK216" s="15">
        <f t="shared" si="1782"/>
        <v>0</v>
      </c>
      <c r="CL216" s="15">
        <f t="shared" si="1782"/>
        <v>0</v>
      </c>
      <c r="CM216" s="15">
        <f t="shared" si="1782"/>
        <v>6902600</v>
      </c>
      <c r="CN216" s="15">
        <f t="shared" si="1782"/>
        <v>0</v>
      </c>
      <c r="CO216" s="15">
        <f t="shared" si="1782"/>
        <v>6902600</v>
      </c>
      <c r="CP216" s="15">
        <f t="shared" si="1782"/>
        <v>0</v>
      </c>
      <c r="CQ216" s="15">
        <f t="shared" si="1782"/>
        <v>0</v>
      </c>
      <c r="CR216" s="15">
        <f t="shared" si="1782"/>
        <v>0</v>
      </c>
      <c r="CS216" s="15">
        <f t="shared" si="1782"/>
        <v>0</v>
      </c>
      <c r="CT216" s="15">
        <f t="shared" si="1782"/>
        <v>0</v>
      </c>
      <c r="CU216" s="15">
        <f t="shared" si="1782"/>
        <v>6902600</v>
      </c>
      <c r="CV216" s="15">
        <f t="shared" si="1782"/>
        <v>0</v>
      </c>
      <c r="CW216" s="15">
        <f t="shared" si="1782"/>
        <v>6902600</v>
      </c>
      <c r="CX216" s="15">
        <f t="shared" si="1782"/>
        <v>0</v>
      </c>
      <c r="CY216" s="15">
        <f t="shared" si="1782"/>
        <v>6902600</v>
      </c>
      <c r="CZ216" s="44">
        <f t="shared" si="1782"/>
        <v>0</v>
      </c>
      <c r="DA216" s="44">
        <f t="shared" si="1782"/>
        <v>6902600</v>
      </c>
      <c r="DB216" s="44">
        <f t="shared" si="1782"/>
        <v>0</v>
      </c>
      <c r="DC216" s="15">
        <f t="shared" si="1782"/>
        <v>0</v>
      </c>
      <c r="DD216" s="15">
        <f t="shared" ref="DC216:DR217" si="1783">DD217</f>
        <v>0</v>
      </c>
      <c r="DE216" s="15">
        <f t="shared" si="1783"/>
        <v>0</v>
      </c>
      <c r="DF216" s="15">
        <f t="shared" si="1783"/>
        <v>0</v>
      </c>
      <c r="DG216" s="15">
        <f t="shared" si="1783"/>
        <v>6902600</v>
      </c>
      <c r="DH216" s="15">
        <f t="shared" si="1783"/>
        <v>0</v>
      </c>
      <c r="DI216" s="15">
        <f t="shared" si="1783"/>
        <v>6902600</v>
      </c>
      <c r="DJ216" s="15">
        <f t="shared" si="1783"/>
        <v>0</v>
      </c>
      <c r="DK216" s="15">
        <f t="shared" si="1783"/>
        <v>0</v>
      </c>
      <c r="DL216" s="15">
        <f t="shared" si="1783"/>
        <v>0</v>
      </c>
      <c r="DM216" s="15">
        <f t="shared" si="1783"/>
        <v>0</v>
      </c>
      <c r="DN216" s="15">
        <f t="shared" si="1783"/>
        <v>0</v>
      </c>
      <c r="DO216" s="15">
        <f t="shared" si="1783"/>
        <v>6902600</v>
      </c>
      <c r="DP216" s="15">
        <f t="shared" si="1783"/>
        <v>0</v>
      </c>
      <c r="DQ216" s="15">
        <f t="shared" si="1783"/>
        <v>6902600</v>
      </c>
      <c r="DR216" s="15">
        <f t="shared" si="1783"/>
        <v>0</v>
      </c>
    </row>
    <row r="217" spans="1:122" ht="32.25" hidden="1" customHeight="1" x14ac:dyDescent="0.25">
      <c r="A217" s="102" t="s">
        <v>40</v>
      </c>
      <c r="B217" s="102"/>
      <c r="C217" s="102"/>
      <c r="D217" s="102"/>
      <c r="E217" s="40">
        <v>851</v>
      </c>
      <c r="F217" s="2" t="s">
        <v>56</v>
      </c>
      <c r="G217" s="2" t="s">
        <v>11</v>
      </c>
      <c r="H217" s="3" t="s">
        <v>342</v>
      </c>
      <c r="I217" s="2">
        <v>600</v>
      </c>
      <c r="J217" s="15">
        <f t="shared" si="1780"/>
        <v>10874300</v>
      </c>
      <c r="K217" s="15">
        <f t="shared" si="1780"/>
        <v>0</v>
      </c>
      <c r="L217" s="15">
        <f t="shared" si="1780"/>
        <v>10874300</v>
      </c>
      <c r="M217" s="15">
        <f t="shared" si="1780"/>
        <v>0</v>
      </c>
      <c r="N217" s="15">
        <f t="shared" si="1780"/>
        <v>0</v>
      </c>
      <c r="O217" s="15">
        <f t="shared" si="1780"/>
        <v>0</v>
      </c>
      <c r="P217" s="15">
        <f t="shared" si="1780"/>
        <v>0</v>
      </c>
      <c r="Q217" s="15">
        <f t="shared" si="1780"/>
        <v>0</v>
      </c>
      <c r="R217" s="15">
        <f t="shared" si="1780"/>
        <v>10874300</v>
      </c>
      <c r="S217" s="15">
        <f t="shared" si="1780"/>
        <v>0</v>
      </c>
      <c r="T217" s="15">
        <f t="shared" si="1780"/>
        <v>10874300</v>
      </c>
      <c r="U217" s="15">
        <f t="shared" si="1780"/>
        <v>0</v>
      </c>
      <c r="V217" s="15">
        <f t="shared" si="1780"/>
        <v>9705800</v>
      </c>
      <c r="W217" s="39">
        <f t="shared" si="1780"/>
        <v>0</v>
      </c>
      <c r="X217" s="39">
        <f t="shared" si="1780"/>
        <v>9705800</v>
      </c>
      <c r="Y217" s="39">
        <f t="shared" si="1780"/>
        <v>0</v>
      </c>
      <c r="Z217" s="15">
        <f t="shared" si="1780"/>
        <v>0</v>
      </c>
      <c r="AA217" s="15">
        <f t="shared" si="1780"/>
        <v>0</v>
      </c>
      <c r="AB217" s="15">
        <f t="shared" si="1780"/>
        <v>0</v>
      </c>
      <c r="AC217" s="15">
        <f t="shared" si="1780"/>
        <v>0</v>
      </c>
      <c r="AD217" s="15">
        <f t="shared" si="1780"/>
        <v>9705800</v>
      </c>
      <c r="AE217" s="15">
        <f t="shared" si="1780"/>
        <v>0</v>
      </c>
      <c r="AF217" s="15">
        <f t="shared" si="1780"/>
        <v>9705800</v>
      </c>
      <c r="AG217" s="15">
        <f t="shared" si="1780"/>
        <v>0</v>
      </c>
      <c r="AH217" s="15">
        <f t="shared" si="1780"/>
        <v>9705800</v>
      </c>
      <c r="AI217" s="39">
        <f t="shared" si="1780"/>
        <v>0</v>
      </c>
      <c r="AJ217" s="39">
        <f t="shared" si="1780"/>
        <v>9705800</v>
      </c>
      <c r="AK217" s="39">
        <f t="shared" si="1780"/>
        <v>0</v>
      </c>
      <c r="AL217" s="15">
        <f t="shared" si="1781"/>
        <v>0</v>
      </c>
      <c r="AM217" s="110">
        <f t="shared" si="1781"/>
        <v>0</v>
      </c>
      <c r="AN217" s="15">
        <f t="shared" si="1781"/>
        <v>0</v>
      </c>
      <c r="AO217" s="15">
        <f t="shared" si="1781"/>
        <v>0</v>
      </c>
      <c r="AP217" s="15">
        <f t="shared" si="1781"/>
        <v>9705800</v>
      </c>
      <c r="AQ217" s="15">
        <f t="shared" si="1781"/>
        <v>0</v>
      </c>
      <c r="AR217" s="15">
        <f t="shared" si="1781"/>
        <v>9705800</v>
      </c>
      <c r="AS217" s="15">
        <f t="shared" si="1781"/>
        <v>0</v>
      </c>
      <c r="AT217" s="15"/>
      <c r="AU217" s="15"/>
      <c r="AV217" s="15"/>
      <c r="AW217" s="15"/>
      <c r="AX217" s="15"/>
      <c r="AY217" s="15">
        <f t="shared" si="1678"/>
        <v>2128300</v>
      </c>
      <c r="AZ217" s="39">
        <f t="shared" si="1679"/>
        <v>0</v>
      </c>
      <c r="BA217" s="39">
        <f t="shared" si="1680"/>
        <v>2128300</v>
      </c>
      <c r="BB217" s="39">
        <f t="shared" si="1681"/>
        <v>0</v>
      </c>
      <c r="BC217" s="15">
        <f t="shared" si="1782"/>
        <v>8746000</v>
      </c>
      <c r="BD217" s="44">
        <f t="shared" si="1782"/>
        <v>0</v>
      </c>
      <c r="BE217" s="44">
        <f t="shared" si="1782"/>
        <v>8746000</v>
      </c>
      <c r="BF217" s="44">
        <f t="shared" si="1782"/>
        <v>0</v>
      </c>
      <c r="BG217" s="15">
        <f t="shared" si="1782"/>
        <v>0</v>
      </c>
      <c r="BH217" s="15">
        <f t="shared" si="1782"/>
        <v>0</v>
      </c>
      <c r="BI217" s="15">
        <f t="shared" si="1782"/>
        <v>0</v>
      </c>
      <c r="BJ217" s="15">
        <f t="shared" si="1782"/>
        <v>0</v>
      </c>
      <c r="BK217" s="15">
        <f t="shared" si="1782"/>
        <v>8746000</v>
      </c>
      <c r="BL217" s="15">
        <f t="shared" si="1782"/>
        <v>0</v>
      </c>
      <c r="BM217" s="15">
        <f t="shared" si="1782"/>
        <v>8746000</v>
      </c>
      <c r="BN217" s="15">
        <f t="shared" si="1782"/>
        <v>0</v>
      </c>
      <c r="BO217" s="15">
        <f t="shared" si="1782"/>
        <v>0</v>
      </c>
      <c r="BP217" s="15">
        <f t="shared" si="1782"/>
        <v>0</v>
      </c>
      <c r="BQ217" s="15">
        <f t="shared" si="1782"/>
        <v>0</v>
      </c>
      <c r="BR217" s="15">
        <f t="shared" si="1782"/>
        <v>0</v>
      </c>
      <c r="BS217" s="15">
        <f t="shared" si="1782"/>
        <v>8746000</v>
      </c>
      <c r="BT217" s="15">
        <f t="shared" si="1782"/>
        <v>0</v>
      </c>
      <c r="BU217" s="15">
        <f t="shared" si="1782"/>
        <v>8746000</v>
      </c>
      <c r="BV217" s="15">
        <f t="shared" si="1782"/>
        <v>0</v>
      </c>
      <c r="BW217" s="15">
        <f t="shared" si="1782"/>
        <v>0</v>
      </c>
      <c r="BX217" s="15">
        <f t="shared" si="1782"/>
        <v>0</v>
      </c>
      <c r="BY217" s="15">
        <f t="shared" si="1782"/>
        <v>0</v>
      </c>
      <c r="BZ217" s="15">
        <f t="shared" si="1782"/>
        <v>0</v>
      </c>
      <c r="CA217" s="15">
        <f t="shared" si="1782"/>
        <v>8746000</v>
      </c>
      <c r="CB217" s="15">
        <f t="shared" si="1782"/>
        <v>0</v>
      </c>
      <c r="CC217" s="15">
        <f t="shared" si="1782"/>
        <v>8746000</v>
      </c>
      <c r="CD217" s="15">
        <f t="shared" si="1782"/>
        <v>0</v>
      </c>
      <c r="CE217" s="15">
        <f t="shared" si="1782"/>
        <v>6902600</v>
      </c>
      <c r="CF217" s="44">
        <f t="shared" si="1782"/>
        <v>0</v>
      </c>
      <c r="CG217" s="44">
        <f t="shared" si="1782"/>
        <v>6902600</v>
      </c>
      <c r="CH217" s="44">
        <f t="shared" si="1782"/>
        <v>0</v>
      </c>
      <c r="CI217" s="15">
        <f t="shared" si="1782"/>
        <v>0</v>
      </c>
      <c r="CJ217" s="15">
        <f t="shared" si="1782"/>
        <v>0</v>
      </c>
      <c r="CK217" s="15">
        <f t="shared" si="1782"/>
        <v>0</v>
      </c>
      <c r="CL217" s="15">
        <f t="shared" si="1782"/>
        <v>0</v>
      </c>
      <c r="CM217" s="15">
        <f t="shared" si="1782"/>
        <v>6902600</v>
      </c>
      <c r="CN217" s="15">
        <f t="shared" si="1782"/>
        <v>0</v>
      </c>
      <c r="CO217" s="15">
        <f t="shared" si="1782"/>
        <v>6902600</v>
      </c>
      <c r="CP217" s="15">
        <f t="shared" si="1782"/>
        <v>0</v>
      </c>
      <c r="CQ217" s="15">
        <f t="shared" si="1782"/>
        <v>0</v>
      </c>
      <c r="CR217" s="15">
        <f t="shared" si="1782"/>
        <v>0</v>
      </c>
      <c r="CS217" s="15">
        <f t="shared" si="1782"/>
        <v>0</v>
      </c>
      <c r="CT217" s="15">
        <f t="shared" si="1782"/>
        <v>0</v>
      </c>
      <c r="CU217" s="15">
        <f t="shared" si="1782"/>
        <v>6902600</v>
      </c>
      <c r="CV217" s="15">
        <f t="shared" si="1782"/>
        <v>0</v>
      </c>
      <c r="CW217" s="15">
        <f t="shared" si="1782"/>
        <v>6902600</v>
      </c>
      <c r="CX217" s="15">
        <f t="shared" si="1782"/>
        <v>0</v>
      </c>
      <c r="CY217" s="15">
        <f t="shared" si="1782"/>
        <v>6902600</v>
      </c>
      <c r="CZ217" s="44">
        <f t="shared" si="1782"/>
        <v>0</v>
      </c>
      <c r="DA217" s="44">
        <f t="shared" si="1782"/>
        <v>6902600</v>
      </c>
      <c r="DB217" s="44">
        <f t="shared" si="1782"/>
        <v>0</v>
      </c>
      <c r="DC217" s="15">
        <f t="shared" si="1783"/>
        <v>0</v>
      </c>
      <c r="DD217" s="15">
        <f t="shared" si="1783"/>
        <v>0</v>
      </c>
      <c r="DE217" s="15">
        <f t="shared" si="1783"/>
        <v>0</v>
      </c>
      <c r="DF217" s="15">
        <f t="shared" si="1783"/>
        <v>0</v>
      </c>
      <c r="DG217" s="15">
        <f t="shared" si="1783"/>
        <v>6902600</v>
      </c>
      <c r="DH217" s="15">
        <f t="shared" si="1783"/>
        <v>0</v>
      </c>
      <c r="DI217" s="15">
        <f t="shared" si="1783"/>
        <v>6902600</v>
      </c>
      <c r="DJ217" s="15">
        <f t="shared" si="1783"/>
        <v>0</v>
      </c>
      <c r="DK217" s="15">
        <f t="shared" si="1783"/>
        <v>0</v>
      </c>
      <c r="DL217" s="15">
        <f t="shared" si="1783"/>
        <v>0</v>
      </c>
      <c r="DM217" s="15">
        <f t="shared" si="1783"/>
        <v>0</v>
      </c>
      <c r="DN217" s="15">
        <f t="shared" si="1783"/>
        <v>0</v>
      </c>
      <c r="DO217" s="15">
        <f t="shared" si="1783"/>
        <v>6902600</v>
      </c>
      <c r="DP217" s="15">
        <f t="shared" si="1783"/>
        <v>0</v>
      </c>
      <c r="DQ217" s="15">
        <f t="shared" si="1783"/>
        <v>6902600</v>
      </c>
      <c r="DR217" s="15">
        <f t="shared" si="1783"/>
        <v>0</v>
      </c>
    </row>
    <row r="218" spans="1:122" ht="32.25" hidden="1" customHeight="1" x14ac:dyDescent="0.25">
      <c r="A218" s="102" t="s">
        <v>81</v>
      </c>
      <c r="B218" s="102"/>
      <c r="C218" s="102"/>
      <c r="D218" s="102"/>
      <c r="E218" s="40">
        <v>851</v>
      </c>
      <c r="F218" s="2" t="s">
        <v>56</v>
      </c>
      <c r="G218" s="2" t="s">
        <v>11</v>
      </c>
      <c r="H218" s="3" t="s">
        <v>342</v>
      </c>
      <c r="I218" s="2" t="s">
        <v>82</v>
      </c>
      <c r="J218" s="15">
        <v>10874300</v>
      </c>
      <c r="K218" s="44"/>
      <c r="L218" s="44">
        <f>J218</f>
        <v>10874300</v>
      </c>
      <c r="M218" s="44"/>
      <c r="N218" s="44"/>
      <c r="O218" s="44"/>
      <c r="P218" s="44">
        <f>N218</f>
        <v>0</v>
      </c>
      <c r="Q218" s="44"/>
      <c r="R218" s="68">
        <f>J218+N218</f>
        <v>10874300</v>
      </c>
      <c r="S218" s="68">
        <f>K218+O218</f>
        <v>0</v>
      </c>
      <c r="T218" s="68">
        <f>L218+P218</f>
        <v>10874300</v>
      </c>
      <c r="U218" s="68">
        <f>M218+Q218</f>
        <v>0</v>
      </c>
      <c r="V218" s="15">
        <v>9705800</v>
      </c>
      <c r="W218" s="39"/>
      <c r="X218" s="39">
        <f>V218</f>
        <v>9705800</v>
      </c>
      <c r="Y218" s="39"/>
      <c r="Z218" s="44"/>
      <c r="AA218" s="44"/>
      <c r="AB218" s="44"/>
      <c r="AC218" s="44"/>
      <c r="AD218" s="68">
        <f t="shared" ref="AD218" si="1784">V218+Z218</f>
        <v>9705800</v>
      </c>
      <c r="AE218" s="68">
        <f t="shared" ref="AE218" si="1785">W218+AA218</f>
        <v>0</v>
      </c>
      <c r="AF218" s="68">
        <f t="shared" ref="AF218" si="1786">X218+AB218</f>
        <v>9705800</v>
      </c>
      <c r="AG218" s="68">
        <f t="shared" ref="AG218" si="1787">Y218+AC218</f>
        <v>0</v>
      </c>
      <c r="AH218" s="15">
        <v>9705800</v>
      </c>
      <c r="AI218" s="39"/>
      <c r="AJ218" s="39">
        <f>AH218</f>
        <v>9705800</v>
      </c>
      <c r="AK218" s="39"/>
      <c r="AL218" s="44"/>
      <c r="AM218" s="111"/>
      <c r="AN218" s="44"/>
      <c r="AO218" s="44"/>
      <c r="AP218" s="68">
        <f t="shared" ref="AP218" si="1788">AH218+AL218</f>
        <v>9705800</v>
      </c>
      <c r="AQ218" s="68">
        <f t="shared" ref="AQ218" si="1789">AI218+AM218</f>
        <v>0</v>
      </c>
      <c r="AR218" s="68">
        <f t="shared" ref="AR218" si="1790">AJ218+AN218</f>
        <v>9705800</v>
      </c>
      <c r="AS218" s="68">
        <f t="shared" ref="AS218" si="1791">AK218+AO218</f>
        <v>0</v>
      </c>
      <c r="AT218" s="68"/>
      <c r="AU218" s="68"/>
      <c r="AV218" s="68"/>
      <c r="AW218" s="68"/>
      <c r="AX218" s="68"/>
      <c r="AY218" s="15">
        <f t="shared" si="1678"/>
        <v>2128300</v>
      </c>
      <c r="AZ218" s="39">
        <f t="shared" si="1679"/>
        <v>0</v>
      </c>
      <c r="BA218" s="39">
        <f t="shared" si="1680"/>
        <v>2128300</v>
      </c>
      <c r="BB218" s="39">
        <f t="shared" si="1681"/>
        <v>0</v>
      </c>
      <c r="BC218" s="15">
        <v>8746000</v>
      </c>
      <c r="BD218" s="44"/>
      <c r="BE218" s="44">
        <f>BC218</f>
        <v>8746000</v>
      </c>
      <c r="BF218" s="44"/>
      <c r="BG218" s="15"/>
      <c r="BH218" s="44"/>
      <c r="BI218" s="44">
        <f>BG218</f>
        <v>0</v>
      </c>
      <c r="BJ218" s="44"/>
      <c r="BK218" s="15">
        <f>BC218+BG218</f>
        <v>8746000</v>
      </c>
      <c r="BL218" s="68">
        <f>BD218+BH218</f>
        <v>0</v>
      </c>
      <c r="BM218" s="68">
        <f>BE218+BI218</f>
        <v>8746000</v>
      </c>
      <c r="BN218" s="68">
        <f>BF218+BJ218</f>
        <v>0</v>
      </c>
      <c r="BO218" s="15"/>
      <c r="BP218" s="44"/>
      <c r="BQ218" s="44">
        <f>BO218</f>
        <v>0</v>
      </c>
      <c r="BR218" s="44"/>
      <c r="BS218" s="15">
        <f>BK218+BO218</f>
        <v>8746000</v>
      </c>
      <c r="BT218" s="68">
        <f>BL218+BP218</f>
        <v>0</v>
      </c>
      <c r="BU218" s="68">
        <f>BM218+BQ218</f>
        <v>8746000</v>
      </c>
      <c r="BV218" s="68">
        <f>BN218+BR218</f>
        <v>0</v>
      </c>
      <c r="BW218" s="15"/>
      <c r="BX218" s="44"/>
      <c r="BY218" s="44">
        <f>BW218</f>
        <v>0</v>
      </c>
      <c r="BZ218" s="44"/>
      <c r="CA218" s="15">
        <f>BS218+BW218</f>
        <v>8746000</v>
      </c>
      <c r="CB218" s="68">
        <f>BT218+BX218</f>
        <v>0</v>
      </c>
      <c r="CC218" s="68">
        <f>BU218+BY218</f>
        <v>8746000</v>
      </c>
      <c r="CD218" s="68">
        <f>BV218+BZ218</f>
        <v>0</v>
      </c>
      <c r="CE218" s="15">
        <v>6902600</v>
      </c>
      <c r="CF218" s="44"/>
      <c r="CG218" s="44">
        <f>CE218</f>
        <v>6902600</v>
      </c>
      <c r="CH218" s="44"/>
      <c r="CI218" s="44"/>
      <c r="CJ218" s="44"/>
      <c r="CK218" s="44">
        <f>CI218</f>
        <v>0</v>
      </c>
      <c r="CL218" s="44"/>
      <c r="CM218" s="15">
        <f t="shared" ref="CM218" si="1792">CE218+CI218</f>
        <v>6902600</v>
      </c>
      <c r="CN218" s="68">
        <f t="shared" ref="CN218" si="1793">CF218+CJ218</f>
        <v>0</v>
      </c>
      <c r="CO218" s="68">
        <f t="shared" ref="CO218" si="1794">CG218+CK218</f>
        <v>6902600</v>
      </c>
      <c r="CP218" s="68">
        <f t="shared" ref="CP218" si="1795">CH218+CL218</f>
        <v>0</v>
      </c>
      <c r="CQ218" s="44"/>
      <c r="CR218" s="44"/>
      <c r="CS218" s="44">
        <f>CQ218</f>
        <v>0</v>
      </c>
      <c r="CT218" s="44"/>
      <c r="CU218" s="15">
        <f t="shared" ref="CU218" si="1796">CM218+CQ218</f>
        <v>6902600</v>
      </c>
      <c r="CV218" s="68">
        <f t="shared" ref="CV218" si="1797">CN218+CR218</f>
        <v>0</v>
      </c>
      <c r="CW218" s="68">
        <f t="shared" ref="CW218" si="1798">CO218+CS218</f>
        <v>6902600</v>
      </c>
      <c r="CX218" s="68">
        <f t="shared" ref="CX218" si="1799">CP218+CT218</f>
        <v>0</v>
      </c>
      <c r="CY218" s="15">
        <v>6902600</v>
      </c>
      <c r="CZ218" s="44"/>
      <c r="DA218" s="44">
        <f>CY218</f>
        <v>6902600</v>
      </c>
      <c r="DB218" s="44"/>
      <c r="DC218" s="44"/>
      <c r="DD218" s="44"/>
      <c r="DE218" s="44">
        <f>DC218</f>
        <v>0</v>
      </c>
      <c r="DF218" s="44"/>
      <c r="DG218" s="15">
        <f t="shared" ref="DG218" si="1800">CY218+DC218</f>
        <v>6902600</v>
      </c>
      <c r="DH218" s="68">
        <f t="shared" ref="DH218" si="1801">CZ218+DD218</f>
        <v>0</v>
      </c>
      <c r="DI218" s="68">
        <f t="shared" ref="DI218" si="1802">DA218+DE218</f>
        <v>6902600</v>
      </c>
      <c r="DJ218" s="68">
        <f t="shared" ref="DJ218" si="1803">DB218+DF218</f>
        <v>0</v>
      </c>
      <c r="DK218" s="44"/>
      <c r="DL218" s="44"/>
      <c r="DM218" s="44">
        <f>DK218</f>
        <v>0</v>
      </c>
      <c r="DN218" s="44"/>
      <c r="DO218" s="15">
        <f t="shared" ref="DO218" si="1804">DG218+DK218</f>
        <v>6902600</v>
      </c>
      <c r="DP218" s="68">
        <f t="shared" ref="DP218" si="1805">DH218+DL218</f>
        <v>0</v>
      </c>
      <c r="DQ218" s="68">
        <f t="shared" ref="DQ218" si="1806">DI218+DM218</f>
        <v>6902600</v>
      </c>
      <c r="DR218" s="68">
        <f t="shared" ref="DR218" si="1807">DJ218+DN218</f>
        <v>0</v>
      </c>
    </row>
    <row r="219" spans="1:122" ht="18" customHeight="1" x14ac:dyDescent="0.25">
      <c r="A219" s="102" t="s">
        <v>86</v>
      </c>
      <c r="B219" s="102"/>
      <c r="C219" s="102"/>
      <c r="D219" s="102"/>
      <c r="E219" s="40">
        <v>851</v>
      </c>
      <c r="F219" s="2" t="s">
        <v>56</v>
      </c>
      <c r="G219" s="2" t="s">
        <v>11</v>
      </c>
      <c r="H219" s="3" t="s">
        <v>343</v>
      </c>
      <c r="I219" s="2"/>
      <c r="J219" s="15">
        <f t="shared" ref="J219" si="1808">J220+J222</f>
        <v>1195500</v>
      </c>
      <c r="K219" s="15">
        <f t="shared" ref="K219:U219" si="1809">K220+K222</f>
        <v>0</v>
      </c>
      <c r="L219" s="15">
        <f t="shared" si="1809"/>
        <v>1195500</v>
      </c>
      <c r="M219" s="15">
        <f t="shared" si="1809"/>
        <v>0</v>
      </c>
      <c r="N219" s="15">
        <f t="shared" si="1809"/>
        <v>830293</v>
      </c>
      <c r="O219" s="15">
        <f t="shared" si="1809"/>
        <v>0</v>
      </c>
      <c r="P219" s="15">
        <f t="shared" si="1809"/>
        <v>830293</v>
      </c>
      <c r="Q219" s="15">
        <f t="shared" si="1809"/>
        <v>0</v>
      </c>
      <c r="R219" s="15">
        <f t="shared" si="1809"/>
        <v>2025793</v>
      </c>
      <c r="S219" s="15">
        <f t="shared" si="1809"/>
        <v>0</v>
      </c>
      <c r="T219" s="15">
        <f t="shared" si="1809"/>
        <v>2025793</v>
      </c>
      <c r="U219" s="15">
        <f t="shared" si="1809"/>
        <v>0</v>
      </c>
      <c r="V219" s="15">
        <f t="shared" ref="V219:AK219" si="1810">V220+V222</f>
        <v>0</v>
      </c>
      <c r="W219" s="39">
        <f t="shared" si="1810"/>
        <v>0</v>
      </c>
      <c r="X219" s="39">
        <f t="shared" si="1810"/>
        <v>0</v>
      </c>
      <c r="Y219" s="39">
        <f t="shared" si="1810"/>
        <v>0</v>
      </c>
      <c r="Z219" s="15">
        <f t="shared" si="1810"/>
        <v>0</v>
      </c>
      <c r="AA219" s="15">
        <f t="shared" si="1810"/>
        <v>0</v>
      </c>
      <c r="AB219" s="15">
        <f t="shared" si="1810"/>
        <v>0</v>
      </c>
      <c r="AC219" s="15">
        <f t="shared" si="1810"/>
        <v>0</v>
      </c>
      <c r="AD219" s="15">
        <f t="shared" si="1810"/>
        <v>0</v>
      </c>
      <c r="AE219" s="15">
        <f t="shared" si="1810"/>
        <v>0</v>
      </c>
      <c r="AF219" s="15">
        <f t="shared" si="1810"/>
        <v>0</v>
      </c>
      <c r="AG219" s="15">
        <f t="shared" si="1810"/>
        <v>0</v>
      </c>
      <c r="AH219" s="15">
        <f t="shared" si="1810"/>
        <v>0</v>
      </c>
      <c r="AI219" s="39">
        <f t="shared" si="1810"/>
        <v>0</v>
      </c>
      <c r="AJ219" s="39">
        <f t="shared" si="1810"/>
        <v>0</v>
      </c>
      <c r="AK219" s="39">
        <f t="shared" si="1810"/>
        <v>0</v>
      </c>
      <c r="AL219" s="15">
        <f t="shared" ref="AL219:AS219" si="1811">AL220+AL222</f>
        <v>0</v>
      </c>
      <c r="AM219" s="110">
        <f t="shared" si="1811"/>
        <v>0</v>
      </c>
      <c r="AN219" s="15">
        <f t="shared" si="1811"/>
        <v>0</v>
      </c>
      <c r="AO219" s="15">
        <f t="shared" si="1811"/>
        <v>0</v>
      </c>
      <c r="AP219" s="15">
        <f t="shared" si="1811"/>
        <v>0</v>
      </c>
      <c r="AQ219" s="15">
        <f t="shared" si="1811"/>
        <v>0</v>
      </c>
      <c r="AR219" s="15">
        <f t="shared" si="1811"/>
        <v>0</v>
      </c>
      <c r="AS219" s="15">
        <f t="shared" si="1811"/>
        <v>0</v>
      </c>
      <c r="AT219" s="15"/>
      <c r="AU219" s="15"/>
      <c r="AV219" s="15"/>
      <c r="AW219" s="15"/>
      <c r="AX219" s="15"/>
      <c r="AY219" s="15">
        <f t="shared" si="1678"/>
        <v>-509500</v>
      </c>
      <c r="AZ219" s="39">
        <f t="shared" si="1679"/>
        <v>0</v>
      </c>
      <c r="BA219" s="39">
        <f t="shared" si="1680"/>
        <v>-509500</v>
      </c>
      <c r="BB219" s="39">
        <f t="shared" si="1681"/>
        <v>0</v>
      </c>
      <c r="BC219" s="15">
        <f t="shared" ref="BC219" si="1812">BC220+BC222</f>
        <v>1705000</v>
      </c>
      <c r="BD219" s="44">
        <f t="shared" ref="BD219:BN219" si="1813">BD220+BD222</f>
        <v>0</v>
      </c>
      <c r="BE219" s="44">
        <f t="shared" si="1813"/>
        <v>1705000</v>
      </c>
      <c r="BF219" s="44">
        <f t="shared" si="1813"/>
        <v>0</v>
      </c>
      <c r="BG219" s="15">
        <f t="shared" si="1813"/>
        <v>0</v>
      </c>
      <c r="BH219" s="15">
        <f t="shared" ref="BH219:BJ219" si="1814">BH220+BH222</f>
        <v>0</v>
      </c>
      <c r="BI219" s="15">
        <f t="shared" si="1814"/>
        <v>0</v>
      </c>
      <c r="BJ219" s="15">
        <f t="shared" si="1814"/>
        <v>0</v>
      </c>
      <c r="BK219" s="15">
        <f t="shared" si="1813"/>
        <v>1705000</v>
      </c>
      <c r="BL219" s="15">
        <f t="shared" si="1813"/>
        <v>0</v>
      </c>
      <c r="BM219" s="15">
        <f t="shared" si="1813"/>
        <v>1705000</v>
      </c>
      <c r="BN219" s="15">
        <f t="shared" si="1813"/>
        <v>0</v>
      </c>
      <c r="BO219" s="15">
        <f t="shared" ref="BO219:BV219" si="1815">BO220+BO222</f>
        <v>0</v>
      </c>
      <c r="BP219" s="15">
        <f t="shared" si="1815"/>
        <v>0</v>
      </c>
      <c r="BQ219" s="15">
        <f t="shared" si="1815"/>
        <v>0</v>
      </c>
      <c r="BR219" s="15">
        <f t="shared" si="1815"/>
        <v>0</v>
      </c>
      <c r="BS219" s="15">
        <f t="shared" si="1815"/>
        <v>1705000</v>
      </c>
      <c r="BT219" s="15">
        <f t="shared" si="1815"/>
        <v>0</v>
      </c>
      <c r="BU219" s="15">
        <f t="shared" si="1815"/>
        <v>1705000</v>
      </c>
      <c r="BV219" s="15">
        <f t="shared" si="1815"/>
        <v>0</v>
      </c>
      <c r="BW219" s="15">
        <f t="shared" ref="BW219:CD219" si="1816">BW220+BW222</f>
        <v>0</v>
      </c>
      <c r="BX219" s="15">
        <f t="shared" si="1816"/>
        <v>0</v>
      </c>
      <c r="BY219" s="15">
        <f t="shared" si="1816"/>
        <v>0</v>
      </c>
      <c r="BZ219" s="15">
        <f t="shared" si="1816"/>
        <v>0</v>
      </c>
      <c r="CA219" s="15">
        <f t="shared" si="1816"/>
        <v>1705000</v>
      </c>
      <c r="CB219" s="15">
        <f t="shared" si="1816"/>
        <v>0</v>
      </c>
      <c r="CC219" s="15">
        <f t="shared" si="1816"/>
        <v>1705000</v>
      </c>
      <c r="CD219" s="15">
        <f t="shared" si="1816"/>
        <v>0</v>
      </c>
      <c r="CE219" s="15">
        <f t="shared" ref="CE219:DB219" si="1817">CE220+CE222</f>
        <v>0</v>
      </c>
      <c r="CF219" s="44">
        <f t="shared" si="1817"/>
        <v>0</v>
      </c>
      <c r="CG219" s="44">
        <f t="shared" si="1817"/>
        <v>0</v>
      </c>
      <c r="CH219" s="44">
        <f t="shared" si="1817"/>
        <v>0</v>
      </c>
      <c r="CI219" s="15">
        <f t="shared" si="1817"/>
        <v>0</v>
      </c>
      <c r="CJ219" s="15">
        <f t="shared" si="1817"/>
        <v>0</v>
      </c>
      <c r="CK219" s="15">
        <f t="shared" si="1817"/>
        <v>0</v>
      </c>
      <c r="CL219" s="15">
        <f t="shared" si="1817"/>
        <v>0</v>
      </c>
      <c r="CM219" s="15">
        <f t="shared" si="1817"/>
        <v>0</v>
      </c>
      <c r="CN219" s="15">
        <f t="shared" si="1817"/>
        <v>0</v>
      </c>
      <c r="CO219" s="15">
        <f t="shared" si="1817"/>
        <v>0</v>
      </c>
      <c r="CP219" s="15">
        <f t="shared" si="1817"/>
        <v>0</v>
      </c>
      <c r="CQ219" s="15">
        <f t="shared" ref="CQ219:CX219" si="1818">CQ220+CQ222</f>
        <v>0</v>
      </c>
      <c r="CR219" s="15">
        <f t="shared" si="1818"/>
        <v>0</v>
      </c>
      <c r="CS219" s="15">
        <f t="shared" si="1818"/>
        <v>0</v>
      </c>
      <c r="CT219" s="15">
        <f t="shared" si="1818"/>
        <v>0</v>
      </c>
      <c r="CU219" s="15">
        <f t="shared" si="1818"/>
        <v>0</v>
      </c>
      <c r="CV219" s="15">
        <f t="shared" si="1818"/>
        <v>0</v>
      </c>
      <c r="CW219" s="15">
        <f t="shared" si="1818"/>
        <v>0</v>
      </c>
      <c r="CX219" s="15">
        <f t="shared" si="1818"/>
        <v>0</v>
      </c>
      <c r="CY219" s="15">
        <f t="shared" si="1817"/>
        <v>0</v>
      </c>
      <c r="CZ219" s="44">
        <f t="shared" si="1817"/>
        <v>0</v>
      </c>
      <c r="DA219" s="44">
        <f t="shared" si="1817"/>
        <v>0</v>
      </c>
      <c r="DB219" s="44">
        <f t="shared" si="1817"/>
        <v>0</v>
      </c>
      <c r="DC219" s="15">
        <f t="shared" ref="DC219:DJ219" si="1819">DC220+DC222</f>
        <v>0</v>
      </c>
      <c r="DD219" s="15">
        <f t="shared" si="1819"/>
        <v>0</v>
      </c>
      <c r="DE219" s="15">
        <f t="shared" si="1819"/>
        <v>0</v>
      </c>
      <c r="DF219" s="15">
        <f t="shared" si="1819"/>
        <v>0</v>
      </c>
      <c r="DG219" s="15">
        <f t="shared" si="1819"/>
        <v>0</v>
      </c>
      <c r="DH219" s="15">
        <f t="shared" si="1819"/>
        <v>0</v>
      </c>
      <c r="DI219" s="15">
        <f t="shared" si="1819"/>
        <v>0</v>
      </c>
      <c r="DJ219" s="15">
        <f t="shared" si="1819"/>
        <v>0</v>
      </c>
      <c r="DK219" s="15">
        <f t="shared" ref="DK219:DR219" si="1820">DK220+DK222</f>
        <v>0</v>
      </c>
      <c r="DL219" s="15">
        <f t="shared" si="1820"/>
        <v>0</v>
      </c>
      <c r="DM219" s="15">
        <f t="shared" si="1820"/>
        <v>0</v>
      </c>
      <c r="DN219" s="15">
        <f t="shared" si="1820"/>
        <v>0</v>
      </c>
      <c r="DO219" s="15">
        <f t="shared" si="1820"/>
        <v>0</v>
      </c>
      <c r="DP219" s="15">
        <f t="shared" si="1820"/>
        <v>0</v>
      </c>
      <c r="DQ219" s="15">
        <f t="shared" si="1820"/>
        <v>0</v>
      </c>
      <c r="DR219" s="15">
        <f t="shared" si="1820"/>
        <v>0</v>
      </c>
    </row>
    <row r="220" spans="1:122" ht="32.25" hidden="1" customHeight="1" x14ac:dyDescent="0.25">
      <c r="A220" s="102" t="s">
        <v>20</v>
      </c>
      <c r="B220" s="100"/>
      <c r="C220" s="100"/>
      <c r="D220" s="100"/>
      <c r="E220" s="40">
        <v>851</v>
      </c>
      <c r="F220" s="2" t="s">
        <v>56</v>
      </c>
      <c r="G220" s="2" t="s">
        <v>11</v>
      </c>
      <c r="H220" s="3" t="s">
        <v>343</v>
      </c>
      <c r="I220" s="2" t="s">
        <v>21</v>
      </c>
      <c r="J220" s="15">
        <f t="shared" ref="J220:AS220" si="1821">J221</f>
        <v>135500</v>
      </c>
      <c r="K220" s="15">
        <f t="shared" si="1821"/>
        <v>0</v>
      </c>
      <c r="L220" s="15">
        <f t="shared" si="1821"/>
        <v>135500</v>
      </c>
      <c r="M220" s="15">
        <f t="shared" si="1821"/>
        <v>0</v>
      </c>
      <c r="N220" s="15">
        <f t="shared" si="1821"/>
        <v>0</v>
      </c>
      <c r="O220" s="15">
        <f t="shared" si="1821"/>
        <v>0</v>
      </c>
      <c r="P220" s="15">
        <f t="shared" si="1821"/>
        <v>0</v>
      </c>
      <c r="Q220" s="15">
        <f t="shared" si="1821"/>
        <v>0</v>
      </c>
      <c r="R220" s="15">
        <f t="shared" si="1821"/>
        <v>135500</v>
      </c>
      <c r="S220" s="15">
        <f t="shared" si="1821"/>
        <v>0</v>
      </c>
      <c r="T220" s="15">
        <f t="shared" si="1821"/>
        <v>135500</v>
      </c>
      <c r="U220" s="15">
        <f t="shared" si="1821"/>
        <v>0</v>
      </c>
      <c r="V220" s="15">
        <f t="shared" si="1821"/>
        <v>0</v>
      </c>
      <c r="W220" s="39">
        <f t="shared" si="1821"/>
        <v>0</v>
      </c>
      <c r="X220" s="39">
        <f t="shared" si="1821"/>
        <v>0</v>
      </c>
      <c r="Y220" s="39">
        <f t="shared" si="1821"/>
        <v>0</v>
      </c>
      <c r="Z220" s="15">
        <f t="shared" si="1821"/>
        <v>0</v>
      </c>
      <c r="AA220" s="15">
        <f t="shared" si="1821"/>
        <v>0</v>
      </c>
      <c r="AB220" s="15">
        <f t="shared" si="1821"/>
        <v>0</v>
      </c>
      <c r="AC220" s="15">
        <f t="shared" si="1821"/>
        <v>0</v>
      </c>
      <c r="AD220" s="15">
        <f t="shared" si="1821"/>
        <v>0</v>
      </c>
      <c r="AE220" s="15">
        <f t="shared" si="1821"/>
        <v>0</v>
      </c>
      <c r="AF220" s="15">
        <f t="shared" si="1821"/>
        <v>0</v>
      </c>
      <c r="AG220" s="15">
        <f t="shared" si="1821"/>
        <v>0</v>
      </c>
      <c r="AH220" s="15">
        <f t="shared" si="1821"/>
        <v>0</v>
      </c>
      <c r="AI220" s="39">
        <f t="shared" si="1821"/>
        <v>0</v>
      </c>
      <c r="AJ220" s="39">
        <f t="shared" si="1821"/>
        <v>0</v>
      </c>
      <c r="AK220" s="39">
        <f t="shared" si="1821"/>
        <v>0</v>
      </c>
      <c r="AL220" s="15">
        <f t="shared" si="1821"/>
        <v>0</v>
      </c>
      <c r="AM220" s="110">
        <f t="shared" si="1821"/>
        <v>0</v>
      </c>
      <c r="AN220" s="15">
        <f t="shared" si="1821"/>
        <v>0</v>
      </c>
      <c r="AO220" s="15">
        <f t="shared" si="1821"/>
        <v>0</v>
      </c>
      <c r="AP220" s="15">
        <f t="shared" si="1821"/>
        <v>0</v>
      </c>
      <c r="AQ220" s="15">
        <f t="shared" si="1821"/>
        <v>0</v>
      </c>
      <c r="AR220" s="15">
        <f t="shared" si="1821"/>
        <v>0</v>
      </c>
      <c r="AS220" s="15">
        <f t="shared" si="1821"/>
        <v>0</v>
      </c>
      <c r="AT220" s="15"/>
      <c r="AU220" s="15"/>
      <c r="AV220" s="15"/>
      <c r="AW220" s="15"/>
      <c r="AX220" s="15"/>
      <c r="AY220" s="15">
        <f t="shared" si="1678"/>
        <v>-9500</v>
      </c>
      <c r="AZ220" s="39">
        <f t="shared" si="1679"/>
        <v>0</v>
      </c>
      <c r="BA220" s="39">
        <f t="shared" si="1680"/>
        <v>-9500</v>
      </c>
      <c r="BB220" s="39">
        <f t="shared" si="1681"/>
        <v>0</v>
      </c>
      <c r="BC220" s="15">
        <f t="shared" ref="BC220:DN220" si="1822">BC221</f>
        <v>145000</v>
      </c>
      <c r="BD220" s="44">
        <f t="shared" si="1822"/>
        <v>0</v>
      </c>
      <c r="BE220" s="44">
        <f t="shared" si="1822"/>
        <v>145000</v>
      </c>
      <c r="BF220" s="44">
        <f t="shared" si="1822"/>
        <v>0</v>
      </c>
      <c r="BG220" s="15">
        <f t="shared" si="1822"/>
        <v>0</v>
      </c>
      <c r="BH220" s="15">
        <f t="shared" si="1822"/>
        <v>0</v>
      </c>
      <c r="BI220" s="15">
        <f t="shared" si="1822"/>
        <v>0</v>
      </c>
      <c r="BJ220" s="15">
        <f t="shared" si="1822"/>
        <v>0</v>
      </c>
      <c r="BK220" s="15">
        <f t="shared" si="1822"/>
        <v>145000</v>
      </c>
      <c r="BL220" s="15">
        <f t="shared" si="1822"/>
        <v>0</v>
      </c>
      <c r="BM220" s="15">
        <f t="shared" si="1822"/>
        <v>145000</v>
      </c>
      <c r="BN220" s="15">
        <f t="shared" si="1822"/>
        <v>0</v>
      </c>
      <c r="BO220" s="15">
        <f t="shared" si="1822"/>
        <v>0</v>
      </c>
      <c r="BP220" s="15">
        <f t="shared" si="1822"/>
        <v>0</v>
      </c>
      <c r="BQ220" s="15">
        <f t="shared" si="1822"/>
        <v>0</v>
      </c>
      <c r="BR220" s="15">
        <f t="shared" si="1822"/>
        <v>0</v>
      </c>
      <c r="BS220" s="15">
        <f t="shared" si="1822"/>
        <v>145000</v>
      </c>
      <c r="BT220" s="15">
        <f t="shared" si="1822"/>
        <v>0</v>
      </c>
      <c r="BU220" s="15">
        <f t="shared" si="1822"/>
        <v>145000</v>
      </c>
      <c r="BV220" s="15">
        <f t="shared" si="1822"/>
        <v>0</v>
      </c>
      <c r="BW220" s="15">
        <f t="shared" si="1822"/>
        <v>0</v>
      </c>
      <c r="BX220" s="15">
        <f t="shared" si="1822"/>
        <v>0</v>
      </c>
      <c r="BY220" s="15">
        <f t="shared" si="1822"/>
        <v>0</v>
      </c>
      <c r="BZ220" s="15">
        <f t="shared" si="1822"/>
        <v>0</v>
      </c>
      <c r="CA220" s="15">
        <f t="shared" si="1822"/>
        <v>145000</v>
      </c>
      <c r="CB220" s="15">
        <f t="shared" si="1822"/>
        <v>0</v>
      </c>
      <c r="CC220" s="15">
        <f t="shared" si="1822"/>
        <v>145000</v>
      </c>
      <c r="CD220" s="15">
        <f t="shared" si="1822"/>
        <v>0</v>
      </c>
      <c r="CE220" s="15">
        <f t="shared" si="1822"/>
        <v>0</v>
      </c>
      <c r="CF220" s="44">
        <f t="shared" si="1822"/>
        <v>0</v>
      </c>
      <c r="CG220" s="44">
        <f t="shared" si="1822"/>
        <v>0</v>
      </c>
      <c r="CH220" s="44">
        <f t="shared" si="1822"/>
        <v>0</v>
      </c>
      <c r="CI220" s="15">
        <f t="shared" si="1822"/>
        <v>0</v>
      </c>
      <c r="CJ220" s="15">
        <f t="shared" si="1822"/>
        <v>0</v>
      </c>
      <c r="CK220" s="15">
        <f t="shared" si="1822"/>
        <v>0</v>
      </c>
      <c r="CL220" s="15">
        <f t="shared" si="1822"/>
        <v>0</v>
      </c>
      <c r="CM220" s="15">
        <f t="shared" si="1822"/>
        <v>0</v>
      </c>
      <c r="CN220" s="15">
        <f t="shared" si="1822"/>
        <v>0</v>
      </c>
      <c r="CO220" s="15">
        <f t="shared" si="1822"/>
        <v>0</v>
      </c>
      <c r="CP220" s="15">
        <f t="shared" si="1822"/>
        <v>0</v>
      </c>
      <c r="CQ220" s="15">
        <f t="shared" si="1822"/>
        <v>0</v>
      </c>
      <c r="CR220" s="15">
        <f t="shared" si="1822"/>
        <v>0</v>
      </c>
      <c r="CS220" s="15">
        <f t="shared" si="1822"/>
        <v>0</v>
      </c>
      <c r="CT220" s="15">
        <f t="shared" si="1822"/>
        <v>0</v>
      </c>
      <c r="CU220" s="15">
        <f t="shared" si="1822"/>
        <v>0</v>
      </c>
      <c r="CV220" s="15">
        <f t="shared" si="1822"/>
        <v>0</v>
      </c>
      <c r="CW220" s="15">
        <f t="shared" si="1822"/>
        <v>0</v>
      </c>
      <c r="CX220" s="15">
        <f t="shared" si="1822"/>
        <v>0</v>
      </c>
      <c r="CY220" s="15">
        <f t="shared" si="1822"/>
        <v>0</v>
      </c>
      <c r="CZ220" s="44">
        <f t="shared" si="1822"/>
        <v>0</v>
      </c>
      <c r="DA220" s="44">
        <f t="shared" si="1822"/>
        <v>0</v>
      </c>
      <c r="DB220" s="44">
        <f t="shared" si="1822"/>
        <v>0</v>
      </c>
      <c r="DC220" s="15">
        <f t="shared" si="1822"/>
        <v>0</v>
      </c>
      <c r="DD220" s="15">
        <f t="shared" si="1822"/>
        <v>0</v>
      </c>
      <c r="DE220" s="15">
        <f t="shared" si="1822"/>
        <v>0</v>
      </c>
      <c r="DF220" s="15">
        <f t="shared" si="1822"/>
        <v>0</v>
      </c>
      <c r="DG220" s="15">
        <f t="shared" si="1822"/>
        <v>0</v>
      </c>
      <c r="DH220" s="15">
        <f t="shared" si="1822"/>
        <v>0</v>
      </c>
      <c r="DI220" s="15">
        <f t="shared" si="1822"/>
        <v>0</v>
      </c>
      <c r="DJ220" s="15">
        <f t="shared" si="1822"/>
        <v>0</v>
      </c>
      <c r="DK220" s="15">
        <f t="shared" si="1822"/>
        <v>0</v>
      </c>
      <c r="DL220" s="15">
        <f t="shared" si="1822"/>
        <v>0</v>
      </c>
      <c r="DM220" s="15">
        <f t="shared" si="1822"/>
        <v>0</v>
      </c>
      <c r="DN220" s="15">
        <f t="shared" si="1822"/>
        <v>0</v>
      </c>
      <c r="DO220" s="15">
        <f t="shared" ref="DO220:DR220" si="1823">DO221</f>
        <v>0</v>
      </c>
      <c r="DP220" s="15">
        <f t="shared" si="1823"/>
        <v>0</v>
      </c>
      <c r="DQ220" s="15">
        <f t="shared" si="1823"/>
        <v>0</v>
      </c>
      <c r="DR220" s="15">
        <f t="shared" si="1823"/>
        <v>0</v>
      </c>
    </row>
    <row r="221" spans="1:122" ht="32.25" hidden="1" customHeight="1" x14ac:dyDescent="0.25">
      <c r="A221" s="102" t="s">
        <v>9</v>
      </c>
      <c r="B221" s="102"/>
      <c r="C221" s="102"/>
      <c r="D221" s="102"/>
      <c r="E221" s="40">
        <v>851</v>
      </c>
      <c r="F221" s="2" t="s">
        <v>56</v>
      </c>
      <c r="G221" s="2" t="s">
        <v>11</v>
      </c>
      <c r="H221" s="3" t="s">
        <v>343</v>
      </c>
      <c r="I221" s="2" t="s">
        <v>22</v>
      </c>
      <c r="J221" s="15">
        <v>135500</v>
      </c>
      <c r="K221" s="44"/>
      <c r="L221" s="44">
        <f>J221</f>
        <v>135500</v>
      </c>
      <c r="M221" s="44"/>
      <c r="N221" s="44"/>
      <c r="O221" s="44"/>
      <c r="P221" s="44">
        <f>N221</f>
        <v>0</v>
      </c>
      <c r="Q221" s="44"/>
      <c r="R221" s="68">
        <f>J221+N221</f>
        <v>135500</v>
      </c>
      <c r="S221" s="68">
        <f>K221+O221</f>
        <v>0</v>
      </c>
      <c r="T221" s="68">
        <f>L221+P221</f>
        <v>135500</v>
      </c>
      <c r="U221" s="68">
        <f>M221+Q221</f>
        <v>0</v>
      </c>
      <c r="V221" s="15"/>
      <c r="W221" s="39"/>
      <c r="X221" s="39">
        <f>V221</f>
        <v>0</v>
      </c>
      <c r="Y221" s="39"/>
      <c r="Z221" s="44"/>
      <c r="AA221" s="44"/>
      <c r="AB221" s="44"/>
      <c r="AC221" s="44"/>
      <c r="AD221" s="68">
        <f t="shared" ref="AD221" si="1824">V221+Z221</f>
        <v>0</v>
      </c>
      <c r="AE221" s="68">
        <f t="shared" ref="AE221" si="1825">W221+AA221</f>
        <v>0</v>
      </c>
      <c r="AF221" s="68">
        <f t="shared" ref="AF221" si="1826">X221+AB221</f>
        <v>0</v>
      </c>
      <c r="AG221" s="68">
        <f t="shared" ref="AG221" si="1827">Y221+AC221</f>
        <v>0</v>
      </c>
      <c r="AH221" s="15"/>
      <c r="AI221" s="39"/>
      <c r="AJ221" s="39">
        <f>AH221</f>
        <v>0</v>
      </c>
      <c r="AK221" s="39"/>
      <c r="AL221" s="44"/>
      <c r="AM221" s="111"/>
      <c r="AN221" s="44"/>
      <c r="AO221" s="44"/>
      <c r="AP221" s="68">
        <f t="shared" ref="AP221" si="1828">AH221+AL221</f>
        <v>0</v>
      </c>
      <c r="AQ221" s="68">
        <f t="shared" ref="AQ221" si="1829">AI221+AM221</f>
        <v>0</v>
      </c>
      <c r="AR221" s="68">
        <f t="shared" ref="AR221" si="1830">AJ221+AN221</f>
        <v>0</v>
      </c>
      <c r="AS221" s="68">
        <f t="shared" ref="AS221" si="1831">AK221+AO221</f>
        <v>0</v>
      </c>
      <c r="AT221" s="68"/>
      <c r="AU221" s="68"/>
      <c r="AV221" s="68"/>
      <c r="AW221" s="68"/>
      <c r="AX221" s="68"/>
      <c r="AY221" s="15">
        <f t="shared" si="1678"/>
        <v>-9500</v>
      </c>
      <c r="AZ221" s="39">
        <f t="shared" si="1679"/>
        <v>0</v>
      </c>
      <c r="BA221" s="39">
        <f t="shared" si="1680"/>
        <v>-9500</v>
      </c>
      <c r="BB221" s="39">
        <f t="shared" si="1681"/>
        <v>0</v>
      </c>
      <c r="BC221" s="15">
        <v>145000</v>
      </c>
      <c r="BD221" s="44"/>
      <c r="BE221" s="44">
        <f>BC221</f>
        <v>145000</v>
      </c>
      <c r="BF221" s="44"/>
      <c r="BG221" s="15"/>
      <c r="BH221" s="44"/>
      <c r="BI221" s="44">
        <f>BG221</f>
        <v>0</v>
      </c>
      <c r="BJ221" s="44"/>
      <c r="BK221" s="15">
        <f>BC221+BG221</f>
        <v>145000</v>
      </c>
      <c r="BL221" s="68">
        <f>BD221+BH221</f>
        <v>0</v>
      </c>
      <c r="BM221" s="68">
        <f>BE221+BI221</f>
        <v>145000</v>
      </c>
      <c r="BN221" s="68">
        <f>BF221+BJ221</f>
        <v>0</v>
      </c>
      <c r="BO221" s="15"/>
      <c r="BP221" s="44"/>
      <c r="BQ221" s="44">
        <f>BO221</f>
        <v>0</v>
      </c>
      <c r="BR221" s="44"/>
      <c r="BS221" s="15">
        <f>BK221+BO221</f>
        <v>145000</v>
      </c>
      <c r="BT221" s="68">
        <f>BL221+BP221</f>
        <v>0</v>
      </c>
      <c r="BU221" s="68">
        <f>BM221+BQ221</f>
        <v>145000</v>
      </c>
      <c r="BV221" s="68">
        <f>BN221+BR221</f>
        <v>0</v>
      </c>
      <c r="BW221" s="15"/>
      <c r="BX221" s="44"/>
      <c r="BY221" s="44">
        <f>BW221</f>
        <v>0</v>
      </c>
      <c r="BZ221" s="44"/>
      <c r="CA221" s="15">
        <f>BS221+BW221</f>
        <v>145000</v>
      </c>
      <c r="CB221" s="68">
        <f>BT221+BX221</f>
        <v>0</v>
      </c>
      <c r="CC221" s="68">
        <f>BU221+BY221</f>
        <v>145000</v>
      </c>
      <c r="CD221" s="68">
        <f>BV221+BZ221</f>
        <v>0</v>
      </c>
      <c r="CE221" s="15"/>
      <c r="CF221" s="44"/>
      <c r="CG221" s="44">
        <f>CE221</f>
        <v>0</v>
      </c>
      <c r="CH221" s="44"/>
      <c r="CI221" s="44"/>
      <c r="CJ221" s="44"/>
      <c r="CK221" s="44">
        <f>CI221</f>
        <v>0</v>
      </c>
      <c r="CL221" s="44"/>
      <c r="CM221" s="15">
        <f t="shared" ref="CM221" si="1832">CE221+CI221</f>
        <v>0</v>
      </c>
      <c r="CN221" s="68">
        <f t="shared" ref="CN221" si="1833">CF221+CJ221</f>
        <v>0</v>
      </c>
      <c r="CO221" s="68">
        <f t="shared" ref="CO221" si="1834">CG221+CK221</f>
        <v>0</v>
      </c>
      <c r="CP221" s="68">
        <f t="shared" ref="CP221" si="1835">CH221+CL221</f>
        <v>0</v>
      </c>
      <c r="CQ221" s="44"/>
      <c r="CR221" s="44"/>
      <c r="CS221" s="44">
        <f>CQ221</f>
        <v>0</v>
      </c>
      <c r="CT221" s="44"/>
      <c r="CU221" s="15">
        <f t="shared" ref="CU221" si="1836">CM221+CQ221</f>
        <v>0</v>
      </c>
      <c r="CV221" s="68">
        <f t="shared" ref="CV221" si="1837">CN221+CR221</f>
        <v>0</v>
      </c>
      <c r="CW221" s="68">
        <f t="shared" ref="CW221" si="1838">CO221+CS221</f>
        <v>0</v>
      </c>
      <c r="CX221" s="68">
        <f t="shared" ref="CX221" si="1839">CP221+CT221</f>
        <v>0</v>
      </c>
      <c r="CY221" s="15"/>
      <c r="CZ221" s="44"/>
      <c r="DA221" s="44">
        <f>CY221</f>
        <v>0</v>
      </c>
      <c r="DB221" s="44"/>
      <c r="DC221" s="44"/>
      <c r="DD221" s="44"/>
      <c r="DE221" s="44">
        <f>DC221</f>
        <v>0</v>
      </c>
      <c r="DF221" s="44"/>
      <c r="DG221" s="15">
        <f t="shared" ref="DG221" si="1840">CY221+DC221</f>
        <v>0</v>
      </c>
      <c r="DH221" s="68">
        <f t="shared" ref="DH221" si="1841">CZ221+DD221</f>
        <v>0</v>
      </c>
      <c r="DI221" s="68">
        <f t="shared" ref="DI221" si="1842">DA221+DE221</f>
        <v>0</v>
      </c>
      <c r="DJ221" s="68">
        <f t="shared" ref="DJ221" si="1843">DB221+DF221</f>
        <v>0</v>
      </c>
      <c r="DK221" s="44"/>
      <c r="DL221" s="44"/>
      <c r="DM221" s="44">
        <f>DK221</f>
        <v>0</v>
      </c>
      <c r="DN221" s="44"/>
      <c r="DO221" s="15">
        <f t="shared" ref="DO221" si="1844">DG221+DK221</f>
        <v>0</v>
      </c>
      <c r="DP221" s="68">
        <f t="shared" ref="DP221" si="1845">DH221+DL221</f>
        <v>0</v>
      </c>
      <c r="DQ221" s="68">
        <f t="shared" ref="DQ221" si="1846">DI221+DM221</f>
        <v>0</v>
      </c>
      <c r="DR221" s="68">
        <f t="shared" ref="DR221" si="1847">DJ221+DN221</f>
        <v>0</v>
      </c>
    </row>
    <row r="222" spans="1:122" ht="47.25" customHeight="1" x14ac:dyDescent="0.25">
      <c r="A222" s="102" t="s">
        <v>40</v>
      </c>
      <c r="B222" s="102"/>
      <c r="C222" s="102"/>
      <c r="D222" s="102"/>
      <c r="E222" s="40">
        <v>851</v>
      </c>
      <c r="F222" s="2" t="s">
        <v>56</v>
      </c>
      <c r="G222" s="2" t="s">
        <v>11</v>
      </c>
      <c r="H222" s="3" t="s">
        <v>343</v>
      </c>
      <c r="I222" s="2" t="s">
        <v>80</v>
      </c>
      <c r="J222" s="15">
        <f t="shared" ref="J222:AS222" si="1848">J223</f>
        <v>1060000</v>
      </c>
      <c r="K222" s="15">
        <f t="shared" si="1848"/>
        <v>0</v>
      </c>
      <c r="L222" s="15">
        <f t="shared" si="1848"/>
        <v>1060000</v>
      </c>
      <c r="M222" s="15">
        <f t="shared" si="1848"/>
        <v>0</v>
      </c>
      <c r="N222" s="15">
        <f t="shared" si="1848"/>
        <v>830293</v>
      </c>
      <c r="O222" s="15">
        <f t="shared" si="1848"/>
        <v>0</v>
      </c>
      <c r="P222" s="15">
        <f t="shared" si="1848"/>
        <v>830293</v>
      </c>
      <c r="Q222" s="15">
        <f t="shared" si="1848"/>
        <v>0</v>
      </c>
      <c r="R222" s="15">
        <f t="shared" si="1848"/>
        <v>1890293</v>
      </c>
      <c r="S222" s="15">
        <f t="shared" si="1848"/>
        <v>0</v>
      </c>
      <c r="T222" s="15">
        <f t="shared" si="1848"/>
        <v>1890293</v>
      </c>
      <c r="U222" s="15">
        <f t="shared" si="1848"/>
        <v>0</v>
      </c>
      <c r="V222" s="15">
        <f t="shared" si="1848"/>
        <v>0</v>
      </c>
      <c r="W222" s="39">
        <f t="shared" si="1848"/>
        <v>0</v>
      </c>
      <c r="X222" s="39">
        <f t="shared" si="1848"/>
        <v>0</v>
      </c>
      <c r="Y222" s="39">
        <f t="shared" si="1848"/>
        <v>0</v>
      </c>
      <c r="Z222" s="15">
        <f t="shared" si="1848"/>
        <v>0</v>
      </c>
      <c r="AA222" s="15">
        <f t="shared" si="1848"/>
        <v>0</v>
      </c>
      <c r="AB222" s="15">
        <f t="shared" si="1848"/>
        <v>0</v>
      </c>
      <c r="AC222" s="15">
        <f t="shared" si="1848"/>
        <v>0</v>
      </c>
      <c r="AD222" s="15">
        <f t="shared" si="1848"/>
        <v>0</v>
      </c>
      <c r="AE222" s="15">
        <f t="shared" si="1848"/>
        <v>0</v>
      </c>
      <c r="AF222" s="15">
        <f t="shared" si="1848"/>
        <v>0</v>
      </c>
      <c r="AG222" s="15">
        <f t="shared" si="1848"/>
        <v>0</v>
      </c>
      <c r="AH222" s="15">
        <f t="shared" si="1848"/>
        <v>0</v>
      </c>
      <c r="AI222" s="39">
        <f t="shared" si="1848"/>
        <v>0</v>
      </c>
      <c r="AJ222" s="39">
        <f t="shared" si="1848"/>
        <v>0</v>
      </c>
      <c r="AK222" s="39">
        <f t="shared" si="1848"/>
        <v>0</v>
      </c>
      <c r="AL222" s="15">
        <f t="shared" si="1848"/>
        <v>0</v>
      </c>
      <c r="AM222" s="110">
        <f t="shared" si="1848"/>
        <v>0</v>
      </c>
      <c r="AN222" s="15">
        <f t="shared" si="1848"/>
        <v>0</v>
      </c>
      <c r="AO222" s="15">
        <f t="shared" si="1848"/>
        <v>0</v>
      </c>
      <c r="AP222" s="15">
        <f t="shared" si="1848"/>
        <v>0</v>
      </c>
      <c r="AQ222" s="15">
        <f t="shared" si="1848"/>
        <v>0</v>
      </c>
      <c r="AR222" s="15">
        <f t="shared" si="1848"/>
        <v>0</v>
      </c>
      <c r="AS222" s="15">
        <f t="shared" si="1848"/>
        <v>0</v>
      </c>
      <c r="AT222" s="15"/>
      <c r="AU222" s="15"/>
      <c r="AV222" s="15"/>
      <c r="AW222" s="15"/>
      <c r="AX222" s="15"/>
      <c r="AY222" s="15">
        <f t="shared" si="1678"/>
        <v>-500000</v>
      </c>
      <c r="AZ222" s="39">
        <f t="shared" si="1679"/>
        <v>0</v>
      </c>
      <c r="BA222" s="39">
        <f t="shared" si="1680"/>
        <v>-500000</v>
      </c>
      <c r="BB222" s="39">
        <f t="shared" si="1681"/>
        <v>0</v>
      </c>
      <c r="BC222" s="15">
        <f t="shared" ref="BC222:DN222" si="1849">BC223</f>
        <v>1560000</v>
      </c>
      <c r="BD222" s="44">
        <f t="shared" si="1849"/>
        <v>0</v>
      </c>
      <c r="BE222" s="44">
        <f t="shared" si="1849"/>
        <v>1560000</v>
      </c>
      <c r="BF222" s="44">
        <f t="shared" si="1849"/>
        <v>0</v>
      </c>
      <c r="BG222" s="15">
        <f t="shared" si="1849"/>
        <v>0</v>
      </c>
      <c r="BH222" s="15">
        <f t="shared" si="1849"/>
        <v>0</v>
      </c>
      <c r="BI222" s="15">
        <f t="shared" si="1849"/>
        <v>0</v>
      </c>
      <c r="BJ222" s="15">
        <f t="shared" si="1849"/>
        <v>0</v>
      </c>
      <c r="BK222" s="15">
        <f t="shared" si="1849"/>
        <v>1560000</v>
      </c>
      <c r="BL222" s="15">
        <f t="shared" si="1849"/>
        <v>0</v>
      </c>
      <c r="BM222" s="15">
        <f t="shared" si="1849"/>
        <v>1560000</v>
      </c>
      <c r="BN222" s="15">
        <f t="shared" si="1849"/>
        <v>0</v>
      </c>
      <c r="BO222" s="15">
        <f t="shared" si="1849"/>
        <v>0</v>
      </c>
      <c r="BP222" s="15">
        <f t="shared" si="1849"/>
        <v>0</v>
      </c>
      <c r="BQ222" s="15">
        <f t="shared" si="1849"/>
        <v>0</v>
      </c>
      <c r="BR222" s="15">
        <f t="shared" si="1849"/>
        <v>0</v>
      </c>
      <c r="BS222" s="15">
        <f t="shared" si="1849"/>
        <v>1560000</v>
      </c>
      <c r="BT222" s="15">
        <f t="shared" si="1849"/>
        <v>0</v>
      </c>
      <c r="BU222" s="15">
        <f t="shared" si="1849"/>
        <v>1560000</v>
      </c>
      <c r="BV222" s="15">
        <f t="shared" si="1849"/>
        <v>0</v>
      </c>
      <c r="BW222" s="15">
        <f t="shared" si="1849"/>
        <v>0</v>
      </c>
      <c r="BX222" s="15">
        <f t="shared" si="1849"/>
        <v>0</v>
      </c>
      <c r="BY222" s="15">
        <f t="shared" si="1849"/>
        <v>0</v>
      </c>
      <c r="BZ222" s="15">
        <f t="shared" si="1849"/>
        <v>0</v>
      </c>
      <c r="CA222" s="15">
        <f t="shared" si="1849"/>
        <v>1560000</v>
      </c>
      <c r="CB222" s="15">
        <f t="shared" si="1849"/>
        <v>0</v>
      </c>
      <c r="CC222" s="15">
        <f t="shared" si="1849"/>
        <v>1560000</v>
      </c>
      <c r="CD222" s="15">
        <f t="shared" si="1849"/>
        <v>0</v>
      </c>
      <c r="CE222" s="15">
        <f t="shared" si="1849"/>
        <v>0</v>
      </c>
      <c r="CF222" s="44">
        <f t="shared" si="1849"/>
        <v>0</v>
      </c>
      <c r="CG222" s="44">
        <f t="shared" si="1849"/>
        <v>0</v>
      </c>
      <c r="CH222" s="44">
        <f t="shared" si="1849"/>
        <v>0</v>
      </c>
      <c r="CI222" s="15">
        <f t="shared" si="1849"/>
        <v>0</v>
      </c>
      <c r="CJ222" s="15">
        <f t="shared" si="1849"/>
        <v>0</v>
      </c>
      <c r="CK222" s="15">
        <f t="shared" si="1849"/>
        <v>0</v>
      </c>
      <c r="CL222" s="15">
        <f t="shared" si="1849"/>
        <v>0</v>
      </c>
      <c r="CM222" s="15">
        <f t="shared" si="1849"/>
        <v>0</v>
      </c>
      <c r="CN222" s="15">
        <f t="shared" si="1849"/>
        <v>0</v>
      </c>
      <c r="CO222" s="15">
        <f t="shared" si="1849"/>
        <v>0</v>
      </c>
      <c r="CP222" s="15">
        <f t="shared" si="1849"/>
        <v>0</v>
      </c>
      <c r="CQ222" s="15">
        <f t="shared" si="1849"/>
        <v>0</v>
      </c>
      <c r="CR222" s="15">
        <f t="shared" si="1849"/>
        <v>0</v>
      </c>
      <c r="CS222" s="15">
        <f t="shared" si="1849"/>
        <v>0</v>
      </c>
      <c r="CT222" s="15">
        <f t="shared" si="1849"/>
        <v>0</v>
      </c>
      <c r="CU222" s="15">
        <f t="shared" si="1849"/>
        <v>0</v>
      </c>
      <c r="CV222" s="15">
        <f t="shared" si="1849"/>
        <v>0</v>
      </c>
      <c r="CW222" s="15">
        <f t="shared" si="1849"/>
        <v>0</v>
      </c>
      <c r="CX222" s="15">
        <f t="shared" si="1849"/>
        <v>0</v>
      </c>
      <c r="CY222" s="15">
        <f t="shared" si="1849"/>
        <v>0</v>
      </c>
      <c r="CZ222" s="44">
        <f t="shared" si="1849"/>
        <v>0</v>
      </c>
      <c r="DA222" s="44">
        <f t="shared" si="1849"/>
        <v>0</v>
      </c>
      <c r="DB222" s="44">
        <f t="shared" si="1849"/>
        <v>0</v>
      </c>
      <c r="DC222" s="15">
        <f t="shared" si="1849"/>
        <v>0</v>
      </c>
      <c r="DD222" s="15">
        <f t="shared" si="1849"/>
        <v>0</v>
      </c>
      <c r="DE222" s="15">
        <f t="shared" si="1849"/>
        <v>0</v>
      </c>
      <c r="DF222" s="15">
        <f t="shared" si="1849"/>
        <v>0</v>
      </c>
      <c r="DG222" s="15">
        <f t="shared" si="1849"/>
        <v>0</v>
      </c>
      <c r="DH222" s="15">
        <f t="shared" si="1849"/>
        <v>0</v>
      </c>
      <c r="DI222" s="15">
        <f t="shared" si="1849"/>
        <v>0</v>
      </c>
      <c r="DJ222" s="15">
        <f t="shared" si="1849"/>
        <v>0</v>
      </c>
      <c r="DK222" s="15">
        <f t="shared" si="1849"/>
        <v>0</v>
      </c>
      <c r="DL222" s="15">
        <f t="shared" si="1849"/>
        <v>0</v>
      </c>
      <c r="DM222" s="15">
        <f t="shared" si="1849"/>
        <v>0</v>
      </c>
      <c r="DN222" s="15">
        <f t="shared" si="1849"/>
        <v>0</v>
      </c>
      <c r="DO222" s="15">
        <f t="shared" ref="DO222:DR222" si="1850">DO223</f>
        <v>0</v>
      </c>
      <c r="DP222" s="15">
        <f t="shared" si="1850"/>
        <v>0</v>
      </c>
      <c r="DQ222" s="15">
        <f t="shared" si="1850"/>
        <v>0</v>
      </c>
      <c r="DR222" s="15">
        <f t="shared" si="1850"/>
        <v>0</v>
      </c>
    </row>
    <row r="223" spans="1:122" ht="18" customHeight="1" x14ac:dyDescent="0.25">
      <c r="A223" s="102" t="s">
        <v>81</v>
      </c>
      <c r="B223" s="102"/>
      <c r="C223" s="102"/>
      <c r="D223" s="102"/>
      <c r="E223" s="40">
        <v>851</v>
      </c>
      <c r="F223" s="2" t="s">
        <v>56</v>
      </c>
      <c r="G223" s="2" t="s">
        <v>11</v>
      </c>
      <c r="H223" s="3" t="s">
        <v>343</v>
      </c>
      <c r="I223" s="2" t="s">
        <v>82</v>
      </c>
      <c r="J223" s="15">
        <f>1000000+60000</f>
        <v>1060000</v>
      </c>
      <c r="K223" s="44"/>
      <c r="L223" s="44">
        <f>J223</f>
        <v>1060000</v>
      </c>
      <c r="M223" s="44"/>
      <c r="N223" s="44">
        <f>80000+159448+100000+128995+247500+114350</f>
        <v>830293</v>
      </c>
      <c r="O223" s="44"/>
      <c r="P223" s="44">
        <f>N223</f>
        <v>830293</v>
      </c>
      <c r="Q223" s="44"/>
      <c r="R223" s="68">
        <f>J223+N223</f>
        <v>1890293</v>
      </c>
      <c r="S223" s="68">
        <f>K223+O223</f>
        <v>0</v>
      </c>
      <c r="T223" s="68">
        <f>L223+P223</f>
        <v>1890293</v>
      </c>
      <c r="U223" s="68">
        <f>M223+Q223</f>
        <v>0</v>
      </c>
      <c r="V223" s="15"/>
      <c r="W223" s="39"/>
      <c r="X223" s="39">
        <f>V223</f>
        <v>0</v>
      </c>
      <c r="Y223" s="39"/>
      <c r="Z223" s="44"/>
      <c r="AA223" s="44"/>
      <c r="AB223" s="44"/>
      <c r="AC223" s="44"/>
      <c r="AD223" s="68">
        <f t="shared" ref="AD223" si="1851">V223+Z223</f>
        <v>0</v>
      </c>
      <c r="AE223" s="68">
        <f t="shared" ref="AE223" si="1852">W223+AA223</f>
        <v>0</v>
      </c>
      <c r="AF223" s="68">
        <f t="shared" ref="AF223" si="1853">X223+AB223</f>
        <v>0</v>
      </c>
      <c r="AG223" s="68">
        <f t="shared" ref="AG223" si="1854">Y223+AC223</f>
        <v>0</v>
      </c>
      <c r="AH223" s="15"/>
      <c r="AI223" s="39"/>
      <c r="AJ223" s="39">
        <f>AH223</f>
        <v>0</v>
      </c>
      <c r="AK223" s="39"/>
      <c r="AL223" s="44"/>
      <c r="AM223" s="111"/>
      <c r="AN223" s="44"/>
      <c r="AO223" s="44"/>
      <c r="AP223" s="68">
        <f t="shared" ref="AP223" si="1855">AH223+AL223</f>
        <v>0</v>
      </c>
      <c r="AQ223" s="68">
        <f t="shared" ref="AQ223" si="1856">AI223+AM223</f>
        <v>0</v>
      </c>
      <c r="AR223" s="68">
        <f t="shared" ref="AR223" si="1857">AJ223+AN223</f>
        <v>0</v>
      </c>
      <c r="AS223" s="68">
        <f t="shared" ref="AS223" si="1858">AK223+AO223</f>
        <v>0</v>
      </c>
      <c r="AT223" s="68"/>
      <c r="AU223" s="68"/>
      <c r="AV223" s="68"/>
      <c r="AW223" s="68"/>
      <c r="AX223" s="68"/>
      <c r="AY223" s="15">
        <f t="shared" si="1678"/>
        <v>-500000</v>
      </c>
      <c r="AZ223" s="39">
        <f t="shared" si="1679"/>
        <v>0</v>
      </c>
      <c r="BA223" s="39">
        <f t="shared" si="1680"/>
        <v>-500000</v>
      </c>
      <c r="BB223" s="39">
        <f t="shared" si="1681"/>
        <v>0</v>
      </c>
      <c r="BC223" s="15">
        <v>1560000</v>
      </c>
      <c r="BD223" s="44"/>
      <c r="BE223" s="44">
        <f>BC223</f>
        <v>1560000</v>
      </c>
      <c r="BF223" s="44"/>
      <c r="BG223" s="15"/>
      <c r="BH223" s="44"/>
      <c r="BI223" s="44">
        <f>BG223</f>
        <v>0</v>
      </c>
      <c r="BJ223" s="44"/>
      <c r="BK223" s="15">
        <f>BC223+BG223</f>
        <v>1560000</v>
      </c>
      <c r="BL223" s="68">
        <f>BD223+BH223</f>
        <v>0</v>
      </c>
      <c r="BM223" s="68">
        <f>BE223+BI223</f>
        <v>1560000</v>
      </c>
      <c r="BN223" s="68">
        <f>BF223+BJ223</f>
        <v>0</v>
      </c>
      <c r="BO223" s="15"/>
      <c r="BP223" s="44"/>
      <c r="BQ223" s="44">
        <f>BO223</f>
        <v>0</v>
      </c>
      <c r="BR223" s="44"/>
      <c r="BS223" s="15">
        <f>BK223+BO223</f>
        <v>1560000</v>
      </c>
      <c r="BT223" s="68">
        <f>BL223+BP223</f>
        <v>0</v>
      </c>
      <c r="BU223" s="68">
        <f>BM223+BQ223</f>
        <v>1560000</v>
      </c>
      <c r="BV223" s="68">
        <f>BN223+BR223</f>
        <v>0</v>
      </c>
      <c r="BW223" s="15"/>
      <c r="BX223" s="44"/>
      <c r="BY223" s="44">
        <f>BW223</f>
        <v>0</v>
      </c>
      <c r="BZ223" s="44"/>
      <c r="CA223" s="15">
        <f>BS223+BW223</f>
        <v>1560000</v>
      </c>
      <c r="CB223" s="68">
        <f>BT223+BX223</f>
        <v>0</v>
      </c>
      <c r="CC223" s="68">
        <f>BU223+BY223</f>
        <v>1560000</v>
      </c>
      <c r="CD223" s="68">
        <f>BV223+BZ223</f>
        <v>0</v>
      </c>
      <c r="CE223" s="15"/>
      <c r="CF223" s="44"/>
      <c r="CG223" s="44">
        <f>CE223</f>
        <v>0</v>
      </c>
      <c r="CH223" s="44"/>
      <c r="CI223" s="44"/>
      <c r="CJ223" s="44"/>
      <c r="CK223" s="44">
        <f>CI223</f>
        <v>0</v>
      </c>
      <c r="CL223" s="44"/>
      <c r="CM223" s="15">
        <f t="shared" ref="CM223" si="1859">CE223+CI223</f>
        <v>0</v>
      </c>
      <c r="CN223" s="68">
        <f t="shared" ref="CN223" si="1860">CF223+CJ223</f>
        <v>0</v>
      </c>
      <c r="CO223" s="68">
        <f t="shared" ref="CO223" si="1861">CG223+CK223</f>
        <v>0</v>
      </c>
      <c r="CP223" s="68">
        <f t="shared" ref="CP223" si="1862">CH223+CL223</f>
        <v>0</v>
      </c>
      <c r="CQ223" s="44"/>
      <c r="CR223" s="44"/>
      <c r="CS223" s="44">
        <f>CQ223</f>
        <v>0</v>
      </c>
      <c r="CT223" s="44"/>
      <c r="CU223" s="15">
        <f t="shared" ref="CU223" si="1863">CM223+CQ223</f>
        <v>0</v>
      </c>
      <c r="CV223" s="68">
        <f t="shared" ref="CV223" si="1864">CN223+CR223</f>
        <v>0</v>
      </c>
      <c r="CW223" s="68">
        <f t="shared" ref="CW223" si="1865">CO223+CS223</f>
        <v>0</v>
      </c>
      <c r="CX223" s="68">
        <f t="shared" ref="CX223" si="1866">CP223+CT223</f>
        <v>0</v>
      </c>
      <c r="CY223" s="15"/>
      <c r="CZ223" s="44"/>
      <c r="DA223" s="44">
        <f>CY223</f>
        <v>0</v>
      </c>
      <c r="DB223" s="44"/>
      <c r="DC223" s="44"/>
      <c r="DD223" s="44"/>
      <c r="DE223" s="44">
        <f>DC223</f>
        <v>0</v>
      </c>
      <c r="DF223" s="44"/>
      <c r="DG223" s="15">
        <f t="shared" ref="DG223" si="1867">CY223+DC223</f>
        <v>0</v>
      </c>
      <c r="DH223" s="68">
        <f t="shared" ref="DH223" si="1868">CZ223+DD223</f>
        <v>0</v>
      </c>
      <c r="DI223" s="68">
        <f t="shared" ref="DI223" si="1869">DA223+DE223</f>
        <v>0</v>
      </c>
      <c r="DJ223" s="68">
        <f t="shared" ref="DJ223" si="1870">DB223+DF223</f>
        <v>0</v>
      </c>
      <c r="DK223" s="44"/>
      <c r="DL223" s="44"/>
      <c r="DM223" s="44">
        <f>DK223</f>
        <v>0</v>
      </c>
      <c r="DN223" s="44"/>
      <c r="DO223" s="15">
        <f t="shared" ref="DO223" si="1871">DG223+DK223</f>
        <v>0</v>
      </c>
      <c r="DP223" s="68">
        <f t="shared" ref="DP223" si="1872">DH223+DL223</f>
        <v>0</v>
      </c>
      <c r="DQ223" s="68">
        <f t="shared" ref="DQ223" si="1873">DI223+DM223</f>
        <v>0</v>
      </c>
      <c r="DR223" s="68">
        <f t="shared" ref="DR223" si="1874">DJ223+DN223</f>
        <v>0</v>
      </c>
    </row>
    <row r="224" spans="1:122" ht="32.25" hidden="1" customHeight="1" x14ac:dyDescent="0.25">
      <c r="A224" s="102" t="s">
        <v>114</v>
      </c>
      <c r="B224" s="102"/>
      <c r="C224" s="102"/>
      <c r="D224" s="102"/>
      <c r="E224" s="40">
        <v>851</v>
      </c>
      <c r="F224" s="2" t="s">
        <v>56</v>
      </c>
      <c r="G224" s="2" t="s">
        <v>11</v>
      </c>
      <c r="H224" s="3" t="s">
        <v>423</v>
      </c>
      <c r="I224" s="2"/>
      <c r="J224" s="15">
        <f>J225</f>
        <v>0</v>
      </c>
      <c r="K224" s="15">
        <f t="shared" ref="K224:U224" si="1875">K225</f>
        <v>0</v>
      </c>
      <c r="L224" s="15">
        <f t="shared" si="1875"/>
        <v>0</v>
      </c>
      <c r="M224" s="15">
        <f t="shared" si="1875"/>
        <v>0</v>
      </c>
      <c r="N224" s="15">
        <f t="shared" si="1875"/>
        <v>0</v>
      </c>
      <c r="O224" s="15">
        <f t="shared" si="1875"/>
        <v>0</v>
      </c>
      <c r="P224" s="15">
        <f t="shared" si="1875"/>
        <v>0</v>
      </c>
      <c r="Q224" s="15">
        <f t="shared" si="1875"/>
        <v>0</v>
      </c>
      <c r="R224" s="15">
        <f t="shared" si="1875"/>
        <v>0</v>
      </c>
      <c r="S224" s="15">
        <f t="shared" si="1875"/>
        <v>0</v>
      </c>
      <c r="T224" s="15">
        <f t="shared" si="1875"/>
        <v>0</v>
      </c>
      <c r="U224" s="15">
        <f t="shared" si="1875"/>
        <v>0</v>
      </c>
      <c r="V224" s="15">
        <f>V225</f>
        <v>0</v>
      </c>
      <c r="W224" s="39">
        <f t="shared" ref="W224:AS224" si="1876">W225</f>
        <v>0</v>
      </c>
      <c r="X224" s="39">
        <f t="shared" si="1876"/>
        <v>0</v>
      </c>
      <c r="Y224" s="39">
        <f t="shared" si="1876"/>
        <v>0</v>
      </c>
      <c r="Z224" s="15">
        <f t="shared" si="1876"/>
        <v>0</v>
      </c>
      <c r="AA224" s="15">
        <f t="shared" si="1876"/>
        <v>0</v>
      </c>
      <c r="AB224" s="15">
        <f t="shared" si="1876"/>
        <v>0</v>
      </c>
      <c r="AC224" s="15">
        <f t="shared" si="1876"/>
        <v>0</v>
      </c>
      <c r="AD224" s="15">
        <f t="shared" si="1876"/>
        <v>0</v>
      </c>
      <c r="AE224" s="15">
        <f t="shared" si="1876"/>
        <v>0</v>
      </c>
      <c r="AF224" s="15">
        <f t="shared" si="1876"/>
        <v>0</v>
      </c>
      <c r="AG224" s="15">
        <f t="shared" si="1876"/>
        <v>0</v>
      </c>
      <c r="AH224" s="15">
        <f>AH225</f>
        <v>0</v>
      </c>
      <c r="AI224" s="39">
        <f t="shared" si="1876"/>
        <v>0</v>
      </c>
      <c r="AJ224" s="39">
        <f t="shared" si="1876"/>
        <v>0</v>
      </c>
      <c r="AK224" s="39">
        <f t="shared" si="1876"/>
        <v>0</v>
      </c>
      <c r="AL224" s="15">
        <f t="shared" si="1876"/>
        <v>0</v>
      </c>
      <c r="AM224" s="110">
        <f t="shared" si="1876"/>
        <v>0</v>
      </c>
      <c r="AN224" s="15">
        <f t="shared" si="1876"/>
        <v>0</v>
      </c>
      <c r="AO224" s="15">
        <f t="shared" si="1876"/>
        <v>0</v>
      </c>
      <c r="AP224" s="15">
        <f t="shared" si="1876"/>
        <v>0</v>
      </c>
      <c r="AQ224" s="15">
        <f t="shared" si="1876"/>
        <v>0</v>
      </c>
      <c r="AR224" s="15">
        <f t="shared" si="1876"/>
        <v>0</v>
      </c>
      <c r="AS224" s="15">
        <f t="shared" si="1876"/>
        <v>0</v>
      </c>
      <c r="AT224" s="15"/>
      <c r="AU224" s="15"/>
      <c r="AV224" s="15"/>
      <c r="AW224" s="15"/>
      <c r="AX224" s="15"/>
      <c r="AY224" s="15">
        <f t="shared" si="1678"/>
        <v>-705715</v>
      </c>
      <c r="AZ224" s="39">
        <f t="shared" si="1679"/>
        <v>0</v>
      </c>
      <c r="BA224" s="39">
        <f t="shared" si="1680"/>
        <v>-705715</v>
      </c>
      <c r="BB224" s="39">
        <f t="shared" si="1681"/>
        <v>0</v>
      </c>
      <c r="BC224" s="15">
        <f>BC225</f>
        <v>705715</v>
      </c>
      <c r="BD224" s="44">
        <f t="shared" ref="BD224:CD224" si="1877">BD225</f>
        <v>0</v>
      </c>
      <c r="BE224" s="44">
        <f t="shared" si="1877"/>
        <v>705715</v>
      </c>
      <c r="BF224" s="44">
        <f t="shared" si="1877"/>
        <v>0</v>
      </c>
      <c r="BG224" s="15">
        <f t="shared" si="1877"/>
        <v>0</v>
      </c>
      <c r="BH224" s="15">
        <f t="shared" ref="BH224" si="1878">BH225</f>
        <v>0</v>
      </c>
      <c r="BI224" s="15">
        <f t="shared" ref="BI224" si="1879">BI225</f>
        <v>0</v>
      </c>
      <c r="BJ224" s="15">
        <f t="shared" ref="BJ224" si="1880">BJ225</f>
        <v>0</v>
      </c>
      <c r="BK224" s="15">
        <f t="shared" si="1877"/>
        <v>705715</v>
      </c>
      <c r="BL224" s="15">
        <f t="shared" si="1877"/>
        <v>0</v>
      </c>
      <c r="BM224" s="15">
        <f t="shared" si="1877"/>
        <v>705715</v>
      </c>
      <c r="BN224" s="15">
        <f t="shared" si="1877"/>
        <v>0</v>
      </c>
      <c r="BO224" s="15">
        <f t="shared" si="1877"/>
        <v>0</v>
      </c>
      <c r="BP224" s="15">
        <f t="shared" si="1877"/>
        <v>0</v>
      </c>
      <c r="BQ224" s="15">
        <f t="shared" si="1877"/>
        <v>0</v>
      </c>
      <c r="BR224" s="15">
        <f t="shared" si="1877"/>
        <v>0</v>
      </c>
      <c r="BS224" s="15">
        <f t="shared" si="1877"/>
        <v>705715</v>
      </c>
      <c r="BT224" s="15">
        <f t="shared" si="1877"/>
        <v>0</v>
      </c>
      <c r="BU224" s="15">
        <f t="shared" si="1877"/>
        <v>705715</v>
      </c>
      <c r="BV224" s="15">
        <f t="shared" si="1877"/>
        <v>0</v>
      </c>
      <c r="BW224" s="15">
        <f t="shared" si="1877"/>
        <v>0</v>
      </c>
      <c r="BX224" s="15">
        <f t="shared" si="1877"/>
        <v>0</v>
      </c>
      <c r="BY224" s="15">
        <f t="shared" si="1877"/>
        <v>0</v>
      </c>
      <c r="BZ224" s="15">
        <f t="shared" si="1877"/>
        <v>0</v>
      </c>
      <c r="CA224" s="15">
        <f t="shared" si="1877"/>
        <v>705715</v>
      </c>
      <c r="CB224" s="15">
        <f t="shared" si="1877"/>
        <v>0</v>
      </c>
      <c r="CC224" s="15">
        <f t="shared" si="1877"/>
        <v>705715</v>
      </c>
      <c r="CD224" s="15">
        <f t="shared" si="1877"/>
        <v>0</v>
      </c>
      <c r="CE224" s="15">
        <f t="shared" ref="CE224:DK225" si="1881">CE225</f>
        <v>0</v>
      </c>
      <c r="CF224" s="44">
        <f t="shared" si="1881"/>
        <v>0</v>
      </c>
      <c r="CG224" s="44">
        <f t="shared" si="1881"/>
        <v>0</v>
      </c>
      <c r="CH224" s="44">
        <f t="shared" si="1881"/>
        <v>0</v>
      </c>
      <c r="CI224" s="15">
        <f t="shared" si="1881"/>
        <v>0</v>
      </c>
      <c r="CJ224" s="15">
        <f t="shared" si="1881"/>
        <v>0</v>
      </c>
      <c r="CK224" s="15">
        <f t="shared" si="1881"/>
        <v>0</v>
      </c>
      <c r="CL224" s="15">
        <f t="shared" si="1881"/>
        <v>0</v>
      </c>
      <c r="CM224" s="15">
        <f t="shared" si="1881"/>
        <v>0</v>
      </c>
      <c r="CN224" s="15">
        <f t="shared" si="1881"/>
        <v>0</v>
      </c>
      <c r="CO224" s="15">
        <f t="shared" si="1881"/>
        <v>0</v>
      </c>
      <c r="CP224" s="15">
        <f t="shared" si="1881"/>
        <v>0</v>
      </c>
      <c r="CQ224" s="15">
        <f t="shared" si="1881"/>
        <v>0</v>
      </c>
      <c r="CR224" s="15">
        <f t="shared" si="1881"/>
        <v>0</v>
      </c>
      <c r="CS224" s="15">
        <f t="shared" si="1881"/>
        <v>0</v>
      </c>
      <c r="CT224" s="15">
        <f t="shared" si="1881"/>
        <v>0</v>
      </c>
      <c r="CU224" s="15">
        <f t="shared" si="1881"/>
        <v>0</v>
      </c>
      <c r="CV224" s="15">
        <f t="shared" si="1881"/>
        <v>0</v>
      </c>
      <c r="CW224" s="15">
        <f t="shared" si="1881"/>
        <v>0</v>
      </c>
      <c r="CX224" s="15">
        <f t="shared" si="1881"/>
        <v>0</v>
      </c>
      <c r="CY224" s="15">
        <f t="shared" si="1881"/>
        <v>0</v>
      </c>
      <c r="CZ224" s="44">
        <f t="shared" si="1881"/>
        <v>0</v>
      </c>
      <c r="DA224" s="44">
        <f t="shared" si="1881"/>
        <v>0</v>
      </c>
      <c r="DB224" s="44">
        <f t="shared" si="1881"/>
        <v>0</v>
      </c>
      <c r="DC224" s="15">
        <f t="shared" si="1881"/>
        <v>0</v>
      </c>
      <c r="DD224" s="15">
        <f t="shared" si="1881"/>
        <v>0</v>
      </c>
      <c r="DE224" s="15">
        <f t="shared" si="1881"/>
        <v>0</v>
      </c>
      <c r="DF224" s="15">
        <f t="shared" si="1881"/>
        <v>0</v>
      </c>
      <c r="DG224" s="15">
        <f t="shared" si="1881"/>
        <v>0</v>
      </c>
      <c r="DH224" s="15">
        <f t="shared" si="1881"/>
        <v>0</v>
      </c>
      <c r="DI224" s="15">
        <f t="shared" si="1881"/>
        <v>0</v>
      </c>
      <c r="DJ224" s="15">
        <f t="shared" si="1881"/>
        <v>0</v>
      </c>
      <c r="DK224" s="15">
        <f t="shared" si="1881"/>
        <v>0</v>
      </c>
      <c r="DL224" s="15">
        <f t="shared" ref="DK224:DR225" si="1882">DL225</f>
        <v>0</v>
      </c>
      <c r="DM224" s="15">
        <f t="shared" si="1882"/>
        <v>0</v>
      </c>
      <c r="DN224" s="15">
        <f t="shared" si="1882"/>
        <v>0</v>
      </c>
      <c r="DO224" s="15">
        <f t="shared" si="1882"/>
        <v>0</v>
      </c>
      <c r="DP224" s="15">
        <f t="shared" si="1882"/>
        <v>0</v>
      </c>
      <c r="DQ224" s="15">
        <f t="shared" si="1882"/>
        <v>0</v>
      </c>
      <c r="DR224" s="15">
        <f t="shared" si="1882"/>
        <v>0</v>
      </c>
    </row>
    <row r="225" spans="1:122" ht="32.25" hidden="1" customHeight="1" x14ac:dyDescent="0.25">
      <c r="A225" s="102" t="s">
        <v>40</v>
      </c>
      <c r="B225" s="102"/>
      <c r="C225" s="102"/>
      <c r="D225" s="102"/>
      <c r="E225" s="40">
        <v>851</v>
      </c>
      <c r="F225" s="2" t="s">
        <v>56</v>
      </c>
      <c r="G225" s="2" t="s">
        <v>11</v>
      </c>
      <c r="H225" s="3" t="s">
        <v>423</v>
      </c>
      <c r="I225" s="2" t="s">
        <v>80</v>
      </c>
      <c r="J225" s="15">
        <f t="shared" ref="J225:AS225" si="1883">J226</f>
        <v>0</v>
      </c>
      <c r="K225" s="15">
        <f t="shared" si="1883"/>
        <v>0</v>
      </c>
      <c r="L225" s="15">
        <f t="shared" si="1883"/>
        <v>0</v>
      </c>
      <c r="M225" s="15">
        <f t="shared" si="1883"/>
        <v>0</v>
      </c>
      <c r="N225" s="15">
        <f t="shared" si="1883"/>
        <v>0</v>
      </c>
      <c r="O225" s="15">
        <f t="shared" si="1883"/>
        <v>0</v>
      </c>
      <c r="P225" s="15">
        <f t="shared" si="1883"/>
        <v>0</v>
      </c>
      <c r="Q225" s="15">
        <f t="shared" si="1883"/>
        <v>0</v>
      </c>
      <c r="R225" s="15">
        <f t="shared" si="1883"/>
        <v>0</v>
      </c>
      <c r="S225" s="15">
        <f t="shared" si="1883"/>
        <v>0</v>
      </c>
      <c r="T225" s="15">
        <f t="shared" si="1883"/>
        <v>0</v>
      </c>
      <c r="U225" s="15">
        <f t="shared" si="1883"/>
        <v>0</v>
      </c>
      <c r="V225" s="15">
        <f t="shared" si="1883"/>
        <v>0</v>
      </c>
      <c r="W225" s="39">
        <f t="shared" si="1883"/>
        <v>0</v>
      </c>
      <c r="X225" s="39">
        <f t="shared" si="1883"/>
        <v>0</v>
      </c>
      <c r="Y225" s="39">
        <f t="shared" si="1883"/>
        <v>0</v>
      </c>
      <c r="Z225" s="15">
        <f t="shared" si="1883"/>
        <v>0</v>
      </c>
      <c r="AA225" s="15">
        <f t="shared" si="1883"/>
        <v>0</v>
      </c>
      <c r="AB225" s="15">
        <f t="shared" si="1883"/>
        <v>0</v>
      </c>
      <c r="AC225" s="15">
        <f t="shared" si="1883"/>
        <v>0</v>
      </c>
      <c r="AD225" s="15">
        <f t="shared" si="1883"/>
        <v>0</v>
      </c>
      <c r="AE225" s="15">
        <f t="shared" si="1883"/>
        <v>0</v>
      </c>
      <c r="AF225" s="15">
        <f t="shared" si="1883"/>
        <v>0</v>
      </c>
      <c r="AG225" s="15">
        <f t="shared" si="1883"/>
        <v>0</v>
      </c>
      <c r="AH225" s="15">
        <f t="shared" si="1883"/>
        <v>0</v>
      </c>
      <c r="AI225" s="39">
        <f t="shared" si="1883"/>
        <v>0</v>
      </c>
      <c r="AJ225" s="39">
        <f t="shared" si="1883"/>
        <v>0</v>
      </c>
      <c r="AK225" s="39">
        <f t="shared" si="1883"/>
        <v>0</v>
      </c>
      <c r="AL225" s="15">
        <f t="shared" si="1883"/>
        <v>0</v>
      </c>
      <c r="AM225" s="110">
        <f t="shared" si="1883"/>
        <v>0</v>
      </c>
      <c r="AN225" s="15">
        <f t="shared" si="1883"/>
        <v>0</v>
      </c>
      <c r="AO225" s="15">
        <f t="shared" si="1883"/>
        <v>0</v>
      </c>
      <c r="AP225" s="15">
        <f t="shared" si="1883"/>
        <v>0</v>
      </c>
      <c r="AQ225" s="15">
        <f t="shared" si="1883"/>
        <v>0</v>
      </c>
      <c r="AR225" s="15">
        <f t="shared" si="1883"/>
        <v>0</v>
      </c>
      <c r="AS225" s="15">
        <f t="shared" si="1883"/>
        <v>0</v>
      </c>
      <c r="AT225" s="15"/>
      <c r="AU225" s="15"/>
      <c r="AV225" s="15"/>
      <c r="AW225" s="15"/>
      <c r="AX225" s="15"/>
      <c r="AY225" s="15">
        <f t="shared" si="1678"/>
        <v>-705715</v>
      </c>
      <c r="AZ225" s="39">
        <f t="shared" si="1679"/>
        <v>0</v>
      </c>
      <c r="BA225" s="39">
        <f t="shared" si="1680"/>
        <v>-705715</v>
      </c>
      <c r="BB225" s="39">
        <f t="shared" si="1681"/>
        <v>0</v>
      </c>
      <c r="BC225" s="15">
        <f t="shared" ref="BC225:CY225" si="1884">BC226</f>
        <v>705715</v>
      </c>
      <c r="BD225" s="44">
        <f t="shared" si="1884"/>
        <v>0</v>
      </c>
      <c r="BE225" s="44">
        <f t="shared" si="1884"/>
        <v>705715</v>
      </c>
      <c r="BF225" s="44">
        <f t="shared" si="1884"/>
        <v>0</v>
      </c>
      <c r="BG225" s="15">
        <f t="shared" si="1884"/>
        <v>0</v>
      </c>
      <c r="BH225" s="15">
        <f t="shared" si="1884"/>
        <v>0</v>
      </c>
      <c r="BI225" s="15">
        <f t="shared" si="1884"/>
        <v>0</v>
      </c>
      <c r="BJ225" s="15">
        <f t="shared" si="1884"/>
        <v>0</v>
      </c>
      <c r="BK225" s="15">
        <f t="shared" si="1884"/>
        <v>705715</v>
      </c>
      <c r="BL225" s="15">
        <f t="shared" si="1884"/>
        <v>0</v>
      </c>
      <c r="BM225" s="15">
        <f t="shared" si="1884"/>
        <v>705715</v>
      </c>
      <c r="BN225" s="15">
        <f t="shared" si="1884"/>
        <v>0</v>
      </c>
      <c r="BO225" s="15">
        <f t="shared" si="1884"/>
        <v>0</v>
      </c>
      <c r="BP225" s="15">
        <f t="shared" si="1884"/>
        <v>0</v>
      </c>
      <c r="BQ225" s="15">
        <f t="shared" si="1884"/>
        <v>0</v>
      </c>
      <c r="BR225" s="15">
        <f t="shared" si="1884"/>
        <v>0</v>
      </c>
      <c r="BS225" s="15">
        <f t="shared" si="1884"/>
        <v>705715</v>
      </c>
      <c r="BT225" s="15">
        <f t="shared" si="1884"/>
        <v>0</v>
      </c>
      <c r="BU225" s="15">
        <f t="shared" si="1884"/>
        <v>705715</v>
      </c>
      <c r="BV225" s="15">
        <f t="shared" si="1884"/>
        <v>0</v>
      </c>
      <c r="BW225" s="15">
        <f t="shared" si="1884"/>
        <v>0</v>
      </c>
      <c r="BX225" s="15">
        <f t="shared" si="1884"/>
        <v>0</v>
      </c>
      <c r="BY225" s="15">
        <f t="shared" si="1884"/>
        <v>0</v>
      </c>
      <c r="BZ225" s="15">
        <f t="shared" si="1884"/>
        <v>0</v>
      </c>
      <c r="CA225" s="15">
        <f t="shared" si="1884"/>
        <v>705715</v>
      </c>
      <c r="CB225" s="15">
        <f t="shared" si="1884"/>
        <v>0</v>
      </c>
      <c r="CC225" s="15">
        <f t="shared" si="1884"/>
        <v>705715</v>
      </c>
      <c r="CD225" s="15">
        <f t="shared" si="1884"/>
        <v>0</v>
      </c>
      <c r="CE225" s="15">
        <f t="shared" si="1884"/>
        <v>0</v>
      </c>
      <c r="CF225" s="44">
        <f t="shared" si="1884"/>
        <v>0</v>
      </c>
      <c r="CG225" s="44">
        <f t="shared" si="1884"/>
        <v>0</v>
      </c>
      <c r="CH225" s="44">
        <f t="shared" si="1884"/>
        <v>0</v>
      </c>
      <c r="CI225" s="15">
        <f t="shared" si="1884"/>
        <v>0</v>
      </c>
      <c r="CJ225" s="15">
        <f t="shared" si="1884"/>
        <v>0</v>
      </c>
      <c r="CK225" s="15">
        <f t="shared" si="1884"/>
        <v>0</v>
      </c>
      <c r="CL225" s="15">
        <f t="shared" si="1884"/>
        <v>0</v>
      </c>
      <c r="CM225" s="15">
        <f t="shared" si="1884"/>
        <v>0</v>
      </c>
      <c r="CN225" s="15">
        <f t="shared" si="1884"/>
        <v>0</v>
      </c>
      <c r="CO225" s="15">
        <f t="shared" si="1884"/>
        <v>0</v>
      </c>
      <c r="CP225" s="15">
        <f t="shared" si="1884"/>
        <v>0</v>
      </c>
      <c r="CQ225" s="15">
        <f t="shared" si="1884"/>
        <v>0</v>
      </c>
      <c r="CR225" s="15">
        <f t="shared" si="1884"/>
        <v>0</v>
      </c>
      <c r="CS225" s="15">
        <f t="shared" si="1884"/>
        <v>0</v>
      </c>
      <c r="CT225" s="15">
        <f t="shared" si="1884"/>
        <v>0</v>
      </c>
      <c r="CU225" s="15">
        <f t="shared" si="1884"/>
        <v>0</v>
      </c>
      <c r="CV225" s="15">
        <f t="shared" si="1884"/>
        <v>0</v>
      </c>
      <c r="CW225" s="15">
        <f t="shared" si="1884"/>
        <v>0</v>
      </c>
      <c r="CX225" s="15">
        <f t="shared" si="1884"/>
        <v>0</v>
      </c>
      <c r="CY225" s="15">
        <f t="shared" si="1884"/>
        <v>0</v>
      </c>
      <c r="CZ225" s="44"/>
      <c r="DA225" s="44"/>
      <c r="DB225" s="44"/>
      <c r="DC225" s="15">
        <f t="shared" si="1881"/>
        <v>0</v>
      </c>
      <c r="DD225" s="15">
        <f t="shared" si="1881"/>
        <v>0</v>
      </c>
      <c r="DE225" s="15">
        <f t="shared" si="1881"/>
        <v>0</v>
      </c>
      <c r="DF225" s="15">
        <f t="shared" si="1881"/>
        <v>0</v>
      </c>
      <c r="DG225" s="15">
        <f t="shared" si="1881"/>
        <v>0</v>
      </c>
      <c r="DH225" s="15">
        <f t="shared" si="1881"/>
        <v>0</v>
      </c>
      <c r="DI225" s="15">
        <f t="shared" si="1881"/>
        <v>0</v>
      </c>
      <c r="DJ225" s="15">
        <f t="shared" si="1881"/>
        <v>0</v>
      </c>
      <c r="DK225" s="15">
        <f t="shared" si="1882"/>
        <v>0</v>
      </c>
      <c r="DL225" s="15">
        <f t="shared" si="1882"/>
        <v>0</v>
      </c>
      <c r="DM225" s="15">
        <f t="shared" si="1882"/>
        <v>0</v>
      </c>
      <c r="DN225" s="15">
        <f t="shared" si="1882"/>
        <v>0</v>
      </c>
      <c r="DO225" s="15">
        <f t="shared" si="1882"/>
        <v>0</v>
      </c>
      <c r="DP225" s="15">
        <f t="shared" si="1882"/>
        <v>0</v>
      </c>
      <c r="DQ225" s="15">
        <f t="shared" si="1882"/>
        <v>0</v>
      </c>
      <c r="DR225" s="15">
        <f t="shared" si="1882"/>
        <v>0</v>
      </c>
    </row>
    <row r="226" spans="1:122" ht="32.25" hidden="1" customHeight="1" x14ac:dyDescent="0.25">
      <c r="A226" s="102" t="s">
        <v>81</v>
      </c>
      <c r="B226" s="102"/>
      <c r="C226" s="102"/>
      <c r="D226" s="102"/>
      <c r="E226" s="40">
        <v>851</v>
      </c>
      <c r="F226" s="2" t="s">
        <v>56</v>
      </c>
      <c r="G226" s="2" t="s">
        <v>11</v>
      </c>
      <c r="H226" s="3" t="s">
        <v>423</v>
      </c>
      <c r="I226" s="2" t="s">
        <v>82</v>
      </c>
      <c r="J226" s="15"/>
      <c r="K226" s="44"/>
      <c r="L226" s="44">
        <f>J226</f>
        <v>0</v>
      </c>
      <c r="M226" s="44"/>
      <c r="N226" s="44"/>
      <c r="O226" s="44"/>
      <c r="P226" s="44">
        <f>N226</f>
        <v>0</v>
      </c>
      <c r="Q226" s="44"/>
      <c r="R226" s="68">
        <f>J226+N226</f>
        <v>0</v>
      </c>
      <c r="S226" s="68">
        <f>K226+O226</f>
        <v>0</v>
      </c>
      <c r="T226" s="68">
        <f>L226+P226</f>
        <v>0</v>
      </c>
      <c r="U226" s="68">
        <f>M226+Q226</f>
        <v>0</v>
      </c>
      <c r="V226" s="15"/>
      <c r="W226" s="39"/>
      <c r="X226" s="39">
        <f>V226</f>
        <v>0</v>
      </c>
      <c r="Y226" s="39"/>
      <c r="Z226" s="44"/>
      <c r="AA226" s="44"/>
      <c r="AB226" s="44"/>
      <c r="AC226" s="44"/>
      <c r="AD226" s="68">
        <f t="shared" ref="AD226" si="1885">V226+Z226</f>
        <v>0</v>
      </c>
      <c r="AE226" s="68">
        <f t="shared" ref="AE226" si="1886">W226+AA226</f>
        <v>0</v>
      </c>
      <c r="AF226" s="68">
        <f t="shared" ref="AF226" si="1887">X226+AB226</f>
        <v>0</v>
      </c>
      <c r="AG226" s="68">
        <f t="shared" ref="AG226" si="1888">Y226+AC226</f>
        <v>0</v>
      </c>
      <c r="AH226" s="15"/>
      <c r="AI226" s="39"/>
      <c r="AJ226" s="39">
        <f>AH226</f>
        <v>0</v>
      </c>
      <c r="AK226" s="39"/>
      <c r="AL226" s="44"/>
      <c r="AM226" s="111"/>
      <c r="AN226" s="44"/>
      <c r="AO226" s="44"/>
      <c r="AP226" s="68">
        <f t="shared" ref="AP226" si="1889">AH226+AL226</f>
        <v>0</v>
      </c>
      <c r="AQ226" s="68">
        <f t="shared" ref="AQ226" si="1890">AI226+AM226</f>
        <v>0</v>
      </c>
      <c r="AR226" s="68">
        <f t="shared" ref="AR226" si="1891">AJ226+AN226</f>
        <v>0</v>
      </c>
      <c r="AS226" s="68">
        <f t="shared" ref="AS226" si="1892">AK226+AO226</f>
        <v>0</v>
      </c>
      <c r="AT226" s="68"/>
      <c r="AU226" s="68"/>
      <c r="AV226" s="68"/>
      <c r="AW226" s="68"/>
      <c r="AX226" s="68"/>
      <c r="AY226" s="15">
        <f t="shared" si="1678"/>
        <v>-705715</v>
      </c>
      <c r="AZ226" s="39">
        <f t="shared" si="1679"/>
        <v>0</v>
      </c>
      <c r="BA226" s="39">
        <f t="shared" si="1680"/>
        <v>-705715</v>
      </c>
      <c r="BB226" s="39">
        <f t="shared" si="1681"/>
        <v>0</v>
      </c>
      <c r="BC226" s="15">
        <v>705715</v>
      </c>
      <c r="BD226" s="44"/>
      <c r="BE226" s="44">
        <f>BC226</f>
        <v>705715</v>
      </c>
      <c r="BF226" s="44"/>
      <c r="BG226" s="15"/>
      <c r="BH226" s="44"/>
      <c r="BI226" s="44">
        <f>BG226</f>
        <v>0</v>
      </c>
      <c r="BJ226" s="44"/>
      <c r="BK226" s="15">
        <f>BC226+BG226</f>
        <v>705715</v>
      </c>
      <c r="BL226" s="68">
        <f>BD226+BH226</f>
        <v>0</v>
      </c>
      <c r="BM226" s="68">
        <f>BE226+BI226</f>
        <v>705715</v>
      </c>
      <c r="BN226" s="68">
        <f>BF226+BJ226</f>
        <v>0</v>
      </c>
      <c r="BO226" s="15"/>
      <c r="BP226" s="44"/>
      <c r="BQ226" s="44">
        <f>BO226</f>
        <v>0</v>
      </c>
      <c r="BR226" s="44"/>
      <c r="BS226" s="15">
        <f>BK226+BO226</f>
        <v>705715</v>
      </c>
      <c r="BT226" s="68">
        <f>BL226+BP226</f>
        <v>0</v>
      </c>
      <c r="BU226" s="68">
        <f>BM226+BQ226</f>
        <v>705715</v>
      </c>
      <c r="BV226" s="68">
        <f>BN226+BR226</f>
        <v>0</v>
      </c>
      <c r="BW226" s="15"/>
      <c r="BX226" s="44"/>
      <c r="BY226" s="44">
        <f>BW226</f>
        <v>0</v>
      </c>
      <c r="BZ226" s="44"/>
      <c r="CA226" s="15">
        <f>BS226+BW226</f>
        <v>705715</v>
      </c>
      <c r="CB226" s="68">
        <f>BT226+BX226</f>
        <v>0</v>
      </c>
      <c r="CC226" s="68">
        <f>BU226+BY226</f>
        <v>705715</v>
      </c>
      <c r="CD226" s="68">
        <f>BV226+BZ226</f>
        <v>0</v>
      </c>
      <c r="CE226" s="15"/>
      <c r="CF226" s="44"/>
      <c r="CG226" s="44"/>
      <c r="CH226" s="44"/>
      <c r="CI226" s="44"/>
      <c r="CJ226" s="44"/>
      <c r="CK226" s="44">
        <f>CI226</f>
        <v>0</v>
      </c>
      <c r="CL226" s="44"/>
      <c r="CM226" s="15">
        <f t="shared" ref="CM226" si="1893">CE226+CI226</f>
        <v>0</v>
      </c>
      <c r="CN226" s="68">
        <f t="shared" ref="CN226" si="1894">CF226+CJ226</f>
        <v>0</v>
      </c>
      <c r="CO226" s="68">
        <f t="shared" ref="CO226" si="1895">CG226+CK226</f>
        <v>0</v>
      </c>
      <c r="CP226" s="68">
        <f t="shared" ref="CP226" si="1896">CH226+CL226</f>
        <v>0</v>
      </c>
      <c r="CQ226" s="44"/>
      <c r="CR226" s="44"/>
      <c r="CS226" s="44">
        <f>CQ226</f>
        <v>0</v>
      </c>
      <c r="CT226" s="44"/>
      <c r="CU226" s="15">
        <f t="shared" ref="CU226" si="1897">CM226+CQ226</f>
        <v>0</v>
      </c>
      <c r="CV226" s="68">
        <f t="shared" ref="CV226" si="1898">CN226+CR226</f>
        <v>0</v>
      </c>
      <c r="CW226" s="68">
        <f t="shared" ref="CW226" si="1899">CO226+CS226</f>
        <v>0</v>
      </c>
      <c r="CX226" s="68">
        <f t="shared" ref="CX226" si="1900">CP226+CT226</f>
        <v>0</v>
      </c>
      <c r="CY226" s="15"/>
      <c r="CZ226" s="44"/>
      <c r="DA226" s="44"/>
      <c r="DB226" s="44"/>
      <c r="DC226" s="44"/>
      <c r="DD226" s="44"/>
      <c r="DE226" s="44">
        <f>DC226</f>
        <v>0</v>
      </c>
      <c r="DF226" s="44"/>
      <c r="DG226" s="15">
        <f t="shared" ref="DG226" si="1901">CY226+DC226</f>
        <v>0</v>
      </c>
      <c r="DH226" s="68">
        <f t="shared" ref="DH226" si="1902">CZ226+DD226</f>
        <v>0</v>
      </c>
      <c r="DI226" s="68">
        <f t="shared" ref="DI226" si="1903">DA226+DE226</f>
        <v>0</v>
      </c>
      <c r="DJ226" s="68">
        <f t="shared" ref="DJ226" si="1904">DB226+DF226</f>
        <v>0</v>
      </c>
      <c r="DK226" s="44"/>
      <c r="DL226" s="44"/>
      <c r="DM226" s="44">
        <f>DK226</f>
        <v>0</v>
      </c>
      <c r="DN226" s="44"/>
      <c r="DO226" s="15">
        <f t="shared" ref="DO226" si="1905">DG226+DK226</f>
        <v>0</v>
      </c>
      <c r="DP226" s="68">
        <f t="shared" ref="DP226" si="1906">DH226+DL226</f>
        <v>0</v>
      </c>
      <c r="DQ226" s="68">
        <f t="shared" ref="DQ226" si="1907">DI226+DM226</f>
        <v>0</v>
      </c>
      <c r="DR226" s="68">
        <f t="shared" ref="DR226" si="1908">DJ226+DN226</f>
        <v>0</v>
      </c>
    </row>
    <row r="227" spans="1:122" ht="99.75" hidden="1" customHeight="1" x14ac:dyDescent="0.25">
      <c r="A227" s="102" t="s">
        <v>267</v>
      </c>
      <c r="B227" s="102"/>
      <c r="C227" s="102"/>
      <c r="D227" s="102"/>
      <c r="E227" s="40">
        <v>851</v>
      </c>
      <c r="F227" s="2" t="s">
        <v>56</v>
      </c>
      <c r="G227" s="2" t="s">
        <v>11</v>
      </c>
      <c r="H227" s="3" t="s">
        <v>345</v>
      </c>
      <c r="I227" s="2"/>
      <c r="J227" s="15">
        <f t="shared" ref="J227" si="1909">J228+J230</f>
        <v>5600000</v>
      </c>
      <c r="K227" s="15">
        <f t="shared" ref="K227:U227" si="1910">K228+K230</f>
        <v>0</v>
      </c>
      <c r="L227" s="15">
        <f t="shared" si="1910"/>
        <v>0</v>
      </c>
      <c r="M227" s="15">
        <f t="shared" si="1910"/>
        <v>5600000</v>
      </c>
      <c r="N227" s="15">
        <f t="shared" si="1910"/>
        <v>0</v>
      </c>
      <c r="O227" s="15">
        <f t="shared" si="1910"/>
        <v>0</v>
      </c>
      <c r="P227" s="15">
        <f t="shared" si="1910"/>
        <v>0</v>
      </c>
      <c r="Q227" s="15">
        <f t="shared" si="1910"/>
        <v>0</v>
      </c>
      <c r="R227" s="15">
        <f t="shared" si="1910"/>
        <v>5600000</v>
      </c>
      <c r="S227" s="15">
        <f t="shared" si="1910"/>
        <v>0</v>
      </c>
      <c r="T227" s="15">
        <f t="shared" si="1910"/>
        <v>0</v>
      </c>
      <c r="U227" s="15">
        <f t="shared" si="1910"/>
        <v>5600000</v>
      </c>
      <c r="V227" s="15">
        <f t="shared" ref="V227:AK227" si="1911">V228+V230</f>
        <v>5600000</v>
      </c>
      <c r="W227" s="39">
        <f t="shared" si="1911"/>
        <v>0</v>
      </c>
      <c r="X227" s="39">
        <f t="shared" si="1911"/>
        <v>0</v>
      </c>
      <c r="Y227" s="39">
        <f t="shared" si="1911"/>
        <v>5600000</v>
      </c>
      <c r="Z227" s="15">
        <f t="shared" si="1911"/>
        <v>0</v>
      </c>
      <c r="AA227" s="15">
        <f t="shared" si="1911"/>
        <v>0</v>
      </c>
      <c r="AB227" s="15">
        <f t="shared" si="1911"/>
        <v>0</v>
      </c>
      <c r="AC227" s="15">
        <f t="shared" si="1911"/>
        <v>0</v>
      </c>
      <c r="AD227" s="15">
        <f t="shared" si="1911"/>
        <v>5600000</v>
      </c>
      <c r="AE227" s="15">
        <f t="shared" si="1911"/>
        <v>0</v>
      </c>
      <c r="AF227" s="15">
        <f t="shared" si="1911"/>
        <v>0</v>
      </c>
      <c r="AG227" s="15">
        <f t="shared" si="1911"/>
        <v>5600000</v>
      </c>
      <c r="AH227" s="15">
        <f t="shared" si="1911"/>
        <v>5600000</v>
      </c>
      <c r="AI227" s="39">
        <f t="shared" si="1911"/>
        <v>0</v>
      </c>
      <c r="AJ227" s="39">
        <f t="shared" si="1911"/>
        <v>0</v>
      </c>
      <c r="AK227" s="39">
        <f t="shared" si="1911"/>
        <v>5600000</v>
      </c>
      <c r="AL227" s="15">
        <f t="shared" ref="AL227:AS227" si="1912">AL228+AL230</f>
        <v>0</v>
      </c>
      <c r="AM227" s="110">
        <f t="shared" si="1912"/>
        <v>0</v>
      </c>
      <c r="AN227" s="15">
        <f t="shared" si="1912"/>
        <v>0</v>
      </c>
      <c r="AO227" s="15">
        <f t="shared" si="1912"/>
        <v>0</v>
      </c>
      <c r="AP227" s="15">
        <f t="shared" si="1912"/>
        <v>5600000</v>
      </c>
      <c r="AQ227" s="15">
        <f t="shared" si="1912"/>
        <v>0</v>
      </c>
      <c r="AR227" s="15">
        <f t="shared" si="1912"/>
        <v>0</v>
      </c>
      <c r="AS227" s="15">
        <f t="shared" si="1912"/>
        <v>5600000</v>
      </c>
      <c r="AT227" s="15"/>
      <c r="AU227" s="15"/>
      <c r="AV227" s="15"/>
      <c r="AW227" s="15"/>
      <c r="AX227" s="15"/>
      <c r="AY227" s="15">
        <f t="shared" si="1678"/>
        <v>0</v>
      </c>
      <c r="AZ227" s="39">
        <f t="shared" si="1679"/>
        <v>0</v>
      </c>
      <c r="BA227" s="39">
        <f t="shared" si="1680"/>
        <v>0</v>
      </c>
      <c r="BB227" s="39">
        <f t="shared" si="1681"/>
        <v>0</v>
      </c>
      <c r="BC227" s="15">
        <f t="shared" ref="BC227" si="1913">BC228+BC230</f>
        <v>5600000</v>
      </c>
      <c r="BD227" s="44">
        <f t="shared" ref="BD227:BN227" si="1914">BD228+BD230</f>
        <v>0</v>
      </c>
      <c r="BE227" s="44">
        <f t="shared" si="1914"/>
        <v>0</v>
      </c>
      <c r="BF227" s="44">
        <f t="shared" si="1914"/>
        <v>5600000</v>
      </c>
      <c r="BG227" s="15">
        <f t="shared" si="1914"/>
        <v>0</v>
      </c>
      <c r="BH227" s="15">
        <f t="shared" ref="BH227:BJ227" si="1915">BH228+BH230</f>
        <v>0</v>
      </c>
      <c r="BI227" s="15">
        <f t="shared" si="1915"/>
        <v>0</v>
      </c>
      <c r="BJ227" s="15">
        <f t="shared" si="1915"/>
        <v>0</v>
      </c>
      <c r="BK227" s="15">
        <f t="shared" si="1914"/>
        <v>5600000</v>
      </c>
      <c r="BL227" s="15">
        <f t="shared" si="1914"/>
        <v>0</v>
      </c>
      <c r="BM227" s="15">
        <f t="shared" si="1914"/>
        <v>0</v>
      </c>
      <c r="BN227" s="15">
        <f t="shared" si="1914"/>
        <v>5600000</v>
      </c>
      <c r="BO227" s="15">
        <f t="shared" ref="BO227:BV227" si="1916">BO228+BO230</f>
        <v>0</v>
      </c>
      <c r="BP227" s="15">
        <f t="shared" si="1916"/>
        <v>0</v>
      </c>
      <c r="BQ227" s="15">
        <f t="shared" si="1916"/>
        <v>0</v>
      </c>
      <c r="BR227" s="15">
        <f t="shared" si="1916"/>
        <v>0</v>
      </c>
      <c r="BS227" s="15">
        <f t="shared" si="1916"/>
        <v>5600000</v>
      </c>
      <c r="BT227" s="15">
        <f t="shared" si="1916"/>
        <v>0</v>
      </c>
      <c r="BU227" s="15">
        <f t="shared" si="1916"/>
        <v>0</v>
      </c>
      <c r="BV227" s="15">
        <f t="shared" si="1916"/>
        <v>5600000</v>
      </c>
      <c r="BW227" s="15">
        <f t="shared" ref="BW227:CD227" si="1917">BW228+BW230</f>
        <v>0</v>
      </c>
      <c r="BX227" s="15">
        <f t="shared" si="1917"/>
        <v>0</v>
      </c>
      <c r="BY227" s="15">
        <f t="shared" si="1917"/>
        <v>0</v>
      </c>
      <c r="BZ227" s="15">
        <f t="shared" si="1917"/>
        <v>0</v>
      </c>
      <c r="CA227" s="15">
        <f t="shared" si="1917"/>
        <v>5600000</v>
      </c>
      <c r="CB227" s="15">
        <f t="shared" si="1917"/>
        <v>0</v>
      </c>
      <c r="CC227" s="15">
        <f t="shared" si="1917"/>
        <v>0</v>
      </c>
      <c r="CD227" s="15">
        <f t="shared" si="1917"/>
        <v>5600000</v>
      </c>
      <c r="CE227" s="15">
        <f t="shared" ref="CE227:DB227" si="1918">CE228+CE230</f>
        <v>5600000</v>
      </c>
      <c r="CF227" s="44">
        <f t="shared" si="1918"/>
        <v>0</v>
      </c>
      <c r="CG227" s="44">
        <f t="shared" si="1918"/>
        <v>0</v>
      </c>
      <c r="CH227" s="44">
        <f t="shared" si="1918"/>
        <v>5600000</v>
      </c>
      <c r="CI227" s="15">
        <f t="shared" si="1918"/>
        <v>0</v>
      </c>
      <c r="CJ227" s="15">
        <f t="shared" si="1918"/>
        <v>0</v>
      </c>
      <c r="CK227" s="15">
        <f t="shared" si="1918"/>
        <v>0</v>
      </c>
      <c r="CL227" s="15">
        <f t="shared" si="1918"/>
        <v>0</v>
      </c>
      <c r="CM227" s="15">
        <f t="shared" si="1918"/>
        <v>5600000</v>
      </c>
      <c r="CN227" s="15">
        <f t="shared" si="1918"/>
        <v>0</v>
      </c>
      <c r="CO227" s="15">
        <f t="shared" si="1918"/>
        <v>0</v>
      </c>
      <c r="CP227" s="15">
        <f t="shared" si="1918"/>
        <v>5600000</v>
      </c>
      <c r="CQ227" s="15">
        <f t="shared" ref="CQ227:CX227" si="1919">CQ228+CQ230</f>
        <v>0</v>
      </c>
      <c r="CR227" s="15">
        <f t="shared" si="1919"/>
        <v>0</v>
      </c>
      <c r="CS227" s="15">
        <f t="shared" si="1919"/>
        <v>0</v>
      </c>
      <c r="CT227" s="15">
        <f t="shared" si="1919"/>
        <v>0</v>
      </c>
      <c r="CU227" s="15">
        <f t="shared" si="1919"/>
        <v>5600000</v>
      </c>
      <c r="CV227" s="15">
        <f t="shared" si="1919"/>
        <v>0</v>
      </c>
      <c r="CW227" s="15">
        <f t="shared" si="1919"/>
        <v>0</v>
      </c>
      <c r="CX227" s="15">
        <f t="shared" si="1919"/>
        <v>5600000</v>
      </c>
      <c r="CY227" s="15">
        <f t="shared" si="1918"/>
        <v>5600000</v>
      </c>
      <c r="CZ227" s="44">
        <f t="shared" si="1918"/>
        <v>0</v>
      </c>
      <c r="DA227" s="44">
        <f t="shared" si="1918"/>
        <v>0</v>
      </c>
      <c r="DB227" s="44">
        <f t="shared" si="1918"/>
        <v>5600000</v>
      </c>
      <c r="DC227" s="15">
        <f t="shared" ref="DC227:DJ227" si="1920">DC228+DC230</f>
        <v>0</v>
      </c>
      <c r="DD227" s="15">
        <f t="shared" si="1920"/>
        <v>0</v>
      </c>
      <c r="DE227" s="15">
        <f t="shared" si="1920"/>
        <v>0</v>
      </c>
      <c r="DF227" s="15">
        <f t="shared" si="1920"/>
        <v>0</v>
      </c>
      <c r="DG227" s="15">
        <f t="shared" si="1920"/>
        <v>5600000</v>
      </c>
      <c r="DH227" s="15">
        <f t="shared" si="1920"/>
        <v>0</v>
      </c>
      <c r="DI227" s="15">
        <f t="shared" si="1920"/>
        <v>0</v>
      </c>
      <c r="DJ227" s="15">
        <f t="shared" si="1920"/>
        <v>5600000</v>
      </c>
      <c r="DK227" s="15">
        <f t="shared" ref="DK227:DR227" si="1921">DK228+DK230</f>
        <v>0</v>
      </c>
      <c r="DL227" s="15">
        <f t="shared" si="1921"/>
        <v>0</v>
      </c>
      <c r="DM227" s="15">
        <f t="shared" si="1921"/>
        <v>0</v>
      </c>
      <c r="DN227" s="15">
        <f t="shared" si="1921"/>
        <v>0</v>
      </c>
      <c r="DO227" s="15">
        <f t="shared" si="1921"/>
        <v>5600000</v>
      </c>
      <c r="DP227" s="15">
        <f t="shared" si="1921"/>
        <v>0</v>
      </c>
      <c r="DQ227" s="15">
        <f t="shared" si="1921"/>
        <v>0</v>
      </c>
      <c r="DR227" s="15">
        <f t="shared" si="1921"/>
        <v>5600000</v>
      </c>
    </row>
    <row r="228" spans="1:122" ht="32.25" hidden="1" customHeight="1" x14ac:dyDescent="0.25">
      <c r="A228" s="102" t="s">
        <v>20</v>
      </c>
      <c r="B228" s="102"/>
      <c r="C228" s="102"/>
      <c r="D228" s="102"/>
      <c r="E228" s="40">
        <v>851</v>
      </c>
      <c r="F228" s="2" t="s">
        <v>56</v>
      </c>
      <c r="G228" s="2" t="s">
        <v>11</v>
      </c>
      <c r="H228" s="3" t="s">
        <v>345</v>
      </c>
      <c r="I228" s="2">
        <v>200</v>
      </c>
      <c r="J228" s="15">
        <f t="shared" ref="J228:AS228" si="1922">J229</f>
        <v>381500</v>
      </c>
      <c r="K228" s="15">
        <f t="shared" si="1922"/>
        <v>0</v>
      </c>
      <c r="L228" s="15">
        <f t="shared" si="1922"/>
        <v>0</v>
      </c>
      <c r="M228" s="15">
        <f t="shared" si="1922"/>
        <v>381500</v>
      </c>
      <c r="N228" s="15">
        <f t="shared" si="1922"/>
        <v>0</v>
      </c>
      <c r="O228" s="15">
        <f t="shared" si="1922"/>
        <v>0</v>
      </c>
      <c r="P228" s="15">
        <f t="shared" si="1922"/>
        <v>0</v>
      </c>
      <c r="Q228" s="15">
        <f t="shared" si="1922"/>
        <v>0</v>
      </c>
      <c r="R228" s="15">
        <f t="shared" si="1922"/>
        <v>381500</v>
      </c>
      <c r="S228" s="15">
        <f t="shared" si="1922"/>
        <v>0</v>
      </c>
      <c r="T228" s="15">
        <f t="shared" si="1922"/>
        <v>0</v>
      </c>
      <c r="U228" s="15">
        <f t="shared" si="1922"/>
        <v>381500</v>
      </c>
      <c r="V228" s="15">
        <f t="shared" si="1922"/>
        <v>381500</v>
      </c>
      <c r="W228" s="39">
        <f t="shared" si="1922"/>
        <v>0</v>
      </c>
      <c r="X228" s="39">
        <f t="shared" si="1922"/>
        <v>0</v>
      </c>
      <c r="Y228" s="39">
        <f t="shared" si="1922"/>
        <v>381500</v>
      </c>
      <c r="Z228" s="15">
        <f t="shared" si="1922"/>
        <v>0</v>
      </c>
      <c r="AA228" s="15">
        <f t="shared" si="1922"/>
        <v>0</v>
      </c>
      <c r="AB228" s="15">
        <f t="shared" si="1922"/>
        <v>0</v>
      </c>
      <c r="AC228" s="15">
        <f t="shared" si="1922"/>
        <v>0</v>
      </c>
      <c r="AD228" s="15">
        <f t="shared" si="1922"/>
        <v>381500</v>
      </c>
      <c r="AE228" s="15">
        <f t="shared" si="1922"/>
        <v>0</v>
      </c>
      <c r="AF228" s="15">
        <f t="shared" si="1922"/>
        <v>0</v>
      </c>
      <c r="AG228" s="15">
        <f t="shared" si="1922"/>
        <v>381500</v>
      </c>
      <c r="AH228" s="15">
        <f t="shared" si="1922"/>
        <v>381500</v>
      </c>
      <c r="AI228" s="39">
        <f t="shared" si="1922"/>
        <v>0</v>
      </c>
      <c r="AJ228" s="39">
        <f t="shared" si="1922"/>
        <v>0</v>
      </c>
      <c r="AK228" s="39">
        <f t="shared" si="1922"/>
        <v>381500</v>
      </c>
      <c r="AL228" s="15">
        <f t="shared" si="1922"/>
        <v>0</v>
      </c>
      <c r="AM228" s="110">
        <f t="shared" si="1922"/>
        <v>0</v>
      </c>
      <c r="AN228" s="15">
        <f t="shared" si="1922"/>
        <v>0</v>
      </c>
      <c r="AO228" s="15">
        <f t="shared" si="1922"/>
        <v>0</v>
      </c>
      <c r="AP228" s="15">
        <f t="shared" si="1922"/>
        <v>381500</v>
      </c>
      <c r="AQ228" s="15">
        <f t="shared" si="1922"/>
        <v>0</v>
      </c>
      <c r="AR228" s="15">
        <f t="shared" si="1922"/>
        <v>0</v>
      </c>
      <c r="AS228" s="15">
        <f t="shared" si="1922"/>
        <v>381500</v>
      </c>
      <c r="AT228" s="15"/>
      <c r="AU228" s="15"/>
      <c r="AV228" s="15"/>
      <c r="AW228" s="15"/>
      <c r="AX228" s="15"/>
      <c r="AY228" s="15">
        <f t="shared" si="1678"/>
        <v>6500</v>
      </c>
      <c r="AZ228" s="39">
        <f t="shared" si="1679"/>
        <v>0</v>
      </c>
      <c r="BA228" s="39">
        <f t="shared" si="1680"/>
        <v>0</v>
      </c>
      <c r="BB228" s="39">
        <f t="shared" si="1681"/>
        <v>6500</v>
      </c>
      <c r="BC228" s="15">
        <f t="shared" ref="BC228:DN228" si="1923">BC229</f>
        <v>375000</v>
      </c>
      <c r="BD228" s="44">
        <f t="shared" si="1923"/>
        <v>0</v>
      </c>
      <c r="BE228" s="44">
        <f t="shared" si="1923"/>
        <v>0</v>
      </c>
      <c r="BF228" s="44">
        <f t="shared" si="1923"/>
        <v>375000</v>
      </c>
      <c r="BG228" s="15">
        <f t="shared" si="1923"/>
        <v>0</v>
      </c>
      <c r="BH228" s="15">
        <f t="shared" si="1923"/>
        <v>0</v>
      </c>
      <c r="BI228" s="15">
        <f t="shared" si="1923"/>
        <v>0</v>
      </c>
      <c r="BJ228" s="15">
        <f t="shared" si="1923"/>
        <v>0</v>
      </c>
      <c r="BK228" s="15">
        <f t="shared" si="1923"/>
        <v>375000</v>
      </c>
      <c r="BL228" s="15">
        <f t="shared" si="1923"/>
        <v>0</v>
      </c>
      <c r="BM228" s="15">
        <f t="shared" si="1923"/>
        <v>0</v>
      </c>
      <c r="BN228" s="15">
        <f t="shared" si="1923"/>
        <v>375000</v>
      </c>
      <c r="BO228" s="15">
        <f t="shared" si="1923"/>
        <v>0</v>
      </c>
      <c r="BP228" s="15">
        <f t="shared" si="1923"/>
        <v>0</v>
      </c>
      <c r="BQ228" s="15">
        <f t="shared" si="1923"/>
        <v>0</v>
      </c>
      <c r="BR228" s="15">
        <f t="shared" si="1923"/>
        <v>0</v>
      </c>
      <c r="BS228" s="15">
        <f t="shared" si="1923"/>
        <v>375000</v>
      </c>
      <c r="BT228" s="15">
        <f t="shared" si="1923"/>
        <v>0</v>
      </c>
      <c r="BU228" s="15">
        <f t="shared" si="1923"/>
        <v>0</v>
      </c>
      <c r="BV228" s="15">
        <f t="shared" si="1923"/>
        <v>375000</v>
      </c>
      <c r="BW228" s="15">
        <f t="shared" si="1923"/>
        <v>0</v>
      </c>
      <c r="BX228" s="15">
        <f t="shared" si="1923"/>
        <v>0</v>
      </c>
      <c r="BY228" s="15">
        <f t="shared" si="1923"/>
        <v>0</v>
      </c>
      <c r="BZ228" s="15">
        <f t="shared" si="1923"/>
        <v>0</v>
      </c>
      <c r="CA228" s="15">
        <f t="shared" si="1923"/>
        <v>375000</v>
      </c>
      <c r="CB228" s="15">
        <f t="shared" si="1923"/>
        <v>0</v>
      </c>
      <c r="CC228" s="15">
        <f t="shared" si="1923"/>
        <v>0</v>
      </c>
      <c r="CD228" s="15">
        <f t="shared" si="1923"/>
        <v>375000</v>
      </c>
      <c r="CE228" s="15">
        <f t="shared" si="1923"/>
        <v>375000</v>
      </c>
      <c r="CF228" s="44">
        <f t="shared" si="1923"/>
        <v>0</v>
      </c>
      <c r="CG228" s="44">
        <f t="shared" si="1923"/>
        <v>0</v>
      </c>
      <c r="CH228" s="44">
        <f t="shared" si="1923"/>
        <v>375000</v>
      </c>
      <c r="CI228" s="15">
        <f t="shared" si="1923"/>
        <v>0</v>
      </c>
      <c r="CJ228" s="15">
        <f t="shared" si="1923"/>
        <v>0</v>
      </c>
      <c r="CK228" s="15">
        <f t="shared" si="1923"/>
        <v>0</v>
      </c>
      <c r="CL228" s="15">
        <f t="shared" si="1923"/>
        <v>0</v>
      </c>
      <c r="CM228" s="15">
        <f t="shared" si="1923"/>
        <v>375000</v>
      </c>
      <c r="CN228" s="15">
        <f t="shared" si="1923"/>
        <v>0</v>
      </c>
      <c r="CO228" s="15">
        <f t="shared" si="1923"/>
        <v>0</v>
      </c>
      <c r="CP228" s="15">
        <f t="shared" si="1923"/>
        <v>375000</v>
      </c>
      <c r="CQ228" s="15">
        <f t="shared" si="1923"/>
        <v>0</v>
      </c>
      <c r="CR228" s="15">
        <f t="shared" si="1923"/>
        <v>0</v>
      </c>
      <c r="CS228" s="15">
        <f t="shared" si="1923"/>
        <v>0</v>
      </c>
      <c r="CT228" s="15">
        <f t="shared" si="1923"/>
        <v>0</v>
      </c>
      <c r="CU228" s="15">
        <f t="shared" si="1923"/>
        <v>375000</v>
      </c>
      <c r="CV228" s="15">
        <f t="shared" si="1923"/>
        <v>0</v>
      </c>
      <c r="CW228" s="15">
        <f t="shared" si="1923"/>
        <v>0</v>
      </c>
      <c r="CX228" s="15">
        <f t="shared" si="1923"/>
        <v>375000</v>
      </c>
      <c r="CY228" s="15">
        <f t="shared" si="1923"/>
        <v>375000</v>
      </c>
      <c r="CZ228" s="44">
        <f t="shared" si="1923"/>
        <v>0</v>
      </c>
      <c r="DA228" s="44">
        <f t="shared" si="1923"/>
        <v>0</v>
      </c>
      <c r="DB228" s="44">
        <f t="shared" si="1923"/>
        <v>375000</v>
      </c>
      <c r="DC228" s="15">
        <f t="shared" si="1923"/>
        <v>0</v>
      </c>
      <c r="DD228" s="15">
        <f t="shared" si="1923"/>
        <v>0</v>
      </c>
      <c r="DE228" s="15">
        <f t="shared" si="1923"/>
        <v>0</v>
      </c>
      <c r="DF228" s="15">
        <f t="shared" si="1923"/>
        <v>0</v>
      </c>
      <c r="DG228" s="15">
        <f t="shared" si="1923"/>
        <v>375000</v>
      </c>
      <c r="DH228" s="15">
        <f t="shared" si="1923"/>
        <v>0</v>
      </c>
      <c r="DI228" s="15">
        <f t="shared" si="1923"/>
        <v>0</v>
      </c>
      <c r="DJ228" s="15">
        <f t="shared" si="1923"/>
        <v>375000</v>
      </c>
      <c r="DK228" s="15">
        <f t="shared" si="1923"/>
        <v>0</v>
      </c>
      <c r="DL228" s="15">
        <f t="shared" si="1923"/>
        <v>0</v>
      </c>
      <c r="DM228" s="15">
        <f t="shared" si="1923"/>
        <v>0</v>
      </c>
      <c r="DN228" s="15">
        <f t="shared" si="1923"/>
        <v>0</v>
      </c>
      <c r="DO228" s="15">
        <f t="shared" ref="DO228:DR228" si="1924">DO229</f>
        <v>375000</v>
      </c>
      <c r="DP228" s="15">
        <f t="shared" si="1924"/>
        <v>0</v>
      </c>
      <c r="DQ228" s="15">
        <f t="shared" si="1924"/>
        <v>0</v>
      </c>
      <c r="DR228" s="15">
        <f t="shared" si="1924"/>
        <v>375000</v>
      </c>
    </row>
    <row r="229" spans="1:122" ht="32.25" hidden="1" customHeight="1" x14ac:dyDescent="0.25">
      <c r="A229" s="102" t="s">
        <v>9</v>
      </c>
      <c r="B229" s="102"/>
      <c r="C229" s="102"/>
      <c r="D229" s="102"/>
      <c r="E229" s="40">
        <v>851</v>
      </c>
      <c r="F229" s="2" t="s">
        <v>56</v>
      </c>
      <c r="G229" s="2" t="s">
        <v>11</v>
      </c>
      <c r="H229" s="3" t="s">
        <v>345</v>
      </c>
      <c r="I229" s="2">
        <v>240</v>
      </c>
      <c r="J229" s="15">
        <v>381500</v>
      </c>
      <c r="K229" s="44"/>
      <c r="L229" s="44"/>
      <c r="M229" s="44">
        <f>J229</f>
        <v>381500</v>
      </c>
      <c r="N229" s="44"/>
      <c r="O229" s="44"/>
      <c r="P229" s="44"/>
      <c r="Q229" s="44"/>
      <c r="R229" s="68">
        <f>J229+N229</f>
        <v>381500</v>
      </c>
      <c r="S229" s="68">
        <f>K229+O229</f>
        <v>0</v>
      </c>
      <c r="T229" s="68">
        <f>L229+P229</f>
        <v>0</v>
      </c>
      <c r="U229" s="68">
        <f>M229+Q229</f>
        <v>381500</v>
      </c>
      <c r="V229" s="15">
        <v>381500</v>
      </c>
      <c r="W229" s="39"/>
      <c r="X229" s="39"/>
      <c r="Y229" s="39">
        <f>V229</f>
        <v>381500</v>
      </c>
      <c r="Z229" s="44"/>
      <c r="AA229" s="44"/>
      <c r="AB229" s="44"/>
      <c r="AC229" s="44"/>
      <c r="AD229" s="68">
        <f t="shared" ref="AD229" si="1925">V229+Z229</f>
        <v>381500</v>
      </c>
      <c r="AE229" s="68">
        <f t="shared" ref="AE229" si="1926">W229+AA229</f>
        <v>0</v>
      </c>
      <c r="AF229" s="68">
        <f t="shared" ref="AF229" si="1927">X229+AB229</f>
        <v>0</v>
      </c>
      <c r="AG229" s="68">
        <f t="shared" ref="AG229" si="1928">Y229+AC229</f>
        <v>381500</v>
      </c>
      <c r="AH229" s="15">
        <v>381500</v>
      </c>
      <c r="AI229" s="39"/>
      <c r="AJ229" s="39"/>
      <c r="AK229" s="39">
        <f>AH229</f>
        <v>381500</v>
      </c>
      <c r="AL229" s="44"/>
      <c r="AM229" s="111"/>
      <c r="AN229" s="44"/>
      <c r="AO229" s="44"/>
      <c r="AP229" s="68">
        <f t="shared" ref="AP229" si="1929">AH229+AL229</f>
        <v>381500</v>
      </c>
      <c r="AQ229" s="68">
        <f t="shared" ref="AQ229" si="1930">AI229+AM229</f>
        <v>0</v>
      </c>
      <c r="AR229" s="68">
        <f t="shared" ref="AR229" si="1931">AJ229+AN229</f>
        <v>0</v>
      </c>
      <c r="AS229" s="68">
        <f t="shared" ref="AS229" si="1932">AK229+AO229</f>
        <v>381500</v>
      </c>
      <c r="AT229" s="68"/>
      <c r="AU229" s="68"/>
      <c r="AV229" s="68"/>
      <c r="AW229" s="68"/>
      <c r="AX229" s="68"/>
      <c r="AY229" s="15">
        <f t="shared" si="1678"/>
        <v>6500</v>
      </c>
      <c r="AZ229" s="39">
        <f t="shared" si="1679"/>
        <v>0</v>
      </c>
      <c r="BA229" s="39">
        <f t="shared" si="1680"/>
        <v>0</v>
      </c>
      <c r="BB229" s="39">
        <f t="shared" si="1681"/>
        <v>6500</v>
      </c>
      <c r="BC229" s="15">
        <v>375000</v>
      </c>
      <c r="BD229" s="44"/>
      <c r="BE229" s="44"/>
      <c r="BF229" s="44">
        <f>BC229</f>
        <v>375000</v>
      </c>
      <c r="BG229" s="15"/>
      <c r="BH229" s="44"/>
      <c r="BI229" s="44"/>
      <c r="BJ229" s="44">
        <f>BG229</f>
        <v>0</v>
      </c>
      <c r="BK229" s="15">
        <f>BC229+BG229</f>
        <v>375000</v>
      </c>
      <c r="BL229" s="68">
        <f>BD229+BH229</f>
        <v>0</v>
      </c>
      <c r="BM229" s="68">
        <f>BE229+BI229</f>
        <v>0</v>
      </c>
      <c r="BN229" s="68">
        <f>BF229+BJ229</f>
        <v>375000</v>
      </c>
      <c r="BO229" s="15"/>
      <c r="BP229" s="44"/>
      <c r="BQ229" s="44"/>
      <c r="BR229" s="44">
        <f>BO229</f>
        <v>0</v>
      </c>
      <c r="BS229" s="15">
        <f>BK229+BO229</f>
        <v>375000</v>
      </c>
      <c r="BT229" s="68">
        <f>BL229+BP229</f>
        <v>0</v>
      </c>
      <c r="BU229" s="68">
        <f>BM229+BQ229</f>
        <v>0</v>
      </c>
      <c r="BV229" s="68">
        <f>BN229+BR229</f>
        <v>375000</v>
      </c>
      <c r="BW229" s="15"/>
      <c r="BX229" s="44"/>
      <c r="BY229" s="44"/>
      <c r="BZ229" s="44">
        <f>BW229</f>
        <v>0</v>
      </c>
      <c r="CA229" s="15">
        <f>BS229+BW229</f>
        <v>375000</v>
      </c>
      <c r="CB229" s="68">
        <f>BT229+BX229</f>
        <v>0</v>
      </c>
      <c r="CC229" s="68">
        <f>BU229+BY229</f>
        <v>0</v>
      </c>
      <c r="CD229" s="68">
        <f>BV229+BZ229</f>
        <v>375000</v>
      </c>
      <c r="CE229" s="15">
        <v>375000</v>
      </c>
      <c r="CF229" s="44"/>
      <c r="CG229" s="44"/>
      <c r="CH229" s="44">
        <f>CE229</f>
        <v>375000</v>
      </c>
      <c r="CI229" s="44"/>
      <c r="CJ229" s="44"/>
      <c r="CK229" s="44"/>
      <c r="CL229" s="44">
        <f>CI229</f>
        <v>0</v>
      </c>
      <c r="CM229" s="15">
        <f t="shared" ref="CM229" si="1933">CE229+CI229</f>
        <v>375000</v>
      </c>
      <c r="CN229" s="68">
        <f t="shared" ref="CN229" si="1934">CF229+CJ229</f>
        <v>0</v>
      </c>
      <c r="CO229" s="68">
        <f t="shared" ref="CO229" si="1935">CG229+CK229</f>
        <v>0</v>
      </c>
      <c r="CP229" s="68">
        <f t="shared" ref="CP229" si="1936">CH229+CL229</f>
        <v>375000</v>
      </c>
      <c r="CQ229" s="44"/>
      <c r="CR229" s="44"/>
      <c r="CS229" s="44"/>
      <c r="CT229" s="44">
        <f>CQ229</f>
        <v>0</v>
      </c>
      <c r="CU229" s="15">
        <f t="shared" ref="CU229" si="1937">CM229+CQ229</f>
        <v>375000</v>
      </c>
      <c r="CV229" s="68">
        <f t="shared" ref="CV229" si="1938">CN229+CR229</f>
        <v>0</v>
      </c>
      <c r="CW229" s="68">
        <f t="shared" ref="CW229" si="1939">CO229+CS229</f>
        <v>0</v>
      </c>
      <c r="CX229" s="68">
        <f t="shared" ref="CX229" si="1940">CP229+CT229</f>
        <v>375000</v>
      </c>
      <c r="CY229" s="15">
        <v>375000</v>
      </c>
      <c r="CZ229" s="44"/>
      <c r="DA229" s="44"/>
      <c r="DB229" s="44">
        <f>CY229</f>
        <v>375000</v>
      </c>
      <c r="DC229" s="44"/>
      <c r="DD229" s="44"/>
      <c r="DE229" s="44"/>
      <c r="DF229" s="44">
        <f>DC229</f>
        <v>0</v>
      </c>
      <c r="DG229" s="15">
        <f t="shared" ref="DG229" si="1941">CY229+DC229</f>
        <v>375000</v>
      </c>
      <c r="DH229" s="68">
        <f t="shared" ref="DH229" si="1942">CZ229+DD229</f>
        <v>0</v>
      </c>
      <c r="DI229" s="68">
        <f t="shared" ref="DI229" si="1943">DA229+DE229</f>
        <v>0</v>
      </c>
      <c r="DJ229" s="68">
        <f t="shared" ref="DJ229" si="1944">DB229+DF229</f>
        <v>375000</v>
      </c>
      <c r="DK229" s="44"/>
      <c r="DL229" s="44"/>
      <c r="DM229" s="44"/>
      <c r="DN229" s="44">
        <f>DK229</f>
        <v>0</v>
      </c>
      <c r="DO229" s="15">
        <f t="shared" ref="DO229" si="1945">DG229+DK229</f>
        <v>375000</v>
      </c>
      <c r="DP229" s="68">
        <f t="shared" ref="DP229" si="1946">DH229+DL229</f>
        <v>0</v>
      </c>
      <c r="DQ229" s="68">
        <f t="shared" ref="DQ229" si="1947">DI229+DM229</f>
        <v>0</v>
      </c>
      <c r="DR229" s="68">
        <f t="shared" ref="DR229" si="1948">DJ229+DN229</f>
        <v>375000</v>
      </c>
    </row>
    <row r="230" spans="1:122" ht="32.25" hidden="1" customHeight="1" x14ac:dyDescent="0.25">
      <c r="A230" s="102" t="s">
        <v>40</v>
      </c>
      <c r="B230" s="102"/>
      <c r="C230" s="102"/>
      <c r="D230" s="102"/>
      <c r="E230" s="40">
        <v>851</v>
      </c>
      <c r="F230" s="2" t="s">
        <v>56</v>
      </c>
      <c r="G230" s="2" t="s">
        <v>11</v>
      </c>
      <c r="H230" s="3" t="s">
        <v>345</v>
      </c>
      <c r="I230" s="2">
        <v>600</v>
      </c>
      <c r="J230" s="15">
        <f t="shared" ref="J230:AS230" si="1949">J231</f>
        <v>5218500</v>
      </c>
      <c r="K230" s="15">
        <f t="shared" si="1949"/>
        <v>0</v>
      </c>
      <c r="L230" s="15">
        <f t="shared" si="1949"/>
        <v>0</v>
      </c>
      <c r="M230" s="15">
        <f t="shared" si="1949"/>
        <v>5218500</v>
      </c>
      <c r="N230" s="15">
        <f t="shared" si="1949"/>
        <v>0</v>
      </c>
      <c r="O230" s="15">
        <f t="shared" si="1949"/>
        <v>0</v>
      </c>
      <c r="P230" s="15">
        <f t="shared" si="1949"/>
        <v>0</v>
      </c>
      <c r="Q230" s="15">
        <f t="shared" si="1949"/>
        <v>0</v>
      </c>
      <c r="R230" s="15">
        <f t="shared" si="1949"/>
        <v>5218500</v>
      </c>
      <c r="S230" s="15">
        <f t="shared" si="1949"/>
        <v>0</v>
      </c>
      <c r="T230" s="15">
        <f t="shared" si="1949"/>
        <v>0</v>
      </c>
      <c r="U230" s="15">
        <f t="shared" si="1949"/>
        <v>5218500</v>
      </c>
      <c r="V230" s="15">
        <f t="shared" si="1949"/>
        <v>5218500</v>
      </c>
      <c r="W230" s="39">
        <f t="shared" si="1949"/>
        <v>0</v>
      </c>
      <c r="X230" s="39">
        <f t="shared" si="1949"/>
        <v>0</v>
      </c>
      <c r="Y230" s="39">
        <f t="shared" si="1949"/>
        <v>5218500</v>
      </c>
      <c r="Z230" s="15">
        <f t="shared" si="1949"/>
        <v>0</v>
      </c>
      <c r="AA230" s="15">
        <f t="shared" si="1949"/>
        <v>0</v>
      </c>
      <c r="AB230" s="15">
        <f t="shared" si="1949"/>
        <v>0</v>
      </c>
      <c r="AC230" s="15">
        <f t="shared" si="1949"/>
        <v>0</v>
      </c>
      <c r="AD230" s="15">
        <f t="shared" si="1949"/>
        <v>5218500</v>
      </c>
      <c r="AE230" s="15">
        <f t="shared" si="1949"/>
        <v>0</v>
      </c>
      <c r="AF230" s="15">
        <f t="shared" si="1949"/>
        <v>0</v>
      </c>
      <c r="AG230" s="15">
        <f t="shared" si="1949"/>
        <v>5218500</v>
      </c>
      <c r="AH230" s="15">
        <f t="shared" si="1949"/>
        <v>5218500</v>
      </c>
      <c r="AI230" s="39">
        <f t="shared" si="1949"/>
        <v>0</v>
      </c>
      <c r="AJ230" s="39">
        <f t="shared" si="1949"/>
        <v>0</v>
      </c>
      <c r="AK230" s="39">
        <f t="shared" si="1949"/>
        <v>5218500</v>
      </c>
      <c r="AL230" s="15">
        <f t="shared" si="1949"/>
        <v>0</v>
      </c>
      <c r="AM230" s="110">
        <f t="shared" si="1949"/>
        <v>0</v>
      </c>
      <c r="AN230" s="15">
        <f t="shared" si="1949"/>
        <v>0</v>
      </c>
      <c r="AO230" s="15">
        <f t="shared" si="1949"/>
        <v>0</v>
      </c>
      <c r="AP230" s="15">
        <f t="shared" si="1949"/>
        <v>5218500</v>
      </c>
      <c r="AQ230" s="15">
        <f t="shared" si="1949"/>
        <v>0</v>
      </c>
      <c r="AR230" s="15">
        <f t="shared" si="1949"/>
        <v>0</v>
      </c>
      <c r="AS230" s="15">
        <f t="shared" si="1949"/>
        <v>5218500</v>
      </c>
      <c r="AT230" s="15"/>
      <c r="AU230" s="15"/>
      <c r="AV230" s="15"/>
      <c r="AW230" s="15"/>
      <c r="AX230" s="15"/>
      <c r="AY230" s="15">
        <f t="shared" si="1678"/>
        <v>-6500</v>
      </c>
      <c r="AZ230" s="39">
        <f t="shared" si="1679"/>
        <v>0</v>
      </c>
      <c r="BA230" s="39">
        <f t="shared" si="1680"/>
        <v>0</v>
      </c>
      <c r="BB230" s="39">
        <f t="shared" si="1681"/>
        <v>-6500</v>
      </c>
      <c r="BC230" s="15">
        <f t="shared" ref="BC230:DN230" si="1950">BC231</f>
        <v>5225000</v>
      </c>
      <c r="BD230" s="44">
        <f t="shared" si="1950"/>
        <v>0</v>
      </c>
      <c r="BE230" s="44">
        <f t="shared" si="1950"/>
        <v>0</v>
      </c>
      <c r="BF230" s="44">
        <f t="shared" si="1950"/>
        <v>5225000</v>
      </c>
      <c r="BG230" s="15">
        <f t="shared" si="1950"/>
        <v>0</v>
      </c>
      <c r="BH230" s="15">
        <f t="shared" si="1950"/>
        <v>0</v>
      </c>
      <c r="BI230" s="15">
        <f t="shared" si="1950"/>
        <v>0</v>
      </c>
      <c r="BJ230" s="15">
        <f t="shared" si="1950"/>
        <v>0</v>
      </c>
      <c r="BK230" s="15">
        <f t="shared" si="1950"/>
        <v>5225000</v>
      </c>
      <c r="BL230" s="15">
        <f t="shared" si="1950"/>
        <v>0</v>
      </c>
      <c r="BM230" s="15">
        <f t="shared" si="1950"/>
        <v>0</v>
      </c>
      <c r="BN230" s="15">
        <f t="shared" si="1950"/>
        <v>5225000</v>
      </c>
      <c r="BO230" s="15">
        <f t="shared" si="1950"/>
        <v>0</v>
      </c>
      <c r="BP230" s="15">
        <f t="shared" si="1950"/>
        <v>0</v>
      </c>
      <c r="BQ230" s="15">
        <f t="shared" si="1950"/>
        <v>0</v>
      </c>
      <c r="BR230" s="15">
        <f t="shared" si="1950"/>
        <v>0</v>
      </c>
      <c r="BS230" s="15">
        <f t="shared" si="1950"/>
        <v>5225000</v>
      </c>
      <c r="BT230" s="15">
        <f t="shared" si="1950"/>
        <v>0</v>
      </c>
      <c r="BU230" s="15">
        <f t="shared" si="1950"/>
        <v>0</v>
      </c>
      <c r="BV230" s="15">
        <f t="shared" si="1950"/>
        <v>5225000</v>
      </c>
      <c r="BW230" s="15">
        <f t="shared" si="1950"/>
        <v>0</v>
      </c>
      <c r="BX230" s="15">
        <f t="shared" si="1950"/>
        <v>0</v>
      </c>
      <c r="BY230" s="15">
        <f t="shared" si="1950"/>
        <v>0</v>
      </c>
      <c r="BZ230" s="15">
        <f t="shared" si="1950"/>
        <v>0</v>
      </c>
      <c r="CA230" s="15">
        <f t="shared" si="1950"/>
        <v>5225000</v>
      </c>
      <c r="CB230" s="15">
        <f t="shared" si="1950"/>
        <v>0</v>
      </c>
      <c r="CC230" s="15">
        <f t="shared" si="1950"/>
        <v>0</v>
      </c>
      <c r="CD230" s="15">
        <f t="shared" si="1950"/>
        <v>5225000</v>
      </c>
      <c r="CE230" s="15">
        <f t="shared" si="1950"/>
        <v>5225000</v>
      </c>
      <c r="CF230" s="44">
        <f t="shared" si="1950"/>
        <v>0</v>
      </c>
      <c r="CG230" s="44">
        <f t="shared" si="1950"/>
        <v>0</v>
      </c>
      <c r="CH230" s="44">
        <f t="shared" si="1950"/>
        <v>5225000</v>
      </c>
      <c r="CI230" s="15">
        <f t="shared" si="1950"/>
        <v>0</v>
      </c>
      <c r="CJ230" s="15">
        <f t="shared" si="1950"/>
        <v>0</v>
      </c>
      <c r="CK230" s="15">
        <f t="shared" si="1950"/>
        <v>0</v>
      </c>
      <c r="CL230" s="15">
        <f t="shared" si="1950"/>
        <v>0</v>
      </c>
      <c r="CM230" s="15">
        <f t="shared" si="1950"/>
        <v>5225000</v>
      </c>
      <c r="CN230" s="15">
        <f t="shared" si="1950"/>
        <v>0</v>
      </c>
      <c r="CO230" s="15">
        <f t="shared" si="1950"/>
        <v>0</v>
      </c>
      <c r="CP230" s="15">
        <f t="shared" si="1950"/>
        <v>5225000</v>
      </c>
      <c r="CQ230" s="15">
        <f t="shared" si="1950"/>
        <v>0</v>
      </c>
      <c r="CR230" s="15">
        <f t="shared" si="1950"/>
        <v>0</v>
      </c>
      <c r="CS230" s="15">
        <f t="shared" si="1950"/>
        <v>0</v>
      </c>
      <c r="CT230" s="15">
        <f t="shared" si="1950"/>
        <v>0</v>
      </c>
      <c r="CU230" s="15">
        <f t="shared" si="1950"/>
        <v>5225000</v>
      </c>
      <c r="CV230" s="15">
        <f t="shared" si="1950"/>
        <v>0</v>
      </c>
      <c r="CW230" s="15">
        <f t="shared" si="1950"/>
        <v>0</v>
      </c>
      <c r="CX230" s="15">
        <f t="shared" si="1950"/>
        <v>5225000</v>
      </c>
      <c r="CY230" s="15">
        <f t="shared" si="1950"/>
        <v>5225000</v>
      </c>
      <c r="CZ230" s="44">
        <f t="shared" si="1950"/>
        <v>0</v>
      </c>
      <c r="DA230" s="44">
        <f t="shared" si="1950"/>
        <v>0</v>
      </c>
      <c r="DB230" s="44">
        <f t="shared" si="1950"/>
        <v>5225000</v>
      </c>
      <c r="DC230" s="15">
        <f t="shared" si="1950"/>
        <v>0</v>
      </c>
      <c r="DD230" s="15">
        <f t="shared" si="1950"/>
        <v>0</v>
      </c>
      <c r="DE230" s="15">
        <f t="shared" si="1950"/>
        <v>0</v>
      </c>
      <c r="DF230" s="15">
        <f t="shared" si="1950"/>
        <v>0</v>
      </c>
      <c r="DG230" s="15">
        <f t="shared" si="1950"/>
        <v>5225000</v>
      </c>
      <c r="DH230" s="15">
        <f t="shared" si="1950"/>
        <v>0</v>
      </c>
      <c r="DI230" s="15">
        <f t="shared" si="1950"/>
        <v>0</v>
      </c>
      <c r="DJ230" s="15">
        <f t="shared" si="1950"/>
        <v>5225000</v>
      </c>
      <c r="DK230" s="15">
        <f t="shared" si="1950"/>
        <v>0</v>
      </c>
      <c r="DL230" s="15">
        <f t="shared" si="1950"/>
        <v>0</v>
      </c>
      <c r="DM230" s="15">
        <f t="shared" si="1950"/>
        <v>0</v>
      </c>
      <c r="DN230" s="15">
        <f t="shared" si="1950"/>
        <v>0</v>
      </c>
      <c r="DO230" s="15">
        <f t="shared" ref="DO230:DR230" si="1951">DO231</f>
        <v>5225000</v>
      </c>
      <c r="DP230" s="15">
        <f t="shared" si="1951"/>
        <v>0</v>
      </c>
      <c r="DQ230" s="15">
        <f t="shared" si="1951"/>
        <v>0</v>
      </c>
      <c r="DR230" s="15">
        <f t="shared" si="1951"/>
        <v>5225000</v>
      </c>
    </row>
    <row r="231" spans="1:122" ht="32.25" hidden="1" customHeight="1" x14ac:dyDescent="0.25">
      <c r="A231" s="102" t="s">
        <v>81</v>
      </c>
      <c r="B231" s="102"/>
      <c r="C231" s="102"/>
      <c r="D231" s="102"/>
      <c r="E231" s="40">
        <v>851</v>
      </c>
      <c r="F231" s="2" t="s">
        <v>56</v>
      </c>
      <c r="G231" s="2" t="s">
        <v>11</v>
      </c>
      <c r="H231" s="3" t="s">
        <v>345</v>
      </c>
      <c r="I231" s="2" t="s">
        <v>82</v>
      </c>
      <c r="J231" s="15">
        <v>5218500</v>
      </c>
      <c r="K231" s="44"/>
      <c r="L231" s="44"/>
      <c r="M231" s="44">
        <f>J231</f>
        <v>5218500</v>
      </c>
      <c r="N231" s="44"/>
      <c r="O231" s="44"/>
      <c r="P231" s="44"/>
      <c r="Q231" s="44"/>
      <c r="R231" s="68">
        <f>J231+N231</f>
        <v>5218500</v>
      </c>
      <c r="S231" s="68">
        <f>K231+O231</f>
        <v>0</v>
      </c>
      <c r="T231" s="68">
        <f>L231+P231</f>
        <v>0</v>
      </c>
      <c r="U231" s="68">
        <f>M231+Q231</f>
        <v>5218500</v>
      </c>
      <c r="V231" s="15">
        <v>5218500</v>
      </c>
      <c r="W231" s="39"/>
      <c r="X231" s="39"/>
      <c r="Y231" s="39">
        <f>V231</f>
        <v>5218500</v>
      </c>
      <c r="Z231" s="44"/>
      <c r="AA231" s="44"/>
      <c r="AB231" s="44"/>
      <c r="AC231" s="44"/>
      <c r="AD231" s="68">
        <f t="shared" ref="AD231" si="1952">V231+Z231</f>
        <v>5218500</v>
      </c>
      <c r="AE231" s="68">
        <f t="shared" ref="AE231" si="1953">W231+AA231</f>
        <v>0</v>
      </c>
      <c r="AF231" s="68">
        <f t="shared" ref="AF231" si="1954">X231+AB231</f>
        <v>0</v>
      </c>
      <c r="AG231" s="68">
        <f t="shared" ref="AG231" si="1955">Y231+AC231</f>
        <v>5218500</v>
      </c>
      <c r="AH231" s="15">
        <v>5218500</v>
      </c>
      <c r="AI231" s="39"/>
      <c r="AJ231" s="39"/>
      <c r="AK231" s="39">
        <f>AH231</f>
        <v>5218500</v>
      </c>
      <c r="AL231" s="44"/>
      <c r="AM231" s="111"/>
      <c r="AN231" s="44"/>
      <c r="AO231" s="44"/>
      <c r="AP231" s="68">
        <f t="shared" ref="AP231" si="1956">AH231+AL231</f>
        <v>5218500</v>
      </c>
      <c r="AQ231" s="68">
        <f t="shared" ref="AQ231" si="1957">AI231+AM231</f>
        <v>0</v>
      </c>
      <c r="AR231" s="68">
        <f t="shared" ref="AR231" si="1958">AJ231+AN231</f>
        <v>0</v>
      </c>
      <c r="AS231" s="68">
        <f t="shared" ref="AS231" si="1959">AK231+AO231</f>
        <v>5218500</v>
      </c>
      <c r="AT231" s="68"/>
      <c r="AU231" s="68"/>
      <c r="AV231" s="68"/>
      <c r="AW231" s="68"/>
      <c r="AX231" s="68"/>
      <c r="AY231" s="15">
        <f t="shared" si="1678"/>
        <v>-6500</v>
      </c>
      <c r="AZ231" s="39">
        <f t="shared" si="1679"/>
        <v>0</v>
      </c>
      <c r="BA231" s="39">
        <f t="shared" si="1680"/>
        <v>0</v>
      </c>
      <c r="BB231" s="39">
        <f t="shared" si="1681"/>
        <v>-6500</v>
      </c>
      <c r="BC231" s="15">
        <v>5225000</v>
      </c>
      <c r="BD231" s="44"/>
      <c r="BE231" s="44"/>
      <c r="BF231" s="44">
        <f>BC231</f>
        <v>5225000</v>
      </c>
      <c r="BG231" s="15"/>
      <c r="BH231" s="44"/>
      <c r="BI231" s="44"/>
      <c r="BJ231" s="44">
        <f>BG231</f>
        <v>0</v>
      </c>
      <c r="BK231" s="15">
        <f>BC231+BG231</f>
        <v>5225000</v>
      </c>
      <c r="BL231" s="68">
        <f>BD231+BH231</f>
        <v>0</v>
      </c>
      <c r="BM231" s="68">
        <f>BE231+BI231</f>
        <v>0</v>
      </c>
      <c r="BN231" s="68">
        <f>BF231+BJ231</f>
        <v>5225000</v>
      </c>
      <c r="BO231" s="15"/>
      <c r="BP231" s="44"/>
      <c r="BQ231" s="44"/>
      <c r="BR231" s="44">
        <f>BO231</f>
        <v>0</v>
      </c>
      <c r="BS231" s="15">
        <f>BK231+BO231</f>
        <v>5225000</v>
      </c>
      <c r="BT231" s="68">
        <f>BL231+BP231</f>
        <v>0</v>
      </c>
      <c r="BU231" s="68">
        <f>BM231+BQ231</f>
        <v>0</v>
      </c>
      <c r="BV231" s="68">
        <f>BN231+BR231</f>
        <v>5225000</v>
      </c>
      <c r="BW231" s="15"/>
      <c r="BX231" s="44"/>
      <c r="BY231" s="44"/>
      <c r="BZ231" s="44">
        <f>BW231</f>
        <v>0</v>
      </c>
      <c r="CA231" s="15">
        <f>BS231+BW231</f>
        <v>5225000</v>
      </c>
      <c r="CB231" s="68">
        <f>BT231+BX231</f>
        <v>0</v>
      </c>
      <c r="CC231" s="68">
        <f>BU231+BY231</f>
        <v>0</v>
      </c>
      <c r="CD231" s="68">
        <f>BV231+BZ231</f>
        <v>5225000</v>
      </c>
      <c r="CE231" s="15">
        <v>5225000</v>
      </c>
      <c r="CF231" s="44"/>
      <c r="CG231" s="44"/>
      <c r="CH231" s="44">
        <f>CE231</f>
        <v>5225000</v>
      </c>
      <c r="CI231" s="44"/>
      <c r="CJ231" s="44"/>
      <c r="CK231" s="44"/>
      <c r="CL231" s="44">
        <f>CI231</f>
        <v>0</v>
      </c>
      <c r="CM231" s="15">
        <f t="shared" ref="CM231" si="1960">CE231+CI231</f>
        <v>5225000</v>
      </c>
      <c r="CN231" s="68">
        <f t="shared" ref="CN231" si="1961">CF231+CJ231</f>
        <v>0</v>
      </c>
      <c r="CO231" s="68">
        <f t="shared" ref="CO231" si="1962">CG231+CK231</f>
        <v>0</v>
      </c>
      <c r="CP231" s="68">
        <f t="shared" ref="CP231" si="1963">CH231+CL231</f>
        <v>5225000</v>
      </c>
      <c r="CQ231" s="44"/>
      <c r="CR231" s="44"/>
      <c r="CS231" s="44"/>
      <c r="CT231" s="44">
        <f>CQ231</f>
        <v>0</v>
      </c>
      <c r="CU231" s="15">
        <f t="shared" ref="CU231" si="1964">CM231+CQ231</f>
        <v>5225000</v>
      </c>
      <c r="CV231" s="68">
        <f t="shared" ref="CV231" si="1965">CN231+CR231</f>
        <v>0</v>
      </c>
      <c r="CW231" s="68">
        <f t="shared" ref="CW231" si="1966">CO231+CS231</f>
        <v>0</v>
      </c>
      <c r="CX231" s="68">
        <f t="shared" ref="CX231" si="1967">CP231+CT231</f>
        <v>5225000</v>
      </c>
      <c r="CY231" s="15">
        <v>5225000</v>
      </c>
      <c r="CZ231" s="44"/>
      <c r="DA231" s="44"/>
      <c r="DB231" s="44">
        <f>CY231</f>
        <v>5225000</v>
      </c>
      <c r="DC231" s="44"/>
      <c r="DD231" s="44"/>
      <c r="DE231" s="44"/>
      <c r="DF231" s="44">
        <f>DC231</f>
        <v>0</v>
      </c>
      <c r="DG231" s="15">
        <f t="shared" ref="DG231" si="1968">CY231+DC231</f>
        <v>5225000</v>
      </c>
      <c r="DH231" s="68">
        <f t="shared" ref="DH231" si="1969">CZ231+DD231</f>
        <v>0</v>
      </c>
      <c r="DI231" s="68">
        <f t="shared" ref="DI231" si="1970">DA231+DE231</f>
        <v>0</v>
      </c>
      <c r="DJ231" s="68">
        <f t="shared" ref="DJ231" si="1971">DB231+DF231</f>
        <v>5225000</v>
      </c>
      <c r="DK231" s="44"/>
      <c r="DL231" s="44"/>
      <c r="DM231" s="44"/>
      <c r="DN231" s="44">
        <f>DK231</f>
        <v>0</v>
      </c>
      <c r="DO231" s="15">
        <f t="shared" ref="DO231" si="1972">DG231+DK231</f>
        <v>5225000</v>
      </c>
      <c r="DP231" s="68">
        <f t="shared" ref="DP231" si="1973">DH231+DL231</f>
        <v>0</v>
      </c>
      <c r="DQ231" s="68">
        <f t="shared" ref="DQ231" si="1974">DI231+DM231</f>
        <v>0</v>
      </c>
      <c r="DR231" s="68">
        <f t="shared" ref="DR231" si="1975">DJ231+DN231</f>
        <v>5225000</v>
      </c>
    </row>
    <row r="232" spans="1:122" ht="32.25" hidden="1" customHeight="1" x14ac:dyDescent="0.25">
      <c r="A232" s="102" t="s">
        <v>268</v>
      </c>
      <c r="B232" s="102"/>
      <c r="C232" s="102"/>
      <c r="D232" s="102"/>
      <c r="E232" s="40">
        <v>851</v>
      </c>
      <c r="F232" s="3" t="s">
        <v>56</v>
      </c>
      <c r="G232" s="3" t="s">
        <v>11</v>
      </c>
      <c r="H232" s="3" t="s">
        <v>346</v>
      </c>
      <c r="I232" s="3"/>
      <c r="J232" s="15">
        <f t="shared" ref="J232:AL233" si="1976">J233</f>
        <v>3446459</v>
      </c>
      <c r="K232" s="15">
        <f t="shared" si="1976"/>
        <v>3274136</v>
      </c>
      <c r="L232" s="15">
        <f t="shared" si="1976"/>
        <v>172323</v>
      </c>
      <c r="M232" s="15">
        <f t="shared" si="1976"/>
        <v>0</v>
      </c>
      <c r="N232" s="15">
        <f t="shared" si="1976"/>
        <v>0</v>
      </c>
      <c r="O232" s="15">
        <f t="shared" si="1976"/>
        <v>0</v>
      </c>
      <c r="P232" s="15">
        <f t="shared" si="1976"/>
        <v>0</v>
      </c>
      <c r="Q232" s="15">
        <f t="shared" si="1976"/>
        <v>0</v>
      </c>
      <c r="R232" s="15">
        <f t="shared" si="1976"/>
        <v>3446459</v>
      </c>
      <c r="S232" s="15">
        <f t="shared" si="1976"/>
        <v>3274136</v>
      </c>
      <c r="T232" s="15">
        <f t="shared" si="1976"/>
        <v>172323</v>
      </c>
      <c r="U232" s="15">
        <f t="shared" si="1976"/>
        <v>0</v>
      </c>
      <c r="V232" s="15">
        <f t="shared" si="1976"/>
        <v>0</v>
      </c>
      <c r="W232" s="39">
        <f t="shared" si="1976"/>
        <v>0</v>
      </c>
      <c r="X232" s="39">
        <f t="shared" si="1976"/>
        <v>0</v>
      </c>
      <c r="Y232" s="39">
        <f t="shared" si="1976"/>
        <v>0</v>
      </c>
      <c r="Z232" s="15">
        <f t="shared" si="1976"/>
        <v>0</v>
      </c>
      <c r="AA232" s="15">
        <f t="shared" si="1976"/>
        <v>0</v>
      </c>
      <c r="AB232" s="15">
        <f t="shared" si="1976"/>
        <v>0</v>
      </c>
      <c r="AC232" s="15">
        <f t="shared" si="1976"/>
        <v>0</v>
      </c>
      <c r="AD232" s="15">
        <f t="shared" si="1976"/>
        <v>0</v>
      </c>
      <c r="AE232" s="15">
        <f t="shared" si="1976"/>
        <v>0</v>
      </c>
      <c r="AF232" s="15">
        <f t="shared" si="1976"/>
        <v>0</v>
      </c>
      <c r="AG232" s="15">
        <f t="shared" si="1976"/>
        <v>0</v>
      </c>
      <c r="AH232" s="15">
        <f t="shared" si="1976"/>
        <v>0</v>
      </c>
      <c r="AI232" s="39">
        <f t="shared" si="1976"/>
        <v>0</v>
      </c>
      <c r="AJ232" s="39">
        <f t="shared" si="1976"/>
        <v>0</v>
      </c>
      <c r="AK232" s="39">
        <f t="shared" si="1976"/>
        <v>0</v>
      </c>
      <c r="AL232" s="15">
        <f t="shared" si="1976"/>
        <v>0</v>
      </c>
      <c r="AM232" s="110">
        <f t="shared" ref="AL232:AS233" si="1977">AM233</f>
        <v>0</v>
      </c>
      <c r="AN232" s="15">
        <f t="shared" si="1977"/>
        <v>0</v>
      </c>
      <c r="AO232" s="15">
        <f t="shared" si="1977"/>
        <v>0</v>
      </c>
      <c r="AP232" s="15">
        <f t="shared" si="1977"/>
        <v>0</v>
      </c>
      <c r="AQ232" s="15">
        <f t="shared" si="1977"/>
        <v>0</v>
      </c>
      <c r="AR232" s="15">
        <f t="shared" si="1977"/>
        <v>0</v>
      </c>
      <c r="AS232" s="15">
        <f t="shared" si="1977"/>
        <v>0</v>
      </c>
      <c r="AT232" s="15"/>
      <c r="AU232" s="15"/>
      <c r="AV232" s="15"/>
      <c r="AW232" s="15"/>
      <c r="AX232" s="15"/>
      <c r="AY232" s="15">
        <f t="shared" si="1678"/>
        <v>3446459</v>
      </c>
      <c r="AZ232" s="39">
        <f t="shared" si="1679"/>
        <v>3274136</v>
      </c>
      <c r="BA232" s="39">
        <f t="shared" si="1680"/>
        <v>172323</v>
      </c>
      <c r="BB232" s="39">
        <f t="shared" si="1681"/>
        <v>0</v>
      </c>
      <c r="BC232" s="15">
        <f t="shared" ref="BC232:DC233" si="1978">BC233</f>
        <v>0</v>
      </c>
      <c r="BD232" s="44">
        <f t="shared" si="1978"/>
        <v>0</v>
      </c>
      <c r="BE232" s="44">
        <f t="shared" si="1978"/>
        <v>0</v>
      </c>
      <c r="BF232" s="44">
        <f t="shared" si="1978"/>
        <v>0</v>
      </c>
      <c r="BG232" s="15">
        <f t="shared" si="1978"/>
        <v>0</v>
      </c>
      <c r="BH232" s="15">
        <f t="shared" si="1978"/>
        <v>0</v>
      </c>
      <c r="BI232" s="15">
        <f t="shared" si="1978"/>
        <v>0</v>
      </c>
      <c r="BJ232" s="15">
        <f t="shared" si="1978"/>
        <v>0</v>
      </c>
      <c r="BK232" s="15">
        <f t="shared" si="1978"/>
        <v>0</v>
      </c>
      <c r="BL232" s="15">
        <f t="shared" si="1978"/>
        <v>0</v>
      </c>
      <c r="BM232" s="15">
        <f t="shared" si="1978"/>
        <v>0</v>
      </c>
      <c r="BN232" s="15">
        <f t="shared" si="1978"/>
        <v>0</v>
      </c>
      <c r="BO232" s="15">
        <f t="shared" si="1978"/>
        <v>0</v>
      </c>
      <c r="BP232" s="15">
        <f t="shared" si="1978"/>
        <v>0</v>
      </c>
      <c r="BQ232" s="15">
        <f t="shared" si="1978"/>
        <v>0</v>
      </c>
      <c r="BR232" s="15">
        <f t="shared" si="1978"/>
        <v>0</v>
      </c>
      <c r="BS232" s="15">
        <f t="shared" si="1978"/>
        <v>0</v>
      </c>
      <c r="BT232" s="15">
        <f t="shared" si="1978"/>
        <v>0</v>
      </c>
      <c r="BU232" s="15">
        <f t="shared" si="1978"/>
        <v>0</v>
      </c>
      <c r="BV232" s="15">
        <f t="shared" si="1978"/>
        <v>0</v>
      </c>
      <c r="BW232" s="15">
        <f t="shared" si="1978"/>
        <v>0</v>
      </c>
      <c r="BX232" s="15">
        <f t="shared" si="1978"/>
        <v>0</v>
      </c>
      <c r="BY232" s="15">
        <f t="shared" si="1978"/>
        <v>0</v>
      </c>
      <c r="BZ232" s="15">
        <f t="shared" si="1978"/>
        <v>0</v>
      </c>
      <c r="CA232" s="15">
        <f t="shared" si="1978"/>
        <v>0</v>
      </c>
      <c r="CB232" s="15">
        <f t="shared" si="1978"/>
        <v>0</v>
      </c>
      <c r="CC232" s="15">
        <f t="shared" si="1978"/>
        <v>0</v>
      </c>
      <c r="CD232" s="15">
        <f t="shared" si="1978"/>
        <v>0</v>
      </c>
      <c r="CE232" s="15">
        <f t="shared" si="1978"/>
        <v>3690077</v>
      </c>
      <c r="CF232" s="44">
        <f t="shared" si="1978"/>
        <v>3505573</v>
      </c>
      <c r="CG232" s="44">
        <f t="shared" si="1978"/>
        <v>184504</v>
      </c>
      <c r="CH232" s="44">
        <f t="shared" si="1978"/>
        <v>0</v>
      </c>
      <c r="CI232" s="15">
        <f t="shared" si="1978"/>
        <v>0</v>
      </c>
      <c r="CJ232" s="15">
        <f t="shared" si="1978"/>
        <v>0</v>
      </c>
      <c r="CK232" s="15">
        <f t="shared" si="1978"/>
        <v>0</v>
      </c>
      <c r="CL232" s="15">
        <f t="shared" si="1978"/>
        <v>0</v>
      </c>
      <c r="CM232" s="15">
        <f t="shared" si="1978"/>
        <v>3690077</v>
      </c>
      <c r="CN232" s="15">
        <f t="shared" si="1978"/>
        <v>3505573</v>
      </c>
      <c r="CO232" s="15">
        <f t="shared" si="1978"/>
        <v>184504</v>
      </c>
      <c r="CP232" s="15">
        <f t="shared" si="1978"/>
        <v>0</v>
      </c>
      <c r="CQ232" s="15">
        <f t="shared" si="1978"/>
        <v>0</v>
      </c>
      <c r="CR232" s="15">
        <f t="shared" si="1978"/>
        <v>0</v>
      </c>
      <c r="CS232" s="15">
        <f t="shared" si="1978"/>
        <v>0</v>
      </c>
      <c r="CT232" s="15">
        <f t="shared" si="1978"/>
        <v>0</v>
      </c>
      <c r="CU232" s="15">
        <f t="shared" si="1978"/>
        <v>3690077</v>
      </c>
      <c r="CV232" s="15">
        <f t="shared" si="1978"/>
        <v>3505573</v>
      </c>
      <c r="CW232" s="15">
        <f t="shared" si="1978"/>
        <v>184504</v>
      </c>
      <c r="CX232" s="15">
        <f t="shared" si="1978"/>
        <v>0</v>
      </c>
      <c r="CY232" s="15">
        <f t="shared" si="1978"/>
        <v>0</v>
      </c>
      <c r="CZ232" s="44">
        <f t="shared" si="1978"/>
        <v>0</v>
      </c>
      <c r="DA232" s="44">
        <f t="shared" si="1978"/>
        <v>0</v>
      </c>
      <c r="DB232" s="44">
        <f t="shared" si="1978"/>
        <v>0</v>
      </c>
      <c r="DC232" s="15">
        <f t="shared" si="1978"/>
        <v>0</v>
      </c>
      <c r="DD232" s="15">
        <f t="shared" ref="DC232:DR233" si="1979">DD233</f>
        <v>0</v>
      </c>
      <c r="DE232" s="15">
        <f t="shared" si="1979"/>
        <v>0</v>
      </c>
      <c r="DF232" s="15">
        <f t="shared" si="1979"/>
        <v>0</v>
      </c>
      <c r="DG232" s="15">
        <f t="shared" si="1979"/>
        <v>0</v>
      </c>
      <c r="DH232" s="15">
        <f t="shared" si="1979"/>
        <v>0</v>
      </c>
      <c r="DI232" s="15">
        <f t="shared" si="1979"/>
        <v>0</v>
      </c>
      <c r="DJ232" s="15">
        <f t="shared" si="1979"/>
        <v>0</v>
      </c>
      <c r="DK232" s="15">
        <f t="shared" si="1979"/>
        <v>0</v>
      </c>
      <c r="DL232" s="15">
        <f t="shared" si="1979"/>
        <v>0</v>
      </c>
      <c r="DM232" s="15">
        <f t="shared" si="1979"/>
        <v>0</v>
      </c>
      <c r="DN232" s="15">
        <f t="shared" si="1979"/>
        <v>0</v>
      </c>
      <c r="DO232" s="15">
        <f t="shared" si="1979"/>
        <v>0</v>
      </c>
      <c r="DP232" s="15">
        <f t="shared" si="1979"/>
        <v>0</v>
      </c>
      <c r="DQ232" s="15">
        <f t="shared" si="1979"/>
        <v>0</v>
      </c>
      <c r="DR232" s="15">
        <f t="shared" si="1979"/>
        <v>0</v>
      </c>
    </row>
    <row r="233" spans="1:122" ht="32.25" hidden="1" customHeight="1" x14ac:dyDescent="0.25">
      <c r="A233" s="102" t="s">
        <v>40</v>
      </c>
      <c r="B233" s="102"/>
      <c r="C233" s="102"/>
      <c r="D233" s="102"/>
      <c r="E233" s="40">
        <v>851</v>
      </c>
      <c r="F233" s="2" t="s">
        <v>56</v>
      </c>
      <c r="G233" s="2" t="s">
        <v>11</v>
      </c>
      <c r="H233" s="3" t="s">
        <v>346</v>
      </c>
      <c r="I233" s="2" t="s">
        <v>80</v>
      </c>
      <c r="J233" s="15">
        <f t="shared" si="1976"/>
        <v>3446459</v>
      </c>
      <c r="K233" s="15">
        <f t="shared" si="1976"/>
        <v>3274136</v>
      </c>
      <c r="L233" s="15">
        <f t="shared" si="1976"/>
        <v>172323</v>
      </c>
      <c r="M233" s="15">
        <f t="shared" si="1976"/>
        <v>0</v>
      </c>
      <c r="N233" s="15">
        <f t="shared" si="1976"/>
        <v>0</v>
      </c>
      <c r="O233" s="15">
        <f t="shared" si="1976"/>
        <v>0</v>
      </c>
      <c r="P233" s="15">
        <f t="shared" si="1976"/>
        <v>0</v>
      </c>
      <c r="Q233" s="15">
        <f t="shared" si="1976"/>
        <v>0</v>
      </c>
      <c r="R233" s="15">
        <f t="shared" si="1976"/>
        <v>3446459</v>
      </c>
      <c r="S233" s="15">
        <f t="shared" si="1976"/>
        <v>3274136</v>
      </c>
      <c r="T233" s="15">
        <f t="shared" si="1976"/>
        <v>172323</v>
      </c>
      <c r="U233" s="15">
        <f t="shared" si="1976"/>
        <v>0</v>
      </c>
      <c r="V233" s="15">
        <f t="shared" si="1976"/>
        <v>0</v>
      </c>
      <c r="W233" s="39">
        <f t="shared" si="1976"/>
        <v>0</v>
      </c>
      <c r="X233" s="39">
        <f t="shared" si="1976"/>
        <v>0</v>
      </c>
      <c r="Y233" s="39">
        <f t="shared" si="1976"/>
        <v>0</v>
      </c>
      <c r="Z233" s="15">
        <f t="shared" si="1976"/>
        <v>0</v>
      </c>
      <c r="AA233" s="15">
        <f t="shared" si="1976"/>
        <v>0</v>
      </c>
      <c r="AB233" s="15">
        <f t="shared" si="1976"/>
        <v>0</v>
      </c>
      <c r="AC233" s="15">
        <f t="shared" si="1976"/>
        <v>0</v>
      </c>
      <c r="AD233" s="15">
        <f t="shared" si="1976"/>
        <v>0</v>
      </c>
      <c r="AE233" s="15">
        <f t="shared" si="1976"/>
        <v>0</v>
      </c>
      <c r="AF233" s="15">
        <f t="shared" si="1976"/>
        <v>0</v>
      </c>
      <c r="AG233" s="15">
        <f t="shared" si="1976"/>
        <v>0</v>
      </c>
      <c r="AH233" s="15">
        <f t="shared" si="1976"/>
        <v>0</v>
      </c>
      <c r="AI233" s="39">
        <f t="shared" si="1976"/>
        <v>0</v>
      </c>
      <c r="AJ233" s="39">
        <f t="shared" si="1976"/>
        <v>0</v>
      </c>
      <c r="AK233" s="39">
        <f t="shared" si="1976"/>
        <v>0</v>
      </c>
      <c r="AL233" s="15">
        <f t="shared" si="1977"/>
        <v>0</v>
      </c>
      <c r="AM233" s="110">
        <f t="shared" si="1977"/>
        <v>0</v>
      </c>
      <c r="AN233" s="15">
        <f t="shared" si="1977"/>
        <v>0</v>
      </c>
      <c r="AO233" s="15">
        <f t="shared" si="1977"/>
        <v>0</v>
      </c>
      <c r="AP233" s="15">
        <f t="shared" si="1977"/>
        <v>0</v>
      </c>
      <c r="AQ233" s="15">
        <f t="shared" si="1977"/>
        <v>0</v>
      </c>
      <c r="AR233" s="15">
        <f t="shared" si="1977"/>
        <v>0</v>
      </c>
      <c r="AS233" s="15">
        <f t="shared" si="1977"/>
        <v>0</v>
      </c>
      <c r="AT233" s="15"/>
      <c r="AU233" s="15"/>
      <c r="AV233" s="15"/>
      <c r="AW233" s="15"/>
      <c r="AX233" s="15"/>
      <c r="AY233" s="15">
        <f t="shared" si="1678"/>
        <v>3446459</v>
      </c>
      <c r="AZ233" s="39">
        <f t="shared" si="1679"/>
        <v>3274136</v>
      </c>
      <c r="BA233" s="39">
        <f t="shared" si="1680"/>
        <v>172323</v>
      </c>
      <c r="BB233" s="39">
        <f t="shared" si="1681"/>
        <v>0</v>
      </c>
      <c r="BC233" s="15">
        <f t="shared" si="1978"/>
        <v>0</v>
      </c>
      <c r="BD233" s="44">
        <f t="shared" si="1978"/>
        <v>0</v>
      </c>
      <c r="BE233" s="44">
        <f t="shared" si="1978"/>
        <v>0</v>
      </c>
      <c r="BF233" s="44">
        <f t="shared" si="1978"/>
        <v>0</v>
      </c>
      <c r="BG233" s="15">
        <f t="shared" si="1978"/>
        <v>0</v>
      </c>
      <c r="BH233" s="15">
        <f t="shared" si="1978"/>
        <v>0</v>
      </c>
      <c r="BI233" s="15">
        <f t="shared" si="1978"/>
        <v>0</v>
      </c>
      <c r="BJ233" s="15">
        <f t="shared" si="1978"/>
        <v>0</v>
      </c>
      <c r="BK233" s="15">
        <f t="shared" si="1978"/>
        <v>0</v>
      </c>
      <c r="BL233" s="15">
        <f t="shared" si="1978"/>
        <v>0</v>
      </c>
      <c r="BM233" s="15">
        <f t="shared" si="1978"/>
        <v>0</v>
      </c>
      <c r="BN233" s="15">
        <f t="shared" si="1978"/>
        <v>0</v>
      </c>
      <c r="BO233" s="15">
        <f t="shared" si="1978"/>
        <v>0</v>
      </c>
      <c r="BP233" s="15">
        <f t="shared" si="1978"/>
        <v>0</v>
      </c>
      <c r="BQ233" s="15">
        <f t="shared" si="1978"/>
        <v>0</v>
      </c>
      <c r="BR233" s="15">
        <f t="shared" si="1978"/>
        <v>0</v>
      </c>
      <c r="BS233" s="15">
        <f t="shared" si="1978"/>
        <v>0</v>
      </c>
      <c r="BT233" s="15">
        <f t="shared" si="1978"/>
        <v>0</v>
      </c>
      <c r="BU233" s="15">
        <f t="shared" si="1978"/>
        <v>0</v>
      </c>
      <c r="BV233" s="15">
        <f t="shared" si="1978"/>
        <v>0</v>
      </c>
      <c r="BW233" s="15">
        <f t="shared" si="1978"/>
        <v>0</v>
      </c>
      <c r="BX233" s="15">
        <f t="shared" si="1978"/>
        <v>0</v>
      </c>
      <c r="BY233" s="15">
        <f t="shared" si="1978"/>
        <v>0</v>
      </c>
      <c r="BZ233" s="15">
        <f t="shared" si="1978"/>
        <v>0</v>
      </c>
      <c r="CA233" s="15">
        <f t="shared" si="1978"/>
        <v>0</v>
      </c>
      <c r="CB233" s="15">
        <f t="shared" si="1978"/>
        <v>0</v>
      </c>
      <c r="CC233" s="15">
        <f t="shared" si="1978"/>
        <v>0</v>
      </c>
      <c r="CD233" s="15">
        <f t="shared" si="1978"/>
        <v>0</v>
      </c>
      <c r="CE233" s="15">
        <f t="shared" si="1978"/>
        <v>3690077</v>
      </c>
      <c r="CF233" s="44">
        <f t="shared" si="1978"/>
        <v>3505573</v>
      </c>
      <c r="CG233" s="44">
        <f t="shared" si="1978"/>
        <v>184504</v>
      </c>
      <c r="CH233" s="44">
        <f t="shared" si="1978"/>
        <v>0</v>
      </c>
      <c r="CI233" s="15">
        <f t="shared" si="1978"/>
        <v>0</v>
      </c>
      <c r="CJ233" s="15">
        <f t="shared" si="1978"/>
        <v>0</v>
      </c>
      <c r="CK233" s="15">
        <f t="shared" si="1978"/>
        <v>0</v>
      </c>
      <c r="CL233" s="15">
        <f t="shared" si="1978"/>
        <v>0</v>
      </c>
      <c r="CM233" s="15">
        <f t="shared" si="1978"/>
        <v>3690077</v>
      </c>
      <c r="CN233" s="15">
        <f t="shared" si="1978"/>
        <v>3505573</v>
      </c>
      <c r="CO233" s="15">
        <f t="shared" si="1978"/>
        <v>184504</v>
      </c>
      <c r="CP233" s="15">
        <f t="shared" si="1978"/>
        <v>0</v>
      </c>
      <c r="CQ233" s="15">
        <f t="shared" si="1978"/>
        <v>0</v>
      </c>
      <c r="CR233" s="15">
        <f t="shared" si="1978"/>
        <v>0</v>
      </c>
      <c r="CS233" s="15">
        <f t="shared" si="1978"/>
        <v>0</v>
      </c>
      <c r="CT233" s="15">
        <f t="shared" si="1978"/>
        <v>0</v>
      </c>
      <c r="CU233" s="15">
        <f t="shared" si="1978"/>
        <v>3690077</v>
      </c>
      <c r="CV233" s="15">
        <f t="shared" si="1978"/>
        <v>3505573</v>
      </c>
      <c r="CW233" s="15">
        <f t="shared" si="1978"/>
        <v>184504</v>
      </c>
      <c r="CX233" s="15">
        <f t="shared" si="1978"/>
        <v>0</v>
      </c>
      <c r="CY233" s="15">
        <f t="shared" si="1978"/>
        <v>0</v>
      </c>
      <c r="CZ233" s="44">
        <f t="shared" si="1978"/>
        <v>0</v>
      </c>
      <c r="DA233" s="44">
        <f t="shared" si="1978"/>
        <v>0</v>
      </c>
      <c r="DB233" s="44">
        <f t="shared" si="1978"/>
        <v>0</v>
      </c>
      <c r="DC233" s="15">
        <f t="shared" si="1979"/>
        <v>0</v>
      </c>
      <c r="DD233" s="15">
        <f t="shared" si="1979"/>
        <v>0</v>
      </c>
      <c r="DE233" s="15">
        <f t="shared" si="1979"/>
        <v>0</v>
      </c>
      <c r="DF233" s="15">
        <f t="shared" si="1979"/>
        <v>0</v>
      </c>
      <c r="DG233" s="15">
        <f t="shared" si="1979"/>
        <v>0</v>
      </c>
      <c r="DH233" s="15">
        <f t="shared" si="1979"/>
        <v>0</v>
      </c>
      <c r="DI233" s="15">
        <f t="shared" si="1979"/>
        <v>0</v>
      </c>
      <c r="DJ233" s="15">
        <f t="shared" si="1979"/>
        <v>0</v>
      </c>
      <c r="DK233" s="15">
        <f t="shared" si="1979"/>
        <v>0</v>
      </c>
      <c r="DL233" s="15">
        <f t="shared" si="1979"/>
        <v>0</v>
      </c>
      <c r="DM233" s="15">
        <f t="shared" si="1979"/>
        <v>0</v>
      </c>
      <c r="DN233" s="15">
        <f t="shared" si="1979"/>
        <v>0</v>
      </c>
      <c r="DO233" s="15">
        <f t="shared" si="1979"/>
        <v>0</v>
      </c>
      <c r="DP233" s="15">
        <f t="shared" si="1979"/>
        <v>0</v>
      </c>
      <c r="DQ233" s="15">
        <f t="shared" si="1979"/>
        <v>0</v>
      </c>
      <c r="DR233" s="15">
        <f t="shared" si="1979"/>
        <v>0</v>
      </c>
    </row>
    <row r="234" spans="1:122" ht="32.25" hidden="1" customHeight="1" x14ac:dyDescent="0.25">
      <c r="A234" s="102" t="s">
        <v>81</v>
      </c>
      <c r="B234" s="102"/>
      <c r="C234" s="102"/>
      <c r="D234" s="102"/>
      <c r="E234" s="40">
        <v>851</v>
      </c>
      <c r="F234" s="2" t="s">
        <v>56</v>
      </c>
      <c r="G234" s="2" t="s">
        <v>11</v>
      </c>
      <c r="H234" s="3" t="s">
        <v>346</v>
      </c>
      <c r="I234" s="2" t="s">
        <v>82</v>
      </c>
      <c r="J234" s="15">
        <v>3446459</v>
      </c>
      <c r="K234" s="44">
        <v>3274136</v>
      </c>
      <c r="L234" s="44">
        <v>172323</v>
      </c>
      <c r="M234" s="44"/>
      <c r="N234" s="44"/>
      <c r="O234" s="44"/>
      <c r="P234" s="44"/>
      <c r="Q234" s="44"/>
      <c r="R234" s="68">
        <f>J234+N234</f>
        <v>3446459</v>
      </c>
      <c r="S234" s="68">
        <f>K234+O234</f>
        <v>3274136</v>
      </c>
      <c r="T234" s="68">
        <f>L234+P234</f>
        <v>172323</v>
      </c>
      <c r="U234" s="68">
        <f>M234+Q234</f>
        <v>0</v>
      </c>
      <c r="V234" s="15"/>
      <c r="W234" s="39"/>
      <c r="X234" s="39"/>
      <c r="Y234" s="39"/>
      <c r="Z234" s="44"/>
      <c r="AA234" s="44"/>
      <c r="AB234" s="44"/>
      <c r="AC234" s="44"/>
      <c r="AD234" s="68">
        <f t="shared" ref="AD234" si="1980">V234+Z234</f>
        <v>0</v>
      </c>
      <c r="AE234" s="68">
        <f t="shared" ref="AE234" si="1981">W234+AA234</f>
        <v>0</v>
      </c>
      <c r="AF234" s="68">
        <f t="shared" ref="AF234" si="1982">X234+AB234</f>
        <v>0</v>
      </c>
      <c r="AG234" s="68">
        <f t="shared" ref="AG234" si="1983">Y234+AC234</f>
        <v>0</v>
      </c>
      <c r="AH234" s="15"/>
      <c r="AI234" s="39"/>
      <c r="AJ234" s="39"/>
      <c r="AK234" s="39"/>
      <c r="AL234" s="44"/>
      <c r="AM234" s="111"/>
      <c r="AN234" s="44"/>
      <c r="AO234" s="44"/>
      <c r="AP234" s="68">
        <f t="shared" ref="AP234" si="1984">AH234+AL234</f>
        <v>0</v>
      </c>
      <c r="AQ234" s="68">
        <f t="shared" ref="AQ234" si="1985">AI234+AM234</f>
        <v>0</v>
      </c>
      <c r="AR234" s="68">
        <f t="shared" ref="AR234" si="1986">AJ234+AN234</f>
        <v>0</v>
      </c>
      <c r="AS234" s="68">
        <f t="shared" ref="AS234" si="1987">AK234+AO234</f>
        <v>0</v>
      </c>
      <c r="AT234" s="68"/>
      <c r="AU234" s="68"/>
      <c r="AV234" s="68"/>
      <c r="AW234" s="68"/>
      <c r="AX234" s="68"/>
      <c r="AY234" s="15">
        <f t="shared" si="1678"/>
        <v>3446459</v>
      </c>
      <c r="AZ234" s="39">
        <f t="shared" si="1679"/>
        <v>3274136</v>
      </c>
      <c r="BA234" s="39">
        <f t="shared" si="1680"/>
        <v>172323</v>
      </c>
      <c r="BB234" s="39">
        <f t="shared" si="1681"/>
        <v>0</v>
      </c>
      <c r="BC234" s="15"/>
      <c r="BD234" s="44"/>
      <c r="BE234" s="44"/>
      <c r="BF234" s="44"/>
      <c r="BG234" s="15"/>
      <c r="BH234" s="44"/>
      <c r="BI234" s="44"/>
      <c r="BJ234" s="44"/>
      <c r="BK234" s="15">
        <f>BC234+BG234</f>
        <v>0</v>
      </c>
      <c r="BL234" s="68">
        <f>BD234+BH234</f>
        <v>0</v>
      </c>
      <c r="BM234" s="68">
        <f>BE234+BI234</f>
        <v>0</v>
      </c>
      <c r="BN234" s="68">
        <f>BF234+BJ234</f>
        <v>0</v>
      </c>
      <c r="BO234" s="15"/>
      <c r="BP234" s="44"/>
      <c r="BQ234" s="44"/>
      <c r="BR234" s="44"/>
      <c r="BS234" s="15">
        <f>BK234+BO234</f>
        <v>0</v>
      </c>
      <c r="BT234" s="68">
        <f>BL234+BP234</f>
        <v>0</v>
      </c>
      <c r="BU234" s="68">
        <f>BM234+BQ234</f>
        <v>0</v>
      </c>
      <c r="BV234" s="68">
        <f>BN234+BR234</f>
        <v>0</v>
      </c>
      <c r="BW234" s="15"/>
      <c r="BX234" s="44"/>
      <c r="BY234" s="44"/>
      <c r="BZ234" s="44"/>
      <c r="CA234" s="15">
        <f>BS234+BW234</f>
        <v>0</v>
      </c>
      <c r="CB234" s="68">
        <f>BT234+BX234</f>
        <v>0</v>
      </c>
      <c r="CC234" s="68">
        <f>BU234+BY234</f>
        <v>0</v>
      </c>
      <c r="CD234" s="68">
        <f>BV234+BZ234</f>
        <v>0</v>
      </c>
      <c r="CE234" s="15">
        <f>CF234+CG234</f>
        <v>3690077</v>
      </c>
      <c r="CF234" s="44">
        <v>3505573</v>
      </c>
      <c r="CG234" s="44">
        <v>184504</v>
      </c>
      <c r="CH234" s="44"/>
      <c r="CI234" s="44"/>
      <c r="CJ234" s="44"/>
      <c r="CK234" s="44"/>
      <c r="CL234" s="44"/>
      <c r="CM234" s="15">
        <f t="shared" ref="CM234" si="1988">CE234+CI234</f>
        <v>3690077</v>
      </c>
      <c r="CN234" s="68">
        <f t="shared" ref="CN234" si="1989">CF234+CJ234</f>
        <v>3505573</v>
      </c>
      <c r="CO234" s="68">
        <f t="shared" ref="CO234" si="1990">CG234+CK234</f>
        <v>184504</v>
      </c>
      <c r="CP234" s="68">
        <f t="shared" ref="CP234" si="1991">CH234+CL234</f>
        <v>0</v>
      </c>
      <c r="CQ234" s="44"/>
      <c r="CR234" s="44"/>
      <c r="CS234" s="44"/>
      <c r="CT234" s="44"/>
      <c r="CU234" s="15">
        <f t="shared" ref="CU234" si="1992">CM234+CQ234</f>
        <v>3690077</v>
      </c>
      <c r="CV234" s="68">
        <f t="shared" ref="CV234" si="1993">CN234+CR234</f>
        <v>3505573</v>
      </c>
      <c r="CW234" s="68">
        <f t="shared" ref="CW234" si="1994">CO234+CS234</f>
        <v>184504</v>
      </c>
      <c r="CX234" s="68">
        <f t="shared" ref="CX234" si="1995">CP234+CT234</f>
        <v>0</v>
      </c>
      <c r="CY234" s="15"/>
      <c r="CZ234" s="44"/>
      <c r="DA234" s="44"/>
      <c r="DB234" s="44"/>
      <c r="DC234" s="44"/>
      <c r="DD234" s="44"/>
      <c r="DE234" s="44"/>
      <c r="DF234" s="44"/>
      <c r="DG234" s="15">
        <f t="shared" ref="DG234" si="1996">CY234+DC234</f>
        <v>0</v>
      </c>
      <c r="DH234" s="68">
        <f t="shared" ref="DH234" si="1997">CZ234+DD234</f>
        <v>0</v>
      </c>
      <c r="DI234" s="68">
        <f t="shared" ref="DI234" si="1998">DA234+DE234</f>
        <v>0</v>
      </c>
      <c r="DJ234" s="68">
        <f t="shared" ref="DJ234" si="1999">DB234+DF234</f>
        <v>0</v>
      </c>
      <c r="DK234" s="44"/>
      <c r="DL234" s="44"/>
      <c r="DM234" s="44"/>
      <c r="DN234" s="44"/>
      <c r="DO234" s="15">
        <f t="shared" ref="DO234" si="2000">DG234+DK234</f>
        <v>0</v>
      </c>
      <c r="DP234" s="68">
        <f t="shared" ref="DP234" si="2001">DH234+DL234</f>
        <v>0</v>
      </c>
      <c r="DQ234" s="68">
        <f t="shared" ref="DQ234" si="2002">DI234+DM234</f>
        <v>0</v>
      </c>
      <c r="DR234" s="68">
        <f t="shared" ref="DR234" si="2003">DJ234+DN234</f>
        <v>0</v>
      </c>
    </row>
    <row r="235" spans="1:122" ht="32.25" hidden="1" customHeight="1" x14ac:dyDescent="0.25">
      <c r="A235" s="102" t="s">
        <v>441</v>
      </c>
      <c r="B235" s="102"/>
      <c r="C235" s="102"/>
      <c r="D235" s="102"/>
      <c r="E235" s="40">
        <v>851</v>
      </c>
      <c r="F235" s="2" t="s">
        <v>56</v>
      </c>
      <c r="G235" s="2" t="s">
        <v>11</v>
      </c>
      <c r="H235" s="3" t="s">
        <v>347</v>
      </c>
      <c r="I235" s="2"/>
      <c r="J235" s="15">
        <f t="shared" ref="J235:AL236" si="2004">J236</f>
        <v>66996.94</v>
      </c>
      <c r="K235" s="15">
        <f t="shared" si="2004"/>
        <v>65657</v>
      </c>
      <c r="L235" s="15">
        <f t="shared" si="2004"/>
        <v>1339.94</v>
      </c>
      <c r="M235" s="15">
        <f t="shared" si="2004"/>
        <v>0</v>
      </c>
      <c r="N235" s="15">
        <f t="shared" si="2004"/>
        <v>0</v>
      </c>
      <c r="O235" s="15">
        <f t="shared" si="2004"/>
        <v>0</v>
      </c>
      <c r="P235" s="15">
        <f t="shared" si="2004"/>
        <v>0</v>
      </c>
      <c r="Q235" s="15">
        <f t="shared" si="2004"/>
        <v>0</v>
      </c>
      <c r="R235" s="15">
        <f t="shared" si="2004"/>
        <v>66996.94</v>
      </c>
      <c r="S235" s="15">
        <f t="shared" si="2004"/>
        <v>65657</v>
      </c>
      <c r="T235" s="15">
        <f t="shared" si="2004"/>
        <v>1339.94</v>
      </c>
      <c r="U235" s="15">
        <f t="shared" si="2004"/>
        <v>0</v>
      </c>
      <c r="V235" s="15">
        <f t="shared" si="2004"/>
        <v>67083.67</v>
      </c>
      <c r="W235" s="39">
        <f t="shared" si="2004"/>
        <v>65742</v>
      </c>
      <c r="X235" s="39">
        <f t="shared" si="2004"/>
        <v>1341.67</v>
      </c>
      <c r="Y235" s="39">
        <f t="shared" si="2004"/>
        <v>0</v>
      </c>
      <c r="Z235" s="15">
        <f t="shared" si="2004"/>
        <v>0</v>
      </c>
      <c r="AA235" s="15">
        <f t="shared" si="2004"/>
        <v>0</v>
      </c>
      <c r="AB235" s="15">
        <f t="shared" si="2004"/>
        <v>0</v>
      </c>
      <c r="AC235" s="15">
        <f t="shared" si="2004"/>
        <v>0</v>
      </c>
      <c r="AD235" s="15">
        <f t="shared" si="2004"/>
        <v>67083.67</v>
      </c>
      <c r="AE235" s="15">
        <f t="shared" si="2004"/>
        <v>65742</v>
      </c>
      <c r="AF235" s="15">
        <f t="shared" si="2004"/>
        <v>1341.67</v>
      </c>
      <c r="AG235" s="15">
        <f t="shared" si="2004"/>
        <v>0</v>
      </c>
      <c r="AH235" s="15">
        <f t="shared" si="2004"/>
        <v>68835.710000000006</v>
      </c>
      <c r="AI235" s="39">
        <f t="shared" si="2004"/>
        <v>67459</v>
      </c>
      <c r="AJ235" s="39">
        <f t="shared" si="2004"/>
        <v>1376.71</v>
      </c>
      <c r="AK235" s="39">
        <f t="shared" si="2004"/>
        <v>0</v>
      </c>
      <c r="AL235" s="15">
        <f t="shared" si="2004"/>
        <v>0</v>
      </c>
      <c r="AM235" s="110">
        <f t="shared" ref="AL235:AS236" si="2005">AM236</f>
        <v>0</v>
      </c>
      <c r="AN235" s="15">
        <f t="shared" si="2005"/>
        <v>0</v>
      </c>
      <c r="AO235" s="15">
        <f t="shared" si="2005"/>
        <v>0</v>
      </c>
      <c r="AP235" s="15">
        <f t="shared" si="2005"/>
        <v>68835.710000000006</v>
      </c>
      <c r="AQ235" s="15">
        <f t="shared" si="2005"/>
        <v>67459</v>
      </c>
      <c r="AR235" s="15">
        <f t="shared" si="2005"/>
        <v>1376.71</v>
      </c>
      <c r="AS235" s="15">
        <f t="shared" si="2005"/>
        <v>0</v>
      </c>
      <c r="AT235" s="15"/>
      <c r="AU235" s="15"/>
      <c r="AV235" s="15"/>
      <c r="AW235" s="15"/>
      <c r="AX235" s="15"/>
      <c r="AY235" s="15">
        <f t="shared" si="1678"/>
        <v>-10102.059999999998</v>
      </c>
      <c r="AZ235" s="39">
        <f t="shared" si="1679"/>
        <v>-7565</v>
      </c>
      <c r="BA235" s="39">
        <f t="shared" si="1680"/>
        <v>-2537.06</v>
      </c>
      <c r="BB235" s="39">
        <f t="shared" si="1681"/>
        <v>0</v>
      </c>
      <c r="BC235" s="15">
        <f t="shared" ref="BC235:DC236" si="2006">BC236</f>
        <v>77099</v>
      </c>
      <c r="BD235" s="44">
        <f t="shared" si="2006"/>
        <v>73222</v>
      </c>
      <c r="BE235" s="44">
        <f t="shared" si="2006"/>
        <v>3877</v>
      </c>
      <c r="BF235" s="44">
        <f t="shared" si="2006"/>
        <v>0</v>
      </c>
      <c r="BG235" s="15">
        <f t="shared" si="2006"/>
        <v>-23</v>
      </c>
      <c r="BH235" s="15">
        <f t="shared" si="2006"/>
        <v>0</v>
      </c>
      <c r="BI235" s="15">
        <f t="shared" si="2006"/>
        <v>-23</v>
      </c>
      <c r="BJ235" s="15">
        <f t="shared" si="2006"/>
        <v>0</v>
      </c>
      <c r="BK235" s="15">
        <f t="shared" si="2006"/>
        <v>77076</v>
      </c>
      <c r="BL235" s="15">
        <f t="shared" si="2006"/>
        <v>73222</v>
      </c>
      <c r="BM235" s="15">
        <f t="shared" si="2006"/>
        <v>3854</v>
      </c>
      <c r="BN235" s="15">
        <f t="shared" si="2006"/>
        <v>0</v>
      </c>
      <c r="BO235" s="15">
        <f t="shared" si="2006"/>
        <v>0</v>
      </c>
      <c r="BP235" s="15">
        <f t="shared" si="2006"/>
        <v>0</v>
      </c>
      <c r="BQ235" s="15">
        <f t="shared" si="2006"/>
        <v>0</v>
      </c>
      <c r="BR235" s="15">
        <f t="shared" si="2006"/>
        <v>0</v>
      </c>
      <c r="BS235" s="15">
        <f t="shared" si="2006"/>
        <v>77076</v>
      </c>
      <c r="BT235" s="15">
        <f t="shared" si="2006"/>
        <v>73222</v>
      </c>
      <c r="BU235" s="15">
        <f t="shared" si="2006"/>
        <v>3854</v>
      </c>
      <c r="BV235" s="15">
        <f t="shared" si="2006"/>
        <v>0</v>
      </c>
      <c r="BW235" s="15">
        <f t="shared" si="2006"/>
        <v>0</v>
      </c>
      <c r="BX235" s="15">
        <f t="shared" si="2006"/>
        <v>0</v>
      </c>
      <c r="BY235" s="15">
        <f t="shared" si="2006"/>
        <v>0</v>
      </c>
      <c r="BZ235" s="15">
        <f t="shared" si="2006"/>
        <v>0</v>
      </c>
      <c r="CA235" s="15">
        <f t="shared" si="2006"/>
        <v>77076</v>
      </c>
      <c r="CB235" s="15">
        <f t="shared" si="2006"/>
        <v>73222</v>
      </c>
      <c r="CC235" s="15">
        <f t="shared" si="2006"/>
        <v>3854</v>
      </c>
      <c r="CD235" s="15">
        <f t="shared" si="2006"/>
        <v>0</v>
      </c>
      <c r="CE235" s="15">
        <f t="shared" si="2006"/>
        <v>77099</v>
      </c>
      <c r="CF235" s="44">
        <f t="shared" si="2006"/>
        <v>73222</v>
      </c>
      <c r="CG235" s="44">
        <f t="shared" si="2006"/>
        <v>3877</v>
      </c>
      <c r="CH235" s="44">
        <f t="shared" si="2006"/>
        <v>0</v>
      </c>
      <c r="CI235" s="15">
        <f t="shared" si="2006"/>
        <v>-23</v>
      </c>
      <c r="CJ235" s="15">
        <f t="shared" si="2006"/>
        <v>0</v>
      </c>
      <c r="CK235" s="15">
        <f t="shared" si="2006"/>
        <v>-23</v>
      </c>
      <c r="CL235" s="15">
        <f t="shared" si="2006"/>
        <v>0</v>
      </c>
      <c r="CM235" s="15">
        <f t="shared" si="2006"/>
        <v>77076</v>
      </c>
      <c r="CN235" s="15">
        <f t="shared" si="2006"/>
        <v>73222</v>
      </c>
      <c r="CO235" s="15">
        <f t="shared" si="2006"/>
        <v>3854</v>
      </c>
      <c r="CP235" s="15">
        <f t="shared" si="2006"/>
        <v>0</v>
      </c>
      <c r="CQ235" s="15">
        <f t="shared" si="2006"/>
        <v>0</v>
      </c>
      <c r="CR235" s="15">
        <f t="shared" si="2006"/>
        <v>0</v>
      </c>
      <c r="CS235" s="15">
        <f t="shared" si="2006"/>
        <v>0</v>
      </c>
      <c r="CT235" s="15">
        <f t="shared" si="2006"/>
        <v>0</v>
      </c>
      <c r="CU235" s="15">
        <f t="shared" si="2006"/>
        <v>77076</v>
      </c>
      <c r="CV235" s="15">
        <f t="shared" si="2006"/>
        <v>73222</v>
      </c>
      <c r="CW235" s="15">
        <f t="shared" si="2006"/>
        <v>3854</v>
      </c>
      <c r="CX235" s="15">
        <f t="shared" si="2006"/>
        <v>0</v>
      </c>
      <c r="CY235" s="15">
        <f t="shared" si="2006"/>
        <v>74005</v>
      </c>
      <c r="CZ235" s="44">
        <f t="shared" si="2006"/>
        <v>70304</v>
      </c>
      <c r="DA235" s="44">
        <f t="shared" si="2006"/>
        <v>3701</v>
      </c>
      <c r="DB235" s="44">
        <f t="shared" si="2006"/>
        <v>0</v>
      </c>
      <c r="DC235" s="15">
        <f t="shared" si="2006"/>
        <v>0</v>
      </c>
      <c r="DD235" s="15">
        <f t="shared" ref="DC235:DR236" si="2007">DD236</f>
        <v>0</v>
      </c>
      <c r="DE235" s="15">
        <f t="shared" si="2007"/>
        <v>0</v>
      </c>
      <c r="DF235" s="15">
        <f t="shared" si="2007"/>
        <v>0</v>
      </c>
      <c r="DG235" s="15">
        <f t="shared" si="2007"/>
        <v>74005</v>
      </c>
      <c r="DH235" s="15">
        <f t="shared" si="2007"/>
        <v>70304</v>
      </c>
      <c r="DI235" s="15">
        <f t="shared" si="2007"/>
        <v>3701</v>
      </c>
      <c r="DJ235" s="15">
        <f t="shared" si="2007"/>
        <v>0</v>
      </c>
      <c r="DK235" s="15">
        <f t="shared" si="2007"/>
        <v>0</v>
      </c>
      <c r="DL235" s="15">
        <f t="shared" si="2007"/>
        <v>0</v>
      </c>
      <c r="DM235" s="15">
        <f t="shared" si="2007"/>
        <v>0</v>
      </c>
      <c r="DN235" s="15">
        <f t="shared" si="2007"/>
        <v>0</v>
      </c>
      <c r="DO235" s="15">
        <f t="shared" si="2007"/>
        <v>74005</v>
      </c>
      <c r="DP235" s="15">
        <f t="shared" si="2007"/>
        <v>70304</v>
      </c>
      <c r="DQ235" s="15">
        <f t="shared" si="2007"/>
        <v>3701</v>
      </c>
      <c r="DR235" s="15">
        <f t="shared" si="2007"/>
        <v>0</v>
      </c>
    </row>
    <row r="236" spans="1:122" ht="32.25" hidden="1" customHeight="1" x14ac:dyDescent="0.25">
      <c r="A236" s="102" t="s">
        <v>40</v>
      </c>
      <c r="B236" s="102"/>
      <c r="C236" s="102"/>
      <c r="D236" s="102"/>
      <c r="E236" s="40">
        <v>851</v>
      </c>
      <c r="F236" s="2" t="s">
        <v>56</v>
      </c>
      <c r="G236" s="2" t="s">
        <v>11</v>
      </c>
      <c r="H236" s="3" t="s">
        <v>347</v>
      </c>
      <c r="I236" s="2" t="s">
        <v>80</v>
      </c>
      <c r="J236" s="15">
        <f t="shared" si="2004"/>
        <v>66996.94</v>
      </c>
      <c r="K236" s="15">
        <f t="shared" si="2004"/>
        <v>65657</v>
      </c>
      <c r="L236" s="15">
        <f t="shared" si="2004"/>
        <v>1339.94</v>
      </c>
      <c r="M236" s="15">
        <f t="shared" si="2004"/>
        <v>0</v>
      </c>
      <c r="N236" s="15">
        <f t="shared" si="2004"/>
        <v>0</v>
      </c>
      <c r="O236" s="15">
        <f t="shared" si="2004"/>
        <v>0</v>
      </c>
      <c r="P236" s="15">
        <f t="shared" si="2004"/>
        <v>0</v>
      </c>
      <c r="Q236" s="15">
        <f t="shared" si="2004"/>
        <v>0</v>
      </c>
      <c r="R236" s="15">
        <f t="shared" si="2004"/>
        <v>66996.94</v>
      </c>
      <c r="S236" s="15">
        <f t="shared" si="2004"/>
        <v>65657</v>
      </c>
      <c r="T236" s="15">
        <f t="shared" si="2004"/>
        <v>1339.94</v>
      </c>
      <c r="U236" s="15">
        <f t="shared" si="2004"/>
        <v>0</v>
      </c>
      <c r="V236" s="15">
        <f t="shared" si="2004"/>
        <v>67083.67</v>
      </c>
      <c r="W236" s="39">
        <f t="shared" si="2004"/>
        <v>65742</v>
      </c>
      <c r="X236" s="39">
        <f t="shared" si="2004"/>
        <v>1341.67</v>
      </c>
      <c r="Y236" s="39">
        <f t="shared" si="2004"/>
        <v>0</v>
      </c>
      <c r="Z236" s="15">
        <f t="shared" si="2004"/>
        <v>0</v>
      </c>
      <c r="AA236" s="15">
        <f t="shared" si="2004"/>
        <v>0</v>
      </c>
      <c r="AB236" s="15">
        <f t="shared" si="2004"/>
        <v>0</v>
      </c>
      <c r="AC236" s="15">
        <f t="shared" si="2004"/>
        <v>0</v>
      </c>
      <c r="AD236" s="15">
        <f t="shared" si="2004"/>
        <v>67083.67</v>
      </c>
      <c r="AE236" s="15">
        <f t="shared" si="2004"/>
        <v>65742</v>
      </c>
      <c r="AF236" s="15">
        <f t="shared" si="2004"/>
        <v>1341.67</v>
      </c>
      <c r="AG236" s="15">
        <f t="shared" si="2004"/>
        <v>0</v>
      </c>
      <c r="AH236" s="15">
        <f t="shared" si="2004"/>
        <v>68835.710000000006</v>
      </c>
      <c r="AI236" s="39">
        <f t="shared" si="2004"/>
        <v>67459</v>
      </c>
      <c r="AJ236" s="39">
        <f t="shared" si="2004"/>
        <v>1376.71</v>
      </c>
      <c r="AK236" s="39">
        <f t="shared" si="2004"/>
        <v>0</v>
      </c>
      <c r="AL236" s="15">
        <f t="shared" si="2005"/>
        <v>0</v>
      </c>
      <c r="AM236" s="110">
        <f t="shared" si="2005"/>
        <v>0</v>
      </c>
      <c r="AN236" s="15">
        <f t="shared" si="2005"/>
        <v>0</v>
      </c>
      <c r="AO236" s="15">
        <f t="shared" si="2005"/>
        <v>0</v>
      </c>
      <c r="AP236" s="15">
        <f t="shared" si="2005"/>
        <v>68835.710000000006</v>
      </c>
      <c r="AQ236" s="15">
        <f t="shared" si="2005"/>
        <v>67459</v>
      </c>
      <c r="AR236" s="15">
        <f t="shared" si="2005"/>
        <v>1376.71</v>
      </c>
      <c r="AS236" s="15">
        <f t="shared" si="2005"/>
        <v>0</v>
      </c>
      <c r="AT236" s="15"/>
      <c r="AU236" s="15"/>
      <c r="AV236" s="15"/>
      <c r="AW236" s="15"/>
      <c r="AX236" s="15"/>
      <c r="AY236" s="15">
        <f t="shared" si="1678"/>
        <v>-10102.059999999998</v>
      </c>
      <c r="AZ236" s="39">
        <f t="shared" si="1679"/>
        <v>-7565</v>
      </c>
      <c r="BA236" s="39">
        <f t="shared" si="1680"/>
        <v>-2537.06</v>
      </c>
      <c r="BB236" s="39">
        <f t="shared" si="1681"/>
        <v>0</v>
      </c>
      <c r="BC236" s="15">
        <f t="shared" si="2006"/>
        <v>77099</v>
      </c>
      <c r="BD236" s="44">
        <f t="shared" si="2006"/>
        <v>73222</v>
      </c>
      <c r="BE236" s="44">
        <f t="shared" si="2006"/>
        <v>3877</v>
      </c>
      <c r="BF236" s="44">
        <f t="shared" si="2006"/>
        <v>0</v>
      </c>
      <c r="BG236" s="15">
        <f t="shared" si="2006"/>
        <v>-23</v>
      </c>
      <c r="BH236" s="15">
        <f t="shared" si="2006"/>
        <v>0</v>
      </c>
      <c r="BI236" s="15">
        <f t="shared" si="2006"/>
        <v>-23</v>
      </c>
      <c r="BJ236" s="15">
        <f t="shared" si="2006"/>
        <v>0</v>
      </c>
      <c r="BK236" s="15">
        <f t="shared" si="2006"/>
        <v>77076</v>
      </c>
      <c r="BL236" s="15">
        <f t="shared" si="2006"/>
        <v>73222</v>
      </c>
      <c r="BM236" s="15">
        <f t="shared" si="2006"/>
        <v>3854</v>
      </c>
      <c r="BN236" s="15">
        <f t="shared" si="2006"/>
        <v>0</v>
      </c>
      <c r="BO236" s="15">
        <f t="shared" si="2006"/>
        <v>0</v>
      </c>
      <c r="BP236" s="15">
        <f t="shared" si="2006"/>
        <v>0</v>
      </c>
      <c r="BQ236" s="15">
        <f t="shared" si="2006"/>
        <v>0</v>
      </c>
      <c r="BR236" s="15">
        <f t="shared" si="2006"/>
        <v>0</v>
      </c>
      <c r="BS236" s="15">
        <f t="shared" si="2006"/>
        <v>77076</v>
      </c>
      <c r="BT236" s="15">
        <f t="shared" si="2006"/>
        <v>73222</v>
      </c>
      <c r="BU236" s="15">
        <f t="shared" si="2006"/>
        <v>3854</v>
      </c>
      <c r="BV236" s="15">
        <f t="shared" si="2006"/>
        <v>0</v>
      </c>
      <c r="BW236" s="15">
        <f t="shared" si="2006"/>
        <v>0</v>
      </c>
      <c r="BX236" s="15">
        <f t="shared" si="2006"/>
        <v>0</v>
      </c>
      <c r="BY236" s="15">
        <f t="shared" si="2006"/>
        <v>0</v>
      </c>
      <c r="BZ236" s="15">
        <f t="shared" si="2006"/>
        <v>0</v>
      </c>
      <c r="CA236" s="15">
        <f t="shared" si="2006"/>
        <v>77076</v>
      </c>
      <c r="CB236" s="15">
        <f t="shared" si="2006"/>
        <v>73222</v>
      </c>
      <c r="CC236" s="15">
        <f t="shared" si="2006"/>
        <v>3854</v>
      </c>
      <c r="CD236" s="15">
        <f t="shared" si="2006"/>
        <v>0</v>
      </c>
      <c r="CE236" s="15">
        <f t="shared" si="2006"/>
        <v>77099</v>
      </c>
      <c r="CF236" s="44">
        <f t="shared" si="2006"/>
        <v>73222</v>
      </c>
      <c r="CG236" s="44">
        <f t="shared" si="2006"/>
        <v>3877</v>
      </c>
      <c r="CH236" s="44">
        <f t="shared" si="2006"/>
        <v>0</v>
      </c>
      <c r="CI236" s="15">
        <f t="shared" si="2006"/>
        <v>-23</v>
      </c>
      <c r="CJ236" s="15">
        <f t="shared" si="2006"/>
        <v>0</v>
      </c>
      <c r="CK236" s="15">
        <f t="shared" si="2006"/>
        <v>-23</v>
      </c>
      <c r="CL236" s="15">
        <f t="shared" si="2006"/>
        <v>0</v>
      </c>
      <c r="CM236" s="15">
        <f t="shared" si="2006"/>
        <v>77076</v>
      </c>
      <c r="CN236" s="15">
        <f t="shared" si="2006"/>
        <v>73222</v>
      </c>
      <c r="CO236" s="15">
        <f t="shared" si="2006"/>
        <v>3854</v>
      </c>
      <c r="CP236" s="15">
        <f t="shared" si="2006"/>
        <v>0</v>
      </c>
      <c r="CQ236" s="15">
        <f t="shared" si="2006"/>
        <v>0</v>
      </c>
      <c r="CR236" s="15">
        <f t="shared" si="2006"/>
        <v>0</v>
      </c>
      <c r="CS236" s="15">
        <f t="shared" si="2006"/>
        <v>0</v>
      </c>
      <c r="CT236" s="15">
        <f t="shared" si="2006"/>
        <v>0</v>
      </c>
      <c r="CU236" s="15">
        <f t="shared" si="2006"/>
        <v>77076</v>
      </c>
      <c r="CV236" s="15">
        <f t="shared" si="2006"/>
        <v>73222</v>
      </c>
      <c r="CW236" s="15">
        <f t="shared" si="2006"/>
        <v>3854</v>
      </c>
      <c r="CX236" s="15">
        <f t="shared" si="2006"/>
        <v>0</v>
      </c>
      <c r="CY236" s="15">
        <f t="shared" si="2006"/>
        <v>74005</v>
      </c>
      <c r="CZ236" s="44">
        <f t="shared" si="2006"/>
        <v>70304</v>
      </c>
      <c r="DA236" s="44">
        <f t="shared" si="2006"/>
        <v>3701</v>
      </c>
      <c r="DB236" s="44">
        <f t="shared" si="2006"/>
        <v>0</v>
      </c>
      <c r="DC236" s="15">
        <f t="shared" si="2007"/>
        <v>0</v>
      </c>
      <c r="DD236" s="15">
        <f t="shared" si="2007"/>
        <v>0</v>
      </c>
      <c r="DE236" s="15">
        <f t="shared" si="2007"/>
        <v>0</v>
      </c>
      <c r="DF236" s="15">
        <f t="shared" si="2007"/>
        <v>0</v>
      </c>
      <c r="DG236" s="15">
        <f t="shared" si="2007"/>
        <v>74005</v>
      </c>
      <c r="DH236" s="15">
        <f t="shared" si="2007"/>
        <v>70304</v>
      </c>
      <c r="DI236" s="15">
        <f t="shared" si="2007"/>
        <v>3701</v>
      </c>
      <c r="DJ236" s="15">
        <f t="shared" si="2007"/>
        <v>0</v>
      </c>
      <c r="DK236" s="15">
        <f t="shared" si="2007"/>
        <v>0</v>
      </c>
      <c r="DL236" s="15">
        <f t="shared" si="2007"/>
        <v>0</v>
      </c>
      <c r="DM236" s="15">
        <f t="shared" si="2007"/>
        <v>0</v>
      </c>
      <c r="DN236" s="15">
        <f t="shared" si="2007"/>
        <v>0</v>
      </c>
      <c r="DO236" s="15">
        <f t="shared" si="2007"/>
        <v>74005</v>
      </c>
      <c r="DP236" s="15">
        <f t="shared" si="2007"/>
        <v>70304</v>
      </c>
      <c r="DQ236" s="15">
        <f t="shared" si="2007"/>
        <v>3701</v>
      </c>
      <c r="DR236" s="15">
        <f t="shared" si="2007"/>
        <v>0</v>
      </c>
    </row>
    <row r="237" spans="1:122" ht="32.25" hidden="1" customHeight="1" x14ac:dyDescent="0.25">
      <c r="A237" s="102" t="s">
        <v>41</v>
      </c>
      <c r="B237" s="102"/>
      <c r="C237" s="102"/>
      <c r="D237" s="102"/>
      <c r="E237" s="40">
        <v>851</v>
      </c>
      <c r="F237" s="2" t="s">
        <v>56</v>
      </c>
      <c r="G237" s="2" t="s">
        <v>11</v>
      </c>
      <c r="H237" s="3" t="s">
        <v>347</v>
      </c>
      <c r="I237" s="2" t="s">
        <v>82</v>
      </c>
      <c r="J237" s="15">
        <v>66996.94</v>
      </c>
      <c r="K237" s="44">
        <v>65657</v>
      </c>
      <c r="L237" s="44">
        <v>1339.94</v>
      </c>
      <c r="M237" s="44"/>
      <c r="N237" s="44"/>
      <c r="O237" s="44"/>
      <c r="P237" s="44"/>
      <c r="Q237" s="44"/>
      <c r="R237" s="68">
        <f>J237+N237</f>
        <v>66996.94</v>
      </c>
      <c r="S237" s="68">
        <f>K237+O237</f>
        <v>65657</v>
      </c>
      <c r="T237" s="68">
        <f>L237+P237</f>
        <v>1339.94</v>
      </c>
      <c r="U237" s="68">
        <f>M237+Q237</f>
        <v>0</v>
      </c>
      <c r="V237" s="15">
        <v>67083.67</v>
      </c>
      <c r="W237" s="39">
        <v>65742</v>
      </c>
      <c r="X237" s="39">
        <v>1341.67</v>
      </c>
      <c r="Y237" s="39"/>
      <c r="Z237" s="44"/>
      <c r="AA237" s="44"/>
      <c r="AB237" s="44"/>
      <c r="AC237" s="44"/>
      <c r="AD237" s="68">
        <f t="shared" ref="AD237" si="2008">V237+Z237</f>
        <v>67083.67</v>
      </c>
      <c r="AE237" s="68">
        <f t="shared" ref="AE237" si="2009">W237+AA237</f>
        <v>65742</v>
      </c>
      <c r="AF237" s="68">
        <f t="shared" ref="AF237" si="2010">X237+AB237</f>
        <v>1341.67</v>
      </c>
      <c r="AG237" s="68">
        <f t="shared" ref="AG237" si="2011">Y237+AC237</f>
        <v>0</v>
      </c>
      <c r="AH237" s="15">
        <v>68835.710000000006</v>
      </c>
      <c r="AI237" s="39">
        <v>67459</v>
      </c>
      <c r="AJ237" s="39">
        <v>1376.71</v>
      </c>
      <c r="AK237" s="39"/>
      <c r="AL237" s="44"/>
      <c r="AM237" s="111"/>
      <c r="AN237" s="44"/>
      <c r="AO237" s="44"/>
      <c r="AP237" s="68">
        <f t="shared" ref="AP237" si="2012">AH237+AL237</f>
        <v>68835.710000000006</v>
      </c>
      <c r="AQ237" s="68">
        <f t="shared" ref="AQ237" si="2013">AI237+AM237</f>
        <v>67459</v>
      </c>
      <c r="AR237" s="68">
        <f t="shared" ref="AR237" si="2014">AJ237+AN237</f>
        <v>1376.71</v>
      </c>
      <c r="AS237" s="68">
        <f t="shared" ref="AS237" si="2015">AK237+AO237</f>
        <v>0</v>
      </c>
      <c r="AT237" s="68"/>
      <c r="AU237" s="68"/>
      <c r="AV237" s="68"/>
      <c r="AW237" s="68"/>
      <c r="AX237" s="68"/>
      <c r="AY237" s="15">
        <f t="shared" si="1678"/>
        <v>-10102.059999999998</v>
      </c>
      <c r="AZ237" s="39">
        <f t="shared" si="1679"/>
        <v>-7565</v>
      </c>
      <c r="BA237" s="39">
        <f t="shared" si="1680"/>
        <v>-2537.06</v>
      </c>
      <c r="BB237" s="39">
        <f t="shared" si="1681"/>
        <v>0</v>
      </c>
      <c r="BC237" s="15">
        <f>BD237+BE237</f>
        <v>77099</v>
      </c>
      <c r="BD237" s="44">
        <v>73222</v>
      </c>
      <c r="BE237" s="44">
        <v>3877</v>
      </c>
      <c r="BF237" s="44"/>
      <c r="BG237" s="15">
        <v>-23</v>
      </c>
      <c r="BH237" s="44"/>
      <c r="BI237" s="44">
        <f>BG237</f>
        <v>-23</v>
      </c>
      <c r="BJ237" s="44"/>
      <c r="BK237" s="15">
        <f>BC237+BG237</f>
        <v>77076</v>
      </c>
      <c r="BL237" s="68">
        <f>BD237+BH237</f>
        <v>73222</v>
      </c>
      <c r="BM237" s="68">
        <f>BE237+BI237</f>
        <v>3854</v>
      </c>
      <c r="BN237" s="68">
        <f>BF237+BJ237</f>
        <v>0</v>
      </c>
      <c r="BO237" s="15"/>
      <c r="BP237" s="44"/>
      <c r="BQ237" s="44">
        <f>BO237</f>
        <v>0</v>
      </c>
      <c r="BR237" s="44"/>
      <c r="BS237" s="15">
        <f>BK237+BO237</f>
        <v>77076</v>
      </c>
      <c r="BT237" s="68">
        <f>BL237+BP237</f>
        <v>73222</v>
      </c>
      <c r="BU237" s="68">
        <f>BM237+BQ237</f>
        <v>3854</v>
      </c>
      <c r="BV237" s="68">
        <f>BN237+BR237</f>
        <v>0</v>
      </c>
      <c r="BW237" s="15"/>
      <c r="BX237" s="44"/>
      <c r="BY237" s="44">
        <f>BW237</f>
        <v>0</v>
      </c>
      <c r="BZ237" s="44"/>
      <c r="CA237" s="15">
        <f>BS237+BW237</f>
        <v>77076</v>
      </c>
      <c r="CB237" s="68">
        <f>BT237+BX237</f>
        <v>73222</v>
      </c>
      <c r="CC237" s="68">
        <f>BU237+BY237</f>
        <v>3854</v>
      </c>
      <c r="CD237" s="68">
        <f>BV237+BZ237</f>
        <v>0</v>
      </c>
      <c r="CE237" s="15">
        <f>CF237+CG237</f>
        <v>77099</v>
      </c>
      <c r="CF237" s="44">
        <v>73222</v>
      </c>
      <c r="CG237" s="44">
        <v>3877</v>
      </c>
      <c r="CH237" s="44"/>
      <c r="CI237" s="44">
        <v>-23</v>
      </c>
      <c r="CJ237" s="44"/>
      <c r="CK237" s="44">
        <f>CI237</f>
        <v>-23</v>
      </c>
      <c r="CL237" s="44"/>
      <c r="CM237" s="15">
        <f t="shared" ref="CM237" si="2016">CE237+CI237</f>
        <v>77076</v>
      </c>
      <c r="CN237" s="68">
        <f t="shared" ref="CN237" si="2017">CF237+CJ237</f>
        <v>73222</v>
      </c>
      <c r="CO237" s="68">
        <f t="shared" ref="CO237" si="2018">CG237+CK237</f>
        <v>3854</v>
      </c>
      <c r="CP237" s="68">
        <f t="shared" ref="CP237" si="2019">CH237+CL237</f>
        <v>0</v>
      </c>
      <c r="CQ237" s="44"/>
      <c r="CR237" s="44"/>
      <c r="CS237" s="44">
        <f>CQ237</f>
        <v>0</v>
      </c>
      <c r="CT237" s="44"/>
      <c r="CU237" s="15">
        <f t="shared" ref="CU237" si="2020">CM237+CQ237</f>
        <v>77076</v>
      </c>
      <c r="CV237" s="68">
        <f t="shared" ref="CV237" si="2021">CN237+CR237</f>
        <v>73222</v>
      </c>
      <c r="CW237" s="68">
        <f t="shared" ref="CW237" si="2022">CO237+CS237</f>
        <v>3854</v>
      </c>
      <c r="CX237" s="68">
        <f t="shared" ref="CX237" si="2023">CP237+CT237</f>
        <v>0</v>
      </c>
      <c r="CY237" s="15">
        <f>CZ237+DA237</f>
        <v>74005</v>
      </c>
      <c r="CZ237" s="44">
        <v>70304</v>
      </c>
      <c r="DA237" s="44">
        <v>3701</v>
      </c>
      <c r="DB237" s="44"/>
      <c r="DC237" s="44"/>
      <c r="DD237" s="44"/>
      <c r="DE237" s="44"/>
      <c r="DF237" s="44"/>
      <c r="DG237" s="15">
        <f t="shared" ref="DG237" si="2024">CY237+DC237</f>
        <v>74005</v>
      </c>
      <c r="DH237" s="68">
        <f t="shared" ref="DH237" si="2025">CZ237+DD237</f>
        <v>70304</v>
      </c>
      <c r="DI237" s="68">
        <f t="shared" ref="DI237" si="2026">DA237+DE237</f>
        <v>3701</v>
      </c>
      <c r="DJ237" s="68">
        <f t="shared" ref="DJ237" si="2027">DB237+DF237</f>
        <v>0</v>
      </c>
      <c r="DK237" s="44"/>
      <c r="DL237" s="44"/>
      <c r="DM237" s="44"/>
      <c r="DN237" s="44"/>
      <c r="DO237" s="15">
        <f t="shared" ref="DO237" si="2028">DG237+DK237</f>
        <v>74005</v>
      </c>
      <c r="DP237" s="68">
        <f t="shared" ref="DP237" si="2029">DH237+DL237</f>
        <v>70304</v>
      </c>
      <c r="DQ237" s="68">
        <f t="shared" ref="DQ237" si="2030">DI237+DM237</f>
        <v>3701</v>
      </c>
      <c r="DR237" s="68">
        <f t="shared" ref="DR237" si="2031">DJ237+DN237</f>
        <v>0</v>
      </c>
    </row>
    <row r="238" spans="1:122" ht="33.75" customHeight="1" x14ac:dyDescent="0.25">
      <c r="A238" s="102" t="s">
        <v>229</v>
      </c>
      <c r="B238" s="102"/>
      <c r="C238" s="102"/>
      <c r="D238" s="102"/>
      <c r="E238" s="40">
        <v>851</v>
      </c>
      <c r="F238" s="2" t="s">
        <v>56</v>
      </c>
      <c r="G238" s="2" t="s">
        <v>11</v>
      </c>
      <c r="H238" s="3" t="s">
        <v>344</v>
      </c>
      <c r="I238" s="2"/>
      <c r="J238" s="15">
        <f t="shared" ref="J238:AL239" si="2032">J239</f>
        <v>0</v>
      </c>
      <c r="K238" s="15">
        <f t="shared" si="2032"/>
        <v>0</v>
      </c>
      <c r="L238" s="15">
        <f t="shared" si="2032"/>
        <v>0</v>
      </c>
      <c r="M238" s="15">
        <f t="shared" si="2032"/>
        <v>0</v>
      </c>
      <c r="N238" s="15">
        <f t="shared" si="2032"/>
        <v>280995</v>
      </c>
      <c r="O238" s="15">
        <f t="shared" si="2032"/>
        <v>0</v>
      </c>
      <c r="P238" s="15">
        <f t="shared" si="2032"/>
        <v>280995</v>
      </c>
      <c r="Q238" s="15">
        <f t="shared" si="2032"/>
        <v>0</v>
      </c>
      <c r="R238" s="15">
        <f t="shared" si="2032"/>
        <v>280995</v>
      </c>
      <c r="S238" s="15">
        <f t="shared" si="2032"/>
        <v>0</v>
      </c>
      <c r="T238" s="15">
        <f t="shared" si="2032"/>
        <v>280995</v>
      </c>
      <c r="U238" s="15">
        <f t="shared" si="2032"/>
        <v>0</v>
      </c>
      <c r="V238" s="15">
        <f t="shared" si="2032"/>
        <v>0</v>
      </c>
      <c r="W238" s="39">
        <f t="shared" si="2032"/>
        <v>0</v>
      </c>
      <c r="X238" s="39">
        <f t="shared" si="2032"/>
        <v>0</v>
      </c>
      <c r="Y238" s="39">
        <f t="shared" si="2032"/>
        <v>0</v>
      </c>
      <c r="Z238" s="15">
        <f t="shared" si="2032"/>
        <v>0</v>
      </c>
      <c r="AA238" s="15">
        <f t="shared" si="2032"/>
        <v>0</v>
      </c>
      <c r="AB238" s="15">
        <f t="shared" si="2032"/>
        <v>0</v>
      </c>
      <c r="AC238" s="15">
        <f t="shared" si="2032"/>
        <v>0</v>
      </c>
      <c r="AD238" s="15">
        <f t="shared" si="2032"/>
        <v>0</v>
      </c>
      <c r="AE238" s="15">
        <f t="shared" si="2032"/>
        <v>0</v>
      </c>
      <c r="AF238" s="15">
        <f t="shared" si="2032"/>
        <v>0</v>
      </c>
      <c r="AG238" s="15">
        <f t="shared" si="2032"/>
        <v>0</v>
      </c>
      <c r="AH238" s="15">
        <f t="shared" si="2032"/>
        <v>0</v>
      </c>
      <c r="AI238" s="39">
        <f t="shared" si="2032"/>
        <v>0</v>
      </c>
      <c r="AJ238" s="39">
        <f t="shared" si="2032"/>
        <v>0</v>
      </c>
      <c r="AK238" s="39">
        <f t="shared" si="2032"/>
        <v>0</v>
      </c>
      <c r="AL238" s="15">
        <f t="shared" si="2032"/>
        <v>0</v>
      </c>
      <c r="AM238" s="110">
        <f t="shared" ref="AL238:AS239" si="2033">AM239</f>
        <v>0</v>
      </c>
      <c r="AN238" s="15">
        <f t="shared" si="2033"/>
        <v>0</v>
      </c>
      <c r="AO238" s="15">
        <f t="shared" si="2033"/>
        <v>0</v>
      </c>
      <c r="AP238" s="15">
        <f t="shared" si="2033"/>
        <v>0</v>
      </c>
      <c r="AQ238" s="15">
        <f t="shared" si="2033"/>
        <v>0</v>
      </c>
      <c r="AR238" s="15">
        <f t="shared" si="2033"/>
        <v>0</v>
      </c>
      <c r="AS238" s="15">
        <f t="shared" si="2033"/>
        <v>0</v>
      </c>
      <c r="AT238" s="15"/>
      <c r="AU238" s="15"/>
      <c r="AV238" s="15"/>
      <c r="AW238" s="15"/>
      <c r="AX238" s="15"/>
      <c r="AY238" s="15">
        <f t="shared" ref="AY238:AY273" si="2034">J238-BC238</f>
        <v>0</v>
      </c>
      <c r="AZ238" s="39">
        <f t="shared" ref="AZ238:AZ273" si="2035">K238-BD238</f>
        <v>0</v>
      </c>
      <c r="BA238" s="39">
        <f t="shared" ref="BA238:BA273" si="2036">L238-BE238</f>
        <v>0</v>
      </c>
      <c r="BB238" s="39">
        <f t="shared" ref="BB238:BB273" si="2037">M238-BF238</f>
        <v>0</v>
      </c>
      <c r="BC238" s="15">
        <f t="shared" ref="BC238:DC239" si="2038">BC239</f>
        <v>0</v>
      </c>
      <c r="BD238" s="44">
        <f t="shared" si="2038"/>
        <v>0</v>
      </c>
      <c r="BE238" s="44">
        <f t="shared" si="2038"/>
        <v>0</v>
      </c>
      <c r="BF238" s="44">
        <f t="shared" si="2038"/>
        <v>0</v>
      </c>
      <c r="BG238" s="15">
        <f t="shared" si="2038"/>
        <v>331835</v>
      </c>
      <c r="BH238" s="15">
        <f t="shared" si="2038"/>
        <v>0</v>
      </c>
      <c r="BI238" s="15">
        <f t="shared" si="2038"/>
        <v>331835</v>
      </c>
      <c r="BJ238" s="15">
        <f t="shared" si="2038"/>
        <v>0</v>
      </c>
      <c r="BK238" s="15">
        <f t="shared" si="2038"/>
        <v>331835</v>
      </c>
      <c r="BL238" s="15">
        <f t="shared" si="2038"/>
        <v>0</v>
      </c>
      <c r="BM238" s="15">
        <f t="shared" si="2038"/>
        <v>331835</v>
      </c>
      <c r="BN238" s="15">
        <f t="shared" si="2038"/>
        <v>0</v>
      </c>
      <c r="BO238" s="15">
        <f t="shared" si="2038"/>
        <v>0</v>
      </c>
      <c r="BP238" s="15">
        <f t="shared" si="2038"/>
        <v>0</v>
      </c>
      <c r="BQ238" s="15">
        <f t="shared" si="2038"/>
        <v>0</v>
      </c>
      <c r="BR238" s="15">
        <f t="shared" si="2038"/>
        <v>0</v>
      </c>
      <c r="BS238" s="15">
        <f t="shared" si="2038"/>
        <v>331835</v>
      </c>
      <c r="BT238" s="15">
        <f t="shared" si="2038"/>
        <v>0</v>
      </c>
      <c r="BU238" s="15">
        <f t="shared" si="2038"/>
        <v>331835</v>
      </c>
      <c r="BV238" s="15">
        <f t="shared" si="2038"/>
        <v>0</v>
      </c>
      <c r="BW238" s="15">
        <f t="shared" si="2038"/>
        <v>0</v>
      </c>
      <c r="BX238" s="15">
        <f t="shared" si="2038"/>
        <v>0</v>
      </c>
      <c r="BY238" s="15">
        <f t="shared" si="2038"/>
        <v>0</v>
      </c>
      <c r="BZ238" s="15">
        <f t="shared" si="2038"/>
        <v>0</v>
      </c>
      <c r="CA238" s="15">
        <f t="shared" si="2038"/>
        <v>331835</v>
      </c>
      <c r="CB238" s="15">
        <f t="shared" si="2038"/>
        <v>0</v>
      </c>
      <c r="CC238" s="15">
        <f t="shared" si="2038"/>
        <v>331835</v>
      </c>
      <c r="CD238" s="15">
        <f t="shared" si="2038"/>
        <v>0</v>
      </c>
      <c r="CE238" s="15">
        <f t="shared" si="2038"/>
        <v>0</v>
      </c>
      <c r="CF238" s="44">
        <f t="shared" si="2038"/>
        <v>0</v>
      </c>
      <c r="CG238" s="44">
        <f t="shared" si="2038"/>
        <v>0</v>
      </c>
      <c r="CH238" s="44">
        <f t="shared" si="2038"/>
        <v>0</v>
      </c>
      <c r="CI238" s="15">
        <f t="shared" si="2038"/>
        <v>0</v>
      </c>
      <c r="CJ238" s="15">
        <f t="shared" si="2038"/>
        <v>0</v>
      </c>
      <c r="CK238" s="15">
        <f t="shared" si="2038"/>
        <v>0</v>
      </c>
      <c r="CL238" s="15">
        <f t="shared" si="2038"/>
        <v>0</v>
      </c>
      <c r="CM238" s="15">
        <f t="shared" si="2038"/>
        <v>0</v>
      </c>
      <c r="CN238" s="15">
        <f t="shared" si="2038"/>
        <v>0</v>
      </c>
      <c r="CO238" s="15">
        <f t="shared" si="2038"/>
        <v>0</v>
      </c>
      <c r="CP238" s="15">
        <f t="shared" si="2038"/>
        <v>0</v>
      </c>
      <c r="CQ238" s="15">
        <f t="shared" si="2038"/>
        <v>0</v>
      </c>
      <c r="CR238" s="15">
        <f t="shared" si="2038"/>
        <v>0</v>
      </c>
      <c r="CS238" s="15">
        <f t="shared" si="2038"/>
        <v>0</v>
      </c>
      <c r="CT238" s="15">
        <f t="shared" si="2038"/>
        <v>0</v>
      </c>
      <c r="CU238" s="15">
        <f t="shared" si="2038"/>
        <v>0</v>
      </c>
      <c r="CV238" s="15">
        <f t="shared" si="2038"/>
        <v>0</v>
      </c>
      <c r="CW238" s="15">
        <f t="shared" si="2038"/>
        <v>0</v>
      </c>
      <c r="CX238" s="15">
        <f t="shared" si="2038"/>
        <v>0</v>
      </c>
      <c r="CY238" s="15">
        <f t="shared" si="2038"/>
        <v>0</v>
      </c>
      <c r="CZ238" s="44">
        <f t="shared" si="2038"/>
        <v>0</v>
      </c>
      <c r="DA238" s="44">
        <f t="shared" si="2038"/>
        <v>0</v>
      </c>
      <c r="DB238" s="44">
        <f t="shared" si="2038"/>
        <v>0</v>
      </c>
      <c r="DC238" s="15">
        <f t="shared" si="2038"/>
        <v>0</v>
      </c>
      <c r="DD238" s="15">
        <f t="shared" ref="DC238:DR239" si="2039">DD239</f>
        <v>0</v>
      </c>
      <c r="DE238" s="15">
        <f t="shared" si="2039"/>
        <v>0</v>
      </c>
      <c r="DF238" s="15">
        <f t="shared" si="2039"/>
        <v>0</v>
      </c>
      <c r="DG238" s="15">
        <f t="shared" si="2039"/>
        <v>0</v>
      </c>
      <c r="DH238" s="15">
        <f t="shared" si="2039"/>
        <v>0</v>
      </c>
      <c r="DI238" s="15">
        <f t="shared" si="2039"/>
        <v>0</v>
      </c>
      <c r="DJ238" s="15">
        <f t="shared" si="2039"/>
        <v>0</v>
      </c>
      <c r="DK238" s="15">
        <f t="shared" si="2039"/>
        <v>0</v>
      </c>
      <c r="DL238" s="15">
        <f t="shared" si="2039"/>
        <v>0</v>
      </c>
      <c r="DM238" s="15">
        <f t="shared" si="2039"/>
        <v>0</v>
      </c>
      <c r="DN238" s="15">
        <f t="shared" si="2039"/>
        <v>0</v>
      </c>
      <c r="DO238" s="15">
        <f t="shared" si="2039"/>
        <v>0</v>
      </c>
      <c r="DP238" s="15">
        <f t="shared" si="2039"/>
        <v>0</v>
      </c>
      <c r="DQ238" s="15">
        <f t="shared" si="2039"/>
        <v>0</v>
      </c>
      <c r="DR238" s="15">
        <f t="shared" si="2039"/>
        <v>0</v>
      </c>
    </row>
    <row r="239" spans="1:122" ht="46.5" customHeight="1" x14ac:dyDescent="0.25">
      <c r="A239" s="102" t="s">
        <v>20</v>
      </c>
      <c r="B239" s="102"/>
      <c r="C239" s="102"/>
      <c r="D239" s="102"/>
      <c r="E239" s="40">
        <v>851</v>
      </c>
      <c r="F239" s="2" t="s">
        <v>56</v>
      </c>
      <c r="G239" s="2" t="s">
        <v>11</v>
      </c>
      <c r="H239" s="3" t="s">
        <v>344</v>
      </c>
      <c r="I239" s="2" t="s">
        <v>21</v>
      </c>
      <c r="J239" s="15">
        <f t="shared" si="2032"/>
        <v>0</v>
      </c>
      <c r="K239" s="15">
        <f t="shared" si="2032"/>
        <v>0</v>
      </c>
      <c r="L239" s="15">
        <f t="shared" si="2032"/>
        <v>0</v>
      </c>
      <c r="M239" s="15">
        <f t="shared" si="2032"/>
        <v>0</v>
      </c>
      <c r="N239" s="15">
        <f t="shared" si="2032"/>
        <v>280995</v>
      </c>
      <c r="O239" s="15">
        <f t="shared" si="2032"/>
        <v>0</v>
      </c>
      <c r="P239" s="15">
        <f t="shared" si="2032"/>
        <v>280995</v>
      </c>
      <c r="Q239" s="15">
        <f t="shared" si="2032"/>
        <v>0</v>
      </c>
      <c r="R239" s="15">
        <f t="shared" si="2032"/>
        <v>280995</v>
      </c>
      <c r="S239" s="15">
        <f t="shared" si="2032"/>
        <v>0</v>
      </c>
      <c r="T239" s="15">
        <f t="shared" si="2032"/>
        <v>280995</v>
      </c>
      <c r="U239" s="15">
        <f t="shared" si="2032"/>
        <v>0</v>
      </c>
      <c r="V239" s="15">
        <f t="shared" si="2032"/>
        <v>0</v>
      </c>
      <c r="W239" s="39">
        <f t="shared" si="2032"/>
        <v>0</v>
      </c>
      <c r="X239" s="39">
        <f t="shared" si="2032"/>
        <v>0</v>
      </c>
      <c r="Y239" s="39">
        <f t="shared" si="2032"/>
        <v>0</v>
      </c>
      <c r="Z239" s="15">
        <f t="shared" si="2032"/>
        <v>0</v>
      </c>
      <c r="AA239" s="15">
        <f t="shared" si="2032"/>
        <v>0</v>
      </c>
      <c r="AB239" s="15">
        <f t="shared" si="2032"/>
        <v>0</v>
      </c>
      <c r="AC239" s="15">
        <f t="shared" si="2032"/>
        <v>0</v>
      </c>
      <c r="AD239" s="15">
        <f t="shared" si="2032"/>
        <v>0</v>
      </c>
      <c r="AE239" s="15">
        <f t="shared" si="2032"/>
        <v>0</v>
      </c>
      <c r="AF239" s="15">
        <f t="shared" si="2032"/>
        <v>0</v>
      </c>
      <c r="AG239" s="15">
        <f t="shared" si="2032"/>
        <v>0</v>
      </c>
      <c r="AH239" s="15">
        <f t="shared" si="2032"/>
        <v>0</v>
      </c>
      <c r="AI239" s="39">
        <f t="shared" si="2032"/>
        <v>0</v>
      </c>
      <c r="AJ239" s="39">
        <f t="shared" si="2032"/>
        <v>0</v>
      </c>
      <c r="AK239" s="39">
        <f t="shared" si="2032"/>
        <v>0</v>
      </c>
      <c r="AL239" s="15">
        <f t="shared" si="2033"/>
        <v>0</v>
      </c>
      <c r="AM239" s="110">
        <f t="shared" si="2033"/>
        <v>0</v>
      </c>
      <c r="AN239" s="15">
        <f t="shared" si="2033"/>
        <v>0</v>
      </c>
      <c r="AO239" s="15">
        <f t="shared" si="2033"/>
        <v>0</v>
      </c>
      <c r="AP239" s="15">
        <f t="shared" si="2033"/>
        <v>0</v>
      </c>
      <c r="AQ239" s="15">
        <f t="shared" si="2033"/>
        <v>0</v>
      </c>
      <c r="AR239" s="15">
        <f t="shared" si="2033"/>
        <v>0</v>
      </c>
      <c r="AS239" s="15">
        <f t="shared" si="2033"/>
        <v>0</v>
      </c>
      <c r="AT239" s="15"/>
      <c r="AU239" s="15"/>
      <c r="AV239" s="15"/>
      <c r="AW239" s="15"/>
      <c r="AX239" s="15"/>
      <c r="AY239" s="15">
        <f t="shared" si="2034"/>
        <v>0</v>
      </c>
      <c r="AZ239" s="39">
        <f t="shared" si="2035"/>
        <v>0</v>
      </c>
      <c r="BA239" s="39">
        <f t="shared" si="2036"/>
        <v>0</v>
      </c>
      <c r="BB239" s="39">
        <f t="shared" si="2037"/>
        <v>0</v>
      </c>
      <c r="BC239" s="15">
        <f t="shared" si="2038"/>
        <v>0</v>
      </c>
      <c r="BD239" s="44">
        <f t="shared" si="2038"/>
        <v>0</v>
      </c>
      <c r="BE239" s="44">
        <f t="shared" si="2038"/>
        <v>0</v>
      </c>
      <c r="BF239" s="44">
        <f t="shared" si="2038"/>
        <v>0</v>
      </c>
      <c r="BG239" s="15">
        <f t="shared" si="2038"/>
        <v>331835</v>
      </c>
      <c r="BH239" s="15">
        <f t="shared" si="2038"/>
        <v>0</v>
      </c>
      <c r="BI239" s="15">
        <f t="shared" si="2038"/>
        <v>331835</v>
      </c>
      <c r="BJ239" s="15">
        <f t="shared" si="2038"/>
        <v>0</v>
      </c>
      <c r="BK239" s="15">
        <f t="shared" si="2038"/>
        <v>331835</v>
      </c>
      <c r="BL239" s="15">
        <f t="shared" si="2038"/>
        <v>0</v>
      </c>
      <c r="BM239" s="15">
        <f t="shared" si="2038"/>
        <v>331835</v>
      </c>
      <c r="BN239" s="15">
        <f t="shared" si="2038"/>
        <v>0</v>
      </c>
      <c r="BO239" s="15">
        <f t="shared" si="2038"/>
        <v>0</v>
      </c>
      <c r="BP239" s="15">
        <f t="shared" si="2038"/>
        <v>0</v>
      </c>
      <c r="BQ239" s="15">
        <f t="shared" si="2038"/>
        <v>0</v>
      </c>
      <c r="BR239" s="15">
        <f t="shared" si="2038"/>
        <v>0</v>
      </c>
      <c r="BS239" s="15">
        <f t="shared" si="2038"/>
        <v>331835</v>
      </c>
      <c r="BT239" s="15">
        <f t="shared" si="2038"/>
        <v>0</v>
      </c>
      <c r="BU239" s="15">
        <f t="shared" si="2038"/>
        <v>331835</v>
      </c>
      <c r="BV239" s="15">
        <f t="shared" si="2038"/>
        <v>0</v>
      </c>
      <c r="BW239" s="15">
        <f t="shared" si="2038"/>
        <v>0</v>
      </c>
      <c r="BX239" s="15">
        <f t="shared" si="2038"/>
        <v>0</v>
      </c>
      <c r="BY239" s="15">
        <f t="shared" si="2038"/>
        <v>0</v>
      </c>
      <c r="BZ239" s="15">
        <f t="shared" si="2038"/>
        <v>0</v>
      </c>
      <c r="CA239" s="15">
        <f t="shared" si="2038"/>
        <v>331835</v>
      </c>
      <c r="CB239" s="15">
        <f t="shared" si="2038"/>
        <v>0</v>
      </c>
      <c r="CC239" s="15">
        <f t="shared" si="2038"/>
        <v>331835</v>
      </c>
      <c r="CD239" s="15">
        <f t="shared" si="2038"/>
        <v>0</v>
      </c>
      <c r="CE239" s="15">
        <f t="shared" si="2038"/>
        <v>0</v>
      </c>
      <c r="CF239" s="44">
        <f t="shared" si="2038"/>
        <v>0</v>
      </c>
      <c r="CG239" s="44">
        <f t="shared" si="2038"/>
        <v>0</v>
      </c>
      <c r="CH239" s="44">
        <f t="shared" si="2038"/>
        <v>0</v>
      </c>
      <c r="CI239" s="15">
        <f t="shared" si="2038"/>
        <v>0</v>
      </c>
      <c r="CJ239" s="15">
        <f t="shared" si="2038"/>
        <v>0</v>
      </c>
      <c r="CK239" s="15">
        <f t="shared" si="2038"/>
        <v>0</v>
      </c>
      <c r="CL239" s="15">
        <f t="shared" si="2038"/>
        <v>0</v>
      </c>
      <c r="CM239" s="15">
        <f t="shared" si="2038"/>
        <v>0</v>
      </c>
      <c r="CN239" s="15">
        <f t="shared" si="2038"/>
        <v>0</v>
      </c>
      <c r="CO239" s="15">
        <f t="shared" si="2038"/>
        <v>0</v>
      </c>
      <c r="CP239" s="15">
        <f t="shared" si="2038"/>
        <v>0</v>
      </c>
      <c r="CQ239" s="15">
        <f t="shared" si="2038"/>
        <v>0</v>
      </c>
      <c r="CR239" s="15">
        <f t="shared" si="2038"/>
        <v>0</v>
      </c>
      <c r="CS239" s="15">
        <f t="shared" si="2038"/>
        <v>0</v>
      </c>
      <c r="CT239" s="15">
        <f t="shared" si="2038"/>
        <v>0</v>
      </c>
      <c r="CU239" s="15">
        <f t="shared" si="2038"/>
        <v>0</v>
      </c>
      <c r="CV239" s="15">
        <f t="shared" si="2038"/>
        <v>0</v>
      </c>
      <c r="CW239" s="15">
        <f t="shared" si="2038"/>
        <v>0</v>
      </c>
      <c r="CX239" s="15">
        <f t="shared" si="2038"/>
        <v>0</v>
      </c>
      <c r="CY239" s="15">
        <f t="shared" si="2038"/>
        <v>0</v>
      </c>
      <c r="CZ239" s="44">
        <f t="shared" si="2038"/>
        <v>0</v>
      </c>
      <c r="DA239" s="44">
        <f t="shared" si="2038"/>
        <v>0</v>
      </c>
      <c r="DB239" s="44">
        <f t="shared" si="2038"/>
        <v>0</v>
      </c>
      <c r="DC239" s="15">
        <f t="shared" si="2039"/>
        <v>0</v>
      </c>
      <c r="DD239" s="15">
        <f t="shared" si="2039"/>
        <v>0</v>
      </c>
      <c r="DE239" s="15">
        <f t="shared" si="2039"/>
        <v>0</v>
      </c>
      <c r="DF239" s="15">
        <f t="shared" si="2039"/>
        <v>0</v>
      </c>
      <c r="DG239" s="15">
        <f t="shared" si="2039"/>
        <v>0</v>
      </c>
      <c r="DH239" s="15">
        <f t="shared" si="2039"/>
        <v>0</v>
      </c>
      <c r="DI239" s="15">
        <f t="shared" si="2039"/>
        <v>0</v>
      </c>
      <c r="DJ239" s="15">
        <f t="shared" si="2039"/>
        <v>0</v>
      </c>
      <c r="DK239" s="15">
        <f t="shared" si="2039"/>
        <v>0</v>
      </c>
      <c r="DL239" s="15">
        <f t="shared" si="2039"/>
        <v>0</v>
      </c>
      <c r="DM239" s="15">
        <f t="shared" si="2039"/>
        <v>0</v>
      </c>
      <c r="DN239" s="15">
        <f t="shared" si="2039"/>
        <v>0</v>
      </c>
      <c r="DO239" s="15">
        <f t="shared" si="2039"/>
        <v>0</v>
      </c>
      <c r="DP239" s="15">
        <f t="shared" si="2039"/>
        <v>0</v>
      </c>
      <c r="DQ239" s="15">
        <f t="shared" si="2039"/>
        <v>0</v>
      </c>
      <c r="DR239" s="15">
        <f t="shared" si="2039"/>
        <v>0</v>
      </c>
    </row>
    <row r="240" spans="1:122" ht="46.5" customHeight="1" x14ac:dyDescent="0.25">
      <c r="A240" s="102" t="s">
        <v>9</v>
      </c>
      <c r="B240" s="102"/>
      <c r="C240" s="102"/>
      <c r="D240" s="102"/>
      <c r="E240" s="40">
        <v>851</v>
      </c>
      <c r="F240" s="2" t="s">
        <v>56</v>
      </c>
      <c r="G240" s="2" t="s">
        <v>11</v>
      </c>
      <c r="H240" s="3" t="s">
        <v>344</v>
      </c>
      <c r="I240" s="2" t="s">
        <v>22</v>
      </c>
      <c r="J240" s="15"/>
      <c r="K240" s="44"/>
      <c r="L240" s="44">
        <f>J240</f>
        <v>0</v>
      </c>
      <c r="M240" s="44"/>
      <c r="N240" s="44">
        <f>249895+31100</f>
        <v>280995</v>
      </c>
      <c r="O240" s="44"/>
      <c r="P240" s="44">
        <f>N240</f>
        <v>280995</v>
      </c>
      <c r="Q240" s="44"/>
      <c r="R240" s="68">
        <f>J240+N240</f>
        <v>280995</v>
      </c>
      <c r="S240" s="68">
        <f>K240+O240</f>
        <v>0</v>
      </c>
      <c r="T240" s="68">
        <f>L240+P240</f>
        <v>280995</v>
      </c>
      <c r="U240" s="68">
        <f>M240+Q240</f>
        <v>0</v>
      </c>
      <c r="V240" s="15"/>
      <c r="W240" s="39"/>
      <c r="X240" s="39">
        <f>V240</f>
        <v>0</v>
      </c>
      <c r="Y240" s="39"/>
      <c r="Z240" s="44"/>
      <c r="AA240" s="44"/>
      <c r="AB240" s="44"/>
      <c r="AC240" s="44"/>
      <c r="AD240" s="68">
        <f t="shared" ref="AD240" si="2040">V240+Z240</f>
        <v>0</v>
      </c>
      <c r="AE240" s="68">
        <f t="shared" ref="AE240" si="2041">W240+AA240</f>
        <v>0</v>
      </c>
      <c r="AF240" s="68">
        <f t="shared" ref="AF240" si="2042">X240+AB240</f>
        <v>0</v>
      </c>
      <c r="AG240" s="68">
        <f t="shared" ref="AG240" si="2043">Y240+AC240</f>
        <v>0</v>
      </c>
      <c r="AH240" s="15"/>
      <c r="AI240" s="39"/>
      <c r="AJ240" s="39">
        <f>AH240</f>
        <v>0</v>
      </c>
      <c r="AK240" s="39"/>
      <c r="AL240" s="44"/>
      <c r="AM240" s="111"/>
      <c r="AN240" s="44"/>
      <c r="AO240" s="44"/>
      <c r="AP240" s="68">
        <f t="shared" ref="AP240" si="2044">AH240+AL240</f>
        <v>0</v>
      </c>
      <c r="AQ240" s="68">
        <f t="shared" ref="AQ240" si="2045">AI240+AM240</f>
        <v>0</v>
      </c>
      <c r="AR240" s="68">
        <f t="shared" ref="AR240" si="2046">AJ240+AN240</f>
        <v>0</v>
      </c>
      <c r="AS240" s="68">
        <f t="shared" ref="AS240" si="2047">AK240+AO240</f>
        <v>0</v>
      </c>
      <c r="AT240" s="68"/>
      <c r="AU240" s="68"/>
      <c r="AV240" s="68"/>
      <c r="AW240" s="68"/>
      <c r="AX240" s="68"/>
      <c r="AY240" s="15">
        <f t="shared" si="2034"/>
        <v>0</v>
      </c>
      <c r="AZ240" s="39">
        <f t="shared" si="2035"/>
        <v>0</v>
      </c>
      <c r="BA240" s="39">
        <f t="shared" si="2036"/>
        <v>0</v>
      </c>
      <c r="BB240" s="39">
        <f t="shared" si="2037"/>
        <v>0</v>
      </c>
      <c r="BC240" s="15"/>
      <c r="BD240" s="44"/>
      <c r="BE240" s="44">
        <f>BC240</f>
        <v>0</v>
      </c>
      <c r="BF240" s="44"/>
      <c r="BG240" s="15">
        <f>249895+81940</f>
        <v>331835</v>
      </c>
      <c r="BH240" s="44"/>
      <c r="BI240" s="44">
        <f>BG240</f>
        <v>331835</v>
      </c>
      <c r="BJ240" s="44"/>
      <c r="BK240" s="15">
        <f>BC240+BG240</f>
        <v>331835</v>
      </c>
      <c r="BL240" s="68">
        <f>BD240+BH240</f>
        <v>0</v>
      </c>
      <c r="BM240" s="68">
        <f>BE240+BI240</f>
        <v>331835</v>
      </c>
      <c r="BN240" s="68">
        <f>BF240+BJ240</f>
        <v>0</v>
      </c>
      <c r="BO240" s="15"/>
      <c r="BP240" s="44"/>
      <c r="BQ240" s="44">
        <f>BO240</f>
        <v>0</v>
      </c>
      <c r="BR240" s="44"/>
      <c r="BS240" s="15">
        <f>BK240+BO240</f>
        <v>331835</v>
      </c>
      <c r="BT240" s="68">
        <f>BL240+BP240</f>
        <v>0</v>
      </c>
      <c r="BU240" s="68">
        <f>BM240+BQ240</f>
        <v>331835</v>
      </c>
      <c r="BV240" s="68">
        <f>BN240+BR240</f>
        <v>0</v>
      </c>
      <c r="BW240" s="15"/>
      <c r="BX240" s="44"/>
      <c r="BY240" s="44">
        <f>BW240</f>
        <v>0</v>
      </c>
      <c r="BZ240" s="44"/>
      <c r="CA240" s="15">
        <f>BS240+BW240</f>
        <v>331835</v>
      </c>
      <c r="CB240" s="68">
        <f>BT240+BX240</f>
        <v>0</v>
      </c>
      <c r="CC240" s="68">
        <f>BU240+BY240</f>
        <v>331835</v>
      </c>
      <c r="CD240" s="68">
        <f>BV240+BZ240</f>
        <v>0</v>
      </c>
      <c r="CE240" s="15"/>
      <c r="CF240" s="44"/>
      <c r="CG240" s="44">
        <f>CE240</f>
        <v>0</v>
      </c>
      <c r="CH240" s="44"/>
      <c r="CI240" s="44"/>
      <c r="CJ240" s="44"/>
      <c r="CK240" s="44">
        <f>CI240</f>
        <v>0</v>
      </c>
      <c r="CL240" s="44"/>
      <c r="CM240" s="15">
        <f t="shared" ref="CM240" si="2048">CE240+CI240</f>
        <v>0</v>
      </c>
      <c r="CN240" s="68">
        <f t="shared" ref="CN240" si="2049">CF240+CJ240</f>
        <v>0</v>
      </c>
      <c r="CO240" s="68">
        <f t="shared" ref="CO240" si="2050">CG240+CK240</f>
        <v>0</v>
      </c>
      <c r="CP240" s="68">
        <f t="shared" ref="CP240" si="2051">CH240+CL240</f>
        <v>0</v>
      </c>
      <c r="CQ240" s="44"/>
      <c r="CR240" s="44"/>
      <c r="CS240" s="44">
        <f>CQ240</f>
        <v>0</v>
      </c>
      <c r="CT240" s="44"/>
      <c r="CU240" s="15">
        <f t="shared" ref="CU240" si="2052">CM240+CQ240</f>
        <v>0</v>
      </c>
      <c r="CV240" s="68">
        <f t="shared" ref="CV240" si="2053">CN240+CR240</f>
        <v>0</v>
      </c>
      <c r="CW240" s="68">
        <f t="shared" ref="CW240" si="2054">CO240+CS240</f>
        <v>0</v>
      </c>
      <c r="CX240" s="68">
        <f t="shared" ref="CX240" si="2055">CP240+CT240</f>
        <v>0</v>
      </c>
      <c r="CY240" s="15"/>
      <c r="CZ240" s="44"/>
      <c r="DA240" s="44">
        <f>CY240</f>
        <v>0</v>
      </c>
      <c r="DB240" s="44"/>
      <c r="DC240" s="44"/>
      <c r="DD240" s="44"/>
      <c r="DE240" s="44">
        <f>DC240</f>
        <v>0</v>
      </c>
      <c r="DF240" s="44"/>
      <c r="DG240" s="15">
        <f t="shared" ref="DG240" si="2056">CY240+DC240</f>
        <v>0</v>
      </c>
      <c r="DH240" s="68">
        <f t="shared" ref="DH240" si="2057">CZ240+DD240</f>
        <v>0</v>
      </c>
      <c r="DI240" s="68">
        <f t="shared" ref="DI240" si="2058">DA240+DE240</f>
        <v>0</v>
      </c>
      <c r="DJ240" s="68">
        <f t="shared" ref="DJ240" si="2059">DB240+DF240</f>
        <v>0</v>
      </c>
      <c r="DK240" s="44"/>
      <c r="DL240" s="44"/>
      <c r="DM240" s="44">
        <f>DK240</f>
        <v>0</v>
      </c>
      <c r="DN240" s="44"/>
      <c r="DO240" s="15">
        <f t="shared" ref="DO240" si="2060">DG240+DK240</f>
        <v>0</v>
      </c>
      <c r="DP240" s="68">
        <f t="shared" ref="DP240" si="2061">DH240+DL240</f>
        <v>0</v>
      </c>
      <c r="DQ240" s="68">
        <f t="shared" ref="DQ240" si="2062">DI240+DM240</f>
        <v>0</v>
      </c>
      <c r="DR240" s="68">
        <f t="shared" ref="DR240" si="2063">DJ240+DN240</f>
        <v>0</v>
      </c>
    </row>
    <row r="241" spans="1:122" ht="32.25" hidden="1" customHeight="1" x14ac:dyDescent="0.25">
      <c r="A241" s="100" t="s">
        <v>87</v>
      </c>
      <c r="B241" s="102"/>
      <c r="C241" s="102"/>
      <c r="D241" s="102"/>
      <c r="E241" s="40">
        <v>851</v>
      </c>
      <c r="F241" s="2" t="s">
        <v>56</v>
      </c>
      <c r="G241" s="2" t="s">
        <v>13</v>
      </c>
      <c r="H241" s="3" t="s">
        <v>46</v>
      </c>
      <c r="I241" s="2"/>
      <c r="J241" s="61">
        <f t="shared" ref="J241:AL243" si="2064">J242</f>
        <v>5000</v>
      </c>
      <c r="K241" s="61">
        <f t="shared" si="2064"/>
        <v>0</v>
      </c>
      <c r="L241" s="61">
        <f t="shared" si="2064"/>
        <v>5000</v>
      </c>
      <c r="M241" s="61">
        <f t="shared" si="2064"/>
        <v>0</v>
      </c>
      <c r="N241" s="61">
        <f t="shared" si="2064"/>
        <v>0</v>
      </c>
      <c r="O241" s="61">
        <f t="shared" si="2064"/>
        <v>0</v>
      </c>
      <c r="P241" s="61">
        <f t="shared" si="2064"/>
        <v>0</v>
      </c>
      <c r="Q241" s="61">
        <f t="shared" si="2064"/>
        <v>0</v>
      </c>
      <c r="R241" s="61">
        <f t="shared" si="2064"/>
        <v>5000</v>
      </c>
      <c r="S241" s="61">
        <f t="shared" si="2064"/>
        <v>0</v>
      </c>
      <c r="T241" s="61">
        <f t="shared" si="2064"/>
        <v>5000</v>
      </c>
      <c r="U241" s="61">
        <f t="shared" si="2064"/>
        <v>0</v>
      </c>
      <c r="V241" s="61">
        <f t="shared" si="2064"/>
        <v>0</v>
      </c>
      <c r="W241" s="105">
        <f t="shared" si="2064"/>
        <v>0</v>
      </c>
      <c r="X241" s="105">
        <f t="shared" si="2064"/>
        <v>0</v>
      </c>
      <c r="Y241" s="105">
        <f t="shared" si="2064"/>
        <v>0</v>
      </c>
      <c r="Z241" s="61">
        <f t="shared" si="2064"/>
        <v>0</v>
      </c>
      <c r="AA241" s="61">
        <f t="shared" si="2064"/>
        <v>0</v>
      </c>
      <c r="AB241" s="61">
        <f t="shared" si="2064"/>
        <v>0</v>
      </c>
      <c r="AC241" s="61">
        <f t="shared" si="2064"/>
        <v>0</v>
      </c>
      <c r="AD241" s="61">
        <f t="shared" si="2064"/>
        <v>0</v>
      </c>
      <c r="AE241" s="61">
        <f t="shared" si="2064"/>
        <v>0</v>
      </c>
      <c r="AF241" s="61">
        <f t="shared" si="2064"/>
        <v>0</v>
      </c>
      <c r="AG241" s="61">
        <f t="shared" si="2064"/>
        <v>0</v>
      </c>
      <c r="AH241" s="61">
        <f t="shared" si="2064"/>
        <v>0</v>
      </c>
      <c r="AI241" s="105">
        <f t="shared" si="2064"/>
        <v>0</v>
      </c>
      <c r="AJ241" s="105">
        <f t="shared" si="2064"/>
        <v>0</v>
      </c>
      <c r="AK241" s="105">
        <f t="shared" si="2064"/>
        <v>0</v>
      </c>
      <c r="AL241" s="61">
        <f t="shared" si="2064"/>
        <v>0</v>
      </c>
      <c r="AM241" s="117">
        <f t="shared" ref="AL241:AS243" si="2065">AM242</f>
        <v>0</v>
      </c>
      <c r="AN241" s="78">
        <f t="shared" si="2065"/>
        <v>0</v>
      </c>
      <c r="AO241" s="78">
        <f t="shared" si="2065"/>
        <v>0</v>
      </c>
      <c r="AP241" s="78">
        <f t="shared" si="2065"/>
        <v>0</v>
      </c>
      <c r="AQ241" s="78">
        <f t="shared" si="2065"/>
        <v>0</v>
      </c>
      <c r="AR241" s="78">
        <f t="shared" si="2065"/>
        <v>0</v>
      </c>
      <c r="AS241" s="78">
        <f t="shared" si="2065"/>
        <v>0</v>
      </c>
      <c r="AT241" s="78"/>
      <c r="AU241" s="78"/>
      <c r="AV241" s="78"/>
      <c r="AW241" s="78"/>
      <c r="AX241" s="78"/>
      <c r="AY241" s="15">
        <f t="shared" si="2034"/>
        <v>0</v>
      </c>
      <c r="AZ241" s="39">
        <f t="shared" si="2035"/>
        <v>0</v>
      </c>
      <c r="BA241" s="39">
        <f t="shared" si="2036"/>
        <v>0</v>
      </c>
      <c r="BB241" s="39">
        <f t="shared" si="2037"/>
        <v>0</v>
      </c>
      <c r="BC241" s="78">
        <f t="shared" ref="BC241:DC243" si="2066">BC242</f>
        <v>5000</v>
      </c>
      <c r="BD241" s="72">
        <f t="shared" si="2066"/>
        <v>0</v>
      </c>
      <c r="BE241" s="72">
        <f t="shared" si="2066"/>
        <v>5000</v>
      </c>
      <c r="BF241" s="72">
        <f t="shared" si="2066"/>
        <v>0</v>
      </c>
      <c r="BG241" s="28">
        <f t="shared" si="2066"/>
        <v>0</v>
      </c>
      <c r="BH241" s="28">
        <f t="shared" si="2066"/>
        <v>0</v>
      </c>
      <c r="BI241" s="28">
        <f t="shared" si="2066"/>
        <v>0</v>
      </c>
      <c r="BJ241" s="28">
        <f t="shared" si="2066"/>
        <v>0</v>
      </c>
      <c r="BK241" s="28">
        <f t="shared" si="2066"/>
        <v>5000</v>
      </c>
      <c r="BL241" s="28">
        <f t="shared" si="2066"/>
        <v>0</v>
      </c>
      <c r="BM241" s="28">
        <f t="shared" si="2066"/>
        <v>5000</v>
      </c>
      <c r="BN241" s="28">
        <f t="shared" si="2066"/>
        <v>0</v>
      </c>
      <c r="BO241" s="28">
        <f t="shared" si="2066"/>
        <v>0</v>
      </c>
      <c r="BP241" s="28">
        <f t="shared" si="2066"/>
        <v>0</v>
      </c>
      <c r="BQ241" s="28">
        <f t="shared" si="2066"/>
        <v>0</v>
      </c>
      <c r="BR241" s="28">
        <f t="shared" si="2066"/>
        <v>0</v>
      </c>
      <c r="BS241" s="28">
        <f t="shared" si="2066"/>
        <v>5000</v>
      </c>
      <c r="BT241" s="28">
        <f t="shared" si="2066"/>
        <v>0</v>
      </c>
      <c r="BU241" s="28">
        <f t="shared" si="2066"/>
        <v>5000</v>
      </c>
      <c r="BV241" s="28">
        <f t="shared" si="2066"/>
        <v>0</v>
      </c>
      <c r="BW241" s="28">
        <f t="shared" si="2066"/>
        <v>0</v>
      </c>
      <c r="BX241" s="28">
        <f t="shared" si="2066"/>
        <v>0</v>
      </c>
      <c r="BY241" s="28">
        <f t="shared" si="2066"/>
        <v>0</v>
      </c>
      <c r="BZ241" s="28">
        <f t="shared" si="2066"/>
        <v>0</v>
      </c>
      <c r="CA241" s="28">
        <f t="shared" si="2066"/>
        <v>5000</v>
      </c>
      <c r="CB241" s="28">
        <f t="shared" si="2066"/>
        <v>0</v>
      </c>
      <c r="CC241" s="28">
        <f t="shared" si="2066"/>
        <v>5000</v>
      </c>
      <c r="CD241" s="28">
        <f t="shared" si="2066"/>
        <v>0</v>
      </c>
      <c r="CE241" s="28">
        <f t="shared" si="2066"/>
        <v>0</v>
      </c>
      <c r="CF241" s="72">
        <f t="shared" si="2066"/>
        <v>0</v>
      </c>
      <c r="CG241" s="72">
        <f t="shared" si="2066"/>
        <v>0</v>
      </c>
      <c r="CH241" s="72">
        <f t="shared" si="2066"/>
        <v>0</v>
      </c>
      <c r="CI241" s="28">
        <f t="shared" si="2066"/>
        <v>0</v>
      </c>
      <c r="CJ241" s="28">
        <f t="shared" si="2066"/>
        <v>0</v>
      </c>
      <c r="CK241" s="28">
        <f t="shared" si="2066"/>
        <v>0</v>
      </c>
      <c r="CL241" s="28">
        <f t="shared" si="2066"/>
        <v>0</v>
      </c>
      <c r="CM241" s="28">
        <f t="shared" si="2066"/>
        <v>0</v>
      </c>
      <c r="CN241" s="28">
        <f t="shared" si="2066"/>
        <v>0</v>
      </c>
      <c r="CO241" s="28">
        <f t="shared" si="2066"/>
        <v>0</v>
      </c>
      <c r="CP241" s="28">
        <f t="shared" si="2066"/>
        <v>0</v>
      </c>
      <c r="CQ241" s="28">
        <f t="shared" si="2066"/>
        <v>0</v>
      </c>
      <c r="CR241" s="28">
        <f t="shared" si="2066"/>
        <v>0</v>
      </c>
      <c r="CS241" s="28">
        <f t="shared" si="2066"/>
        <v>0</v>
      </c>
      <c r="CT241" s="28">
        <f t="shared" si="2066"/>
        <v>0</v>
      </c>
      <c r="CU241" s="28">
        <f t="shared" si="2066"/>
        <v>0</v>
      </c>
      <c r="CV241" s="28">
        <f t="shared" si="2066"/>
        <v>0</v>
      </c>
      <c r="CW241" s="28">
        <f t="shared" si="2066"/>
        <v>0</v>
      </c>
      <c r="CX241" s="28">
        <f t="shared" si="2066"/>
        <v>0</v>
      </c>
      <c r="CY241" s="28">
        <f t="shared" si="2066"/>
        <v>0</v>
      </c>
      <c r="CZ241" s="72">
        <f t="shared" si="2066"/>
        <v>0</v>
      </c>
      <c r="DA241" s="72">
        <f t="shared" si="2066"/>
        <v>0</v>
      </c>
      <c r="DB241" s="72">
        <f t="shared" si="2066"/>
        <v>0</v>
      </c>
      <c r="DC241" s="28">
        <f t="shared" si="2066"/>
        <v>0</v>
      </c>
      <c r="DD241" s="28">
        <f t="shared" ref="DC241:DR243" si="2067">DD242</f>
        <v>0</v>
      </c>
      <c r="DE241" s="28">
        <f t="shared" si="2067"/>
        <v>0</v>
      </c>
      <c r="DF241" s="28">
        <f t="shared" si="2067"/>
        <v>0</v>
      </c>
      <c r="DG241" s="28">
        <f t="shared" si="2067"/>
        <v>0</v>
      </c>
      <c r="DH241" s="28">
        <f t="shared" si="2067"/>
        <v>0</v>
      </c>
      <c r="DI241" s="28">
        <f t="shared" si="2067"/>
        <v>0</v>
      </c>
      <c r="DJ241" s="28">
        <f t="shared" si="2067"/>
        <v>0</v>
      </c>
      <c r="DK241" s="28">
        <f t="shared" si="2067"/>
        <v>0</v>
      </c>
      <c r="DL241" s="28">
        <f t="shared" si="2067"/>
        <v>0</v>
      </c>
      <c r="DM241" s="28">
        <f t="shared" si="2067"/>
        <v>0</v>
      </c>
      <c r="DN241" s="28">
        <f t="shared" si="2067"/>
        <v>0</v>
      </c>
      <c r="DO241" s="28">
        <f t="shared" si="2067"/>
        <v>0</v>
      </c>
      <c r="DP241" s="28">
        <f t="shared" si="2067"/>
        <v>0</v>
      </c>
      <c r="DQ241" s="28">
        <f t="shared" si="2067"/>
        <v>0</v>
      </c>
      <c r="DR241" s="28">
        <f t="shared" si="2067"/>
        <v>0</v>
      </c>
    </row>
    <row r="242" spans="1:122" ht="32.25" hidden="1" customHeight="1" x14ac:dyDescent="0.25">
      <c r="A242" s="100" t="s">
        <v>88</v>
      </c>
      <c r="B242" s="102"/>
      <c r="C242" s="102"/>
      <c r="D242" s="102"/>
      <c r="E242" s="40">
        <v>851</v>
      </c>
      <c r="F242" s="2" t="s">
        <v>56</v>
      </c>
      <c r="G242" s="2" t="s">
        <v>13</v>
      </c>
      <c r="H242" s="3" t="s">
        <v>349</v>
      </c>
      <c r="I242" s="2"/>
      <c r="J242" s="15">
        <f t="shared" si="2064"/>
        <v>5000</v>
      </c>
      <c r="K242" s="15">
        <f t="shared" si="2064"/>
        <v>0</v>
      </c>
      <c r="L242" s="15">
        <f t="shared" si="2064"/>
        <v>5000</v>
      </c>
      <c r="M242" s="15">
        <f t="shared" si="2064"/>
        <v>0</v>
      </c>
      <c r="N242" s="15">
        <f t="shared" si="2064"/>
        <v>0</v>
      </c>
      <c r="O242" s="15">
        <f t="shared" si="2064"/>
        <v>0</v>
      </c>
      <c r="P242" s="15">
        <f t="shared" si="2064"/>
        <v>0</v>
      </c>
      <c r="Q242" s="15">
        <f t="shared" si="2064"/>
        <v>0</v>
      </c>
      <c r="R242" s="15">
        <f t="shared" si="2064"/>
        <v>5000</v>
      </c>
      <c r="S242" s="15">
        <f t="shared" si="2064"/>
        <v>0</v>
      </c>
      <c r="T242" s="15">
        <f t="shared" si="2064"/>
        <v>5000</v>
      </c>
      <c r="U242" s="15">
        <f t="shared" si="2064"/>
        <v>0</v>
      </c>
      <c r="V242" s="15">
        <f t="shared" si="2064"/>
        <v>0</v>
      </c>
      <c r="W242" s="39">
        <f t="shared" si="2064"/>
        <v>0</v>
      </c>
      <c r="X242" s="39">
        <f t="shared" si="2064"/>
        <v>0</v>
      </c>
      <c r="Y242" s="39">
        <f t="shared" si="2064"/>
        <v>0</v>
      </c>
      <c r="Z242" s="15">
        <f t="shared" si="2064"/>
        <v>0</v>
      </c>
      <c r="AA242" s="15">
        <f t="shared" si="2064"/>
        <v>0</v>
      </c>
      <c r="AB242" s="15">
        <f t="shared" si="2064"/>
        <v>0</v>
      </c>
      <c r="AC242" s="15">
        <f t="shared" si="2064"/>
        <v>0</v>
      </c>
      <c r="AD242" s="15">
        <f t="shared" si="2064"/>
        <v>0</v>
      </c>
      <c r="AE242" s="15">
        <f t="shared" si="2064"/>
        <v>0</v>
      </c>
      <c r="AF242" s="15">
        <f t="shared" si="2064"/>
        <v>0</v>
      </c>
      <c r="AG242" s="15">
        <f t="shared" si="2064"/>
        <v>0</v>
      </c>
      <c r="AH242" s="15">
        <f t="shared" si="2064"/>
        <v>0</v>
      </c>
      <c r="AI242" s="39">
        <f t="shared" si="2064"/>
        <v>0</v>
      </c>
      <c r="AJ242" s="39">
        <f t="shared" si="2064"/>
        <v>0</v>
      </c>
      <c r="AK242" s="39">
        <f t="shared" si="2064"/>
        <v>0</v>
      </c>
      <c r="AL242" s="15">
        <f t="shared" si="2065"/>
        <v>0</v>
      </c>
      <c r="AM242" s="110">
        <f t="shared" si="2065"/>
        <v>0</v>
      </c>
      <c r="AN242" s="15">
        <f t="shared" si="2065"/>
        <v>0</v>
      </c>
      <c r="AO242" s="15">
        <f t="shared" si="2065"/>
        <v>0</v>
      </c>
      <c r="AP242" s="15">
        <f t="shared" si="2065"/>
        <v>0</v>
      </c>
      <c r="AQ242" s="15">
        <f t="shared" si="2065"/>
        <v>0</v>
      </c>
      <c r="AR242" s="15">
        <f t="shared" si="2065"/>
        <v>0</v>
      </c>
      <c r="AS242" s="15">
        <f t="shared" si="2065"/>
        <v>0</v>
      </c>
      <c r="AT242" s="15"/>
      <c r="AU242" s="15"/>
      <c r="AV242" s="15"/>
      <c r="AW242" s="15"/>
      <c r="AX242" s="15"/>
      <c r="AY242" s="15">
        <f t="shared" si="2034"/>
        <v>0</v>
      </c>
      <c r="AZ242" s="39">
        <f t="shared" si="2035"/>
        <v>0</v>
      </c>
      <c r="BA242" s="39">
        <f t="shared" si="2036"/>
        <v>0</v>
      </c>
      <c r="BB242" s="39">
        <f t="shared" si="2037"/>
        <v>0</v>
      </c>
      <c r="BC242" s="15">
        <f t="shared" si="2066"/>
        <v>5000</v>
      </c>
      <c r="BD242" s="44">
        <f t="shared" si="2066"/>
        <v>0</v>
      </c>
      <c r="BE242" s="44">
        <f t="shared" si="2066"/>
        <v>5000</v>
      </c>
      <c r="BF242" s="44">
        <f t="shared" si="2066"/>
        <v>0</v>
      </c>
      <c r="BG242" s="15">
        <f t="shared" si="2066"/>
        <v>0</v>
      </c>
      <c r="BH242" s="15">
        <f t="shared" si="2066"/>
        <v>0</v>
      </c>
      <c r="BI242" s="15">
        <f t="shared" si="2066"/>
        <v>0</v>
      </c>
      <c r="BJ242" s="15">
        <f t="shared" si="2066"/>
        <v>0</v>
      </c>
      <c r="BK242" s="15">
        <f t="shared" si="2066"/>
        <v>5000</v>
      </c>
      <c r="BL242" s="15">
        <f t="shared" si="2066"/>
        <v>0</v>
      </c>
      <c r="BM242" s="15">
        <f t="shared" si="2066"/>
        <v>5000</v>
      </c>
      <c r="BN242" s="15">
        <f t="shared" si="2066"/>
        <v>0</v>
      </c>
      <c r="BO242" s="15">
        <f t="shared" si="2066"/>
        <v>0</v>
      </c>
      <c r="BP242" s="15">
        <f t="shared" si="2066"/>
        <v>0</v>
      </c>
      <c r="BQ242" s="15">
        <f t="shared" si="2066"/>
        <v>0</v>
      </c>
      <c r="BR242" s="15">
        <f t="shared" si="2066"/>
        <v>0</v>
      </c>
      <c r="BS242" s="15">
        <f t="shared" si="2066"/>
        <v>5000</v>
      </c>
      <c r="BT242" s="15">
        <f t="shared" si="2066"/>
        <v>0</v>
      </c>
      <c r="BU242" s="15">
        <f t="shared" si="2066"/>
        <v>5000</v>
      </c>
      <c r="BV242" s="15">
        <f t="shared" si="2066"/>
        <v>0</v>
      </c>
      <c r="BW242" s="15">
        <f t="shared" si="2066"/>
        <v>0</v>
      </c>
      <c r="BX242" s="15">
        <f t="shared" si="2066"/>
        <v>0</v>
      </c>
      <c r="BY242" s="15">
        <f t="shared" si="2066"/>
        <v>0</v>
      </c>
      <c r="BZ242" s="15">
        <f t="shared" si="2066"/>
        <v>0</v>
      </c>
      <c r="CA242" s="15">
        <f t="shared" si="2066"/>
        <v>5000</v>
      </c>
      <c r="CB242" s="15">
        <f t="shared" si="2066"/>
        <v>0</v>
      </c>
      <c r="CC242" s="15">
        <f t="shared" si="2066"/>
        <v>5000</v>
      </c>
      <c r="CD242" s="15">
        <f t="shared" si="2066"/>
        <v>0</v>
      </c>
      <c r="CE242" s="15">
        <f t="shared" si="2066"/>
        <v>0</v>
      </c>
      <c r="CF242" s="44">
        <f t="shared" si="2066"/>
        <v>0</v>
      </c>
      <c r="CG242" s="44">
        <f t="shared" si="2066"/>
        <v>0</v>
      </c>
      <c r="CH242" s="44">
        <f t="shared" si="2066"/>
        <v>0</v>
      </c>
      <c r="CI242" s="15">
        <f t="shared" si="2066"/>
        <v>0</v>
      </c>
      <c r="CJ242" s="15">
        <f t="shared" si="2066"/>
        <v>0</v>
      </c>
      <c r="CK242" s="15">
        <f t="shared" si="2066"/>
        <v>0</v>
      </c>
      <c r="CL242" s="15">
        <f t="shared" si="2066"/>
        <v>0</v>
      </c>
      <c r="CM242" s="15">
        <f t="shared" si="2066"/>
        <v>0</v>
      </c>
      <c r="CN242" s="15">
        <f t="shared" si="2066"/>
        <v>0</v>
      </c>
      <c r="CO242" s="15">
        <f t="shared" si="2066"/>
        <v>0</v>
      </c>
      <c r="CP242" s="15">
        <f t="shared" si="2066"/>
        <v>0</v>
      </c>
      <c r="CQ242" s="15">
        <f t="shared" si="2066"/>
        <v>0</v>
      </c>
      <c r="CR242" s="15">
        <f t="shared" si="2066"/>
        <v>0</v>
      </c>
      <c r="CS242" s="15">
        <f t="shared" si="2066"/>
        <v>0</v>
      </c>
      <c r="CT242" s="15">
        <f t="shared" si="2066"/>
        <v>0</v>
      </c>
      <c r="CU242" s="15">
        <f t="shared" si="2066"/>
        <v>0</v>
      </c>
      <c r="CV242" s="15">
        <f t="shared" si="2066"/>
        <v>0</v>
      </c>
      <c r="CW242" s="15">
        <f t="shared" si="2066"/>
        <v>0</v>
      </c>
      <c r="CX242" s="15">
        <f t="shared" si="2066"/>
        <v>0</v>
      </c>
      <c r="CY242" s="15">
        <f t="shared" si="2066"/>
        <v>0</v>
      </c>
      <c r="CZ242" s="44">
        <f t="shared" si="2066"/>
        <v>0</v>
      </c>
      <c r="DA242" s="44">
        <f t="shared" si="2066"/>
        <v>0</v>
      </c>
      <c r="DB242" s="44">
        <f t="shared" si="2066"/>
        <v>0</v>
      </c>
      <c r="DC242" s="15">
        <f t="shared" si="2067"/>
        <v>0</v>
      </c>
      <c r="DD242" s="15">
        <f t="shared" si="2067"/>
        <v>0</v>
      </c>
      <c r="DE242" s="15">
        <f t="shared" si="2067"/>
        <v>0</v>
      </c>
      <c r="DF242" s="15">
        <f t="shared" si="2067"/>
        <v>0</v>
      </c>
      <c r="DG242" s="15">
        <f t="shared" si="2067"/>
        <v>0</v>
      </c>
      <c r="DH242" s="15">
        <f t="shared" si="2067"/>
        <v>0</v>
      </c>
      <c r="DI242" s="15">
        <f t="shared" si="2067"/>
        <v>0</v>
      </c>
      <c r="DJ242" s="15">
        <f t="shared" si="2067"/>
        <v>0</v>
      </c>
      <c r="DK242" s="15">
        <f t="shared" si="2067"/>
        <v>0</v>
      </c>
      <c r="DL242" s="15">
        <f t="shared" si="2067"/>
        <v>0</v>
      </c>
      <c r="DM242" s="15">
        <f t="shared" si="2067"/>
        <v>0</v>
      </c>
      <c r="DN242" s="15">
        <f t="shared" si="2067"/>
        <v>0</v>
      </c>
      <c r="DO242" s="15">
        <f t="shared" si="2067"/>
        <v>0</v>
      </c>
      <c r="DP242" s="15">
        <f t="shared" si="2067"/>
        <v>0</v>
      </c>
      <c r="DQ242" s="15">
        <f t="shared" si="2067"/>
        <v>0</v>
      </c>
      <c r="DR242" s="15">
        <f t="shared" si="2067"/>
        <v>0</v>
      </c>
    </row>
    <row r="243" spans="1:122" ht="32.25" hidden="1" customHeight="1" x14ac:dyDescent="0.25">
      <c r="A243" s="102" t="s">
        <v>20</v>
      </c>
      <c r="B243" s="100"/>
      <c r="C243" s="100"/>
      <c r="D243" s="100"/>
      <c r="E243" s="40">
        <v>851</v>
      </c>
      <c r="F243" s="2" t="s">
        <v>56</v>
      </c>
      <c r="G243" s="2" t="s">
        <v>13</v>
      </c>
      <c r="H243" s="3" t="s">
        <v>349</v>
      </c>
      <c r="I243" s="2" t="s">
        <v>21</v>
      </c>
      <c r="J243" s="15">
        <f t="shared" si="2064"/>
        <v>5000</v>
      </c>
      <c r="K243" s="15">
        <f t="shared" si="2064"/>
        <v>0</v>
      </c>
      <c r="L243" s="15">
        <f t="shared" si="2064"/>
        <v>5000</v>
      </c>
      <c r="M243" s="15">
        <f t="shared" si="2064"/>
        <v>0</v>
      </c>
      <c r="N243" s="15">
        <f t="shared" si="2064"/>
        <v>0</v>
      </c>
      <c r="O243" s="15">
        <f t="shared" si="2064"/>
        <v>0</v>
      </c>
      <c r="P243" s="15">
        <f t="shared" si="2064"/>
        <v>0</v>
      </c>
      <c r="Q243" s="15">
        <f t="shared" si="2064"/>
        <v>0</v>
      </c>
      <c r="R243" s="15">
        <f t="shared" si="2064"/>
        <v>5000</v>
      </c>
      <c r="S243" s="15">
        <f t="shared" si="2064"/>
        <v>0</v>
      </c>
      <c r="T243" s="15">
        <f t="shared" si="2064"/>
        <v>5000</v>
      </c>
      <c r="U243" s="15">
        <f t="shared" si="2064"/>
        <v>0</v>
      </c>
      <c r="V243" s="15">
        <f t="shared" si="2064"/>
        <v>0</v>
      </c>
      <c r="W243" s="39">
        <f t="shared" si="2064"/>
        <v>0</v>
      </c>
      <c r="X243" s="39">
        <f t="shared" si="2064"/>
        <v>0</v>
      </c>
      <c r="Y243" s="39">
        <f t="shared" si="2064"/>
        <v>0</v>
      </c>
      <c r="Z243" s="15">
        <f t="shared" si="2064"/>
        <v>0</v>
      </c>
      <c r="AA243" s="15">
        <f t="shared" si="2064"/>
        <v>0</v>
      </c>
      <c r="AB243" s="15">
        <f t="shared" si="2064"/>
        <v>0</v>
      </c>
      <c r="AC243" s="15">
        <f t="shared" si="2064"/>
        <v>0</v>
      </c>
      <c r="AD243" s="15">
        <f t="shared" si="2064"/>
        <v>0</v>
      </c>
      <c r="AE243" s="15">
        <f t="shared" si="2064"/>
        <v>0</v>
      </c>
      <c r="AF243" s="15">
        <f t="shared" si="2064"/>
        <v>0</v>
      </c>
      <c r="AG243" s="15">
        <f t="shared" si="2064"/>
        <v>0</v>
      </c>
      <c r="AH243" s="15">
        <f t="shared" si="2064"/>
        <v>0</v>
      </c>
      <c r="AI243" s="39">
        <f t="shared" si="2064"/>
        <v>0</v>
      </c>
      <c r="AJ243" s="39">
        <f t="shared" si="2064"/>
        <v>0</v>
      </c>
      <c r="AK243" s="39">
        <f t="shared" si="2064"/>
        <v>0</v>
      </c>
      <c r="AL243" s="15">
        <f t="shared" si="2065"/>
        <v>0</v>
      </c>
      <c r="AM243" s="110">
        <f t="shared" si="2065"/>
        <v>0</v>
      </c>
      <c r="AN243" s="15">
        <f t="shared" si="2065"/>
        <v>0</v>
      </c>
      <c r="AO243" s="15">
        <f t="shared" si="2065"/>
        <v>0</v>
      </c>
      <c r="AP243" s="15">
        <f t="shared" si="2065"/>
        <v>0</v>
      </c>
      <c r="AQ243" s="15">
        <f t="shared" si="2065"/>
        <v>0</v>
      </c>
      <c r="AR243" s="15">
        <f t="shared" si="2065"/>
        <v>0</v>
      </c>
      <c r="AS243" s="15">
        <f t="shared" si="2065"/>
        <v>0</v>
      </c>
      <c r="AT243" s="15"/>
      <c r="AU243" s="15"/>
      <c r="AV243" s="15"/>
      <c r="AW243" s="15"/>
      <c r="AX243" s="15"/>
      <c r="AY243" s="15">
        <f t="shared" si="2034"/>
        <v>0</v>
      </c>
      <c r="AZ243" s="39">
        <f t="shared" si="2035"/>
        <v>0</v>
      </c>
      <c r="BA243" s="39">
        <f t="shared" si="2036"/>
        <v>0</v>
      </c>
      <c r="BB243" s="39">
        <f t="shared" si="2037"/>
        <v>0</v>
      </c>
      <c r="BC243" s="15">
        <f t="shared" si="2066"/>
        <v>5000</v>
      </c>
      <c r="BD243" s="44">
        <f t="shared" si="2066"/>
        <v>0</v>
      </c>
      <c r="BE243" s="44">
        <f t="shared" si="2066"/>
        <v>5000</v>
      </c>
      <c r="BF243" s="44">
        <f t="shared" si="2066"/>
        <v>0</v>
      </c>
      <c r="BG243" s="15">
        <f t="shared" si="2066"/>
        <v>0</v>
      </c>
      <c r="BH243" s="15">
        <f t="shared" si="2066"/>
        <v>0</v>
      </c>
      <c r="BI243" s="15">
        <f t="shared" si="2066"/>
        <v>0</v>
      </c>
      <c r="BJ243" s="15">
        <f t="shared" si="2066"/>
        <v>0</v>
      </c>
      <c r="BK243" s="15">
        <f t="shared" si="2066"/>
        <v>5000</v>
      </c>
      <c r="BL243" s="15">
        <f t="shared" si="2066"/>
        <v>0</v>
      </c>
      <c r="BM243" s="15">
        <f t="shared" si="2066"/>
        <v>5000</v>
      </c>
      <c r="BN243" s="15">
        <f t="shared" si="2066"/>
        <v>0</v>
      </c>
      <c r="BO243" s="15">
        <f t="shared" si="2066"/>
        <v>0</v>
      </c>
      <c r="BP243" s="15">
        <f t="shared" si="2066"/>
        <v>0</v>
      </c>
      <c r="BQ243" s="15">
        <f t="shared" si="2066"/>
        <v>0</v>
      </c>
      <c r="BR243" s="15">
        <f t="shared" si="2066"/>
        <v>0</v>
      </c>
      <c r="BS243" s="15">
        <f t="shared" si="2066"/>
        <v>5000</v>
      </c>
      <c r="BT243" s="15">
        <f t="shared" si="2066"/>
        <v>0</v>
      </c>
      <c r="BU243" s="15">
        <f t="shared" si="2066"/>
        <v>5000</v>
      </c>
      <c r="BV243" s="15">
        <f t="shared" si="2066"/>
        <v>0</v>
      </c>
      <c r="BW243" s="15">
        <f t="shared" si="2066"/>
        <v>0</v>
      </c>
      <c r="BX243" s="15">
        <f t="shared" si="2066"/>
        <v>0</v>
      </c>
      <c r="BY243" s="15">
        <f t="shared" si="2066"/>
        <v>0</v>
      </c>
      <c r="BZ243" s="15">
        <f t="shared" si="2066"/>
        <v>0</v>
      </c>
      <c r="CA243" s="15">
        <f t="shared" si="2066"/>
        <v>5000</v>
      </c>
      <c r="CB243" s="15">
        <f t="shared" si="2066"/>
        <v>0</v>
      </c>
      <c r="CC243" s="15">
        <f t="shared" si="2066"/>
        <v>5000</v>
      </c>
      <c r="CD243" s="15">
        <f t="shared" si="2066"/>
        <v>0</v>
      </c>
      <c r="CE243" s="15">
        <f t="shared" si="2066"/>
        <v>0</v>
      </c>
      <c r="CF243" s="44">
        <f t="shared" si="2066"/>
        <v>0</v>
      </c>
      <c r="CG243" s="44">
        <f t="shared" si="2066"/>
        <v>0</v>
      </c>
      <c r="CH243" s="44">
        <f t="shared" si="2066"/>
        <v>0</v>
      </c>
      <c r="CI243" s="15">
        <f t="shared" si="2066"/>
        <v>0</v>
      </c>
      <c r="CJ243" s="15">
        <f t="shared" si="2066"/>
        <v>0</v>
      </c>
      <c r="CK243" s="15">
        <f t="shared" si="2066"/>
        <v>0</v>
      </c>
      <c r="CL243" s="15">
        <f t="shared" si="2066"/>
        <v>0</v>
      </c>
      <c r="CM243" s="15">
        <f t="shared" si="2066"/>
        <v>0</v>
      </c>
      <c r="CN243" s="15">
        <f t="shared" si="2066"/>
        <v>0</v>
      </c>
      <c r="CO243" s="15">
        <f t="shared" si="2066"/>
        <v>0</v>
      </c>
      <c r="CP243" s="15">
        <f t="shared" si="2066"/>
        <v>0</v>
      </c>
      <c r="CQ243" s="15">
        <f t="shared" si="2066"/>
        <v>0</v>
      </c>
      <c r="CR243" s="15">
        <f t="shared" si="2066"/>
        <v>0</v>
      </c>
      <c r="CS243" s="15">
        <f t="shared" si="2066"/>
        <v>0</v>
      </c>
      <c r="CT243" s="15">
        <f t="shared" si="2066"/>
        <v>0</v>
      </c>
      <c r="CU243" s="15">
        <f t="shared" si="2066"/>
        <v>0</v>
      </c>
      <c r="CV243" s="15">
        <f t="shared" si="2066"/>
        <v>0</v>
      </c>
      <c r="CW243" s="15">
        <f t="shared" si="2066"/>
        <v>0</v>
      </c>
      <c r="CX243" s="15">
        <f t="shared" si="2066"/>
        <v>0</v>
      </c>
      <c r="CY243" s="15">
        <f t="shared" si="2066"/>
        <v>0</v>
      </c>
      <c r="CZ243" s="44">
        <f t="shared" si="2066"/>
        <v>0</v>
      </c>
      <c r="DA243" s="44">
        <f t="shared" si="2066"/>
        <v>0</v>
      </c>
      <c r="DB243" s="44">
        <f t="shared" si="2066"/>
        <v>0</v>
      </c>
      <c r="DC243" s="15">
        <f t="shared" si="2067"/>
        <v>0</v>
      </c>
      <c r="DD243" s="15">
        <f t="shared" si="2067"/>
        <v>0</v>
      </c>
      <c r="DE243" s="15">
        <f t="shared" si="2067"/>
        <v>0</v>
      </c>
      <c r="DF243" s="15">
        <f t="shared" si="2067"/>
        <v>0</v>
      </c>
      <c r="DG243" s="15">
        <f t="shared" si="2067"/>
        <v>0</v>
      </c>
      <c r="DH243" s="15">
        <f t="shared" si="2067"/>
        <v>0</v>
      </c>
      <c r="DI243" s="15">
        <f t="shared" si="2067"/>
        <v>0</v>
      </c>
      <c r="DJ243" s="15">
        <f t="shared" si="2067"/>
        <v>0</v>
      </c>
      <c r="DK243" s="15">
        <f t="shared" si="2067"/>
        <v>0</v>
      </c>
      <c r="DL243" s="15">
        <f t="shared" si="2067"/>
        <v>0</v>
      </c>
      <c r="DM243" s="15">
        <f t="shared" si="2067"/>
        <v>0</v>
      </c>
      <c r="DN243" s="15">
        <f t="shared" si="2067"/>
        <v>0</v>
      </c>
      <c r="DO243" s="15">
        <f t="shared" si="2067"/>
        <v>0</v>
      </c>
      <c r="DP243" s="15">
        <f t="shared" si="2067"/>
        <v>0</v>
      </c>
      <c r="DQ243" s="15">
        <f t="shared" si="2067"/>
        <v>0</v>
      </c>
      <c r="DR243" s="15">
        <f t="shared" si="2067"/>
        <v>0</v>
      </c>
    </row>
    <row r="244" spans="1:122" ht="32.25" hidden="1" customHeight="1" x14ac:dyDescent="0.25">
      <c r="A244" s="102" t="s">
        <v>9</v>
      </c>
      <c r="B244" s="102"/>
      <c r="C244" s="102"/>
      <c r="D244" s="102"/>
      <c r="E244" s="40">
        <v>851</v>
      </c>
      <c r="F244" s="2" t="s">
        <v>56</v>
      </c>
      <c r="G244" s="2" t="s">
        <v>13</v>
      </c>
      <c r="H244" s="3" t="s">
        <v>349</v>
      </c>
      <c r="I244" s="2" t="s">
        <v>22</v>
      </c>
      <c r="J244" s="15">
        <v>5000</v>
      </c>
      <c r="K244" s="44"/>
      <c r="L244" s="44">
        <f>J244</f>
        <v>5000</v>
      </c>
      <c r="M244" s="44"/>
      <c r="N244" s="44"/>
      <c r="O244" s="44"/>
      <c r="P244" s="44"/>
      <c r="Q244" s="44"/>
      <c r="R244" s="68">
        <f>J244+N244</f>
        <v>5000</v>
      </c>
      <c r="S244" s="68">
        <f>K244+O244</f>
        <v>0</v>
      </c>
      <c r="T244" s="68">
        <f>L244+P244</f>
        <v>5000</v>
      </c>
      <c r="U244" s="68">
        <f>M244+Q244</f>
        <v>0</v>
      </c>
      <c r="V244" s="15"/>
      <c r="W244" s="39"/>
      <c r="X244" s="39">
        <f>V244</f>
        <v>0</v>
      </c>
      <c r="Y244" s="39"/>
      <c r="Z244" s="44"/>
      <c r="AA244" s="44"/>
      <c r="AB244" s="44"/>
      <c r="AC244" s="44"/>
      <c r="AD244" s="68">
        <f t="shared" ref="AD244" si="2068">V244+Z244</f>
        <v>0</v>
      </c>
      <c r="AE244" s="68">
        <f t="shared" ref="AE244" si="2069">W244+AA244</f>
        <v>0</v>
      </c>
      <c r="AF244" s="68">
        <f t="shared" ref="AF244" si="2070">X244+AB244</f>
        <v>0</v>
      </c>
      <c r="AG244" s="68">
        <f t="shared" ref="AG244" si="2071">Y244+AC244</f>
        <v>0</v>
      </c>
      <c r="AH244" s="15"/>
      <c r="AI244" s="39"/>
      <c r="AJ244" s="39">
        <f>AH244</f>
        <v>0</v>
      </c>
      <c r="AK244" s="39"/>
      <c r="AL244" s="44"/>
      <c r="AM244" s="111"/>
      <c r="AN244" s="44"/>
      <c r="AO244" s="44"/>
      <c r="AP244" s="68">
        <f t="shared" ref="AP244" si="2072">AH244+AL244</f>
        <v>0</v>
      </c>
      <c r="AQ244" s="68">
        <f t="shared" ref="AQ244" si="2073">AI244+AM244</f>
        <v>0</v>
      </c>
      <c r="AR244" s="68">
        <f t="shared" ref="AR244" si="2074">AJ244+AN244</f>
        <v>0</v>
      </c>
      <c r="AS244" s="68">
        <f t="shared" ref="AS244" si="2075">AK244+AO244</f>
        <v>0</v>
      </c>
      <c r="AT244" s="68"/>
      <c r="AU244" s="68"/>
      <c r="AV244" s="68"/>
      <c r="AW244" s="68"/>
      <c r="AX244" s="68"/>
      <c r="AY244" s="15">
        <f t="shared" si="2034"/>
        <v>0</v>
      </c>
      <c r="AZ244" s="39">
        <f t="shared" si="2035"/>
        <v>0</v>
      </c>
      <c r="BA244" s="39">
        <f t="shared" si="2036"/>
        <v>0</v>
      </c>
      <c r="BB244" s="39">
        <f t="shared" si="2037"/>
        <v>0</v>
      </c>
      <c r="BC244" s="15">
        <v>5000</v>
      </c>
      <c r="BD244" s="44"/>
      <c r="BE244" s="44">
        <f>BC244</f>
        <v>5000</v>
      </c>
      <c r="BF244" s="44"/>
      <c r="BG244" s="15"/>
      <c r="BH244" s="44"/>
      <c r="BI244" s="44">
        <f>BG244</f>
        <v>0</v>
      </c>
      <c r="BJ244" s="44"/>
      <c r="BK244" s="15">
        <f>BC244+BG244</f>
        <v>5000</v>
      </c>
      <c r="BL244" s="68">
        <f>BD244+BH244</f>
        <v>0</v>
      </c>
      <c r="BM244" s="68">
        <f>BE244+BI244</f>
        <v>5000</v>
      </c>
      <c r="BN244" s="68">
        <f>BF244+BJ244</f>
        <v>0</v>
      </c>
      <c r="BO244" s="15"/>
      <c r="BP244" s="44"/>
      <c r="BQ244" s="44">
        <f>BO244</f>
        <v>0</v>
      </c>
      <c r="BR244" s="44"/>
      <c r="BS244" s="15">
        <f>BK244+BO244</f>
        <v>5000</v>
      </c>
      <c r="BT244" s="68">
        <f>BL244+BP244</f>
        <v>0</v>
      </c>
      <c r="BU244" s="68">
        <f>BM244+BQ244</f>
        <v>5000</v>
      </c>
      <c r="BV244" s="68">
        <f>BN244+BR244</f>
        <v>0</v>
      </c>
      <c r="BW244" s="15"/>
      <c r="BX244" s="44"/>
      <c r="BY244" s="44">
        <f>BW244</f>
        <v>0</v>
      </c>
      <c r="BZ244" s="44"/>
      <c r="CA244" s="15">
        <f>BS244+BW244</f>
        <v>5000</v>
      </c>
      <c r="CB244" s="68">
        <f>BT244+BX244</f>
        <v>0</v>
      </c>
      <c r="CC244" s="68">
        <f>BU244+BY244</f>
        <v>5000</v>
      </c>
      <c r="CD244" s="68">
        <f>BV244+BZ244</f>
        <v>0</v>
      </c>
      <c r="CE244" s="15"/>
      <c r="CF244" s="44"/>
      <c r="CG244" s="44">
        <f>CE244</f>
        <v>0</v>
      </c>
      <c r="CH244" s="44"/>
      <c r="CI244" s="44"/>
      <c r="CJ244" s="44"/>
      <c r="CK244" s="44">
        <f>CI244</f>
        <v>0</v>
      </c>
      <c r="CL244" s="44"/>
      <c r="CM244" s="15">
        <f t="shared" ref="CM244" si="2076">CE244+CI244</f>
        <v>0</v>
      </c>
      <c r="CN244" s="68">
        <f t="shared" ref="CN244" si="2077">CF244+CJ244</f>
        <v>0</v>
      </c>
      <c r="CO244" s="68">
        <f t="shared" ref="CO244" si="2078">CG244+CK244</f>
        <v>0</v>
      </c>
      <c r="CP244" s="68">
        <f t="shared" ref="CP244" si="2079">CH244+CL244</f>
        <v>0</v>
      </c>
      <c r="CQ244" s="44"/>
      <c r="CR244" s="44"/>
      <c r="CS244" s="44">
        <f>CQ244</f>
        <v>0</v>
      </c>
      <c r="CT244" s="44"/>
      <c r="CU244" s="15">
        <f t="shared" ref="CU244" si="2080">CM244+CQ244</f>
        <v>0</v>
      </c>
      <c r="CV244" s="68">
        <f t="shared" ref="CV244" si="2081">CN244+CR244</f>
        <v>0</v>
      </c>
      <c r="CW244" s="68">
        <f t="shared" ref="CW244" si="2082">CO244+CS244</f>
        <v>0</v>
      </c>
      <c r="CX244" s="68">
        <f t="shared" ref="CX244" si="2083">CP244+CT244</f>
        <v>0</v>
      </c>
      <c r="CY244" s="15"/>
      <c r="CZ244" s="44"/>
      <c r="DA244" s="44">
        <f>CY244</f>
        <v>0</v>
      </c>
      <c r="DB244" s="44"/>
      <c r="DC244" s="44"/>
      <c r="DD244" s="44"/>
      <c r="DE244" s="44">
        <f>DC244</f>
        <v>0</v>
      </c>
      <c r="DF244" s="44"/>
      <c r="DG244" s="15">
        <f t="shared" ref="DG244" si="2084">CY244+DC244</f>
        <v>0</v>
      </c>
      <c r="DH244" s="68">
        <f t="shared" ref="DH244" si="2085">CZ244+DD244</f>
        <v>0</v>
      </c>
      <c r="DI244" s="68">
        <f t="shared" ref="DI244" si="2086">DA244+DE244</f>
        <v>0</v>
      </c>
      <c r="DJ244" s="68">
        <f t="shared" ref="DJ244" si="2087">DB244+DF244</f>
        <v>0</v>
      </c>
      <c r="DK244" s="44"/>
      <c r="DL244" s="44"/>
      <c r="DM244" s="44">
        <f>DK244</f>
        <v>0</v>
      </c>
      <c r="DN244" s="44"/>
      <c r="DO244" s="15">
        <f t="shared" ref="DO244" si="2088">DG244+DK244</f>
        <v>0</v>
      </c>
      <c r="DP244" s="68">
        <f t="shared" ref="DP244" si="2089">DH244+DL244</f>
        <v>0</v>
      </c>
      <c r="DQ244" s="68">
        <f t="shared" ref="DQ244" si="2090">DI244+DM244</f>
        <v>0</v>
      </c>
      <c r="DR244" s="68">
        <f t="shared" ref="DR244" si="2091">DJ244+DN244</f>
        <v>0</v>
      </c>
    </row>
    <row r="245" spans="1:122" ht="18" customHeight="1" x14ac:dyDescent="0.25">
      <c r="A245" s="100" t="s">
        <v>89</v>
      </c>
      <c r="B245" s="102"/>
      <c r="C245" s="102"/>
      <c r="D245" s="102"/>
      <c r="E245" s="40">
        <v>851</v>
      </c>
      <c r="F245" s="2" t="s">
        <v>90</v>
      </c>
      <c r="G245" s="2"/>
      <c r="H245" s="3" t="s">
        <v>46</v>
      </c>
      <c r="I245" s="2"/>
      <c r="J245" s="15">
        <f t="shared" ref="J245" si="2092">J246+J250+J264</f>
        <v>23519919.199999999</v>
      </c>
      <c r="K245" s="15">
        <f t="shared" ref="K245:U245" si="2093">K246+K250+K264</f>
        <v>17958828</v>
      </c>
      <c r="L245" s="15">
        <f t="shared" si="2093"/>
        <v>5561091.2000000002</v>
      </c>
      <c r="M245" s="15">
        <f t="shared" si="2093"/>
        <v>0</v>
      </c>
      <c r="N245" s="15">
        <f t="shared" si="2093"/>
        <v>40000</v>
      </c>
      <c r="O245" s="15">
        <f t="shared" si="2093"/>
        <v>0</v>
      </c>
      <c r="P245" s="15">
        <f t="shared" si="2093"/>
        <v>40000</v>
      </c>
      <c r="Q245" s="15">
        <f t="shared" si="2093"/>
        <v>0</v>
      </c>
      <c r="R245" s="15">
        <f t="shared" si="2093"/>
        <v>23559919.199999999</v>
      </c>
      <c r="S245" s="15">
        <f t="shared" si="2093"/>
        <v>17958828</v>
      </c>
      <c r="T245" s="15">
        <f t="shared" si="2093"/>
        <v>5601091.2000000002</v>
      </c>
      <c r="U245" s="15">
        <f t="shared" si="2093"/>
        <v>0</v>
      </c>
      <c r="V245" s="15">
        <f t="shared" ref="V245:AK245" si="2094">V246+V250+V264</f>
        <v>26295219.199999999</v>
      </c>
      <c r="W245" s="39">
        <f t="shared" si="2094"/>
        <v>20734128</v>
      </c>
      <c r="X245" s="39">
        <f t="shared" si="2094"/>
        <v>5561091.2000000002</v>
      </c>
      <c r="Y245" s="39">
        <f t="shared" si="2094"/>
        <v>0</v>
      </c>
      <c r="Z245" s="15">
        <f t="shared" si="2094"/>
        <v>0</v>
      </c>
      <c r="AA245" s="15">
        <f t="shared" si="2094"/>
        <v>0</v>
      </c>
      <c r="AB245" s="15">
        <f t="shared" si="2094"/>
        <v>0</v>
      </c>
      <c r="AC245" s="15">
        <f t="shared" si="2094"/>
        <v>0</v>
      </c>
      <c r="AD245" s="15">
        <f t="shared" si="2094"/>
        <v>26295219.199999999</v>
      </c>
      <c r="AE245" s="15">
        <f t="shared" si="2094"/>
        <v>20734128</v>
      </c>
      <c r="AF245" s="15">
        <f t="shared" si="2094"/>
        <v>5561091.2000000002</v>
      </c>
      <c r="AG245" s="15">
        <f t="shared" si="2094"/>
        <v>0</v>
      </c>
      <c r="AH245" s="15">
        <f t="shared" si="2094"/>
        <v>28879119.199999999</v>
      </c>
      <c r="AI245" s="39">
        <f t="shared" si="2094"/>
        <v>23318028</v>
      </c>
      <c r="AJ245" s="39">
        <f t="shared" si="2094"/>
        <v>5561091.2000000002</v>
      </c>
      <c r="AK245" s="39">
        <f t="shared" si="2094"/>
        <v>0</v>
      </c>
      <c r="AL245" s="15">
        <f t="shared" ref="AL245:AS245" si="2095">AL246+AL250+AL264</f>
        <v>0</v>
      </c>
      <c r="AM245" s="109">
        <f t="shared" si="2095"/>
        <v>0</v>
      </c>
      <c r="AN245" s="16">
        <f t="shared" si="2095"/>
        <v>0</v>
      </c>
      <c r="AO245" s="16">
        <f t="shared" si="2095"/>
        <v>0</v>
      </c>
      <c r="AP245" s="16">
        <f t="shared" si="2095"/>
        <v>28879119.199999999</v>
      </c>
      <c r="AQ245" s="16">
        <f t="shared" si="2095"/>
        <v>23318028</v>
      </c>
      <c r="AR245" s="16">
        <f t="shared" si="2095"/>
        <v>5561091.2000000002</v>
      </c>
      <c r="AS245" s="16">
        <f t="shared" si="2095"/>
        <v>0</v>
      </c>
      <c r="AT245" s="16"/>
      <c r="AU245" s="16"/>
      <c r="AV245" s="16"/>
      <c r="AW245" s="16"/>
      <c r="AX245" s="16"/>
      <c r="AY245" s="15">
        <f t="shared" si="2034"/>
        <v>12111008.919999998</v>
      </c>
      <c r="AZ245" s="39">
        <f t="shared" si="2035"/>
        <v>10914609.800000001</v>
      </c>
      <c r="BA245" s="39">
        <f t="shared" si="2036"/>
        <v>1196399.1200000001</v>
      </c>
      <c r="BB245" s="39">
        <f t="shared" si="2037"/>
        <v>0</v>
      </c>
      <c r="BC245" s="16">
        <f t="shared" ref="BC245" si="2096">BC246+BC250+BC264</f>
        <v>11408910.280000001</v>
      </c>
      <c r="BD245" s="43">
        <f t="shared" ref="BD245:BN245" si="2097">BD246+BD250+BD264</f>
        <v>7044218.2000000002</v>
      </c>
      <c r="BE245" s="43">
        <f t="shared" si="2097"/>
        <v>4364692.08</v>
      </c>
      <c r="BF245" s="43">
        <f t="shared" si="2097"/>
        <v>0</v>
      </c>
      <c r="BG245" s="16">
        <f t="shared" si="2097"/>
        <v>0</v>
      </c>
      <c r="BH245" s="16">
        <f t="shared" ref="BH245:BJ245" si="2098">BH246+BH250+BH264</f>
        <v>0</v>
      </c>
      <c r="BI245" s="16">
        <f t="shared" si="2098"/>
        <v>0</v>
      </c>
      <c r="BJ245" s="16">
        <f t="shared" si="2098"/>
        <v>0</v>
      </c>
      <c r="BK245" s="16">
        <f t="shared" si="2097"/>
        <v>11408910.280000001</v>
      </c>
      <c r="BL245" s="16">
        <f t="shared" si="2097"/>
        <v>7044218.2000000002</v>
      </c>
      <c r="BM245" s="16">
        <f t="shared" si="2097"/>
        <v>4364692.08</v>
      </c>
      <c r="BN245" s="16">
        <f t="shared" si="2097"/>
        <v>0</v>
      </c>
      <c r="BO245" s="16">
        <f t="shared" ref="BO245:BV245" si="2099">BO246+BO250+BO264</f>
        <v>130000</v>
      </c>
      <c r="BP245" s="16">
        <f t="shared" si="2099"/>
        <v>0</v>
      </c>
      <c r="BQ245" s="16">
        <f t="shared" si="2099"/>
        <v>130000</v>
      </c>
      <c r="BR245" s="16">
        <f t="shared" si="2099"/>
        <v>0</v>
      </c>
      <c r="BS245" s="16">
        <f t="shared" si="2099"/>
        <v>11538910.280000001</v>
      </c>
      <c r="BT245" s="16">
        <f t="shared" si="2099"/>
        <v>7044218.2000000002</v>
      </c>
      <c r="BU245" s="16">
        <f t="shared" si="2099"/>
        <v>4494692.08</v>
      </c>
      <c r="BV245" s="16">
        <f t="shared" si="2099"/>
        <v>0</v>
      </c>
      <c r="BW245" s="16">
        <f t="shared" ref="BW245:CD245" si="2100">BW246+BW250+BW264</f>
        <v>2392500</v>
      </c>
      <c r="BX245" s="16">
        <f t="shared" si="2100"/>
        <v>2392500</v>
      </c>
      <c r="BY245" s="16">
        <f t="shared" si="2100"/>
        <v>0</v>
      </c>
      <c r="BZ245" s="16">
        <f t="shared" si="2100"/>
        <v>0</v>
      </c>
      <c r="CA245" s="16">
        <f t="shared" si="2100"/>
        <v>13931410.280000001</v>
      </c>
      <c r="CB245" s="16">
        <f t="shared" si="2100"/>
        <v>9436718.1999999993</v>
      </c>
      <c r="CC245" s="16">
        <f t="shared" si="2100"/>
        <v>4494692.08</v>
      </c>
      <c r="CD245" s="16">
        <f t="shared" si="2100"/>
        <v>0</v>
      </c>
      <c r="CE245" s="16">
        <f t="shared" ref="CE245:DB245" si="2101">CE246+CE250+CE264</f>
        <v>15637398.280000001</v>
      </c>
      <c r="CF245" s="43">
        <f t="shared" si="2101"/>
        <v>11272706.199999999</v>
      </c>
      <c r="CG245" s="43">
        <f t="shared" si="2101"/>
        <v>4364692.08</v>
      </c>
      <c r="CH245" s="43">
        <f t="shared" si="2101"/>
        <v>0</v>
      </c>
      <c r="CI245" s="16">
        <f t="shared" si="2101"/>
        <v>0</v>
      </c>
      <c r="CJ245" s="16">
        <f t="shared" si="2101"/>
        <v>0</v>
      </c>
      <c r="CK245" s="16">
        <f t="shared" si="2101"/>
        <v>0</v>
      </c>
      <c r="CL245" s="16">
        <f t="shared" si="2101"/>
        <v>0</v>
      </c>
      <c r="CM245" s="16">
        <f t="shared" si="2101"/>
        <v>15637398.280000001</v>
      </c>
      <c r="CN245" s="16">
        <f t="shared" si="2101"/>
        <v>11272706.199999999</v>
      </c>
      <c r="CO245" s="16">
        <f t="shared" si="2101"/>
        <v>4364692.08</v>
      </c>
      <c r="CP245" s="16">
        <f t="shared" si="2101"/>
        <v>0</v>
      </c>
      <c r="CQ245" s="16">
        <f t="shared" ref="CQ245:CX245" si="2102">CQ246+CQ250+CQ264</f>
        <v>0</v>
      </c>
      <c r="CR245" s="16">
        <f t="shared" si="2102"/>
        <v>0</v>
      </c>
      <c r="CS245" s="16">
        <f t="shared" si="2102"/>
        <v>0</v>
      </c>
      <c r="CT245" s="16">
        <f t="shared" si="2102"/>
        <v>0</v>
      </c>
      <c r="CU245" s="16">
        <f t="shared" si="2102"/>
        <v>15637398.280000001</v>
      </c>
      <c r="CV245" s="16">
        <f t="shared" si="2102"/>
        <v>11272706.199999999</v>
      </c>
      <c r="CW245" s="16">
        <f t="shared" si="2102"/>
        <v>4364692.08</v>
      </c>
      <c r="CX245" s="16">
        <f t="shared" si="2102"/>
        <v>0</v>
      </c>
      <c r="CY245" s="16">
        <f t="shared" si="2101"/>
        <v>15637398.280000001</v>
      </c>
      <c r="CZ245" s="43">
        <f t="shared" si="2101"/>
        <v>11272706.199999999</v>
      </c>
      <c r="DA245" s="43">
        <f t="shared" si="2101"/>
        <v>4364692.08</v>
      </c>
      <c r="DB245" s="43">
        <f t="shared" si="2101"/>
        <v>0</v>
      </c>
      <c r="DC245" s="16">
        <f t="shared" ref="DC245:DJ245" si="2103">DC246+DC250+DC264</f>
        <v>0</v>
      </c>
      <c r="DD245" s="16">
        <f t="shared" si="2103"/>
        <v>0</v>
      </c>
      <c r="DE245" s="16">
        <f t="shared" si="2103"/>
        <v>0</v>
      </c>
      <c r="DF245" s="16">
        <f t="shared" si="2103"/>
        <v>0</v>
      </c>
      <c r="DG245" s="16">
        <f t="shared" si="2103"/>
        <v>15637398.280000001</v>
      </c>
      <c r="DH245" s="16">
        <f t="shared" si="2103"/>
        <v>11272706.199999999</v>
      </c>
      <c r="DI245" s="16">
        <f t="shared" si="2103"/>
        <v>4364692.08</v>
      </c>
      <c r="DJ245" s="16">
        <f t="shared" si="2103"/>
        <v>0</v>
      </c>
      <c r="DK245" s="16">
        <f t="shared" ref="DK245:DR245" si="2104">DK246+DK250+DK264</f>
        <v>0</v>
      </c>
      <c r="DL245" s="16">
        <f t="shared" si="2104"/>
        <v>0</v>
      </c>
      <c r="DM245" s="16">
        <f t="shared" si="2104"/>
        <v>0</v>
      </c>
      <c r="DN245" s="16">
        <f t="shared" si="2104"/>
        <v>0</v>
      </c>
      <c r="DO245" s="16">
        <f t="shared" si="2104"/>
        <v>15637398.280000001</v>
      </c>
      <c r="DP245" s="16">
        <f t="shared" si="2104"/>
        <v>11272706.199999999</v>
      </c>
      <c r="DQ245" s="16">
        <f t="shared" si="2104"/>
        <v>4364692.08</v>
      </c>
      <c r="DR245" s="16">
        <f t="shared" si="2104"/>
        <v>0</v>
      </c>
    </row>
    <row r="246" spans="1:122" ht="32.25" hidden="1" customHeight="1" x14ac:dyDescent="0.25">
      <c r="A246" s="100" t="s">
        <v>91</v>
      </c>
      <c r="B246" s="102"/>
      <c r="C246" s="102"/>
      <c r="D246" s="102"/>
      <c r="E246" s="40">
        <v>851</v>
      </c>
      <c r="F246" s="2" t="s">
        <v>90</v>
      </c>
      <c r="G246" s="2" t="s">
        <v>11</v>
      </c>
      <c r="H246" s="3" t="s">
        <v>46</v>
      </c>
      <c r="I246" s="2"/>
      <c r="J246" s="15">
        <f t="shared" ref="J246:AL248" si="2105">J247</f>
        <v>3468800</v>
      </c>
      <c r="K246" s="15">
        <f t="shared" si="2105"/>
        <v>0</v>
      </c>
      <c r="L246" s="15">
        <f t="shared" si="2105"/>
        <v>3468800</v>
      </c>
      <c r="M246" s="15">
        <f t="shared" si="2105"/>
        <v>0</v>
      </c>
      <c r="N246" s="15">
        <f t="shared" si="2105"/>
        <v>0</v>
      </c>
      <c r="O246" s="15">
        <f t="shared" si="2105"/>
        <v>0</v>
      </c>
      <c r="P246" s="15">
        <f t="shared" si="2105"/>
        <v>0</v>
      </c>
      <c r="Q246" s="15">
        <f t="shared" si="2105"/>
        <v>0</v>
      </c>
      <c r="R246" s="15">
        <f t="shared" si="2105"/>
        <v>3468800</v>
      </c>
      <c r="S246" s="15">
        <f t="shared" si="2105"/>
        <v>0</v>
      </c>
      <c r="T246" s="15">
        <f t="shared" si="2105"/>
        <v>3468800</v>
      </c>
      <c r="U246" s="15">
        <f t="shared" si="2105"/>
        <v>0</v>
      </c>
      <c r="V246" s="15">
        <f t="shared" si="2105"/>
        <v>3468800</v>
      </c>
      <c r="W246" s="39">
        <f t="shared" si="2105"/>
        <v>0</v>
      </c>
      <c r="X246" s="39">
        <f t="shared" si="2105"/>
        <v>3468800</v>
      </c>
      <c r="Y246" s="39">
        <f t="shared" si="2105"/>
        <v>0</v>
      </c>
      <c r="Z246" s="15">
        <f t="shared" si="2105"/>
        <v>0</v>
      </c>
      <c r="AA246" s="15">
        <f t="shared" si="2105"/>
        <v>0</v>
      </c>
      <c r="AB246" s="15">
        <f t="shared" si="2105"/>
        <v>0</v>
      </c>
      <c r="AC246" s="15">
        <f t="shared" si="2105"/>
        <v>0</v>
      </c>
      <c r="AD246" s="15">
        <f t="shared" si="2105"/>
        <v>3468800</v>
      </c>
      <c r="AE246" s="15">
        <f t="shared" si="2105"/>
        <v>0</v>
      </c>
      <c r="AF246" s="15">
        <f t="shared" si="2105"/>
        <v>3468800</v>
      </c>
      <c r="AG246" s="15">
        <f t="shared" si="2105"/>
        <v>0</v>
      </c>
      <c r="AH246" s="15">
        <f t="shared" si="2105"/>
        <v>3468800</v>
      </c>
      <c r="AI246" s="39">
        <f t="shared" si="2105"/>
        <v>0</v>
      </c>
      <c r="AJ246" s="39">
        <f t="shared" si="2105"/>
        <v>3468800</v>
      </c>
      <c r="AK246" s="39">
        <f t="shared" si="2105"/>
        <v>0</v>
      </c>
      <c r="AL246" s="15">
        <f t="shared" si="2105"/>
        <v>0</v>
      </c>
      <c r="AM246" s="109">
        <f t="shared" ref="AL246:AS248" si="2106">AM247</f>
        <v>0</v>
      </c>
      <c r="AN246" s="16">
        <f t="shared" si="2106"/>
        <v>0</v>
      </c>
      <c r="AO246" s="16">
        <f t="shared" si="2106"/>
        <v>0</v>
      </c>
      <c r="AP246" s="16">
        <f t="shared" si="2106"/>
        <v>3468800</v>
      </c>
      <c r="AQ246" s="16">
        <f t="shared" si="2106"/>
        <v>0</v>
      </c>
      <c r="AR246" s="16">
        <f t="shared" si="2106"/>
        <v>3468800</v>
      </c>
      <c r="AS246" s="16">
        <f t="shared" si="2106"/>
        <v>0</v>
      </c>
      <c r="AT246" s="16"/>
      <c r="AU246" s="16"/>
      <c r="AV246" s="16"/>
      <c r="AW246" s="16"/>
      <c r="AX246" s="16"/>
      <c r="AY246" s="15">
        <f t="shared" si="2034"/>
        <v>230400</v>
      </c>
      <c r="AZ246" s="39">
        <f t="shared" si="2035"/>
        <v>0</v>
      </c>
      <c r="BA246" s="39">
        <f t="shared" si="2036"/>
        <v>230400</v>
      </c>
      <c r="BB246" s="39">
        <f t="shared" si="2037"/>
        <v>0</v>
      </c>
      <c r="BC246" s="16">
        <f t="shared" ref="BC246:DC248" si="2107">BC247</f>
        <v>3238400</v>
      </c>
      <c r="BD246" s="43">
        <f t="shared" si="2107"/>
        <v>0</v>
      </c>
      <c r="BE246" s="43">
        <f t="shared" si="2107"/>
        <v>3238400</v>
      </c>
      <c r="BF246" s="43">
        <f t="shared" si="2107"/>
        <v>0</v>
      </c>
      <c r="BG246" s="16">
        <f t="shared" si="2107"/>
        <v>0</v>
      </c>
      <c r="BH246" s="16">
        <f t="shared" si="2107"/>
        <v>0</v>
      </c>
      <c r="BI246" s="16">
        <f t="shared" si="2107"/>
        <v>0</v>
      </c>
      <c r="BJ246" s="16">
        <f t="shared" si="2107"/>
        <v>0</v>
      </c>
      <c r="BK246" s="16">
        <f t="shared" si="2107"/>
        <v>3238400</v>
      </c>
      <c r="BL246" s="16">
        <f t="shared" si="2107"/>
        <v>0</v>
      </c>
      <c r="BM246" s="16">
        <f t="shared" si="2107"/>
        <v>3238400</v>
      </c>
      <c r="BN246" s="16">
        <f t="shared" si="2107"/>
        <v>0</v>
      </c>
      <c r="BO246" s="16">
        <f t="shared" si="2107"/>
        <v>0</v>
      </c>
      <c r="BP246" s="16">
        <f t="shared" si="2107"/>
        <v>0</v>
      </c>
      <c r="BQ246" s="16">
        <f t="shared" si="2107"/>
        <v>0</v>
      </c>
      <c r="BR246" s="16">
        <f t="shared" si="2107"/>
        <v>0</v>
      </c>
      <c r="BS246" s="16">
        <f t="shared" si="2107"/>
        <v>3238400</v>
      </c>
      <c r="BT246" s="16">
        <f t="shared" si="2107"/>
        <v>0</v>
      </c>
      <c r="BU246" s="16">
        <f t="shared" si="2107"/>
        <v>3238400</v>
      </c>
      <c r="BV246" s="16">
        <f t="shared" si="2107"/>
        <v>0</v>
      </c>
      <c r="BW246" s="16">
        <f t="shared" si="2107"/>
        <v>0</v>
      </c>
      <c r="BX246" s="16">
        <f t="shared" si="2107"/>
        <v>0</v>
      </c>
      <c r="BY246" s="16">
        <f t="shared" si="2107"/>
        <v>0</v>
      </c>
      <c r="BZ246" s="16">
        <f t="shared" si="2107"/>
        <v>0</v>
      </c>
      <c r="CA246" s="16">
        <f t="shared" si="2107"/>
        <v>3238400</v>
      </c>
      <c r="CB246" s="16">
        <f t="shared" si="2107"/>
        <v>0</v>
      </c>
      <c r="CC246" s="16">
        <f t="shared" si="2107"/>
        <v>3238400</v>
      </c>
      <c r="CD246" s="16">
        <f t="shared" si="2107"/>
        <v>0</v>
      </c>
      <c r="CE246" s="16">
        <f t="shared" si="2107"/>
        <v>3238400</v>
      </c>
      <c r="CF246" s="43">
        <f t="shared" si="2107"/>
        <v>0</v>
      </c>
      <c r="CG246" s="43">
        <f t="shared" si="2107"/>
        <v>3238400</v>
      </c>
      <c r="CH246" s="43">
        <f t="shared" si="2107"/>
        <v>0</v>
      </c>
      <c r="CI246" s="16">
        <f t="shared" si="2107"/>
        <v>0</v>
      </c>
      <c r="CJ246" s="16">
        <f t="shared" si="2107"/>
        <v>0</v>
      </c>
      <c r="CK246" s="16">
        <f t="shared" si="2107"/>
        <v>0</v>
      </c>
      <c r="CL246" s="16">
        <f t="shared" si="2107"/>
        <v>0</v>
      </c>
      <c r="CM246" s="16">
        <f t="shared" si="2107"/>
        <v>3238400</v>
      </c>
      <c r="CN246" s="16">
        <f t="shared" si="2107"/>
        <v>0</v>
      </c>
      <c r="CO246" s="16">
        <f t="shared" si="2107"/>
        <v>3238400</v>
      </c>
      <c r="CP246" s="16">
        <f t="shared" si="2107"/>
        <v>0</v>
      </c>
      <c r="CQ246" s="16">
        <f t="shared" si="2107"/>
        <v>0</v>
      </c>
      <c r="CR246" s="16">
        <f t="shared" si="2107"/>
        <v>0</v>
      </c>
      <c r="CS246" s="16">
        <f t="shared" si="2107"/>
        <v>0</v>
      </c>
      <c r="CT246" s="16">
        <f t="shared" si="2107"/>
        <v>0</v>
      </c>
      <c r="CU246" s="16">
        <f t="shared" si="2107"/>
        <v>3238400</v>
      </c>
      <c r="CV246" s="16">
        <f t="shared" si="2107"/>
        <v>0</v>
      </c>
      <c r="CW246" s="16">
        <f t="shared" si="2107"/>
        <v>3238400</v>
      </c>
      <c r="CX246" s="16">
        <f t="shared" si="2107"/>
        <v>0</v>
      </c>
      <c r="CY246" s="16">
        <f t="shared" si="2107"/>
        <v>3238400</v>
      </c>
      <c r="CZ246" s="43">
        <f t="shared" si="2107"/>
        <v>0</v>
      </c>
      <c r="DA246" s="43">
        <f t="shared" si="2107"/>
        <v>3238400</v>
      </c>
      <c r="DB246" s="43">
        <f t="shared" si="2107"/>
        <v>0</v>
      </c>
      <c r="DC246" s="16">
        <f t="shared" si="2107"/>
        <v>0</v>
      </c>
      <c r="DD246" s="16">
        <f t="shared" ref="DC246:DR248" si="2108">DD247</f>
        <v>0</v>
      </c>
      <c r="DE246" s="16">
        <f t="shared" si="2108"/>
        <v>0</v>
      </c>
      <c r="DF246" s="16">
        <f t="shared" si="2108"/>
        <v>0</v>
      </c>
      <c r="DG246" s="16">
        <f t="shared" si="2108"/>
        <v>3238400</v>
      </c>
      <c r="DH246" s="16">
        <f t="shared" si="2108"/>
        <v>0</v>
      </c>
      <c r="DI246" s="16">
        <f t="shared" si="2108"/>
        <v>3238400</v>
      </c>
      <c r="DJ246" s="16">
        <f t="shared" si="2108"/>
        <v>0</v>
      </c>
      <c r="DK246" s="16">
        <f t="shared" si="2108"/>
        <v>0</v>
      </c>
      <c r="DL246" s="16">
        <f t="shared" si="2108"/>
        <v>0</v>
      </c>
      <c r="DM246" s="16">
        <f t="shared" si="2108"/>
        <v>0</v>
      </c>
      <c r="DN246" s="16">
        <f t="shared" si="2108"/>
        <v>0</v>
      </c>
      <c r="DO246" s="16">
        <f t="shared" si="2108"/>
        <v>3238400</v>
      </c>
      <c r="DP246" s="16">
        <f t="shared" si="2108"/>
        <v>0</v>
      </c>
      <c r="DQ246" s="16">
        <f t="shared" si="2108"/>
        <v>3238400</v>
      </c>
      <c r="DR246" s="16">
        <f t="shared" si="2108"/>
        <v>0</v>
      </c>
    </row>
    <row r="247" spans="1:122" ht="32.25" hidden="1" customHeight="1" x14ac:dyDescent="0.25">
      <c r="A247" s="100" t="s">
        <v>92</v>
      </c>
      <c r="B247" s="102"/>
      <c r="C247" s="102"/>
      <c r="D247" s="102"/>
      <c r="E247" s="40">
        <v>851</v>
      </c>
      <c r="F247" s="2" t="s">
        <v>90</v>
      </c>
      <c r="G247" s="2" t="s">
        <v>11</v>
      </c>
      <c r="H247" s="3" t="s">
        <v>350</v>
      </c>
      <c r="I247" s="2"/>
      <c r="J247" s="15">
        <f t="shared" si="2105"/>
        <v>3468800</v>
      </c>
      <c r="K247" s="15">
        <f t="shared" si="2105"/>
        <v>0</v>
      </c>
      <c r="L247" s="15">
        <f t="shared" si="2105"/>
        <v>3468800</v>
      </c>
      <c r="M247" s="15">
        <f t="shared" si="2105"/>
        <v>0</v>
      </c>
      <c r="N247" s="15">
        <f t="shared" si="2105"/>
        <v>0</v>
      </c>
      <c r="O247" s="15">
        <f t="shared" si="2105"/>
        <v>0</v>
      </c>
      <c r="P247" s="15">
        <f t="shared" si="2105"/>
        <v>0</v>
      </c>
      <c r="Q247" s="15">
        <f t="shared" si="2105"/>
        <v>0</v>
      </c>
      <c r="R247" s="15">
        <f t="shared" si="2105"/>
        <v>3468800</v>
      </c>
      <c r="S247" s="15">
        <f t="shared" si="2105"/>
        <v>0</v>
      </c>
      <c r="T247" s="15">
        <f t="shared" si="2105"/>
        <v>3468800</v>
      </c>
      <c r="U247" s="15">
        <f t="shared" si="2105"/>
        <v>0</v>
      </c>
      <c r="V247" s="15">
        <f t="shared" si="2105"/>
        <v>3468800</v>
      </c>
      <c r="W247" s="39">
        <f t="shared" si="2105"/>
        <v>0</v>
      </c>
      <c r="X247" s="39">
        <f t="shared" si="2105"/>
        <v>3468800</v>
      </c>
      <c r="Y247" s="39">
        <f t="shared" si="2105"/>
        <v>0</v>
      </c>
      <c r="Z247" s="15">
        <f t="shared" si="2105"/>
        <v>0</v>
      </c>
      <c r="AA247" s="15">
        <f t="shared" si="2105"/>
        <v>0</v>
      </c>
      <c r="AB247" s="15">
        <f t="shared" si="2105"/>
        <v>0</v>
      </c>
      <c r="AC247" s="15">
        <f t="shared" si="2105"/>
        <v>0</v>
      </c>
      <c r="AD247" s="15">
        <f t="shared" si="2105"/>
        <v>3468800</v>
      </c>
      <c r="AE247" s="15">
        <f t="shared" si="2105"/>
        <v>0</v>
      </c>
      <c r="AF247" s="15">
        <f t="shared" si="2105"/>
        <v>3468800</v>
      </c>
      <c r="AG247" s="15">
        <f t="shared" si="2105"/>
        <v>0</v>
      </c>
      <c r="AH247" s="15">
        <f t="shared" si="2105"/>
        <v>3468800</v>
      </c>
      <c r="AI247" s="39">
        <f t="shared" si="2105"/>
        <v>0</v>
      </c>
      <c r="AJ247" s="39">
        <f t="shared" si="2105"/>
        <v>3468800</v>
      </c>
      <c r="AK247" s="39">
        <f t="shared" si="2105"/>
        <v>0</v>
      </c>
      <c r="AL247" s="15">
        <f t="shared" si="2106"/>
        <v>0</v>
      </c>
      <c r="AM247" s="110">
        <f t="shared" si="2106"/>
        <v>0</v>
      </c>
      <c r="AN247" s="15">
        <f t="shared" si="2106"/>
        <v>0</v>
      </c>
      <c r="AO247" s="15">
        <f t="shared" si="2106"/>
        <v>0</v>
      </c>
      <c r="AP247" s="15">
        <f t="shared" si="2106"/>
        <v>3468800</v>
      </c>
      <c r="AQ247" s="15">
        <f t="shared" si="2106"/>
        <v>0</v>
      </c>
      <c r="AR247" s="15">
        <f t="shared" si="2106"/>
        <v>3468800</v>
      </c>
      <c r="AS247" s="15">
        <f t="shared" si="2106"/>
        <v>0</v>
      </c>
      <c r="AT247" s="15"/>
      <c r="AU247" s="15"/>
      <c r="AV247" s="15"/>
      <c r="AW247" s="15"/>
      <c r="AX247" s="15"/>
      <c r="AY247" s="15">
        <f t="shared" si="2034"/>
        <v>230400</v>
      </c>
      <c r="AZ247" s="39">
        <f t="shared" si="2035"/>
        <v>0</v>
      </c>
      <c r="BA247" s="39">
        <f t="shared" si="2036"/>
        <v>230400</v>
      </c>
      <c r="BB247" s="39">
        <f t="shared" si="2037"/>
        <v>0</v>
      </c>
      <c r="BC247" s="15">
        <f t="shared" si="2107"/>
        <v>3238400</v>
      </c>
      <c r="BD247" s="44">
        <f t="shared" si="2107"/>
        <v>0</v>
      </c>
      <c r="BE247" s="44">
        <f t="shared" si="2107"/>
        <v>3238400</v>
      </c>
      <c r="BF247" s="44">
        <f t="shared" si="2107"/>
        <v>0</v>
      </c>
      <c r="BG247" s="15">
        <f t="shared" si="2107"/>
        <v>0</v>
      </c>
      <c r="BH247" s="15">
        <f t="shared" si="2107"/>
        <v>0</v>
      </c>
      <c r="BI247" s="15">
        <f t="shared" si="2107"/>
        <v>0</v>
      </c>
      <c r="BJ247" s="15">
        <f t="shared" si="2107"/>
        <v>0</v>
      </c>
      <c r="BK247" s="15">
        <f t="shared" si="2107"/>
        <v>3238400</v>
      </c>
      <c r="BL247" s="15">
        <f t="shared" si="2107"/>
        <v>0</v>
      </c>
      <c r="BM247" s="15">
        <f t="shared" si="2107"/>
        <v>3238400</v>
      </c>
      <c r="BN247" s="15">
        <f t="shared" si="2107"/>
        <v>0</v>
      </c>
      <c r="BO247" s="15">
        <f t="shared" si="2107"/>
        <v>0</v>
      </c>
      <c r="BP247" s="15">
        <f t="shared" si="2107"/>
        <v>0</v>
      </c>
      <c r="BQ247" s="15">
        <f t="shared" si="2107"/>
        <v>0</v>
      </c>
      <c r="BR247" s="15">
        <f t="shared" si="2107"/>
        <v>0</v>
      </c>
      <c r="BS247" s="15">
        <f t="shared" si="2107"/>
        <v>3238400</v>
      </c>
      <c r="BT247" s="15">
        <f t="shared" si="2107"/>
        <v>0</v>
      </c>
      <c r="BU247" s="15">
        <f t="shared" si="2107"/>
        <v>3238400</v>
      </c>
      <c r="BV247" s="15">
        <f t="shared" si="2107"/>
        <v>0</v>
      </c>
      <c r="BW247" s="15">
        <f t="shared" si="2107"/>
        <v>0</v>
      </c>
      <c r="BX247" s="15">
        <f t="shared" si="2107"/>
        <v>0</v>
      </c>
      <c r="BY247" s="15">
        <f t="shared" si="2107"/>
        <v>0</v>
      </c>
      <c r="BZ247" s="15">
        <f t="shared" si="2107"/>
        <v>0</v>
      </c>
      <c r="CA247" s="15">
        <f t="shared" si="2107"/>
        <v>3238400</v>
      </c>
      <c r="CB247" s="15">
        <f t="shared" si="2107"/>
        <v>0</v>
      </c>
      <c r="CC247" s="15">
        <f t="shared" si="2107"/>
        <v>3238400</v>
      </c>
      <c r="CD247" s="15">
        <f t="shared" si="2107"/>
        <v>0</v>
      </c>
      <c r="CE247" s="15">
        <f t="shared" si="2107"/>
        <v>3238400</v>
      </c>
      <c r="CF247" s="44">
        <f t="shared" si="2107"/>
        <v>0</v>
      </c>
      <c r="CG247" s="44">
        <f t="shared" si="2107"/>
        <v>3238400</v>
      </c>
      <c r="CH247" s="44">
        <f t="shared" si="2107"/>
        <v>0</v>
      </c>
      <c r="CI247" s="15">
        <f t="shared" si="2107"/>
        <v>0</v>
      </c>
      <c r="CJ247" s="15">
        <f t="shared" si="2107"/>
        <v>0</v>
      </c>
      <c r="CK247" s="15">
        <f t="shared" si="2107"/>
        <v>0</v>
      </c>
      <c r="CL247" s="15">
        <f t="shared" si="2107"/>
        <v>0</v>
      </c>
      <c r="CM247" s="15">
        <f t="shared" si="2107"/>
        <v>3238400</v>
      </c>
      <c r="CN247" s="15">
        <f t="shared" si="2107"/>
        <v>0</v>
      </c>
      <c r="CO247" s="15">
        <f t="shared" si="2107"/>
        <v>3238400</v>
      </c>
      <c r="CP247" s="15">
        <f t="shared" si="2107"/>
        <v>0</v>
      </c>
      <c r="CQ247" s="15">
        <f t="shared" si="2107"/>
        <v>0</v>
      </c>
      <c r="CR247" s="15">
        <f t="shared" si="2107"/>
        <v>0</v>
      </c>
      <c r="CS247" s="15">
        <f t="shared" si="2107"/>
        <v>0</v>
      </c>
      <c r="CT247" s="15">
        <f t="shared" si="2107"/>
        <v>0</v>
      </c>
      <c r="CU247" s="15">
        <f t="shared" si="2107"/>
        <v>3238400</v>
      </c>
      <c r="CV247" s="15">
        <f t="shared" si="2107"/>
        <v>0</v>
      </c>
      <c r="CW247" s="15">
        <f t="shared" si="2107"/>
        <v>3238400</v>
      </c>
      <c r="CX247" s="15">
        <f t="shared" si="2107"/>
        <v>0</v>
      </c>
      <c r="CY247" s="15">
        <f t="shared" si="2107"/>
        <v>3238400</v>
      </c>
      <c r="CZ247" s="44">
        <f t="shared" si="2107"/>
        <v>0</v>
      </c>
      <c r="DA247" s="44">
        <f t="shared" si="2107"/>
        <v>3238400</v>
      </c>
      <c r="DB247" s="44">
        <f t="shared" si="2107"/>
        <v>0</v>
      </c>
      <c r="DC247" s="15">
        <f t="shared" si="2108"/>
        <v>0</v>
      </c>
      <c r="DD247" s="15">
        <f t="shared" si="2108"/>
        <v>0</v>
      </c>
      <c r="DE247" s="15">
        <f t="shared" si="2108"/>
        <v>0</v>
      </c>
      <c r="DF247" s="15">
        <f t="shared" si="2108"/>
        <v>0</v>
      </c>
      <c r="DG247" s="15">
        <f t="shared" si="2108"/>
        <v>3238400</v>
      </c>
      <c r="DH247" s="15">
        <f t="shared" si="2108"/>
        <v>0</v>
      </c>
      <c r="DI247" s="15">
        <f t="shared" si="2108"/>
        <v>3238400</v>
      </c>
      <c r="DJ247" s="15">
        <f t="shared" si="2108"/>
        <v>0</v>
      </c>
      <c r="DK247" s="15">
        <f t="shared" si="2108"/>
        <v>0</v>
      </c>
      <c r="DL247" s="15">
        <f t="shared" si="2108"/>
        <v>0</v>
      </c>
      <c r="DM247" s="15">
        <f t="shared" si="2108"/>
        <v>0</v>
      </c>
      <c r="DN247" s="15">
        <f t="shared" si="2108"/>
        <v>0</v>
      </c>
      <c r="DO247" s="15">
        <f t="shared" si="2108"/>
        <v>3238400</v>
      </c>
      <c r="DP247" s="15">
        <f t="shared" si="2108"/>
        <v>0</v>
      </c>
      <c r="DQ247" s="15">
        <f t="shared" si="2108"/>
        <v>3238400</v>
      </c>
      <c r="DR247" s="15">
        <f t="shared" si="2108"/>
        <v>0</v>
      </c>
    </row>
    <row r="248" spans="1:122" ht="32.25" hidden="1" customHeight="1" x14ac:dyDescent="0.25">
      <c r="A248" s="100" t="s">
        <v>93</v>
      </c>
      <c r="B248" s="100"/>
      <c r="C248" s="100"/>
      <c r="D248" s="100"/>
      <c r="E248" s="40">
        <v>851</v>
      </c>
      <c r="F248" s="2" t="s">
        <v>90</v>
      </c>
      <c r="G248" s="2" t="s">
        <v>11</v>
      </c>
      <c r="H248" s="3" t="s">
        <v>350</v>
      </c>
      <c r="I248" s="2" t="s">
        <v>94</v>
      </c>
      <c r="J248" s="15">
        <f t="shared" si="2105"/>
        <v>3468800</v>
      </c>
      <c r="K248" s="15">
        <f t="shared" si="2105"/>
        <v>0</v>
      </c>
      <c r="L248" s="15">
        <f t="shared" si="2105"/>
        <v>3468800</v>
      </c>
      <c r="M248" s="15">
        <f t="shared" si="2105"/>
        <v>0</v>
      </c>
      <c r="N248" s="15">
        <f t="shared" si="2105"/>
        <v>0</v>
      </c>
      <c r="O248" s="15">
        <f t="shared" si="2105"/>
        <v>0</v>
      </c>
      <c r="P248" s="15">
        <f t="shared" si="2105"/>
        <v>0</v>
      </c>
      <c r="Q248" s="15">
        <f t="shared" si="2105"/>
        <v>0</v>
      </c>
      <c r="R248" s="15">
        <f t="shared" si="2105"/>
        <v>3468800</v>
      </c>
      <c r="S248" s="15">
        <f t="shared" si="2105"/>
        <v>0</v>
      </c>
      <c r="T248" s="15">
        <f t="shared" si="2105"/>
        <v>3468800</v>
      </c>
      <c r="U248" s="15">
        <f t="shared" si="2105"/>
        <v>0</v>
      </c>
      <c r="V248" s="15">
        <f t="shared" si="2105"/>
        <v>3468800</v>
      </c>
      <c r="W248" s="39">
        <f t="shared" si="2105"/>
        <v>0</v>
      </c>
      <c r="X248" s="39">
        <f t="shared" si="2105"/>
        <v>3468800</v>
      </c>
      <c r="Y248" s="39">
        <f t="shared" si="2105"/>
        <v>0</v>
      </c>
      <c r="Z248" s="15">
        <f t="shared" si="2105"/>
        <v>0</v>
      </c>
      <c r="AA248" s="15">
        <f t="shared" si="2105"/>
        <v>0</v>
      </c>
      <c r="AB248" s="15">
        <f t="shared" si="2105"/>
        <v>0</v>
      </c>
      <c r="AC248" s="15">
        <f t="shared" si="2105"/>
        <v>0</v>
      </c>
      <c r="AD248" s="15">
        <f t="shared" si="2105"/>
        <v>3468800</v>
      </c>
      <c r="AE248" s="15">
        <f t="shared" si="2105"/>
        <v>0</v>
      </c>
      <c r="AF248" s="15">
        <f t="shared" si="2105"/>
        <v>3468800</v>
      </c>
      <c r="AG248" s="15">
        <f t="shared" si="2105"/>
        <v>0</v>
      </c>
      <c r="AH248" s="15">
        <f t="shared" si="2105"/>
        <v>3468800</v>
      </c>
      <c r="AI248" s="39">
        <f t="shared" si="2105"/>
        <v>0</v>
      </c>
      <c r="AJ248" s="39">
        <f t="shared" si="2105"/>
        <v>3468800</v>
      </c>
      <c r="AK248" s="39">
        <f t="shared" si="2105"/>
        <v>0</v>
      </c>
      <c r="AL248" s="15">
        <f t="shared" si="2106"/>
        <v>0</v>
      </c>
      <c r="AM248" s="110">
        <f t="shared" si="2106"/>
        <v>0</v>
      </c>
      <c r="AN248" s="15">
        <f t="shared" si="2106"/>
        <v>0</v>
      </c>
      <c r="AO248" s="15">
        <f t="shared" si="2106"/>
        <v>0</v>
      </c>
      <c r="AP248" s="15">
        <f t="shared" si="2106"/>
        <v>3468800</v>
      </c>
      <c r="AQ248" s="15">
        <f t="shared" si="2106"/>
        <v>0</v>
      </c>
      <c r="AR248" s="15">
        <f t="shared" si="2106"/>
        <v>3468800</v>
      </c>
      <c r="AS248" s="15">
        <f t="shared" si="2106"/>
        <v>0</v>
      </c>
      <c r="AT248" s="15"/>
      <c r="AU248" s="15"/>
      <c r="AV248" s="15"/>
      <c r="AW248" s="15"/>
      <c r="AX248" s="15"/>
      <c r="AY248" s="15">
        <f t="shared" si="2034"/>
        <v>230400</v>
      </c>
      <c r="AZ248" s="39">
        <f t="shared" si="2035"/>
        <v>0</v>
      </c>
      <c r="BA248" s="39">
        <f t="shared" si="2036"/>
        <v>230400</v>
      </c>
      <c r="BB248" s="39">
        <f t="shared" si="2037"/>
        <v>0</v>
      </c>
      <c r="BC248" s="15">
        <f t="shared" si="2107"/>
        <v>3238400</v>
      </c>
      <c r="BD248" s="44">
        <f t="shared" si="2107"/>
        <v>0</v>
      </c>
      <c r="BE248" s="44">
        <f t="shared" si="2107"/>
        <v>3238400</v>
      </c>
      <c r="BF248" s="44">
        <f t="shared" si="2107"/>
        <v>0</v>
      </c>
      <c r="BG248" s="15">
        <f t="shared" si="2107"/>
        <v>0</v>
      </c>
      <c r="BH248" s="15">
        <f t="shared" si="2107"/>
        <v>0</v>
      </c>
      <c r="BI248" s="15">
        <f t="shared" si="2107"/>
        <v>0</v>
      </c>
      <c r="BJ248" s="15">
        <f t="shared" si="2107"/>
        <v>0</v>
      </c>
      <c r="BK248" s="15">
        <f t="shared" si="2107"/>
        <v>3238400</v>
      </c>
      <c r="BL248" s="15">
        <f t="shared" si="2107"/>
        <v>0</v>
      </c>
      <c r="BM248" s="15">
        <f t="shared" si="2107"/>
        <v>3238400</v>
      </c>
      <c r="BN248" s="15">
        <f t="shared" si="2107"/>
        <v>0</v>
      </c>
      <c r="BO248" s="15">
        <f t="shared" si="2107"/>
        <v>0</v>
      </c>
      <c r="BP248" s="15">
        <f t="shared" si="2107"/>
        <v>0</v>
      </c>
      <c r="BQ248" s="15">
        <f t="shared" si="2107"/>
        <v>0</v>
      </c>
      <c r="BR248" s="15">
        <f t="shared" si="2107"/>
        <v>0</v>
      </c>
      <c r="BS248" s="15">
        <f t="shared" si="2107"/>
        <v>3238400</v>
      </c>
      <c r="BT248" s="15">
        <f t="shared" si="2107"/>
        <v>0</v>
      </c>
      <c r="BU248" s="15">
        <f t="shared" si="2107"/>
        <v>3238400</v>
      </c>
      <c r="BV248" s="15">
        <f t="shared" si="2107"/>
        <v>0</v>
      </c>
      <c r="BW248" s="15">
        <f t="shared" si="2107"/>
        <v>0</v>
      </c>
      <c r="BX248" s="15">
        <f t="shared" si="2107"/>
        <v>0</v>
      </c>
      <c r="BY248" s="15">
        <f t="shared" si="2107"/>
        <v>0</v>
      </c>
      <c r="BZ248" s="15">
        <f t="shared" si="2107"/>
        <v>0</v>
      </c>
      <c r="CA248" s="15">
        <f t="shared" si="2107"/>
        <v>3238400</v>
      </c>
      <c r="CB248" s="15">
        <f t="shared" si="2107"/>
        <v>0</v>
      </c>
      <c r="CC248" s="15">
        <f t="shared" si="2107"/>
        <v>3238400</v>
      </c>
      <c r="CD248" s="15">
        <f t="shared" si="2107"/>
        <v>0</v>
      </c>
      <c r="CE248" s="15">
        <f t="shared" si="2107"/>
        <v>3238400</v>
      </c>
      <c r="CF248" s="44">
        <f t="shared" si="2107"/>
        <v>0</v>
      </c>
      <c r="CG248" s="44">
        <f t="shared" si="2107"/>
        <v>3238400</v>
      </c>
      <c r="CH248" s="44">
        <f t="shared" si="2107"/>
        <v>0</v>
      </c>
      <c r="CI248" s="15">
        <f t="shared" si="2107"/>
        <v>0</v>
      </c>
      <c r="CJ248" s="15">
        <f t="shared" si="2107"/>
        <v>0</v>
      </c>
      <c r="CK248" s="15">
        <f t="shared" si="2107"/>
        <v>0</v>
      </c>
      <c r="CL248" s="15">
        <f t="shared" si="2107"/>
        <v>0</v>
      </c>
      <c r="CM248" s="15">
        <f t="shared" si="2107"/>
        <v>3238400</v>
      </c>
      <c r="CN248" s="15">
        <f t="shared" si="2107"/>
        <v>0</v>
      </c>
      <c r="CO248" s="15">
        <f t="shared" si="2107"/>
        <v>3238400</v>
      </c>
      <c r="CP248" s="15">
        <f t="shared" si="2107"/>
        <v>0</v>
      </c>
      <c r="CQ248" s="15">
        <f t="shared" si="2107"/>
        <v>0</v>
      </c>
      <c r="CR248" s="15">
        <f t="shared" si="2107"/>
        <v>0</v>
      </c>
      <c r="CS248" s="15">
        <f t="shared" si="2107"/>
        <v>0</v>
      </c>
      <c r="CT248" s="15">
        <f t="shared" si="2107"/>
        <v>0</v>
      </c>
      <c r="CU248" s="15">
        <f t="shared" si="2107"/>
        <v>3238400</v>
      </c>
      <c r="CV248" s="15">
        <f t="shared" si="2107"/>
        <v>0</v>
      </c>
      <c r="CW248" s="15">
        <f t="shared" si="2107"/>
        <v>3238400</v>
      </c>
      <c r="CX248" s="15">
        <f t="shared" si="2107"/>
        <v>0</v>
      </c>
      <c r="CY248" s="15">
        <f t="shared" si="2107"/>
        <v>3238400</v>
      </c>
      <c r="CZ248" s="44">
        <f t="shared" si="2107"/>
        <v>0</v>
      </c>
      <c r="DA248" s="44">
        <f t="shared" si="2107"/>
        <v>3238400</v>
      </c>
      <c r="DB248" s="44">
        <f t="shared" si="2107"/>
        <v>0</v>
      </c>
      <c r="DC248" s="15">
        <f t="shared" si="2108"/>
        <v>0</v>
      </c>
      <c r="DD248" s="15">
        <f t="shared" si="2108"/>
        <v>0</v>
      </c>
      <c r="DE248" s="15">
        <f t="shared" si="2108"/>
        <v>0</v>
      </c>
      <c r="DF248" s="15">
        <f t="shared" si="2108"/>
        <v>0</v>
      </c>
      <c r="DG248" s="15">
        <f t="shared" si="2108"/>
        <v>3238400</v>
      </c>
      <c r="DH248" s="15">
        <f t="shared" si="2108"/>
        <v>0</v>
      </c>
      <c r="DI248" s="15">
        <f t="shared" si="2108"/>
        <v>3238400</v>
      </c>
      <c r="DJ248" s="15">
        <f t="shared" si="2108"/>
        <v>0</v>
      </c>
      <c r="DK248" s="15">
        <f t="shared" si="2108"/>
        <v>0</v>
      </c>
      <c r="DL248" s="15">
        <f t="shared" si="2108"/>
        <v>0</v>
      </c>
      <c r="DM248" s="15">
        <f t="shared" si="2108"/>
        <v>0</v>
      </c>
      <c r="DN248" s="15">
        <f t="shared" si="2108"/>
        <v>0</v>
      </c>
      <c r="DO248" s="15">
        <f t="shared" si="2108"/>
        <v>3238400</v>
      </c>
      <c r="DP248" s="15">
        <f t="shared" si="2108"/>
        <v>0</v>
      </c>
      <c r="DQ248" s="15">
        <f t="shared" si="2108"/>
        <v>3238400</v>
      </c>
      <c r="DR248" s="15">
        <f t="shared" si="2108"/>
        <v>0</v>
      </c>
    </row>
    <row r="249" spans="1:122" ht="32.25" hidden="1" customHeight="1" x14ac:dyDescent="0.25">
      <c r="A249" s="100" t="s">
        <v>101</v>
      </c>
      <c r="B249" s="102"/>
      <c r="C249" s="102"/>
      <c r="D249" s="19"/>
      <c r="E249" s="40">
        <v>851</v>
      </c>
      <c r="F249" s="2" t="s">
        <v>90</v>
      </c>
      <c r="G249" s="2" t="s">
        <v>11</v>
      </c>
      <c r="H249" s="3" t="s">
        <v>350</v>
      </c>
      <c r="I249" s="2" t="s">
        <v>102</v>
      </c>
      <c r="J249" s="15">
        <v>3468800</v>
      </c>
      <c r="K249" s="44"/>
      <c r="L249" s="44">
        <f>J249</f>
        <v>3468800</v>
      </c>
      <c r="M249" s="44"/>
      <c r="N249" s="44"/>
      <c r="O249" s="44"/>
      <c r="P249" s="44"/>
      <c r="Q249" s="44"/>
      <c r="R249" s="68">
        <f>J249+N249</f>
        <v>3468800</v>
      </c>
      <c r="S249" s="68">
        <f>K249+O249</f>
        <v>0</v>
      </c>
      <c r="T249" s="68">
        <f>L249+P249</f>
        <v>3468800</v>
      </c>
      <c r="U249" s="68">
        <f>M249+Q249</f>
        <v>0</v>
      </c>
      <c r="V249" s="15">
        <v>3468800</v>
      </c>
      <c r="W249" s="39"/>
      <c r="X249" s="39">
        <f>V249</f>
        <v>3468800</v>
      </c>
      <c r="Y249" s="39"/>
      <c r="Z249" s="44"/>
      <c r="AA249" s="44"/>
      <c r="AB249" s="44"/>
      <c r="AC249" s="44"/>
      <c r="AD249" s="68">
        <f t="shared" ref="AD249" si="2109">V249+Z249</f>
        <v>3468800</v>
      </c>
      <c r="AE249" s="68">
        <f t="shared" ref="AE249" si="2110">W249+AA249</f>
        <v>0</v>
      </c>
      <c r="AF249" s="68">
        <f t="shared" ref="AF249" si="2111">X249+AB249</f>
        <v>3468800</v>
      </c>
      <c r="AG249" s="68">
        <f t="shared" ref="AG249" si="2112">Y249+AC249</f>
        <v>0</v>
      </c>
      <c r="AH249" s="15">
        <v>3468800</v>
      </c>
      <c r="AI249" s="39"/>
      <c r="AJ249" s="39">
        <f>AH249</f>
        <v>3468800</v>
      </c>
      <c r="AK249" s="39"/>
      <c r="AL249" s="44"/>
      <c r="AM249" s="111"/>
      <c r="AN249" s="44"/>
      <c r="AO249" s="44"/>
      <c r="AP249" s="68">
        <f t="shared" ref="AP249" si="2113">AH249+AL249</f>
        <v>3468800</v>
      </c>
      <c r="AQ249" s="68">
        <f t="shared" ref="AQ249" si="2114">AI249+AM249</f>
        <v>0</v>
      </c>
      <c r="AR249" s="68">
        <f t="shared" ref="AR249" si="2115">AJ249+AN249</f>
        <v>3468800</v>
      </c>
      <c r="AS249" s="68">
        <f t="shared" ref="AS249" si="2116">AK249+AO249</f>
        <v>0</v>
      </c>
      <c r="AT249" s="68"/>
      <c r="AU249" s="68"/>
      <c r="AV249" s="68"/>
      <c r="AW249" s="68"/>
      <c r="AX249" s="68"/>
      <c r="AY249" s="15">
        <f t="shared" si="2034"/>
        <v>230400</v>
      </c>
      <c r="AZ249" s="39">
        <f t="shared" si="2035"/>
        <v>0</v>
      </c>
      <c r="BA249" s="39">
        <f t="shared" si="2036"/>
        <v>230400</v>
      </c>
      <c r="BB249" s="39">
        <f t="shared" si="2037"/>
        <v>0</v>
      </c>
      <c r="BC249" s="15">
        <v>3238400</v>
      </c>
      <c r="BD249" s="44"/>
      <c r="BE249" s="44">
        <f>BC249</f>
        <v>3238400</v>
      </c>
      <c r="BF249" s="44"/>
      <c r="BG249" s="15"/>
      <c r="BH249" s="44"/>
      <c r="BI249" s="44">
        <f>BG249</f>
        <v>0</v>
      </c>
      <c r="BJ249" s="44"/>
      <c r="BK249" s="15">
        <f>BC249+BG249</f>
        <v>3238400</v>
      </c>
      <c r="BL249" s="68">
        <f>BD249+BH249</f>
        <v>0</v>
      </c>
      <c r="BM249" s="68">
        <f>BE249+BI249</f>
        <v>3238400</v>
      </c>
      <c r="BN249" s="68">
        <f>BF249+BJ249</f>
        <v>0</v>
      </c>
      <c r="BO249" s="15"/>
      <c r="BP249" s="44"/>
      <c r="BQ249" s="44">
        <f>BO249</f>
        <v>0</v>
      </c>
      <c r="BR249" s="44"/>
      <c r="BS249" s="15">
        <f>BK249+BO249</f>
        <v>3238400</v>
      </c>
      <c r="BT249" s="68">
        <f>BL249+BP249</f>
        <v>0</v>
      </c>
      <c r="BU249" s="68">
        <f>BM249+BQ249</f>
        <v>3238400</v>
      </c>
      <c r="BV249" s="68">
        <f>BN249+BR249</f>
        <v>0</v>
      </c>
      <c r="BW249" s="15"/>
      <c r="BX249" s="44"/>
      <c r="BY249" s="44">
        <f>BW249</f>
        <v>0</v>
      </c>
      <c r="BZ249" s="44"/>
      <c r="CA249" s="15">
        <f>BS249+BW249</f>
        <v>3238400</v>
      </c>
      <c r="CB249" s="68">
        <f>BT249+BX249</f>
        <v>0</v>
      </c>
      <c r="CC249" s="68">
        <f>BU249+BY249</f>
        <v>3238400</v>
      </c>
      <c r="CD249" s="68">
        <f>BV249+BZ249</f>
        <v>0</v>
      </c>
      <c r="CE249" s="15">
        <v>3238400</v>
      </c>
      <c r="CF249" s="44"/>
      <c r="CG249" s="44">
        <f>CE249</f>
        <v>3238400</v>
      </c>
      <c r="CH249" s="44"/>
      <c r="CI249" s="44"/>
      <c r="CJ249" s="44"/>
      <c r="CK249" s="44">
        <f>CI249</f>
        <v>0</v>
      </c>
      <c r="CL249" s="44"/>
      <c r="CM249" s="15">
        <f t="shared" ref="CM249" si="2117">CE249+CI249</f>
        <v>3238400</v>
      </c>
      <c r="CN249" s="68">
        <f t="shared" ref="CN249" si="2118">CF249+CJ249</f>
        <v>0</v>
      </c>
      <c r="CO249" s="68">
        <f t="shared" ref="CO249" si="2119">CG249+CK249</f>
        <v>3238400</v>
      </c>
      <c r="CP249" s="68">
        <f t="shared" ref="CP249" si="2120">CH249+CL249</f>
        <v>0</v>
      </c>
      <c r="CQ249" s="44"/>
      <c r="CR249" s="44"/>
      <c r="CS249" s="44">
        <f>CQ249</f>
        <v>0</v>
      </c>
      <c r="CT249" s="44"/>
      <c r="CU249" s="15">
        <f t="shared" ref="CU249" si="2121">CM249+CQ249</f>
        <v>3238400</v>
      </c>
      <c r="CV249" s="68">
        <f t="shared" ref="CV249" si="2122">CN249+CR249</f>
        <v>0</v>
      </c>
      <c r="CW249" s="68">
        <f t="shared" ref="CW249" si="2123">CO249+CS249</f>
        <v>3238400</v>
      </c>
      <c r="CX249" s="68">
        <f t="shared" ref="CX249" si="2124">CP249+CT249</f>
        <v>0</v>
      </c>
      <c r="CY249" s="15">
        <v>3238400</v>
      </c>
      <c r="CZ249" s="44"/>
      <c r="DA249" s="44">
        <f>CY249</f>
        <v>3238400</v>
      </c>
      <c r="DB249" s="44"/>
      <c r="DC249" s="44"/>
      <c r="DD249" s="44"/>
      <c r="DE249" s="44">
        <f>DC249</f>
        <v>0</v>
      </c>
      <c r="DF249" s="44"/>
      <c r="DG249" s="15">
        <f t="shared" ref="DG249" si="2125">CY249+DC249</f>
        <v>3238400</v>
      </c>
      <c r="DH249" s="68">
        <f t="shared" ref="DH249" si="2126">CZ249+DD249</f>
        <v>0</v>
      </c>
      <c r="DI249" s="68">
        <f t="shared" ref="DI249" si="2127">DA249+DE249</f>
        <v>3238400</v>
      </c>
      <c r="DJ249" s="68">
        <f t="shared" ref="DJ249" si="2128">DB249+DF249</f>
        <v>0</v>
      </c>
      <c r="DK249" s="44"/>
      <c r="DL249" s="44"/>
      <c r="DM249" s="44">
        <f>DK249</f>
        <v>0</v>
      </c>
      <c r="DN249" s="44"/>
      <c r="DO249" s="15">
        <f t="shared" ref="DO249" si="2129">DG249+DK249</f>
        <v>3238400</v>
      </c>
      <c r="DP249" s="68">
        <f t="shared" ref="DP249" si="2130">DH249+DL249</f>
        <v>0</v>
      </c>
      <c r="DQ249" s="68">
        <f t="shared" ref="DQ249" si="2131">DI249+DM249</f>
        <v>3238400</v>
      </c>
      <c r="DR249" s="68">
        <f t="shared" ref="DR249" si="2132">DJ249+DN249</f>
        <v>0</v>
      </c>
    </row>
    <row r="250" spans="1:122" ht="32.25" hidden="1" customHeight="1" x14ac:dyDescent="0.25">
      <c r="A250" s="100" t="s">
        <v>98</v>
      </c>
      <c r="B250" s="102"/>
      <c r="C250" s="102"/>
      <c r="D250" s="102"/>
      <c r="E250" s="40">
        <v>851</v>
      </c>
      <c r="F250" s="2" t="s">
        <v>90</v>
      </c>
      <c r="G250" s="2" t="s">
        <v>13</v>
      </c>
      <c r="H250" s="3" t="s">
        <v>46</v>
      </c>
      <c r="I250" s="2"/>
      <c r="J250" s="15">
        <f>J261+J256+J251</f>
        <v>20051119.199999999</v>
      </c>
      <c r="K250" s="15">
        <f t="shared" ref="K250:AS250" si="2133">K261+K256+K251</f>
        <v>17958828</v>
      </c>
      <c r="L250" s="15">
        <f t="shared" si="2133"/>
        <v>2092291.2</v>
      </c>
      <c r="M250" s="15">
        <f t="shared" si="2133"/>
        <v>0</v>
      </c>
      <c r="N250" s="15">
        <f t="shared" si="2133"/>
        <v>0</v>
      </c>
      <c r="O250" s="15">
        <f t="shared" si="2133"/>
        <v>0</v>
      </c>
      <c r="P250" s="15">
        <f t="shared" si="2133"/>
        <v>0</v>
      </c>
      <c r="Q250" s="15">
        <f t="shared" si="2133"/>
        <v>0</v>
      </c>
      <c r="R250" s="15">
        <f t="shared" si="2133"/>
        <v>20051119.199999999</v>
      </c>
      <c r="S250" s="15">
        <f t="shared" si="2133"/>
        <v>17958828</v>
      </c>
      <c r="T250" s="15">
        <f t="shared" si="2133"/>
        <v>2092291.2</v>
      </c>
      <c r="U250" s="15">
        <f t="shared" si="2133"/>
        <v>0</v>
      </c>
      <c r="V250" s="15">
        <f t="shared" si="2133"/>
        <v>22826419.199999999</v>
      </c>
      <c r="W250" s="15">
        <f t="shared" si="2133"/>
        <v>20734128</v>
      </c>
      <c r="X250" s="15">
        <f t="shared" si="2133"/>
        <v>2092291.2</v>
      </c>
      <c r="Y250" s="15">
        <f t="shared" si="2133"/>
        <v>0</v>
      </c>
      <c r="Z250" s="15">
        <f t="shared" si="2133"/>
        <v>0</v>
      </c>
      <c r="AA250" s="15">
        <f t="shared" si="2133"/>
        <v>0</v>
      </c>
      <c r="AB250" s="15">
        <f t="shared" si="2133"/>
        <v>0</v>
      </c>
      <c r="AC250" s="15">
        <f t="shared" si="2133"/>
        <v>0</v>
      </c>
      <c r="AD250" s="15">
        <f t="shared" si="2133"/>
        <v>22826419.199999999</v>
      </c>
      <c r="AE250" s="15">
        <f t="shared" si="2133"/>
        <v>20734128</v>
      </c>
      <c r="AF250" s="15">
        <f t="shared" si="2133"/>
        <v>2092291.2</v>
      </c>
      <c r="AG250" s="15">
        <f t="shared" si="2133"/>
        <v>0</v>
      </c>
      <c r="AH250" s="15">
        <f t="shared" si="2133"/>
        <v>25410319.199999999</v>
      </c>
      <c r="AI250" s="15">
        <f t="shared" si="2133"/>
        <v>23318028</v>
      </c>
      <c r="AJ250" s="15">
        <f t="shared" si="2133"/>
        <v>2092291.2</v>
      </c>
      <c r="AK250" s="15">
        <f t="shared" si="2133"/>
        <v>0</v>
      </c>
      <c r="AL250" s="15">
        <f t="shared" si="2133"/>
        <v>0</v>
      </c>
      <c r="AM250" s="109">
        <f t="shared" si="2133"/>
        <v>0</v>
      </c>
      <c r="AN250" s="16">
        <f t="shared" si="2133"/>
        <v>0</v>
      </c>
      <c r="AO250" s="16">
        <f t="shared" si="2133"/>
        <v>0</v>
      </c>
      <c r="AP250" s="16">
        <f t="shared" si="2133"/>
        <v>25410319.199999999</v>
      </c>
      <c r="AQ250" s="16">
        <f t="shared" si="2133"/>
        <v>23318028</v>
      </c>
      <c r="AR250" s="16">
        <f t="shared" si="2133"/>
        <v>2092291.2</v>
      </c>
      <c r="AS250" s="16">
        <f t="shared" si="2133"/>
        <v>0</v>
      </c>
      <c r="AT250" s="16"/>
      <c r="AU250" s="16"/>
      <c r="AV250" s="16"/>
      <c r="AW250" s="16"/>
      <c r="AX250" s="16"/>
      <c r="AY250" s="15">
        <f t="shared" si="2034"/>
        <v>11880608.919999998</v>
      </c>
      <c r="AZ250" s="39">
        <f t="shared" si="2035"/>
        <v>10914609.800000001</v>
      </c>
      <c r="BA250" s="39">
        <f t="shared" si="2036"/>
        <v>965999.11999999988</v>
      </c>
      <c r="BB250" s="39">
        <f t="shared" si="2037"/>
        <v>0</v>
      </c>
      <c r="BC250" s="16">
        <f t="shared" ref="BC250" si="2134">BC261+BC251</f>
        <v>8170510.2800000003</v>
      </c>
      <c r="BD250" s="43">
        <f t="shared" ref="BD250:BN250" si="2135">BD261+BD251</f>
        <v>7044218.2000000002</v>
      </c>
      <c r="BE250" s="43">
        <f t="shared" si="2135"/>
        <v>1126292.08</v>
      </c>
      <c r="BF250" s="43">
        <f t="shared" si="2135"/>
        <v>0</v>
      </c>
      <c r="BG250" s="16">
        <f t="shared" si="2135"/>
        <v>0</v>
      </c>
      <c r="BH250" s="16">
        <f t="shared" ref="BH250:BJ250" si="2136">BH261+BH251</f>
        <v>0</v>
      </c>
      <c r="BI250" s="16">
        <f t="shared" si="2136"/>
        <v>0</v>
      </c>
      <c r="BJ250" s="16">
        <f t="shared" si="2136"/>
        <v>0</v>
      </c>
      <c r="BK250" s="16">
        <f t="shared" si="2135"/>
        <v>8170510.2800000003</v>
      </c>
      <c r="BL250" s="16">
        <f t="shared" si="2135"/>
        <v>7044218.2000000002</v>
      </c>
      <c r="BM250" s="16">
        <f t="shared" si="2135"/>
        <v>1126292.08</v>
      </c>
      <c r="BN250" s="16">
        <f t="shared" si="2135"/>
        <v>0</v>
      </c>
      <c r="BO250" s="16">
        <f t="shared" ref="BO250:BV250" si="2137">BO261+BO251</f>
        <v>0</v>
      </c>
      <c r="BP250" s="16">
        <f t="shared" si="2137"/>
        <v>0</v>
      </c>
      <c r="BQ250" s="16">
        <f t="shared" si="2137"/>
        <v>0</v>
      </c>
      <c r="BR250" s="16">
        <f t="shared" si="2137"/>
        <v>0</v>
      </c>
      <c r="BS250" s="16">
        <f t="shared" si="2137"/>
        <v>8170510.2800000003</v>
      </c>
      <c r="BT250" s="16">
        <f t="shared" si="2137"/>
        <v>7044218.2000000002</v>
      </c>
      <c r="BU250" s="16">
        <f t="shared" si="2137"/>
        <v>1126292.08</v>
      </c>
      <c r="BV250" s="16">
        <f t="shared" si="2137"/>
        <v>0</v>
      </c>
      <c r="BW250" s="16">
        <f t="shared" ref="BW250:CD250" si="2138">BW261+BW251</f>
        <v>2392500</v>
      </c>
      <c r="BX250" s="16">
        <f t="shared" si="2138"/>
        <v>2392500</v>
      </c>
      <c r="BY250" s="16">
        <f t="shared" si="2138"/>
        <v>0</v>
      </c>
      <c r="BZ250" s="16">
        <f t="shared" si="2138"/>
        <v>0</v>
      </c>
      <c r="CA250" s="16">
        <f t="shared" si="2138"/>
        <v>10563010.280000001</v>
      </c>
      <c r="CB250" s="16">
        <f t="shared" si="2138"/>
        <v>9436718.1999999993</v>
      </c>
      <c r="CC250" s="16">
        <f t="shared" si="2138"/>
        <v>1126292.08</v>
      </c>
      <c r="CD250" s="16">
        <f t="shared" si="2138"/>
        <v>0</v>
      </c>
      <c r="CE250" s="16">
        <f t="shared" ref="CE250:DB250" si="2139">CE261+CE251</f>
        <v>12398998.280000001</v>
      </c>
      <c r="CF250" s="43">
        <f t="shared" si="2139"/>
        <v>11272706.199999999</v>
      </c>
      <c r="CG250" s="43">
        <f t="shared" si="2139"/>
        <v>1126292.08</v>
      </c>
      <c r="CH250" s="43">
        <f t="shared" si="2139"/>
        <v>0</v>
      </c>
      <c r="CI250" s="16">
        <f t="shared" si="2139"/>
        <v>0</v>
      </c>
      <c r="CJ250" s="16">
        <f t="shared" si="2139"/>
        <v>0</v>
      </c>
      <c r="CK250" s="16">
        <f t="shared" si="2139"/>
        <v>0</v>
      </c>
      <c r="CL250" s="16">
        <f t="shared" si="2139"/>
        <v>0</v>
      </c>
      <c r="CM250" s="16">
        <f t="shared" si="2139"/>
        <v>12398998.280000001</v>
      </c>
      <c r="CN250" s="16">
        <f t="shared" si="2139"/>
        <v>11272706.199999999</v>
      </c>
      <c r="CO250" s="16">
        <f t="shared" si="2139"/>
        <v>1126292.08</v>
      </c>
      <c r="CP250" s="16">
        <f t="shared" si="2139"/>
        <v>0</v>
      </c>
      <c r="CQ250" s="16">
        <f t="shared" ref="CQ250:CX250" si="2140">CQ261+CQ251</f>
        <v>0</v>
      </c>
      <c r="CR250" s="16">
        <f t="shared" si="2140"/>
        <v>0</v>
      </c>
      <c r="CS250" s="16">
        <f t="shared" si="2140"/>
        <v>0</v>
      </c>
      <c r="CT250" s="16">
        <f t="shared" si="2140"/>
        <v>0</v>
      </c>
      <c r="CU250" s="16">
        <f t="shared" si="2140"/>
        <v>12398998.280000001</v>
      </c>
      <c r="CV250" s="16">
        <f t="shared" si="2140"/>
        <v>11272706.199999999</v>
      </c>
      <c r="CW250" s="16">
        <f t="shared" si="2140"/>
        <v>1126292.08</v>
      </c>
      <c r="CX250" s="16">
        <f t="shared" si="2140"/>
        <v>0</v>
      </c>
      <c r="CY250" s="16">
        <f t="shared" si="2139"/>
        <v>12398998.280000001</v>
      </c>
      <c r="CZ250" s="43">
        <f t="shared" si="2139"/>
        <v>11272706.199999999</v>
      </c>
      <c r="DA250" s="43">
        <f t="shared" si="2139"/>
        <v>1126292.08</v>
      </c>
      <c r="DB250" s="43">
        <f t="shared" si="2139"/>
        <v>0</v>
      </c>
      <c r="DC250" s="16">
        <f t="shared" ref="DC250:DJ250" si="2141">DC261+DC251</f>
        <v>0</v>
      </c>
      <c r="DD250" s="16">
        <f t="shared" si="2141"/>
        <v>0</v>
      </c>
      <c r="DE250" s="16">
        <f t="shared" si="2141"/>
        <v>0</v>
      </c>
      <c r="DF250" s="16">
        <f t="shared" si="2141"/>
        <v>0</v>
      </c>
      <c r="DG250" s="16">
        <f t="shared" si="2141"/>
        <v>12398998.280000001</v>
      </c>
      <c r="DH250" s="16">
        <f t="shared" si="2141"/>
        <v>11272706.199999999</v>
      </c>
      <c r="DI250" s="16">
        <f t="shared" si="2141"/>
        <v>1126292.08</v>
      </c>
      <c r="DJ250" s="16">
        <f t="shared" si="2141"/>
        <v>0</v>
      </c>
      <c r="DK250" s="16">
        <f t="shared" ref="DK250:DR250" si="2142">DK261+DK251</f>
        <v>0</v>
      </c>
      <c r="DL250" s="16">
        <f t="shared" si="2142"/>
        <v>0</v>
      </c>
      <c r="DM250" s="16">
        <f t="shared" si="2142"/>
        <v>0</v>
      </c>
      <c r="DN250" s="16">
        <f t="shared" si="2142"/>
        <v>0</v>
      </c>
      <c r="DO250" s="16">
        <f t="shared" si="2142"/>
        <v>12398998.280000001</v>
      </c>
      <c r="DP250" s="16">
        <f t="shared" si="2142"/>
        <v>11272706.199999999</v>
      </c>
      <c r="DQ250" s="16">
        <f t="shared" si="2142"/>
        <v>1126292.08</v>
      </c>
      <c r="DR250" s="16">
        <f t="shared" si="2142"/>
        <v>0</v>
      </c>
    </row>
    <row r="251" spans="1:122" s="1" customFormat="1" ht="75.75" customHeight="1" x14ac:dyDescent="0.25">
      <c r="A251" s="102" t="s">
        <v>168</v>
      </c>
      <c r="B251" s="102"/>
      <c r="C251" s="102"/>
      <c r="D251" s="102"/>
      <c r="E251" s="40">
        <v>851</v>
      </c>
      <c r="F251" s="3" t="s">
        <v>90</v>
      </c>
      <c r="G251" s="3" t="s">
        <v>13</v>
      </c>
      <c r="H251" s="3" t="s">
        <v>498</v>
      </c>
      <c r="I251" s="3"/>
      <c r="J251" s="15">
        <f>J252+J254</f>
        <v>12728100</v>
      </c>
      <c r="K251" s="15">
        <f t="shared" ref="K251:U251" si="2143">K252+K254</f>
        <v>12728100</v>
      </c>
      <c r="L251" s="15">
        <f t="shared" si="2143"/>
        <v>0</v>
      </c>
      <c r="M251" s="15">
        <f t="shared" si="2143"/>
        <v>0</v>
      </c>
      <c r="N251" s="15">
        <f t="shared" si="2143"/>
        <v>-12728100</v>
      </c>
      <c r="O251" s="15">
        <f t="shared" si="2143"/>
        <v>-12728100</v>
      </c>
      <c r="P251" s="15">
        <f t="shared" si="2143"/>
        <v>0</v>
      </c>
      <c r="Q251" s="15">
        <f t="shared" si="2143"/>
        <v>0</v>
      </c>
      <c r="R251" s="15">
        <f t="shared" si="2143"/>
        <v>0</v>
      </c>
      <c r="S251" s="15">
        <f t="shared" si="2143"/>
        <v>0</v>
      </c>
      <c r="T251" s="15">
        <f t="shared" si="2143"/>
        <v>0</v>
      </c>
      <c r="U251" s="15">
        <f t="shared" si="2143"/>
        <v>0</v>
      </c>
      <c r="V251" s="15">
        <f t="shared" ref="V251:AK251" si="2144">V254</f>
        <v>15503400</v>
      </c>
      <c r="W251" s="39">
        <f t="shared" si="2144"/>
        <v>15503400</v>
      </c>
      <c r="X251" s="39">
        <f t="shared" si="2144"/>
        <v>0</v>
      </c>
      <c r="Y251" s="39">
        <f t="shared" si="2144"/>
        <v>0</v>
      </c>
      <c r="Z251" s="15">
        <f t="shared" ref="Z251:AG251" si="2145">Z252+Z254</f>
        <v>-15503400</v>
      </c>
      <c r="AA251" s="15">
        <f t="shared" si="2145"/>
        <v>-15503400</v>
      </c>
      <c r="AB251" s="15">
        <f t="shared" si="2145"/>
        <v>0</v>
      </c>
      <c r="AC251" s="15">
        <f t="shared" si="2145"/>
        <v>0</v>
      </c>
      <c r="AD251" s="15">
        <f t="shared" si="2145"/>
        <v>0</v>
      </c>
      <c r="AE251" s="15">
        <f t="shared" si="2145"/>
        <v>0</v>
      </c>
      <c r="AF251" s="15">
        <f t="shared" si="2145"/>
        <v>0</v>
      </c>
      <c r="AG251" s="15">
        <f t="shared" si="2145"/>
        <v>0</v>
      </c>
      <c r="AH251" s="15">
        <f t="shared" si="2144"/>
        <v>18087300</v>
      </c>
      <c r="AI251" s="39">
        <f t="shared" si="2144"/>
        <v>18087300</v>
      </c>
      <c r="AJ251" s="39">
        <f t="shared" si="2144"/>
        <v>0</v>
      </c>
      <c r="AK251" s="39">
        <f t="shared" si="2144"/>
        <v>0</v>
      </c>
      <c r="AL251" s="15">
        <f t="shared" ref="AL251:AS251" si="2146">AL252+AL254</f>
        <v>-18087300</v>
      </c>
      <c r="AM251" s="110">
        <f t="shared" si="2146"/>
        <v>-18087300</v>
      </c>
      <c r="AN251" s="15">
        <f t="shared" si="2146"/>
        <v>0</v>
      </c>
      <c r="AO251" s="15">
        <f t="shared" si="2146"/>
        <v>0</v>
      </c>
      <c r="AP251" s="15">
        <f t="shared" si="2146"/>
        <v>0</v>
      </c>
      <c r="AQ251" s="15">
        <f t="shared" si="2146"/>
        <v>0</v>
      </c>
      <c r="AR251" s="15">
        <f t="shared" si="2146"/>
        <v>0</v>
      </c>
      <c r="AS251" s="15">
        <f t="shared" si="2146"/>
        <v>0</v>
      </c>
      <c r="AT251" s="15"/>
      <c r="AU251" s="15"/>
      <c r="AV251" s="15"/>
      <c r="AW251" s="15"/>
      <c r="AX251" s="15"/>
      <c r="AY251" s="15">
        <f t="shared" si="2034"/>
        <v>8499612</v>
      </c>
      <c r="AZ251" s="39">
        <f t="shared" si="2035"/>
        <v>8499612</v>
      </c>
      <c r="BA251" s="39">
        <f t="shared" si="2036"/>
        <v>0</v>
      </c>
      <c r="BB251" s="39">
        <f t="shared" si="2037"/>
        <v>0</v>
      </c>
      <c r="BC251" s="15">
        <f t="shared" ref="BC251:CH251" si="2147">BC254</f>
        <v>4228488</v>
      </c>
      <c r="BD251" s="44">
        <f t="shared" si="2147"/>
        <v>4228488</v>
      </c>
      <c r="BE251" s="44">
        <f t="shared" si="2147"/>
        <v>0</v>
      </c>
      <c r="BF251" s="44">
        <f t="shared" si="2147"/>
        <v>0</v>
      </c>
      <c r="BG251" s="15">
        <f t="shared" si="2147"/>
        <v>0</v>
      </c>
      <c r="BH251" s="15">
        <f t="shared" si="2147"/>
        <v>0</v>
      </c>
      <c r="BI251" s="15">
        <f t="shared" si="2147"/>
        <v>0</v>
      </c>
      <c r="BJ251" s="15">
        <f t="shared" si="2147"/>
        <v>0</v>
      </c>
      <c r="BK251" s="15">
        <f t="shared" si="2147"/>
        <v>4228488</v>
      </c>
      <c r="BL251" s="15">
        <f t="shared" si="2147"/>
        <v>4228488</v>
      </c>
      <c r="BM251" s="15">
        <f t="shared" si="2147"/>
        <v>0</v>
      </c>
      <c r="BN251" s="15">
        <f t="shared" si="2147"/>
        <v>0</v>
      </c>
      <c r="BO251" s="15">
        <f t="shared" si="2147"/>
        <v>0</v>
      </c>
      <c r="BP251" s="15">
        <f t="shared" si="2147"/>
        <v>0</v>
      </c>
      <c r="BQ251" s="15">
        <f t="shared" si="2147"/>
        <v>0</v>
      </c>
      <c r="BR251" s="15">
        <f t="shared" si="2147"/>
        <v>0</v>
      </c>
      <c r="BS251" s="15">
        <f t="shared" si="2147"/>
        <v>4228488</v>
      </c>
      <c r="BT251" s="15">
        <f t="shared" si="2147"/>
        <v>4228488</v>
      </c>
      <c r="BU251" s="15">
        <f t="shared" si="2147"/>
        <v>0</v>
      </c>
      <c r="BV251" s="15">
        <f t="shared" si="2147"/>
        <v>0</v>
      </c>
      <c r="BW251" s="15">
        <f t="shared" si="2147"/>
        <v>2392500</v>
      </c>
      <c r="BX251" s="15">
        <f t="shared" si="2147"/>
        <v>2392500</v>
      </c>
      <c r="BY251" s="15">
        <f t="shared" si="2147"/>
        <v>0</v>
      </c>
      <c r="BZ251" s="15">
        <f t="shared" si="2147"/>
        <v>0</v>
      </c>
      <c r="CA251" s="15">
        <f t="shared" si="2147"/>
        <v>6620988</v>
      </c>
      <c r="CB251" s="15">
        <f t="shared" si="2147"/>
        <v>6620988</v>
      </c>
      <c r="CC251" s="15">
        <f t="shared" si="2147"/>
        <v>0</v>
      </c>
      <c r="CD251" s="15">
        <f t="shared" si="2147"/>
        <v>0</v>
      </c>
      <c r="CE251" s="15">
        <f t="shared" si="2147"/>
        <v>8456976</v>
      </c>
      <c r="CF251" s="44">
        <f t="shared" si="2147"/>
        <v>8456976</v>
      </c>
      <c r="CG251" s="44">
        <f t="shared" si="2147"/>
        <v>0</v>
      </c>
      <c r="CH251" s="44">
        <f t="shared" si="2147"/>
        <v>0</v>
      </c>
      <c r="CI251" s="15">
        <f t="shared" ref="CI251:DR251" si="2148">CI254</f>
        <v>0</v>
      </c>
      <c r="CJ251" s="15">
        <f t="shared" si="2148"/>
        <v>0</v>
      </c>
      <c r="CK251" s="15">
        <f t="shared" si="2148"/>
        <v>0</v>
      </c>
      <c r="CL251" s="15">
        <f t="shared" si="2148"/>
        <v>0</v>
      </c>
      <c r="CM251" s="15">
        <f t="shared" si="2148"/>
        <v>8456976</v>
      </c>
      <c r="CN251" s="15">
        <f t="shared" si="2148"/>
        <v>8456976</v>
      </c>
      <c r="CO251" s="15">
        <f t="shared" si="2148"/>
        <v>0</v>
      </c>
      <c r="CP251" s="15">
        <f t="shared" si="2148"/>
        <v>0</v>
      </c>
      <c r="CQ251" s="15">
        <f t="shared" si="2148"/>
        <v>0</v>
      </c>
      <c r="CR251" s="15">
        <f t="shared" si="2148"/>
        <v>0</v>
      </c>
      <c r="CS251" s="15">
        <f t="shared" si="2148"/>
        <v>0</v>
      </c>
      <c r="CT251" s="15">
        <f t="shared" si="2148"/>
        <v>0</v>
      </c>
      <c r="CU251" s="15">
        <f t="shared" si="2148"/>
        <v>8456976</v>
      </c>
      <c r="CV251" s="15">
        <f t="shared" si="2148"/>
        <v>8456976</v>
      </c>
      <c r="CW251" s="15">
        <f t="shared" si="2148"/>
        <v>0</v>
      </c>
      <c r="CX251" s="15">
        <f t="shared" si="2148"/>
        <v>0</v>
      </c>
      <c r="CY251" s="15">
        <f t="shared" si="2148"/>
        <v>8456976</v>
      </c>
      <c r="CZ251" s="44">
        <f t="shared" si="2148"/>
        <v>8456976</v>
      </c>
      <c r="DA251" s="44">
        <f t="shared" si="2148"/>
        <v>0</v>
      </c>
      <c r="DB251" s="44">
        <f t="shared" si="2148"/>
        <v>0</v>
      </c>
      <c r="DC251" s="15">
        <f t="shared" si="2148"/>
        <v>0</v>
      </c>
      <c r="DD251" s="15">
        <f t="shared" si="2148"/>
        <v>0</v>
      </c>
      <c r="DE251" s="15">
        <f t="shared" si="2148"/>
        <v>0</v>
      </c>
      <c r="DF251" s="15">
        <f t="shared" si="2148"/>
        <v>0</v>
      </c>
      <c r="DG251" s="15">
        <f t="shared" si="2148"/>
        <v>8456976</v>
      </c>
      <c r="DH251" s="15">
        <f t="shared" si="2148"/>
        <v>8456976</v>
      </c>
      <c r="DI251" s="15">
        <f t="shared" si="2148"/>
        <v>0</v>
      </c>
      <c r="DJ251" s="15">
        <f t="shared" si="2148"/>
        <v>0</v>
      </c>
      <c r="DK251" s="15">
        <f t="shared" si="2148"/>
        <v>0</v>
      </c>
      <c r="DL251" s="15">
        <f t="shared" si="2148"/>
        <v>0</v>
      </c>
      <c r="DM251" s="15">
        <f t="shared" si="2148"/>
        <v>0</v>
      </c>
      <c r="DN251" s="15">
        <f t="shared" si="2148"/>
        <v>0</v>
      </c>
      <c r="DO251" s="15">
        <f t="shared" si="2148"/>
        <v>8456976</v>
      </c>
      <c r="DP251" s="15">
        <f t="shared" si="2148"/>
        <v>8456976</v>
      </c>
      <c r="DQ251" s="15">
        <f t="shared" si="2148"/>
        <v>0</v>
      </c>
      <c r="DR251" s="15">
        <f t="shared" si="2148"/>
        <v>0</v>
      </c>
    </row>
    <row r="252" spans="1:122" s="1" customFormat="1" ht="30" customHeight="1" x14ac:dyDescent="0.25">
      <c r="A252" s="102" t="s">
        <v>93</v>
      </c>
      <c r="B252" s="102"/>
      <c r="C252" s="102"/>
      <c r="D252" s="102"/>
      <c r="E252" s="40">
        <v>851</v>
      </c>
      <c r="F252" s="3" t="s">
        <v>90</v>
      </c>
      <c r="G252" s="3" t="s">
        <v>13</v>
      </c>
      <c r="H252" s="3" t="s">
        <v>498</v>
      </c>
      <c r="I252" s="3" t="s">
        <v>94</v>
      </c>
      <c r="J252" s="15">
        <f>J253</f>
        <v>2392500</v>
      </c>
      <c r="K252" s="15">
        <f t="shared" ref="K252:U252" si="2149">K253</f>
        <v>2392500</v>
      </c>
      <c r="L252" s="15">
        <f t="shared" si="2149"/>
        <v>0</v>
      </c>
      <c r="M252" s="15">
        <f t="shared" si="2149"/>
        <v>0</v>
      </c>
      <c r="N252" s="15">
        <f t="shared" si="2149"/>
        <v>-2392500</v>
      </c>
      <c r="O252" s="15">
        <f t="shared" si="2149"/>
        <v>-2392500</v>
      </c>
      <c r="P252" s="15">
        <f t="shared" si="2149"/>
        <v>0</v>
      </c>
      <c r="Q252" s="15">
        <f t="shared" si="2149"/>
        <v>0</v>
      </c>
      <c r="R252" s="15">
        <f t="shared" si="2149"/>
        <v>0</v>
      </c>
      <c r="S252" s="15">
        <f t="shared" si="2149"/>
        <v>0</v>
      </c>
      <c r="T252" s="15">
        <f t="shared" si="2149"/>
        <v>0</v>
      </c>
      <c r="U252" s="15">
        <f t="shared" si="2149"/>
        <v>0</v>
      </c>
      <c r="V252" s="15"/>
      <c r="W252" s="39"/>
      <c r="X252" s="39"/>
      <c r="Y252" s="39"/>
      <c r="Z252" s="15">
        <f t="shared" ref="Z252:AG252" si="2150">Z253</f>
        <v>0</v>
      </c>
      <c r="AA252" s="15">
        <f t="shared" si="2150"/>
        <v>0</v>
      </c>
      <c r="AB252" s="15">
        <f t="shared" si="2150"/>
        <v>0</v>
      </c>
      <c r="AC252" s="15">
        <f t="shared" si="2150"/>
        <v>0</v>
      </c>
      <c r="AD252" s="15">
        <f t="shared" si="2150"/>
        <v>0</v>
      </c>
      <c r="AE252" s="15">
        <f t="shared" si="2150"/>
        <v>0</v>
      </c>
      <c r="AF252" s="15">
        <f t="shared" si="2150"/>
        <v>0</v>
      </c>
      <c r="AG252" s="15">
        <f t="shared" si="2150"/>
        <v>0</v>
      </c>
      <c r="AH252" s="15"/>
      <c r="AI252" s="39"/>
      <c r="AJ252" s="39"/>
      <c r="AK252" s="39"/>
      <c r="AL252" s="15">
        <f t="shared" ref="AL252:AS252" si="2151">AL253</f>
        <v>0</v>
      </c>
      <c r="AM252" s="110">
        <f t="shared" si="2151"/>
        <v>0</v>
      </c>
      <c r="AN252" s="15">
        <f t="shared" si="2151"/>
        <v>0</v>
      </c>
      <c r="AO252" s="15">
        <f t="shared" si="2151"/>
        <v>0</v>
      </c>
      <c r="AP252" s="15">
        <f t="shared" si="2151"/>
        <v>0</v>
      </c>
      <c r="AQ252" s="15">
        <f t="shared" si="2151"/>
        <v>0</v>
      </c>
      <c r="AR252" s="15">
        <f t="shared" si="2151"/>
        <v>0</v>
      </c>
      <c r="AS252" s="15">
        <f t="shared" si="2151"/>
        <v>0</v>
      </c>
      <c r="AT252" s="15"/>
      <c r="AU252" s="15"/>
      <c r="AV252" s="15"/>
      <c r="AW252" s="15"/>
      <c r="AX252" s="15"/>
      <c r="AY252" s="15">
        <f t="shared" si="2034"/>
        <v>2392500</v>
      </c>
      <c r="AZ252" s="39">
        <f t="shared" si="2035"/>
        <v>2392500</v>
      </c>
      <c r="BA252" s="39">
        <f t="shared" si="2036"/>
        <v>0</v>
      </c>
      <c r="BB252" s="39">
        <f t="shared" si="2037"/>
        <v>0</v>
      </c>
      <c r="BC252" s="15"/>
      <c r="BD252" s="44"/>
      <c r="BE252" s="44"/>
      <c r="BF252" s="44"/>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44"/>
      <c r="CG252" s="44"/>
      <c r="CH252" s="44"/>
      <c r="CI252" s="15"/>
      <c r="CJ252" s="15"/>
      <c r="CK252" s="15"/>
      <c r="CL252" s="15"/>
      <c r="CM252" s="15"/>
      <c r="CN252" s="15"/>
      <c r="CO252" s="15"/>
      <c r="CP252" s="15"/>
      <c r="CQ252" s="15"/>
      <c r="CR252" s="15"/>
      <c r="CS252" s="15"/>
      <c r="CT252" s="15"/>
      <c r="CU252" s="15"/>
      <c r="CV252" s="15"/>
      <c r="CW252" s="15"/>
      <c r="CX252" s="15"/>
      <c r="CY252" s="15"/>
      <c r="CZ252" s="44"/>
      <c r="DA252" s="44"/>
      <c r="DB252" s="44"/>
      <c r="DC252" s="15"/>
      <c r="DD252" s="15"/>
      <c r="DE252" s="15"/>
      <c r="DF252" s="15"/>
      <c r="DG252" s="15"/>
      <c r="DH252" s="15"/>
      <c r="DI252" s="15"/>
      <c r="DJ252" s="15"/>
      <c r="DK252" s="15"/>
      <c r="DL252" s="15"/>
      <c r="DM252" s="15"/>
      <c r="DN252" s="15"/>
      <c r="DO252" s="15"/>
      <c r="DP252" s="15"/>
      <c r="DQ252" s="15"/>
      <c r="DR252" s="15"/>
    </row>
    <row r="253" spans="1:122" s="1" customFormat="1" ht="45.75" customHeight="1" x14ac:dyDescent="0.25">
      <c r="A253" s="102" t="s">
        <v>95</v>
      </c>
      <c r="B253" s="102"/>
      <c r="C253" s="102"/>
      <c r="D253" s="102"/>
      <c r="E253" s="40">
        <v>851</v>
      </c>
      <c r="F253" s="3" t="s">
        <v>90</v>
      </c>
      <c r="G253" s="3" t="s">
        <v>13</v>
      </c>
      <c r="H253" s="3" t="s">
        <v>498</v>
      </c>
      <c r="I253" s="3" t="s">
        <v>96</v>
      </c>
      <c r="J253" s="15">
        <v>2392500</v>
      </c>
      <c r="K253" s="44">
        <f>J253</f>
        <v>2392500</v>
      </c>
      <c r="L253" s="44"/>
      <c r="M253" s="44"/>
      <c r="N253" s="44">
        <v>-2392500</v>
      </c>
      <c r="O253" s="44">
        <f>N253</f>
        <v>-2392500</v>
      </c>
      <c r="P253" s="44"/>
      <c r="Q253" s="44"/>
      <c r="R253" s="68">
        <f>J253+N253</f>
        <v>0</v>
      </c>
      <c r="S253" s="68">
        <f>K253+O253</f>
        <v>0</v>
      </c>
      <c r="T253" s="68">
        <f>L253+P253</f>
        <v>0</v>
      </c>
      <c r="U253" s="68">
        <f>M253+Q253</f>
        <v>0</v>
      </c>
      <c r="V253" s="15"/>
      <c r="W253" s="39"/>
      <c r="X253" s="39"/>
      <c r="Y253" s="39"/>
      <c r="Z253" s="44"/>
      <c r="AA253" s="44"/>
      <c r="AB253" s="44"/>
      <c r="AC253" s="44"/>
      <c r="AD253" s="68">
        <f t="shared" ref="AD253" si="2152">V253+Z253</f>
        <v>0</v>
      </c>
      <c r="AE253" s="68">
        <f t="shared" ref="AE253" si="2153">W253+AA253</f>
        <v>0</v>
      </c>
      <c r="AF253" s="68">
        <f t="shared" ref="AF253" si="2154">X253+AB253</f>
        <v>0</v>
      </c>
      <c r="AG253" s="68">
        <f t="shared" ref="AG253" si="2155">Y253+AC253</f>
        <v>0</v>
      </c>
      <c r="AH253" s="15"/>
      <c r="AI253" s="39"/>
      <c r="AJ253" s="39"/>
      <c r="AK253" s="39"/>
      <c r="AL253" s="44"/>
      <c r="AM253" s="111"/>
      <c r="AN253" s="44"/>
      <c r="AO253" s="44"/>
      <c r="AP253" s="68">
        <f t="shared" ref="AP253" si="2156">AH253+AL253</f>
        <v>0</v>
      </c>
      <c r="AQ253" s="68">
        <f t="shared" ref="AQ253" si="2157">AI253+AM253</f>
        <v>0</v>
      </c>
      <c r="AR253" s="68">
        <f t="shared" ref="AR253" si="2158">AJ253+AN253</f>
        <v>0</v>
      </c>
      <c r="AS253" s="68">
        <f t="shared" ref="AS253" si="2159">AK253+AO253</f>
        <v>0</v>
      </c>
      <c r="AT253" s="68"/>
      <c r="AU253" s="68"/>
      <c r="AV253" s="68"/>
      <c r="AW253" s="68"/>
      <c r="AX253" s="68"/>
      <c r="AY253" s="15">
        <f t="shared" si="2034"/>
        <v>2392500</v>
      </c>
      <c r="AZ253" s="39">
        <f t="shared" si="2035"/>
        <v>2392500</v>
      </c>
      <c r="BA253" s="39">
        <f t="shared" si="2036"/>
        <v>0</v>
      </c>
      <c r="BB253" s="39">
        <f t="shared" si="2037"/>
        <v>0</v>
      </c>
      <c r="BC253" s="15"/>
      <c r="BD253" s="44"/>
      <c r="BE253" s="44"/>
      <c r="BF253" s="44"/>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44"/>
      <c r="CG253" s="44"/>
      <c r="CH253" s="44"/>
      <c r="CI253" s="15"/>
      <c r="CJ253" s="15"/>
      <c r="CK253" s="15"/>
      <c r="CL253" s="15"/>
      <c r="CM253" s="15"/>
      <c r="CN253" s="15"/>
      <c r="CO253" s="15"/>
      <c r="CP253" s="15"/>
      <c r="CQ253" s="15"/>
      <c r="CR253" s="15"/>
      <c r="CS253" s="15"/>
      <c r="CT253" s="15"/>
      <c r="CU253" s="15"/>
      <c r="CV253" s="15"/>
      <c r="CW253" s="15"/>
      <c r="CX253" s="15"/>
      <c r="CY253" s="15"/>
      <c r="CZ253" s="44"/>
      <c r="DA253" s="44"/>
      <c r="DB253" s="44"/>
      <c r="DC253" s="15"/>
      <c r="DD253" s="15"/>
      <c r="DE253" s="15"/>
      <c r="DF253" s="15"/>
      <c r="DG253" s="15"/>
      <c r="DH253" s="15"/>
      <c r="DI253" s="15"/>
      <c r="DJ253" s="15"/>
      <c r="DK253" s="15"/>
      <c r="DL253" s="15"/>
      <c r="DM253" s="15"/>
      <c r="DN253" s="15"/>
      <c r="DO253" s="15"/>
      <c r="DP253" s="15"/>
      <c r="DQ253" s="15"/>
      <c r="DR253" s="15"/>
    </row>
    <row r="254" spans="1:122" s="1" customFormat="1" ht="45.75" customHeight="1" x14ac:dyDescent="0.25">
      <c r="A254" s="102" t="s">
        <v>69</v>
      </c>
      <c r="B254" s="102"/>
      <c r="C254" s="102"/>
      <c r="D254" s="102"/>
      <c r="E254" s="40">
        <v>851</v>
      </c>
      <c r="F254" s="3" t="s">
        <v>90</v>
      </c>
      <c r="G254" s="3" t="s">
        <v>13</v>
      </c>
      <c r="H254" s="3" t="s">
        <v>498</v>
      </c>
      <c r="I254" s="3" t="s">
        <v>70</v>
      </c>
      <c r="J254" s="15">
        <f t="shared" ref="J254:AS254" si="2160">J255</f>
        <v>10335600</v>
      </c>
      <c r="K254" s="15">
        <f t="shared" si="2160"/>
        <v>10335600</v>
      </c>
      <c r="L254" s="15">
        <f t="shared" si="2160"/>
        <v>0</v>
      </c>
      <c r="M254" s="15">
        <f t="shared" si="2160"/>
        <v>0</v>
      </c>
      <c r="N254" s="15">
        <f t="shared" si="2160"/>
        <v>-10335600</v>
      </c>
      <c r="O254" s="15">
        <f t="shared" si="2160"/>
        <v>-10335600</v>
      </c>
      <c r="P254" s="15">
        <f t="shared" si="2160"/>
        <v>0</v>
      </c>
      <c r="Q254" s="15">
        <f t="shared" si="2160"/>
        <v>0</v>
      </c>
      <c r="R254" s="15">
        <f t="shared" si="2160"/>
        <v>0</v>
      </c>
      <c r="S254" s="15">
        <f t="shared" si="2160"/>
        <v>0</v>
      </c>
      <c r="T254" s="15">
        <f t="shared" si="2160"/>
        <v>0</v>
      </c>
      <c r="U254" s="15">
        <f t="shared" si="2160"/>
        <v>0</v>
      </c>
      <c r="V254" s="15">
        <f t="shared" si="2160"/>
        <v>15503400</v>
      </c>
      <c r="W254" s="39">
        <f t="shared" si="2160"/>
        <v>15503400</v>
      </c>
      <c r="X254" s="39">
        <f t="shared" si="2160"/>
        <v>0</v>
      </c>
      <c r="Y254" s="39">
        <f t="shared" si="2160"/>
        <v>0</v>
      </c>
      <c r="Z254" s="15">
        <f t="shared" si="2160"/>
        <v>-15503400</v>
      </c>
      <c r="AA254" s="15">
        <f t="shared" si="2160"/>
        <v>-15503400</v>
      </c>
      <c r="AB254" s="15">
        <f t="shared" si="2160"/>
        <v>0</v>
      </c>
      <c r="AC254" s="15">
        <f t="shared" si="2160"/>
        <v>0</v>
      </c>
      <c r="AD254" s="15">
        <f t="shared" si="2160"/>
        <v>0</v>
      </c>
      <c r="AE254" s="15">
        <f t="shared" si="2160"/>
        <v>0</v>
      </c>
      <c r="AF254" s="15">
        <f t="shared" si="2160"/>
        <v>0</v>
      </c>
      <c r="AG254" s="15">
        <f t="shared" si="2160"/>
        <v>0</v>
      </c>
      <c r="AH254" s="15">
        <f t="shared" si="2160"/>
        <v>18087300</v>
      </c>
      <c r="AI254" s="39">
        <f t="shared" si="2160"/>
        <v>18087300</v>
      </c>
      <c r="AJ254" s="39">
        <f t="shared" si="2160"/>
        <v>0</v>
      </c>
      <c r="AK254" s="39">
        <f t="shared" si="2160"/>
        <v>0</v>
      </c>
      <c r="AL254" s="15">
        <f t="shared" si="2160"/>
        <v>-18087300</v>
      </c>
      <c r="AM254" s="110">
        <f t="shared" si="2160"/>
        <v>-18087300</v>
      </c>
      <c r="AN254" s="15">
        <f t="shared" si="2160"/>
        <v>0</v>
      </c>
      <c r="AO254" s="15">
        <f t="shared" si="2160"/>
        <v>0</v>
      </c>
      <c r="AP254" s="15">
        <f t="shared" si="2160"/>
        <v>0</v>
      </c>
      <c r="AQ254" s="15">
        <f t="shared" si="2160"/>
        <v>0</v>
      </c>
      <c r="AR254" s="15">
        <f t="shared" si="2160"/>
        <v>0</v>
      </c>
      <c r="AS254" s="15">
        <f t="shared" si="2160"/>
        <v>0</v>
      </c>
      <c r="AT254" s="15"/>
      <c r="AU254" s="15"/>
      <c r="AV254" s="15"/>
      <c r="AW254" s="15"/>
      <c r="AX254" s="15"/>
      <c r="AY254" s="15">
        <f t="shared" si="2034"/>
        <v>6107112</v>
      </c>
      <c r="AZ254" s="39">
        <f t="shared" si="2035"/>
        <v>6107112</v>
      </c>
      <c r="BA254" s="39">
        <f t="shared" si="2036"/>
        <v>0</v>
      </c>
      <c r="BB254" s="39">
        <f t="shared" si="2037"/>
        <v>0</v>
      </c>
      <c r="BC254" s="15">
        <f t="shared" ref="BC254:DB254" si="2161">BC255</f>
        <v>4228488</v>
      </c>
      <c r="BD254" s="44">
        <f t="shared" si="2161"/>
        <v>4228488</v>
      </c>
      <c r="BE254" s="44">
        <f t="shared" si="2161"/>
        <v>0</v>
      </c>
      <c r="BF254" s="44">
        <f t="shared" si="2161"/>
        <v>0</v>
      </c>
      <c r="BG254" s="15">
        <f t="shared" si="2161"/>
        <v>0</v>
      </c>
      <c r="BH254" s="15">
        <f t="shared" si="2161"/>
        <v>0</v>
      </c>
      <c r="BI254" s="15">
        <f t="shared" si="2161"/>
        <v>0</v>
      </c>
      <c r="BJ254" s="15">
        <f t="shared" si="2161"/>
        <v>0</v>
      </c>
      <c r="BK254" s="15">
        <f t="shared" si="2161"/>
        <v>4228488</v>
      </c>
      <c r="BL254" s="15">
        <f t="shared" si="2161"/>
        <v>4228488</v>
      </c>
      <c r="BM254" s="15">
        <f t="shared" si="2161"/>
        <v>0</v>
      </c>
      <c r="BN254" s="15">
        <f t="shared" si="2161"/>
        <v>0</v>
      </c>
      <c r="BO254" s="15">
        <f t="shared" si="2161"/>
        <v>0</v>
      </c>
      <c r="BP254" s="15">
        <f t="shared" si="2161"/>
        <v>0</v>
      </c>
      <c r="BQ254" s="15">
        <f t="shared" si="2161"/>
        <v>0</v>
      </c>
      <c r="BR254" s="15">
        <f t="shared" si="2161"/>
        <v>0</v>
      </c>
      <c r="BS254" s="15">
        <f t="shared" si="2161"/>
        <v>4228488</v>
      </c>
      <c r="BT254" s="15">
        <f t="shared" si="2161"/>
        <v>4228488</v>
      </c>
      <c r="BU254" s="15">
        <f t="shared" si="2161"/>
        <v>0</v>
      </c>
      <c r="BV254" s="15">
        <f t="shared" si="2161"/>
        <v>0</v>
      </c>
      <c r="BW254" s="15">
        <f t="shared" si="2161"/>
        <v>2392500</v>
      </c>
      <c r="BX254" s="15">
        <f t="shared" si="2161"/>
        <v>2392500</v>
      </c>
      <c r="BY254" s="15">
        <f t="shared" si="2161"/>
        <v>0</v>
      </c>
      <c r="BZ254" s="15">
        <f t="shared" si="2161"/>
        <v>0</v>
      </c>
      <c r="CA254" s="15">
        <f t="shared" si="2161"/>
        <v>6620988</v>
      </c>
      <c r="CB254" s="15">
        <f t="shared" si="2161"/>
        <v>6620988</v>
      </c>
      <c r="CC254" s="15">
        <f t="shared" si="2161"/>
        <v>0</v>
      </c>
      <c r="CD254" s="15">
        <f t="shared" si="2161"/>
        <v>0</v>
      </c>
      <c r="CE254" s="15">
        <f t="shared" si="2161"/>
        <v>8456976</v>
      </c>
      <c r="CF254" s="44">
        <f t="shared" si="2161"/>
        <v>8456976</v>
      </c>
      <c r="CG254" s="44">
        <f t="shared" si="2161"/>
        <v>0</v>
      </c>
      <c r="CH254" s="44">
        <f t="shared" si="2161"/>
        <v>0</v>
      </c>
      <c r="CI254" s="15">
        <f t="shared" si="2161"/>
        <v>0</v>
      </c>
      <c r="CJ254" s="15">
        <f t="shared" si="2161"/>
        <v>0</v>
      </c>
      <c r="CK254" s="15">
        <f t="shared" si="2161"/>
        <v>0</v>
      </c>
      <c r="CL254" s="15">
        <f t="shared" si="2161"/>
        <v>0</v>
      </c>
      <c r="CM254" s="15">
        <f t="shared" si="2161"/>
        <v>8456976</v>
      </c>
      <c r="CN254" s="15">
        <f t="shared" si="2161"/>
        <v>8456976</v>
      </c>
      <c r="CO254" s="15">
        <f t="shared" si="2161"/>
        <v>0</v>
      </c>
      <c r="CP254" s="15">
        <f t="shared" si="2161"/>
        <v>0</v>
      </c>
      <c r="CQ254" s="15">
        <f t="shared" si="2161"/>
        <v>0</v>
      </c>
      <c r="CR254" s="15">
        <f t="shared" si="2161"/>
        <v>0</v>
      </c>
      <c r="CS254" s="15">
        <f t="shared" si="2161"/>
        <v>0</v>
      </c>
      <c r="CT254" s="15">
        <f t="shared" si="2161"/>
        <v>0</v>
      </c>
      <c r="CU254" s="15">
        <f t="shared" si="2161"/>
        <v>8456976</v>
      </c>
      <c r="CV254" s="15">
        <f t="shared" si="2161"/>
        <v>8456976</v>
      </c>
      <c r="CW254" s="15">
        <f t="shared" si="2161"/>
        <v>0</v>
      </c>
      <c r="CX254" s="15">
        <f t="shared" si="2161"/>
        <v>0</v>
      </c>
      <c r="CY254" s="15">
        <f t="shared" si="2161"/>
        <v>8456976</v>
      </c>
      <c r="CZ254" s="44">
        <f t="shared" si="2161"/>
        <v>8456976</v>
      </c>
      <c r="DA254" s="44">
        <f t="shared" si="2161"/>
        <v>0</v>
      </c>
      <c r="DB254" s="44">
        <f t="shared" si="2161"/>
        <v>0</v>
      </c>
      <c r="DC254" s="15">
        <f t="shared" ref="DC254:DR254" si="2162">DC255</f>
        <v>0</v>
      </c>
      <c r="DD254" s="15">
        <f t="shared" si="2162"/>
        <v>0</v>
      </c>
      <c r="DE254" s="15">
        <f t="shared" si="2162"/>
        <v>0</v>
      </c>
      <c r="DF254" s="15">
        <f t="shared" si="2162"/>
        <v>0</v>
      </c>
      <c r="DG254" s="15">
        <f t="shared" si="2162"/>
        <v>8456976</v>
      </c>
      <c r="DH254" s="15">
        <f t="shared" si="2162"/>
        <v>8456976</v>
      </c>
      <c r="DI254" s="15">
        <f t="shared" si="2162"/>
        <v>0</v>
      </c>
      <c r="DJ254" s="15">
        <f t="shared" si="2162"/>
        <v>0</v>
      </c>
      <c r="DK254" s="15">
        <f t="shared" si="2162"/>
        <v>0</v>
      </c>
      <c r="DL254" s="15">
        <f t="shared" si="2162"/>
        <v>0</v>
      </c>
      <c r="DM254" s="15">
        <f t="shared" si="2162"/>
        <v>0</v>
      </c>
      <c r="DN254" s="15">
        <f t="shared" si="2162"/>
        <v>0</v>
      </c>
      <c r="DO254" s="15">
        <f t="shared" si="2162"/>
        <v>8456976</v>
      </c>
      <c r="DP254" s="15">
        <f t="shared" si="2162"/>
        <v>8456976</v>
      </c>
      <c r="DQ254" s="15">
        <f t="shared" si="2162"/>
        <v>0</v>
      </c>
      <c r="DR254" s="15">
        <f t="shared" si="2162"/>
        <v>0</v>
      </c>
    </row>
    <row r="255" spans="1:122" s="1" customFormat="1" ht="20.25" customHeight="1" x14ac:dyDescent="0.25">
      <c r="A255" s="102" t="s">
        <v>71</v>
      </c>
      <c r="B255" s="102"/>
      <c r="C255" s="102"/>
      <c r="D255" s="102"/>
      <c r="E255" s="40">
        <v>851</v>
      </c>
      <c r="F255" s="3" t="s">
        <v>90</v>
      </c>
      <c r="G255" s="3" t="s">
        <v>13</v>
      </c>
      <c r="H255" s="3" t="s">
        <v>498</v>
      </c>
      <c r="I255" s="3" t="s">
        <v>72</v>
      </c>
      <c r="J255" s="15">
        <v>10335600</v>
      </c>
      <c r="K255" s="44">
        <f>J255</f>
        <v>10335600</v>
      </c>
      <c r="L255" s="44"/>
      <c r="M255" s="44"/>
      <c r="N255" s="44">
        <v>-10335600</v>
      </c>
      <c r="O255" s="44">
        <f>N255</f>
        <v>-10335600</v>
      </c>
      <c r="P255" s="44"/>
      <c r="Q255" s="44"/>
      <c r="R255" s="68">
        <f>J255+N255</f>
        <v>0</v>
      </c>
      <c r="S255" s="68">
        <f>K255+O255</f>
        <v>0</v>
      </c>
      <c r="T255" s="68">
        <f>L255+P255</f>
        <v>0</v>
      </c>
      <c r="U255" s="68">
        <f>M255+Q255</f>
        <v>0</v>
      </c>
      <c r="V255" s="15">
        <v>15503400</v>
      </c>
      <c r="W255" s="39">
        <f>V255</f>
        <v>15503400</v>
      </c>
      <c r="X255" s="39"/>
      <c r="Y255" s="39"/>
      <c r="Z255" s="44">
        <v>-15503400</v>
      </c>
      <c r="AA255" s="44">
        <f>Z255</f>
        <v>-15503400</v>
      </c>
      <c r="AB255" s="44"/>
      <c r="AC255" s="44"/>
      <c r="AD255" s="68">
        <f t="shared" ref="AD255" si="2163">V255+Z255</f>
        <v>0</v>
      </c>
      <c r="AE255" s="68">
        <f t="shared" ref="AE255" si="2164">W255+AA255</f>
        <v>0</v>
      </c>
      <c r="AF255" s="68">
        <f t="shared" ref="AF255" si="2165">X255+AB255</f>
        <v>0</v>
      </c>
      <c r="AG255" s="68">
        <f t="shared" ref="AG255" si="2166">Y255+AC255</f>
        <v>0</v>
      </c>
      <c r="AH255" s="15">
        <v>18087300</v>
      </c>
      <c r="AI255" s="39">
        <f>AH255</f>
        <v>18087300</v>
      </c>
      <c r="AJ255" s="39"/>
      <c r="AK255" s="39"/>
      <c r="AL255" s="44">
        <v>-18087300</v>
      </c>
      <c r="AM255" s="111">
        <f>AL255</f>
        <v>-18087300</v>
      </c>
      <c r="AN255" s="44"/>
      <c r="AO255" s="44"/>
      <c r="AP255" s="68">
        <f t="shared" ref="AP255" si="2167">AH255+AL255</f>
        <v>0</v>
      </c>
      <c r="AQ255" s="68">
        <f t="shared" ref="AQ255" si="2168">AI255+AM255</f>
        <v>0</v>
      </c>
      <c r="AR255" s="68">
        <f t="shared" ref="AR255" si="2169">AJ255+AN255</f>
        <v>0</v>
      </c>
      <c r="AS255" s="68">
        <f t="shared" ref="AS255" si="2170">AK255+AO255</f>
        <v>0</v>
      </c>
      <c r="AT255" s="68"/>
      <c r="AU255" s="68"/>
      <c r="AV255" s="68"/>
      <c r="AW255" s="68"/>
      <c r="AX255" s="68"/>
      <c r="AY255" s="15">
        <f t="shared" si="2034"/>
        <v>6107112</v>
      </c>
      <c r="AZ255" s="39">
        <f t="shared" si="2035"/>
        <v>6107112</v>
      </c>
      <c r="BA255" s="39">
        <f t="shared" si="2036"/>
        <v>0</v>
      </c>
      <c r="BB255" s="39">
        <f t="shared" si="2037"/>
        <v>0</v>
      </c>
      <c r="BC255" s="15">
        <v>4228488</v>
      </c>
      <c r="BD255" s="44">
        <f>BC255</f>
        <v>4228488</v>
      </c>
      <c r="BE255" s="44"/>
      <c r="BF255" s="44"/>
      <c r="BG255" s="15"/>
      <c r="BH255" s="44">
        <f>BG255</f>
        <v>0</v>
      </c>
      <c r="BI255" s="44"/>
      <c r="BJ255" s="44"/>
      <c r="BK255" s="15">
        <f>BC255+BG255</f>
        <v>4228488</v>
      </c>
      <c r="BL255" s="68">
        <f>BD255+BH255</f>
        <v>4228488</v>
      </c>
      <c r="BM255" s="68">
        <f>BE255+BI255</f>
        <v>0</v>
      </c>
      <c r="BN255" s="68">
        <f>BF255+BJ255</f>
        <v>0</v>
      </c>
      <c r="BO255" s="15"/>
      <c r="BP255" s="44">
        <f>BO255</f>
        <v>0</v>
      </c>
      <c r="BQ255" s="44"/>
      <c r="BR255" s="44"/>
      <c r="BS255" s="15">
        <f>BK255+BO255</f>
        <v>4228488</v>
      </c>
      <c r="BT255" s="68">
        <f>BL255+BP255</f>
        <v>4228488</v>
      </c>
      <c r="BU255" s="68">
        <f>BM255+BQ255</f>
        <v>0</v>
      </c>
      <c r="BV255" s="68">
        <f>BN255+BR255</f>
        <v>0</v>
      </c>
      <c r="BW255" s="15">
        <v>2392500</v>
      </c>
      <c r="BX255" s="44">
        <f>BW255</f>
        <v>2392500</v>
      </c>
      <c r="BY255" s="44"/>
      <c r="BZ255" s="44"/>
      <c r="CA255" s="15">
        <f>BS255+BW255</f>
        <v>6620988</v>
      </c>
      <c r="CB255" s="68">
        <f>BT255+BX255</f>
        <v>6620988</v>
      </c>
      <c r="CC255" s="68">
        <f>BU255+BY255</f>
        <v>0</v>
      </c>
      <c r="CD255" s="68">
        <f>BV255+BZ255</f>
        <v>0</v>
      </c>
      <c r="CE255" s="15">
        <v>8456976</v>
      </c>
      <c r="CF255" s="44">
        <f>CE255</f>
        <v>8456976</v>
      </c>
      <c r="CG255" s="44"/>
      <c r="CH255" s="44"/>
      <c r="CI255" s="44"/>
      <c r="CJ255" s="44">
        <f>CI255</f>
        <v>0</v>
      </c>
      <c r="CK255" s="44"/>
      <c r="CL255" s="44"/>
      <c r="CM255" s="15">
        <f t="shared" ref="CM255" si="2171">CE255+CI255</f>
        <v>8456976</v>
      </c>
      <c r="CN255" s="68">
        <f t="shared" ref="CN255" si="2172">CF255+CJ255</f>
        <v>8456976</v>
      </c>
      <c r="CO255" s="68">
        <f t="shared" ref="CO255" si="2173">CG255+CK255</f>
        <v>0</v>
      </c>
      <c r="CP255" s="68">
        <f t="shared" ref="CP255" si="2174">CH255+CL255</f>
        <v>0</v>
      </c>
      <c r="CQ255" s="44"/>
      <c r="CR255" s="44">
        <f>CQ255</f>
        <v>0</v>
      </c>
      <c r="CS255" s="44"/>
      <c r="CT255" s="44"/>
      <c r="CU255" s="15">
        <f t="shared" ref="CU255" si="2175">CM255+CQ255</f>
        <v>8456976</v>
      </c>
      <c r="CV255" s="68">
        <f t="shared" ref="CV255" si="2176">CN255+CR255</f>
        <v>8456976</v>
      </c>
      <c r="CW255" s="68">
        <f t="shared" ref="CW255" si="2177">CO255+CS255</f>
        <v>0</v>
      </c>
      <c r="CX255" s="68">
        <f t="shared" ref="CX255" si="2178">CP255+CT255</f>
        <v>0</v>
      </c>
      <c r="CY255" s="15">
        <v>8456976</v>
      </c>
      <c r="CZ255" s="44">
        <f>CY255</f>
        <v>8456976</v>
      </c>
      <c r="DA255" s="44"/>
      <c r="DB255" s="44"/>
      <c r="DC255" s="44"/>
      <c r="DD255" s="44">
        <f>DC255</f>
        <v>0</v>
      </c>
      <c r="DE255" s="44"/>
      <c r="DF255" s="44"/>
      <c r="DG255" s="15">
        <f t="shared" ref="DG255" si="2179">CY255+DC255</f>
        <v>8456976</v>
      </c>
      <c r="DH255" s="68">
        <f t="shared" ref="DH255" si="2180">CZ255+DD255</f>
        <v>8456976</v>
      </c>
      <c r="DI255" s="68">
        <f t="shared" ref="DI255" si="2181">DA255+DE255</f>
        <v>0</v>
      </c>
      <c r="DJ255" s="68">
        <f t="shared" ref="DJ255" si="2182">DB255+DF255</f>
        <v>0</v>
      </c>
      <c r="DK255" s="44"/>
      <c r="DL255" s="44">
        <f>DK255</f>
        <v>0</v>
      </c>
      <c r="DM255" s="44"/>
      <c r="DN255" s="44"/>
      <c r="DO255" s="15">
        <f t="shared" ref="DO255" si="2183">DG255+DK255</f>
        <v>8456976</v>
      </c>
      <c r="DP255" s="68">
        <f t="shared" ref="DP255" si="2184">DH255+DL255</f>
        <v>8456976</v>
      </c>
      <c r="DQ255" s="68">
        <f t="shared" ref="DQ255" si="2185">DI255+DM255</f>
        <v>0</v>
      </c>
      <c r="DR255" s="68">
        <f t="shared" ref="DR255" si="2186">DJ255+DN255</f>
        <v>0</v>
      </c>
    </row>
    <row r="256" spans="1:122" s="1" customFormat="1" ht="76.5" customHeight="1" x14ac:dyDescent="0.25">
      <c r="A256" s="102" t="s">
        <v>168</v>
      </c>
      <c r="B256" s="102"/>
      <c r="C256" s="102"/>
      <c r="D256" s="102"/>
      <c r="E256" s="40">
        <v>851</v>
      </c>
      <c r="F256" s="3" t="s">
        <v>90</v>
      </c>
      <c r="G256" s="3" t="s">
        <v>13</v>
      </c>
      <c r="H256" s="3" t="s">
        <v>531</v>
      </c>
      <c r="I256" s="3"/>
      <c r="J256" s="15">
        <f>J257+J259</f>
        <v>0</v>
      </c>
      <c r="K256" s="15">
        <f t="shared" ref="K256:U256" si="2187">K257+K259</f>
        <v>0</v>
      </c>
      <c r="L256" s="15">
        <f t="shared" si="2187"/>
        <v>0</v>
      </c>
      <c r="M256" s="15">
        <f t="shared" si="2187"/>
        <v>0</v>
      </c>
      <c r="N256" s="15">
        <f t="shared" si="2187"/>
        <v>12728100</v>
      </c>
      <c r="O256" s="15">
        <f t="shared" si="2187"/>
        <v>12728100</v>
      </c>
      <c r="P256" s="15">
        <f t="shared" si="2187"/>
        <v>0</v>
      </c>
      <c r="Q256" s="15">
        <f t="shared" si="2187"/>
        <v>0</v>
      </c>
      <c r="R256" s="15">
        <f t="shared" si="2187"/>
        <v>12728100</v>
      </c>
      <c r="S256" s="15">
        <f t="shared" si="2187"/>
        <v>12728100</v>
      </c>
      <c r="T256" s="15">
        <f t="shared" si="2187"/>
        <v>0</v>
      </c>
      <c r="U256" s="15">
        <f t="shared" si="2187"/>
        <v>0</v>
      </c>
      <c r="V256" s="15">
        <f t="shared" ref="V256:Y256" si="2188">V259</f>
        <v>0</v>
      </c>
      <c r="W256" s="39">
        <f t="shared" si="2188"/>
        <v>0</v>
      </c>
      <c r="X256" s="39">
        <f t="shared" si="2188"/>
        <v>0</v>
      </c>
      <c r="Y256" s="39">
        <f t="shared" si="2188"/>
        <v>0</v>
      </c>
      <c r="Z256" s="15">
        <f t="shared" ref="Z256:AG256" si="2189">Z257+Z259</f>
        <v>15503400</v>
      </c>
      <c r="AA256" s="15">
        <f t="shared" si="2189"/>
        <v>15503400</v>
      </c>
      <c r="AB256" s="15">
        <f t="shared" si="2189"/>
        <v>0</v>
      </c>
      <c r="AC256" s="15">
        <f t="shared" si="2189"/>
        <v>0</v>
      </c>
      <c r="AD256" s="15">
        <f t="shared" si="2189"/>
        <v>15503400</v>
      </c>
      <c r="AE256" s="15">
        <f t="shared" si="2189"/>
        <v>15503400</v>
      </c>
      <c r="AF256" s="15">
        <f t="shared" si="2189"/>
        <v>0</v>
      </c>
      <c r="AG256" s="15">
        <f t="shared" si="2189"/>
        <v>0</v>
      </c>
      <c r="AH256" s="15">
        <f t="shared" ref="AH256:AK256" si="2190">AH259</f>
        <v>0</v>
      </c>
      <c r="AI256" s="39">
        <f t="shared" si="2190"/>
        <v>0</v>
      </c>
      <c r="AJ256" s="39">
        <f t="shared" si="2190"/>
        <v>0</v>
      </c>
      <c r="AK256" s="39">
        <f t="shared" si="2190"/>
        <v>0</v>
      </c>
      <c r="AL256" s="15">
        <f t="shared" ref="AL256:AS256" si="2191">AL257+AL259</f>
        <v>18087300</v>
      </c>
      <c r="AM256" s="110">
        <f t="shared" si="2191"/>
        <v>18087300</v>
      </c>
      <c r="AN256" s="15">
        <f t="shared" si="2191"/>
        <v>0</v>
      </c>
      <c r="AO256" s="15">
        <f t="shared" si="2191"/>
        <v>0</v>
      </c>
      <c r="AP256" s="15">
        <f t="shared" si="2191"/>
        <v>18087300</v>
      </c>
      <c r="AQ256" s="15">
        <f t="shared" si="2191"/>
        <v>18087300</v>
      </c>
      <c r="AR256" s="15">
        <f t="shared" si="2191"/>
        <v>0</v>
      </c>
      <c r="AS256" s="15">
        <f t="shared" si="2191"/>
        <v>0</v>
      </c>
      <c r="AT256" s="15"/>
      <c r="AU256" s="15"/>
      <c r="AV256" s="15"/>
      <c r="AW256" s="15"/>
      <c r="AX256" s="15"/>
      <c r="AY256" s="15">
        <f t="shared" ref="AY256:AY260" si="2192">J256-BC256</f>
        <v>-4228488</v>
      </c>
      <c r="AZ256" s="39">
        <f t="shared" ref="AZ256:AZ260" si="2193">K256-BD256</f>
        <v>-4228488</v>
      </c>
      <c r="BA256" s="39">
        <f t="shared" ref="BA256:BA260" si="2194">L256-BE256</f>
        <v>0</v>
      </c>
      <c r="BB256" s="39">
        <f t="shared" ref="BB256:BB260" si="2195">M256-BF256</f>
        <v>0</v>
      </c>
      <c r="BC256" s="15">
        <f t="shared" ref="BC256:DN256" si="2196">BC259</f>
        <v>4228488</v>
      </c>
      <c r="BD256" s="44">
        <f t="shared" si="2196"/>
        <v>4228488</v>
      </c>
      <c r="BE256" s="44">
        <f t="shared" si="2196"/>
        <v>0</v>
      </c>
      <c r="BF256" s="44">
        <f t="shared" si="2196"/>
        <v>0</v>
      </c>
      <c r="BG256" s="15">
        <f t="shared" si="2196"/>
        <v>0</v>
      </c>
      <c r="BH256" s="15">
        <f t="shared" si="2196"/>
        <v>0</v>
      </c>
      <c r="BI256" s="15">
        <f t="shared" si="2196"/>
        <v>0</v>
      </c>
      <c r="BJ256" s="15">
        <f t="shared" si="2196"/>
        <v>0</v>
      </c>
      <c r="BK256" s="15">
        <f t="shared" si="2196"/>
        <v>4228488</v>
      </c>
      <c r="BL256" s="15">
        <f t="shared" si="2196"/>
        <v>4228488</v>
      </c>
      <c r="BM256" s="15">
        <f t="shared" si="2196"/>
        <v>0</v>
      </c>
      <c r="BN256" s="15">
        <f t="shared" si="2196"/>
        <v>0</v>
      </c>
      <c r="BO256" s="15">
        <f t="shared" si="2196"/>
        <v>0</v>
      </c>
      <c r="BP256" s="15">
        <f t="shared" si="2196"/>
        <v>0</v>
      </c>
      <c r="BQ256" s="15">
        <f t="shared" si="2196"/>
        <v>0</v>
      </c>
      <c r="BR256" s="15">
        <f t="shared" si="2196"/>
        <v>0</v>
      </c>
      <c r="BS256" s="15">
        <f t="shared" si="2196"/>
        <v>4228488</v>
      </c>
      <c r="BT256" s="15">
        <f t="shared" si="2196"/>
        <v>4228488</v>
      </c>
      <c r="BU256" s="15">
        <f t="shared" si="2196"/>
        <v>0</v>
      </c>
      <c r="BV256" s="15">
        <f t="shared" si="2196"/>
        <v>0</v>
      </c>
      <c r="BW256" s="15">
        <f t="shared" si="2196"/>
        <v>2392500</v>
      </c>
      <c r="BX256" s="15">
        <f t="shared" si="2196"/>
        <v>2392500</v>
      </c>
      <c r="BY256" s="15">
        <f t="shared" si="2196"/>
        <v>0</v>
      </c>
      <c r="BZ256" s="15">
        <f t="shared" si="2196"/>
        <v>0</v>
      </c>
      <c r="CA256" s="15">
        <f t="shared" si="2196"/>
        <v>6620988</v>
      </c>
      <c r="CB256" s="15">
        <f t="shared" si="2196"/>
        <v>6620988</v>
      </c>
      <c r="CC256" s="15">
        <f t="shared" si="2196"/>
        <v>0</v>
      </c>
      <c r="CD256" s="15">
        <f t="shared" si="2196"/>
        <v>0</v>
      </c>
      <c r="CE256" s="15">
        <f t="shared" si="2196"/>
        <v>8456976</v>
      </c>
      <c r="CF256" s="44">
        <f t="shared" si="2196"/>
        <v>8456976</v>
      </c>
      <c r="CG256" s="44">
        <f t="shared" si="2196"/>
        <v>0</v>
      </c>
      <c r="CH256" s="44">
        <f t="shared" si="2196"/>
        <v>0</v>
      </c>
      <c r="CI256" s="15">
        <f t="shared" si="2196"/>
        <v>0</v>
      </c>
      <c r="CJ256" s="15">
        <f t="shared" si="2196"/>
        <v>0</v>
      </c>
      <c r="CK256" s="15">
        <f t="shared" si="2196"/>
        <v>0</v>
      </c>
      <c r="CL256" s="15">
        <f t="shared" si="2196"/>
        <v>0</v>
      </c>
      <c r="CM256" s="15">
        <f t="shared" si="2196"/>
        <v>8456976</v>
      </c>
      <c r="CN256" s="15">
        <f t="shared" si="2196"/>
        <v>8456976</v>
      </c>
      <c r="CO256" s="15">
        <f t="shared" si="2196"/>
        <v>0</v>
      </c>
      <c r="CP256" s="15">
        <f t="shared" si="2196"/>
        <v>0</v>
      </c>
      <c r="CQ256" s="15">
        <f t="shared" si="2196"/>
        <v>0</v>
      </c>
      <c r="CR256" s="15">
        <f t="shared" si="2196"/>
        <v>0</v>
      </c>
      <c r="CS256" s="15">
        <f t="shared" si="2196"/>
        <v>0</v>
      </c>
      <c r="CT256" s="15">
        <f t="shared" si="2196"/>
        <v>0</v>
      </c>
      <c r="CU256" s="15">
        <f t="shared" si="2196"/>
        <v>8456976</v>
      </c>
      <c r="CV256" s="15">
        <f t="shared" si="2196"/>
        <v>8456976</v>
      </c>
      <c r="CW256" s="15">
        <f t="shared" si="2196"/>
        <v>0</v>
      </c>
      <c r="CX256" s="15">
        <f t="shared" si="2196"/>
        <v>0</v>
      </c>
      <c r="CY256" s="15">
        <f t="shared" si="2196"/>
        <v>8456976</v>
      </c>
      <c r="CZ256" s="44">
        <f t="shared" si="2196"/>
        <v>8456976</v>
      </c>
      <c r="DA256" s="44">
        <f t="shared" si="2196"/>
        <v>0</v>
      </c>
      <c r="DB256" s="44">
        <f t="shared" si="2196"/>
        <v>0</v>
      </c>
      <c r="DC256" s="15">
        <f t="shared" si="2196"/>
        <v>0</v>
      </c>
      <c r="DD256" s="15">
        <f t="shared" si="2196"/>
        <v>0</v>
      </c>
      <c r="DE256" s="15">
        <f t="shared" si="2196"/>
        <v>0</v>
      </c>
      <c r="DF256" s="15">
        <f t="shared" si="2196"/>
        <v>0</v>
      </c>
      <c r="DG256" s="15">
        <f t="shared" si="2196"/>
        <v>8456976</v>
      </c>
      <c r="DH256" s="15">
        <f t="shared" si="2196"/>
        <v>8456976</v>
      </c>
      <c r="DI256" s="15">
        <f t="shared" si="2196"/>
        <v>0</v>
      </c>
      <c r="DJ256" s="15">
        <f t="shared" si="2196"/>
        <v>0</v>
      </c>
      <c r="DK256" s="15">
        <f t="shared" si="2196"/>
        <v>0</v>
      </c>
      <c r="DL256" s="15">
        <f t="shared" si="2196"/>
        <v>0</v>
      </c>
      <c r="DM256" s="15">
        <f t="shared" si="2196"/>
        <v>0</v>
      </c>
      <c r="DN256" s="15">
        <f t="shared" si="2196"/>
        <v>0</v>
      </c>
      <c r="DO256" s="15">
        <f t="shared" ref="DO256:DR256" si="2197">DO259</f>
        <v>8456976</v>
      </c>
      <c r="DP256" s="15">
        <f t="shared" si="2197"/>
        <v>8456976</v>
      </c>
      <c r="DQ256" s="15">
        <f t="shared" si="2197"/>
        <v>0</v>
      </c>
      <c r="DR256" s="15">
        <f t="shared" si="2197"/>
        <v>0</v>
      </c>
    </row>
    <row r="257" spans="1:122" s="1" customFormat="1" ht="32.25" customHeight="1" x14ac:dyDescent="0.25">
      <c r="A257" s="102" t="s">
        <v>93</v>
      </c>
      <c r="B257" s="102"/>
      <c r="C257" s="102"/>
      <c r="D257" s="102"/>
      <c r="E257" s="40">
        <v>851</v>
      </c>
      <c r="F257" s="3" t="s">
        <v>90</v>
      </c>
      <c r="G257" s="3" t="s">
        <v>13</v>
      </c>
      <c r="H257" s="3" t="s">
        <v>531</v>
      </c>
      <c r="I257" s="3" t="s">
        <v>94</v>
      </c>
      <c r="J257" s="15">
        <f>J258</f>
        <v>0</v>
      </c>
      <c r="K257" s="15">
        <f t="shared" ref="K257:U257" si="2198">K258</f>
        <v>0</v>
      </c>
      <c r="L257" s="15">
        <f t="shared" si="2198"/>
        <v>0</v>
      </c>
      <c r="M257" s="15">
        <f t="shared" si="2198"/>
        <v>0</v>
      </c>
      <c r="N257" s="15">
        <f t="shared" si="2198"/>
        <v>2392500</v>
      </c>
      <c r="O257" s="15">
        <f t="shared" si="2198"/>
        <v>2392500</v>
      </c>
      <c r="P257" s="15">
        <f t="shared" si="2198"/>
        <v>0</v>
      </c>
      <c r="Q257" s="15">
        <f t="shared" si="2198"/>
        <v>0</v>
      </c>
      <c r="R257" s="15">
        <f t="shared" si="2198"/>
        <v>2392500</v>
      </c>
      <c r="S257" s="15">
        <f t="shared" si="2198"/>
        <v>2392500</v>
      </c>
      <c r="T257" s="15">
        <f t="shared" si="2198"/>
        <v>0</v>
      </c>
      <c r="U257" s="15">
        <f t="shared" si="2198"/>
        <v>0</v>
      </c>
      <c r="V257" s="15"/>
      <c r="W257" s="39"/>
      <c r="X257" s="39"/>
      <c r="Y257" s="39"/>
      <c r="Z257" s="15">
        <f t="shared" ref="Z257:AG257" si="2199">Z258</f>
        <v>0</v>
      </c>
      <c r="AA257" s="15">
        <f t="shared" si="2199"/>
        <v>0</v>
      </c>
      <c r="AB257" s="15">
        <f t="shared" si="2199"/>
        <v>0</v>
      </c>
      <c r="AC257" s="15">
        <f t="shared" si="2199"/>
        <v>0</v>
      </c>
      <c r="AD257" s="15">
        <f t="shared" si="2199"/>
        <v>0</v>
      </c>
      <c r="AE257" s="15">
        <f t="shared" si="2199"/>
        <v>0</v>
      </c>
      <c r="AF257" s="15">
        <f t="shared" si="2199"/>
        <v>0</v>
      </c>
      <c r="AG257" s="15">
        <f t="shared" si="2199"/>
        <v>0</v>
      </c>
      <c r="AH257" s="15"/>
      <c r="AI257" s="39"/>
      <c r="AJ257" s="39"/>
      <c r="AK257" s="39"/>
      <c r="AL257" s="15">
        <f t="shared" ref="AL257:AS257" si="2200">AL258</f>
        <v>0</v>
      </c>
      <c r="AM257" s="110">
        <f t="shared" si="2200"/>
        <v>0</v>
      </c>
      <c r="AN257" s="15">
        <f t="shared" si="2200"/>
        <v>0</v>
      </c>
      <c r="AO257" s="15">
        <f t="shared" si="2200"/>
        <v>0</v>
      </c>
      <c r="AP257" s="15">
        <f t="shared" si="2200"/>
        <v>0</v>
      </c>
      <c r="AQ257" s="15">
        <f t="shared" si="2200"/>
        <v>0</v>
      </c>
      <c r="AR257" s="15">
        <f t="shared" si="2200"/>
        <v>0</v>
      </c>
      <c r="AS257" s="15">
        <f t="shared" si="2200"/>
        <v>0</v>
      </c>
      <c r="AT257" s="15"/>
      <c r="AU257" s="15"/>
      <c r="AV257" s="15"/>
      <c r="AW257" s="15"/>
      <c r="AX257" s="15"/>
      <c r="AY257" s="15">
        <f t="shared" si="2192"/>
        <v>0</v>
      </c>
      <c r="AZ257" s="39">
        <f t="shared" si="2193"/>
        <v>0</v>
      </c>
      <c r="BA257" s="39">
        <f t="shared" si="2194"/>
        <v>0</v>
      </c>
      <c r="BB257" s="39">
        <f t="shared" si="2195"/>
        <v>0</v>
      </c>
      <c r="BC257" s="15"/>
      <c r="BD257" s="44"/>
      <c r="BE257" s="44"/>
      <c r="BF257" s="44"/>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44"/>
      <c r="CG257" s="44"/>
      <c r="CH257" s="44"/>
      <c r="CI257" s="15"/>
      <c r="CJ257" s="15"/>
      <c r="CK257" s="15"/>
      <c r="CL257" s="15"/>
      <c r="CM257" s="15"/>
      <c r="CN257" s="15"/>
      <c r="CO257" s="15"/>
      <c r="CP257" s="15"/>
      <c r="CQ257" s="15"/>
      <c r="CR257" s="15"/>
      <c r="CS257" s="15"/>
      <c r="CT257" s="15"/>
      <c r="CU257" s="15"/>
      <c r="CV257" s="15"/>
      <c r="CW257" s="15"/>
      <c r="CX257" s="15"/>
      <c r="CY257" s="15"/>
      <c r="CZ257" s="44"/>
      <c r="DA257" s="44"/>
      <c r="DB257" s="44"/>
      <c r="DC257" s="15"/>
      <c r="DD257" s="15"/>
      <c r="DE257" s="15"/>
      <c r="DF257" s="15"/>
      <c r="DG257" s="15"/>
      <c r="DH257" s="15"/>
      <c r="DI257" s="15"/>
      <c r="DJ257" s="15"/>
      <c r="DK257" s="15"/>
      <c r="DL257" s="15"/>
      <c r="DM257" s="15"/>
      <c r="DN257" s="15"/>
      <c r="DO257" s="15"/>
      <c r="DP257" s="15"/>
      <c r="DQ257" s="15"/>
      <c r="DR257" s="15"/>
    </row>
    <row r="258" spans="1:122" s="1" customFormat="1" ht="44.25" customHeight="1" x14ac:dyDescent="0.25">
      <c r="A258" s="102" t="s">
        <v>95</v>
      </c>
      <c r="B258" s="102"/>
      <c r="C258" s="102"/>
      <c r="D258" s="102"/>
      <c r="E258" s="40">
        <v>851</v>
      </c>
      <c r="F258" s="3" t="s">
        <v>90</v>
      </c>
      <c r="G258" s="3" t="s">
        <v>13</v>
      </c>
      <c r="H258" s="3" t="s">
        <v>531</v>
      </c>
      <c r="I258" s="3" t="s">
        <v>96</v>
      </c>
      <c r="J258" s="15"/>
      <c r="K258" s="44">
        <f>J258</f>
        <v>0</v>
      </c>
      <c r="L258" s="44"/>
      <c r="M258" s="44"/>
      <c r="N258" s="44">
        <v>2392500</v>
      </c>
      <c r="O258" s="44">
        <f>N258</f>
        <v>2392500</v>
      </c>
      <c r="P258" s="44"/>
      <c r="Q258" s="44"/>
      <c r="R258" s="68">
        <f>J258+N258</f>
        <v>2392500</v>
      </c>
      <c r="S258" s="68">
        <f>K258+O258</f>
        <v>2392500</v>
      </c>
      <c r="T258" s="68">
        <f>L258+P258</f>
        <v>0</v>
      </c>
      <c r="U258" s="68">
        <f>M258+Q258</f>
        <v>0</v>
      </c>
      <c r="V258" s="15"/>
      <c r="W258" s="39"/>
      <c r="X258" s="39"/>
      <c r="Y258" s="39"/>
      <c r="Z258" s="44"/>
      <c r="AA258" s="44"/>
      <c r="AB258" s="44"/>
      <c r="AC258" s="44"/>
      <c r="AD258" s="68">
        <f t="shared" ref="AD258" si="2201">V258+Z258</f>
        <v>0</v>
      </c>
      <c r="AE258" s="68">
        <f t="shared" ref="AE258" si="2202">W258+AA258</f>
        <v>0</v>
      </c>
      <c r="AF258" s="68">
        <f t="shared" ref="AF258" si="2203">X258+AB258</f>
        <v>0</v>
      </c>
      <c r="AG258" s="68">
        <f t="shared" ref="AG258" si="2204">Y258+AC258</f>
        <v>0</v>
      </c>
      <c r="AH258" s="15"/>
      <c r="AI258" s="39"/>
      <c r="AJ258" s="39"/>
      <c r="AK258" s="39"/>
      <c r="AL258" s="44"/>
      <c r="AM258" s="111"/>
      <c r="AN258" s="44"/>
      <c r="AO258" s="44"/>
      <c r="AP258" s="68">
        <f t="shared" ref="AP258" si="2205">AH258+AL258</f>
        <v>0</v>
      </c>
      <c r="AQ258" s="68">
        <f t="shared" ref="AQ258" si="2206">AI258+AM258</f>
        <v>0</v>
      </c>
      <c r="AR258" s="68">
        <f t="shared" ref="AR258" si="2207">AJ258+AN258</f>
        <v>0</v>
      </c>
      <c r="AS258" s="68">
        <f t="shared" ref="AS258" si="2208">AK258+AO258</f>
        <v>0</v>
      </c>
      <c r="AT258" s="68"/>
      <c r="AU258" s="68"/>
      <c r="AV258" s="68"/>
      <c r="AW258" s="68"/>
      <c r="AX258" s="68"/>
      <c r="AY258" s="15">
        <f t="shared" si="2192"/>
        <v>0</v>
      </c>
      <c r="AZ258" s="39">
        <f t="shared" si="2193"/>
        <v>0</v>
      </c>
      <c r="BA258" s="39">
        <f t="shared" si="2194"/>
        <v>0</v>
      </c>
      <c r="BB258" s="39">
        <f t="shared" si="2195"/>
        <v>0</v>
      </c>
      <c r="BC258" s="15"/>
      <c r="BD258" s="44"/>
      <c r="BE258" s="44"/>
      <c r="BF258" s="44"/>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44"/>
      <c r="CG258" s="44"/>
      <c r="CH258" s="44"/>
      <c r="CI258" s="15"/>
      <c r="CJ258" s="15"/>
      <c r="CK258" s="15"/>
      <c r="CL258" s="15"/>
      <c r="CM258" s="15"/>
      <c r="CN258" s="15"/>
      <c r="CO258" s="15"/>
      <c r="CP258" s="15"/>
      <c r="CQ258" s="15"/>
      <c r="CR258" s="15"/>
      <c r="CS258" s="15"/>
      <c r="CT258" s="15"/>
      <c r="CU258" s="15"/>
      <c r="CV258" s="15"/>
      <c r="CW258" s="15"/>
      <c r="CX258" s="15"/>
      <c r="CY258" s="15"/>
      <c r="CZ258" s="44"/>
      <c r="DA258" s="44"/>
      <c r="DB258" s="44"/>
      <c r="DC258" s="15"/>
      <c r="DD258" s="15"/>
      <c r="DE258" s="15"/>
      <c r="DF258" s="15"/>
      <c r="DG258" s="15"/>
      <c r="DH258" s="15"/>
      <c r="DI258" s="15"/>
      <c r="DJ258" s="15"/>
      <c r="DK258" s="15"/>
      <c r="DL258" s="15"/>
      <c r="DM258" s="15"/>
      <c r="DN258" s="15"/>
      <c r="DO258" s="15"/>
      <c r="DP258" s="15"/>
      <c r="DQ258" s="15"/>
      <c r="DR258" s="15"/>
    </row>
    <row r="259" spans="1:122" s="1" customFormat="1" ht="44.25" customHeight="1" x14ac:dyDescent="0.25">
      <c r="A259" s="102" t="s">
        <v>69</v>
      </c>
      <c r="B259" s="102"/>
      <c r="C259" s="102"/>
      <c r="D259" s="102"/>
      <c r="E259" s="40">
        <v>851</v>
      </c>
      <c r="F259" s="3" t="s">
        <v>90</v>
      </c>
      <c r="G259" s="3" t="s">
        <v>13</v>
      </c>
      <c r="H259" s="3" t="s">
        <v>531</v>
      </c>
      <c r="I259" s="3" t="s">
        <v>70</v>
      </c>
      <c r="J259" s="15">
        <f t="shared" ref="J259:AS259" si="2209">J260</f>
        <v>0</v>
      </c>
      <c r="K259" s="15">
        <f t="shared" si="2209"/>
        <v>0</v>
      </c>
      <c r="L259" s="15">
        <f t="shared" si="2209"/>
        <v>0</v>
      </c>
      <c r="M259" s="15">
        <f t="shared" si="2209"/>
        <v>0</v>
      </c>
      <c r="N259" s="15">
        <f t="shared" si="2209"/>
        <v>10335600</v>
      </c>
      <c r="O259" s="15">
        <f t="shared" si="2209"/>
        <v>10335600</v>
      </c>
      <c r="P259" s="15">
        <f t="shared" si="2209"/>
        <v>0</v>
      </c>
      <c r="Q259" s="15">
        <f t="shared" si="2209"/>
        <v>0</v>
      </c>
      <c r="R259" s="15">
        <f t="shared" si="2209"/>
        <v>10335600</v>
      </c>
      <c r="S259" s="15">
        <f t="shared" si="2209"/>
        <v>10335600</v>
      </c>
      <c r="T259" s="15">
        <f t="shared" si="2209"/>
        <v>0</v>
      </c>
      <c r="U259" s="15">
        <f t="shared" si="2209"/>
        <v>0</v>
      </c>
      <c r="V259" s="15">
        <f t="shared" si="2209"/>
        <v>0</v>
      </c>
      <c r="W259" s="39">
        <f t="shared" si="2209"/>
        <v>0</v>
      </c>
      <c r="X259" s="39">
        <f t="shared" si="2209"/>
        <v>0</v>
      </c>
      <c r="Y259" s="39">
        <f t="shared" si="2209"/>
        <v>0</v>
      </c>
      <c r="Z259" s="15">
        <f t="shared" si="2209"/>
        <v>15503400</v>
      </c>
      <c r="AA259" s="15">
        <f t="shared" si="2209"/>
        <v>15503400</v>
      </c>
      <c r="AB259" s="15">
        <f t="shared" si="2209"/>
        <v>0</v>
      </c>
      <c r="AC259" s="15">
        <f t="shared" si="2209"/>
        <v>0</v>
      </c>
      <c r="AD259" s="15">
        <f t="shared" si="2209"/>
        <v>15503400</v>
      </c>
      <c r="AE259" s="15">
        <f t="shared" si="2209"/>
        <v>15503400</v>
      </c>
      <c r="AF259" s="15">
        <f t="shared" si="2209"/>
        <v>0</v>
      </c>
      <c r="AG259" s="15">
        <f t="shared" si="2209"/>
        <v>0</v>
      </c>
      <c r="AH259" s="15">
        <f t="shared" si="2209"/>
        <v>0</v>
      </c>
      <c r="AI259" s="39">
        <f t="shared" si="2209"/>
        <v>0</v>
      </c>
      <c r="AJ259" s="39">
        <f t="shared" si="2209"/>
        <v>0</v>
      </c>
      <c r="AK259" s="39">
        <f t="shared" si="2209"/>
        <v>0</v>
      </c>
      <c r="AL259" s="15">
        <f t="shared" si="2209"/>
        <v>18087300</v>
      </c>
      <c r="AM259" s="110">
        <f t="shared" si="2209"/>
        <v>18087300</v>
      </c>
      <c r="AN259" s="15">
        <f t="shared" si="2209"/>
        <v>0</v>
      </c>
      <c r="AO259" s="15">
        <f t="shared" si="2209"/>
        <v>0</v>
      </c>
      <c r="AP259" s="15">
        <f t="shared" si="2209"/>
        <v>18087300</v>
      </c>
      <c r="AQ259" s="15">
        <f t="shared" si="2209"/>
        <v>18087300</v>
      </c>
      <c r="AR259" s="15">
        <f t="shared" si="2209"/>
        <v>0</v>
      </c>
      <c r="AS259" s="15">
        <f t="shared" si="2209"/>
        <v>0</v>
      </c>
      <c r="AT259" s="15"/>
      <c r="AU259" s="15"/>
      <c r="AV259" s="15"/>
      <c r="AW259" s="15"/>
      <c r="AX259" s="15"/>
      <c r="AY259" s="15">
        <f t="shared" si="2192"/>
        <v>-4228488</v>
      </c>
      <c r="AZ259" s="39">
        <f t="shared" si="2193"/>
        <v>-4228488</v>
      </c>
      <c r="BA259" s="39">
        <f t="shared" si="2194"/>
        <v>0</v>
      </c>
      <c r="BB259" s="39">
        <f t="shared" si="2195"/>
        <v>0</v>
      </c>
      <c r="BC259" s="15">
        <f t="shared" ref="BC259:DN259" si="2210">BC260</f>
        <v>4228488</v>
      </c>
      <c r="BD259" s="44">
        <f t="shared" si="2210"/>
        <v>4228488</v>
      </c>
      <c r="BE259" s="44">
        <f t="shared" si="2210"/>
        <v>0</v>
      </c>
      <c r="BF259" s="44">
        <f t="shared" si="2210"/>
        <v>0</v>
      </c>
      <c r="BG259" s="15">
        <f t="shared" si="2210"/>
        <v>0</v>
      </c>
      <c r="BH259" s="15">
        <f t="shared" si="2210"/>
        <v>0</v>
      </c>
      <c r="BI259" s="15">
        <f t="shared" si="2210"/>
        <v>0</v>
      </c>
      <c r="BJ259" s="15">
        <f t="shared" si="2210"/>
        <v>0</v>
      </c>
      <c r="BK259" s="15">
        <f t="shared" si="2210"/>
        <v>4228488</v>
      </c>
      <c r="BL259" s="15">
        <f t="shared" si="2210"/>
        <v>4228488</v>
      </c>
      <c r="BM259" s="15">
        <f t="shared" si="2210"/>
        <v>0</v>
      </c>
      <c r="BN259" s="15">
        <f t="shared" si="2210"/>
        <v>0</v>
      </c>
      <c r="BO259" s="15">
        <f t="shared" si="2210"/>
        <v>0</v>
      </c>
      <c r="BP259" s="15">
        <f t="shared" si="2210"/>
        <v>0</v>
      </c>
      <c r="BQ259" s="15">
        <f t="shared" si="2210"/>
        <v>0</v>
      </c>
      <c r="BR259" s="15">
        <f t="shared" si="2210"/>
        <v>0</v>
      </c>
      <c r="BS259" s="15">
        <f t="shared" si="2210"/>
        <v>4228488</v>
      </c>
      <c r="BT259" s="15">
        <f t="shared" si="2210"/>
        <v>4228488</v>
      </c>
      <c r="BU259" s="15">
        <f t="shared" si="2210"/>
        <v>0</v>
      </c>
      <c r="BV259" s="15">
        <f t="shared" si="2210"/>
        <v>0</v>
      </c>
      <c r="BW259" s="15">
        <f t="shared" si="2210"/>
        <v>2392500</v>
      </c>
      <c r="BX259" s="15">
        <f t="shared" si="2210"/>
        <v>2392500</v>
      </c>
      <c r="BY259" s="15">
        <f t="shared" si="2210"/>
        <v>0</v>
      </c>
      <c r="BZ259" s="15">
        <f t="shared" si="2210"/>
        <v>0</v>
      </c>
      <c r="CA259" s="15">
        <f t="shared" si="2210"/>
        <v>6620988</v>
      </c>
      <c r="CB259" s="15">
        <f t="shared" si="2210"/>
        <v>6620988</v>
      </c>
      <c r="CC259" s="15">
        <f t="shared" si="2210"/>
        <v>0</v>
      </c>
      <c r="CD259" s="15">
        <f t="shared" si="2210"/>
        <v>0</v>
      </c>
      <c r="CE259" s="15">
        <f t="shared" si="2210"/>
        <v>8456976</v>
      </c>
      <c r="CF259" s="44">
        <f t="shared" si="2210"/>
        <v>8456976</v>
      </c>
      <c r="CG259" s="44">
        <f t="shared" si="2210"/>
        <v>0</v>
      </c>
      <c r="CH259" s="44">
        <f t="shared" si="2210"/>
        <v>0</v>
      </c>
      <c r="CI259" s="15">
        <f t="shared" si="2210"/>
        <v>0</v>
      </c>
      <c r="CJ259" s="15">
        <f t="shared" si="2210"/>
        <v>0</v>
      </c>
      <c r="CK259" s="15">
        <f t="shared" si="2210"/>
        <v>0</v>
      </c>
      <c r="CL259" s="15">
        <f t="shared" si="2210"/>
        <v>0</v>
      </c>
      <c r="CM259" s="15">
        <f t="shared" si="2210"/>
        <v>8456976</v>
      </c>
      <c r="CN259" s="15">
        <f t="shared" si="2210"/>
        <v>8456976</v>
      </c>
      <c r="CO259" s="15">
        <f t="shared" si="2210"/>
        <v>0</v>
      </c>
      <c r="CP259" s="15">
        <f t="shared" si="2210"/>
        <v>0</v>
      </c>
      <c r="CQ259" s="15">
        <f t="shared" si="2210"/>
        <v>0</v>
      </c>
      <c r="CR259" s="15">
        <f t="shared" si="2210"/>
        <v>0</v>
      </c>
      <c r="CS259" s="15">
        <f t="shared" si="2210"/>
        <v>0</v>
      </c>
      <c r="CT259" s="15">
        <f t="shared" si="2210"/>
        <v>0</v>
      </c>
      <c r="CU259" s="15">
        <f t="shared" si="2210"/>
        <v>8456976</v>
      </c>
      <c r="CV259" s="15">
        <f t="shared" si="2210"/>
        <v>8456976</v>
      </c>
      <c r="CW259" s="15">
        <f t="shared" si="2210"/>
        <v>0</v>
      </c>
      <c r="CX259" s="15">
        <f t="shared" si="2210"/>
        <v>0</v>
      </c>
      <c r="CY259" s="15">
        <f t="shared" si="2210"/>
        <v>8456976</v>
      </c>
      <c r="CZ259" s="44">
        <f t="shared" si="2210"/>
        <v>8456976</v>
      </c>
      <c r="DA259" s="44">
        <f t="shared" si="2210"/>
        <v>0</v>
      </c>
      <c r="DB259" s="44">
        <f t="shared" si="2210"/>
        <v>0</v>
      </c>
      <c r="DC259" s="15">
        <f t="shared" si="2210"/>
        <v>0</v>
      </c>
      <c r="DD259" s="15">
        <f t="shared" si="2210"/>
        <v>0</v>
      </c>
      <c r="DE259" s="15">
        <f t="shared" si="2210"/>
        <v>0</v>
      </c>
      <c r="DF259" s="15">
        <f t="shared" si="2210"/>
        <v>0</v>
      </c>
      <c r="DG259" s="15">
        <f t="shared" si="2210"/>
        <v>8456976</v>
      </c>
      <c r="DH259" s="15">
        <f t="shared" si="2210"/>
        <v>8456976</v>
      </c>
      <c r="DI259" s="15">
        <f t="shared" si="2210"/>
        <v>0</v>
      </c>
      <c r="DJ259" s="15">
        <f t="shared" si="2210"/>
        <v>0</v>
      </c>
      <c r="DK259" s="15">
        <f t="shared" si="2210"/>
        <v>0</v>
      </c>
      <c r="DL259" s="15">
        <f t="shared" si="2210"/>
        <v>0</v>
      </c>
      <c r="DM259" s="15">
        <f t="shared" si="2210"/>
        <v>0</v>
      </c>
      <c r="DN259" s="15">
        <f t="shared" si="2210"/>
        <v>0</v>
      </c>
      <c r="DO259" s="15">
        <f t="shared" ref="DO259:DR259" si="2211">DO260</f>
        <v>8456976</v>
      </c>
      <c r="DP259" s="15">
        <f t="shared" si="2211"/>
        <v>8456976</v>
      </c>
      <c r="DQ259" s="15">
        <f t="shared" si="2211"/>
        <v>0</v>
      </c>
      <c r="DR259" s="15">
        <f t="shared" si="2211"/>
        <v>0</v>
      </c>
    </row>
    <row r="260" spans="1:122" s="1" customFormat="1" ht="19.5" customHeight="1" x14ac:dyDescent="0.25">
      <c r="A260" s="102" t="s">
        <v>71</v>
      </c>
      <c r="B260" s="102"/>
      <c r="C260" s="102"/>
      <c r="D260" s="102"/>
      <c r="E260" s="40">
        <v>851</v>
      </c>
      <c r="F260" s="3" t="s">
        <v>90</v>
      </c>
      <c r="G260" s="3" t="s">
        <v>13</v>
      </c>
      <c r="H260" s="3" t="s">
        <v>531</v>
      </c>
      <c r="I260" s="3" t="s">
        <v>72</v>
      </c>
      <c r="J260" s="15"/>
      <c r="K260" s="44">
        <f>J260</f>
        <v>0</v>
      </c>
      <c r="L260" s="44"/>
      <c r="M260" s="44"/>
      <c r="N260" s="44">
        <v>10335600</v>
      </c>
      <c r="O260" s="44">
        <f>N260</f>
        <v>10335600</v>
      </c>
      <c r="P260" s="44"/>
      <c r="Q260" s="44"/>
      <c r="R260" s="68">
        <f>J260+N260</f>
        <v>10335600</v>
      </c>
      <c r="S260" s="68">
        <f>K260+O260</f>
        <v>10335600</v>
      </c>
      <c r="T260" s="68">
        <f>L260+P260</f>
        <v>0</v>
      </c>
      <c r="U260" s="68">
        <f>M260+Q260</f>
        <v>0</v>
      </c>
      <c r="V260" s="15"/>
      <c r="W260" s="39">
        <f>V260</f>
        <v>0</v>
      </c>
      <c r="X260" s="39"/>
      <c r="Y260" s="39"/>
      <c r="Z260" s="44">
        <v>15503400</v>
      </c>
      <c r="AA260" s="44">
        <f>Z260</f>
        <v>15503400</v>
      </c>
      <c r="AB260" s="44"/>
      <c r="AC260" s="44"/>
      <c r="AD260" s="68">
        <f t="shared" ref="AD260" si="2212">V260+Z260</f>
        <v>15503400</v>
      </c>
      <c r="AE260" s="68">
        <f t="shared" ref="AE260" si="2213">W260+AA260</f>
        <v>15503400</v>
      </c>
      <c r="AF260" s="68">
        <f t="shared" ref="AF260" si="2214">X260+AB260</f>
        <v>0</v>
      </c>
      <c r="AG260" s="68">
        <f t="shared" ref="AG260" si="2215">Y260+AC260</f>
        <v>0</v>
      </c>
      <c r="AH260" s="15"/>
      <c r="AI260" s="39">
        <f>AH260</f>
        <v>0</v>
      </c>
      <c r="AJ260" s="39"/>
      <c r="AK260" s="39"/>
      <c r="AL260" s="44">
        <v>18087300</v>
      </c>
      <c r="AM260" s="111">
        <f>AL260</f>
        <v>18087300</v>
      </c>
      <c r="AN260" s="44"/>
      <c r="AO260" s="44"/>
      <c r="AP260" s="68">
        <f t="shared" ref="AP260" si="2216">AH260+AL260</f>
        <v>18087300</v>
      </c>
      <c r="AQ260" s="68">
        <f t="shared" ref="AQ260" si="2217">AI260+AM260</f>
        <v>18087300</v>
      </c>
      <c r="AR260" s="68">
        <f t="shared" ref="AR260" si="2218">AJ260+AN260</f>
        <v>0</v>
      </c>
      <c r="AS260" s="68">
        <f t="shared" ref="AS260" si="2219">AK260+AO260</f>
        <v>0</v>
      </c>
      <c r="AT260" s="68"/>
      <c r="AU260" s="68"/>
      <c r="AV260" s="68"/>
      <c r="AW260" s="68"/>
      <c r="AX260" s="68"/>
      <c r="AY260" s="15">
        <f t="shared" si="2192"/>
        <v>-4228488</v>
      </c>
      <c r="AZ260" s="39">
        <f t="shared" si="2193"/>
        <v>-4228488</v>
      </c>
      <c r="BA260" s="39">
        <f t="shared" si="2194"/>
        <v>0</v>
      </c>
      <c r="BB260" s="39">
        <f t="shared" si="2195"/>
        <v>0</v>
      </c>
      <c r="BC260" s="15">
        <v>4228488</v>
      </c>
      <c r="BD260" s="44">
        <f>BC260</f>
        <v>4228488</v>
      </c>
      <c r="BE260" s="44"/>
      <c r="BF260" s="44"/>
      <c r="BG260" s="15"/>
      <c r="BH260" s="44">
        <f>BG260</f>
        <v>0</v>
      </c>
      <c r="BI260" s="44"/>
      <c r="BJ260" s="44"/>
      <c r="BK260" s="15">
        <f>BC260+BG260</f>
        <v>4228488</v>
      </c>
      <c r="BL260" s="68">
        <f>BD260+BH260</f>
        <v>4228488</v>
      </c>
      <c r="BM260" s="68">
        <f>BE260+BI260</f>
        <v>0</v>
      </c>
      <c r="BN260" s="68">
        <f>BF260+BJ260</f>
        <v>0</v>
      </c>
      <c r="BO260" s="15"/>
      <c r="BP260" s="44">
        <f>BO260</f>
        <v>0</v>
      </c>
      <c r="BQ260" s="44"/>
      <c r="BR260" s="44"/>
      <c r="BS260" s="15">
        <f>BK260+BO260</f>
        <v>4228488</v>
      </c>
      <c r="BT260" s="68">
        <f>BL260+BP260</f>
        <v>4228488</v>
      </c>
      <c r="BU260" s="68">
        <f>BM260+BQ260</f>
        <v>0</v>
      </c>
      <c r="BV260" s="68">
        <f>BN260+BR260</f>
        <v>0</v>
      </c>
      <c r="BW260" s="15">
        <v>2392500</v>
      </c>
      <c r="BX260" s="44">
        <f>BW260</f>
        <v>2392500</v>
      </c>
      <c r="BY260" s="44"/>
      <c r="BZ260" s="44"/>
      <c r="CA260" s="15">
        <f>BS260+BW260</f>
        <v>6620988</v>
      </c>
      <c r="CB260" s="68">
        <f>BT260+BX260</f>
        <v>6620988</v>
      </c>
      <c r="CC260" s="68">
        <f>BU260+BY260</f>
        <v>0</v>
      </c>
      <c r="CD260" s="68">
        <f>BV260+BZ260</f>
        <v>0</v>
      </c>
      <c r="CE260" s="15">
        <v>8456976</v>
      </c>
      <c r="CF260" s="44">
        <f>CE260</f>
        <v>8456976</v>
      </c>
      <c r="CG260" s="44"/>
      <c r="CH260" s="44"/>
      <c r="CI260" s="44"/>
      <c r="CJ260" s="44">
        <f>CI260</f>
        <v>0</v>
      </c>
      <c r="CK260" s="44"/>
      <c r="CL260" s="44"/>
      <c r="CM260" s="15">
        <f t="shared" ref="CM260" si="2220">CE260+CI260</f>
        <v>8456976</v>
      </c>
      <c r="CN260" s="68">
        <f t="shared" ref="CN260" si="2221">CF260+CJ260</f>
        <v>8456976</v>
      </c>
      <c r="CO260" s="68">
        <f t="shared" ref="CO260" si="2222">CG260+CK260</f>
        <v>0</v>
      </c>
      <c r="CP260" s="68">
        <f t="shared" ref="CP260" si="2223">CH260+CL260</f>
        <v>0</v>
      </c>
      <c r="CQ260" s="44"/>
      <c r="CR260" s="44">
        <f>CQ260</f>
        <v>0</v>
      </c>
      <c r="CS260" s="44"/>
      <c r="CT260" s="44"/>
      <c r="CU260" s="15">
        <f t="shared" ref="CU260" si="2224">CM260+CQ260</f>
        <v>8456976</v>
      </c>
      <c r="CV260" s="68">
        <f t="shared" ref="CV260" si="2225">CN260+CR260</f>
        <v>8456976</v>
      </c>
      <c r="CW260" s="68">
        <f t="shared" ref="CW260" si="2226">CO260+CS260</f>
        <v>0</v>
      </c>
      <c r="CX260" s="68">
        <f t="shared" ref="CX260" si="2227">CP260+CT260</f>
        <v>0</v>
      </c>
      <c r="CY260" s="15">
        <v>8456976</v>
      </c>
      <c r="CZ260" s="44">
        <f>CY260</f>
        <v>8456976</v>
      </c>
      <c r="DA260" s="44"/>
      <c r="DB260" s="44"/>
      <c r="DC260" s="44"/>
      <c r="DD260" s="44">
        <f>DC260</f>
        <v>0</v>
      </c>
      <c r="DE260" s="44"/>
      <c r="DF260" s="44"/>
      <c r="DG260" s="15">
        <f t="shared" ref="DG260" si="2228">CY260+DC260</f>
        <v>8456976</v>
      </c>
      <c r="DH260" s="68">
        <f t="shared" ref="DH260" si="2229">CZ260+DD260</f>
        <v>8456976</v>
      </c>
      <c r="DI260" s="68">
        <f t="shared" ref="DI260" si="2230">DA260+DE260</f>
        <v>0</v>
      </c>
      <c r="DJ260" s="68">
        <f t="shared" ref="DJ260" si="2231">DB260+DF260</f>
        <v>0</v>
      </c>
      <c r="DK260" s="44"/>
      <c r="DL260" s="44">
        <f>DK260</f>
        <v>0</v>
      </c>
      <c r="DM260" s="44"/>
      <c r="DN260" s="44"/>
      <c r="DO260" s="15">
        <f t="shared" ref="DO260" si="2232">DG260+DK260</f>
        <v>8456976</v>
      </c>
      <c r="DP260" s="68">
        <f t="shared" ref="DP260" si="2233">DH260+DL260</f>
        <v>8456976</v>
      </c>
      <c r="DQ260" s="68">
        <f t="shared" ref="DQ260" si="2234">DI260+DM260</f>
        <v>0</v>
      </c>
      <c r="DR260" s="68">
        <f t="shared" ref="DR260" si="2235">DJ260+DN260</f>
        <v>0</v>
      </c>
    </row>
    <row r="261" spans="1:122" ht="32.25" hidden="1" customHeight="1" x14ac:dyDescent="0.25">
      <c r="A261" s="102" t="s">
        <v>236</v>
      </c>
      <c r="B261" s="100"/>
      <c r="C261" s="100"/>
      <c r="D261" s="100"/>
      <c r="E261" s="40">
        <v>851</v>
      </c>
      <c r="F261" s="2" t="s">
        <v>90</v>
      </c>
      <c r="G261" s="2" t="s">
        <v>13</v>
      </c>
      <c r="H261" s="3" t="s">
        <v>351</v>
      </c>
      <c r="I261" s="2"/>
      <c r="J261" s="15">
        <f t="shared" ref="J261:AL262" si="2236">J262</f>
        <v>7323019.2000000002</v>
      </c>
      <c r="K261" s="15">
        <f t="shared" si="2236"/>
        <v>5230728</v>
      </c>
      <c r="L261" s="15">
        <f t="shared" si="2236"/>
        <v>2092291.2</v>
      </c>
      <c r="M261" s="15">
        <f t="shared" si="2236"/>
        <v>0</v>
      </c>
      <c r="N261" s="15">
        <f t="shared" si="2236"/>
        <v>0</v>
      </c>
      <c r="O261" s="15">
        <f t="shared" si="2236"/>
        <v>0</v>
      </c>
      <c r="P261" s="15">
        <f t="shared" si="2236"/>
        <v>0</v>
      </c>
      <c r="Q261" s="15">
        <f t="shared" si="2236"/>
        <v>0</v>
      </c>
      <c r="R261" s="15">
        <f t="shared" si="2236"/>
        <v>7323019.2000000002</v>
      </c>
      <c r="S261" s="15">
        <f t="shared" si="2236"/>
        <v>5230728</v>
      </c>
      <c r="T261" s="15">
        <f t="shared" si="2236"/>
        <v>2092291.2</v>
      </c>
      <c r="U261" s="15">
        <f t="shared" si="2236"/>
        <v>0</v>
      </c>
      <c r="V261" s="15">
        <f t="shared" si="2236"/>
        <v>7323019.2000000002</v>
      </c>
      <c r="W261" s="39">
        <f t="shared" si="2236"/>
        <v>5230728</v>
      </c>
      <c r="X261" s="39">
        <f t="shared" si="2236"/>
        <v>2092291.2</v>
      </c>
      <c r="Y261" s="39">
        <f t="shared" si="2236"/>
        <v>0</v>
      </c>
      <c r="Z261" s="15">
        <f t="shared" si="2236"/>
        <v>0</v>
      </c>
      <c r="AA261" s="15">
        <f t="shared" si="2236"/>
        <v>0</v>
      </c>
      <c r="AB261" s="15">
        <f t="shared" si="2236"/>
        <v>0</v>
      </c>
      <c r="AC261" s="15">
        <f t="shared" si="2236"/>
        <v>0</v>
      </c>
      <c r="AD261" s="15">
        <f t="shared" si="2236"/>
        <v>7323019.2000000002</v>
      </c>
      <c r="AE261" s="15">
        <f t="shared" si="2236"/>
        <v>5230728</v>
      </c>
      <c r="AF261" s="15">
        <f t="shared" si="2236"/>
        <v>2092291.2</v>
      </c>
      <c r="AG261" s="15">
        <f t="shared" si="2236"/>
        <v>0</v>
      </c>
      <c r="AH261" s="15">
        <f t="shared" si="2236"/>
        <v>7323019.2000000002</v>
      </c>
      <c r="AI261" s="39">
        <f t="shared" si="2236"/>
        <v>5230728</v>
      </c>
      <c r="AJ261" s="39">
        <f t="shared" si="2236"/>
        <v>2092291.2</v>
      </c>
      <c r="AK261" s="39">
        <f t="shared" si="2236"/>
        <v>0</v>
      </c>
      <c r="AL261" s="15">
        <f t="shared" si="2236"/>
        <v>0</v>
      </c>
      <c r="AM261" s="110">
        <f t="shared" ref="AL261:AS262" si="2237">AM262</f>
        <v>0</v>
      </c>
      <c r="AN261" s="15">
        <f t="shared" si="2237"/>
        <v>0</v>
      </c>
      <c r="AO261" s="15">
        <f t="shared" si="2237"/>
        <v>0</v>
      </c>
      <c r="AP261" s="15">
        <f t="shared" si="2237"/>
        <v>7323019.2000000002</v>
      </c>
      <c r="AQ261" s="15">
        <f t="shared" si="2237"/>
        <v>5230728</v>
      </c>
      <c r="AR261" s="15">
        <f t="shared" si="2237"/>
        <v>2092291.2</v>
      </c>
      <c r="AS261" s="15">
        <f t="shared" si="2237"/>
        <v>0</v>
      </c>
      <c r="AT261" s="15"/>
      <c r="AU261" s="15"/>
      <c r="AV261" s="15"/>
      <c r="AW261" s="15"/>
      <c r="AX261" s="15"/>
      <c r="AY261" s="15">
        <f t="shared" si="2034"/>
        <v>3380996.92</v>
      </c>
      <c r="AZ261" s="39">
        <f t="shared" si="2035"/>
        <v>2414997.7999999998</v>
      </c>
      <c r="BA261" s="39">
        <f t="shared" si="2036"/>
        <v>965999.11999999988</v>
      </c>
      <c r="BB261" s="39">
        <f t="shared" si="2037"/>
        <v>0</v>
      </c>
      <c r="BC261" s="15">
        <f t="shared" ref="BC261:DC262" si="2238">BC262</f>
        <v>3942022.2800000003</v>
      </c>
      <c r="BD261" s="44">
        <f t="shared" si="2238"/>
        <v>2815730.2</v>
      </c>
      <c r="BE261" s="44">
        <f t="shared" si="2238"/>
        <v>1126292.08</v>
      </c>
      <c r="BF261" s="44">
        <f t="shared" si="2238"/>
        <v>0</v>
      </c>
      <c r="BG261" s="15">
        <f t="shared" si="2238"/>
        <v>0</v>
      </c>
      <c r="BH261" s="15">
        <f t="shared" si="2238"/>
        <v>0</v>
      </c>
      <c r="BI261" s="15">
        <f t="shared" si="2238"/>
        <v>0</v>
      </c>
      <c r="BJ261" s="15">
        <f t="shared" si="2238"/>
        <v>0</v>
      </c>
      <c r="BK261" s="15">
        <f t="shared" si="2238"/>
        <v>3942022.2800000003</v>
      </c>
      <c r="BL261" s="15">
        <f t="shared" si="2238"/>
        <v>2815730.2</v>
      </c>
      <c r="BM261" s="15">
        <f t="shared" si="2238"/>
        <v>1126292.08</v>
      </c>
      <c r="BN261" s="15">
        <f t="shared" si="2238"/>
        <v>0</v>
      </c>
      <c r="BO261" s="15">
        <f t="shared" si="2238"/>
        <v>0</v>
      </c>
      <c r="BP261" s="15">
        <f t="shared" si="2238"/>
        <v>0</v>
      </c>
      <c r="BQ261" s="15">
        <f t="shared" si="2238"/>
        <v>0</v>
      </c>
      <c r="BR261" s="15">
        <f t="shared" si="2238"/>
        <v>0</v>
      </c>
      <c r="BS261" s="15">
        <f t="shared" si="2238"/>
        <v>3942022.2800000003</v>
      </c>
      <c r="BT261" s="15">
        <f t="shared" si="2238"/>
        <v>2815730.2</v>
      </c>
      <c r="BU261" s="15">
        <f t="shared" si="2238"/>
        <v>1126292.08</v>
      </c>
      <c r="BV261" s="15">
        <f t="shared" si="2238"/>
        <v>0</v>
      </c>
      <c r="BW261" s="15">
        <f t="shared" si="2238"/>
        <v>0</v>
      </c>
      <c r="BX261" s="15">
        <f t="shared" si="2238"/>
        <v>0</v>
      </c>
      <c r="BY261" s="15">
        <f t="shared" si="2238"/>
        <v>0</v>
      </c>
      <c r="BZ261" s="15">
        <f t="shared" si="2238"/>
        <v>0</v>
      </c>
      <c r="CA261" s="15">
        <f t="shared" si="2238"/>
        <v>3942022.2800000003</v>
      </c>
      <c r="CB261" s="15">
        <f t="shared" si="2238"/>
        <v>2815730.2</v>
      </c>
      <c r="CC261" s="15">
        <f t="shared" si="2238"/>
        <v>1126292.08</v>
      </c>
      <c r="CD261" s="15">
        <f t="shared" si="2238"/>
        <v>0</v>
      </c>
      <c r="CE261" s="15">
        <f t="shared" si="2238"/>
        <v>3942022.2800000003</v>
      </c>
      <c r="CF261" s="44">
        <f t="shared" si="2238"/>
        <v>2815730.2</v>
      </c>
      <c r="CG261" s="44">
        <f t="shared" si="2238"/>
        <v>1126292.08</v>
      </c>
      <c r="CH261" s="44">
        <f t="shared" si="2238"/>
        <v>0</v>
      </c>
      <c r="CI261" s="15">
        <f t="shared" si="2238"/>
        <v>0</v>
      </c>
      <c r="CJ261" s="15">
        <f t="shared" si="2238"/>
        <v>0</v>
      </c>
      <c r="CK261" s="15">
        <f t="shared" si="2238"/>
        <v>0</v>
      </c>
      <c r="CL261" s="15">
        <f t="shared" si="2238"/>
        <v>0</v>
      </c>
      <c r="CM261" s="15">
        <f t="shared" si="2238"/>
        <v>3942022.2800000003</v>
      </c>
      <c r="CN261" s="15">
        <f t="shared" si="2238"/>
        <v>2815730.2</v>
      </c>
      <c r="CO261" s="15">
        <f t="shared" si="2238"/>
        <v>1126292.08</v>
      </c>
      <c r="CP261" s="15">
        <f t="shared" si="2238"/>
        <v>0</v>
      </c>
      <c r="CQ261" s="15">
        <f t="shared" si="2238"/>
        <v>0</v>
      </c>
      <c r="CR261" s="15">
        <f t="shared" si="2238"/>
        <v>0</v>
      </c>
      <c r="CS261" s="15">
        <f t="shared" si="2238"/>
        <v>0</v>
      </c>
      <c r="CT261" s="15">
        <f t="shared" si="2238"/>
        <v>0</v>
      </c>
      <c r="CU261" s="15">
        <f t="shared" si="2238"/>
        <v>3942022.2800000003</v>
      </c>
      <c r="CV261" s="15">
        <f t="shared" si="2238"/>
        <v>2815730.2</v>
      </c>
      <c r="CW261" s="15">
        <f t="shared" si="2238"/>
        <v>1126292.08</v>
      </c>
      <c r="CX261" s="15">
        <f t="shared" si="2238"/>
        <v>0</v>
      </c>
      <c r="CY261" s="15">
        <f t="shared" si="2238"/>
        <v>3942022.2800000003</v>
      </c>
      <c r="CZ261" s="44">
        <f t="shared" si="2238"/>
        <v>2815730.2</v>
      </c>
      <c r="DA261" s="44">
        <f t="shared" si="2238"/>
        <v>1126292.08</v>
      </c>
      <c r="DB261" s="44">
        <f t="shared" si="2238"/>
        <v>0</v>
      </c>
      <c r="DC261" s="15">
        <f t="shared" si="2238"/>
        <v>0</v>
      </c>
      <c r="DD261" s="15">
        <f t="shared" ref="DC261:DR262" si="2239">DD262</f>
        <v>0</v>
      </c>
      <c r="DE261" s="15">
        <f t="shared" si="2239"/>
        <v>0</v>
      </c>
      <c r="DF261" s="15">
        <f t="shared" si="2239"/>
        <v>0</v>
      </c>
      <c r="DG261" s="15">
        <f t="shared" si="2239"/>
        <v>3942022.2800000003</v>
      </c>
      <c r="DH261" s="15">
        <f t="shared" si="2239"/>
        <v>2815730.2</v>
      </c>
      <c r="DI261" s="15">
        <f t="shared" si="2239"/>
        <v>1126292.08</v>
      </c>
      <c r="DJ261" s="15">
        <f t="shared" si="2239"/>
        <v>0</v>
      </c>
      <c r="DK261" s="15">
        <f t="shared" si="2239"/>
        <v>0</v>
      </c>
      <c r="DL261" s="15">
        <f t="shared" si="2239"/>
        <v>0</v>
      </c>
      <c r="DM261" s="15">
        <f t="shared" si="2239"/>
        <v>0</v>
      </c>
      <c r="DN261" s="15">
        <f t="shared" si="2239"/>
        <v>0</v>
      </c>
      <c r="DO261" s="15">
        <f t="shared" si="2239"/>
        <v>3942022.2800000003</v>
      </c>
      <c r="DP261" s="15">
        <f t="shared" si="2239"/>
        <v>2815730.2</v>
      </c>
      <c r="DQ261" s="15">
        <f t="shared" si="2239"/>
        <v>1126292.08</v>
      </c>
      <c r="DR261" s="15">
        <f t="shared" si="2239"/>
        <v>0</v>
      </c>
    </row>
    <row r="262" spans="1:122" ht="32.25" hidden="1" customHeight="1" x14ac:dyDescent="0.25">
      <c r="A262" s="102" t="s">
        <v>93</v>
      </c>
      <c r="B262" s="100"/>
      <c r="C262" s="100"/>
      <c r="D262" s="100"/>
      <c r="E262" s="40">
        <v>851</v>
      </c>
      <c r="F262" s="2" t="s">
        <v>90</v>
      </c>
      <c r="G262" s="2" t="s">
        <v>13</v>
      </c>
      <c r="H262" s="3" t="s">
        <v>351</v>
      </c>
      <c r="I262" s="2" t="s">
        <v>94</v>
      </c>
      <c r="J262" s="15">
        <f t="shared" si="2236"/>
        <v>7323019.2000000002</v>
      </c>
      <c r="K262" s="15">
        <f t="shared" si="2236"/>
        <v>5230728</v>
      </c>
      <c r="L262" s="15">
        <f t="shared" si="2236"/>
        <v>2092291.2</v>
      </c>
      <c r="M262" s="15">
        <f t="shared" si="2236"/>
        <v>0</v>
      </c>
      <c r="N262" s="15">
        <f t="shared" si="2236"/>
        <v>0</v>
      </c>
      <c r="O262" s="15">
        <f t="shared" si="2236"/>
        <v>0</v>
      </c>
      <c r="P262" s="15">
        <f t="shared" si="2236"/>
        <v>0</v>
      </c>
      <c r="Q262" s="15">
        <f t="shared" si="2236"/>
        <v>0</v>
      </c>
      <c r="R262" s="15">
        <f t="shared" si="2236"/>
        <v>7323019.2000000002</v>
      </c>
      <c r="S262" s="15">
        <f t="shared" si="2236"/>
        <v>5230728</v>
      </c>
      <c r="T262" s="15">
        <f t="shared" si="2236"/>
        <v>2092291.2</v>
      </c>
      <c r="U262" s="15">
        <f t="shared" si="2236"/>
        <v>0</v>
      </c>
      <c r="V262" s="15">
        <f t="shared" si="2236"/>
        <v>7323019.2000000002</v>
      </c>
      <c r="W262" s="39">
        <f t="shared" si="2236"/>
        <v>5230728</v>
      </c>
      <c r="X262" s="39">
        <f t="shared" si="2236"/>
        <v>2092291.2</v>
      </c>
      <c r="Y262" s="39">
        <f t="shared" si="2236"/>
        <v>0</v>
      </c>
      <c r="Z262" s="15">
        <f t="shared" si="2236"/>
        <v>0</v>
      </c>
      <c r="AA262" s="15">
        <f t="shared" si="2236"/>
        <v>0</v>
      </c>
      <c r="AB262" s="15">
        <f t="shared" si="2236"/>
        <v>0</v>
      </c>
      <c r="AC262" s="15">
        <f t="shared" si="2236"/>
        <v>0</v>
      </c>
      <c r="AD262" s="15">
        <f t="shared" si="2236"/>
        <v>7323019.2000000002</v>
      </c>
      <c r="AE262" s="15">
        <f t="shared" si="2236"/>
        <v>5230728</v>
      </c>
      <c r="AF262" s="15">
        <f t="shared" si="2236"/>
        <v>2092291.2</v>
      </c>
      <c r="AG262" s="15">
        <f t="shared" si="2236"/>
        <v>0</v>
      </c>
      <c r="AH262" s="15">
        <f t="shared" si="2236"/>
        <v>7323019.2000000002</v>
      </c>
      <c r="AI262" s="39">
        <f t="shared" si="2236"/>
        <v>5230728</v>
      </c>
      <c r="AJ262" s="39">
        <f t="shared" si="2236"/>
        <v>2092291.2</v>
      </c>
      <c r="AK262" s="39">
        <f t="shared" si="2236"/>
        <v>0</v>
      </c>
      <c r="AL262" s="15">
        <f t="shared" si="2237"/>
        <v>0</v>
      </c>
      <c r="AM262" s="110">
        <f t="shared" si="2237"/>
        <v>0</v>
      </c>
      <c r="AN262" s="15">
        <f t="shared" si="2237"/>
        <v>0</v>
      </c>
      <c r="AO262" s="15">
        <f t="shared" si="2237"/>
        <v>0</v>
      </c>
      <c r="AP262" s="15">
        <f t="shared" si="2237"/>
        <v>7323019.2000000002</v>
      </c>
      <c r="AQ262" s="15">
        <f t="shared" si="2237"/>
        <v>5230728</v>
      </c>
      <c r="AR262" s="15">
        <f t="shared" si="2237"/>
        <v>2092291.2</v>
      </c>
      <c r="AS262" s="15">
        <f t="shared" si="2237"/>
        <v>0</v>
      </c>
      <c r="AT262" s="15"/>
      <c r="AU262" s="15"/>
      <c r="AV262" s="15"/>
      <c r="AW262" s="15"/>
      <c r="AX262" s="15"/>
      <c r="AY262" s="15">
        <f t="shared" si="2034"/>
        <v>3380996.92</v>
      </c>
      <c r="AZ262" s="39">
        <f t="shared" si="2035"/>
        <v>2414997.7999999998</v>
      </c>
      <c r="BA262" s="39">
        <f t="shared" si="2036"/>
        <v>965999.11999999988</v>
      </c>
      <c r="BB262" s="39">
        <f t="shared" si="2037"/>
        <v>0</v>
      </c>
      <c r="BC262" s="15">
        <f t="shared" si="2238"/>
        <v>3942022.2800000003</v>
      </c>
      <c r="BD262" s="44">
        <f t="shared" si="2238"/>
        <v>2815730.2</v>
      </c>
      <c r="BE262" s="44">
        <f t="shared" si="2238"/>
        <v>1126292.08</v>
      </c>
      <c r="BF262" s="44">
        <f t="shared" si="2238"/>
        <v>0</v>
      </c>
      <c r="BG262" s="15">
        <f t="shared" si="2238"/>
        <v>0</v>
      </c>
      <c r="BH262" s="15">
        <f t="shared" si="2238"/>
        <v>0</v>
      </c>
      <c r="BI262" s="15">
        <f t="shared" si="2238"/>
        <v>0</v>
      </c>
      <c r="BJ262" s="15">
        <f t="shared" si="2238"/>
        <v>0</v>
      </c>
      <c r="BK262" s="15">
        <f t="shared" si="2238"/>
        <v>3942022.2800000003</v>
      </c>
      <c r="BL262" s="15">
        <f t="shared" si="2238"/>
        <v>2815730.2</v>
      </c>
      <c r="BM262" s="15">
        <f t="shared" si="2238"/>
        <v>1126292.08</v>
      </c>
      <c r="BN262" s="15">
        <f t="shared" si="2238"/>
        <v>0</v>
      </c>
      <c r="BO262" s="15">
        <f t="shared" si="2238"/>
        <v>0</v>
      </c>
      <c r="BP262" s="15">
        <f t="shared" si="2238"/>
        <v>0</v>
      </c>
      <c r="BQ262" s="15">
        <f t="shared" si="2238"/>
        <v>0</v>
      </c>
      <c r="BR262" s="15">
        <f t="shared" si="2238"/>
        <v>0</v>
      </c>
      <c r="BS262" s="15">
        <f t="shared" si="2238"/>
        <v>3942022.2800000003</v>
      </c>
      <c r="BT262" s="15">
        <f t="shared" si="2238"/>
        <v>2815730.2</v>
      </c>
      <c r="BU262" s="15">
        <f t="shared" si="2238"/>
        <v>1126292.08</v>
      </c>
      <c r="BV262" s="15">
        <f t="shared" si="2238"/>
        <v>0</v>
      </c>
      <c r="BW262" s="15">
        <f t="shared" si="2238"/>
        <v>0</v>
      </c>
      <c r="BX262" s="15">
        <f t="shared" si="2238"/>
        <v>0</v>
      </c>
      <c r="BY262" s="15">
        <f t="shared" si="2238"/>
        <v>0</v>
      </c>
      <c r="BZ262" s="15">
        <f t="shared" si="2238"/>
        <v>0</v>
      </c>
      <c r="CA262" s="15">
        <f t="shared" si="2238"/>
        <v>3942022.2800000003</v>
      </c>
      <c r="CB262" s="15">
        <f t="shared" si="2238"/>
        <v>2815730.2</v>
      </c>
      <c r="CC262" s="15">
        <f t="shared" si="2238"/>
        <v>1126292.08</v>
      </c>
      <c r="CD262" s="15">
        <f t="shared" si="2238"/>
        <v>0</v>
      </c>
      <c r="CE262" s="15">
        <f t="shared" si="2238"/>
        <v>3942022.2800000003</v>
      </c>
      <c r="CF262" s="44">
        <f t="shared" si="2238"/>
        <v>2815730.2</v>
      </c>
      <c r="CG262" s="44">
        <f t="shared" si="2238"/>
        <v>1126292.08</v>
      </c>
      <c r="CH262" s="44">
        <f t="shared" si="2238"/>
        <v>0</v>
      </c>
      <c r="CI262" s="15">
        <f t="shared" si="2238"/>
        <v>0</v>
      </c>
      <c r="CJ262" s="15">
        <f t="shared" si="2238"/>
        <v>0</v>
      </c>
      <c r="CK262" s="15">
        <f t="shared" si="2238"/>
        <v>0</v>
      </c>
      <c r="CL262" s="15">
        <f t="shared" si="2238"/>
        <v>0</v>
      </c>
      <c r="CM262" s="15">
        <f t="shared" si="2238"/>
        <v>3942022.2800000003</v>
      </c>
      <c r="CN262" s="15">
        <f t="shared" si="2238"/>
        <v>2815730.2</v>
      </c>
      <c r="CO262" s="15">
        <f t="shared" si="2238"/>
        <v>1126292.08</v>
      </c>
      <c r="CP262" s="15">
        <f t="shared" si="2238"/>
        <v>0</v>
      </c>
      <c r="CQ262" s="15">
        <f t="shared" si="2238"/>
        <v>0</v>
      </c>
      <c r="CR262" s="15">
        <f t="shared" si="2238"/>
        <v>0</v>
      </c>
      <c r="CS262" s="15">
        <f t="shared" si="2238"/>
        <v>0</v>
      </c>
      <c r="CT262" s="15">
        <f t="shared" si="2238"/>
        <v>0</v>
      </c>
      <c r="CU262" s="15">
        <f t="shared" si="2238"/>
        <v>3942022.2800000003</v>
      </c>
      <c r="CV262" s="15">
        <f t="shared" si="2238"/>
        <v>2815730.2</v>
      </c>
      <c r="CW262" s="15">
        <f t="shared" si="2238"/>
        <v>1126292.08</v>
      </c>
      <c r="CX262" s="15">
        <f t="shared" si="2238"/>
        <v>0</v>
      </c>
      <c r="CY262" s="15">
        <f t="shared" si="2238"/>
        <v>3942022.2800000003</v>
      </c>
      <c r="CZ262" s="44">
        <f t="shared" si="2238"/>
        <v>2815730.2</v>
      </c>
      <c r="DA262" s="44">
        <f t="shared" si="2238"/>
        <v>1126292.08</v>
      </c>
      <c r="DB262" s="44">
        <f t="shared" si="2238"/>
        <v>0</v>
      </c>
      <c r="DC262" s="15">
        <f t="shared" si="2239"/>
        <v>0</v>
      </c>
      <c r="DD262" s="15">
        <f t="shared" si="2239"/>
        <v>0</v>
      </c>
      <c r="DE262" s="15">
        <f t="shared" si="2239"/>
        <v>0</v>
      </c>
      <c r="DF262" s="15">
        <f t="shared" si="2239"/>
        <v>0</v>
      </c>
      <c r="DG262" s="15">
        <f t="shared" si="2239"/>
        <v>3942022.2800000003</v>
      </c>
      <c r="DH262" s="15">
        <f t="shared" si="2239"/>
        <v>2815730.2</v>
      </c>
      <c r="DI262" s="15">
        <f t="shared" si="2239"/>
        <v>1126292.08</v>
      </c>
      <c r="DJ262" s="15">
        <f t="shared" si="2239"/>
        <v>0</v>
      </c>
      <c r="DK262" s="15">
        <f t="shared" si="2239"/>
        <v>0</v>
      </c>
      <c r="DL262" s="15">
        <f t="shared" si="2239"/>
        <v>0</v>
      </c>
      <c r="DM262" s="15">
        <f t="shared" si="2239"/>
        <v>0</v>
      </c>
      <c r="DN262" s="15">
        <f t="shared" si="2239"/>
        <v>0</v>
      </c>
      <c r="DO262" s="15">
        <f t="shared" si="2239"/>
        <v>3942022.2800000003</v>
      </c>
      <c r="DP262" s="15">
        <f t="shared" si="2239"/>
        <v>2815730.2</v>
      </c>
      <c r="DQ262" s="15">
        <f t="shared" si="2239"/>
        <v>1126292.08</v>
      </c>
      <c r="DR262" s="15">
        <f t="shared" si="2239"/>
        <v>0</v>
      </c>
    </row>
    <row r="263" spans="1:122" ht="32.25" hidden="1" customHeight="1" x14ac:dyDescent="0.25">
      <c r="A263" s="102" t="s">
        <v>95</v>
      </c>
      <c r="B263" s="100"/>
      <c r="C263" s="100"/>
      <c r="D263" s="100"/>
      <c r="E263" s="40">
        <v>851</v>
      </c>
      <c r="F263" s="2" t="s">
        <v>90</v>
      </c>
      <c r="G263" s="2" t="s">
        <v>13</v>
      </c>
      <c r="H263" s="3" t="s">
        <v>351</v>
      </c>
      <c r="I263" s="2" t="s">
        <v>96</v>
      </c>
      <c r="J263" s="15">
        <v>7323019.2000000002</v>
      </c>
      <c r="K263" s="44">
        <v>5230728</v>
      </c>
      <c r="L263" s="44">
        <v>2092291.2</v>
      </c>
      <c r="M263" s="44"/>
      <c r="N263" s="44"/>
      <c r="O263" s="44"/>
      <c r="P263" s="44"/>
      <c r="Q263" s="44"/>
      <c r="R263" s="68">
        <f>J263+N263</f>
        <v>7323019.2000000002</v>
      </c>
      <c r="S263" s="68">
        <f>K263+O263</f>
        <v>5230728</v>
      </c>
      <c r="T263" s="68">
        <f>L263+P263</f>
        <v>2092291.2</v>
      </c>
      <c r="U263" s="68">
        <f>M263+Q263</f>
        <v>0</v>
      </c>
      <c r="V263" s="15">
        <v>7323019.2000000002</v>
      </c>
      <c r="W263" s="39">
        <v>5230728</v>
      </c>
      <c r="X263" s="39">
        <v>2092291.2</v>
      </c>
      <c r="Y263" s="39"/>
      <c r="Z263" s="44"/>
      <c r="AA263" s="44"/>
      <c r="AB263" s="44"/>
      <c r="AC263" s="44"/>
      <c r="AD263" s="68">
        <f t="shared" ref="AD263" si="2240">V263+Z263</f>
        <v>7323019.2000000002</v>
      </c>
      <c r="AE263" s="68">
        <f t="shared" ref="AE263" si="2241">W263+AA263</f>
        <v>5230728</v>
      </c>
      <c r="AF263" s="68">
        <f t="shared" ref="AF263" si="2242">X263+AB263</f>
        <v>2092291.2</v>
      </c>
      <c r="AG263" s="68">
        <f t="shared" ref="AG263" si="2243">Y263+AC263</f>
        <v>0</v>
      </c>
      <c r="AH263" s="15">
        <v>7323019.2000000002</v>
      </c>
      <c r="AI263" s="39">
        <v>5230728</v>
      </c>
      <c r="AJ263" s="39">
        <v>2092291.2</v>
      </c>
      <c r="AK263" s="39"/>
      <c r="AL263" s="44"/>
      <c r="AM263" s="111"/>
      <c r="AN263" s="44"/>
      <c r="AO263" s="44"/>
      <c r="AP263" s="68">
        <f t="shared" ref="AP263" si="2244">AH263+AL263</f>
        <v>7323019.2000000002</v>
      </c>
      <c r="AQ263" s="68">
        <f t="shared" ref="AQ263" si="2245">AI263+AM263</f>
        <v>5230728</v>
      </c>
      <c r="AR263" s="68">
        <f t="shared" ref="AR263" si="2246">AJ263+AN263</f>
        <v>2092291.2</v>
      </c>
      <c r="AS263" s="68">
        <f t="shared" ref="AS263" si="2247">AK263+AO263</f>
        <v>0</v>
      </c>
      <c r="AT263" s="68"/>
      <c r="AU263" s="68"/>
      <c r="AV263" s="68"/>
      <c r="AW263" s="68"/>
      <c r="AX263" s="68"/>
      <c r="AY263" s="15">
        <f t="shared" si="2034"/>
        <v>3380996.92</v>
      </c>
      <c r="AZ263" s="39">
        <f t="shared" si="2035"/>
        <v>2414997.7999999998</v>
      </c>
      <c r="BA263" s="39">
        <f t="shared" si="2036"/>
        <v>965999.11999999988</v>
      </c>
      <c r="BB263" s="39">
        <f t="shared" si="2037"/>
        <v>0</v>
      </c>
      <c r="BC263" s="15">
        <f>BD263+BE263</f>
        <v>3942022.2800000003</v>
      </c>
      <c r="BD263" s="44">
        <v>2815730.2</v>
      </c>
      <c r="BE263" s="44">
        <v>1126292.08</v>
      </c>
      <c r="BF263" s="44"/>
      <c r="BG263" s="15"/>
      <c r="BH263" s="44"/>
      <c r="BI263" s="44"/>
      <c r="BJ263" s="44"/>
      <c r="BK263" s="15">
        <f>BC263+BG263</f>
        <v>3942022.2800000003</v>
      </c>
      <c r="BL263" s="68">
        <f>BD263+BH263</f>
        <v>2815730.2</v>
      </c>
      <c r="BM263" s="68">
        <f>BE263+BI263</f>
        <v>1126292.08</v>
      </c>
      <c r="BN263" s="68">
        <f>BF263+BJ263</f>
        <v>0</v>
      </c>
      <c r="BO263" s="15"/>
      <c r="BP263" s="44"/>
      <c r="BQ263" s="44"/>
      <c r="BR263" s="44"/>
      <c r="BS263" s="15">
        <f>BK263+BO263</f>
        <v>3942022.2800000003</v>
      </c>
      <c r="BT263" s="68">
        <f>BL263+BP263</f>
        <v>2815730.2</v>
      </c>
      <c r="BU263" s="68">
        <f>BM263+BQ263</f>
        <v>1126292.08</v>
      </c>
      <c r="BV263" s="68">
        <f>BN263+BR263</f>
        <v>0</v>
      </c>
      <c r="BW263" s="15"/>
      <c r="BX263" s="44"/>
      <c r="BY263" s="44"/>
      <c r="BZ263" s="44"/>
      <c r="CA263" s="15">
        <f>BS263+BW263</f>
        <v>3942022.2800000003</v>
      </c>
      <c r="CB263" s="68">
        <f>BT263+BX263</f>
        <v>2815730.2</v>
      </c>
      <c r="CC263" s="68">
        <f>BU263+BY263</f>
        <v>1126292.08</v>
      </c>
      <c r="CD263" s="68">
        <f>BV263+BZ263</f>
        <v>0</v>
      </c>
      <c r="CE263" s="15">
        <f>CF263+CG263</f>
        <v>3942022.2800000003</v>
      </c>
      <c r="CF263" s="44">
        <v>2815730.2</v>
      </c>
      <c r="CG263" s="44">
        <v>1126292.08</v>
      </c>
      <c r="CH263" s="44"/>
      <c r="CI263" s="44"/>
      <c r="CJ263" s="44"/>
      <c r="CK263" s="44"/>
      <c r="CL263" s="44"/>
      <c r="CM263" s="15">
        <f t="shared" ref="CM263" si="2248">CE263+CI263</f>
        <v>3942022.2800000003</v>
      </c>
      <c r="CN263" s="68">
        <f t="shared" ref="CN263" si="2249">CF263+CJ263</f>
        <v>2815730.2</v>
      </c>
      <c r="CO263" s="68">
        <f t="shared" ref="CO263" si="2250">CG263+CK263</f>
        <v>1126292.08</v>
      </c>
      <c r="CP263" s="68">
        <f t="shared" ref="CP263" si="2251">CH263+CL263</f>
        <v>0</v>
      </c>
      <c r="CQ263" s="44"/>
      <c r="CR263" s="44"/>
      <c r="CS263" s="44"/>
      <c r="CT263" s="44"/>
      <c r="CU263" s="15">
        <f t="shared" ref="CU263" si="2252">CM263+CQ263</f>
        <v>3942022.2800000003</v>
      </c>
      <c r="CV263" s="68">
        <f t="shared" ref="CV263" si="2253">CN263+CR263</f>
        <v>2815730.2</v>
      </c>
      <c r="CW263" s="68">
        <f t="shared" ref="CW263" si="2254">CO263+CS263</f>
        <v>1126292.08</v>
      </c>
      <c r="CX263" s="68">
        <f t="shared" ref="CX263" si="2255">CP263+CT263</f>
        <v>0</v>
      </c>
      <c r="CY263" s="15">
        <f>CZ263+DA263</f>
        <v>3942022.2800000003</v>
      </c>
      <c r="CZ263" s="44">
        <v>2815730.2</v>
      </c>
      <c r="DA263" s="44">
        <v>1126292.08</v>
      </c>
      <c r="DB263" s="44"/>
      <c r="DC263" s="44"/>
      <c r="DD263" s="44"/>
      <c r="DE263" s="44"/>
      <c r="DF263" s="44"/>
      <c r="DG263" s="15">
        <f t="shared" ref="DG263" si="2256">CY263+DC263</f>
        <v>3942022.2800000003</v>
      </c>
      <c r="DH263" s="68">
        <f t="shared" ref="DH263" si="2257">CZ263+DD263</f>
        <v>2815730.2</v>
      </c>
      <c r="DI263" s="68">
        <f t="shared" ref="DI263" si="2258">DA263+DE263</f>
        <v>1126292.08</v>
      </c>
      <c r="DJ263" s="68">
        <f t="shared" ref="DJ263" si="2259">DB263+DF263</f>
        <v>0</v>
      </c>
      <c r="DK263" s="44"/>
      <c r="DL263" s="44"/>
      <c r="DM263" s="44"/>
      <c r="DN263" s="44"/>
      <c r="DO263" s="15">
        <f t="shared" ref="DO263" si="2260">DG263+DK263</f>
        <v>3942022.2800000003</v>
      </c>
      <c r="DP263" s="68">
        <f t="shared" ref="DP263" si="2261">DH263+DL263</f>
        <v>2815730.2</v>
      </c>
      <c r="DQ263" s="68">
        <f t="shared" ref="DQ263" si="2262">DI263+DM263</f>
        <v>1126292.08</v>
      </c>
      <c r="DR263" s="68">
        <f t="shared" ref="DR263" si="2263">DJ263+DN263</f>
        <v>0</v>
      </c>
    </row>
    <row r="264" spans="1:122" ht="32.25" customHeight="1" x14ac:dyDescent="0.25">
      <c r="A264" s="100" t="s">
        <v>99</v>
      </c>
      <c r="B264" s="102"/>
      <c r="C264" s="102"/>
      <c r="D264" s="102"/>
      <c r="E264" s="40">
        <v>851</v>
      </c>
      <c r="F264" s="2" t="s">
        <v>90</v>
      </c>
      <c r="G264" s="2" t="s">
        <v>100</v>
      </c>
      <c r="H264" s="3" t="s">
        <v>46</v>
      </c>
      <c r="I264" s="2"/>
      <c r="J264" s="15">
        <f t="shared" ref="J264:AL266" si="2264">J265</f>
        <v>0</v>
      </c>
      <c r="K264" s="15">
        <f t="shared" si="2264"/>
        <v>0</v>
      </c>
      <c r="L264" s="15">
        <f t="shared" si="2264"/>
        <v>0</v>
      </c>
      <c r="M264" s="15">
        <f t="shared" si="2264"/>
        <v>0</v>
      </c>
      <c r="N264" s="15">
        <f t="shared" si="2264"/>
        <v>40000</v>
      </c>
      <c r="O264" s="15">
        <f t="shared" si="2264"/>
        <v>0</v>
      </c>
      <c r="P264" s="15">
        <f t="shared" si="2264"/>
        <v>40000</v>
      </c>
      <c r="Q264" s="15">
        <f t="shared" si="2264"/>
        <v>0</v>
      </c>
      <c r="R264" s="15">
        <f t="shared" si="2264"/>
        <v>40000</v>
      </c>
      <c r="S264" s="15">
        <f t="shared" si="2264"/>
        <v>0</v>
      </c>
      <c r="T264" s="15">
        <f t="shared" si="2264"/>
        <v>40000</v>
      </c>
      <c r="U264" s="15">
        <f t="shared" si="2264"/>
        <v>0</v>
      </c>
      <c r="V264" s="15">
        <f t="shared" si="2264"/>
        <v>0</v>
      </c>
      <c r="W264" s="39">
        <f t="shared" si="2264"/>
        <v>0</v>
      </c>
      <c r="X264" s="39">
        <f t="shared" si="2264"/>
        <v>0</v>
      </c>
      <c r="Y264" s="39">
        <f t="shared" si="2264"/>
        <v>0</v>
      </c>
      <c r="Z264" s="15">
        <f t="shared" si="2264"/>
        <v>0</v>
      </c>
      <c r="AA264" s="15">
        <f t="shared" si="2264"/>
        <v>0</v>
      </c>
      <c r="AB264" s="15">
        <f t="shared" si="2264"/>
        <v>0</v>
      </c>
      <c r="AC264" s="15">
        <f t="shared" si="2264"/>
        <v>0</v>
      </c>
      <c r="AD264" s="15">
        <f t="shared" si="2264"/>
        <v>0</v>
      </c>
      <c r="AE264" s="15">
        <f t="shared" si="2264"/>
        <v>0</v>
      </c>
      <c r="AF264" s="15">
        <f t="shared" si="2264"/>
        <v>0</v>
      </c>
      <c r="AG264" s="15">
        <f t="shared" si="2264"/>
        <v>0</v>
      </c>
      <c r="AH264" s="15">
        <f t="shared" si="2264"/>
        <v>0</v>
      </c>
      <c r="AI264" s="39">
        <f t="shared" si="2264"/>
        <v>0</v>
      </c>
      <c r="AJ264" s="39">
        <f t="shared" si="2264"/>
        <v>0</v>
      </c>
      <c r="AK264" s="39">
        <f t="shared" si="2264"/>
        <v>0</v>
      </c>
      <c r="AL264" s="15">
        <f t="shared" si="2264"/>
        <v>0</v>
      </c>
      <c r="AM264" s="109">
        <f t="shared" ref="AL264:AS266" si="2265">AM265</f>
        <v>0</v>
      </c>
      <c r="AN264" s="16">
        <f t="shared" si="2265"/>
        <v>0</v>
      </c>
      <c r="AO264" s="16">
        <f t="shared" si="2265"/>
        <v>0</v>
      </c>
      <c r="AP264" s="16">
        <f t="shared" si="2265"/>
        <v>0</v>
      </c>
      <c r="AQ264" s="16">
        <f t="shared" si="2265"/>
        <v>0</v>
      </c>
      <c r="AR264" s="16">
        <f t="shared" si="2265"/>
        <v>0</v>
      </c>
      <c r="AS264" s="16">
        <f t="shared" si="2265"/>
        <v>0</v>
      </c>
      <c r="AT264" s="16"/>
      <c r="AU264" s="16"/>
      <c r="AV264" s="16"/>
      <c r="AW264" s="16"/>
      <c r="AX264" s="16"/>
      <c r="AY264" s="15">
        <f t="shared" si="2034"/>
        <v>0</v>
      </c>
      <c r="AZ264" s="39">
        <f t="shared" si="2035"/>
        <v>0</v>
      </c>
      <c r="BA264" s="39">
        <f t="shared" si="2036"/>
        <v>0</v>
      </c>
      <c r="BB264" s="39">
        <f t="shared" si="2037"/>
        <v>0</v>
      </c>
      <c r="BC264" s="16">
        <f t="shared" ref="BC264:DC266" si="2266">BC265</f>
        <v>0</v>
      </c>
      <c r="BD264" s="43">
        <f t="shared" si="2266"/>
        <v>0</v>
      </c>
      <c r="BE264" s="43">
        <f t="shared" si="2266"/>
        <v>0</v>
      </c>
      <c r="BF264" s="43">
        <f t="shared" si="2266"/>
        <v>0</v>
      </c>
      <c r="BG264" s="16">
        <f t="shared" si="2266"/>
        <v>0</v>
      </c>
      <c r="BH264" s="16">
        <f t="shared" si="2266"/>
        <v>0</v>
      </c>
      <c r="BI264" s="16">
        <f t="shared" si="2266"/>
        <v>0</v>
      </c>
      <c r="BJ264" s="16">
        <f t="shared" si="2266"/>
        <v>0</v>
      </c>
      <c r="BK264" s="16">
        <f t="shared" si="2266"/>
        <v>0</v>
      </c>
      <c r="BL264" s="16">
        <f t="shared" si="2266"/>
        <v>0</v>
      </c>
      <c r="BM264" s="16">
        <f t="shared" si="2266"/>
        <v>0</v>
      </c>
      <c r="BN264" s="16">
        <f t="shared" si="2266"/>
        <v>0</v>
      </c>
      <c r="BO264" s="16">
        <f t="shared" si="2266"/>
        <v>130000</v>
      </c>
      <c r="BP264" s="16">
        <f t="shared" si="2266"/>
        <v>0</v>
      </c>
      <c r="BQ264" s="16">
        <f t="shared" si="2266"/>
        <v>130000</v>
      </c>
      <c r="BR264" s="16">
        <f t="shared" si="2266"/>
        <v>0</v>
      </c>
      <c r="BS264" s="16">
        <f t="shared" si="2266"/>
        <v>130000</v>
      </c>
      <c r="BT264" s="16">
        <f t="shared" si="2266"/>
        <v>0</v>
      </c>
      <c r="BU264" s="16">
        <f t="shared" si="2266"/>
        <v>130000</v>
      </c>
      <c r="BV264" s="16">
        <f t="shared" si="2266"/>
        <v>0</v>
      </c>
      <c r="BW264" s="16">
        <f t="shared" si="2266"/>
        <v>0</v>
      </c>
      <c r="BX264" s="16">
        <f t="shared" si="2266"/>
        <v>0</v>
      </c>
      <c r="BY264" s="16">
        <f t="shared" si="2266"/>
        <v>0</v>
      </c>
      <c r="BZ264" s="16">
        <f t="shared" si="2266"/>
        <v>0</v>
      </c>
      <c r="CA264" s="16">
        <f t="shared" si="2266"/>
        <v>130000</v>
      </c>
      <c r="CB264" s="16">
        <f t="shared" si="2266"/>
        <v>0</v>
      </c>
      <c r="CC264" s="16">
        <f t="shared" si="2266"/>
        <v>130000</v>
      </c>
      <c r="CD264" s="16">
        <f t="shared" si="2266"/>
        <v>0</v>
      </c>
      <c r="CE264" s="16">
        <f t="shared" si="2266"/>
        <v>0</v>
      </c>
      <c r="CF264" s="43">
        <f t="shared" si="2266"/>
        <v>0</v>
      </c>
      <c r="CG264" s="43">
        <f t="shared" si="2266"/>
        <v>0</v>
      </c>
      <c r="CH264" s="43">
        <f t="shared" si="2266"/>
        <v>0</v>
      </c>
      <c r="CI264" s="16">
        <f t="shared" si="2266"/>
        <v>0</v>
      </c>
      <c r="CJ264" s="16">
        <f t="shared" si="2266"/>
        <v>0</v>
      </c>
      <c r="CK264" s="16">
        <f t="shared" si="2266"/>
        <v>0</v>
      </c>
      <c r="CL264" s="16">
        <f t="shared" si="2266"/>
        <v>0</v>
      </c>
      <c r="CM264" s="16">
        <f t="shared" si="2266"/>
        <v>0</v>
      </c>
      <c r="CN264" s="16">
        <f t="shared" si="2266"/>
        <v>0</v>
      </c>
      <c r="CO264" s="16">
        <f t="shared" si="2266"/>
        <v>0</v>
      </c>
      <c r="CP264" s="16">
        <f t="shared" si="2266"/>
        <v>0</v>
      </c>
      <c r="CQ264" s="16">
        <f t="shared" si="2266"/>
        <v>0</v>
      </c>
      <c r="CR264" s="16">
        <f t="shared" si="2266"/>
        <v>0</v>
      </c>
      <c r="CS264" s="16">
        <f t="shared" si="2266"/>
        <v>0</v>
      </c>
      <c r="CT264" s="16">
        <f t="shared" si="2266"/>
        <v>0</v>
      </c>
      <c r="CU264" s="16">
        <f t="shared" si="2266"/>
        <v>0</v>
      </c>
      <c r="CV264" s="16">
        <f t="shared" si="2266"/>
        <v>0</v>
      </c>
      <c r="CW264" s="16">
        <f t="shared" si="2266"/>
        <v>0</v>
      </c>
      <c r="CX264" s="16">
        <f t="shared" si="2266"/>
        <v>0</v>
      </c>
      <c r="CY264" s="16">
        <f t="shared" si="2266"/>
        <v>0</v>
      </c>
      <c r="CZ264" s="43">
        <f t="shared" si="2266"/>
        <v>0</v>
      </c>
      <c r="DA264" s="43">
        <f t="shared" si="2266"/>
        <v>0</v>
      </c>
      <c r="DB264" s="43">
        <f t="shared" si="2266"/>
        <v>0</v>
      </c>
      <c r="DC264" s="16">
        <f t="shared" si="2266"/>
        <v>0</v>
      </c>
      <c r="DD264" s="16">
        <f t="shared" ref="DC264:DR266" si="2267">DD265</f>
        <v>0</v>
      </c>
      <c r="DE264" s="16">
        <f t="shared" si="2267"/>
        <v>0</v>
      </c>
      <c r="DF264" s="16">
        <f t="shared" si="2267"/>
        <v>0</v>
      </c>
      <c r="DG264" s="16">
        <f t="shared" si="2267"/>
        <v>0</v>
      </c>
      <c r="DH264" s="16">
        <f t="shared" si="2267"/>
        <v>0</v>
      </c>
      <c r="DI264" s="16">
        <f t="shared" si="2267"/>
        <v>0</v>
      </c>
      <c r="DJ264" s="16">
        <f t="shared" si="2267"/>
        <v>0</v>
      </c>
      <c r="DK264" s="16">
        <f t="shared" si="2267"/>
        <v>0</v>
      </c>
      <c r="DL264" s="16">
        <f t="shared" si="2267"/>
        <v>0</v>
      </c>
      <c r="DM264" s="16">
        <f t="shared" si="2267"/>
        <v>0</v>
      </c>
      <c r="DN264" s="16">
        <f t="shared" si="2267"/>
        <v>0</v>
      </c>
      <c r="DO264" s="16">
        <f t="shared" si="2267"/>
        <v>0</v>
      </c>
      <c r="DP264" s="16">
        <f t="shared" si="2267"/>
        <v>0</v>
      </c>
      <c r="DQ264" s="16">
        <f t="shared" si="2267"/>
        <v>0</v>
      </c>
      <c r="DR264" s="16">
        <f t="shared" si="2267"/>
        <v>0</v>
      </c>
    </row>
    <row r="265" spans="1:122" ht="19.5" customHeight="1" x14ac:dyDescent="0.25">
      <c r="A265" s="100" t="s">
        <v>97</v>
      </c>
      <c r="B265" s="102"/>
      <c r="C265" s="102"/>
      <c r="D265" s="19"/>
      <c r="E265" s="40">
        <v>851</v>
      </c>
      <c r="F265" s="2" t="s">
        <v>90</v>
      </c>
      <c r="G265" s="2" t="s">
        <v>100</v>
      </c>
      <c r="H265" s="3" t="s">
        <v>216</v>
      </c>
      <c r="I265" s="2"/>
      <c r="J265" s="15">
        <f t="shared" si="2264"/>
        <v>0</v>
      </c>
      <c r="K265" s="15">
        <f t="shared" si="2264"/>
        <v>0</v>
      </c>
      <c r="L265" s="15">
        <f t="shared" si="2264"/>
        <v>0</v>
      </c>
      <c r="M265" s="15">
        <f t="shared" si="2264"/>
        <v>0</v>
      </c>
      <c r="N265" s="15">
        <f t="shared" si="2264"/>
        <v>40000</v>
      </c>
      <c r="O265" s="15">
        <f t="shared" si="2264"/>
        <v>0</v>
      </c>
      <c r="P265" s="15">
        <f t="shared" si="2264"/>
        <v>40000</v>
      </c>
      <c r="Q265" s="15">
        <f t="shared" si="2264"/>
        <v>0</v>
      </c>
      <c r="R265" s="15">
        <f t="shared" si="2264"/>
        <v>40000</v>
      </c>
      <c r="S265" s="15">
        <f t="shared" si="2264"/>
        <v>0</v>
      </c>
      <c r="T265" s="15">
        <f t="shared" si="2264"/>
        <v>40000</v>
      </c>
      <c r="U265" s="15">
        <f t="shared" si="2264"/>
        <v>0</v>
      </c>
      <c r="V265" s="15">
        <f t="shared" si="2264"/>
        <v>0</v>
      </c>
      <c r="W265" s="39">
        <f t="shared" si="2264"/>
        <v>0</v>
      </c>
      <c r="X265" s="39">
        <f t="shared" si="2264"/>
        <v>0</v>
      </c>
      <c r="Y265" s="39">
        <f t="shared" si="2264"/>
        <v>0</v>
      </c>
      <c r="Z265" s="15">
        <f t="shared" si="2264"/>
        <v>0</v>
      </c>
      <c r="AA265" s="15">
        <f t="shared" si="2264"/>
        <v>0</v>
      </c>
      <c r="AB265" s="15">
        <f t="shared" si="2264"/>
        <v>0</v>
      </c>
      <c r="AC265" s="15">
        <f t="shared" si="2264"/>
        <v>0</v>
      </c>
      <c r="AD265" s="15">
        <f t="shared" si="2264"/>
        <v>0</v>
      </c>
      <c r="AE265" s="15">
        <f t="shared" si="2264"/>
        <v>0</v>
      </c>
      <c r="AF265" s="15">
        <f t="shared" si="2264"/>
        <v>0</v>
      </c>
      <c r="AG265" s="15">
        <f t="shared" si="2264"/>
        <v>0</v>
      </c>
      <c r="AH265" s="15">
        <f t="shared" si="2264"/>
        <v>0</v>
      </c>
      <c r="AI265" s="39">
        <f t="shared" si="2264"/>
        <v>0</v>
      </c>
      <c r="AJ265" s="39">
        <f t="shared" si="2264"/>
        <v>0</v>
      </c>
      <c r="AK265" s="39">
        <f t="shared" si="2264"/>
        <v>0</v>
      </c>
      <c r="AL265" s="15">
        <f t="shared" si="2265"/>
        <v>0</v>
      </c>
      <c r="AM265" s="110">
        <f t="shared" si="2265"/>
        <v>0</v>
      </c>
      <c r="AN265" s="15">
        <f t="shared" si="2265"/>
        <v>0</v>
      </c>
      <c r="AO265" s="15">
        <f t="shared" si="2265"/>
        <v>0</v>
      </c>
      <c r="AP265" s="15">
        <f t="shared" si="2265"/>
        <v>0</v>
      </c>
      <c r="AQ265" s="15">
        <f t="shared" si="2265"/>
        <v>0</v>
      </c>
      <c r="AR265" s="15">
        <f t="shared" si="2265"/>
        <v>0</v>
      </c>
      <c r="AS265" s="15">
        <f t="shared" si="2265"/>
        <v>0</v>
      </c>
      <c r="AT265" s="15"/>
      <c r="AU265" s="15"/>
      <c r="AV265" s="15"/>
      <c r="AW265" s="15"/>
      <c r="AX265" s="15"/>
      <c r="AY265" s="15">
        <f t="shared" si="2034"/>
        <v>0</v>
      </c>
      <c r="AZ265" s="39">
        <f t="shared" si="2035"/>
        <v>0</v>
      </c>
      <c r="BA265" s="39">
        <f t="shared" si="2036"/>
        <v>0</v>
      </c>
      <c r="BB265" s="39">
        <f t="shared" si="2037"/>
        <v>0</v>
      </c>
      <c r="BC265" s="15">
        <f t="shared" si="2266"/>
        <v>0</v>
      </c>
      <c r="BD265" s="44">
        <f t="shared" si="2266"/>
        <v>0</v>
      </c>
      <c r="BE265" s="44">
        <f t="shared" si="2266"/>
        <v>0</v>
      </c>
      <c r="BF265" s="44">
        <f t="shared" si="2266"/>
        <v>0</v>
      </c>
      <c r="BG265" s="15">
        <f t="shared" si="2266"/>
        <v>0</v>
      </c>
      <c r="BH265" s="15">
        <f t="shared" si="2266"/>
        <v>0</v>
      </c>
      <c r="BI265" s="15">
        <f t="shared" si="2266"/>
        <v>0</v>
      </c>
      <c r="BJ265" s="15">
        <f t="shared" si="2266"/>
        <v>0</v>
      </c>
      <c r="BK265" s="15">
        <f t="shared" si="2266"/>
        <v>0</v>
      </c>
      <c r="BL265" s="15">
        <f t="shared" si="2266"/>
        <v>0</v>
      </c>
      <c r="BM265" s="15">
        <f t="shared" si="2266"/>
        <v>0</v>
      </c>
      <c r="BN265" s="15">
        <f t="shared" si="2266"/>
        <v>0</v>
      </c>
      <c r="BO265" s="15">
        <f t="shared" si="2266"/>
        <v>130000</v>
      </c>
      <c r="BP265" s="15">
        <f t="shared" si="2266"/>
        <v>0</v>
      </c>
      <c r="BQ265" s="15">
        <f t="shared" si="2266"/>
        <v>130000</v>
      </c>
      <c r="BR265" s="15">
        <f t="shared" si="2266"/>
        <v>0</v>
      </c>
      <c r="BS265" s="15">
        <f t="shared" si="2266"/>
        <v>130000</v>
      </c>
      <c r="BT265" s="15">
        <f t="shared" si="2266"/>
        <v>0</v>
      </c>
      <c r="BU265" s="15">
        <f t="shared" si="2266"/>
        <v>130000</v>
      </c>
      <c r="BV265" s="15">
        <f t="shared" si="2266"/>
        <v>0</v>
      </c>
      <c r="BW265" s="15">
        <f t="shared" si="2266"/>
        <v>0</v>
      </c>
      <c r="BX265" s="15">
        <f t="shared" si="2266"/>
        <v>0</v>
      </c>
      <c r="BY265" s="15">
        <f t="shared" si="2266"/>
        <v>0</v>
      </c>
      <c r="BZ265" s="15">
        <f t="shared" si="2266"/>
        <v>0</v>
      </c>
      <c r="CA265" s="15">
        <f t="shared" si="2266"/>
        <v>130000</v>
      </c>
      <c r="CB265" s="15">
        <f t="shared" si="2266"/>
        <v>0</v>
      </c>
      <c r="CC265" s="15">
        <f t="shared" si="2266"/>
        <v>130000</v>
      </c>
      <c r="CD265" s="15">
        <f t="shared" si="2266"/>
        <v>0</v>
      </c>
      <c r="CE265" s="15">
        <f t="shared" si="2266"/>
        <v>0</v>
      </c>
      <c r="CF265" s="44">
        <f t="shared" si="2266"/>
        <v>0</v>
      </c>
      <c r="CG265" s="44">
        <f t="shared" si="2266"/>
        <v>0</v>
      </c>
      <c r="CH265" s="44">
        <f t="shared" si="2266"/>
        <v>0</v>
      </c>
      <c r="CI265" s="15">
        <f t="shared" si="2266"/>
        <v>0</v>
      </c>
      <c r="CJ265" s="15">
        <f t="shared" si="2266"/>
        <v>0</v>
      </c>
      <c r="CK265" s="15">
        <f t="shared" si="2266"/>
        <v>0</v>
      </c>
      <c r="CL265" s="15">
        <f t="shared" si="2266"/>
        <v>0</v>
      </c>
      <c r="CM265" s="15">
        <f t="shared" si="2266"/>
        <v>0</v>
      </c>
      <c r="CN265" s="15">
        <f t="shared" si="2266"/>
        <v>0</v>
      </c>
      <c r="CO265" s="15">
        <f t="shared" si="2266"/>
        <v>0</v>
      </c>
      <c r="CP265" s="15">
        <f t="shared" si="2266"/>
        <v>0</v>
      </c>
      <c r="CQ265" s="15">
        <f t="shared" si="2266"/>
        <v>0</v>
      </c>
      <c r="CR265" s="15">
        <f t="shared" si="2266"/>
        <v>0</v>
      </c>
      <c r="CS265" s="15">
        <f t="shared" si="2266"/>
        <v>0</v>
      </c>
      <c r="CT265" s="15">
        <f t="shared" si="2266"/>
        <v>0</v>
      </c>
      <c r="CU265" s="15">
        <f t="shared" si="2266"/>
        <v>0</v>
      </c>
      <c r="CV265" s="15">
        <f t="shared" si="2266"/>
        <v>0</v>
      </c>
      <c r="CW265" s="15">
        <f t="shared" si="2266"/>
        <v>0</v>
      </c>
      <c r="CX265" s="15">
        <f t="shared" si="2266"/>
        <v>0</v>
      </c>
      <c r="CY265" s="15">
        <f t="shared" si="2266"/>
        <v>0</v>
      </c>
      <c r="CZ265" s="44">
        <f t="shared" si="2266"/>
        <v>0</v>
      </c>
      <c r="DA265" s="44">
        <f t="shared" si="2266"/>
        <v>0</v>
      </c>
      <c r="DB265" s="44">
        <f t="shared" si="2266"/>
        <v>0</v>
      </c>
      <c r="DC265" s="15">
        <f t="shared" si="2267"/>
        <v>0</v>
      </c>
      <c r="DD265" s="15">
        <f t="shared" si="2267"/>
        <v>0</v>
      </c>
      <c r="DE265" s="15">
        <f t="shared" si="2267"/>
        <v>0</v>
      </c>
      <c r="DF265" s="15">
        <f t="shared" si="2267"/>
        <v>0</v>
      </c>
      <c r="DG265" s="15">
        <f t="shared" si="2267"/>
        <v>0</v>
      </c>
      <c r="DH265" s="15">
        <f t="shared" si="2267"/>
        <v>0</v>
      </c>
      <c r="DI265" s="15">
        <f t="shared" si="2267"/>
        <v>0</v>
      </c>
      <c r="DJ265" s="15">
        <f t="shared" si="2267"/>
        <v>0</v>
      </c>
      <c r="DK265" s="15">
        <f t="shared" si="2267"/>
        <v>0</v>
      </c>
      <c r="DL265" s="15">
        <f t="shared" si="2267"/>
        <v>0</v>
      </c>
      <c r="DM265" s="15">
        <f t="shared" si="2267"/>
        <v>0</v>
      </c>
      <c r="DN265" s="15">
        <f t="shared" si="2267"/>
        <v>0</v>
      </c>
      <c r="DO265" s="15">
        <f t="shared" si="2267"/>
        <v>0</v>
      </c>
      <c r="DP265" s="15">
        <f t="shared" si="2267"/>
        <v>0</v>
      </c>
      <c r="DQ265" s="15">
        <f t="shared" si="2267"/>
        <v>0</v>
      </c>
      <c r="DR265" s="15">
        <f t="shared" si="2267"/>
        <v>0</v>
      </c>
    </row>
    <row r="266" spans="1:122" ht="32.25" customHeight="1" x14ac:dyDescent="0.25">
      <c r="A266" s="100" t="s">
        <v>93</v>
      </c>
      <c r="B266" s="102"/>
      <c r="C266" s="102"/>
      <c r="D266" s="19"/>
      <c r="E266" s="40">
        <v>851</v>
      </c>
      <c r="F266" s="2" t="s">
        <v>90</v>
      </c>
      <c r="G266" s="2" t="s">
        <v>100</v>
      </c>
      <c r="H266" s="3" t="s">
        <v>216</v>
      </c>
      <c r="I266" s="2" t="s">
        <v>94</v>
      </c>
      <c r="J266" s="15">
        <f t="shared" si="2264"/>
        <v>0</v>
      </c>
      <c r="K266" s="15">
        <f t="shared" si="2264"/>
        <v>0</v>
      </c>
      <c r="L266" s="15">
        <f t="shared" si="2264"/>
        <v>0</v>
      </c>
      <c r="M266" s="15">
        <f t="shared" si="2264"/>
        <v>0</v>
      </c>
      <c r="N266" s="15">
        <f t="shared" si="2264"/>
        <v>40000</v>
      </c>
      <c r="O266" s="15">
        <f t="shared" si="2264"/>
        <v>0</v>
      </c>
      <c r="P266" s="15">
        <f t="shared" si="2264"/>
        <v>40000</v>
      </c>
      <c r="Q266" s="15">
        <f t="shared" si="2264"/>
        <v>0</v>
      </c>
      <c r="R266" s="15">
        <f t="shared" si="2264"/>
        <v>40000</v>
      </c>
      <c r="S266" s="15">
        <f t="shared" si="2264"/>
        <v>0</v>
      </c>
      <c r="T266" s="15">
        <f t="shared" si="2264"/>
        <v>40000</v>
      </c>
      <c r="U266" s="15">
        <f t="shared" si="2264"/>
        <v>0</v>
      </c>
      <c r="V266" s="15">
        <f t="shared" si="2264"/>
        <v>0</v>
      </c>
      <c r="W266" s="39">
        <f t="shared" si="2264"/>
        <v>0</v>
      </c>
      <c r="X266" s="39">
        <f t="shared" si="2264"/>
        <v>0</v>
      </c>
      <c r="Y266" s="39">
        <f t="shared" si="2264"/>
        <v>0</v>
      </c>
      <c r="Z266" s="15">
        <f t="shared" si="2264"/>
        <v>0</v>
      </c>
      <c r="AA266" s="15">
        <f t="shared" si="2264"/>
        <v>0</v>
      </c>
      <c r="AB266" s="15">
        <f t="shared" si="2264"/>
        <v>0</v>
      </c>
      <c r="AC266" s="15">
        <f t="shared" si="2264"/>
        <v>0</v>
      </c>
      <c r="AD266" s="15">
        <f t="shared" si="2264"/>
        <v>0</v>
      </c>
      <c r="AE266" s="15">
        <f t="shared" si="2264"/>
        <v>0</v>
      </c>
      <c r="AF266" s="15">
        <f t="shared" si="2264"/>
        <v>0</v>
      </c>
      <c r="AG266" s="15">
        <f t="shared" si="2264"/>
        <v>0</v>
      </c>
      <c r="AH266" s="15">
        <f t="shared" si="2264"/>
        <v>0</v>
      </c>
      <c r="AI266" s="39">
        <f t="shared" si="2264"/>
        <v>0</v>
      </c>
      <c r="AJ266" s="39">
        <f t="shared" si="2264"/>
        <v>0</v>
      </c>
      <c r="AK266" s="39">
        <f t="shared" si="2264"/>
        <v>0</v>
      </c>
      <c r="AL266" s="15">
        <f t="shared" si="2265"/>
        <v>0</v>
      </c>
      <c r="AM266" s="110">
        <f t="shared" si="2265"/>
        <v>0</v>
      </c>
      <c r="AN266" s="15">
        <f t="shared" si="2265"/>
        <v>0</v>
      </c>
      <c r="AO266" s="15">
        <f t="shared" si="2265"/>
        <v>0</v>
      </c>
      <c r="AP266" s="15">
        <f t="shared" si="2265"/>
        <v>0</v>
      </c>
      <c r="AQ266" s="15">
        <f t="shared" si="2265"/>
        <v>0</v>
      </c>
      <c r="AR266" s="15">
        <f t="shared" si="2265"/>
        <v>0</v>
      </c>
      <c r="AS266" s="15">
        <f t="shared" si="2265"/>
        <v>0</v>
      </c>
      <c r="AT266" s="15"/>
      <c r="AU266" s="15"/>
      <c r="AV266" s="15"/>
      <c r="AW266" s="15"/>
      <c r="AX266" s="15"/>
      <c r="AY266" s="15">
        <f t="shared" si="2034"/>
        <v>0</v>
      </c>
      <c r="AZ266" s="39">
        <f t="shared" si="2035"/>
        <v>0</v>
      </c>
      <c r="BA266" s="39">
        <f t="shared" si="2036"/>
        <v>0</v>
      </c>
      <c r="BB266" s="39">
        <f t="shared" si="2037"/>
        <v>0</v>
      </c>
      <c r="BC266" s="15">
        <f t="shared" si="2266"/>
        <v>0</v>
      </c>
      <c r="BD266" s="44">
        <f t="shared" si="2266"/>
        <v>0</v>
      </c>
      <c r="BE266" s="44">
        <f t="shared" si="2266"/>
        <v>0</v>
      </c>
      <c r="BF266" s="44">
        <f t="shared" si="2266"/>
        <v>0</v>
      </c>
      <c r="BG266" s="15">
        <f t="shared" si="2266"/>
        <v>0</v>
      </c>
      <c r="BH266" s="15">
        <f t="shared" si="2266"/>
        <v>0</v>
      </c>
      <c r="BI266" s="15">
        <f t="shared" si="2266"/>
        <v>0</v>
      </c>
      <c r="BJ266" s="15">
        <f t="shared" si="2266"/>
        <v>0</v>
      </c>
      <c r="BK266" s="15">
        <f t="shared" si="2266"/>
        <v>0</v>
      </c>
      <c r="BL266" s="15">
        <f t="shared" si="2266"/>
        <v>0</v>
      </c>
      <c r="BM266" s="15">
        <f t="shared" si="2266"/>
        <v>0</v>
      </c>
      <c r="BN266" s="15">
        <f t="shared" si="2266"/>
        <v>0</v>
      </c>
      <c r="BO266" s="15">
        <f t="shared" si="2266"/>
        <v>130000</v>
      </c>
      <c r="BP266" s="15">
        <f t="shared" si="2266"/>
        <v>0</v>
      </c>
      <c r="BQ266" s="15">
        <f t="shared" si="2266"/>
        <v>130000</v>
      </c>
      <c r="BR266" s="15">
        <f t="shared" si="2266"/>
        <v>0</v>
      </c>
      <c r="BS266" s="15">
        <f t="shared" si="2266"/>
        <v>130000</v>
      </c>
      <c r="BT266" s="15">
        <f t="shared" si="2266"/>
        <v>0</v>
      </c>
      <c r="BU266" s="15">
        <f t="shared" si="2266"/>
        <v>130000</v>
      </c>
      <c r="BV266" s="15">
        <f t="shared" si="2266"/>
        <v>0</v>
      </c>
      <c r="BW266" s="15">
        <f t="shared" si="2266"/>
        <v>0</v>
      </c>
      <c r="BX266" s="15">
        <f t="shared" si="2266"/>
        <v>0</v>
      </c>
      <c r="BY266" s="15">
        <f t="shared" si="2266"/>
        <v>0</v>
      </c>
      <c r="BZ266" s="15">
        <f t="shared" si="2266"/>
        <v>0</v>
      </c>
      <c r="CA266" s="15">
        <f t="shared" si="2266"/>
        <v>130000</v>
      </c>
      <c r="CB266" s="15">
        <f t="shared" si="2266"/>
        <v>0</v>
      </c>
      <c r="CC266" s="15">
        <f t="shared" si="2266"/>
        <v>130000</v>
      </c>
      <c r="CD266" s="15">
        <f t="shared" si="2266"/>
        <v>0</v>
      </c>
      <c r="CE266" s="15">
        <f t="shared" si="2266"/>
        <v>0</v>
      </c>
      <c r="CF266" s="44">
        <f t="shared" si="2266"/>
        <v>0</v>
      </c>
      <c r="CG266" s="44">
        <f t="shared" si="2266"/>
        <v>0</v>
      </c>
      <c r="CH266" s="44">
        <f t="shared" si="2266"/>
        <v>0</v>
      </c>
      <c r="CI266" s="15">
        <f t="shared" si="2266"/>
        <v>0</v>
      </c>
      <c r="CJ266" s="15">
        <f t="shared" si="2266"/>
        <v>0</v>
      </c>
      <c r="CK266" s="15">
        <f t="shared" si="2266"/>
        <v>0</v>
      </c>
      <c r="CL266" s="15">
        <f t="shared" si="2266"/>
        <v>0</v>
      </c>
      <c r="CM266" s="15">
        <f t="shared" si="2266"/>
        <v>0</v>
      </c>
      <c r="CN266" s="15">
        <f t="shared" si="2266"/>
        <v>0</v>
      </c>
      <c r="CO266" s="15">
        <f t="shared" si="2266"/>
        <v>0</v>
      </c>
      <c r="CP266" s="15">
        <f t="shared" si="2266"/>
        <v>0</v>
      </c>
      <c r="CQ266" s="15">
        <f t="shared" si="2266"/>
        <v>0</v>
      </c>
      <c r="CR266" s="15">
        <f t="shared" si="2266"/>
        <v>0</v>
      </c>
      <c r="CS266" s="15">
        <f t="shared" si="2266"/>
        <v>0</v>
      </c>
      <c r="CT266" s="15">
        <f t="shared" si="2266"/>
        <v>0</v>
      </c>
      <c r="CU266" s="15">
        <f t="shared" si="2266"/>
        <v>0</v>
      </c>
      <c r="CV266" s="15">
        <f t="shared" si="2266"/>
        <v>0</v>
      </c>
      <c r="CW266" s="15">
        <f t="shared" si="2266"/>
        <v>0</v>
      </c>
      <c r="CX266" s="15">
        <f t="shared" si="2266"/>
        <v>0</v>
      </c>
      <c r="CY266" s="15">
        <f t="shared" si="2266"/>
        <v>0</v>
      </c>
      <c r="CZ266" s="44">
        <f t="shared" si="2266"/>
        <v>0</v>
      </c>
      <c r="DA266" s="44">
        <f t="shared" si="2266"/>
        <v>0</v>
      </c>
      <c r="DB266" s="44">
        <f t="shared" si="2266"/>
        <v>0</v>
      </c>
      <c r="DC266" s="15">
        <f t="shared" si="2267"/>
        <v>0</v>
      </c>
      <c r="DD266" s="15">
        <f t="shared" si="2267"/>
        <v>0</v>
      </c>
      <c r="DE266" s="15">
        <f t="shared" si="2267"/>
        <v>0</v>
      </c>
      <c r="DF266" s="15">
        <f t="shared" si="2267"/>
        <v>0</v>
      </c>
      <c r="DG266" s="15">
        <f t="shared" si="2267"/>
        <v>0</v>
      </c>
      <c r="DH266" s="15">
        <f t="shared" si="2267"/>
        <v>0</v>
      </c>
      <c r="DI266" s="15">
        <f t="shared" si="2267"/>
        <v>0</v>
      </c>
      <c r="DJ266" s="15">
        <f t="shared" si="2267"/>
        <v>0</v>
      </c>
      <c r="DK266" s="15">
        <f t="shared" si="2267"/>
        <v>0</v>
      </c>
      <c r="DL266" s="15">
        <f t="shared" si="2267"/>
        <v>0</v>
      </c>
      <c r="DM266" s="15">
        <f t="shared" si="2267"/>
        <v>0</v>
      </c>
      <c r="DN266" s="15">
        <f t="shared" si="2267"/>
        <v>0</v>
      </c>
      <c r="DO266" s="15">
        <f t="shared" si="2267"/>
        <v>0</v>
      </c>
      <c r="DP266" s="15">
        <f t="shared" si="2267"/>
        <v>0</v>
      </c>
      <c r="DQ266" s="15">
        <f t="shared" si="2267"/>
        <v>0</v>
      </c>
      <c r="DR266" s="15">
        <f t="shared" si="2267"/>
        <v>0</v>
      </c>
    </row>
    <row r="267" spans="1:122" ht="47.25" customHeight="1" x14ac:dyDescent="0.25">
      <c r="A267" s="100" t="s">
        <v>95</v>
      </c>
      <c r="B267" s="102"/>
      <c r="C267" s="102"/>
      <c r="D267" s="19"/>
      <c r="E267" s="40">
        <v>851</v>
      </c>
      <c r="F267" s="2" t="s">
        <v>90</v>
      </c>
      <c r="G267" s="2" t="s">
        <v>100</v>
      </c>
      <c r="H267" s="3" t="s">
        <v>216</v>
      </c>
      <c r="I267" s="2" t="s">
        <v>96</v>
      </c>
      <c r="J267" s="15"/>
      <c r="K267" s="44"/>
      <c r="L267" s="44">
        <f>J267</f>
        <v>0</v>
      </c>
      <c r="M267" s="44"/>
      <c r="N267" s="44">
        <v>40000</v>
      </c>
      <c r="O267" s="44"/>
      <c r="P267" s="44">
        <f>N267</f>
        <v>40000</v>
      </c>
      <c r="Q267" s="44"/>
      <c r="R267" s="68">
        <f>J267+N267</f>
        <v>40000</v>
      </c>
      <c r="S267" s="68">
        <f>K267+O267</f>
        <v>0</v>
      </c>
      <c r="T267" s="68">
        <f>L267+P267</f>
        <v>40000</v>
      </c>
      <c r="U267" s="68">
        <f>M267+Q267</f>
        <v>0</v>
      </c>
      <c r="V267" s="15"/>
      <c r="W267" s="39"/>
      <c r="X267" s="39">
        <f>V267</f>
        <v>0</v>
      </c>
      <c r="Y267" s="39"/>
      <c r="Z267" s="44"/>
      <c r="AA267" s="44"/>
      <c r="AB267" s="44"/>
      <c r="AC267" s="44"/>
      <c r="AD267" s="68">
        <f t="shared" ref="AD267" si="2268">V267+Z267</f>
        <v>0</v>
      </c>
      <c r="AE267" s="68">
        <f t="shared" ref="AE267" si="2269">W267+AA267</f>
        <v>0</v>
      </c>
      <c r="AF267" s="68">
        <f t="shared" ref="AF267" si="2270">X267+AB267</f>
        <v>0</v>
      </c>
      <c r="AG267" s="68">
        <f t="shared" ref="AG267" si="2271">Y267+AC267</f>
        <v>0</v>
      </c>
      <c r="AH267" s="15"/>
      <c r="AI267" s="39"/>
      <c r="AJ267" s="39">
        <f>AH267</f>
        <v>0</v>
      </c>
      <c r="AK267" s="39"/>
      <c r="AL267" s="44"/>
      <c r="AM267" s="111"/>
      <c r="AN267" s="44"/>
      <c r="AO267" s="44"/>
      <c r="AP267" s="68">
        <f t="shared" ref="AP267" si="2272">AH267+AL267</f>
        <v>0</v>
      </c>
      <c r="AQ267" s="68">
        <f t="shared" ref="AQ267" si="2273">AI267+AM267</f>
        <v>0</v>
      </c>
      <c r="AR267" s="68">
        <f t="shared" ref="AR267" si="2274">AJ267+AN267</f>
        <v>0</v>
      </c>
      <c r="AS267" s="68">
        <f t="shared" ref="AS267" si="2275">AK267+AO267</f>
        <v>0</v>
      </c>
      <c r="AT267" s="68"/>
      <c r="AU267" s="68"/>
      <c r="AV267" s="68"/>
      <c r="AW267" s="68"/>
      <c r="AX267" s="68"/>
      <c r="AY267" s="15">
        <f t="shared" si="2034"/>
        <v>0</v>
      </c>
      <c r="AZ267" s="39">
        <f t="shared" si="2035"/>
        <v>0</v>
      </c>
      <c r="BA267" s="39">
        <f t="shared" si="2036"/>
        <v>0</v>
      </c>
      <c r="BB267" s="39">
        <f t="shared" si="2037"/>
        <v>0</v>
      </c>
      <c r="BC267" s="15"/>
      <c r="BD267" s="44"/>
      <c r="BE267" s="44">
        <f>BC267</f>
        <v>0</v>
      </c>
      <c r="BF267" s="44"/>
      <c r="BG267" s="15"/>
      <c r="BH267" s="44"/>
      <c r="BI267" s="44">
        <f>BG267</f>
        <v>0</v>
      </c>
      <c r="BJ267" s="44"/>
      <c r="BK267" s="15">
        <f>BC267+BG267</f>
        <v>0</v>
      </c>
      <c r="BL267" s="68">
        <f>BD267+BH267</f>
        <v>0</v>
      </c>
      <c r="BM267" s="68">
        <f>BE267+BI267</f>
        <v>0</v>
      </c>
      <c r="BN267" s="68">
        <f>BF267+BJ267</f>
        <v>0</v>
      </c>
      <c r="BO267" s="15">
        <v>130000</v>
      </c>
      <c r="BP267" s="44"/>
      <c r="BQ267" s="44">
        <f>BO267</f>
        <v>130000</v>
      </c>
      <c r="BR267" s="44"/>
      <c r="BS267" s="15">
        <f>BK267+BO267</f>
        <v>130000</v>
      </c>
      <c r="BT267" s="68">
        <f>BL267+BP267</f>
        <v>0</v>
      </c>
      <c r="BU267" s="68">
        <f>BM267+BQ267</f>
        <v>130000</v>
      </c>
      <c r="BV267" s="68">
        <f>BN267+BR267</f>
        <v>0</v>
      </c>
      <c r="BW267" s="15"/>
      <c r="BX267" s="44"/>
      <c r="BY267" s="44">
        <f>BW267</f>
        <v>0</v>
      </c>
      <c r="BZ267" s="44"/>
      <c r="CA267" s="15">
        <f>BS267+BW267</f>
        <v>130000</v>
      </c>
      <c r="CB267" s="68">
        <f>BT267+BX267</f>
        <v>0</v>
      </c>
      <c r="CC267" s="68">
        <f>BU267+BY267</f>
        <v>130000</v>
      </c>
      <c r="CD267" s="68">
        <f>BV267+BZ267</f>
        <v>0</v>
      </c>
      <c r="CE267" s="15"/>
      <c r="CF267" s="44"/>
      <c r="CG267" s="44">
        <f>CE267</f>
        <v>0</v>
      </c>
      <c r="CH267" s="44"/>
      <c r="CI267" s="44"/>
      <c r="CJ267" s="44"/>
      <c r="CK267" s="44">
        <f>CI267</f>
        <v>0</v>
      </c>
      <c r="CL267" s="44"/>
      <c r="CM267" s="15">
        <f t="shared" ref="CM267" si="2276">CE267+CI267</f>
        <v>0</v>
      </c>
      <c r="CN267" s="68">
        <f t="shared" ref="CN267" si="2277">CF267+CJ267</f>
        <v>0</v>
      </c>
      <c r="CO267" s="68">
        <f t="shared" ref="CO267" si="2278">CG267+CK267</f>
        <v>0</v>
      </c>
      <c r="CP267" s="68">
        <f t="shared" ref="CP267" si="2279">CH267+CL267</f>
        <v>0</v>
      </c>
      <c r="CQ267" s="44"/>
      <c r="CR267" s="44"/>
      <c r="CS267" s="44">
        <f>CQ267</f>
        <v>0</v>
      </c>
      <c r="CT267" s="44"/>
      <c r="CU267" s="15">
        <f t="shared" ref="CU267" si="2280">CM267+CQ267</f>
        <v>0</v>
      </c>
      <c r="CV267" s="68">
        <f t="shared" ref="CV267" si="2281">CN267+CR267</f>
        <v>0</v>
      </c>
      <c r="CW267" s="68">
        <f t="shared" ref="CW267" si="2282">CO267+CS267</f>
        <v>0</v>
      </c>
      <c r="CX267" s="68">
        <f t="shared" ref="CX267" si="2283">CP267+CT267</f>
        <v>0</v>
      </c>
      <c r="CY267" s="15"/>
      <c r="CZ267" s="44"/>
      <c r="DA267" s="44">
        <f>CY267</f>
        <v>0</v>
      </c>
      <c r="DB267" s="44"/>
      <c r="DC267" s="44"/>
      <c r="DD267" s="44"/>
      <c r="DE267" s="44">
        <f>DC267</f>
        <v>0</v>
      </c>
      <c r="DF267" s="44"/>
      <c r="DG267" s="15">
        <f t="shared" ref="DG267" si="2284">CY267+DC267</f>
        <v>0</v>
      </c>
      <c r="DH267" s="68">
        <f t="shared" ref="DH267" si="2285">CZ267+DD267</f>
        <v>0</v>
      </c>
      <c r="DI267" s="68">
        <f t="shared" ref="DI267" si="2286">DA267+DE267</f>
        <v>0</v>
      </c>
      <c r="DJ267" s="68">
        <f t="shared" ref="DJ267" si="2287">DB267+DF267</f>
        <v>0</v>
      </c>
      <c r="DK267" s="44"/>
      <c r="DL267" s="44"/>
      <c r="DM267" s="44">
        <f>DK267</f>
        <v>0</v>
      </c>
      <c r="DN267" s="44"/>
      <c r="DO267" s="15">
        <f t="shared" ref="DO267" si="2288">DG267+DK267</f>
        <v>0</v>
      </c>
      <c r="DP267" s="68">
        <f t="shared" ref="DP267" si="2289">DH267+DL267</f>
        <v>0</v>
      </c>
      <c r="DQ267" s="68">
        <f t="shared" ref="DQ267" si="2290">DI267+DM267</f>
        <v>0</v>
      </c>
      <c r="DR267" s="68">
        <f t="shared" ref="DR267" si="2291">DJ267+DN267</f>
        <v>0</v>
      </c>
    </row>
    <row r="268" spans="1:122" ht="19.5" customHeight="1" x14ac:dyDescent="0.25">
      <c r="A268" s="100" t="s">
        <v>103</v>
      </c>
      <c r="B268" s="102"/>
      <c r="C268" s="102"/>
      <c r="D268" s="102"/>
      <c r="E268" s="40">
        <v>851</v>
      </c>
      <c r="F268" s="2" t="s">
        <v>104</v>
      </c>
      <c r="G268" s="2"/>
      <c r="H268" s="3" t="s">
        <v>46</v>
      </c>
      <c r="I268" s="2"/>
      <c r="J268" s="15">
        <f t="shared" ref="J268" si="2292">J273+J269</f>
        <v>553800</v>
      </c>
      <c r="K268" s="15">
        <f t="shared" ref="K268:U268" si="2293">K273+K269</f>
        <v>0</v>
      </c>
      <c r="L268" s="15">
        <f t="shared" si="2293"/>
        <v>285800</v>
      </c>
      <c r="M268" s="15">
        <f t="shared" si="2293"/>
        <v>268000</v>
      </c>
      <c r="N268" s="15">
        <f t="shared" si="2293"/>
        <v>135146986</v>
      </c>
      <c r="O268" s="15">
        <f t="shared" si="2293"/>
        <v>130000000</v>
      </c>
      <c r="P268" s="15">
        <f t="shared" si="2293"/>
        <v>5146986</v>
      </c>
      <c r="Q268" s="15">
        <f t="shared" si="2293"/>
        <v>0</v>
      </c>
      <c r="R268" s="15">
        <f t="shared" si="2293"/>
        <v>135700786</v>
      </c>
      <c r="S268" s="15">
        <f t="shared" si="2293"/>
        <v>130000000</v>
      </c>
      <c r="T268" s="15">
        <f t="shared" si="2293"/>
        <v>5432786</v>
      </c>
      <c r="U268" s="15">
        <f t="shared" si="2293"/>
        <v>268000</v>
      </c>
      <c r="V268" s="15">
        <f t="shared" ref="V268:AK268" si="2294">V273+V269</f>
        <v>268000</v>
      </c>
      <c r="W268" s="39">
        <f t="shared" si="2294"/>
        <v>0</v>
      </c>
      <c r="X268" s="39">
        <f t="shared" si="2294"/>
        <v>0</v>
      </c>
      <c r="Y268" s="39">
        <f t="shared" si="2294"/>
        <v>268000</v>
      </c>
      <c r="Z268" s="15">
        <f t="shared" si="2294"/>
        <v>195168058.30000001</v>
      </c>
      <c r="AA268" s="15">
        <f t="shared" si="2294"/>
        <v>193216358.30000001</v>
      </c>
      <c r="AB268" s="15">
        <f t="shared" si="2294"/>
        <v>1951700</v>
      </c>
      <c r="AC268" s="15">
        <f t="shared" si="2294"/>
        <v>0</v>
      </c>
      <c r="AD268" s="15">
        <f t="shared" si="2294"/>
        <v>195436058.30000001</v>
      </c>
      <c r="AE268" s="15">
        <f t="shared" si="2294"/>
        <v>193216358.30000001</v>
      </c>
      <c r="AF268" s="15">
        <f t="shared" si="2294"/>
        <v>1951700</v>
      </c>
      <c r="AG268" s="15">
        <f t="shared" si="2294"/>
        <v>268000</v>
      </c>
      <c r="AH268" s="15">
        <f t="shared" si="2294"/>
        <v>268000</v>
      </c>
      <c r="AI268" s="39">
        <f t="shared" si="2294"/>
        <v>0</v>
      </c>
      <c r="AJ268" s="39">
        <f t="shared" si="2294"/>
        <v>0</v>
      </c>
      <c r="AK268" s="39">
        <f t="shared" si="2294"/>
        <v>268000</v>
      </c>
      <c r="AL268" s="15">
        <f t="shared" ref="AL268:AS268" si="2295">AL273+AL269</f>
        <v>0</v>
      </c>
      <c r="AM268" s="109">
        <f t="shared" si="2295"/>
        <v>0</v>
      </c>
      <c r="AN268" s="16">
        <f t="shared" si="2295"/>
        <v>0</v>
      </c>
      <c r="AO268" s="16">
        <f t="shared" si="2295"/>
        <v>0</v>
      </c>
      <c r="AP268" s="16">
        <f t="shared" si="2295"/>
        <v>268000</v>
      </c>
      <c r="AQ268" s="16">
        <f t="shared" si="2295"/>
        <v>0</v>
      </c>
      <c r="AR268" s="16">
        <f t="shared" si="2295"/>
        <v>0</v>
      </c>
      <c r="AS268" s="16">
        <f t="shared" si="2295"/>
        <v>268000</v>
      </c>
      <c r="AT268" s="16"/>
      <c r="AU268" s="16"/>
      <c r="AV268" s="16"/>
      <c r="AW268" s="16"/>
      <c r="AX268" s="16"/>
      <c r="AY268" s="15" t="e">
        <f t="shared" si="2034"/>
        <v>#REF!</v>
      </c>
      <c r="AZ268" s="39" t="e">
        <f t="shared" si="2035"/>
        <v>#REF!</v>
      </c>
      <c r="BA268" s="39" t="e">
        <f t="shared" si="2036"/>
        <v>#REF!</v>
      </c>
      <c r="BB268" s="39" t="e">
        <f t="shared" si="2037"/>
        <v>#REF!</v>
      </c>
      <c r="BC268" s="16" t="e">
        <f t="shared" ref="BC268:DB268" si="2296">BC273+BC269</f>
        <v>#REF!</v>
      </c>
      <c r="BD268" s="43" t="e">
        <f t="shared" ref="BD268:BN268" si="2297">BD273+BD269</f>
        <v>#REF!</v>
      </c>
      <c r="BE268" s="43" t="e">
        <f t="shared" si="2297"/>
        <v>#REF!</v>
      </c>
      <c r="BF268" s="43" t="e">
        <f t="shared" si="2297"/>
        <v>#REF!</v>
      </c>
      <c r="BG268" s="16" t="e">
        <f t="shared" si="2297"/>
        <v>#REF!</v>
      </c>
      <c r="BH268" s="16" t="e">
        <f t="shared" ref="BH268:BJ268" si="2298">BH273+BH269</f>
        <v>#REF!</v>
      </c>
      <c r="BI268" s="16" t="e">
        <f t="shared" si="2298"/>
        <v>#REF!</v>
      </c>
      <c r="BJ268" s="16" t="e">
        <f t="shared" si="2298"/>
        <v>#REF!</v>
      </c>
      <c r="BK268" s="16" t="e">
        <f t="shared" si="2297"/>
        <v>#REF!</v>
      </c>
      <c r="BL268" s="16" t="e">
        <f t="shared" si="2297"/>
        <v>#REF!</v>
      </c>
      <c r="BM268" s="16" t="e">
        <f t="shared" si="2297"/>
        <v>#REF!</v>
      </c>
      <c r="BN268" s="16" t="e">
        <f t="shared" si="2297"/>
        <v>#REF!</v>
      </c>
      <c r="BO268" s="16" t="e">
        <f t="shared" ref="BO268:BV268" si="2299">BO273+BO269</f>
        <v>#REF!</v>
      </c>
      <c r="BP268" s="16" t="e">
        <f t="shared" si="2299"/>
        <v>#REF!</v>
      </c>
      <c r="BQ268" s="16" t="e">
        <f t="shared" si="2299"/>
        <v>#REF!</v>
      </c>
      <c r="BR268" s="16" t="e">
        <f t="shared" si="2299"/>
        <v>#REF!</v>
      </c>
      <c r="BS268" s="16" t="e">
        <f t="shared" si="2299"/>
        <v>#REF!</v>
      </c>
      <c r="BT268" s="16" t="e">
        <f t="shared" si="2299"/>
        <v>#REF!</v>
      </c>
      <c r="BU268" s="16" t="e">
        <f t="shared" si="2299"/>
        <v>#REF!</v>
      </c>
      <c r="BV268" s="16" t="e">
        <f t="shared" si="2299"/>
        <v>#REF!</v>
      </c>
      <c r="BW268" s="16" t="e">
        <f t="shared" ref="BW268:CD268" si="2300">BW273+BW269</f>
        <v>#REF!</v>
      </c>
      <c r="BX268" s="16" t="e">
        <f t="shared" si="2300"/>
        <v>#REF!</v>
      </c>
      <c r="BY268" s="16" t="e">
        <f t="shared" si="2300"/>
        <v>#REF!</v>
      </c>
      <c r="BZ268" s="16" t="e">
        <f t="shared" si="2300"/>
        <v>#REF!</v>
      </c>
      <c r="CA268" s="16" t="e">
        <f t="shared" si="2300"/>
        <v>#REF!</v>
      </c>
      <c r="CB268" s="16" t="e">
        <f t="shared" si="2300"/>
        <v>#REF!</v>
      </c>
      <c r="CC268" s="16" t="e">
        <f t="shared" si="2300"/>
        <v>#REF!</v>
      </c>
      <c r="CD268" s="16" t="e">
        <f t="shared" si="2300"/>
        <v>#REF!</v>
      </c>
      <c r="CE268" s="16" t="e">
        <f t="shared" si="2296"/>
        <v>#REF!</v>
      </c>
      <c r="CF268" s="43" t="e">
        <f t="shared" si="2296"/>
        <v>#REF!</v>
      </c>
      <c r="CG268" s="43" t="e">
        <f t="shared" si="2296"/>
        <v>#REF!</v>
      </c>
      <c r="CH268" s="43" t="e">
        <f t="shared" si="2296"/>
        <v>#REF!</v>
      </c>
      <c r="CI268" s="16" t="e">
        <f t="shared" si="2296"/>
        <v>#REF!</v>
      </c>
      <c r="CJ268" s="16" t="e">
        <f t="shared" si="2296"/>
        <v>#REF!</v>
      </c>
      <c r="CK268" s="16" t="e">
        <f t="shared" si="2296"/>
        <v>#REF!</v>
      </c>
      <c r="CL268" s="16" t="e">
        <f t="shared" si="2296"/>
        <v>#REF!</v>
      </c>
      <c r="CM268" s="16" t="e">
        <f t="shared" si="2296"/>
        <v>#REF!</v>
      </c>
      <c r="CN268" s="16" t="e">
        <f t="shared" si="2296"/>
        <v>#REF!</v>
      </c>
      <c r="CO268" s="16" t="e">
        <f t="shared" si="2296"/>
        <v>#REF!</v>
      </c>
      <c r="CP268" s="16" t="e">
        <f t="shared" si="2296"/>
        <v>#REF!</v>
      </c>
      <c r="CQ268" s="16" t="e">
        <f t="shared" ref="CQ268:CX268" si="2301">CQ273+CQ269</f>
        <v>#REF!</v>
      </c>
      <c r="CR268" s="16" t="e">
        <f t="shared" si="2301"/>
        <v>#REF!</v>
      </c>
      <c r="CS268" s="16" t="e">
        <f t="shared" si="2301"/>
        <v>#REF!</v>
      </c>
      <c r="CT268" s="16" t="e">
        <f t="shared" si="2301"/>
        <v>#REF!</v>
      </c>
      <c r="CU268" s="16" t="e">
        <f t="shared" si="2301"/>
        <v>#REF!</v>
      </c>
      <c r="CV268" s="16" t="e">
        <f t="shared" si="2301"/>
        <v>#REF!</v>
      </c>
      <c r="CW268" s="16" t="e">
        <f t="shared" si="2301"/>
        <v>#REF!</v>
      </c>
      <c r="CX268" s="16" t="e">
        <f t="shared" si="2301"/>
        <v>#REF!</v>
      </c>
      <c r="CY268" s="16" t="e">
        <f t="shared" si="2296"/>
        <v>#REF!</v>
      </c>
      <c r="CZ268" s="43" t="e">
        <f t="shared" si="2296"/>
        <v>#REF!</v>
      </c>
      <c r="DA268" s="43" t="e">
        <f t="shared" si="2296"/>
        <v>#REF!</v>
      </c>
      <c r="DB268" s="43" t="e">
        <f t="shared" si="2296"/>
        <v>#REF!</v>
      </c>
      <c r="DC268" s="16" t="e">
        <f t="shared" ref="DC268:DJ268" si="2302">DC273+DC269</f>
        <v>#REF!</v>
      </c>
      <c r="DD268" s="16" t="e">
        <f t="shared" si="2302"/>
        <v>#REF!</v>
      </c>
      <c r="DE268" s="16" t="e">
        <f t="shared" si="2302"/>
        <v>#REF!</v>
      </c>
      <c r="DF268" s="16" t="e">
        <f t="shared" si="2302"/>
        <v>#REF!</v>
      </c>
      <c r="DG268" s="16" t="e">
        <f t="shared" si="2302"/>
        <v>#REF!</v>
      </c>
      <c r="DH268" s="16" t="e">
        <f t="shared" si="2302"/>
        <v>#REF!</v>
      </c>
      <c r="DI268" s="16" t="e">
        <f t="shared" si="2302"/>
        <v>#REF!</v>
      </c>
      <c r="DJ268" s="16" t="e">
        <f t="shared" si="2302"/>
        <v>#REF!</v>
      </c>
      <c r="DK268" s="16" t="e">
        <f t="shared" ref="DK268:DR268" si="2303">DK273+DK269</f>
        <v>#REF!</v>
      </c>
      <c r="DL268" s="16" t="e">
        <f t="shared" si="2303"/>
        <v>#REF!</v>
      </c>
      <c r="DM268" s="16" t="e">
        <f t="shared" si="2303"/>
        <v>#REF!</v>
      </c>
      <c r="DN268" s="16" t="e">
        <f t="shared" si="2303"/>
        <v>#REF!</v>
      </c>
      <c r="DO268" s="16" t="e">
        <f t="shared" si="2303"/>
        <v>#REF!</v>
      </c>
      <c r="DP268" s="16" t="e">
        <f t="shared" si="2303"/>
        <v>#REF!</v>
      </c>
      <c r="DQ268" s="16" t="e">
        <f t="shared" si="2303"/>
        <v>#REF!</v>
      </c>
      <c r="DR268" s="16" t="e">
        <f t="shared" si="2303"/>
        <v>#REF!</v>
      </c>
    </row>
    <row r="269" spans="1:122" ht="32.25" hidden="1" customHeight="1" x14ac:dyDescent="0.25">
      <c r="A269" s="100" t="s">
        <v>258</v>
      </c>
      <c r="B269" s="102"/>
      <c r="C269" s="102"/>
      <c r="D269" s="102"/>
      <c r="E269" s="40">
        <v>851</v>
      </c>
      <c r="F269" s="2" t="s">
        <v>104</v>
      </c>
      <c r="G269" s="2" t="s">
        <v>11</v>
      </c>
      <c r="H269" s="3" t="s">
        <v>46</v>
      </c>
      <c r="I269" s="2"/>
      <c r="J269" s="15">
        <f>J270</f>
        <v>0</v>
      </c>
      <c r="K269" s="15">
        <f t="shared" ref="K269:U269" si="2304">K270</f>
        <v>0</v>
      </c>
      <c r="L269" s="15">
        <f t="shared" si="2304"/>
        <v>0</v>
      </c>
      <c r="M269" s="15">
        <f t="shared" si="2304"/>
        <v>0</v>
      </c>
      <c r="N269" s="15">
        <f t="shared" si="2304"/>
        <v>0</v>
      </c>
      <c r="O269" s="15">
        <f t="shared" si="2304"/>
        <v>0</v>
      </c>
      <c r="P269" s="15">
        <f t="shared" si="2304"/>
        <v>0</v>
      </c>
      <c r="Q269" s="15">
        <f t="shared" si="2304"/>
        <v>0</v>
      </c>
      <c r="R269" s="15">
        <f t="shared" si="2304"/>
        <v>0</v>
      </c>
      <c r="S269" s="15">
        <f t="shared" si="2304"/>
        <v>0</v>
      </c>
      <c r="T269" s="15">
        <f t="shared" si="2304"/>
        <v>0</v>
      </c>
      <c r="U269" s="15">
        <f t="shared" si="2304"/>
        <v>0</v>
      </c>
      <c r="V269" s="15">
        <f>V270</f>
        <v>0</v>
      </c>
      <c r="W269" s="39">
        <f t="shared" ref="W269:AS271" si="2305">W270</f>
        <v>0</v>
      </c>
      <c r="X269" s="39">
        <f t="shared" si="2305"/>
        <v>0</v>
      </c>
      <c r="Y269" s="39">
        <f t="shared" si="2305"/>
        <v>0</v>
      </c>
      <c r="Z269" s="15">
        <f t="shared" si="2305"/>
        <v>0</v>
      </c>
      <c r="AA269" s="15">
        <f t="shared" si="2305"/>
        <v>0</v>
      </c>
      <c r="AB269" s="15">
        <f t="shared" si="2305"/>
        <v>0</v>
      </c>
      <c r="AC269" s="15">
        <f t="shared" si="2305"/>
        <v>0</v>
      </c>
      <c r="AD269" s="15">
        <f t="shared" si="2305"/>
        <v>0</v>
      </c>
      <c r="AE269" s="15">
        <f t="shared" si="2305"/>
        <v>0</v>
      </c>
      <c r="AF269" s="15">
        <f t="shared" si="2305"/>
        <v>0</v>
      </c>
      <c r="AG269" s="15">
        <f t="shared" si="2305"/>
        <v>0</v>
      </c>
      <c r="AH269" s="15">
        <f>AH270</f>
        <v>0</v>
      </c>
      <c r="AI269" s="39">
        <f t="shared" si="2305"/>
        <v>0</v>
      </c>
      <c r="AJ269" s="39">
        <f t="shared" si="2305"/>
        <v>0</v>
      </c>
      <c r="AK269" s="39">
        <f t="shared" si="2305"/>
        <v>0</v>
      </c>
      <c r="AL269" s="15">
        <f t="shared" si="2305"/>
        <v>0</v>
      </c>
      <c r="AM269" s="109">
        <f t="shared" si="2305"/>
        <v>0</v>
      </c>
      <c r="AN269" s="16">
        <f t="shared" si="2305"/>
        <v>0</v>
      </c>
      <c r="AO269" s="16">
        <f t="shared" si="2305"/>
        <v>0</v>
      </c>
      <c r="AP269" s="16">
        <f t="shared" si="2305"/>
        <v>0</v>
      </c>
      <c r="AQ269" s="16">
        <f t="shared" si="2305"/>
        <v>0</v>
      </c>
      <c r="AR269" s="16">
        <f t="shared" si="2305"/>
        <v>0</v>
      </c>
      <c r="AS269" s="16">
        <f t="shared" si="2305"/>
        <v>0</v>
      </c>
      <c r="AT269" s="16"/>
      <c r="AU269" s="16"/>
      <c r="AV269" s="16"/>
      <c r="AW269" s="16"/>
      <c r="AX269" s="16"/>
      <c r="AY269" s="15">
        <f t="shared" si="2034"/>
        <v>-1216667</v>
      </c>
      <c r="AZ269" s="39">
        <f t="shared" si="2035"/>
        <v>-1155833</v>
      </c>
      <c r="BA269" s="39">
        <f t="shared" si="2036"/>
        <v>-60834</v>
      </c>
      <c r="BB269" s="39">
        <f t="shared" si="2037"/>
        <v>0</v>
      </c>
      <c r="BC269" s="16">
        <f>BC270</f>
        <v>1216667</v>
      </c>
      <c r="BD269" s="43">
        <f t="shared" ref="BD269:CD269" si="2306">BD270</f>
        <v>1155833</v>
      </c>
      <c r="BE269" s="43">
        <f t="shared" si="2306"/>
        <v>60834</v>
      </c>
      <c r="BF269" s="43">
        <f t="shared" si="2306"/>
        <v>0</v>
      </c>
      <c r="BG269" s="16">
        <f t="shared" si="2306"/>
        <v>0</v>
      </c>
      <c r="BH269" s="16">
        <f t="shared" ref="BH269" si="2307">BH270</f>
        <v>0</v>
      </c>
      <c r="BI269" s="16">
        <f t="shared" ref="BI269" si="2308">BI270</f>
        <v>0</v>
      </c>
      <c r="BJ269" s="16">
        <f t="shared" ref="BJ269" si="2309">BJ270</f>
        <v>0</v>
      </c>
      <c r="BK269" s="16">
        <f t="shared" si="2306"/>
        <v>1216667</v>
      </c>
      <c r="BL269" s="16">
        <f t="shared" si="2306"/>
        <v>1155833</v>
      </c>
      <c r="BM269" s="16">
        <f t="shared" si="2306"/>
        <v>60834</v>
      </c>
      <c r="BN269" s="16">
        <f t="shared" si="2306"/>
        <v>0</v>
      </c>
      <c r="BO269" s="16">
        <f t="shared" si="2306"/>
        <v>0</v>
      </c>
      <c r="BP269" s="16">
        <f t="shared" si="2306"/>
        <v>0</v>
      </c>
      <c r="BQ269" s="16">
        <f t="shared" si="2306"/>
        <v>0</v>
      </c>
      <c r="BR269" s="16">
        <f t="shared" si="2306"/>
        <v>0</v>
      </c>
      <c r="BS269" s="16">
        <f t="shared" si="2306"/>
        <v>1216667</v>
      </c>
      <c r="BT269" s="16">
        <f t="shared" si="2306"/>
        <v>1155833</v>
      </c>
      <c r="BU269" s="16">
        <f t="shared" si="2306"/>
        <v>60834</v>
      </c>
      <c r="BV269" s="16">
        <f t="shared" si="2306"/>
        <v>0</v>
      </c>
      <c r="BW269" s="16">
        <f t="shared" si="2306"/>
        <v>0</v>
      </c>
      <c r="BX269" s="16">
        <f t="shared" si="2306"/>
        <v>0</v>
      </c>
      <c r="BY269" s="16">
        <f t="shared" si="2306"/>
        <v>0</v>
      </c>
      <c r="BZ269" s="16">
        <f t="shared" si="2306"/>
        <v>0</v>
      </c>
      <c r="CA269" s="16">
        <f t="shared" si="2306"/>
        <v>1216667</v>
      </c>
      <c r="CB269" s="16">
        <f t="shared" si="2306"/>
        <v>1155833</v>
      </c>
      <c r="CC269" s="16">
        <f t="shared" si="2306"/>
        <v>60834</v>
      </c>
      <c r="CD269" s="16">
        <f t="shared" si="2306"/>
        <v>0</v>
      </c>
      <c r="CE269" s="16">
        <f t="shared" ref="CE269:DK271" si="2310">CE270</f>
        <v>0</v>
      </c>
      <c r="CF269" s="43">
        <f t="shared" si="2310"/>
        <v>0</v>
      </c>
      <c r="CG269" s="43">
        <f t="shared" si="2310"/>
        <v>0</v>
      </c>
      <c r="CH269" s="43">
        <f t="shared" si="2310"/>
        <v>0</v>
      </c>
      <c r="CI269" s="16">
        <f t="shared" si="2310"/>
        <v>0</v>
      </c>
      <c r="CJ269" s="16">
        <f t="shared" si="2310"/>
        <v>0</v>
      </c>
      <c r="CK269" s="16">
        <f t="shared" si="2310"/>
        <v>0</v>
      </c>
      <c r="CL269" s="16">
        <f t="shared" si="2310"/>
        <v>0</v>
      </c>
      <c r="CM269" s="16">
        <f t="shared" si="2310"/>
        <v>0</v>
      </c>
      <c r="CN269" s="16">
        <f t="shared" si="2310"/>
        <v>0</v>
      </c>
      <c r="CO269" s="16">
        <f t="shared" si="2310"/>
        <v>0</v>
      </c>
      <c r="CP269" s="16">
        <f t="shared" si="2310"/>
        <v>0</v>
      </c>
      <c r="CQ269" s="16">
        <f t="shared" si="2310"/>
        <v>0</v>
      </c>
      <c r="CR269" s="16">
        <f t="shared" si="2310"/>
        <v>0</v>
      </c>
      <c r="CS269" s="16">
        <f t="shared" si="2310"/>
        <v>0</v>
      </c>
      <c r="CT269" s="16">
        <f t="shared" si="2310"/>
        <v>0</v>
      </c>
      <c r="CU269" s="16">
        <f t="shared" si="2310"/>
        <v>0</v>
      </c>
      <c r="CV269" s="16">
        <f t="shared" si="2310"/>
        <v>0</v>
      </c>
      <c r="CW269" s="16">
        <f t="shared" si="2310"/>
        <v>0</v>
      </c>
      <c r="CX269" s="16">
        <f t="shared" si="2310"/>
        <v>0</v>
      </c>
      <c r="CY269" s="16">
        <f t="shared" si="2310"/>
        <v>0</v>
      </c>
      <c r="CZ269" s="43">
        <f t="shared" si="2310"/>
        <v>0</v>
      </c>
      <c r="DA269" s="43">
        <f t="shared" si="2310"/>
        <v>0</v>
      </c>
      <c r="DB269" s="43">
        <f t="shared" si="2310"/>
        <v>0</v>
      </c>
      <c r="DC269" s="16">
        <f t="shared" si="2310"/>
        <v>0</v>
      </c>
      <c r="DD269" s="16">
        <f t="shared" si="2310"/>
        <v>0</v>
      </c>
      <c r="DE269" s="16">
        <f t="shared" si="2310"/>
        <v>0</v>
      </c>
      <c r="DF269" s="16">
        <f t="shared" si="2310"/>
        <v>0</v>
      </c>
      <c r="DG269" s="16">
        <f t="shared" si="2310"/>
        <v>0</v>
      </c>
      <c r="DH269" s="16">
        <f t="shared" si="2310"/>
        <v>0</v>
      </c>
      <c r="DI269" s="16">
        <f t="shared" si="2310"/>
        <v>0</v>
      </c>
      <c r="DJ269" s="16">
        <f t="shared" si="2310"/>
        <v>0</v>
      </c>
      <c r="DK269" s="16">
        <f t="shared" si="2310"/>
        <v>0</v>
      </c>
      <c r="DL269" s="16">
        <f t="shared" ref="DK269:DR271" si="2311">DL270</f>
        <v>0</v>
      </c>
      <c r="DM269" s="16">
        <f t="shared" si="2311"/>
        <v>0</v>
      </c>
      <c r="DN269" s="16">
        <f t="shared" si="2311"/>
        <v>0</v>
      </c>
      <c r="DO269" s="16">
        <f t="shared" si="2311"/>
        <v>0</v>
      </c>
      <c r="DP269" s="16">
        <f t="shared" si="2311"/>
        <v>0</v>
      </c>
      <c r="DQ269" s="16">
        <f t="shared" si="2311"/>
        <v>0</v>
      </c>
      <c r="DR269" s="16">
        <f t="shared" si="2311"/>
        <v>0</v>
      </c>
    </row>
    <row r="270" spans="1:122" ht="45.75" hidden="1" customHeight="1" x14ac:dyDescent="0.25">
      <c r="A270" s="100" t="s">
        <v>311</v>
      </c>
      <c r="B270" s="102"/>
      <c r="C270" s="102"/>
      <c r="D270" s="102"/>
      <c r="E270" s="40">
        <v>851</v>
      </c>
      <c r="F270" s="2" t="s">
        <v>104</v>
      </c>
      <c r="G270" s="2" t="s">
        <v>11</v>
      </c>
      <c r="H270" s="3" t="s">
        <v>352</v>
      </c>
      <c r="I270" s="2"/>
      <c r="J270" s="15">
        <f t="shared" ref="J270:AL271" si="2312">J271</f>
        <v>0</v>
      </c>
      <c r="K270" s="15">
        <f t="shared" si="2312"/>
        <v>0</v>
      </c>
      <c r="L270" s="15">
        <f t="shared" si="2312"/>
        <v>0</v>
      </c>
      <c r="M270" s="15">
        <f t="shared" si="2312"/>
        <v>0</v>
      </c>
      <c r="N270" s="15">
        <f t="shared" si="2312"/>
        <v>0</v>
      </c>
      <c r="O270" s="15">
        <f t="shared" si="2312"/>
        <v>0</v>
      </c>
      <c r="P270" s="15">
        <f t="shared" si="2312"/>
        <v>0</v>
      </c>
      <c r="Q270" s="15">
        <f t="shared" si="2312"/>
        <v>0</v>
      </c>
      <c r="R270" s="15">
        <f t="shared" si="2312"/>
        <v>0</v>
      </c>
      <c r="S270" s="15">
        <f t="shared" si="2312"/>
        <v>0</v>
      </c>
      <c r="T270" s="15">
        <f t="shared" si="2312"/>
        <v>0</v>
      </c>
      <c r="U270" s="15">
        <f t="shared" si="2312"/>
        <v>0</v>
      </c>
      <c r="V270" s="15">
        <f t="shared" si="2312"/>
        <v>0</v>
      </c>
      <c r="W270" s="39">
        <f t="shared" si="2312"/>
        <v>0</v>
      </c>
      <c r="X270" s="39">
        <f t="shared" si="2312"/>
        <v>0</v>
      </c>
      <c r="Y270" s="39">
        <f t="shared" si="2312"/>
        <v>0</v>
      </c>
      <c r="Z270" s="15">
        <f t="shared" si="2312"/>
        <v>0</v>
      </c>
      <c r="AA270" s="15">
        <f t="shared" si="2312"/>
        <v>0</v>
      </c>
      <c r="AB270" s="15">
        <f t="shared" si="2312"/>
        <v>0</v>
      </c>
      <c r="AC270" s="15">
        <f t="shared" si="2312"/>
        <v>0</v>
      </c>
      <c r="AD270" s="15">
        <f t="shared" si="2312"/>
        <v>0</v>
      </c>
      <c r="AE270" s="15">
        <f t="shared" si="2312"/>
        <v>0</v>
      </c>
      <c r="AF270" s="15">
        <f t="shared" si="2312"/>
        <v>0</v>
      </c>
      <c r="AG270" s="15">
        <f t="shared" si="2312"/>
        <v>0</v>
      </c>
      <c r="AH270" s="15">
        <f t="shared" si="2312"/>
        <v>0</v>
      </c>
      <c r="AI270" s="39">
        <f t="shared" si="2312"/>
        <v>0</v>
      </c>
      <c r="AJ270" s="39">
        <f t="shared" si="2312"/>
        <v>0</v>
      </c>
      <c r="AK270" s="39">
        <f t="shared" si="2312"/>
        <v>0</v>
      </c>
      <c r="AL270" s="15">
        <f t="shared" si="2312"/>
        <v>0</v>
      </c>
      <c r="AM270" s="110">
        <f t="shared" si="2305"/>
        <v>0</v>
      </c>
      <c r="AN270" s="15">
        <f t="shared" si="2305"/>
        <v>0</v>
      </c>
      <c r="AO270" s="15">
        <f t="shared" si="2305"/>
        <v>0</v>
      </c>
      <c r="AP270" s="15">
        <f t="shared" si="2305"/>
        <v>0</v>
      </c>
      <c r="AQ270" s="15">
        <f t="shared" si="2305"/>
        <v>0</v>
      </c>
      <c r="AR270" s="15">
        <f t="shared" si="2305"/>
        <v>0</v>
      </c>
      <c r="AS270" s="15">
        <f t="shared" si="2305"/>
        <v>0</v>
      </c>
      <c r="AT270" s="15"/>
      <c r="AU270" s="15"/>
      <c r="AV270" s="15"/>
      <c r="AW270" s="15"/>
      <c r="AX270" s="15"/>
      <c r="AY270" s="15">
        <f t="shared" si="2034"/>
        <v>-1216667</v>
      </c>
      <c r="AZ270" s="39">
        <f t="shared" si="2035"/>
        <v>-1155833</v>
      </c>
      <c r="BA270" s="39">
        <f t="shared" si="2036"/>
        <v>-60834</v>
      </c>
      <c r="BB270" s="39">
        <f t="shared" si="2037"/>
        <v>0</v>
      </c>
      <c r="BC270" s="15">
        <f t="shared" ref="BC270:DC271" si="2313">BC271</f>
        <v>1216667</v>
      </c>
      <c r="BD270" s="44">
        <f t="shared" si="2313"/>
        <v>1155833</v>
      </c>
      <c r="BE270" s="44">
        <f t="shared" si="2313"/>
        <v>60834</v>
      </c>
      <c r="BF270" s="44">
        <f t="shared" si="2313"/>
        <v>0</v>
      </c>
      <c r="BG270" s="15">
        <f t="shared" si="2313"/>
        <v>0</v>
      </c>
      <c r="BH270" s="15">
        <f t="shared" si="2313"/>
        <v>0</v>
      </c>
      <c r="BI270" s="15">
        <f t="shared" si="2313"/>
        <v>0</v>
      </c>
      <c r="BJ270" s="15">
        <f t="shared" si="2313"/>
        <v>0</v>
      </c>
      <c r="BK270" s="15">
        <f t="shared" si="2313"/>
        <v>1216667</v>
      </c>
      <c r="BL270" s="15">
        <f t="shared" si="2313"/>
        <v>1155833</v>
      </c>
      <c r="BM270" s="15">
        <f t="shared" si="2313"/>
        <v>60834</v>
      </c>
      <c r="BN270" s="15">
        <f t="shared" si="2313"/>
        <v>0</v>
      </c>
      <c r="BO270" s="15">
        <f t="shared" si="2313"/>
        <v>0</v>
      </c>
      <c r="BP270" s="15">
        <f t="shared" si="2313"/>
        <v>0</v>
      </c>
      <c r="BQ270" s="15">
        <f t="shared" si="2313"/>
        <v>0</v>
      </c>
      <c r="BR270" s="15">
        <f t="shared" si="2313"/>
        <v>0</v>
      </c>
      <c r="BS270" s="15">
        <f t="shared" si="2313"/>
        <v>1216667</v>
      </c>
      <c r="BT270" s="15">
        <f t="shared" si="2313"/>
        <v>1155833</v>
      </c>
      <c r="BU270" s="15">
        <f t="shared" si="2313"/>
        <v>60834</v>
      </c>
      <c r="BV270" s="15">
        <f t="shared" si="2313"/>
        <v>0</v>
      </c>
      <c r="BW270" s="15">
        <f t="shared" si="2313"/>
        <v>0</v>
      </c>
      <c r="BX270" s="15">
        <f t="shared" si="2313"/>
        <v>0</v>
      </c>
      <c r="BY270" s="15">
        <f t="shared" si="2313"/>
        <v>0</v>
      </c>
      <c r="BZ270" s="15">
        <f t="shared" si="2313"/>
        <v>0</v>
      </c>
      <c r="CA270" s="15">
        <f t="shared" si="2313"/>
        <v>1216667</v>
      </c>
      <c r="CB270" s="15">
        <f t="shared" si="2313"/>
        <v>1155833</v>
      </c>
      <c r="CC270" s="15">
        <f t="shared" si="2313"/>
        <v>60834</v>
      </c>
      <c r="CD270" s="15">
        <f t="shared" si="2313"/>
        <v>0</v>
      </c>
      <c r="CE270" s="15">
        <f t="shared" si="2313"/>
        <v>0</v>
      </c>
      <c r="CF270" s="44">
        <f t="shared" si="2313"/>
        <v>0</v>
      </c>
      <c r="CG270" s="44">
        <f t="shared" si="2313"/>
        <v>0</v>
      </c>
      <c r="CH270" s="44">
        <f t="shared" si="2313"/>
        <v>0</v>
      </c>
      <c r="CI270" s="15">
        <f t="shared" si="2313"/>
        <v>0</v>
      </c>
      <c r="CJ270" s="15">
        <f t="shared" si="2313"/>
        <v>0</v>
      </c>
      <c r="CK270" s="15">
        <f t="shared" si="2313"/>
        <v>0</v>
      </c>
      <c r="CL270" s="15">
        <f t="shared" si="2313"/>
        <v>0</v>
      </c>
      <c r="CM270" s="15">
        <f t="shared" si="2313"/>
        <v>0</v>
      </c>
      <c r="CN270" s="15">
        <f t="shared" si="2313"/>
        <v>0</v>
      </c>
      <c r="CO270" s="15">
        <f t="shared" si="2313"/>
        <v>0</v>
      </c>
      <c r="CP270" s="15">
        <f t="shared" si="2313"/>
        <v>0</v>
      </c>
      <c r="CQ270" s="15">
        <f t="shared" si="2313"/>
        <v>0</v>
      </c>
      <c r="CR270" s="15">
        <f t="shared" si="2313"/>
        <v>0</v>
      </c>
      <c r="CS270" s="15">
        <f t="shared" si="2313"/>
        <v>0</v>
      </c>
      <c r="CT270" s="15">
        <f t="shared" si="2313"/>
        <v>0</v>
      </c>
      <c r="CU270" s="15">
        <f t="shared" si="2313"/>
        <v>0</v>
      </c>
      <c r="CV270" s="15">
        <f t="shared" si="2313"/>
        <v>0</v>
      </c>
      <c r="CW270" s="15">
        <f t="shared" si="2313"/>
        <v>0</v>
      </c>
      <c r="CX270" s="15">
        <f t="shared" si="2313"/>
        <v>0</v>
      </c>
      <c r="CY270" s="15">
        <f t="shared" si="2313"/>
        <v>0</v>
      </c>
      <c r="CZ270" s="44">
        <f t="shared" si="2313"/>
        <v>0</v>
      </c>
      <c r="DA270" s="44">
        <f t="shared" si="2313"/>
        <v>0</v>
      </c>
      <c r="DB270" s="44">
        <f t="shared" si="2313"/>
        <v>0</v>
      </c>
      <c r="DC270" s="15">
        <f t="shared" si="2313"/>
        <v>0</v>
      </c>
      <c r="DD270" s="15">
        <f t="shared" si="2310"/>
        <v>0</v>
      </c>
      <c r="DE270" s="15">
        <f t="shared" si="2310"/>
        <v>0</v>
      </c>
      <c r="DF270" s="15">
        <f t="shared" si="2310"/>
        <v>0</v>
      </c>
      <c r="DG270" s="15">
        <f t="shared" si="2310"/>
        <v>0</v>
      </c>
      <c r="DH270" s="15">
        <f t="shared" si="2310"/>
        <v>0</v>
      </c>
      <c r="DI270" s="15">
        <f t="shared" si="2310"/>
        <v>0</v>
      </c>
      <c r="DJ270" s="15">
        <f t="shared" si="2310"/>
        <v>0</v>
      </c>
      <c r="DK270" s="15">
        <f t="shared" si="2310"/>
        <v>0</v>
      </c>
      <c r="DL270" s="15">
        <f t="shared" si="2311"/>
        <v>0</v>
      </c>
      <c r="DM270" s="15">
        <f t="shared" si="2311"/>
        <v>0</v>
      </c>
      <c r="DN270" s="15">
        <f t="shared" si="2311"/>
        <v>0</v>
      </c>
      <c r="DO270" s="15">
        <f t="shared" si="2311"/>
        <v>0</v>
      </c>
      <c r="DP270" s="15">
        <f t="shared" si="2311"/>
        <v>0</v>
      </c>
      <c r="DQ270" s="15">
        <f t="shared" si="2311"/>
        <v>0</v>
      </c>
      <c r="DR270" s="15">
        <f t="shared" si="2311"/>
        <v>0</v>
      </c>
    </row>
    <row r="271" spans="1:122" ht="32.25" hidden="1" customHeight="1" x14ac:dyDescent="0.25">
      <c r="A271" s="102" t="s">
        <v>69</v>
      </c>
      <c r="B271" s="102"/>
      <c r="C271" s="102"/>
      <c r="D271" s="102"/>
      <c r="E271" s="40">
        <v>851</v>
      </c>
      <c r="F271" s="2" t="s">
        <v>104</v>
      </c>
      <c r="G271" s="2" t="s">
        <v>11</v>
      </c>
      <c r="H271" s="3" t="s">
        <v>352</v>
      </c>
      <c r="I271" s="2" t="s">
        <v>70</v>
      </c>
      <c r="J271" s="15">
        <f t="shared" si="2312"/>
        <v>0</v>
      </c>
      <c r="K271" s="15">
        <f t="shared" si="2312"/>
        <v>0</v>
      </c>
      <c r="L271" s="15">
        <f t="shared" si="2312"/>
        <v>0</v>
      </c>
      <c r="M271" s="15">
        <f t="shared" si="2312"/>
        <v>0</v>
      </c>
      <c r="N271" s="15">
        <f t="shared" si="2312"/>
        <v>0</v>
      </c>
      <c r="O271" s="15">
        <f t="shared" si="2312"/>
        <v>0</v>
      </c>
      <c r="P271" s="15">
        <f t="shared" si="2312"/>
        <v>0</v>
      </c>
      <c r="Q271" s="15">
        <f t="shared" si="2312"/>
        <v>0</v>
      </c>
      <c r="R271" s="15">
        <f t="shared" si="2312"/>
        <v>0</v>
      </c>
      <c r="S271" s="15">
        <f t="shared" si="2312"/>
        <v>0</v>
      </c>
      <c r="T271" s="15">
        <f t="shared" si="2312"/>
        <v>0</v>
      </c>
      <c r="U271" s="15">
        <f t="shared" si="2312"/>
        <v>0</v>
      </c>
      <c r="V271" s="15">
        <f t="shared" si="2312"/>
        <v>0</v>
      </c>
      <c r="W271" s="39">
        <f t="shared" si="2312"/>
        <v>0</v>
      </c>
      <c r="X271" s="39">
        <f t="shared" si="2312"/>
        <v>0</v>
      </c>
      <c r="Y271" s="39">
        <f t="shared" si="2312"/>
        <v>0</v>
      </c>
      <c r="Z271" s="15">
        <f t="shared" si="2312"/>
        <v>0</v>
      </c>
      <c r="AA271" s="15">
        <f t="shared" si="2312"/>
        <v>0</v>
      </c>
      <c r="AB271" s="15">
        <f t="shared" si="2312"/>
        <v>0</v>
      </c>
      <c r="AC271" s="15">
        <f t="shared" si="2312"/>
        <v>0</v>
      </c>
      <c r="AD271" s="15">
        <f t="shared" si="2312"/>
        <v>0</v>
      </c>
      <c r="AE271" s="15">
        <f t="shared" si="2312"/>
        <v>0</v>
      </c>
      <c r="AF271" s="15">
        <f t="shared" si="2312"/>
        <v>0</v>
      </c>
      <c r="AG271" s="15">
        <f t="shared" si="2312"/>
        <v>0</v>
      </c>
      <c r="AH271" s="15">
        <f t="shared" si="2312"/>
        <v>0</v>
      </c>
      <c r="AI271" s="39">
        <f t="shared" si="2312"/>
        <v>0</v>
      </c>
      <c r="AJ271" s="39">
        <f t="shared" si="2312"/>
        <v>0</v>
      </c>
      <c r="AK271" s="39">
        <f t="shared" si="2312"/>
        <v>0</v>
      </c>
      <c r="AL271" s="15">
        <f t="shared" si="2305"/>
        <v>0</v>
      </c>
      <c r="AM271" s="110">
        <f t="shared" si="2305"/>
        <v>0</v>
      </c>
      <c r="AN271" s="15">
        <f t="shared" si="2305"/>
        <v>0</v>
      </c>
      <c r="AO271" s="15">
        <f t="shared" si="2305"/>
        <v>0</v>
      </c>
      <c r="AP271" s="15">
        <f t="shared" si="2305"/>
        <v>0</v>
      </c>
      <c r="AQ271" s="15">
        <f t="shared" si="2305"/>
        <v>0</v>
      </c>
      <c r="AR271" s="15">
        <f t="shared" si="2305"/>
        <v>0</v>
      </c>
      <c r="AS271" s="15">
        <f t="shared" si="2305"/>
        <v>0</v>
      </c>
      <c r="AT271" s="15"/>
      <c r="AU271" s="15"/>
      <c r="AV271" s="15"/>
      <c r="AW271" s="15"/>
      <c r="AX271" s="15"/>
      <c r="AY271" s="15">
        <f t="shared" si="2034"/>
        <v>-1216667</v>
      </c>
      <c r="AZ271" s="39">
        <f t="shared" si="2035"/>
        <v>-1155833</v>
      </c>
      <c r="BA271" s="39">
        <f t="shared" si="2036"/>
        <v>-60834</v>
      </c>
      <c r="BB271" s="39">
        <f t="shared" si="2037"/>
        <v>0</v>
      </c>
      <c r="BC271" s="15">
        <f t="shared" si="2313"/>
        <v>1216667</v>
      </c>
      <c r="BD271" s="44">
        <f t="shared" si="2313"/>
        <v>1155833</v>
      </c>
      <c r="BE271" s="44">
        <f t="shared" si="2313"/>
        <v>60834</v>
      </c>
      <c r="BF271" s="44">
        <f t="shared" si="2313"/>
        <v>0</v>
      </c>
      <c r="BG271" s="15">
        <f t="shared" si="2313"/>
        <v>0</v>
      </c>
      <c r="BH271" s="15">
        <f t="shared" si="2313"/>
        <v>0</v>
      </c>
      <c r="BI271" s="15">
        <f t="shared" si="2313"/>
        <v>0</v>
      </c>
      <c r="BJ271" s="15">
        <f t="shared" si="2313"/>
        <v>0</v>
      </c>
      <c r="BK271" s="15">
        <f t="shared" si="2313"/>
        <v>1216667</v>
      </c>
      <c r="BL271" s="15">
        <f t="shared" si="2313"/>
        <v>1155833</v>
      </c>
      <c r="BM271" s="15">
        <f t="shared" si="2313"/>
        <v>60834</v>
      </c>
      <c r="BN271" s="15">
        <f t="shared" si="2313"/>
        <v>0</v>
      </c>
      <c r="BO271" s="15">
        <f t="shared" si="2313"/>
        <v>0</v>
      </c>
      <c r="BP271" s="15">
        <f t="shared" si="2313"/>
        <v>0</v>
      </c>
      <c r="BQ271" s="15">
        <f t="shared" si="2313"/>
        <v>0</v>
      </c>
      <c r="BR271" s="15">
        <f t="shared" si="2313"/>
        <v>0</v>
      </c>
      <c r="BS271" s="15">
        <f t="shared" si="2313"/>
        <v>1216667</v>
      </c>
      <c r="BT271" s="15">
        <f t="shared" si="2313"/>
        <v>1155833</v>
      </c>
      <c r="BU271" s="15">
        <f t="shared" si="2313"/>
        <v>60834</v>
      </c>
      <c r="BV271" s="15">
        <f t="shared" si="2313"/>
        <v>0</v>
      </c>
      <c r="BW271" s="15">
        <f t="shared" si="2313"/>
        <v>0</v>
      </c>
      <c r="BX271" s="15">
        <f t="shared" si="2313"/>
        <v>0</v>
      </c>
      <c r="BY271" s="15">
        <f t="shared" si="2313"/>
        <v>0</v>
      </c>
      <c r="BZ271" s="15">
        <f t="shared" si="2313"/>
        <v>0</v>
      </c>
      <c r="CA271" s="15">
        <f t="shared" si="2313"/>
        <v>1216667</v>
      </c>
      <c r="CB271" s="15">
        <f t="shared" si="2313"/>
        <v>1155833</v>
      </c>
      <c r="CC271" s="15">
        <f t="shared" si="2313"/>
        <v>60834</v>
      </c>
      <c r="CD271" s="15">
        <f t="shared" si="2313"/>
        <v>0</v>
      </c>
      <c r="CE271" s="15">
        <f t="shared" si="2313"/>
        <v>0</v>
      </c>
      <c r="CF271" s="44">
        <f t="shared" si="2313"/>
        <v>0</v>
      </c>
      <c r="CG271" s="44">
        <f t="shared" si="2313"/>
        <v>0</v>
      </c>
      <c r="CH271" s="44">
        <f t="shared" si="2313"/>
        <v>0</v>
      </c>
      <c r="CI271" s="15">
        <f t="shared" si="2313"/>
        <v>0</v>
      </c>
      <c r="CJ271" s="15">
        <f t="shared" si="2313"/>
        <v>0</v>
      </c>
      <c r="CK271" s="15">
        <f t="shared" si="2313"/>
        <v>0</v>
      </c>
      <c r="CL271" s="15">
        <f t="shared" si="2313"/>
        <v>0</v>
      </c>
      <c r="CM271" s="15">
        <f t="shared" si="2313"/>
        <v>0</v>
      </c>
      <c r="CN271" s="15">
        <f t="shared" si="2313"/>
        <v>0</v>
      </c>
      <c r="CO271" s="15">
        <f t="shared" si="2313"/>
        <v>0</v>
      </c>
      <c r="CP271" s="15">
        <f t="shared" si="2313"/>
        <v>0</v>
      </c>
      <c r="CQ271" s="15">
        <f t="shared" si="2313"/>
        <v>0</v>
      </c>
      <c r="CR271" s="15">
        <f t="shared" si="2313"/>
        <v>0</v>
      </c>
      <c r="CS271" s="15">
        <f t="shared" si="2313"/>
        <v>0</v>
      </c>
      <c r="CT271" s="15">
        <f t="shared" si="2313"/>
        <v>0</v>
      </c>
      <c r="CU271" s="15">
        <f t="shared" si="2313"/>
        <v>0</v>
      </c>
      <c r="CV271" s="15">
        <f t="shared" si="2313"/>
        <v>0</v>
      </c>
      <c r="CW271" s="15">
        <f t="shared" si="2313"/>
        <v>0</v>
      </c>
      <c r="CX271" s="15">
        <f t="shared" si="2313"/>
        <v>0</v>
      </c>
      <c r="CY271" s="15">
        <f t="shared" si="2313"/>
        <v>0</v>
      </c>
      <c r="CZ271" s="44">
        <f t="shared" si="2313"/>
        <v>0</v>
      </c>
      <c r="DA271" s="44">
        <f t="shared" si="2313"/>
        <v>0</v>
      </c>
      <c r="DB271" s="44">
        <f t="shared" si="2313"/>
        <v>0</v>
      </c>
      <c r="DC271" s="15">
        <f t="shared" si="2310"/>
        <v>0</v>
      </c>
      <c r="DD271" s="15">
        <f t="shared" si="2310"/>
        <v>0</v>
      </c>
      <c r="DE271" s="15">
        <f t="shared" si="2310"/>
        <v>0</v>
      </c>
      <c r="DF271" s="15">
        <f t="shared" si="2310"/>
        <v>0</v>
      </c>
      <c r="DG271" s="15">
        <f t="shared" si="2310"/>
        <v>0</v>
      </c>
      <c r="DH271" s="15">
        <f t="shared" si="2310"/>
        <v>0</v>
      </c>
      <c r="DI271" s="15">
        <f t="shared" si="2310"/>
        <v>0</v>
      </c>
      <c r="DJ271" s="15">
        <f t="shared" si="2310"/>
        <v>0</v>
      </c>
      <c r="DK271" s="15">
        <f t="shared" si="2311"/>
        <v>0</v>
      </c>
      <c r="DL271" s="15">
        <f t="shared" si="2311"/>
        <v>0</v>
      </c>
      <c r="DM271" s="15">
        <f t="shared" si="2311"/>
        <v>0</v>
      </c>
      <c r="DN271" s="15">
        <f t="shared" si="2311"/>
        <v>0</v>
      </c>
      <c r="DO271" s="15">
        <f t="shared" si="2311"/>
        <v>0</v>
      </c>
      <c r="DP271" s="15">
        <f t="shared" si="2311"/>
        <v>0</v>
      </c>
      <c r="DQ271" s="15">
        <f t="shared" si="2311"/>
        <v>0</v>
      </c>
      <c r="DR271" s="15">
        <f t="shared" si="2311"/>
        <v>0</v>
      </c>
    </row>
    <row r="272" spans="1:122" ht="32.25" hidden="1" customHeight="1" x14ac:dyDescent="0.25">
      <c r="A272" s="102" t="s">
        <v>71</v>
      </c>
      <c r="B272" s="102"/>
      <c r="C272" s="102"/>
      <c r="D272" s="102"/>
      <c r="E272" s="40">
        <v>851</v>
      </c>
      <c r="F272" s="2" t="s">
        <v>104</v>
      </c>
      <c r="G272" s="2" t="s">
        <v>11</v>
      </c>
      <c r="H272" s="3" t="s">
        <v>352</v>
      </c>
      <c r="I272" s="2" t="s">
        <v>72</v>
      </c>
      <c r="J272" s="15"/>
      <c r="K272" s="44"/>
      <c r="L272" s="44"/>
      <c r="M272" s="44"/>
      <c r="N272" s="44"/>
      <c r="O272" s="44"/>
      <c r="P272" s="44"/>
      <c r="Q272" s="44"/>
      <c r="R272" s="68">
        <f>J272+N272</f>
        <v>0</v>
      </c>
      <c r="S272" s="68">
        <f>K272+O272</f>
        <v>0</v>
      </c>
      <c r="T272" s="68">
        <f>L272+P272</f>
        <v>0</v>
      </c>
      <c r="U272" s="68">
        <f>M272+Q272</f>
        <v>0</v>
      </c>
      <c r="V272" s="15"/>
      <c r="W272" s="39"/>
      <c r="X272" s="39"/>
      <c r="Y272" s="39"/>
      <c r="Z272" s="44"/>
      <c r="AA272" s="44"/>
      <c r="AB272" s="44"/>
      <c r="AC272" s="44"/>
      <c r="AD272" s="68">
        <f t="shared" ref="AD272" si="2314">V272+Z272</f>
        <v>0</v>
      </c>
      <c r="AE272" s="68">
        <f t="shared" ref="AE272" si="2315">W272+AA272</f>
        <v>0</v>
      </c>
      <c r="AF272" s="68">
        <f t="shared" ref="AF272" si="2316">X272+AB272</f>
        <v>0</v>
      </c>
      <c r="AG272" s="68">
        <f t="shared" ref="AG272" si="2317">Y272+AC272</f>
        <v>0</v>
      </c>
      <c r="AH272" s="15"/>
      <c r="AI272" s="39"/>
      <c r="AJ272" s="39"/>
      <c r="AK272" s="39"/>
      <c r="AL272" s="44"/>
      <c r="AM272" s="111"/>
      <c r="AN272" s="44"/>
      <c r="AO272" s="44"/>
      <c r="AP272" s="68">
        <f t="shared" ref="AP272" si="2318">AH272+AL272</f>
        <v>0</v>
      </c>
      <c r="AQ272" s="68">
        <f t="shared" ref="AQ272" si="2319">AI272+AM272</f>
        <v>0</v>
      </c>
      <c r="AR272" s="68">
        <f t="shared" ref="AR272" si="2320">AJ272+AN272</f>
        <v>0</v>
      </c>
      <c r="AS272" s="68">
        <f t="shared" ref="AS272" si="2321">AK272+AO272</f>
        <v>0</v>
      </c>
      <c r="AT272" s="68"/>
      <c r="AU272" s="68"/>
      <c r="AV272" s="68"/>
      <c r="AW272" s="68"/>
      <c r="AX272" s="68"/>
      <c r="AY272" s="15">
        <f t="shared" si="2034"/>
        <v>-1216667</v>
      </c>
      <c r="AZ272" s="39">
        <f t="shared" si="2035"/>
        <v>-1155833</v>
      </c>
      <c r="BA272" s="39">
        <f t="shared" si="2036"/>
        <v>-60834</v>
      </c>
      <c r="BB272" s="39">
        <f t="shared" si="2037"/>
        <v>0</v>
      </c>
      <c r="BC272" s="15">
        <v>1216667</v>
      </c>
      <c r="BD272" s="44">
        <v>1155833</v>
      </c>
      <c r="BE272" s="44">
        <v>60834</v>
      </c>
      <c r="BF272" s="44"/>
      <c r="BG272" s="15"/>
      <c r="BH272" s="44"/>
      <c r="BI272" s="44"/>
      <c r="BJ272" s="44"/>
      <c r="BK272" s="15">
        <f>BC272+BG272</f>
        <v>1216667</v>
      </c>
      <c r="BL272" s="68">
        <f>BD272+BH272</f>
        <v>1155833</v>
      </c>
      <c r="BM272" s="68">
        <f>BE272+BI272</f>
        <v>60834</v>
      </c>
      <c r="BN272" s="68">
        <f>BF272+BJ272</f>
        <v>0</v>
      </c>
      <c r="BO272" s="15"/>
      <c r="BP272" s="44"/>
      <c r="BQ272" s="44"/>
      <c r="BR272" s="44"/>
      <c r="BS272" s="15">
        <f>BK272+BO272</f>
        <v>1216667</v>
      </c>
      <c r="BT272" s="68">
        <f>BL272+BP272</f>
        <v>1155833</v>
      </c>
      <c r="BU272" s="68">
        <f>BM272+BQ272</f>
        <v>60834</v>
      </c>
      <c r="BV272" s="68">
        <f>BN272+BR272</f>
        <v>0</v>
      </c>
      <c r="BW272" s="15"/>
      <c r="BX272" s="44"/>
      <c r="BY272" s="44"/>
      <c r="BZ272" s="44"/>
      <c r="CA272" s="15">
        <f>BS272+BW272</f>
        <v>1216667</v>
      </c>
      <c r="CB272" s="68">
        <f>BT272+BX272</f>
        <v>1155833</v>
      </c>
      <c r="CC272" s="68">
        <f>BU272+BY272</f>
        <v>60834</v>
      </c>
      <c r="CD272" s="68">
        <f>BV272+BZ272</f>
        <v>0</v>
      </c>
      <c r="CE272" s="15"/>
      <c r="CF272" s="44"/>
      <c r="CG272" s="44"/>
      <c r="CH272" s="44"/>
      <c r="CI272" s="44"/>
      <c r="CJ272" s="44"/>
      <c r="CK272" s="44"/>
      <c r="CL272" s="44"/>
      <c r="CM272" s="15">
        <f t="shared" ref="CM272" si="2322">CE272+CI272</f>
        <v>0</v>
      </c>
      <c r="CN272" s="68">
        <f t="shared" ref="CN272" si="2323">CF272+CJ272</f>
        <v>0</v>
      </c>
      <c r="CO272" s="68">
        <f t="shared" ref="CO272" si="2324">CG272+CK272</f>
        <v>0</v>
      </c>
      <c r="CP272" s="68">
        <f t="shared" ref="CP272" si="2325">CH272+CL272</f>
        <v>0</v>
      </c>
      <c r="CQ272" s="44"/>
      <c r="CR272" s="44"/>
      <c r="CS272" s="44"/>
      <c r="CT272" s="44"/>
      <c r="CU272" s="15">
        <f t="shared" ref="CU272" si="2326">CM272+CQ272</f>
        <v>0</v>
      </c>
      <c r="CV272" s="68">
        <f t="shared" ref="CV272" si="2327">CN272+CR272</f>
        <v>0</v>
      </c>
      <c r="CW272" s="68">
        <f t="shared" ref="CW272" si="2328">CO272+CS272</f>
        <v>0</v>
      </c>
      <c r="CX272" s="68">
        <f t="shared" ref="CX272" si="2329">CP272+CT272</f>
        <v>0</v>
      </c>
      <c r="CY272" s="15"/>
      <c r="CZ272" s="44"/>
      <c r="DA272" s="44"/>
      <c r="DB272" s="44"/>
      <c r="DC272" s="44"/>
      <c r="DD272" s="44"/>
      <c r="DE272" s="44"/>
      <c r="DF272" s="44"/>
      <c r="DG272" s="15">
        <f t="shared" ref="DG272" si="2330">CY272+DC272</f>
        <v>0</v>
      </c>
      <c r="DH272" s="68">
        <f t="shared" ref="DH272" si="2331">CZ272+DD272</f>
        <v>0</v>
      </c>
      <c r="DI272" s="68">
        <f t="shared" ref="DI272" si="2332">DA272+DE272</f>
        <v>0</v>
      </c>
      <c r="DJ272" s="68">
        <f t="shared" ref="DJ272" si="2333">DB272+DF272</f>
        <v>0</v>
      </c>
      <c r="DK272" s="44"/>
      <c r="DL272" s="44"/>
      <c r="DM272" s="44"/>
      <c r="DN272" s="44"/>
      <c r="DO272" s="15">
        <f t="shared" ref="DO272" si="2334">DG272+DK272</f>
        <v>0</v>
      </c>
      <c r="DP272" s="68">
        <f t="shared" ref="DP272" si="2335">DH272+DL272</f>
        <v>0</v>
      </c>
      <c r="DQ272" s="68">
        <f t="shared" ref="DQ272" si="2336">DI272+DM272</f>
        <v>0</v>
      </c>
      <c r="DR272" s="68">
        <f t="shared" ref="DR272" si="2337">DJ272+DN272</f>
        <v>0</v>
      </c>
    </row>
    <row r="273" spans="1:122" ht="19.5" customHeight="1" x14ac:dyDescent="0.25">
      <c r="A273" s="100" t="s">
        <v>105</v>
      </c>
      <c r="B273" s="19"/>
      <c r="C273" s="19"/>
      <c r="D273" s="19"/>
      <c r="E273" s="40">
        <v>851</v>
      </c>
      <c r="F273" s="2" t="s">
        <v>104</v>
      </c>
      <c r="G273" s="2" t="s">
        <v>43</v>
      </c>
      <c r="H273" s="3" t="s">
        <v>46</v>
      </c>
      <c r="I273" s="2"/>
      <c r="J273" s="15">
        <f t="shared" ref="J273:AS273" si="2338">J274+J277+J280+J283+J289+J286</f>
        <v>553800</v>
      </c>
      <c r="K273" s="15">
        <f t="shared" si="2338"/>
        <v>0</v>
      </c>
      <c r="L273" s="15">
        <f t="shared" si="2338"/>
        <v>285800</v>
      </c>
      <c r="M273" s="15">
        <f t="shared" si="2338"/>
        <v>268000</v>
      </c>
      <c r="N273" s="15">
        <f t="shared" si="2338"/>
        <v>135146986</v>
      </c>
      <c r="O273" s="15">
        <f t="shared" si="2338"/>
        <v>130000000</v>
      </c>
      <c r="P273" s="15">
        <f t="shared" si="2338"/>
        <v>5146986</v>
      </c>
      <c r="Q273" s="15">
        <f t="shared" si="2338"/>
        <v>0</v>
      </c>
      <c r="R273" s="15">
        <f t="shared" si="2338"/>
        <v>135700786</v>
      </c>
      <c r="S273" s="15">
        <f t="shared" si="2338"/>
        <v>130000000</v>
      </c>
      <c r="T273" s="15">
        <f t="shared" si="2338"/>
        <v>5432786</v>
      </c>
      <c r="U273" s="15">
        <f t="shared" si="2338"/>
        <v>268000</v>
      </c>
      <c r="V273" s="15">
        <f t="shared" si="2338"/>
        <v>268000</v>
      </c>
      <c r="W273" s="15">
        <f t="shared" si="2338"/>
        <v>0</v>
      </c>
      <c r="X273" s="15">
        <f t="shared" si="2338"/>
        <v>0</v>
      </c>
      <c r="Y273" s="15">
        <f t="shared" si="2338"/>
        <v>268000</v>
      </c>
      <c r="Z273" s="15">
        <f t="shared" si="2338"/>
        <v>195168058.30000001</v>
      </c>
      <c r="AA273" s="15">
        <f t="shared" si="2338"/>
        <v>193216358.30000001</v>
      </c>
      <c r="AB273" s="15">
        <f t="shared" si="2338"/>
        <v>1951700</v>
      </c>
      <c r="AC273" s="15">
        <f t="shared" si="2338"/>
        <v>0</v>
      </c>
      <c r="AD273" s="15">
        <f t="shared" si="2338"/>
        <v>195436058.30000001</v>
      </c>
      <c r="AE273" s="15">
        <f t="shared" si="2338"/>
        <v>193216358.30000001</v>
      </c>
      <c r="AF273" s="15">
        <f t="shared" si="2338"/>
        <v>1951700</v>
      </c>
      <c r="AG273" s="15">
        <f t="shared" si="2338"/>
        <v>268000</v>
      </c>
      <c r="AH273" s="15">
        <f t="shared" si="2338"/>
        <v>268000</v>
      </c>
      <c r="AI273" s="15">
        <f t="shared" si="2338"/>
        <v>0</v>
      </c>
      <c r="AJ273" s="15">
        <f t="shared" si="2338"/>
        <v>0</v>
      </c>
      <c r="AK273" s="15">
        <f t="shared" si="2338"/>
        <v>268000</v>
      </c>
      <c r="AL273" s="15">
        <f t="shared" si="2338"/>
        <v>0</v>
      </c>
      <c r="AM273" s="109">
        <f t="shared" si="2338"/>
        <v>0</v>
      </c>
      <c r="AN273" s="16">
        <f t="shared" si="2338"/>
        <v>0</v>
      </c>
      <c r="AO273" s="16">
        <f t="shared" si="2338"/>
        <v>0</v>
      </c>
      <c r="AP273" s="16">
        <f t="shared" si="2338"/>
        <v>268000</v>
      </c>
      <c r="AQ273" s="16">
        <f t="shared" si="2338"/>
        <v>0</v>
      </c>
      <c r="AR273" s="16">
        <f t="shared" si="2338"/>
        <v>0</v>
      </c>
      <c r="AS273" s="16">
        <f t="shared" si="2338"/>
        <v>268000</v>
      </c>
      <c r="AT273" s="16"/>
      <c r="AU273" s="16"/>
      <c r="AV273" s="16"/>
      <c r="AW273" s="16"/>
      <c r="AX273" s="16"/>
      <c r="AY273" s="15" t="e">
        <f t="shared" si="2034"/>
        <v>#REF!</v>
      </c>
      <c r="AZ273" s="39" t="e">
        <f t="shared" si="2035"/>
        <v>#REF!</v>
      </c>
      <c r="BA273" s="39" t="e">
        <f t="shared" si="2036"/>
        <v>#REF!</v>
      </c>
      <c r="BB273" s="39" t="e">
        <f t="shared" si="2037"/>
        <v>#REF!</v>
      </c>
      <c r="BC273" s="16" t="e">
        <f t="shared" ref="BC273:CH273" si="2339">BC280+BC283+BC289+BC286</f>
        <v>#REF!</v>
      </c>
      <c r="BD273" s="43" t="e">
        <f t="shared" si="2339"/>
        <v>#REF!</v>
      </c>
      <c r="BE273" s="43" t="e">
        <f t="shared" si="2339"/>
        <v>#REF!</v>
      </c>
      <c r="BF273" s="43" t="e">
        <f t="shared" si="2339"/>
        <v>#REF!</v>
      </c>
      <c r="BG273" s="16" t="e">
        <f t="shared" si="2339"/>
        <v>#REF!</v>
      </c>
      <c r="BH273" s="16" t="e">
        <f t="shared" si="2339"/>
        <v>#REF!</v>
      </c>
      <c r="BI273" s="16" t="e">
        <f t="shared" si="2339"/>
        <v>#REF!</v>
      </c>
      <c r="BJ273" s="16" t="e">
        <f t="shared" si="2339"/>
        <v>#REF!</v>
      </c>
      <c r="BK273" s="16" t="e">
        <f t="shared" si="2339"/>
        <v>#REF!</v>
      </c>
      <c r="BL273" s="16" t="e">
        <f t="shared" si="2339"/>
        <v>#REF!</v>
      </c>
      <c r="BM273" s="16" t="e">
        <f t="shared" si="2339"/>
        <v>#REF!</v>
      </c>
      <c r="BN273" s="16" t="e">
        <f t="shared" si="2339"/>
        <v>#REF!</v>
      </c>
      <c r="BO273" s="16" t="e">
        <f t="shared" si="2339"/>
        <v>#REF!</v>
      </c>
      <c r="BP273" s="16" t="e">
        <f t="shared" si="2339"/>
        <v>#REF!</v>
      </c>
      <c r="BQ273" s="16" t="e">
        <f t="shared" si="2339"/>
        <v>#REF!</v>
      </c>
      <c r="BR273" s="16" t="e">
        <f t="shared" si="2339"/>
        <v>#REF!</v>
      </c>
      <c r="BS273" s="16" t="e">
        <f t="shared" si="2339"/>
        <v>#REF!</v>
      </c>
      <c r="BT273" s="16" t="e">
        <f t="shared" si="2339"/>
        <v>#REF!</v>
      </c>
      <c r="BU273" s="16" t="e">
        <f t="shared" si="2339"/>
        <v>#REF!</v>
      </c>
      <c r="BV273" s="16" t="e">
        <f t="shared" si="2339"/>
        <v>#REF!</v>
      </c>
      <c r="BW273" s="16" t="e">
        <f t="shared" si="2339"/>
        <v>#REF!</v>
      </c>
      <c r="BX273" s="16" t="e">
        <f t="shared" si="2339"/>
        <v>#REF!</v>
      </c>
      <c r="BY273" s="16" t="e">
        <f t="shared" si="2339"/>
        <v>#REF!</v>
      </c>
      <c r="BZ273" s="16" t="e">
        <f t="shared" si="2339"/>
        <v>#REF!</v>
      </c>
      <c r="CA273" s="16" t="e">
        <f t="shared" si="2339"/>
        <v>#REF!</v>
      </c>
      <c r="CB273" s="16" t="e">
        <f t="shared" si="2339"/>
        <v>#REF!</v>
      </c>
      <c r="CC273" s="16" t="e">
        <f t="shared" si="2339"/>
        <v>#REF!</v>
      </c>
      <c r="CD273" s="16" t="e">
        <f t="shared" si="2339"/>
        <v>#REF!</v>
      </c>
      <c r="CE273" s="16" t="e">
        <f t="shared" si="2339"/>
        <v>#REF!</v>
      </c>
      <c r="CF273" s="43" t="e">
        <f t="shared" si="2339"/>
        <v>#REF!</v>
      </c>
      <c r="CG273" s="43" t="e">
        <f t="shared" si="2339"/>
        <v>#REF!</v>
      </c>
      <c r="CH273" s="43" t="e">
        <f t="shared" si="2339"/>
        <v>#REF!</v>
      </c>
      <c r="CI273" s="16" t="e">
        <f t="shared" ref="CI273:DR273" si="2340">CI280+CI283+CI289+CI286</f>
        <v>#REF!</v>
      </c>
      <c r="CJ273" s="16" t="e">
        <f t="shared" si="2340"/>
        <v>#REF!</v>
      </c>
      <c r="CK273" s="16" t="e">
        <f t="shared" si="2340"/>
        <v>#REF!</v>
      </c>
      <c r="CL273" s="16" t="e">
        <f t="shared" si="2340"/>
        <v>#REF!</v>
      </c>
      <c r="CM273" s="16" t="e">
        <f t="shared" si="2340"/>
        <v>#REF!</v>
      </c>
      <c r="CN273" s="16" t="e">
        <f t="shared" si="2340"/>
        <v>#REF!</v>
      </c>
      <c r="CO273" s="16" t="e">
        <f t="shared" si="2340"/>
        <v>#REF!</v>
      </c>
      <c r="CP273" s="16" t="e">
        <f t="shared" si="2340"/>
        <v>#REF!</v>
      </c>
      <c r="CQ273" s="16" t="e">
        <f t="shared" si="2340"/>
        <v>#REF!</v>
      </c>
      <c r="CR273" s="16" t="e">
        <f t="shared" si="2340"/>
        <v>#REF!</v>
      </c>
      <c r="CS273" s="16" t="e">
        <f t="shared" si="2340"/>
        <v>#REF!</v>
      </c>
      <c r="CT273" s="16" t="e">
        <f t="shared" si="2340"/>
        <v>#REF!</v>
      </c>
      <c r="CU273" s="16" t="e">
        <f t="shared" si="2340"/>
        <v>#REF!</v>
      </c>
      <c r="CV273" s="16" t="e">
        <f t="shared" si="2340"/>
        <v>#REF!</v>
      </c>
      <c r="CW273" s="16" t="e">
        <f t="shared" si="2340"/>
        <v>#REF!</v>
      </c>
      <c r="CX273" s="16" t="e">
        <f t="shared" si="2340"/>
        <v>#REF!</v>
      </c>
      <c r="CY273" s="16" t="e">
        <f t="shared" si="2340"/>
        <v>#REF!</v>
      </c>
      <c r="CZ273" s="43" t="e">
        <f t="shared" si="2340"/>
        <v>#REF!</v>
      </c>
      <c r="DA273" s="43" t="e">
        <f t="shared" si="2340"/>
        <v>#REF!</v>
      </c>
      <c r="DB273" s="43" t="e">
        <f t="shared" si="2340"/>
        <v>#REF!</v>
      </c>
      <c r="DC273" s="16" t="e">
        <f t="shared" si="2340"/>
        <v>#REF!</v>
      </c>
      <c r="DD273" s="16" t="e">
        <f t="shared" si="2340"/>
        <v>#REF!</v>
      </c>
      <c r="DE273" s="16" t="e">
        <f t="shared" si="2340"/>
        <v>#REF!</v>
      </c>
      <c r="DF273" s="16" t="e">
        <f t="shared" si="2340"/>
        <v>#REF!</v>
      </c>
      <c r="DG273" s="16" t="e">
        <f t="shared" si="2340"/>
        <v>#REF!</v>
      </c>
      <c r="DH273" s="16" t="e">
        <f t="shared" si="2340"/>
        <v>#REF!</v>
      </c>
      <c r="DI273" s="16" t="e">
        <f t="shared" si="2340"/>
        <v>#REF!</v>
      </c>
      <c r="DJ273" s="16" t="e">
        <f t="shared" si="2340"/>
        <v>#REF!</v>
      </c>
      <c r="DK273" s="16" t="e">
        <f t="shared" si="2340"/>
        <v>#REF!</v>
      </c>
      <c r="DL273" s="16" t="e">
        <f t="shared" si="2340"/>
        <v>#REF!</v>
      </c>
      <c r="DM273" s="16" t="e">
        <f t="shared" si="2340"/>
        <v>#REF!</v>
      </c>
      <c r="DN273" s="16" t="e">
        <f t="shared" si="2340"/>
        <v>#REF!</v>
      </c>
      <c r="DO273" s="16" t="e">
        <f t="shared" si="2340"/>
        <v>#REF!</v>
      </c>
      <c r="DP273" s="16" t="e">
        <f t="shared" si="2340"/>
        <v>#REF!</v>
      </c>
      <c r="DQ273" s="16" t="e">
        <f t="shared" si="2340"/>
        <v>#REF!</v>
      </c>
      <c r="DR273" s="16" t="e">
        <f t="shared" si="2340"/>
        <v>#REF!</v>
      </c>
    </row>
    <row r="274" spans="1:122" ht="32.25" customHeight="1" x14ac:dyDescent="0.25">
      <c r="A274" s="102" t="s">
        <v>509</v>
      </c>
      <c r="B274" s="19"/>
      <c r="C274" s="19"/>
      <c r="D274" s="19"/>
      <c r="E274" s="40" t="s">
        <v>256</v>
      </c>
      <c r="F274" s="2" t="s">
        <v>104</v>
      </c>
      <c r="G274" s="2" t="s">
        <v>43</v>
      </c>
      <c r="H274" s="3" t="s">
        <v>510</v>
      </c>
      <c r="I274" s="2"/>
      <c r="J274" s="15">
        <f t="shared" ref="J274:Y275" si="2341">J275</f>
        <v>0</v>
      </c>
      <c r="K274" s="15">
        <f t="shared" si="2341"/>
        <v>0</v>
      </c>
      <c r="L274" s="15">
        <f t="shared" si="2341"/>
        <v>0</v>
      </c>
      <c r="M274" s="15">
        <f t="shared" si="2341"/>
        <v>0</v>
      </c>
      <c r="N274" s="15">
        <f t="shared" si="2341"/>
        <v>131314000</v>
      </c>
      <c r="O274" s="15">
        <f t="shared" si="2341"/>
        <v>130000000</v>
      </c>
      <c r="P274" s="15">
        <f t="shared" si="2341"/>
        <v>1314000</v>
      </c>
      <c r="Q274" s="15">
        <f t="shared" si="2341"/>
        <v>0</v>
      </c>
      <c r="R274" s="15">
        <f t="shared" si="2341"/>
        <v>131314000</v>
      </c>
      <c r="S274" s="15">
        <f t="shared" si="2341"/>
        <v>130000000</v>
      </c>
      <c r="T274" s="15">
        <f t="shared" si="2341"/>
        <v>1314000</v>
      </c>
      <c r="U274" s="15">
        <f t="shared" si="2341"/>
        <v>0</v>
      </c>
      <c r="V274" s="15">
        <f t="shared" si="2341"/>
        <v>0</v>
      </c>
      <c r="W274" s="39">
        <f t="shared" si="2341"/>
        <v>0</v>
      </c>
      <c r="X274" s="39">
        <f t="shared" si="2341"/>
        <v>0</v>
      </c>
      <c r="Y274" s="39">
        <f t="shared" si="2341"/>
        <v>0</v>
      </c>
      <c r="Z274" s="15">
        <f t="shared" ref="Z274:AS275" si="2342">Z275</f>
        <v>195168058.30000001</v>
      </c>
      <c r="AA274" s="15">
        <f t="shared" si="2342"/>
        <v>193216358.30000001</v>
      </c>
      <c r="AB274" s="15">
        <f t="shared" si="2342"/>
        <v>1951700</v>
      </c>
      <c r="AC274" s="15">
        <f t="shared" si="2342"/>
        <v>0</v>
      </c>
      <c r="AD274" s="15">
        <f t="shared" si="2342"/>
        <v>195168058.30000001</v>
      </c>
      <c r="AE274" s="15">
        <f t="shared" si="2342"/>
        <v>193216358.30000001</v>
      </c>
      <c r="AF274" s="15">
        <f t="shared" si="2342"/>
        <v>1951700</v>
      </c>
      <c r="AG274" s="15">
        <f t="shared" si="2342"/>
        <v>0</v>
      </c>
      <c r="AH274" s="15">
        <f t="shared" si="2342"/>
        <v>0</v>
      </c>
      <c r="AI274" s="39">
        <f t="shared" si="2342"/>
        <v>0</v>
      </c>
      <c r="AJ274" s="39">
        <f t="shared" si="2342"/>
        <v>0</v>
      </c>
      <c r="AK274" s="39">
        <f t="shared" si="2342"/>
        <v>0</v>
      </c>
      <c r="AL274" s="15">
        <f t="shared" si="2342"/>
        <v>0</v>
      </c>
      <c r="AM274" s="110">
        <f t="shared" si="2342"/>
        <v>0</v>
      </c>
      <c r="AN274" s="15">
        <f t="shared" si="2342"/>
        <v>0</v>
      </c>
      <c r="AO274" s="15">
        <f t="shared" si="2342"/>
        <v>0</v>
      </c>
      <c r="AP274" s="15">
        <f t="shared" si="2342"/>
        <v>0</v>
      </c>
      <c r="AQ274" s="15">
        <f t="shared" si="2342"/>
        <v>0</v>
      </c>
      <c r="AR274" s="15">
        <f t="shared" si="2342"/>
        <v>0</v>
      </c>
      <c r="AS274" s="15">
        <f t="shared" si="2342"/>
        <v>0</v>
      </c>
      <c r="AT274" s="15"/>
      <c r="AU274" s="15"/>
      <c r="AV274" s="15"/>
      <c r="AW274" s="15"/>
      <c r="AX274" s="15"/>
      <c r="AY274" s="15"/>
      <c r="AZ274" s="39"/>
      <c r="BA274" s="39"/>
      <c r="BB274" s="39"/>
      <c r="BC274" s="15"/>
      <c r="BD274" s="44"/>
      <c r="BE274" s="44"/>
      <c r="BF274" s="44"/>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44"/>
      <c r="CG274" s="44"/>
      <c r="CH274" s="44"/>
      <c r="CI274" s="15"/>
      <c r="CJ274" s="15"/>
      <c r="CK274" s="15"/>
      <c r="CL274" s="15"/>
      <c r="CM274" s="15"/>
      <c r="CN274" s="15"/>
      <c r="CO274" s="15"/>
      <c r="CP274" s="15"/>
      <c r="CQ274" s="15"/>
      <c r="CR274" s="15"/>
      <c r="CS274" s="15"/>
      <c r="CT274" s="15"/>
      <c r="CU274" s="15"/>
      <c r="CV274" s="15"/>
      <c r="CW274" s="15"/>
      <c r="CX274" s="15"/>
      <c r="CY274" s="15"/>
      <c r="CZ274" s="44"/>
      <c r="DA274" s="44"/>
      <c r="DB274" s="44"/>
      <c r="DC274" s="15"/>
      <c r="DD274" s="15"/>
      <c r="DE274" s="15"/>
      <c r="DF274" s="15"/>
      <c r="DG274" s="15"/>
      <c r="DH274" s="15"/>
      <c r="DI274" s="15"/>
      <c r="DJ274" s="15"/>
      <c r="DK274" s="15"/>
      <c r="DL274" s="15"/>
      <c r="DM274" s="15"/>
      <c r="DN274" s="15"/>
      <c r="DO274" s="15"/>
      <c r="DP274" s="15"/>
      <c r="DQ274" s="15"/>
      <c r="DR274" s="15"/>
    </row>
    <row r="275" spans="1:122" ht="48" customHeight="1" x14ac:dyDescent="0.25">
      <c r="A275" s="102" t="s">
        <v>69</v>
      </c>
      <c r="B275" s="19"/>
      <c r="C275" s="19"/>
      <c r="D275" s="19"/>
      <c r="E275" s="40" t="s">
        <v>256</v>
      </c>
      <c r="F275" s="2" t="s">
        <v>104</v>
      </c>
      <c r="G275" s="2" t="s">
        <v>43</v>
      </c>
      <c r="H275" s="3" t="s">
        <v>510</v>
      </c>
      <c r="I275" s="2" t="s">
        <v>70</v>
      </c>
      <c r="J275" s="15">
        <f t="shared" si="2341"/>
        <v>0</v>
      </c>
      <c r="K275" s="15">
        <f t="shared" si="2341"/>
        <v>0</v>
      </c>
      <c r="L275" s="15">
        <f t="shared" si="2341"/>
        <v>0</v>
      </c>
      <c r="M275" s="15">
        <f t="shared" si="2341"/>
        <v>0</v>
      </c>
      <c r="N275" s="15">
        <f t="shared" si="2341"/>
        <v>131314000</v>
      </c>
      <c r="O275" s="15">
        <f t="shared" si="2341"/>
        <v>130000000</v>
      </c>
      <c r="P275" s="15">
        <f t="shared" si="2341"/>
        <v>1314000</v>
      </c>
      <c r="Q275" s="15">
        <f t="shared" si="2341"/>
        <v>0</v>
      </c>
      <c r="R275" s="15">
        <f t="shared" si="2341"/>
        <v>131314000</v>
      </c>
      <c r="S275" s="15">
        <f t="shared" si="2341"/>
        <v>130000000</v>
      </c>
      <c r="T275" s="15">
        <f t="shared" si="2341"/>
        <v>1314000</v>
      </c>
      <c r="U275" s="15">
        <f t="shared" si="2341"/>
        <v>0</v>
      </c>
      <c r="V275" s="15">
        <f t="shared" si="2341"/>
        <v>0</v>
      </c>
      <c r="W275" s="39">
        <f t="shared" si="2341"/>
        <v>0</v>
      </c>
      <c r="X275" s="39">
        <f t="shared" si="2341"/>
        <v>0</v>
      </c>
      <c r="Y275" s="39">
        <f t="shared" si="2341"/>
        <v>0</v>
      </c>
      <c r="Z275" s="15">
        <f t="shared" si="2342"/>
        <v>195168058.30000001</v>
      </c>
      <c r="AA275" s="15">
        <f t="shared" si="2342"/>
        <v>193216358.30000001</v>
      </c>
      <c r="AB275" s="15">
        <f t="shared" si="2342"/>
        <v>1951700</v>
      </c>
      <c r="AC275" s="15">
        <f t="shared" si="2342"/>
        <v>0</v>
      </c>
      <c r="AD275" s="15">
        <f t="shared" si="2342"/>
        <v>195168058.30000001</v>
      </c>
      <c r="AE275" s="15">
        <f t="shared" si="2342"/>
        <v>193216358.30000001</v>
      </c>
      <c r="AF275" s="15">
        <f t="shared" si="2342"/>
        <v>1951700</v>
      </c>
      <c r="AG275" s="15">
        <f t="shared" si="2342"/>
        <v>0</v>
      </c>
      <c r="AH275" s="15">
        <f t="shared" si="2342"/>
        <v>0</v>
      </c>
      <c r="AI275" s="39">
        <f t="shared" si="2342"/>
        <v>0</v>
      </c>
      <c r="AJ275" s="39">
        <f t="shared" si="2342"/>
        <v>0</v>
      </c>
      <c r="AK275" s="39">
        <f t="shared" si="2342"/>
        <v>0</v>
      </c>
      <c r="AL275" s="15">
        <f t="shared" si="2342"/>
        <v>0</v>
      </c>
      <c r="AM275" s="110">
        <f t="shared" si="2342"/>
        <v>0</v>
      </c>
      <c r="AN275" s="15">
        <f t="shared" si="2342"/>
        <v>0</v>
      </c>
      <c r="AO275" s="15">
        <f t="shared" si="2342"/>
        <v>0</v>
      </c>
      <c r="AP275" s="15">
        <f t="shared" si="2342"/>
        <v>0</v>
      </c>
      <c r="AQ275" s="15">
        <f t="shared" si="2342"/>
        <v>0</v>
      </c>
      <c r="AR275" s="15">
        <f t="shared" si="2342"/>
        <v>0</v>
      </c>
      <c r="AS275" s="15">
        <f t="shared" si="2342"/>
        <v>0</v>
      </c>
      <c r="AT275" s="15"/>
      <c r="AU275" s="15"/>
      <c r="AV275" s="15"/>
      <c r="AW275" s="15"/>
      <c r="AX275" s="15"/>
      <c r="AY275" s="15"/>
      <c r="AZ275" s="39"/>
      <c r="BA275" s="39"/>
      <c r="BB275" s="39"/>
      <c r="BC275" s="15"/>
      <c r="BD275" s="44"/>
      <c r="BE275" s="44"/>
      <c r="BF275" s="44"/>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44"/>
      <c r="CG275" s="44"/>
      <c r="CH275" s="44"/>
      <c r="CI275" s="15"/>
      <c r="CJ275" s="15"/>
      <c r="CK275" s="15"/>
      <c r="CL275" s="15"/>
      <c r="CM275" s="15"/>
      <c r="CN275" s="15"/>
      <c r="CO275" s="15"/>
      <c r="CP275" s="15"/>
      <c r="CQ275" s="15"/>
      <c r="CR275" s="15"/>
      <c r="CS275" s="15"/>
      <c r="CT275" s="15"/>
      <c r="CU275" s="15"/>
      <c r="CV275" s="15"/>
      <c r="CW275" s="15"/>
      <c r="CX275" s="15"/>
      <c r="CY275" s="15"/>
      <c r="CZ275" s="44"/>
      <c r="DA275" s="44"/>
      <c r="DB275" s="44"/>
      <c r="DC275" s="15"/>
      <c r="DD275" s="15"/>
      <c r="DE275" s="15"/>
      <c r="DF275" s="15"/>
      <c r="DG275" s="15"/>
      <c r="DH275" s="15"/>
      <c r="DI275" s="15"/>
      <c r="DJ275" s="15"/>
      <c r="DK275" s="15"/>
      <c r="DL275" s="15"/>
      <c r="DM275" s="15"/>
      <c r="DN275" s="15"/>
      <c r="DO275" s="15"/>
      <c r="DP275" s="15"/>
      <c r="DQ275" s="15"/>
      <c r="DR275" s="15"/>
    </row>
    <row r="276" spans="1:122" ht="20.25" customHeight="1" x14ac:dyDescent="0.25">
      <c r="A276" s="102" t="s">
        <v>71</v>
      </c>
      <c r="B276" s="19"/>
      <c r="C276" s="19"/>
      <c r="D276" s="19"/>
      <c r="E276" s="40" t="s">
        <v>256</v>
      </c>
      <c r="F276" s="2" t="s">
        <v>104</v>
      </c>
      <c r="G276" s="2" t="s">
        <v>43</v>
      </c>
      <c r="H276" s="3" t="s">
        <v>510</v>
      </c>
      <c r="I276" s="2" t="s">
        <v>72</v>
      </c>
      <c r="J276" s="15"/>
      <c r="K276" s="44"/>
      <c r="L276" s="44">
        <f>J276</f>
        <v>0</v>
      </c>
      <c r="M276" s="44"/>
      <c r="N276" s="44">
        <f>O276+P276</f>
        <v>131314000</v>
      </c>
      <c r="O276" s="44">
        <v>130000000</v>
      </c>
      <c r="P276" s="44">
        <v>1314000</v>
      </c>
      <c r="Q276" s="44"/>
      <c r="R276" s="68">
        <f>J276+N276</f>
        <v>131314000</v>
      </c>
      <c r="S276" s="68">
        <f>K276+O276</f>
        <v>130000000</v>
      </c>
      <c r="T276" s="68">
        <f>L276+P276</f>
        <v>1314000</v>
      </c>
      <c r="U276" s="68">
        <f>M276+Q276</f>
        <v>0</v>
      </c>
      <c r="V276" s="15"/>
      <c r="W276" s="39"/>
      <c r="X276" s="39"/>
      <c r="Y276" s="39"/>
      <c r="Z276" s="44">
        <f>AA276+AB276</f>
        <v>195168058.30000001</v>
      </c>
      <c r="AA276" s="44">
        <v>193216358.30000001</v>
      </c>
      <c r="AB276" s="44">
        <v>1951700</v>
      </c>
      <c r="AC276" s="44"/>
      <c r="AD276" s="68">
        <f t="shared" ref="AD276" si="2343">V276+Z276</f>
        <v>195168058.30000001</v>
      </c>
      <c r="AE276" s="68">
        <f t="shared" ref="AE276" si="2344">W276+AA276</f>
        <v>193216358.30000001</v>
      </c>
      <c r="AF276" s="68">
        <f t="shared" ref="AF276" si="2345">X276+AB276</f>
        <v>1951700</v>
      </c>
      <c r="AG276" s="68">
        <f t="shared" ref="AG276" si="2346">Y276+AC276</f>
        <v>0</v>
      </c>
      <c r="AH276" s="15"/>
      <c r="AI276" s="39"/>
      <c r="AJ276" s="39"/>
      <c r="AK276" s="39"/>
      <c r="AL276" s="44"/>
      <c r="AM276" s="111"/>
      <c r="AN276" s="44"/>
      <c r="AO276" s="44"/>
      <c r="AP276" s="68">
        <f t="shared" ref="AP276" si="2347">AH276+AL276</f>
        <v>0</v>
      </c>
      <c r="AQ276" s="68">
        <f t="shared" ref="AQ276" si="2348">AI276+AM276</f>
        <v>0</v>
      </c>
      <c r="AR276" s="68">
        <f t="shared" ref="AR276" si="2349">AJ276+AN276</f>
        <v>0</v>
      </c>
      <c r="AS276" s="68">
        <f t="shared" ref="AS276" si="2350">AK276+AO276</f>
        <v>0</v>
      </c>
      <c r="AT276" s="15"/>
      <c r="AU276" s="15"/>
      <c r="AV276" s="15"/>
      <c r="AW276" s="15"/>
      <c r="AX276" s="15"/>
      <c r="AY276" s="15"/>
      <c r="AZ276" s="39"/>
      <c r="BA276" s="39"/>
      <c r="BB276" s="39"/>
      <c r="BC276" s="15"/>
      <c r="BD276" s="44"/>
      <c r="BE276" s="44"/>
      <c r="BF276" s="44"/>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44"/>
      <c r="CG276" s="44"/>
      <c r="CH276" s="44"/>
      <c r="CI276" s="15"/>
      <c r="CJ276" s="15"/>
      <c r="CK276" s="15"/>
      <c r="CL276" s="15"/>
      <c r="CM276" s="15"/>
      <c r="CN276" s="15"/>
      <c r="CO276" s="15"/>
      <c r="CP276" s="15"/>
      <c r="CQ276" s="15"/>
      <c r="CR276" s="15"/>
      <c r="CS276" s="15"/>
      <c r="CT276" s="15"/>
      <c r="CU276" s="15"/>
      <c r="CV276" s="15"/>
      <c r="CW276" s="15"/>
      <c r="CX276" s="15"/>
      <c r="CY276" s="15"/>
      <c r="CZ276" s="44"/>
      <c r="DA276" s="44"/>
      <c r="DB276" s="44"/>
      <c r="DC276" s="15"/>
      <c r="DD276" s="15"/>
      <c r="DE276" s="15"/>
      <c r="DF276" s="15"/>
      <c r="DG276" s="15"/>
      <c r="DH276" s="15"/>
      <c r="DI276" s="15"/>
      <c r="DJ276" s="15"/>
      <c r="DK276" s="15"/>
      <c r="DL276" s="15"/>
      <c r="DM276" s="15"/>
      <c r="DN276" s="15"/>
      <c r="DO276" s="15"/>
      <c r="DP276" s="15"/>
      <c r="DQ276" s="15"/>
      <c r="DR276" s="15"/>
    </row>
    <row r="277" spans="1:122" ht="47.25" customHeight="1" x14ac:dyDescent="0.25">
      <c r="A277" s="102" t="s">
        <v>529</v>
      </c>
      <c r="B277" s="19"/>
      <c r="C277" s="19"/>
      <c r="D277" s="19"/>
      <c r="E277" s="40" t="s">
        <v>256</v>
      </c>
      <c r="F277" s="2" t="s">
        <v>104</v>
      </c>
      <c r="G277" s="2" t="s">
        <v>43</v>
      </c>
      <c r="H277" s="3" t="s">
        <v>530</v>
      </c>
      <c r="I277" s="2"/>
      <c r="J277" s="15">
        <f t="shared" ref="J277:AL278" si="2351">J278</f>
        <v>0</v>
      </c>
      <c r="K277" s="15">
        <f t="shared" si="2351"/>
        <v>0</v>
      </c>
      <c r="L277" s="15">
        <f t="shared" si="2351"/>
        <v>0</v>
      </c>
      <c r="M277" s="15">
        <f t="shared" si="2351"/>
        <v>0</v>
      </c>
      <c r="N277" s="15">
        <f t="shared" si="2351"/>
        <v>3832986</v>
      </c>
      <c r="O277" s="15">
        <f t="shared" si="2351"/>
        <v>0</v>
      </c>
      <c r="P277" s="15">
        <f t="shared" si="2351"/>
        <v>3832986</v>
      </c>
      <c r="Q277" s="15">
        <f t="shared" si="2351"/>
        <v>0</v>
      </c>
      <c r="R277" s="15">
        <f t="shared" si="2351"/>
        <v>3832986</v>
      </c>
      <c r="S277" s="15">
        <f t="shared" si="2351"/>
        <v>0</v>
      </c>
      <c r="T277" s="15">
        <f t="shared" si="2351"/>
        <v>3832986</v>
      </c>
      <c r="U277" s="15">
        <f t="shared" si="2351"/>
        <v>0</v>
      </c>
      <c r="V277" s="15">
        <f t="shared" si="2351"/>
        <v>0</v>
      </c>
      <c r="W277" s="39">
        <f t="shared" si="2351"/>
        <v>0</v>
      </c>
      <c r="X277" s="39">
        <f t="shared" si="2351"/>
        <v>0</v>
      </c>
      <c r="Y277" s="39">
        <f t="shared" si="2351"/>
        <v>0</v>
      </c>
      <c r="Z277" s="15">
        <f t="shared" si="2351"/>
        <v>0</v>
      </c>
      <c r="AA277" s="15">
        <f t="shared" si="2351"/>
        <v>0</v>
      </c>
      <c r="AB277" s="15">
        <f t="shared" si="2351"/>
        <v>0</v>
      </c>
      <c r="AC277" s="15">
        <f t="shared" si="2351"/>
        <v>0</v>
      </c>
      <c r="AD277" s="15">
        <f t="shared" si="2351"/>
        <v>0</v>
      </c>
      <c r="AE277" s="15">
        <f t="shared" si="2351"/>
        <v>0</v>
      </c>
      <c r="AF277" s="15">
        <f t="shared" si="2351"/>
        <v>0</v>
      </c>
      <c r="AG277" s="15">
        <f t="shared" si="2351"/>
        <v>0</v>
      </c>
      <c r="AH277" s="15">
        <f t="shared" si="2351"/>
        <v>0</v>
      </c>
      <c r="AI277" s="39">
        <f t="shared" si="2351"/>
        <v>0</v>
      </c>
      <c r="AJ277" s="39">
        <f t="shared" si="2351"/>
        <v>0</v>
      </c>
      <c r="AK277" s="39">
        <f t="shared" si="2351"/>
        <v>0</v>
      </c>
      <c r="AL277" s="15">
        <f t="shared" si="2351"/>
        <v>0</v>
      </c>
      <c r="AM277" s="110">
        <f t="shared" ref="AL277:AS278" si="2352">AM278</f>
        <v>0</v>
      </c>
      <c r="AN277" s="15">
        <f t="shared" si="2352"/>
        <v>0</v>
      </c>
      <c r="AO277" s="15">
        <f t="shared" si="2352"/>
        <v>0</v>
      </c>
      <c r="AP277" s="15">
        <f t="shared" si="2352"/>
        <v>0</v>
      </c>
      <c r="AQ277" s="15">
        <f t="shared" si="2352"/>
        <v>0</v>
      </c>
      <c r="AR277" s="15">
        <f t="shared" si="2352"/>
        <v>0</v>
      </c>
      <c r="AS277" s="15">
        <f t="shared" si="2352"/>
        <v>0</v>
      </c>
      <c r="AT277" s="15"/>
      <c r="AU277" s="15"/>
      <c r="AV277" s="15"/>
      <c r="AW277" s="15"/>
      <c r="AX277" s="15"/>
      <c r="AY277" s="15"/>
      <c r="AZ277" s="39"/>
      <c r="BA277" s="39"/>
      <c r="BB277" s="39"/>
      <c r="BC277" s="15"/>
      <c r="BD277" s="44"/>
      <c r="BE277" s="44"/>
      <c r="BF277" s="44"/>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44"/>
      <c r="CG277" s="44"/>
      <c r="CH277" s="44"/>
      <c r="CI277" s="15"/>
      <c r="CJ277" s="15"/>
      <c r="CK277" s="15"/>
      <c r="CL277" s="15"/>
      <c r="CM277" s="15"/>
      <c r="CN277" s="15"/>
      <c r="CO277" s="15"/>
      <c r="CP277" s="15"/>
      <c r="CQ277" s="15"/>
      <c r="CR277" s="15"/>
      <c r="CS277" s="15"/>
      <c r="CT277" s="15"/>
      <c r="CU277" s="15"/>
      <c r="CV277" s="15"/>
      <c r="CW277" s="15"/>
      <c r="CX277" s="15"/>
      <c r="CY277" s="15"/>
      <c r="CZ277" s="44"/>
      <c r="DA277" s="44"/>
      <c r="DB277" s="44"/>
      <c r="DC277" s="15"/>
      <c r="DD277" s="15"/>
      <c r="DE277" s="15"/>
      <c r="DF277" s="15"/>
      <c r="DG277" s="15"/>
      <c r="DH277" s="15"/>
      <c r="DI277" s="15"/>
      <c r="DJ277" s="15"/>
      <c r="DK277" s="15"/>
      <c r="DL277" s="15"/>
      <c r="DM277" s="15"/>
      <c r="DN277" s="15"/>
      <c r="DO277" s="15"/>
      <c r="DP277" s="15"/>
      <c r="DQ277" s="15"/>
      <c r="DR277" s="15"/>
    </row>
    <row r="278" spans="1:122" ht="44.25" customHeight="1" x14ac:dyDescent="0.25">
      <c r="A278" s="102" t="s">
        <v>69</v>
      </c>
      <c r="B278" s="19"/>
      <c r="C278" s="19"/>
      <c r="D278" s="19"/>
      <c r="E278" s="40" t="s">
        <v>256</v>
      </c>
      <c r="F278" s="2" t="s">
        <v>104</v>
      </c>
      <c r="G278" s="2" t="s">
        <v>43</v>
      </c>
      <c r="H278" s="3" t="s">
        <v>530</v>
      </c>
      <c r="I278" s="2" t="s">
        <v>70</v>
      </c>
      <c r="J278" s="15">
        <f t="shared" si="2351"/>
        <v>0</v>
      </c>
      <c r="K278" s="15">
        <f t="shared" si="2351"/>
        <v>0</v>
      </c>
      <c r="L278" s="15">
        <f t="shared" si="2351"/>
        <v>0</v>
      </c>
      <c r="M278" s="15">
        <f t="shared" si="2351"/>
        <v>0</v>
      </c>
      <c r="N278" s="15">
        <f t="shared" si="2351"/>
        <v>3832986</v>
      </c>
      <c r="O278" s="15">
        <f t="shared" si="2351"/>
        <v>0</v>
      </c>
      <c r="P278" s="15">
        <f t="shared" si="2351"/>
        <v>3832986</v>
      </c>
      <c r="Q278" s="15">
        <f t="shared" si="2351"/>
        <v>0</v>
      </c>
      <c r="R278" s="15">
        <f t="shared" si="2351"/>
        <v>3832986</v>
      </c>
      <c r="S278" s="15">
        <f t="shared" si="2351"/>
        <v>0</v>
      </c>
      <c r="T278" s="15">
        <f t="shared" si="2351"/>
        <v>3832986</v>
      </c>
      <c r="U278" s="15">
        <f t="shared" si="2351"/>
        <v>0</v>
      </c>
      <c r="V278" s="15">
        <f t="shared" si="2351"/>
        <v>0</v>
      </c>
      <c r="W278" s="39">
        <f t="shared" si="2351"/>
        <v>0</v>
      </c>
      <c r="X278" s="39">
        <f t="shared" si="2351"/>
        <v>0</v>
      </c>
      <c r="Y278" s="39">
        <f t="shared" si="2351"/>
        <v>0</v>
      </c>
      <c r="Z278" s="15">
        <f t="shared" si="2351"/>
        <v>0</v>
      </c>
      <c r="AA278" s="15">
        <f t="shared" si="2351"/>
        <v>0</v>
      </c>
      <c r="AB278" s="15">
        <f t="shared" si="2351"/>
        <v>0</v>
      </c>
      <c r="AC278" s="15">
        <f t="shared" si="2351"/>
        <v>0</v>
      </c>
      <c r="AD278" s="15">
        <f t="shared" si="2351"/>
        <v>0</v>
      </c>
      <c r="AE278" s="15">
        <f t="shared" si="2351"/>
        <v>0</v>
      </c>
      <c r="AF278" s="15">
        <f t="shared" si="2351"/>
        <v>0</v>
      </c>
      <c r="AG278" s="15">
        <f t="shared" si="2351"/>
        <v>0</v>
      </c>
      <c r="AH278" s="15">
        <f t="shared" si="2351"/>
        <v>0</v>
      </c>
      <c r="AI278" s="39">
        <f t="shared" si="2351"/>
        <v>0</v>
      </c>
      <c r="AJ278" s="39">
        <f t="shared" si="2351"/>
        <v>0</v>
      </c>
      <c r="AK278" s="39">
        <f t="shared" si="2351"/>
        <v>0</v>
      </c>
      <c r="AL278" s="15">
        <f t="shared" si="2352"/>
        <v>0</v>
      </c>
      <c r="AM278" s="110">
        <f t="shared" si="2352"/>
        <v>0</v>
      </c>
      <c r="AN278" s="15">
        <f t="shared" si="2352"/>
        <v>0</v>
      </c>
      <c r="AO278" s="15">
        <f t="shared" si="2352"/>
        <v>0</v>
      </c>
      <c r="AP278" s="15">
        <f t="shared" si="2352"/>
        <v>0</v>
      </c>
      <c r="AQ278" s="15">
        <f t="shared" si="2352"/>
        <v>0</v>
      </c>
      <c r="AR278" s="15">
        <f t="shared" si="2352"/>
        <v>0</v>
      </c>
      <c r="AS278" s="15">
        <f t="shared" si="2352"/>
        <v>0</v>
      </c>
      <c r="AT278" s="15"/>
      <c r="AU278" s="15"/>
      <c r="AV278" s="15"/>
      <c r="AW278" s="15"/>
      <c r="AX278" s="15"/>
      <c r="AY278" s="15"/>
      <c r="AZ278" s="39"/>
      <c r="BA278" s="39"/>
      <c r="BB278" s="39"/>
      <c r="BC278" s="15"/>
      <c r="BD278" s="44"/>
      <c r="BE278" s="44"/>
      <c r="BF278" s="44"/>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44"/>
      <c r="CG278" s="44"/>
      <c r="CH278" s="44"/>
      <c r="CI278" s="15"/>
      <c r="CJ278" s="15"/>
      <c r="CK278" s="15"/>
      <c r="CL278" s="15"/>
      <c r="CM278" s="15"/>
      <c r="CN278" s="15"/>
      <c r="CO278" s="15"/>
      <c r="CP278" s="15"/>
      <c r="CQ278" s="15"/>
      <c r="CR278" s="15"/>
      <c r="CS278" s="15"/>
      <c r="CT278" s="15"/>
      <c r="CU278" s="15"/>
      <c r="CV278" s="15"/>
      <c r="CW278" s="15"/>
      <c r="CX278" s="15"/>
      <c r="CY278" s="15"/>
      <c r="CZ278" s="44"/>
      <c r="DA278" s="44"/>
      <c r="DB278" s="44"/>
      <c r="DC278" s="15"/>
      <c r="DD278" s="15"/>
      <c r="DE278" s="15"/>
      <c r="DF278" s="15"/>
      <c r="DG278" s="15"/>
      <c r="DH278" s="15"/>
      <c r="DI278" s="15"/>
      <c r="DJ278" s="15"/>
      <c r="DK278" s="15"/>
      <c r="DL278" s="15"/>
      <c r="DM278" s="15"/>
      <c r="DN278" s="15"/>
      <c r="DO278" s="15"/>
      <c r="DP278" s="15"/>
      <c r="DQ278" s="15"/>
      <c r="DR278" s="15"/>
    </row>
    <row r="279" spans="1:122" ht="20.25" customHeight="1" x14ac:dyDescent="0.25">
      <c r="A279" s="102" t="s">
        <v>71</v>
      </c>
      <c r="B279" s="19"/>
      <c r="C279" s="19"/>
      <c r="D279" s="19"/>
      <c r="E279" s="40" t="s">
        <v>256</v>
      </c>
      <c r="F279" s="2" t="s">
        <v>104</v>
      </c>
      <c r="G279" s="2" t="s">
        <v>43</v>
      </c>
      <c r="H279" s="3" t="s">
        <v>530</v>
      </c>
      <c r="I279" s="2" t="s">
        <v>72</v>
      </c>
      <c r="J279" s="15"/>
      <c r="K279" s="44"/>
      <c r="L279" s="44"/>
      <c r="M279" s="44"/>
      <c r="N279" s="44">
        <f>210000+40000+213241+3303745+66000</f>
        <v>3832986</v>
      </c>
      <c r="O279" s="44"/>
      <c r="P279" s="44">
        <f>N279</f>
        <v>3832986</v>
      </c>
      <c r="Q279" s="44"/>
      <c r="R279" s="68">
        <f>J279+N279</f>
        <v>3832986</v>
      </c>
      <c r="S279" s="68">
        <f>K279+O279</f>
        <v>0</v>
      </c>
      <c r="T279" s="68">
        <f>L279+P279</f>
        <v>3832986</v>
      </c>
      <c r="U279" s="68">
        <f>M279+Q279</f>
        <v>0</v>
      </c>
      <c r="V279" s="15"/>
      <c r="W279" s="39"/>
      <c r="X279" s="39"/>
      <c r="Y279" s="39"/>
      <c r="Z279" s="44"/>
      <c r="AA279" s="44"/>
      <c r="AB279" s="44"/>
      <c r="AC279" s="44"/>
      <c r="AD279" s="68">
        <f t="shared" ref="AD279" si="2353">V279+Z279</f>
        <v>0</v>
      </c>
      <c r="AE279" s="68">
        <f t="shared" ref="AE279" si="2354">W279+AA279</f>
        <v>0</v>
      </c>
      <c r="AF279" s="68">
        <f t="shared" ref="AF279" si="2355">X279+AB279</f>
        <v>0</v>
      </c>
      <c r="AG279" s="68">
        <f t="shared" ref="AG279" si="2356">Y279+AC279</f>
        <v>0</v>
      </c>
      <c r="AH279" s="15"/>
      <c r="AI279" s="39"/>
      <c r="AJ279" s="39"/>
      <c r="AK279" s="39"/>
      <c r="AL279" s="44"/>
      <c r="AM279" s="111"/>
      <c r="AN279" s="44"/>
      <c r="AO279" s="44"/>
      <c r="AP279" s="68">
        <f t="shared" ref="AP279" si="2357">AH279+AL279</f>
        <v>0</v>
      </c>
      <c r="AQ279" s="68">
        <f t="shared" ref="AQ279" si="2358">AI279+AM279</f>
        <v>0</v>
      </c>
      <c r="AR279" s="68">
        <f t="shared" ref="AR279" si="2359">AJ279+AN279</f>
        <v>0</v>
      </c>
      <c r="AS279" s="68">
        <f t="shared" ref="AS279" si="2360">AK279+AO279</f>
        <v>0</v>
      </c>
      <c r="AT279" s="15"/>
      <c r="AU279" s="15"/>
      <c r="AV279" s="15"/>
      <c r="AW279" s="15"/>
      <c r="AX279" s="15"/>
      <c r="AY279" s="15"/>
      <c r="AZ279" s="39"/>
      <c r="BA279" s="39"/>
      <c r="BB279" s="39"/>
      <c r="BC279" s="15"/>
      <c r="BD279" s="44"/>
      <c r="BE279" s="44"/>
      <c r="BF279" s="44"/>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44"/>
      <c r="CG279" s="44"/>
      <c r="CH279" s="44"/>
      <c r="CI279" s="15"/>
      <c r="CJ279" s="15"/>
      <c r="CK279" s="15"/>
      <c r="CL279" s="15"/>
      <c r="CM279" s="15"/>
      <c r="CN279" s="15"/>
      <c r="CO279" s="15"/>
      <c r="CP279" s="15"/>
      <c r="CQ279" s="15"/>
      <c r="CR279" s="15"/>
      <c r="CS279" s="15"/>
      <c r="CT279" s="15"/>
      <c r="CU279" s="15"/>
      <c r="CV279" s="15"/>
      <c r="CW279" s="15"/>
      <c r="CX279" s="15"/>
      <c r="CY279" s="15"/>
      <c r="CZ279" s="44"/>
      <c r="DA279" s="44"/>
      <c r="DB279" s="44"/>
      <c r="DC279" s="15"/>
      <c r="DD279" s="15"/>
      <c r="DE279" s="15"/>
      <c r="DF279" s="15"/>
      <c r="DG279" s="15"/>
      <c r="DH279" s="15"/>
      <c r="DI279" s="15"/>
      <c r="DJ279" s="15"/>
      <c r="DK279" s="15"/>
      <c r="DL279" s="15"/>
      <c r="DM279" s="15"/>
      <c r="DN279" s="15"/>
      <c r="DO279" s="15"/>
      <c r="DP279" s="15"/>
      <c r="DQ279" s="15"/>
      <c r="DR279" s="15"/>
    </row>
    <row r="280" spans="1:122" s="29" customFormat="1" ht="32.25" hidden="1" customHeight="1" x14ac:dyDescent="0.25">
      <c r="A280" s="102" t="s">
        <v>106</v>
      </c>
      <c r="B280" s="102"/>
      <c r="C280" s="102"/>
      <c r="D280" s="102"/>
      <c r="E280" s="40">
        <v>851</v>
      </c>
      <c r="F280" s="2" t="s">
        <v>104</v>
      </c>
      <c r="G280" s="2" t="s">
        <v>43</v>
      </c>
      <c r="H280" s="3" t="s">
        <v>353</v>
      </c>
      <c r="I280" s="2"/>
      <c r="J280" s="15">
        <f>J281</f>
        <v>275800</v>
      </c>
      <c r="K280" s="15">
        <f t="shared" ref="K280:AS280" si="2361">K281</f>
        <v>0</v>
      </c>
      <c r="L280" s="15">
        <f t="shared" si="2361"/>
        <v>275800</v>
      </c>
      <c r="M280" s="15">
        <f t="shared" si="2361"/>
        <v>0</v>
      </c>
      <c r="N280" s="15">
        <f t="shared" si="2361"/>
        <v>0</v>
      </c>
      <c r="O280" s="15">
        <f t="shared" si="2361"/>
        <v>0</v>
      </c>
      <c r="P280" s="15">
        <f t="shared" si="2361"/>
        <v>0</v>
      </c>
      <c r="Q280" s="15">
        <f t="shared" si="2361"/>
        <v>0</v>
      </c>
      <c r="R280" s="15">
        <f t="shared" si="2361"/>
        <v>275800</v>
      </c>
      <c r="S280" s="15">
        <f t="shared" si="2361"/>
        <v>0</v>
      </c>
      <c r="T280" s="15">
        <f t="shared" si="2361"/>
        <v>275800</v>
      </c>
      <c r="U280" s="15">
        <f t="shared" si="2361"/>
        <v>0</v>
      </c>
      <c r="V280" s="15">
        <f t="shared" si="2361"/>
        <v>0</v>
      </c>
      <c r="W280" s="15">
        <f t="shared" si="2361"/>
        <v>0</v>
      </c>
      <c r="X280" s="15">
        <f t="shared" si="2361"/>
        <v>0</v>
      </c>
      <c r="Y280" s="15">
        <f t="shared" si="2361"/>
        <v>0</v>
      </c>
      <c r="Z280" s="15">
        <f t="shared" si="2361"/>
        <v>0</v>
      </c>
      <c r="AA280" s="15">
        <f t="shared" si="2361"/>
        <v>0</v>
      </c>
      <c r="AB280" s="15">
        <f t="shared" si="2361"/>
        <v>0</v>
      </c>
      <c r="AC280" s="15">
        <f t="shared" si="2361"/>
        <v>0</v>
      </c>
      <c r="AD280" s="15">
        <f t="shared" si="2361"/>
        <v>0</v>
      </c>
      <c r="AE280" s="15">
        <f t="shared" si="2361"/>
        <v>0</v>
      </c>
      <c r="AF280" s="15">
        <f t="shared" si="2361"/>
        <v>0</v>
      </c>
      <c r="AG280" s="15">
        <f t="shared" si="2361"/>
        <v>0</v>
      </c>
      <c r="AH280" s="15">
        <f t="shared" si="2361"/>
        <v>0</v>
      </c>
      <c r="AI280" s="15">
        <f t="shared" si="2361"/>
        <v>0</v>
      </c>
      <c r="AJ280" s="15">
        <f t="shared" si="2361"/>
        <v>0</v>
      </c>
      <c r="AK280" s="15">
        <f t="shared" si="2361"/>
        <v>0</v>
      </c>
      <c r="AL280" s="15">
        <f t="shared" si="2361"/>
        <v>0</v>
      </c>
      <c r="AM280" s="110">
        <f t="shared" si="2361"/>
        <v>0</v>
      </c>
      <c r="AN280" s="15">
        <f t="shared" si="2361"/>
        <v>0</v>
      </c>
      <c r="AO280" s="15">
        <f t="shared" si="2361"/>
        <v>0</v>
      </c>
      <c r="AP280" s="15">
        <f t="shared" si="2361"/>
        <v>0</v>
      </c>
      <c r="AQ280" s="15">
        <f t="shared" si="2361"/>
        <v>0</v>
      </c>
      <c r="AR280" s="15">
        <f t="shared" si="2361"/>
        <v>0</v>
      </c>
      <c r="AS280" s="15">
        <f t="shared" si="2361"/>
        <v>0</v>
      </c>
      <c r="AT280" s="15"/>
      <c r="AU280" s="15"/>
      <c r="AV280" s="15"/>
      <c r="AW280" s="15"/>
      <c r="AX280" s="15"/>
      <c r="AY280" s="15" t="e">
        <f t="shared" ref="AY280:AY310" si="2362">J280-BC280</f>
        <v>#REF!</v>
      </c>
      <c r="AZ280" s="39" t="e">
        <f t="shared" ref="AZ280:AZ310" si="2363">K280-BD280</f>
        <v>#REF!</v>
      </c>
      <c r="BA280" s="39" t="e">
        <f t="shared" ref="BA280:BA310" si="2364">L280-BE280</f>
        <v>#REF!</v>
      </c>
      <c r="BB280" s="39" t="e">
        <f t="shared" ref="BB280:BB310" si="2365">M280-BF280</f>
        <v>#REF!</v>
      </c>
      <c r="BC280" s="15" t="e">
        <f>#REF!+BC281</f>
        <v>#REF!</v>
      </c>
      <c r="BD280" s="44" t="e">
        <f>#REF!+BD281</f>
        <v>#REF!</v>
      </c>
      <c r="BE280" s="44" t="e">
        <f>#REF!+BE281</f>
        <v>#REF!</v>
      </c>
      <c r="BF280" s="44" t="e">
        <f>#REF!+BF281</f>
        <v>#REF!</v>
      </c>
      <c r="BG280" s="15" t="e">
        <f>#REF!+BG281</f>
        <v>#REF!</v>
      </c>
      <c r="BH280" s="15" t="e">
        <f>#REF!+BH281</f>
        <v>#REF!</v>
      </c>
      <c r="BI280" s="15" t="e">
        <f>#REF!+BI281</f>
        <v>#REF!</v>
      </c>
      <c r="BJ280" s="15" t="e">
        <f>#REF!+BJ281</f>
        <v>#REF!</v>
      </c>
      <c r="BK280" s="15" t="e">
        <f>#REF!+BK281</f>
        <v>#REF!</v>
      </c>
      <c r="BL280" s="15" t="e">
        <f>#REF!+BL281</f>
        <v>#REF!</v>
      </c>
      <c r="BM280" s="15" t="e">
        <f>#REF!+BM281</f>
        <v>#REF!</v>
      </c>
      <c r="BN280" s="15" t="e">
        <f>#REF!+BN281</f>
        <v>#REF!</v>
      </c>
      <c r="BO280" s="15" t="e">
        <f>#REF!+BO281</f>
        <v>#REF!</v>
      </c>
      <c r="BP280" s="15" t="e">
        <f>#REF!+BP281</f>
        <v>#REF!</v>
      </c>
      <c r="BQ280" s="15" t="e">
        <f>#REF!+BQ281</f>
        <v>#REF!</v>
      </c>
      <c r="BR280" s="15" t="e">
        <f>#REF!+BR281</f>
        <v>#REF!</v>
      </c>
      <c r="BS280" s="15" t="e">
        <f>#REF!+BS281</f>
        <v>#REF!</v>
      </c>
      <c r="BT280" s="15" t="e">
        <f>#REF!+BT281</f>
        <v>#REF!</v>
      </c>
      <c r="BU280" s="15" t="e">
        <f>#REF!+BU281</f>
        <v>#REF!</v>
      </c>
      <c r="BV280" s="15" t="e">
        <f>#REF!+BV281</f>
        <v>#REF!</v>
      </c>
      <c r="BW280" s="15" t="e">
        <f>#REF!+BW281</f>
        <v>#REF!</v>
      </c>
      <c r="BX280" s="15" t="e">
        <f>#REF!+BX281</f>
        <v>#REF!</v>
      </c>
      <c r="BY280" s="15" t="e">
        <f>#REF!+BY281</f>
        <v>#REF!</v>
      </c>
      <c r="BZ280" s="15" t="e">
        <f>#REF!+BZ281</f>
        <v>#REF!</v>
      </c>
      <c r="CA280" s="15" t="e">
        <f>#REF!+CA281</f>
        <v>#REF!</v>
      </c>
      <c r="CB280" s="15" t="e">
        <f>#REF!+CB281</f>
        <v>#REF!</v>
      </c>
      <c r="CC280" s="15" t="e">
        <f>#REF!+CC281</f>
        <v>#REF!</v>
      </c>
      <c r="CD280" s="15" t="e">
        <f>#REF!+CD281</f>
        <v>#REF!</v>
      </c>
      <c r="CE280" s="15" t="e">
        <f>#REF!+CE281</f>
        <v>#REF!</v>
      </c>
      <c r="CF280" s="44" t="e">
        <f>#REF!+CF281</f>
        <v>#REF!</v>
      </c>
      <c r="CG280" s="44" t="e">
        <f>#REF!+CG281</f>
        <v>#REF!</v>
      </c>
      <c r="CH280" s="44" t="e">
        <f>#REF!+CH281</f>
        <v>#REF!</v>
      </c>
      <c r="CI280" s="15" t="e">
        <f>#REF!+CI281</f>
        <v>#REF!</v>
      </c>
      <c r="CJ280" s="15" t="e">
        <f>#REF!+CJ281</f>
        <v>#REF!</v>
      </c>
      <c r="CK280" s="15" t="e">
        <f>#REF!+CK281</f>
        <v>#REF!</v>
      </c>
      <c r="CL280" s="15" t="e">
        <f>#REF!+CL281</f>
        <v>#REF!</v>
      </c>
      <c r="CM280" s="15" t="e">
        <f>#REF!+CM281</f>
        <v>#REF!</v>
      </c>
      <c r="CN280" s="15" t="e">
        <f>#REF!+CN281</f>
        <v>#REF!</v>
      </c>
      <c r="CO280" s="15" t="e">
        <f>#REF!+CO281</f>
        <v>#REF!</v>
      </c>
      <c r="CP280" s="15" t="e">
        <f>#REF!+CP281</f>
        <v>#REF!</v>
      </c>
      <c r="CQ280" s="15" t="e">
        <f>#REF!+CQ281</f>
        <v>#REF!</v>
      </c>
      <c r="CR280" s="15" t="e">
        <f>#REF!+CR281</f>
        <v>#REF!</v>
      </c>
      <c r="CS280" s="15" t="e">
        <f>#REF!+CS281</f>
        <v>#REF!</v>
      </c>
      <c r="CT280" s="15" t="e">
        <f>#REF!+CT281</f>
        <v>#REF!</v>
      </c>
      <c r="CU280" s="15" t="e">
        <f>#REF!+CU281</f>
        <v>#REF!</v>
      </c>
      <c r="CV280" s="15" t="e">
        <f>#REF!+CV281</f>
        <v>#REF!</v>
      </c>
      <c r="CW280" s="15" t="e">
        <f>#REF!+CW281</f>
        <v>#REF!</v>
      </c>
      <c r="CX280" s="15" t="e">
        <f>#REF!+CX281</f>
        <v>#REF!</v>
      </c>
      <c r="CY280" s="15" t="e">
        <f>#REF!+CY281</f>
        <v>#REF!</v>
      </c>
      <c r="CZ280" s="44" t="e">
        <f>#REF!+CZ281</f>
        <v>#REF!</v>
      </c>
      <c r="DA280" s="44" t="e">
        <f>#REF!+DA281</f>
        <v>#REF!</v>
      </c>
      <c r="DB280" s="44" t="e">
        <f>#REF!+DB281</f>
        <v>#REF!</v>
      </c>
      <c r="DC280" s="15" t="e">
        <f>#REF!+DC281</f>
        <v>#REF!</v>
      </c>
      <c r="DD280" s="15" t="e">
        <f>#REF!+DD281</f>
        <v>#REF!</v>
      </c>
      <c r="DE280" s="15" t="e">
        <f>#REF!+DE281</f>
        <v>#REF!</v>
      </c>
      <c r="DF280" s="15" t="e">
        <f>#REF!+DF281</f>
        <v>#REF!</v>
      </c>
      <c r="DG280" s="15" t="e">
        <f>#REF!+DG281</f>
        <v>#REF!</v>
      </c>
      <c r="DH280" s="15" t="e">
        <f>#REF!+DH281</f>
        <v>#REF!</v>
      </c>
      <c r="DI280" s="15" t="e">
        <f>#REF!+DI281</f>
        <v>#REF!</v>
      </c>
      <c r="DJ280" s="15" t="e">
        <f>#REF!+DJ281</f>
        <v>#REF!</v>
      </c>
      <c r="DK280" s="15" t="e">
        <f>#REF!+DK281</f>
        <v>#REF!</v>
      </c>
      <c r="DL280" s="15" t="e">
        <f>#REF!+DL281</f>
        <v>#REF!</v>
      </c>
      <c r="DM280" s="15" t="e">
        <f>#REF!+DM281</f>
        <v>#REF!</v>
      </c>
      <c r="DN280" s="15" t="e">
        <f>#REF!+DN281</f>
        <v>#REF!</v>
      </c>
      <c r="DO280" s="15" t="e">
        <f>#REF!+DO281</f>
        <v>#REF!</v>
      </c>
      <c r="DP280" s="15" t="e">
        <f>#REF!+DP281</f>
        <v>#REF!</v>
      </c>
      <c r="DQ280" s="15" t="e">
        <f>#REF!+DQ281</f>
        <v>#REF!</v>
      </c>
      <c r="DR280" s="15" t="e">
        <f>#REF!+DR281</f>
        <v>#REF!</v>
      </c>
    </row>
    <row r="281" spans="1:122" ht="32.25" hidden="1" customHeight="1" x14ac:dyDescent="0.25">
      <c r="A281" s="102" t="s">
        <v>20</v>
      </c>
      <c r="B281" s="100"/>
      <c r="C281" s="100"/>
      <c r="D281" s="100"/>
      <c r="E281" s="40">
        <v>851</v>
      </c>
      <c r="F281" s="2" t="s">
        <v>104</v>
      </c>
      <c r="G281" s="2" t="s">
        <v>43</v>
      </c>
      <c r="H281" s="3" t="s">
        <v>353</v>
      </c>
      <c r="I281" s="2" t="s">
        <v>21</v>
      </c>
      <c r="J281" s="15">
        <f t="shared" ref="J281:AS281" si="2366">J282</f>
        <v>275800</v>
      </c>
      <c r="K281" s="15">
        <f t="shared" si="2366"/>
        <v>0</v>
      </c>
      <c r="L281" s="15">
        <f t="shared" si="2366"/>
        <v>275800</v>
      </c>
      <c r="M281" s="15">
        <f t="shared" si="2366"/>
        <v>0</v>
      </c>
      <c r="N281" s="15">
        <f t="shared" si="2366"/>
        <v>0</v>
      </c>
      <c r="O281" s="15">
        <f t="shared" si="2366"/>
        <v>0</v>
      </c>
      <c r="P281" s="15">
        <f t="shared" si="2366"/>
        <v>0</v>
      </c>
      <c r="Q281" s="15">
        <f t="shared" si="2366"/>
        <v>0</v>
      </c>
      <c r="R281" s="15">
        <f t="shared" si="2366"/>
        <v>275800</v>
      </c>
      <c r="S281" s="15">
        <f t="shared" si="2366"/>
        <v>0</v>
      </c>
      <c r="T281" s="15">
        <f t="shared" si="2366"/>
        <v>275800</v>
      </c>
      <c r="U281" s="15">
        <f t="shared" si="2366"/>
        <v>0</v>
      </c>
      <c r="V281" s="15">
        <f t="shared" si="2366"/>
        <v>0</v>
      </c>
      <c r="W281" s="39">
        <f t="shared" si="2366"/>
        <v>0</v>
      </c>
      <c r="X281" s="39">
        <f t="shared" si="2366"/>
        <v>0</v>
      </c>
      <c r="Y281" s="39">
        <f t="shared" si="2366"/>
        <v>0</v>
      </c>
      <c r="Z281" s="15">
        <f t="shared" si="2366"/>
        <v>0</v>
      </c>
      <c r="AA281" s="15">
        <f t="shared" si="2366"/>
        <v>0</v>
      </c>
      <c r="AB281" s="15">
        <f t="shared" si="2366"/>
        <v>0</v>
      </c>
      <c r="AC281" s="15">
        <f t="shared" si="2366"/>
        <v>0</v>
      </c>
      <c r="AD281" s="15">
        <f t="shared" si="2366"/>
        <v>0</v>
      </c>
      <c r="AE281" s="15">
        <f t="shared" si="2366"/>
        <v>0</v>
      </c>
      <c r="AF281" s="15">
        <f t="shared" si="2366"/>
        <v>0</v>
      </c>
      <c r="AG281" s="15">
        <f t="shared" si="2366"/>
        <v>0</v>
      </c>
      <c r="AH281" s="15">
        <f t="shared" si="2366"/>
        <v>0</v>
      </c>
      <c r="AI281" s="39">
        <f t="shared" si="2366"/>
        <v>0</v>
      </c>
      <c r="AJ281" s="39">
        <f t="shared" si="2366"/>
        <v>0</v>
      </c>
      <c r="AK281" s="39">
        <f t="shared" si="2366"/>
        <v>0</v>
      </c>
      <c r="AL281" s="15">
        <f t="shared" si="2366"/>
        <v>0</v>
      </c>
      <c r="AM281" s="110">
        <f t="shared" si="2366"/>
        <v>0</v>
      </c>
      <c r="AN281" s="15">
        <f t="shared" si="2366"/>
        <v>0</v>
      </c>
      <c r="AO281" s="15">
        <f t="shared" si="2366"/>
        <v>0</v>
      </c>
      <c r="AP281" s="15">
        <f t="shared" si="2366"/>
        <v>0</v>
      </c>
      <c r="AQ281" s="15">
        <f t="shared" si="2366"/>
        <v>0</v>
      </c>
      <c r="AR281" s="15">
        <f t="shared" si="2366"/>
        <v>0</v>
      </c>
      <c r="AS281" s="15">
        <f t="shared" si="2366"/>
        <v>0</v>
      </c>
      <c r="AT281" s="15"/>
      <c r="AU281" s="15"/>
      <c r="AV281" s="15"/>
      <c r="AW281" s="15"/>
      <c r="AX281" s="15"/>
      <c r="AY281" s="15">
        <f t="shared" si="2362"/>
        <v>223830</v>
      </c>
      <c r="AZ281" s="39">
        <f t="shared" si="2363"/>
        <v>0</v>
      </c>
      <c r="BA281" s="39">
        <f t="shared" si="2364"/>
        <v>223830</v>
      </c>
      <c r="BB281" s="39">
        <f t="shared" si="2365"/>
        <v>0</v>
      </c>
      <c r="BC281" s="15">
        <f t="shared" ref="BC281:DN281" si="2367">BC282</f>
        <v>51970</v>
      </c>
      <c r="BD281" s="44">
        <f t="shared" si="2367"/>
        <v>0</v>
      </c>
      <c r="BE281" s="44">
        <f t="shared" si="2367"/>
        <v>51970</v>
      </c>
      <c r="BF281" s="44">
        <f t="shared" si="2367"/>
        <v>0</v>
      </c>
      <c r="BG281" s="15">
        <f t="shared" si="2367"/>
        <v>327930</v>
      </c>
      <c r="BH281" s="15">
        <f t="shared" si="2367"/>
        <v>0</v>
      </c>
      <c r="BI281" s="15">
        <f t="shared" si="2367"/>
        <v>327930</v>
      </c>
      <c r="BJ281" s="15">
        <f t="shared" si="2367"/>
        <v>0</v>
      </c>
      <c r="BK281" s="15">
        <f t="shared" si="2367"/>
        <v>379900</v>
      </c>
      <c r="BL281" s="15">
        <f t="shared" si="2367"/>
        <v>0</v>
      </c>
      <c r="BM281" s="15">
        <f t="shared" si="2367"/>
        <v>379900</v>
      </c>
      <c r="BN281" s="15">
        <f t="shared" si="2367"/>
        <v>0</v>
      </c>
      <c r="BO281" s="15">
        <f t="shared" si="2367"/>
        <v>0</v>
      </c>
      <c r="BP281" s="15">
        <f t="shared" si="2367"/>
        <v>0</v>
      </c>
      <c r="BQ281" s="15">
        <f t="shared" si="2367"/>
        <v>0</v>
      </c>
      <c r="BR281" s="15">
        <f t="shared" si="2367"/>
        <v>0</v>
      </c>
      <c r="BS281" s="15">
        <f t="shared" si="2367"/>
        <v>379900</v>
      </c>
      <c r="BT281" s="15">
        <f t="shared" si="2367"/>
        <v>0</v>
      </c>
      <c r="BU281" s="15">
        <f t="shared" si="2367"/>
        <v>379900</v>
      </c>
      <c r="BV281" s="15">
        <f t="shared" si="2367"/>
        <v>0</v>
      </c>
      <c r="BW281" s="15">
        <f t="shared" si="2367"/>
        <v>0</v>
      </c>
      <c r="BX281" s="15">
        <f t="shared" si="2367"/>
        <v>0</v>
      </c>
      <c r="BY281" s="15">
        <f t="shared" si="2367"/>
        <v>0</v>
      </c>
      <c r="BZ281" s="15">
        <f t="shared" si="2367"/>
        <v>0</v>
      </c>
      <c r="CA281" s="15">
        <f t="shared" si="2367"/>
        <v>379900</v>
      </c>
      <c r="CB281" s="15">
        <f t="shared" si="2367"/>
        <v>0</v>
      </c>
      <c r="CC281" s="15">
        <f t="shared" si="2367"/>
        <v>379900</v>
      </c>
      <c r="CD281" s="15">
        <f t="shared" si="2367"/>
        <v>0</v>
      </c>
      <c r="CE281" s="15">
        <f t="shared" si="2367"/>
        <v>0</v>
      </c>
      <c r="CF281" s="44">
        <f t="shared" si="2367"/>
        <v>0</v>
      </c>
      <c r="CG281" s="44">
        <f t="shared" si="2367"/>
        <v>0</v>
      </c>
      <c r="CH281" s="44">
        <f t="shared" si="2367"/>
        <v>0</v>
      </c>
      <c r="CI281" s="15">
        <f t="shared" si="2367"/>
        <v>0</v>
      </c>
      <c r="CJ281" s="15">
        <f t="shared" si="2367"/>
        <v>0</v>
      </c>
      <c r="CK281" s="15">
        <f t="shared" si="2367"/>
        <v>0</v>
      </c>
      <c r="CL281" s="15">
        <f t="shared" si="2367"/>
        <v>0</v>
      </c>
      <c r="CM281" s="15">
        <f t="shared" si="2367"/>
        <v>0</v>
      </c>
      <c r="CN281" s="15">
        <f t="shared" si="2367"/>
        <v>0</v>
      </c>
      <c r="CO281" s="15">
        <f t="shared" si="2367"/>
        <v>0</v>
      </c>
      <c r="CP281" s="15">
        <f t="shared" si="2367"/>
        <v>0</v>
      </c>
      <c r="CQ281" s="15">
        <f t="shared" si="2367"/>
        <v>0</v>
      </c>
      <c r="CR281" s="15">
        <f t="shared" si="2367"/>
        <v>0</v>
      </c>
      <c r="CS281" s="15">
        <f t="shared" si="2367"/>
        <v>0</v>
      </c>
      <c r="CT281" s="15">
        <f t="shared" si="2367"/>
        <v>0</v>
      </c>
      <c r="CU281" s="15">
        <f t="shared" si="2367"/>
        <v>0</v>
      </c>
      <c r="CV281" s="15">
        <f t="shared" si="2367"/>
        <v>0</v>
      </c>
      <c r="CW281" s="15">
        <f t="shared" si="2367"/>
        <v>0</v>
      </c>
      <c r="CX281" s="15">
        <f t="shared" si="2367"/>
        <v>0</v>
      </c>
      <c r="CY281" s="15">
        <f t="shared" si="2367"/>
        <v>0</v>
      </c>
      <c r="CZ281" s="44">
        <f t="shared" si="2367"/>
        <v>0</v>
      </c>
      <c r="DA281" s="44">
        <f t="shared" si="2367"/>
        <v>0</v>
      </c>
      <c r="DB281" s="44">
        <f t="shared" si="2367"/>
        <v>0</v>
      </c>
      <c r="DC281" s="15">
        <f t="shared" si="2367"/>
        <v>0</v>
      </c>
      <c r="DD281" s="15">
        <f t="shared" si="2367"/>
        <v>0</v>
      </c>
      <c r="DE281" s="15">
        <f t="shared" si="2367"/>
        <v>0</v>
      </c>
      <c r="DF281" s="15">
        <f t="shared" si="2367"/>
        <v>0</v>
      </c>
      <c r="DG281" s="15">
        <f t="shared" si="2367"/>
        <v>0</v>
      </c>
      <c r="DH281" s="15">
        <f t="shared" si="2367"/>
        <v>0</v>
      </c>
      <c r="DI281" s="15">
        <f t="shared" si="2367"/>
        <v>0</v>
      </c>
      <c r="DJ281" s="15">
        <f t="shared" si="2367"/>
        <v>0</v>
      </c>
      <c r="DK281" s="15">
        <f t="shared" si="2367"/>
        <v>0</v>
      </c>
      <c r="DL281" s="15">
        <f t="shared" si="2367"/>
        <v>0</v>
      </c>
      <c r="DM281" s="15">
        <f t="shared" si="2367"/>
        <v>0</v>
      </c>
      <c r="DN281" s="15">
        <f t="shared" si="2367"/>
        <v>0</v>
      </c>
      <c r="DO281" s="15">
        <f t="shared" ref="DO281:DR281" si="2368">DO282</f>
        <v>0</v>
      </c>
      <c r="DP281" s="15">
        <f t="shared" si="2368"/>
        <v>0</v>
      </c>
      <c r="DQ281" s="15">
        <f t="shared" si="2368"/>
        <v>0</v>
      </c>
      <c r="DR281" s="15">
        <f t="shared" si="2368"/>
        <v>0</v>
      </c>
    </row>
    <row r="282" spans="1:122" ht="32.25" hidden="1" customHeight="1" x14ac:dyDescent="0.25">
      <c r="A282" s="102" t="s">
        <v>9</v>
      </c>
      <c r="B282" s="102"/>
      <c r="C282" s="102"/>
      <c r="D282" s="102"/>
      <c r="E282" s="40">
        <v>851</v>
      </c>
      <c r="F282" s="2" t="s">
        <v>104</v>
      </c>
      <c r="G282" s="2" t="s">
        <v>43</v>
      </c>
      <c r="H282" s="3" t="s">
        <v>353</v>
      </c>
      <c r="I282" s="2" t="s">
        <v>22</v>
      </c>
      <c r="J282" s="15">
        <v>275800</v>
      </c>
      <c r="K282" s="44"/>
      <c r="L282" s="44">
        <f>J282</f>
        <v>275800</v>
      </c>
      <c r="M282" s="44"/>
      <c r="N282" s="44"/>
      <c r="O282" s="44">
        <f>M282</f>
        <v>0</v>
      </c>
      <c r="P282" s="44"/>
      <c r="Q282" s="44"/>
      <c r="R282" s="68">
        <f>J282+N282</f>
        <v>275800</v>
      </c>
      <c r="S282" s="68">
        <f>K282+O282</f>
        <v>0</v>
      </c>
      <c r="T282" s="68">
        <f>L282+P282</f>
        <v>275800</v>
      </c>
      <c r="U282" s="68">
        <f>M282+Q282</f>
        <v>0</v>
      </c>
      <c r="V282" s="15"/>
      <c r="W282" s="39"/>
      <c r="X282" s="39">
        <f>V282</f>
        <v>0</v>
      </c>
      <c r="Y282" s="39"/>
      <c r="Z282" s="44"/>
      <c r="AA282" s="44"/>
      <c r="AB282" s="44"/>
      <c r="AC282" s="44"/>
      <c r="AD282" s="68">
        <f t="shared" ref="AD282" si="2369">V282+Z282</f>
        <v>0</v>
      </c>
      <c r="AE282" s="68">
        <f t="shared" ref="AE282" si="2370">W282+AA282</f>
        <v>0</v>
      </c>
      <c r="AF282" s="68">
        <f t="shared" ref="AF282" si="2371">X282+AB282</f>
        <v>0</v>
      </c>
      <c r="AG282" s="68">
        <f t="shared" ref="AG282" si="2372">Y282+AC282</f>
        <v>0</v>
      </c>
      <c r="AH282" s="15"/>
      <c r="AI282" s="39"/>
      <c r="AJ282" s="39">
        <f>AH282</f>
        <v>0</v>
      </c>
      <c r="AK282" s="39"/>
      <c r="AL282" s="44"/>
      <c r="AM282" s="111"/>
      <c r="AN282" s="44"/>
      <c r="AO282" s="44"/>
      <c r="AP282" s="68">
        <f t="shared" ref="AP282" si="2373">AH282+AL282</f>
        <v>0</v>
      </c>
      <c r="AQ282" s="68">
        <f t="shared" ref="AQ282" si="2374">AI282+AM282</f>
        <v>0</v>
      </c>
      <c r="AR282" s="68">
        <f t="shared" ref="AR282" si="2375">AJ282+AN282</f>
        <v>0</v>
      </c>
      <c r="AS282" s="68">
        <f t="shared" ref="AS282" si="2376">AK282+AO282</f>
        <v>0</v>
      </c>
      <c r="AT282" s="68"/>
      <c r="AU282" s="68"/>
      <c r="AV282" s="68"/>
      <c r="AW282" s="68"/>
      <c r="AX282" s="68"/>
      <c r="AY282" s="15">
        <f t="shared" si="2362"/>
        <v>223830</v>
      </c>
      <c r="AZ282" s="39">
        <f t="shared" si="2363"/>
        <v>0</v>
      </c>
      <c r="BA282" s="39">
        <f t="shared" si="2364"/>
        <v>223830</v>
      </c>
      <c r="BB282" s="39">
        <f t="shared" si="2365"/>
        <v>0</v>
      </c>
      <c r="BC282" s="15">
        <f>59100-7130</f>
        <v>51970</v>
      </c>
      <c r="BD282" s="44"/>
      <c r="BE282" s="44">
        <f>BC282</f>
        <v>51970</v>
      </c>
      <c r="BF282" s="44"/>
      <c r="BG282" s="15">
        <f>112330+211200+26000-21600</f>
        <v>327930</v>
      </c>
      <c r="BH282" s="44"/>
      <c r="BI282" s="44">
        <f>BG282</f>
        <v>327930</v>
      </c>
      <c r="BJ282" s="44"/>
      <c r="BK282" s="15">
        <f>BC282+BG282</f>
        <v>379900</v>
      </c>
      <c r="BL282" s="68">
        <f>BD282+BH282</f>
        <v>0</v>
      </c>
      <c r="BM282" s="68">
        <f>BE282+BI282</f>
        <v>379900</v>
      </c>
      <c r="BN282" s="68">
        <f>BF282+BJ282</f>
        <v>0</v>
      </c>
      <c r="BO282" s="15"/>
      <c r="BP282" s="44"/>
      <c r="BQ282" s="44">
        <f>BO282</f>
        <v>0</v>
      </c>
      <c r="BR282" s="44"/>
      <c r="BS282" s="15">
        <f>BK282+BO282</f>
        <v>379900</v>
      </c>
      <c r="BT282" s="68">
        <f>BL282+BP282</f>
        <v>0</v>
      </c>
      <c r="BU282" s="68">
        <f>BM282+BQ282</f>
        <v>379900</v>
      </c>
      <c r="BV282" s="68">
        <f>BN282+BR282</f>
        <v>0</v>
      </c>
      <c r="BW282" s="15"/>
      <c r="BX282" s="44"/>
      <c r="BY282" s="44">
        <f>BW282</f>
        <v>0</v>
      </c>
      <c r="BZ282" s="44"/>
      <c r="CA282" s="15">
        <f>BS282+BW282</f>
        <v>379900</v>
      </c>
      <c r="CB282" s="68">
        <f>BT282+BX282</f>
        <v>0</v>
      </c>
      <c r="CC282" s="68">
        <f>BU282+BY282</f>
        <v>379900</v>
      </c>
      <c r="CD282" s="68">
        <f>BV282+BZ282</f>
        <v>0</v>
      </c>
      <c r="CE282" s="15"/>
      <c r="CF282" s="44"/>
      <c r="CG282" s="44">
        <f>CE282</f>
        <v>0</v>
      </c>
      <c r="CH282" s="44"/>
      <c r="CI282" s="44"/>
      <c r="CJ282" s="44"/>
      <c r="CK282" s="44">
        <f>CI282</f>
        <v>0</v>
      </c>
      <c r="CL282" s="44"/>
      <c r="CM282" s="15">
        <f t="shared" ref="CM282" si="2377">CE282+CI282</f>
        <v>0</v>
      </c>
      <c r="CN282" s="68">
        <f t="shared" ref="CN282" si="2378">CF282+CJ282</f>
        <v>0</v>
      </c>
      <c r="CO282" s="68">
        <f t="shared" ref="CO282" si="2379">CG282+CK282</f>
        <v>0</v>
      </c>
      <c r="CP282" s="68">
        <f t="shared" ref="CP282" si="2380">CH282+CL282</f>
        <v>0</v>
      </c>
      <c r="CQ282" s="44"/>
      <c r="CR282" s="44"/>
      <c r="CS282" s="44">
        <f>CQ282</f>
        <v>0</v>
      </c>
      <c r="CT282" s="44"/>
      <c r="CU282" s="15">
        <f t="shared" ref="CU282" si="2381">CM282+CQ282</f>
        <v>0</v>
      </c>
      <c r="CV282" s="68">
        <f t="shared" ref="CV282" si="2382">CN282+CR282</f>
        <v>0</v>
      </c>
      <c r="CW282" s="68">
        <f t="shared" ref="CW282" si="2383">CO282+CS282</f>
        <v>0</v>
      </c>
      <c r="CX282" s="68">
        <f t="shared" ref="CX282" si="2384">CP282+CT282</f>
        <v>0</v>
      </c>
      <c r="CY282" s="15"/>
      <c r="CZ282" s="44"/>
      <c r="DA282" s="44">
        <f>CY282</f>
        <v>0</v>
      </c>
      <c r="DB282" s="44"/>
      <c r="DC282" s="44"/>
      <c r="DD282" s="44"/>
      <c r="DE282" s="44">
        <f>DC282</f>
        <v>0</v>
      </c>
      <c r="DF282" s="44"/>
      <c r="DG282" s="15">
        <f t="shared" ref="DG282" si="2385">CY282+DC282</f>
        <v>0</v>
      </c>
      <c r="DH282" s="68">
        <f t="shared" ref="DH282" si="2386">CZ282+DD282</f>
        <v>0</v>
      </c>
      <c r="DI282" s="68">
        <f t="shared" ref="DI282" si="2387">DA282+DE282</f>
        <v>0</v>
      </c>
      <c r="DJ282" s="68">
        <f t="shared" ref="DJ282" si="2388">DB282+DF282</f>
        <v>0</v>
      </c>
      <c r="DK282" s="44"/>
      <c r="DL282" s="44"/>
      <c r="DM282" s="44">
        <f>DK282</f>
        <v>0</v>
      </c>
      <c r="DN282" s="44"/>
      <c r="DO282" s="15">
        <f t="shared" ref="DO282" si="2389">DG282+DK282</f>
        <v>0</v>
      </c>
      <c r="DP282" s="68">
        <f t="shared" ref="DP282" si="2390">DH282+DL282</f>
        <v>0</v>
      </c>
      <c r="DQ282" s="68">
        <f t="shared" ref="DQ282" si="2391">DI282+DM282</f>
        <v>0</v>
      </c>
      <c r="DR282" s="68">
        <f t="shared" ref="DR282" si="2392">DJ282+DN282</f>
        <v>0</v>
      </c>
    </row>
    <row r="283" spans="1:122" ht="32.25" hidden="1" customHeight="1" x14ac:dyDescent="0.25">
      <c r="A283" s="102" t="s">
        <v>107</v>
      </c>
      <c r="B283" s="19"/>
      <c r="C283" s="19"/>
      <c r="D283" s="19"/>
      <c r="E283" s="40">
        <v>851</v>
      </c>
      <c r="F283" s="2" t="s">
        <v>104</v>
      </c>
      <c r="G283" s="2" t="s">
        <v>43</v>
      </c>
      <c r="H283" s="3" t="s">
        <v>354</v>
      </c>
      <c r="I283" s="2"/>
      <c r="J283" s="15">
        <f t="shared" ref="J283:AR283" si="2393">J284</f>
        <v>0</v>
      </c>
      <c r="K283" s="15">
        <f t="shared" si="2393"/>
        <v>0</v>
      </c>
      <c r="L283" s="15">
        <f t="shared" si="2393"/>
        <v>0</v>
      </c>
      <c r="M283" s="15">
        <f t="shared" si="2393"/>
        <v>0</v>
      </c>
      <c r="N283" s="15">
        <f t="shared" si="2393"/>
        <v>0</v>
      </c>
      <c r="O283" s="15">
        <f t="shared" si="2393"/>
        <v>0</v>
      </c>
      <c r="P283" s="15">
        <f t="shared" si="2393"/>
        <v>0</v>
      </c>
      <c r="Q283" s="15">
        <f t="shared" si="2393"/>
        <v>0</v>
      </c>
      <c r="R283" s="15">
        <f t="shared" si="2393"/>
        <v>0</v>
      </c>
      <c r="S283" s="15">
        <f t="shared" si="2393"/>
        <v>0</v>
      </c>
      <c r="T283" s="15">
        <f t="shared" si="2393"/>
        <v>0</v>
      </c>
      <c r="U283" s="15">
        <f t="shared" si="2393"/>
        <v>0</v>
      </c>
      <c r="V283" s="15">
        <f t="shared" si="2393"/>
        <v>0</v>
      </c>
      <c r="W283" s="15">
        <f t="shared" si="2393"/>
        <v>0</v>
      </c>
      <c r="X283" s="15">
        <f t="shared" si="2393"/>
        <v>0</v>
      </c>
      <c r="Y283" s="15">
        <f t="shared" si="2393"/>
        <v>0</v>
      </c>
      <c r="Z283" s="15">
        <f t="shared" si="2393"/>
        <v>0</v>
      </c>
      <c r="AA283" s="15">
        <f t="shared" si="2393"/>
        <v>0</v>
      </c>
      <c r="AB283" s="15">
        <f t="shared" si="2393"/>
        <v>0</v>
      </c>
      <c r="AC283" s="15">
        <f t="shared" si="2393"/>
        <v>0</v>
      </c>
      <c r="AD283" s="15">
        <f t="shared" si="2393"/>
        <v>0</v>
      </c>
      <c r="AE283" s="15">
        <f t="shared" si="2393"/>
        <v>0</v>
      </c>
      <c r="AF283" s="15">
        <f t="shared" si="2393"/>
        <v>0</v>
      </c>
      <c r="AG283" s="15">
        <f t="shared" si="2393"/>
        <v>0</v>
      </c>
      <c r="AH283" s="15">
        <f t="shared" si="2393"/>
        <v>0</v>
      </c>
      <c r="AI283" s="15">
        <f t="shared" si="2393"/>
        <v>0</v>
      </c>
      <c r="AJ283" s="15">
        <f t="shared" si="2393"/>
        <v>0</v>
      </c>
      <c r="AK283" s="15">
        <f t="shared" si="2393"/>
        <v>0</v>
      </c>
      <c r="AL283" s="15">
        <f t="shared" si="2393"/>
        <v>0</v>
      </c>
      <c r="AM283" s="110">
        <f t="shared" si="2393"/>
        <v>0</v>
      </c>
      <c r="AN283" s="15">
        <f t="shared" si="2393"/>
        <v>0</v>
      </c>
      <c r="AO283" s="15">
        <f t="shared" si="2393"/>
        <v>0</v>
      </c>
      <c r="AP283" s="15">
        <f t="shared" si="2393"/>
        <v>0</v>
      </c>
      <c r="AQ283" s="15">
        <f t="shared" si="2393"/>
        <v>0</v>
      </c>
      <c r="AR283" s="15">
        <f t="shared" si="2393"/>
        <v>0</v>
      </c>
      <c r="AS283" s="15">
        <f>AS284</f>
        <v>0</v>
      </c>
      <c r="AT283" s="15"/>
      <c r="AU283" s="15"/>
      <c r="AV283" s="15"/>
      <c r="AW283" s="15"/>
      <c r="AX283" s="15"/>
      <c r="AY283" s="15" t="e">
        <f t="shared" si="2362"/>
        <v>#REF!</v>
      </c>
      <c r="AZ283" s="39" t="e">
        <f t="shared" si="2363"/>
        <v>#REF!</v>
      </c>
      <c r="BA283" s="39" t="e">
        <f t="shared" si="2364"/>
        <v>#REF!</v>
      </c>
      <c r="BB283" s="39" t="e">
        <f t="shared" si="2365"/>
        <v>#REF!</v>
      </c>
      <c r="BC283" s="15" t="e">
        <f>BC284+#REF!</f>
        <v>#REF!</v>
      </c>
      <c r="BD283" s="44" t="e">
        <f>BD284+#REF!</f>
        <v>#REF!</v>
      </c>
      <c r="BE283" s="44" t="e">
        <f>BE284+#REF!</f>
        <v>#REF!</v>
      </c>
      <c r="BF283" s="44" t="e">
        <f>BF284+#REF!</f>
        <v>#REF!</v>
      </c>
      <c r="BG283" s="15" t="e">
        <f>BG284+#REF!</f>
        <v>#REF!</v>
      </c>
      <c r="BH283" s="15" t="e">
        <f>BH284+#REF!</f>
        <v>#REF!</v>
      </c>
      <c r="BI283" s="15" t="e">
        <f>BI284+#REF!</f>
        <v>#REF!</v>
      </c>
      <c r="BJ283" s="15" t="e">
        <f>BJ284+#REF!</f>
        <v>#REF!</v>
      </c>
      <c r="BK283" s="15" t="e">
        <f>BK284+#REF!</f>
        <v>#REF!</v>
      </c>
      <c r="BL283" s="15" t="e">
        <f>BL284+#REF!</f>
        <v>#REF!</v>
      </c>
      <c r="BM283" s="15" t="e">
        <f>BM284+#REF!</f>
        <v>#REF!</v>
      </c>
      <c r="BN283" s="15" t="e">
        <f>BN284+#REF!</f>
        <v>#REF!</v>
      </c>
      <c r="BO283" s="15" t="e">
        <f>BO284+#REF!</f>
        <v>#REF!</v>
      </c>
      <c r="BP283" s="15" t="e">
        <f>BP284+#REF!</f>
        <v>#REF!</v>
      </c>
      <c r="BQ283" s="15" t="e">
        <f>BQ284+#REF!</f>
        <v>#REF!</v>
      </c>
      <c r="BR283" s="15" t="e">
        <f>BR284+#REF!</f>
        <v>#REF!</v>
      </c>
      <c r="BS283" s="15" t="e">
        <f>BS284+#REF!</f>
        <v>#REF!</v>
      </c>
      <c r="BT283" s="15" t="e">
        <f>BT284+#REF!</f>
        <v>#REF!</v>
      </c>
      <c r="BU283" s="15" t="e">
        <f>BU284+#REF!</f>
        <v>#REF!</v>
      </c>
      <c r="BV283" s="15" t="e">
        <f>BV284+#REF!</f>
        <v>#REF!</v>
      </c>
      <c r="BW283" s="15" t="e">
        <f>BW284+#REF!</f>
        <v>#REF!</v>
      </c>
      <c r="BX283" s="15" t="e">
        <f>BX284+#REF!</f>
        <v>#REF!</v>
      </c>
      <c r="BY283" s="15" t="e">
        <f>BY284+#REF!</f>
        <v>#REF!</v>
      </c>
      <c r="BZ283" s="15" t="e">
        <f>BZ284+#REF!</f>
        <v>#REF!</v>
      </c>
      <c r="CA283" s="15" t="e">
        <f>CA284+#REF!</f>
        <v>#REF!</v>
      </c>
      <c r="CB283" s="15" t="e">
        <f>CB284+#REF!</f>
        <v>#REF!</v>
      </c>
      <c r="CC283" s="15" t="e">
        <f>CC284+#REF!</f>
        <v>#REF!</v>
      </c>
      <c r="CD283" s="15" t="e">
        <f>CD284+#REF!</f>
        <v>#REF!</v>
      </c>
      <c r="CE283" s="15" t="e">
        <f>CE284+#REF!</f>
        <v>#REF!</v>
      </c>
      <c r="CF283" s="44" t="e">
        <f>CF284+#REF!</f>
        <v>#REF!</v>
      </c>
      <c r="CG283" s="44" t="e">
        <f>CG284+#REF!</f>
        <v>#REF!</v>
      </c>
      <c r="CH283" s="44" t="e">
        <f>CH284+#REF!</f>
        <v>#REF!</v>
      </c>
      <c r="CI283" s="15" t="e">
        <f>CI284+#REF!</f>
        <v>#REF!</v>
      </c>
      <c r="CJ283" s="15" t="e">
        <f>CJ284+#REF!</f>
        <v>#REF!</v>
      </c>
      <c r="CK283" s="15" t="e">
        <f>CK284+#REF!</f>
        <v>#REF!</v>
      </c>
      <c r="CL283" s="15" t="e">
        <f>CL284+#REF!</f>
        <v>#REF!</v>
      </c>
      <c r="CM283" s="15" t="e">
        <f>CM284+#REF!</f>
        <v>#REF!</v>
      </c>
      <c r="CN283" s="15" t="e">
        <f>CN284+#REF!</f>
        <v>#REF!</v>
      </c>
      <c r="CO283" s="15" t="e">
        <f>CO284+#REF!</f>
        <v>#REF!</v>
      </c>
      <c r="CP283" s="15" t="e">
        <f>CP284+#REF!</f>
        <v>#REF!</v>
      </c>
      <c r="CQ283" s="15" t="e">
        <f>CQ284+#REF!</f>
        <v>#REF!</v>
      </c>
      <c r="CR283" s="15" t="e">
        <f>CR284+#REF!</f>
        <v>#REF!</v>
      </c>
      <c r="CS283" s="15" t="e">
        <f>CS284+#REF!</f>
        <v>#REF!</v>
      </c>
      <c r="CT283" s="15" t="e">
        <f>CT284+#REF!</f>
        <v>#REF!</v>
      </c>
      <c r="CU283" s="15" t="e">
        <f>CU284+#REF!</f>
        <v>#REF!</v>
      </c>
      <c r="CV283" s="15" t="e">
        <f>CV284+#REF!</f>
        <v>#REF!</v>
      </c>
      <c r="CW283" s="15" t="e">
        <f>CW284+#REF!</f>
        <v>#REF!</v>
      </c>
      <c r="CX283" s="15" t="e">
        <f>CX284+#REF!</f>
        <v>#REF!</v>
      </c>
      <c r="CY283" s="15" t="e">
        <f>CY284+#REF!</f>
        <v>#REF!</v>
      </c>
      <c r="CZ283" s="44" t="e">
        <f>CZ284+#REF!</f>
        <v>#REF!</v>
      </c>
      <c r="DA283" s="44" t="e">
        <f>DA284+#REF!</f>
        <v>#REF!</v>
      </c>
      <c r="DB283" s="44" t="e">
        <f>DB284+#REF!</f>
        <v>#REF!</v>
      </c>
      <c r="DC283" s="15" t="e">
        <f>DC284+#REF!</f>
        <v>#REF!</v>
      </c>
      <c r="DD283" s="15" t="e">
        <f>DD284+#REF!</f>
        <v>#REF!</v>
      </c>
      <c r="DE283" s="15" t="e">
        <f>DE284+#REF!</f>
        <v>#REF!</v>
      </c>
      <c r="DF283" s="15" t="e">
        <f>DF284+#REF!</f>
        <v>#REF!</v>
      </c>
      <c r="DG283" s="15" t="e">
        <f>DG284+#REF!</f>
        <v>#REF!</v>
      </c>
      <c r="DH283" s="15" t="e">
        <f>DH284+#REF!</f>
        <v>#REF!</v>
      </c>
      <c r="DI283" s="15" t="e">
        <f>DI284+#REF!</f>
        <v>#REF!</v>
      </c>
      <c r="DJ283" s="15" t="e">
        <f>DJ284+#REF!</f>
        <v>#REF!</v>
      </c>
      <c r="DK283" s="15" t="e">
        <f>DK284+#REF!</f>
        <v>#REF!</v>
      </c>
      <c r="DL283" s="15" t="e">
        <f>DL284+#REF!</f>
        <v>#REF!</v>
      </c>
      <c r="DM283" s="15" t="e">
        <f>DM284+#REF!</f>
        <v>#REF!</v>
      </c>
      <c r="DN283" s="15" t="e">
        <f>DN284+#REF!</f>
        <v>#REF!</v>
      </c>
      <c r="DO283" s="15" t="e">
        <f>DO284+#REF!</f>
        <v>#REF!</v>
      </c>
      <c r="DP283" s="15" t="e">
        <f>DP284+#REF!</f>
        <v>#REF!</v>
      </c>
      <c r="DQ283" s="15" t="e">
        <f>DQ284+#REF!</f>
        <v>#REF!</v>
      </c>
      <c r="DR283" s="15" t="e">
        <f>DR284+#REF!</f>
        <v>#REF!</v>
      </c>
    </row>
    <row r="284" spans="1:122" ht="32.25" hidden="1" customHeight="1" x14ac:dyDescent="0.25">
      <c r="A284" s="102" t="s">
        <v>20</v>
      </c>
      <c r="B284" s="19"/>
      <c r="C284" s="19"/>
      <c r="D284" s="19"/>
      <c r="E284" s="40">
        <v>851</v>
      </c>
      <c r="F284" s="2" t="s">
        <v>104</v>
      </c>
      <c r="G284" s="2" t="s">
        <v>43</v>
      </c>
      <c r="H284" s="3" t="s">
        <v>354</v>
      </c>
      <c r="I284" s="2" t="s">
        <v>21</v>
      </c>
      <c r="J284" s="15">
        <f t="shared" ref="J284:AS284" si="2394">J285</f>
        <v>0</v>
      </c>
      <c r="K284" s="15">
        <f t="shared" si="2394"/>
        <v>0</v>
      </c>
      <c r="L284" s="15">
        <f t="shared" si="2394"/>
        <v>0</v>
      </c>
      <c r="M284" s="15">
        <f t="shared" si="2394"/>
        <v>0</v>
      </c>
      <c r="N284" s="15">
        <f t="shared" si="2394"/>
        <v>0</v>
      </c>
      <c r="O284" s="15">
        <f t="shared" si="2394"/>
        <v>0</v>
      </c>
      <c r="P284" s="15">
        <f t="shared" si="2394"/>
        <v>0</v>
      </c>
      <c r="Q284" s="15">
        <f t="shared" si="2394"/>
        <v>0</v>
      </c>
      <c r="R284" s="15">
        <f t="shared" si="2394"/>
        <v>0</v>
      </c>
      <c r="S284" s="15">
        <f t="shared" si="2394"/>
        <v>0</v>
      </c>
      <c r="T284" s="15">
        <f t="shared" si="2394"/>
        <v>0</v>
      </c>
      <c r="U284" s="15">
        <f t="shared" si="2394"/>
        <v>0</v>
      </c>
      <c r="V284" s="15">
        <f t="shared" si="2394"/>
        <v>0</v>
      </c>
      <c r="W284" s="39">
        <f t="shared" si="2394"/>
        <v>0</v>
      </c>
      <c r="X284" s="39">
        <f t="shared" si="2394"/>
        <v>0</v>
      </c>
      <c r="Y284" s="39">
        <f t="shared" si="2394"/>
        <v>0</v>
      </c>
      <c r="Z284" s="15">
        <f t="shared" si="2394"/>
        <v>0</v>
      </c>
      <c r="AA284" s="15">
        <f t="shared" si="2394"/>
        <v>0</v>
      </c>
      <c r="AB284" s="15">
        <f t="shared" si="2394"/>
        <v>0</v>
      </c>
      <c r="AC284" s="15">
        <f t="shared" si="2394"/>
        <v>0</v>
      </c>
      <c r="AD284" s="15">
        <f t="shared" si="2394"/>
        <v>0</v>
      </c>
      <c r="AE284" s="15">
        <f t="shared" si="2394"/>
        <v>0</v>
      </c>
      <c r="AF284" s="15">
        <f t="shared" si="2394"/>
        <v>0</v>
      </c>
      <c r="AG284" s="15">
        <f t="shared" si="2394"/>
        <v>0</v>
      </c>
      <c r="AH284" s="15">
        <f t="shared" si="2394"/>
        <v>0</v>
      </c>
      <c r="AI284" s="39">
        <f t="shared" si="2394"/>
        <v>0</v>
      </c>
      <c r="AJ284" s="39">
        <f t="shared" si="2394"/>
        <v>0</v>
      </c>
      <c r="AK284" s="39">
        <f t="shared" si="2394"/>
        <v>0</v>
      </c>
      <c r="AL284" s="15">
        <f t="shared" si="2394"/>
        <v>0</v>
      </c>
      <c r="AM284" s="110">
        <f t="shared" si="2394"/>
        <v>0</v>
      </c>
      <c r="AN284" s="15">
        <f t="shared" si="2394"/>
        <v>0</v>
      </c>
      <c r="AO284" s="15">
        <f t="shared" si="2394"/>
        <v>0</v>
      </c>
      <c r="AP284" s="15">
        <f t="shared" si="2394"/>
        <v>0</v>
      </c>
      <c r="AQ284" s="15">
        <f t="shared" si="2394"/>
        <v>0</v>
      </c>
      <c r="AR284" s="15">
        <f t="shared" si="2394"/>
        <v>0</v>
      </c>
      <c r="AS284" s="15">
        <f t="shared" si="2394"/>
        <v>0</v>
      </c>
      <c r="AT284" s="15"/>
      <c r="AU284" s="15"/>
      <c r="AV284" s="15"/>
      <c r="AW284" s="15"/>
      <c r="AX284" s="15"/>
      <c r="AY284" s="15">
        <f t="shared" si="2362"/>
        <v>-221330</v>
      </c>
      <c r="AZ284" s="39">
        <f t="shared" si="2363"/>
        <v>0</v>
      </c>
      <c r="BA284" s="39">
        <f t="shared" si="2364"/>
        <v>-221330</v>
      </c>
      <c r="BB284" s="39">
        <f t="shared" si="2365"/>
        <v>0</v>
      </c>
      <c r="BC284" s="15">
        <f t="shared" ref="BC284:DN284" si="2395">BC285</f>
        <v>221330</v>
      </c>
      <c r="BD284" s="44">
        <f t="shared" si="2395"/>
        <v>0</v>
      </c>
      <c r="BE284" s="44">
        <f t="shared" si="2395"/>
        <v>221330</v>
      </c>
      <c r="BF284" s="44">
        <f t="shared" si="2395"/>
        <v>0</v>
      </c>
      <c r="BG284" s="15">
        <f t="shared" si="2395"/>
        <v>-221330</v>
      </c>
      <c r="BH284" s="15">
        <f t="shared" si="2395"/>
        <v>0</v>
      </c>
      <c r="BI284" s="15">
        <f t="shared" si="2395"/>
        <v>-221330</v>
      </c>
      <c r="BJ284" s="15">
        <f t="shared" si="2395"/>
        <v>0</v>
      </c>
      <c r="BK284" s="15">
        <f t="shared" si="2395"/>
        <v>0</v>
      </c>
      <c r="BL284" s="15">
        <f t="shared" si="2395"/>
        <v>0</v>
      </c>
      <c r="BM284" s="15">
        <f t="shared" si="2395"/>
        <v>0</v>
      </c>
      <c r="BN284" s="15">
        <f t="shared" si="2395"/>
        <v>0</v>
      </c>
      <c r="BO284" s="15">
        <f t="shared" si="2395"/>
        <v>0</v>
      </c>
      <c r="BP284" s="15">
        <f t="shared" si="2395"/>
        <v>0</v>
      </c>
      <c r="BQ284" s="15">
        <f t="shared" si="2395"/>
        <v>0</v>
      </c>
      <c r="BR284" s="15">
        <f t="shared" si="2395"/>
        <v>0</v>
      </c>
      <c r="BS284" s="15">
        <f t="shared" si="2395"/>
        <v>0</v>
      </c>
      <c r="BT284" s="15">
        <f t="shared" si="2395"/>
        <v>0</v>
      </c>
      <c r="BU284" s="15">
        <f t="shared" si="2395"/>
        <v>0</v>
      </c>
      <c r="BV284" s="15">
        <f t="shared" si="2395"/>
        <v>0</v>
      </c>
      <c r="BW284" s="15">
        <f t="shared" si="2395"/>
        <v>0</v>
      </c>
      <c r="BX284" s="15">
        <f t="shared" si="2395"/>
        <v>0</v>
      </c>
      <c r="BY284" s="15">
        <f t="shared" si="2395"/>
        <v>0</v>
      </c>
      <c r="BZ284" s="15">
        <f t="shared" si="2395"/>
        <v>0</v>
      </c>
      <c r="CA284" s="15">
        <f t="shared" si="2395"/>
        <v>0</v>
      </c>
      <c r="CB284" s="15">
        <f t="shared" si="2395"/>
        <v>0</v>
      </c>
      <c r="CC284" s="15">
        <f t="shared" si="2395"/>
        <v>0</v>
      </c>
      <c r="CD284" s="15">
        <f t="shared" si="2395"/>
        <v>0</v>
      </c>
      <c r="CE284" s="15">
        <f t="shared" si="2395"/>
        <v>0</v>
      </c>
      <c r="CF284" s="44">
        <f t="shared" si="2395"/>
        <v>0</v>
      </c>
      <c r="CG284" s="44">
        <f t="shared" si="2395"/>
        <v>0</v>
      </c>
      <c r="CH284" s="44">
        <f t="shared" si="2395"/>
        <v>0</v>
      </c>
      <c r="CI284" s="15">
        <f t="shared" si="2395"/>
        <v>0</v>
      </c>
      <c r="CJ284" s="15">
        <f t="shared" si="2395"/>
        <v>0</v>
      </c>
      <c r="CK284" s="15">
        <f t="shared" si="2395"/>
        <v>0</v>
      </c>
      <c r="CL284" s="15">
        <f t="shared" si="2395"/>
        <v>0</v>
      </c>
      <c r="CM284" s="15">
        <f t="shared" si="2395"/>
        <v>0</v>
      </c>
      <c r="CN284" s="15">
        <f t="shared" si="2395"/>
        <v>0</v>
      </c>
      <c r="CO284" s="15">
        <f t="shared" si="2395"/>
        <v>0</v>
      </c>
      <c r="CP284" s="15">
        <f t="shared" si="2395"/>
        <v>0</v>
      </c>
      <c r="CQ284" s="15">
        <f t="shared" si="2395"/>
        <v>0</v>
      </c>
      <c r="CR284" s="15">
        <f t="shared" si="2395"/>
        <v>0</v>
      </c>
      <c r="CS284" s="15">
        <f t="shared" si="2395"/>
        <v>0</v>
      </c>
      <c r="CT284" s="15">
        <f t="shared" si="2395"/>
        <v>0</v>
      </c>
      <c r="CU284" s="15">
        <f t="shared" si="2395"/>
        <v>0</v>
      </c>
      <c r="CV284" s="15">
        <f t="shared" si="2395"/>
        <v>0</v>
      </c>
      <c r="CW284" s="15">
        <f t="shared" si="2395"/>
        <v>0</v>
      </c>
      <c r="CX284" s="15">
        <f t="shared" si="2395"/>
        <v>0</v>
      </c>
      <c r="CY284" s="15">
        <f t="shared" si="2395"/>
        <v>0</v>
      </c>
      <c r="CZ284" s="44">
        <f t="shared" si="2395"/>
        <v>0</v>
      </c>
      <c r="DA284" s="44">
        <f t="shared" si="2395"/>
        <v>0</v>
      </c>
      <c r="DB284" s="44">
        <f t="shared" si="2395"/>
        <v>0</v>
      </c>
      <c r="DC284" s="15">
        <f t="shared" si="2395"/>
        <v>0</v>
      </c>
      <c r="DD284" s="15">
        <f t="shared" si="2395"/>
        <v>0</v>
      </c>
      <c r="DE284" s="15">
        <f t="shared" si="2395"/>
        <v>0</v>
      </c>
      <c r="DF284" s="15">
        <f t="shared" si="2395"/>
        <v>0</v>
      </c>
      <c r="DG284" s="15">
        <f t="shared" si="2395"/>
        <v>0</v>
      </c>
      <c r="DH284" s="15">
        <f t="shared" si="2395"/>
        <v>0</v>
      </c>
      <c r="DI284" s="15">
        <f t="shared" si="2395"/>
        <v>0</v>
      </c>
      <c r="DJ284" s="15">
        <f t="shared" si="2395"/>
        <v>0</v>
      </c>
      <c r="DK284" s="15">
        <f t="shared" si="2395"/>
        <v>0</v>
      </c>
      <c r="DL284" s="15">
        <f t="shared" si="2395"/>
        <v>0</v>
      </c>
      <c r="DM284" s="15">
        <f t="shared" si="2395"/>
        <v>0</v>
      </c>
      <c r="DN284" s="15">
        <f t="shared" si="2395"/>
        <v>0</v>
      </c>
      <c r="DO284" s="15">
        <f t="shared" ref="DO284:DR284" si="2396">DO285</f>
        <v>0</v>
      </c>
      <c r="DP284" s="15">
        <f t="shared" si="2396"/>
        <v>0</v>
      </c>
      <c r="DQ284" s="15">
        <f t="shared" si="2396"/>
        <v>0</v>
      </c>
      <c r="DR284" s="15">
        <f t="shared" si="2396"/>
        <v>0</v>
      </c>
    </row>
    <row r="285" spans="1:122" ht="32.25" hidden="1" customHeight="1" x14ac:dyDescent="0.25">
      <c r="A285" s="102" t="s">
        <v>9</v>
      </c>
      <c r="B285" s="19"/>
      <c r="C285" s="19"/>
      <c r="D285" s="19"/>
      <c r="E285" s="40">
        <v>851</v>
      </c>
      <c r="F285" s="2" t="s">
        <v>104</v>
      </c>
      <c r="G285" s="2" t="s">
        <v>43</v>
      </c>
      <c r="H285" s="3" t="s">
        <v>354</v>
      </c>
      <c r="I285" s="2" t="s">
        <v>22</v>
      </c>
      <c r="J285" s="15"/>
      <c r="K285" s="44"/>
      <c r="L285" s="44">
        <f>J285</f>
        <v>0</v>
      </c>
      <c r="M285" s="44"/>
      <c r="N285" s="44"/>
      <c r="O285" s="44">
        <f>M285</f>
        <v>0</v>
      </c>
      <c r="P285" s="44"/>
      <c r="Q285" s="44"/>
      <c r="R285" s="68">
        <f>J285+N285</f>
        <v>0</v>
      </c>
      <c r="S285" s="68">
        <f>K285+O285</f>
        <v>0</v>
      </c>
      <c r="T285" s="68">
        <f>L285+P285</f>
        <v>0</v>
      </c>
      <c r="U285" s="68">
        <f>M285+Q285</f>
        <v>0</v>
      </c>
      <c r="V285" s="15"/>
      <c r="W285" s="39"/>
      <c r="X285" s="39">
        <f>V285</f>
        <v>0</v>
      </c>
      <c r="Y285" s="39"/>
      <c r="Z285" s="44"/>
      <c r="AA285" s="44"/>
      <c r="AB285" s="44"/>
      <c r="AC285" s="44"/>
      <c r="AD285" s="68">
        <f t="shared" ref="AD285" si="2397">V285+Z285</f>
        <v>0</v>
      </c>
      <c r="AE285" s="68">
        <f t="shared" ref="AE285" si="2398">W285+AA285</f>
        <v>0</v>
      </c>
      <c r="AF285" s="68">
        <f t="shared" ref="AF285" si="2399">X285+AB285</f>
        <v>0</v>
      </c>
      <c r="AG285" s="68">
        <f t="shared" ref="AG285" si="2400">Y285+AC285</f>
        <v>0</v>
      </c>
      <c r="AH285" s="15"/>
      <c r="AI285" s="39"/>
      <c r="AJ285" s="39">
        <f>AH285</f>
        <v>0</v>
      </c>
      <c r="AK285" s="39"/>
      <c r="AL285" s="44"/>
      <c r="AM285" s="111"/>
      <c r="AN285" s="44"/>
      <c r="AO285" s="44"/>
      <c r="AP285" s="68">
        <f t="shared" ref="AP285" si="2401">AH285+AL285</f>
        <v>0</v>
      </c>
      <c r="AQ285" s="68">
        <f t="shared" ref="AQ285" si="2402">AI285+AM285</f>
        <v>0</v>
      </c>
      <c r="AR285" s="68">
        <f t="shared" ref="AR285" si="2403">AJ285+AN285</f>
        <v>0</v>
      </c>
      <c r="AS285" s="68">
        <f t="shared" ref="AS285" si="2404">AK285+AO285</f>
        <v>0</v>
      </c>
      <c r="AT285" s="68"/>
      <c r="AU285" s="68"/>
      <c r="AV285" s="68"/>
      <c r="AW285" s="68"/>
      <c r="AX285" s="68"/>
      <c r="AY285" s="15">
        <f t="shared" si="2362"/>
        <v>-221330</v>
      </c>
      <c r="AZ285" s="39">
        <f t="shared" si="2363"/>
        <v>0</v>
      </c>
      <c r="BA285" s="39">
        <f t="shared" si="2364"/>
        <v>-221330</v>
      </c>
      <c r="BB285" s="39">
        <f t="shared" si="2365"/>
        <v>0</v>
      </c>
      <c r="BC285" s="15">
        <f>214200+7130</f>
        <v>221330</v>
      </c>
      <c r="BD285" s="44"/>
      <c r="BE285" s="44">
        <f>BC285</f>
        <v>221330</v>
      </c>
      <c r="BF285" s="44"/>
      <c r="BG285" s="15">
        <v>-221330</v>
      </c>
      <c r="BH285" s="44"/>
      <c r="BI285" s="44">
        <f>BG285</f>
        <v>-221330</v>
      </c>
      <c r="BJ285" s="44"/>
      <c r="BK285" s="15">
        <f>BC285+BG285</f>
        <v>0</v>
      </c>
      <c r="BL285" s="68">
        <f>BD285+BH285</f>
        <v>0</v>
      </c>
      <c r="BM285" s="68">
        <f>BE285+BI285</f>
        <v>0</v>
      </c>
      <c r="BN285" s="68">
        <f>BF285+BJ285</f>
        <v>0</v>
      </c>
      <c r="BO285" s="15"/>
      <c r="BP285" s="44"/>
      <c r="BQ285" s="44">
        <f>BO285</f>
        <v>0</v>
      </c>
      <c r="BR285" s="44"/>
      <c r="BS285" s="15">
        <f>BK285+BO285</f>
        <v>0</v>
      </c>
      <c r="BT285" s="68">
        <f>BL285+BP285</f>
        <v>0</v>
      </c>
      <c r="BU285" s="68">
        <f>BM285+BQ285</f>
        <v>0</v>
      </c>
      <c r="BV285" s="68">
        <f>BN285+BR285</f>
        <v>0</v>
      </c>
      <c r="BW285" s="15"/>
      <c r="BX285" s="44"/>
      <c r="BY285" s="44">
        <f>BW285</f>
        <v>0</v>
      </c>
      <c r="BZ285" s="44"/>
      <c r="CA285" s="15">
        <f>BS285+BW285</f>
        <v>0</v>
      </c>
      <c r="CB285" s="68">
        <f>BT285+BX285</f>
        <v>0</v>
      </c>
      <c r="CC285" s="68">
        <f>BU285+BY285</f>
        <v>0</v>
      </c>
      <c r="CD285" s="68">
        <f>BV285+BZ285</f>
        <v>0</v>
      </c>
      <c r="CE285" s="15"/>
      <c r="CF285" s="44"/>
      <c r="CG285" s="44">
        <f>CE285</f>
        <v>0</v>
      </c>
      <c r="CH285" s="44"/>
      <c r="CI285" s="44"/>
      <c r="CJ285" s="44"/>
      <c r="CK285" s="44">
        <f>CI285</f>
        <v>0</v>
      </c>
      <c r="CL285" s="44"/>
      <c r="CM285" s="15">
        <f t="shared" ref="CM285" si="2405">CE285+CI285</f>
        <v>0</v>
      </c>
      <c r="CN285" s="68">
        <f t="shared" ref="CN285" si="2406">CF285+CJ285</f>
        <v>0</v>
      </c>
      <c r="CO285" s="68">
        <f t="shared" ref="CO285" si="2407">CG285+CK285</f>
        <v>0</v>
      </c>
      <c r="CP285" s="68">
        <f t="shared" ref="CP285" si="2408">CH285+CL285</f>
        <v>0</v>
      </c>
      <c r="CQ285" s="44"/>
      <c r="CR285" s="44"/>
      <c r="CS285" s="44">
        <f>CQ285</f>
        <v>0</v>
      </c>
      <c r="CT285" s="44"/>
      <c r="CU285" s="15">
        <f t="shared" ref="CU285" si="2409">CM285+CQ285</f>
        <v>0</v>
      </c>
      <c r="CV285" s="68">
        <f t="shared" ref="CV285" si="2410">CN285+CR285</f>
        <v>0</v>
      </c>
      <c r="CW285" s="68">
        <f t="shared" ref="CW285" si="2411">CO285+CS285</f>
        <v>0</v>
      </c>
      <c r="CX285" s="68">
        <f t="shared" ref="CX285" si="2412">CP285+CT285</f>
        <v>0</v>
      </c>
      <c r="CY285" s="15"/>
      <c r="CZ285" s="44"/>
      <c r="DA285" s="44">
        <f>CY285</f>
        <v>0</v>
      </c>
      <c r="DB285" s="44"/>
      <c r="DC285" s="44"/>
      <c r="DD285" s="44"/>
      <c r="DE285" s="44">
        <f>DC285</f>
        <v>0</v>
      </c>
      <c r="DF285" s="44"/>
      <c r="DG285" s="15">
        <f t="shared" ref="DG285" si="2413">CY285+DC285</f>
        <v>0</v>
      </c>
      <c r="DH285" s="68">
        <f t="shared" ref="DH285" si="2414">CZ285+DD285</f>
        <v>0</v>
      </c>
      <c r="DI285" s="68">
        <f t="shared" ref="DI285" si="2415">DA285+DE285</f>
        <v>0</v>
      </c>
      <c r="DJ285" s="68">
        <f t="shared" ref="DJ285" si="2416">DB285+DF285</f>
        <v>0</v>
      </c>
      <c r="DK285" s="44"/>
      <c r="DL285" s="44"/>
      <c r="DM285" s="44">
        <f>DK285</f>
        <v>0</v>
      </c>
      <c r="DN285" s="44"/>
      <c r="DO285" s="15">
        <f t="shared" ref="DO285" si="2417">DG285+DK285</f>
        <v>0</v>
      </c>
      <c r="DP285" s="68">
        <f t="shared" ref="DP285" si="2418">DH285+DL285</f>
        <v>0</v>
      </c>
      <c r="DQ285" s="68">
        <f t="shared" ref="DQ285" si="2419">DI285+DM285</f>
        <v>0</v>
      </c>
      <c r="DR285" s="68">
        <f t="shared" ref="DR285" si="2420">DJ285+DN285</f>
        <v>0</v>
      </c>
    </row>
    <row r="286" spans="1:122" ht="66" hidden="1" customHeight="1" x14ac:dyDescent="0.25">
      <c r="A286" s="102" t="s">
        <v>269</v>
      </c>
      <c r="B286" s="19"/>
      <c r="C286" s="19"/>
      <c r="D286" s="19"/>
      <c r="E286" s="40">
        <v>851</v>
      </c>
      <c r="F286" s="2" t="s">
        <v>104</v>
      </c>
      <c r="G286" s="2" t="s">
        <v>43</v>
      </c>
      <c r="H286" s="3" t="s">
        <v>355</v>
      </c>
      <c r="I286" s="2"/>
      <c r="J286" s="15">
        <f t="shared" ref="J286:AL287" si="2421">J287</f>
        <v>10000</v>
      </c>
      <c r="K286" s="15">
        <f t="shared" si="2421"/>
        <v>0</v>
      </c>
      <c r="L286" s="15">
        <f t="shared" si="2421"/>
        <v>10000</v>
      </c>
      <c r="M286" s="15">
        <f t="shared" si="2421"/>
        <v>0</v>
      </c>
      <c r="N286" s="15">
        <f t="shared" si="2421"/>
        <v>0</v>
      </c>
      <c r="O286" s="15">
        <f t="shared" si="2421"/>
        <v>0</v>
      </c>
      <c r="P286" s="15">
        <f t="shared" si="2421"/>
        <v>0</v>
      </c>
      <c r="Q286" s="15">
        <f t="shared" si="2421"/>
        <v>0</v>
      </c>
      <c r="R286" s="15">
        <f t="shared" si="2421"/>
        <v>10000</v>
      </c>
      <c r="S286" s="15">
        <f t="shared" si="2421"/>
        <v>0</v>
      </c>
      <c r="T286" s="15">
        <f t="shared" si="2421"/>
        <v>10000</v>
      </c>
      <c r="U286" s="15">
        <f t="shared" si="2421"/>
        <v>0</v>
      </c>
      <c r="V286" s="15">
        <f t="shared" si="2421"/>
        <v>0</v>
      </c>
      <c r="W286" s="39">
        <f t="shared" si="2421"/>
        <v>0</v>
      </c>
      <c r="X286" s="39">
        <f t="shared" si="2421"/>
        <v>0</v>
      </c>
      <c r="Y286" s="39">
        <f t="shared" si="2421"/>
        <v>0</v>
      </c>
      <c r="Z286" s="15">
        <f t="shared" si="2421"/>
        <v>0</v>
      </c>
      <c r="AA286" s="15">
        <f t="shared" si="2421"/>
        <v>0</v>
      </c>
      <c r="AB286" s="15">
        <f t="shared" si="2421"/>
        <v>0</v>
      </c>
      <c r="AC286" s="15">
        <f t="shared" si="2421"/>
        <v>0</v>
      </c>
      <c r="AD286" s="15">
        <f t="shared" si="2421"/>
        <v>0</v>
      </c>
      <c r="AE286" s="15">
        <f t="shared" si="2421"/>
        <v>0</v>
      </c>
      <c r="AF286" s="15">
        <f t="shared" si="2421"/>
        <v>0</v>
      </c>
      <c r="AG286" s="15">
        <f t="shared" si="2421"/>
        <v>0</v>
      </c>
      <c r="AH286" s="15">
        <f t="shared" si="2421"/>
        <v>0</v>
      </c>
      <c r="AI286" s="39">
        <f t="shared" si="2421"/>
        <v>0</v>
      </c>
      <c r="AJ286" s="39">
        <f t="shared" si="2421"/>
        <v>0</v>
      </c>
      <c r="AK286" s="39">
        <f t="shared" si="2421"/>
        <v>0</v>
      </c>
      <c r="AL286" s="15">
        <f t="shared" si="2421"/>
        <v>0</v>
      </c>
      <c r="AM286" s="110">
        <f t="shared" ref="AL286:AS287" si="2422">AM287</f>
        <v>0</v>
      </c>
      <c r="AN286" s="15">
        <f t="shared" si="2422"/>
        <v>0</v>
      </c>
      <c r="AO286" s="15">
        <f t="shared" si="2422"/>
        <v>0</v>
      </c>
      <c r="AP286" s="15">
        <f t="shared" si="2422"/>
        <v>0</v>
      </c>
      <c r="AQ286" s="15">
        <f t="shared" si="2422"/>
        <v>0</v>
      </c>
      <c r="AR286" s="15">
        <f t="shared" si="2422"/>
        <v>0</v>
      </c>
      <c r="AS286" s="15">
        <f t="shared" si="2422"/>
        <v>0</v>
      </c>
      <c r="AT286" s="15"/>
      <c r="AU286" s="15"/>
      <c r="AV286" s="15"/>
      <c r="AW286" s="15"/>
      <c r="AX286" s="15"/>
      <c r="AY286" s="15">
        <f t="shared" si="2362"/>
        <v>0</v>
      </c>
      <c r="AZ286" s="39">
        <f t="shared" si="2363"/>
        <v>0</v>
      </c>
      <c r="BA286" s="39">
        <f t="shared" si="2364"/>
        <v>0</v>
      </c>
      <c r="BB286" s="39">
        <f t="shared" si="2365"/>
        <v>0</v>
      </c>
      <c r="BC286" s="15">
        <f t="shared" ref="BC286:DC287" si="2423">BC287</f>
        <v>10000</v>
      </c>
      <c r="BD286" s="44">
        <f t="shared" si="2423"/>
        <v>0</v>
      </c>
      <c r="BE286" s="44">
        <f t="shared" si="2423"/>
        <v>10000</v>
      </c>
      <c r="BF286" s="44">
        <f t="shared" si="2423"/>
        <v>0</v>
      </c>
      <c r="BG286" s="15">
        <f t="shared" si="2423"/>
        <v>0</v>
      </c>
      <c r="BH286" s="15">
        <f t="shared" si="2423"/>
        <v>0</v>
      </c>
      <c r="BI286" s="15">
        <f t="shared" si="2423"/>
        <v>0</v>
      </c>
      <c r="BJ286" s="15">
        <f t="shared" si="2423"/>
        <v>0</v>
      </c>
      <c r="BK286" s="15">
        <f t="shared" si="2423"/>
        <v>10000</v>
      </c>
      <c r="BL286" s="15">
        <f t="shared" si="2423"/>
        <v>0</v>
      </c>
      <c r="BM286" s="15">
        <f t="shared" si="2423"/>
        <v>10000</v>
      </c>
      <c r="BN286" s="15">
        <f t="shared" si="2423"/>
        <v>0</v>
      </c>
      <c r="BO286" s="15">
        <f t="shared" si="2423"/>
        <v>0</v>
      </c>
      <c r="BP286" s="15">
        <f t="shared" si="2423"/>
        <v>0</v>
      </c>
      <c r="BQ286" s="15">
        <f t="shared" si="2423"/>
        <v>0</v>
      </c>
      <c r="BR286" s="15">
        <f t="shared" si="2423"/>
        <v>0</v>
      </c>
      <c r="BS286" s="15">
        <f t="shared" si="2423"/>
        <v>10000</v>
      </c>
      <c r="BT286" s="15">
        <f t="shared" si="2423"/>
        <v>0</v>
      </c>
      <c r="BU286" s="15">
        <f t="shared" si="2423"/>
        <v>10000</v>
      </c>
      <c r="BV286" s="15">
        <f t="shared" si="2423"/>
        <v>0</v>
      </c>
      <c r="BW286" s="15">
        <f t="shared" si="2423"/>
        <v>0</v>
      </c>
      <c r="BX286" s="15">
        <f t="shared" si="2423"/>
        <v>0</v>
      </c>
      <c r="BY286" s="15">
        <f t="shared" si="2423"/>
        <v>0</v>
      </c>
      <c r="BZ286" s="15">
        <f t="shared" si="2423"/>
        <v>0</v>
      </c>
      <c r="CA286" s="15">
        <f t="shared" si="2423"/>
        <v>10000</v>
      </c>
      <c r="CB286" s="15">
        <f t="shared" si="2423"/>
        <v>0</v>
      </c>
      <c r="CC286" s="15">
        <f t="shared" si="2423"/>
        <v>10000</v>
      </c>
      <c r="CD286" s="15">
        <f t="shared" si="2423"/>
        <v>0</v>
      </c>
      <c r="CE286" s="15">
        <f t="shared" si="2423"/>
        <v>0</v>
      </c>
      <c r="CF286" s="44">
        <f t="shared" si="2423"/>
        <v>0</v>
      </c>
      <c r="CG286" s="44">
        <f t="shared" si="2423"/>
        <v>0</v>
      </c>
      <c r="CH286" s="44">
        <f t="shared" si="2423"/>
        <v>0</v>
      </c>
      <c r="CI286" s="15">
        <f t="shared" si="2423"/>
        <v>0</v>
      </c>
      <c r="CJ286" s="15">
        <f t="shared" si="2423"/>
        <v>0</v>
      </c>
      <c r="CK286" s="15">
        <f t="shared" si="2423"/>
        <v>0</v>
      </c>
      <c r="CL286" s="15">
        <f t="shared" si="2423"/>
        <v>0</v>
      </c>
      <c r="CM286" s="15">
        <f t="shared" si="2423"/>
        <v>0</v>
      </c>
      <c r="CN286" s="15">
        <f t="shared" si="2423"/>
        <v>0</v>
      </c>
      <c r="CO286" s="15">
        <f t="shared" si="2423"/>
        <v>0</v>
      </c>
      <c r="CP286" s="15">
        <f t="shared" si="2423"/>
        <v>0</v>
      </c>
      <c r="CQ286" s="15">
        <f t="shared" si="2423"/>
        <v>0</v>
      </c>
      <c r="CR286" s="15">
        <f t="shared" si="2423"/>
        <v>0</v>
      </c>
      <c r="CS286" s="15">
        <f t="shared" si="2423"/>
        <v>0</v>
      </c>
      <c r="CT286" s="15">
        <f t="shared" si="2423"/>
        <v>0</v>
      </c>
      <c r="CU286" s="15">
        <f t="shared" si="2423"/>
        <v>0</v>
      </c>
      <c r="CV286" s="15">
        <f t="shared" si="2423"/>
        <v>0</v>
      </c>
      <c r="CW286" s="15">
        <f t="shared" si="2423"/>
        <v>0</v>
      </c>
      <c r="CX286" s="15">
        <f t="shared" si="2423"/>
        <v>0</v>
      </c>
      <c r="CY286" s="15">
        <f t="shared" si="2423"/>
        <v>0</v>
      </c>
      <c r="CZ286" s="44">
        <f t="shared" si="2423"/>
        <v>0</v>
      </c>
      <c r="DA286" s="44">
        <f t="shared" si="2423"/>
        <v>0</v>
      </c>
      <c r="DB286" s="44">
        <f t="shared" si="2423"/>
        <v>0</v>
      </c>
      <c r="DC286" s="15">
        <f t="shared" si="2423"/>
        <v>0</v>
      </c>
      <c r="DD286" s="15">
        <f t="shared" ref="DC286:DR287" si="2424">DD287</f>
        <v>0</v>
      </c>
      <c r="DE286" s="15">
        <f t="shared" si="2424"/>
        <v>0</v>
      </c>
      <c r="DF286" s="15">
        <f t="shared" si="2424"/>
        <v>0</v>
      </c>
      <c r="DG286" s="15">
        <f t="shared" si="2424"/>
        <v>0</v>
      </c>
      <c r="DH286" s="15">
        <f t="shared" si="2424"/>
        <v>0</v>
      </c>
      <c r="DI286" s="15">
        <f t="shared" si="2424"/>
        <v>0</v>
      </c>
      <c r="DJ286" s="15">
        <f t="shared" si="2424"/>
        <v>0</v>
      </c>
      <c r="DK286" s="15">
        <f t="shared" si="2424"/>
        <v>0</v>
      </c>
      <c r="DL286" s="15">
        <f t="shared" si="2424"/>
        <v>0</v>
      </c>
      <c r="DM286" s="15">
        <f t="shared" si="2424"/>
        <v>0</v>
      </c>
      <c r="DN286" s="15">
        <f t="shared" si="2424"/>
        <v>0</v>
      </c>
      <c r="DO286" s="15">
        <f t="shared" si="2424"/>
        <v>0</v>
      </c>
      <c r="DP286" s="15">
        <f t="shared" si="2424"/>
        <v>0</v>
      </c>
      <c r="DQ286" s="15">
        <f t="shared" si="2424"/>
        <v>0</v>
      </c>
      <c r="DR286" s="15">
        <f t="shared" si="2424"/>
        <v>0</v>
      </c>
    </row>
    <row r="287" spans="1:122" ht="32.25" hidden="1" customHeight="1" x14ac:dyDescent="0.25">
      <c r="A287" s="102" t="s">
        <v>20</v>
      </c>
      <c r="B287" s="19"/>
      <c r="C287" s="19"/>
      <c r="D287" s="19"/>
      <c r="E287" s="40">
        <v>851</v>
      </c>
      <c r="F287" s="2" t="s">
        <v>104</v>
      </c>
      <c r="G287" s="2" t="s">
        <v>43</v>
      </c>
      <c r="H287" s="3" t="s">
        <v>355</v>
      </c>
      <c r="I287" s="2" t="s">
        <v>21</v>
      </c>
      <c r="J287" s="15">
        <f t="shared" si="2421"/>
        <v>10000</v>
      </c>
      <c r="K287" s="15">
        <f t="shared" si="2421"/>
        <v>0</v>
      </c>
      <c r="L287" s="15">
        <f t="shared" si="2421"/>
        <v>10000</v>
      </c>
      <c r="M287" s="15">
        <f t="shared" si="2421"/>
        <v>0</v>
      </c>
      <c r="N287" s="15">
        <f t="shared" si="2421"/>
        <v>0</v>
      </c>
      <c r="O287" s="15">
        <f t="shared" si="2421"/>
        <v>0</v>
      </c>
      <c r="P287" s="15">
        <f t="shared" si="2421"/>
        <v>0</v>
      </c>
      <c r="Q287" s="15">
        <f t="shared" si="2421"/>
        <v>0</v>
      </c>
      <c r="R287" s="15">
        <f t="shared" si="2421"/>
        <v>10000</v>
      </c>
      <c r="S287" s="15">
        <f t="shared" si="2421"/>
        <v>0</v>
      </c>
      <c r="T287" s="15">
        <f t="shared" si="2421"/>
        <v>10000</v>
      </c>
      <c r="U287" s="15">
        <f t="shared" si="2421"/>
        <v>0</v>
      </c>
      <c r="V287" s="15">
        <f t="shared" si="2421"/>
        <v>0</v>
      </c>
      <c r="W287" s="39">
        <f t="shared" si="2421"/>
        <v>0</v>
      </c>
      <c r="X287" s="39">
        <f t="shared" si="2421"/>
        <v>0</v>
      </c>
      <c r="Y287" s="39">
        <f t="shared" si="2421"/>
        <v>0</v>
      </c>
      <c r="Z287" s="15">
        <f t="shared" si="2421"/>
        <v>0</v>
      </c>
      <c r="AA287" s="15">
        <f t="shared" si="2421"/>
        <v>0</v>
      </c>
      <c r="AB287" s="15">
        <f t="shared" si="2421"/>
        <v>0</v>
      </c>
      <c r="AC287" s="15">
        <f t="shared" si="2421"/>
        <v>0</v>
      </c>
      <c r="AD287" s="15">
        <f t="shared" si="2421"/>
        <v>0</v>
      </c>
      <c r="AE287" s="15">
        <f t="shared" si="2421"/>
        <v>0</v>
      </c>
      <c r="AF287" s="15">
        <f t="shared" si="2421"/>
        <v>0</v>
      </c>
      <c r="AG287" s="15">
        <f t="shared" si="2421"/>
        <v>0</v>
      </c>
      <c r="AH287" s="15">
        <f t="shared" si="2421"/>
        <v>0</v>
      </c>
      <c r="AI287" s="39">
        <f t="shared" si="2421"/>
        <v>0</v>
      </c>
      <c r="AJ287" s="39">
        <f t="shared" si="2421"/>
        <v>0</v>
      </c>
      <c r="AK287" s="39">
        <f t="shared" si="2421"/>
        <v>0</v>
      </c>
      <c r="AL287" s="15">
        <f t="shared" si="2422"/>
        <v>0</v>
      </c>
      <c r="AM287" s="110">
        <f t="shared" si="2422"/>
        <v>0</v>
      </c>
      <c r="AN287" s="15">
        <f t="shared" si="2422"/>
        <v>0</v>
      </c>
      <c r="AO287" s="15">
        <f t="shared" si="2422"/>
        <v>0</v>
      </c>
      <c r="AP287" s="15">
        <f t="shared" si="2422"/>
        <v>0</v>
      </c>
      <c r="AQ287" s="15">
        <f t="shared" si="2422"/>
        <v>0</v>
      </c>
      <c r="AR287" s="15">
        <f t="shared" si="2422"/>
        <v>0</v>
      </c>
      <c r="AS287" s="15">
        <f t="shared" si="2422"/>
        <v>0</v>
      </c>
      <c r="AT287" s="15"/>
      <c r="AU287" s="15"/>
      <c r="AV287" s="15"/>
      <c r="AW287" s="15"/>
      <c r="AX287" s="15"/>
      <c r="AY287" s="15">
        <f t="shared" si="2362"/>
        <v>0</v>
      </c>
      <c r="AZ287" s="39">
        <f t="shared" si="2363"/>
        <v>0</v>
      </c>
      <c r="BA287" s="39">
        <f t="shared" si="2364"/>
        <v>0</v>
      </c>
      <c r="BB287" s="39">
        <f t="shared" si="2365"/>
        <v>0</v>
      </c>
      <c r="BC287" s="15">
        <f t="shared" si="2423"/>
        <v>10000</v>
      </c>
      <c r="BD287" s="44">
        <f t="shared" si="2423"/>
        <v>0</v>
      </c>
      <c r="BE287" s="44">
        <f t="shared" si="2423"/>
        <v>10000</v>
      </c>
      <c r="BF287" s="44">
        <f t="shared" si="2423"/>
        <v>0</v>
      </c>
      <c r="BG287" s="15">
        <f t="shared" si="2423"/>
        <v>0</v>
      </c>
      <c r="BH287" s="15">
        <f t="shared" si="2423"/>
        <v>0</v>
      </c>
      <c r="BI287" s="15">
        <f t="shared" si="2423"/>
        <v>0</v>
      </c>
      <c r="BJ287" s="15">
        <f t="shared" si="2423"/>
        <v>0</v>
      </c>
      <c r="BK287" s="15">
        <f t="shared" si="2423"/>
        <v>10000</v>
      </c>
      <c r="BL287" s="15">
        <f t="shared" si="2423"/>
        <v>0</v>
      </c>
      <c r="BM287" s="15">
        <f t="shared" si="2423"/>
        <v>10000</v>
      </c>
      <c r="BN287" s="15">
        <f t="shared" si="2423"/>
        <v>0</v>
      </c>
      <c r="BO287" s="15">
        <f t="shared" si="2423"/>
        <v>0</v>
      </c>
      <c r="BP287" s="15">
        <f t="shared" si="2423"/>
        <v>0</v>
      </c>
      <c r="BQ287" s="15">
        <f t="shared" si="2423"/>
        <v>0</v>
      </c>
      <c r="BR287" s="15">
        <f t="shared" si="2423"/>
        <v>0</v>
      </c>
      <c r="BS287" s="15">
        <f t="shared" si="2423"/>
        <v>10000</v>
      </c>
      <c r="BT287" s="15">
        <f t="shared" si="2423"/>
        <v>0</v>
      </c>
      <c r="BU287" s="15">
        <f t="shared" si="2423"/>
        <v>10000</v>
      </c>
      <c r="BV287" s="15">
        <f t="shared" si="2423"/>
        <v>0</v>
      </c>
      <c r="BW287" s="15">
        <f t="shared" si="2423"/>
        <v>0</v>
      </c>
      <c r="BX287" s="15">
        <f t="shared" si="2423"/>
        <v>0</v>
      </c>
      <c r="BY287" s="15">
        <f t="shared" si="2423"/>
        <v>0</v>
      </c>
      <c r="BZ287" s="15">
        <f t="shared" si="2423"/>
        <v>0</v>
      </c>
      <c r="CA287" s="15">
        <f t="shared" si="2423"/>
        <v>10000</v>
      </c>
      <c r="CB287" s="15">
        <f t="shared" si="2423"/>
        <v>0</v>
      </c>
      <c r="CC287" s="15">
        <f t="shared" si="2423"/>
        <v>10000</v>
      </c>
      <c r="CD287" s="15">
        <f t="shared" si="2423"/>
        <v>0</v>
      </c>
      <c r="CE287" s="15">
        <f t="shared" si="2423"/>
        <v>0</v>
      </c>
      <c r="CF287" s="44">
        <f t="shared" si="2423"/>
        <v>0</v>
      </c>
      <c r="CG287" s="44">
        <f t="shared" si="2423"/>
        <v>0</v>
      </c>
      <c r="CH287" s="44">
        <f t="shared" si="2423"/>
        <v>0</v>
      </c>
      <c r="CI287" s="15">
        <f t="shared" si="2423"/>
        <v>0</v>
      </c>
      <c r="CJ287" s="15">
        <f t="shared" si="2423"/>
        <v>0</v>
      </c>
      <c r="CK287" s="15">
        <f t="shared" si="2423"/>
        <v>0</v>
      </c>
      <c r="CL287" s="15">
        <f t="shared" si="2423"/>
        <v>0</v>
      </c>
      <c r="CM287" s="15">
        <f t="shared" si="2423"/>
        <v>0</v>
      </c>
      <c r="CN287" s="15">
        <f t="shared" si="2423"/>
        <v>0</v>
      </c>
      <c r="CO287" s="15">
        <f t="shared" si="2423"/>
        <v>0</v>
      </c>
      <c r="CP287" s="15">
        <f t="shared" si="2423"/>
        <v>0</v>
      </c>
      <c r="CQ287" s="15">
        <f t="shared" si="2423"/>
        <v>0</v>
      </c>
      <c r="CR287" s="15">
        <f t="shared" si="2423"/>
        <v>0</v>
      </c>
      <c r="CS287" s="15">
        <f t="shared" si="2423"/>
        <v>0</v>
      </c>
      <c r="CT287" s="15">
        <f t="shared" si="2423"/>
        <v>0</v>
      </c>
      <c r="CU287" s="15">
        <f t="shared" si="2423"/>
        <v>0</v>
      </c>
      <c r="CV287" s="15">
        <f t="shared" si="2423"/>
        <v>0</v>
      </c>
      <c r="CW287" s="15">
        <f t="shared" si="2423"/>
        <v>0</v>
      </c>
      <c r="CX287" s="15">
        <f t="shared" si="2423"/>
        <v>0</v>
      </c>
      <c r="CY287" s="15">
        <f t="shared" si="2423"/>
        <v>0</v>
      </c>
      <c r="CZ287" s="44">
        <f t="shared" si="2423"/>
        <v>0</v>
      </c>
      <c r="DA287" s="44">
        <f t="shared" si="2423"/>
        <v>0</v>
      </c>
      <c r="DB287" s="44">
        <f t="shared" si="2423"/>
        <v>0</v>
      </c>
      <c r="DC287" s="15">
        <f t="shared" si="2424"/>
        <v>0</v>
      </c>
      <c r="DD287" s="15">
        <f t="shared" si="2424"/>
        <v>0</v>
      </c>
      <c r="DE287" s="15">
        <f t="shared" si="2424"/>
        <v>0</v>
      </c>
      <c r="DF287" s="15">
        <f t="shared" si="2424"/>
        <v>0</v>
      </c>
      <c r="DG287" s="15">
        <f t="shared" si="2424"/>
        <v>0</v>
      </c>
      <c r="DH287" s="15">
        <f t="shared" si="2424"/>
        <v>0</v>
      </c>
      <c r="DI287" s="15">
        <f t="shared" si="2424"/>
        <v>0</v>
      </c>
      <c r="DJ287" s="15">
        <f t="shared" si="2424"/>
        <v>0</v>
      </c>
      <c r="DK287" s="15">
        <f t="shared" si="2424"/>
        <v>0</v>
      </c>
      <c r="DL287" s="15">
        <f t="shared" si="2424"/>
        <v>0</v>
      </c>
      <c r="DM287" s="15">
        <f t="shared" si="2424"/>
        <v>0</v>
      </c>
      <c r="DN287" s="15">
        <f t="shared" si="2424"/>
        <v>0</v>
      </c>
      <c r="DO287" s="15">
        <f t="shared" si="2424"/>
        <v>0</v>
      </c>
      <c r="DP287" s="15">
        <f t="shared" si="2424"/>
        <v>0</v>
      </c>
      <c r="DQ287" s="15">
        <f t="shared" si="2424"/>
        <v>0</v>
      </c>
      <c r="DR287" s="15">
        <f t="shared" si="2424"/>
        <v>0</v>
      </c>
    </row>
    <row r="288" spans="1:122" ht="33" hidden="1" customHeight="1" x14ac:dyDescent="0.25">
      <c r="A288" s="102" t="s">
        <v>9</v>
      </c>
      <c r="B288" s="19"/>
      <c r="C288" s="19"/>
      <c r="D288" s="19"/>
      <c r="E288" s="40">
        <v>851</v>
      </c>
      <c r="F288" s="2" t="s">
        <v>104</v>
      </c>
      <c r="G288" s="2" t="s">
        <v>43</v>
      </c>
      <c r="H288" s="3" t="s">
        <v>355</v>
      </c>
      <c r="I288" s="2" t="s">
        <v>22</v>
      </c>
      <c r="J288" s="15">
        <v>10000</v>
      </c>
      <c r="K288" s="44"/>
      <c r="L288" s="44">
        <f>J288</f>
        <v>10000</v>
      </c>
      <c r="M288" s="44"/>
      <c r="N288" s="44"/>
      <c r="O288" s="44">
        <f>M288</f>
        <v>0</v>
      </c>
      <c r="P288" s="44"/>
      <c r="Q288" s="44"/>
      <c r="R288" s="68">
        <f>J288+N288</f>
        <v>10000</v>
      </c>
      <c r="S288" s="68">
        <f>K288+O288</f>
        <v>0</v>
      </c>
      <c r="T288" s="68">
        <f>L288+P288</f>
        <v>10000</v>
      </c>
      <c r="U288" s="68">
        <f>M288+Q288</f>
        <v>0</v>
      </c>
      <c r="V288" s="15"/>
      <c r="W288" s="39"/>
      <c r="X288" s="39">
        <f>V288</f>
        <v>0</v>
      </c>
      <c r="Y288" s="39"/>
      <c r="Z288" s="44"/>
      <c r="AA288" s="44"/>
      <c r="AB288" s="44"/>
      <c r="AC288" s="44"/>
      <c r="AD288" s="68">
        <f t="shared" ref="AD288" si="2425">V288+Z288</f>
        <v>0</v>
      </c>
      <c r="AE288" s="68">
        <f t="shared" ref="AE288" si="2426">W288+AA288</f>
        <v>0</v>
      </c>
      <c r="AF288" s="68">
        <f t="shared" ref="AF288" si="2427">X288+AB288</f>
        <v>0</v>
      </c>
      <c r="AG288" s="68">
        <f t="shared" ref="AG288" si="2428">Y288+AC288</f>
        <v>0</v>
      </c>
      <c r="AH288" s="15"/>
      <c r="AI288" s="39"/>
      <c r="AJ288" s="39">
        <f>AH288</f>
        <v>0</v>
      </c>
      <c r="AK288" s="39"/>
      <c r="AL288" s="44"/>
      <c r="AM288" s="111"/>
      <c r="AN288" s="44"/>
      <c r="AO288" s="44"/>
      <c r="AP288" s="68">
        <f t="shared" ref="AP288" si="2429">AH288+AL288</f>
        <v>0</v>
      </c>
      <c r="AQ288" s="68">
        <f t="shared" ref="AQ288" si="2430">AI288+AM288</f>
        <v>0</v>
      </c>
      <c r="AR288" s="68">
        <f t="shared" ref="AR288" si="2431">AJ288+AN288</f>
        <v>0</v>
      </c>
      <c r="AS288" s="68">
        <f t="shared" ref="AS288" si="2432">AK288+AO288</f>
        <v>0</v>
      </c>
      <c r="AT288" s="68"/>
      <c r="AU288" s="68"/>
      <c r="AV288" s="68"/>
      <c r="AW288" s="68"/>
      <c r="AX288" s="68"/>
      <c r="AY288" s="15">
        <f t="shared" si="2362"/>
        <v>0</v>
      </c>
      <c r="AZ288" s="39">
        <f t="shared" si="2363"/>
        <v>0</v>
      </c>
      <c r="BA288" s="39">
        <f t="shared" si="2364"/>
        <v>0</v>
      </c>
      <c r="BB288" s="39">
        <f t="shared" si="2365"/>
        <v>0</v>
      </c>
      <c r="BC288" s="15">
        <v>10000</v>
      </c>
      <c r="BD288" s="44"/>
      <c r="BE288" s="44">
        <f>BC288</f>
        <v>10000</v>
      </c>
      <c r="BF288" s="44"/>
      <c r="BG288" s="15"/>
      <c r="BH288" s="44"/>
      <c r="BI288" s="44">
        <f>BG288</f>
        <v>0</v>
      </c>
      <c r="BJ288" s="44"/>
      <c r="BK288" s="15">
        <f>BC288+BG288</f>
        <v>10000</v>
      </c>
      <c r="BL288" s="68">
        <f>BD288+BH288</f>
        <v>0</v>
      </c>
      <c r="BM288" s="68">
        <f>BE288+BI288</f>
        <v>10000</v>
      </c>
      <c r="BN288" s="68">
        <f>BF288+BJ288</f>
        <v>0</v>
      </c>
      <c r="BO288" s="15"/>
      <c r="BP288" s="44"/>
      <c r="BQ288" s="44">
        <f>BO288</f>
        <v>0</v>
      </c>
      <c r="BR288" s="44"/>
      <c r="BS288" s="15">
        <f>BK288+BO288</f>
        <v>10000</v>
      </c>
      <c r="BT288" s="68">
        <f>BL288+BP288</f>
        <v>0</v>
      </c>
      <c r="BU288" s="68">
        <f>BM288+BQ288</f>
        <v>10000</v>
      </c>
      <c r="BV288" s="68">
        <f>BN288+BR288</f>
        <v>0</v>
      </c>
      <c r="BW288" s="15"/>
      <c r="BX288" s="44"/>
      <c r="BY288" s="44">
        <f>BW288</f>
        <v>0</v>
      </c>
      <c r="BZ288" s="44"/>
      <c r="CA288" s="15">
        <f>BS288+BW288</f>
        <v>10000</v>
      </c>
      <c r="CB288" s="68">
        <f>BT288+BX288</f>
        <v>0</v>
      </c>
      <c r="CC288" s="68">
        <f>BU288+BY288</f>
        <v>10000</v>
      </c>
      <c r="CD288" s="68">
        <f>BV288+BZ288</f>
        <v>0</v>
      </c>
      <c r="CE288" s="15"/>
      <c r="CF288" s="44"/>
      <c r="CG288" s="44">
        <f>CE288</f>
        <v>0</v>
      </c>
      <c r="CH288" s="44"/>
      <c r="CI288" s="44"/>
      <c r="CJ288" s="44"/>
      <c r="CK288" s="44">
        <f>CI288</f>
        <v>0</v>
      </c>
      <c r="CL288" s="44"/>
      <c r="CM288" s="15">
        <f t="shared" ref="CM288" si="2433">CE288+CI288</f>
        <v>0</v>
      </c>
      <c r="CN288" s="68">
        <f t="shared" ref="CN288" si="2434">CF288+CJ288</f>
        <v>0</v>
      </c>
      <c r="CO288" s="68">
        <f t="shared" ref="CO288" si="2435">CG288+CK288</f>
        <v>0</v>
      </c>
      <c r="CP288" s="68">
        <f t="shared" ref="CP288" si="2436">CH288+CL288</f>
        <v>0</v>
      </c>
      <c r="CQ288" s="44"/>
      <c r="CR288" s="44"/>
      <c r="CS288" s="44">
        <f>CQ288</f>
        <v>0</v>
      </c>
      <c r="CT288" s="44"/>
      <c r="CU288" s="15">
        <f t="shared" ref="CU288" si="2437">CM288+CQ288</f>
        <v>0</v>
      </c>
      <c r="CV288" s="68">
        <f t="shared" ref="CV288" si="2438">CN288+CR288</f>
        <v>0</v>
      </c>
      <c r="CW288" s="68">
        <f t="shared" ref="CW288" si="2439">CO288+CS288</f>
        <v>0</v>
      </c>
      <c r="CX288" s="68">
        <f t="shared" ref="CX288" si="2440">CP288+CT288</f>
        <v>0</v>
      </c>
      <c r="CY288" s="15"/>
      <c r="CZ288" s="44"/>
      <c r="DA288" s="44">
        <f>CY288</f>
        <v>0</v>
      </c>
      <c r="DB288" s="44"/>
      <c r="DC288" s="44"/>
      <c r="DD288" s="44"/>
      <c r="DE288" s="44">
        <f>DC288</f>
        <v>0</v>
      </c>
      <c r="DF288" s="44"/>
      <c r="DG288" s="15">
        <f t="shared" ref="DG288" si="2441">CY288+DC288</f>
        <v>0</v>
      </c>
      <c r="DH288" s="68">
        <f t="shared" ref="DH288" si="2442">CZ288+DD288</f>
        <v>0</v>
      </c>
      <c r="DI288" s="68">
        <f t="shared" ref="DI288" si="2443">DA288+DE288</f>
        <v>0</v>
      </c>
      <c r="DJ288" s="68">
        <f t="shared" ref="DJ288" si="2444">DB288+DF288</f>
        <v>0</v>
      </c>
      <c r="DK288" s="44"/>
      <c r="DL288" s="44"/>
      <c r="DM288" s="44">
        <f>DK288</f>
        <v>0</v>
      </c>
      <c r="DN288" s="44"/>
      <c r="DO288" s="15">
        <f t="shared" ref="DO288" si="2445">DG288+DK288</f>
        <v>0</v>
      </c>
      <c r="DP288" s="68">
        <f t="shared" ref="DP288" si="2446">DH288+DL288</f>
        <v>0</v>
      </c>
      <c r="DQ288" s="68">
        <f t="shared" ref="DQ288" si="2447">DI288+DM288</f>
        <v>0</v>
      </c>
      <c r="DR288" s="68">
        <f t="shared" ref="DR288" si="2448">DJ288+DN288</f>
        <v>0</v>
      </c>
    </row>
    <row r="289" spans="1:122" ht="59.25" hidden="1" customHeight="1" x14ac:dyDescent="0.25">
      <c r="A289" s="102" t="s">
        <v>108</v>
      </c>
      <c r="B289" s="19"/>
      <c r="C289" s="19"/>
      <c r="D289" s="19"/>
      <c r="E289" s="40">
        <v>851</v>
      </c>
      <c r="F289" s="2" t="s">
        <v>104</v>
      </c>
      <c r="G289" s="2" t="s">
        <v>43</v>
      </c>
      <c r="H289" s="3" t="s">
        <v>356</v>
      </c>
      <c r="I289" s="2"/>
      <c r="J289" s="15">
        <f>J290</f>
        <v>268000</v>
      </c>
      <c r="K289" s="15">
        <f t="shared" ref="K289:AS289" si="2449">K290</f>
        <v>0</v>
      </c>
      <c r="L289" s="15">
        <f t="shared" si="2449"/>
        <v>0</v>
      </c>
      <c r="M289" s="15">
        <f t="shared" si="2449"/>
        <v>268000</v>
      </c>
      <c r="N289" s="15">
        <f t="shared" si="2449"/>
        <v>0</v>
      </c>
      <c r="O289" s="15">
        <f t="shared" si="2449"/>
        <v>0</v>
      </c>
      <c r="P289" s="15">
        <f t="shared" si="2449"/>
        <v>0</v>
      </c>
      <c r="Q289" s="15">
        <f t="shared" si="2449"/>
        <v>0</v>
      </c>
      <c r="R289" s="15">
        <f t="shared" si="2449"/>
        <v>268000</v>
      </c>
      <c r="S289" s="15">
        <f t="shared" si="2449"/>
        <v>0</v>
      </c>
      <c r="T289" s="15">
        <f t="shared" si="2449"/>
        <v>0</v>
      </c>
      <c r="U289" s="15">
        <f t="shared" si="2449"/>
        <v>268000</v>
      </c>
      <c r="V289" s="15">
        <f t="shared" si="2449"/>
        <v>268000</v>
      </c>
      <c r="W289" s="15">
        <f t="shared" si="2449"/>
        <v>0</v>
      </c>
      <c r="X289" s="15">
        <f t="shared" si="2449"/>
        <v>0</v>
      </c>
      <c r="Y289" s="15">
        <f t="shared" si="2449"/>
        <v>268000</v>
      </c>
      <c r="Z289" s="15">
        <f t="shared" si="2449"/>
        <v>0</v>
      </c>
      <c r="AA289" s="15">
        <f t="shared" si="2449"/>
        <v>0</v>
      </c>
      <c r="AB289" s="15">
        <f t="shared" si="2449"/>
        <v>0</v>
      </c>
      <c r="AC289" s="15">
        <f t="shared" si="2449"/>
        <v>0</v>
      </c>
      <c r="AD289" s="15">
        <f t="shared" si="2449"/>
        <v>268000</v>
      </c>
      <c r="AE289" s="15">
        <f t="shared" si="2449"/>
        <v>0</v>
      </c>
      <c r="AF289" s="15">
        <f t="shared" si="2449"/>
        <v>0</v>
      </c>
      <c r="AG289" s="15">
        <f t="shared" si="2449"/>
        <v>268000</v>
      </c>
      <c r="AH289" s="15">
        <f t="shared" si="2449"/>
        <v>268000</v>
      </c>
      <c r="AI289" s="15">
        <f t="shared" si="2449"/>
        <v>0</v>
      </c>
      <c r="AJ289" s="15">
        <f t="shared" si="2449"/>
        <v>0</v>
      </c>
      <c r="AK289" s="15">
        <f t="shared" si="2449"/>
        <v>268000</v>
      </c>
      <c r="AL289" s="15">
        <f t="shared" si="2449"/>
        <v>0</v>
      </c>
      <c r="AM289" s="110">
        <f t="shared" si="2449"/>
        <v>0</v>
      </c>
      <c r="AN289" s="15">
        <f t="shared" si="2449"/>
        <v>0</v>
      </c>
      <c r="AO289" s="15">
        <f t="shared" si="2449"/>
        <v>0</v>
      </c>
      <c r="AP289" s="15">
        <f t="shared" si="2449"/>
        <v>268000</v>
      </c>
      <c r="AQ289" s="15">
        <f t="shared" si="2449"/>
        <v>0</v>
      </c>
      <c r="AR289" s="15">
        <f t="shared" si="2449"/>
        <v>0</v>
      </c>
      <c r="AS289" s="15">
        <f t="shared" si="2449"/>
        <v>268000</v>
      </c>
      <c r="AT289" s="15"/>
      <c r="AU289" s="15"/>
      <c r="AV289" s="15"/>
      <c r="AW289" s="15"/>
      <c r="AX289" s="15"/>
      <c r="AY289" s="15" t="e">
        <f t="shared" si="2362"/>
        <v>#REF!</v>
      </c>
      <c r="AZ289" s="39" t="e">
        <f t="shared" si="2363"/>
        <v>#REF!</v>
      </c>
      <c r="BA289" s="39" t="e">
        <f t="shared" si="2364"/>
        <v>#REF!</v>
      </c>
      <c r="BB289" s="39" t="e">
        <f t="shared" si="2365"/>
        <v>#REF!</v>
      </c>
      <c r="BC289" s="15" t="e">
        <f>#REF!+BC290</f>
        <v>#REF!</v>
      </c>
      <c r="BD289" s="44" t="e">
        <f>#REF!+BD290</f>
        <v>#REF!</v>
      </c>
      <c r="BE289" s="44" t="e">
        <f>#REF!+BE290</f>
        <v>#REF!</v>
      </c>
      <c r="BF289" s="44" t="e">
        <f>#REF!+BF290</f>
        <v>#REF!</v>
      </c>
      <c r="BG289" s="15" t="e">
        <f>#REF!+BG290</f>
        <v>#REF!</v>
      </c>
      <c r="BH289" s="15" t="e">
        <f>#REF!+BH290</f>
        <v>#REF!</v>
      </c>
      <c r="BI289" s="15" t="e">
        <f>#REF!+BI290</f>
        <v>#REF!</v>
      </c>
      <c r="BJ289" s="15" t="e">
        <f>#REF!+BJ290</f>
        <v>#REF!</v>
      </c>
      <c r="BK289" s="15" t="e">
        <f>#REF!+BK290</f>
        <v>#REF!</v>
      </c>
      <c r="BL289" s="15" t="e">
        <f>#REF!+BL290</f>
        <v>#REF!</v>
      </c>
      <c r="BM289" s="15" t="e">
        <f>#REF!+BM290</f>
        <v>#REF!</v>
      </c>
      <c r="BN289" s="15" t="e">
        <f>#REF!+BN290</f>
        <v>#REF!</v>
      </c>
      <c r="BO289" s="15" t="e">
        <f>#REF!+BO290</f>
        <v>#REF!</v>
      </c>
      <c r="BP289" s="15" t="e">
        <f>#REF!+BP290</f>
        <v>#REF!</v>
      </c>
      <c r="BQ289" s="15" t="e">
        <f>#REF!+BQ290</f>
        <v>#REF!</v>
      </c>
      <c r="BR289" s="15" t="e">
        <f>#REF!+BR290</f>
        <v>#REF!</v>
      </c>
      <c r="BS289" s="15" t="e">
        <f>#REF!+BS290</f>
        <v>#REF!</v>
      </c>
      <c r="BT289" s="15" t="e">
        <f>#REF!+BT290</f>
        <v>#REF!</v>
      </c>
      <c r="BU289" s="15" t="e">
        <f>#REF!+BU290</f>
        <v>#REF!</v>
      </c>
      <c r="BV289" s="15" t="e">
        <f>#REF!+BV290</f>
        <v>#REF!</v>
      </c>
      <c r="BW289" s="15" t="e">
        <f>#REF!+BW290</f>
        <v>#REF!</v>
      </c>
      <c r="BX289" s="15" t="e">
        <f>#REF!+BX290</f>
        <v>#REF!</v>
      </c>
      <c r="BY289" s="15" t="e">
        <f>#REF!+BY290</f>
        <v>#REF!</v>
      </c>
      <c r="BZ289" s="15" t="e">
        <f>#REF!+BZ290</f>
        <v>#REF!</v>
      </c>
      <c r="CA289" s="15" t="e">
        <f>#REF!+CA290</f>
        <v>#REF!</v>
      </c>
      <c r="CB289" s="15" t="e">
        <f>#REF!+CB290</f>
        <v>#REF!</v>
      </c>
      <c r="CC289" s="15" t="e">
        <f>#REF!+CC290</f>
        <v>#REF!</v>
      </c>
      <c r="CD289" s="15" t="e">
        <f>#REF!+CD290</f>
        <v>#REF!</v>
      </c>
      <c r="CE289" s="15" t="e">
        <f>#REF!+CE290</f>
        <v>#REF!</v>
      </c>
      <c r="CF289" s="44" t="e">
        <f>#REF!+CF290</f>
        <v>#REF!</v>
      </c>
      <c r="CG289" s="44" t="e">
        <f>#REF!+CG290</f>
        <v>#REF!</v>
      </c>
      <c r="CH289" s="44" t="e">
        <f>#REF!+CH290</f>
        <v>#REF!</v>
      </c>
      <c r="CI289" s="15" t="e">
        <f>#REF!+CI290</f>
        <v>#REF!</v>
      </c>
      <c r="CJ289" s="15" t="e">
        <f>#REF!+CJ290</f>
        <v>#REF!</v>
      </c>
      <c r="CK289" s="15" t="e">
        <f>#REF!+CK290</f>
        <v>#REF!</v>
      </c>
      <c r="CL289" s="15" t="e">
        <f>#REF!+CL290</f>
        <v>#REF!</v>
      </c>
      <c r="CM289" s="15" t="e">
        <f>#REF!+CM290</f>
        <v>#REF!</v>
      </c>
      <c r="CN289" s="15" t="e">
        <f>#REF!+CN290</f>
        <v>#REF!</v>
      </c>
      <c r="CO289" s="15" t="e">
        <f>#REF!+CO290</f>
        <v>#REF!</v>
      </c>
      <c r="CP289" s="15" t="e">
        <f>#REF!+CP290</f>
        <v>#REF!</v>
      </c>
      <c r="CQ289" s="15" t="e">
        <f>#REF!+CQ290</f>
        <v>#REF!</v>
      </c>
      <c r="CR289" s="15" t="e">
        <f>#REF!+CR290</f>
        <v>#REF!</v>
      </c>
      <c r="CS289" s="15" t="e">
        <f>#REF!+CS290</f>
        <v>#REF!</v>
      </c>
      <c r="CT289" s="15" t="e">
        <f>#REF!+CT290</f>
        <v>#REF!</v>
      </c>
      <c r="CU289" s="15" t="e">
        <f>#REF!+CU290</f>
        <v>#REF!</v>
      </c>
      <c r="CV289" s="15" t="e">
        <f>#REF!+CV290</f>
        <v>#REF!</v>
      </c>
      <c r="CW289" s="15" t="e">
        <f>#REF!+CW290</f>
        <v>#REF!</v>
      </c>
      <c r="CX289" s="15" t="e">
        <f>#REF!+CX290</f>
        <v>#REF!</v>
      </c>
      <c r="CY289" s="15" t="e">
        <f>#REF!+CY290</f>
        <v>#REF!</v>
      </c>
      <c r="CZ289" s="44" t="e">
        <f>#REF!+CZ290</f>
        <v>#REF!</v>
      </c>
      <c r="DA289" s="44" t="e">
        <f>#REF!+DA290</f>
        <v>#REF!</v>
      </c>
      <c r="DB289" s="44" t="e">
        <f>#REF!+DB290</f>
        <v>#REF!</v>
      </c>
      <c r="DC289" s="15" t="e">
        <f>#REF!+DC290</f>
        <v>#REF!</v>
      </c>
      <c r="DD289" s="15" t="e">
        <f>#REF!+DD290</f>
        <v>#REF!</v>
      </c>
      <c r="DE289" s="15" t="e">
        <f>#REF!+DE290</f>
        <v>#REF!</v>
      </c>
      <c r="DF289" s="15" t="e">
        <f>#REF!+DF290</f>
        <v>#REF!</v>
      </c>
      <c r="DG289" s="15" t="e">
        <f>#REF!+DG290</f>
        <v>#REF!</v>
      </c>
      <c r="DH289" s="15" t="e">
        <f>#REF!+DH290</f>
        <v>#REF!</v>
      </c>
      <c r="DI289" s="15" t="e">
        <f>#REF!+DI290</f>
        <v>#REF!</v>
      </c>
      <c r="DJ289" s="15" t="e">
        <f>#REF!+DJ290</f>
        <v>#REF!</v>
      </c>
      <c r="DK289" s="15" t="e">
        <f>#REF!+DK290</f>
        <v>#REF!</v>
      </c>
      <c r="DL289" s="15" t="e">
        <f>#REF!+DL290</f>
        <v>#REF!</v>
      </c>
      <c r="DM289" s="15" t="e">
        <f>#REF!+DM290</f>
        <v>#REF!</v>
      </c>
      <c r="DN289" s="15" t="e">
        <f>#REF!+DN290</f>
        <v>#REF!</v>
      </c>
      <c r="DO289" s="15" t="e">
        <f>#REF!+DO290</f>
        <v>#REF!</v>
      </c>
      <c r="DP289" s="15" t="e">
        <f>#REF!+DP290</f>
        <v>#REF!</v>
      </c>
      <c r="DQ289" s="15" t="e">
        <f>#REF!+DQ290</f>
        <v>#REF!</v>
      </c>
      <c r="DR289" s="15" t="e">
        <f>#REF!+DR290</f>
        <v>#REF!</v>
      </c>
    </row>
    <row r="290" spans="1:122" ht="32.25" hidden="1" customHeight="1" x14ac:dyDescent="0.25">
      <c r="A290" s="102" t="s">
        <v>20</v>
      </c>
      <c r="B290" s="19"/>
      <c r="C290" s="19"/>
      <c r="D290" s="19"/>
      <c r="E290" s="40">
        <v>851</v>
      </c>
      <c r="F290" s="2" t="s">
        <v>104</v>
      </c>
      <c r="G290" s="2" t="s">
        <v>43</v>
      </c>
      <c r="H290" s="3" t="s">
        <v>356</v>
      </c>
      <c r="I290" s="2" t="s">
        <v>21</v>
      </c>
      <c r="J290" s="15">
        <f t="shared" ref="J290:AS290" si="2450">J291</f>
        <v>268000</v>
      </c>
      <c r="K290" s="15">
        <f t="shared" si="2450"/>
        <v>0</v>
      </c>
      <c r="L290" s="15">
        <f t="shared" si="2450"/>
        <v>0</v>
      </c>
      <c r="M290" s="15">
        <f t="shared" si="2450"/>
        <v>268000</v>
      </c>
      <c r="N290" s="15">
        <f t="shared" si="2450"/>
        <v>0</v>
      </c>
      <c r="O290" s="15">
        <f t="shared" si="2450"/>
        <v>0</v>
      </c>
      <c r="P290" s="15">
        <f t="shared" si="2450"/>
        <v>0</v>
      </c>
      <c r="Q290" s="15">
        <f t="shared" si="2450"/>
        <v>0</v>
      </c>
      <c r="R290" s="15">
        <f t="shared" si="2450"/>
        <v>268000</v>
      </c>
      <c r="S290" s="15">
        <f t="shared" si="2450"/>
        <v>0</v>
      </c>
      <c r="T290" s="15">
        <f t="shared" si="2450"/>
        <v>0</v>
      </c>
      <c r="U290" s="15">
        <f t="shared" si="2450"/>
        <v>268000</v>
      </c>
      <c r="V290" s="15">
        <f t="shared" si="2450"/>
        <v>268000</v>
      </c>
      <c r="W290" s="39">
        <f t="shared" si="2450"/>
        <v>0</v>
      </c>
      <c r="X290" s="39">
        <f t="shared" si="2450"/>
        <v>0</v>
      </c>
      <c r="Y290" s="39">
        <f t="shared" si="2450"/>
        <v>268000</v>
      </c>
      <c r="Z290" s="15">
        <f t="shared" si="2450"/>
        <v>0</v>
      </c>
      <c r="AA290" s="15">
        <f t="shared" si="2450"/>
        <v>0</v>
      </c>
      <c r="AB290" s="15">
        <f t="shared" si="2450"/>
        <v>0</v>
      </c>
      <c r="AC290" s="15">
        <f t="shared" si="2450"/>
        <v>0</v>
      </c>
      <c r="AD290" s="15">
        <f t="shared" si="2450"/>
        <v>268000</v>
      </c>
      <c r="AE290" s="15">
        <f t="shared" si="2450"/>
        <v>0</v>
      </c>
      <c r="AF290" s="15">
        <f t="shared" si="2450"/>
        <v>0</v>
      </c>
      <c r="AG290" s="15">
        <f t="shared" si="2450"/>
        <v>268000</v>
      </c>
      <c r="AH290" s="15">
        <f t="shared" si="2450"/>
        <v>268000</v>
      </c>
      <c r="AI290" s="39">
        <f t="shared" si="2450"/>
        <v>0</v>
      </c>
      <c r="AJ290" s="39">
        <f t="shared" si="2450"/>
        <v>0</v>
      </c>
      <c r="AK290" s="39">
        <f t="shared" si="2450"/>
        <v>268000</v>
      </c>
      <c r="AL290" s="15">
        <f t="shared" si="2450"/>
        <v>0</v>
      </c>
      <c r="AM290" s="110">
        <f t="shared" si="2450"/>
        <v>0</v>
      </c>
      <c r="AN290" s="15">
        <f t="shared" si="2450"/>
        <v>0</v>
      </c>
      <c r="AO290" s="15">
        <f t="shared" si="2450"/>
        <v>0</v>
      </c>
      <c r="AP290" s="15">
        <f t="shared" si="2450"/>
        <v>268000</v>
      </c>
      <c r="AQ290" s="15">
        <f t="shared" si="2450"/>
        <v>0</v>
      </c>
      <c r="AR290" s="15">
        <f t="shared" si="2450"/>
        <v>0</v>
      </c>
      <c r="AS290" s="15">
        <f t="shared" si="2450"/>
        <v>268000</v>
      </c>
      <c r="AT290" s="15"/>
      <c r="AU290" s="15"/>
      <c r="AV290" s="15"/>
      <c r="AW290" s="15"/>
      <c r="AX290" s="15"/>
      <c r="AY290" s="15">
        <f t="shared" si="2362"/>
        <v>71000</v>
      </c>
      <c r="AZ290" s="39">
        <f t="shared" si="2363"/>
        <v>0</v>
      </c>
      <c r="BA290" s="39">
        <f t="shared" si="2364"/>
        <v>0</v>
      </c>
      <c r="BB290" s="39">
        <f t="shared" si="2365"/>
        <v>71000</v>
      </c>
      <c r="BC290" s="15">
        <f t="shared" ref="BC290:DN290" si="2451">BC291</f>
        <v>197000</v>
      </c>
      <c r="BD290" s="44">
        <f t="shared" si="2451"/>
        <v>0</v>
      </c>
      <c r="BE290" s="44">
        <f t="shared" si="2451"/>
        <v>0</v>
      </c>
      <c r="BF290" s="44">
        <f t="shared" si="2451"/>
        <v>197000</v>
      </c>
      <c r="BG290" s="15">
        <f t="shared" si="2451"/>
        <v>52000</v>
      </c>
      <c r="BH290" s="15">
        <f t="shared" si="2451"/>
        <v>0</v>
      </c>
      <c r="BI290" s="15">
        <f t="shared" si="2451"/>
        <v>0</v>
      </c>
      <c r="BJ290" s="15">
        <f t="shared" si="2451"/>
        <v>52000</v>
      </c>
      <c r="BK290" s="15">
        <f t="shared" si="2451"/>
        <v>249000</v>
      </c>
      <c r="BL290" s="15">
        <f t="shared" si="2451"/>
        <v>0</v>
      </c>
      <c r="BM290" s="15">
        <f t="shared" si="2451"/>
        <v>0</v>
      </c>
      <c r="BN290" s="15">
        <f t="shared" si="2451"/>
        <v>249000</v>
      </c>
      <c r="BO290" s="15">
        <f t="shared" si="2451"/>
        <v>0</v>
      </c>
      <c r="BP290" s="15">
        <f t="shared" si="2451"/>
        <v>0</v>
      </c>
      <c r="BQ290" s="15">
        <f t="shared" si="2451"/>
        <v>0</v>
      </c>
      <c r="BR290" s="15">
        <f t="shared" si="2451"/>
        <v>0</v>
      </c>
      <c r="BS290" s="15">
        <f t="shared" si="2451"/>
        <v>249000</v>
      </c>
      <c r="BT290" s="15">
        <f t="shared" si="2451"/>
        <v>0</v>
      </c>
      <c r="BU290" s="15">
        <f t="shared" si="2451"/>
        <v>0</v>
      </c>
      <c r="BV290" s="15">
        <f t="shared" si="2451"/>
        <v>249000</v>
      </c>
      <c r="BW290" s="15">
        <f t="shared" si="2451"/>
        <v>0</v>
      </c>
      <c r="BX290" s="15">
        <f t="shared" si="2451"/>
        <v>0</v>
      </c>
      <c r="BY290" s="15">
        <f t="shared" si="2451"/>
        <v>0</v>
      </c>
      <c r="BZ290" s="15">
        <f t="shared" si="2451"/>
        <v>0</v>
      </c>
      <c r="CA290" s="15">
        <f t="shared" si="2451"/>
        <v>249000</v>
      </c>
      <c r="CB290" s="15">
        <f t="shared" si="2451"/>
        <v>0</v>
      </c>
      <c r="CC290" s="15">
        <f t="shared" si="2451"/>
        <v>0</v>
      </c>
      <c r="CD290" s="15">
        <f t="shared" si="2451"/>
        <v>249000</v>
      </c>
      <c r="CE290" s="15">
        <f t="shared" si="2451"/>
        <v>197000</v>
      </c>
      <c r="CF290" s="44">
        <f t="shared" si="2451"/>
        <v>0</v>
      </c>
      <c r="CG290" s="44">
        <f t="shared" si="2451"/>
        <v>0</v>
      </c>
      <c r="CH290" s="44">
        <f t="shared" si="2451"/>
        <v>197000</v>
      </c>
      <c r="CI290" s="15">
        <f t="shared" si="2451"/>
        <v>0</v>
      </c>
      <c r="CJ290" s="15">
        <f t="shared" si="2451"/>
        <v>0</v>
      </c>
      <c r="CK290" s="15">
        <f t="shared" si="2451"/>
        <v>0</v>
      </c>
      <c r="CL290" s="15">
        <f t="shared" si="2451"/>
        <v>0</v>
      </c>
      <c r="CM290" s="15">
        <f t="shared" si="2451"/>
        <v>197000</v>
      </c>
      <c r="CN290" s="15">
        <f t="shared" si="2451"/>
        <v>0</v>
      </c>
      <c r="CO290" s="15">
        <f t="shared" si="2451"/>
        <v>0</v>
      </c>
      <c r="CP290" s="15">
        <f t="shared" si="2451"/>
        <v>197000</v>
      </c>
      <c r="CQ290" s="15">
        <f t="shared" si="2451"/>
        <v>0</v>
      </c>
      <c r="CR290" s="15">
        <f t="shared" si="2451"/>
        <v>0</v>
      </c>
      <c r="CS290" s="15">
        <f t="shared" si="2451"/>
        <v>0</v>
      </c>
      <c r="CT290" s="15">
        <f t="shared" si="2451"/>
        <v>0</v>
      </c>
      <c r="CU290" s="15">
        <f t="shared" si="2451"/>
        <v>197000</v>
      </c>
      <c r="CV290" s="15">
        <f t="shared" si="2451"/>
        <v>0</v>
      </c>
      <c r="CW290" s="15">
        <f t="shared" si="2451"/>
        <v>0</v>
      </c>
      <c r="CX290" s="15">
        <f t="shared" si="2451"/>
        <v>197000</v>
      </c>
      <c r="CY290" s="15">
        <f t="shared" si="2451"/>
        <v>197000</v>
      </c>
      <c r="CZ290" s="44">
        <f t="shared" si="2451"/>
        <v>0</v>
      </c>
      <c r="DA290" s="44">
        <f t="shared" si="2451"/>
        <v>0</v>
      </c>
      <c r="DB290" s="44">
        <f t="shared" si="2451"/>
        <v>197000</v>
      </c>
      <c r="DC290" s="15">
        <f t="shared" si="2451"/>
        <v>0</v>
      </c>
      <c r="DD290" s="15">
        <f t="shared" si="2451"/>
        <v>0</v>
      </c>
      <c r="DE290" s="15">
        <f t="shared" si="2451"/>
        <v>0</v>
      </c>
      <c r="DF290" s="15">
        <f t="shared" si="2451"/>
        <v>0</v>
      </c>
      <c r="DG290" s="15">
        <f t="shared" si="2451"/>
        <v>197000</v>
      </c>
      <c r="DH290" s="15">
        <f t="shared" si="2451"/>
        <v>0</v>
      </c>
      <c r="DI290" s="15">
        <f t="shared" si="2451"/>
        <v>0</v>
      </c>
      <c r="DJ290" s="15">
        <f t="shared" si="2451"/>
        <v>197000</v>
      </c>
      <c r="DK290" s="15">
        <f t="shared" si="2451"/>
        <v>0</v>
      </c>
      <c r="DL290" s="15">
        <f t="shared" si="2451"/>
        <v>0</v>
      </c>
      <c r="DM290" s="15">
        <f t="shared" si="2451"/>
        <v>0</v>
      </c>
      <c r="DN290" s="15">
        <f t="shared" si="2451"/>
        <v>0</v>
      </c>
      <c r="DO290" s="15">
        <f t="shared" ref="DO290:DR290" si="2452">DO291</f>
        <v>197000</v>
      </c>
      <c r="DP290" s="15">
        <f t="shared" si="2452"/>
        <v>0</v>
      </c>
      <c r="DQ290" s="15">
        <f t="shared" si="2452"/>
        <v>0</v>
      </c>
      <c r="DR290" s="15">
        <f t="shared" si="2452"/>
        <v>197000</v>
      </c>
    </row>
    <row r="291" spans="1:122" ht="32.25" hidden="1" customHeight="1" x14ac:dyDescent="0.25">
      <c r="A291" s="102" t="s">
        <v>9</v>
      </c>
      <c r="B291" s="19"/>
      <c r="C291" s="19"/>
      <c r="D291" s="19"/>
      <c r="E291" s="40">
        <v>851</v>
      </c>
      <c r="F291" s="2" t="s">
        <v>104</v>
      </c>
      <c r="G291" s="2" t="s">
        <v>43</v>
      </c>
      <c r="H291" s="3" t="s">
        <v>356</v>
      </c>
      <c r="I291" s="2" t="s">
        <v>22</v>
      </c>
      <c r="J291" s="15">
        <v>268000</v>
      </c>
      <c r="K291" s="44"/>
      <c r="L291" s="44"/>
      <c r="M291" s="44">
        <f>J291</f>
        <v>268000</v>
      </c>
      <c r="N291" s="44"/>
      <c r="O291" s="44"/>
      <c r="P291" s="44"/>
      <c r="Q291" s="44"/>
      <c r="R291" s="68">
        <f>J291+N291</f>
        <v>268000</v>
      </c>
      <c r="S291" s="68">
        <f>K291+O291</f>
        <v>0</v>
      </c>
      <c r="T291" s="68">
        <f>L291+P291</f>
        <v>0</v>
      </c>
      <c r="U291" s="68">
        <f>M291+Q291</f>
        <v>268000</v>
      </c>
      <c r="V291" s="15">
        <v>268000</v>
      </c>
      <c r="W291" s="39"/>
      <c r="X291" s="39"/>
      <c r="Y291" s="39">
        <f>V291</f>
        <v>268000</v>
      </c>
      <c r="Z291" s="44"/>
      <c r="AA291" s="44"/>
      <c r="AB291" s="44"/>
      <c r="AC291" s="44"/>
      <c r="AD291" s="68">
        <f t="shared" ref="AD291" si="2453">V291+Z291</f>
        <v>268000</v>
      </c>
      <c r="AE291" s="68">
        <f t="shared" ref="AE291" si="2454">W291+AA291</f>
        <v>0</v>
      </c>
      <c r="AF291" s="68">
        <f t="shared" ref="AF291" si="2455">X291+AB291</f>
        <v>0</v>
      </c>
      <c r="AG291" s="68">
        <f t="shared" ref="AG291" si="2456">Y291+AC291</f>
        <v>268000</v>
      </c>
      <c r="AH291" s="15">
        <v>268000</v>
      </c>
      <c r="AI291" s="39"/>
      <c r="AJ291" s="39"/>
      <c r="AK291" s="39">
        <f>AH291</f>
        <v>268000</v>
      </c>
      <c r="AL291" s="44"/>
      <c r="AM291" s="111"/>
      <c r="AN291" s="44"/>
      <c r="AO291" s="44"/>
      <c r="AP291" s="68">
        <f t="shared" ref="AP291" si="2457">AH291+AL291</f>
        <v>268000</v>
      </c>
      <c r="AQ291" s="68">
        <f t="shared" ref="AQ291" si="2458">AI291+AM291</f>
        <v>0</v>
      </c>
      <c r="AR291" s="68">
        <f t="shared" ref="AR291" si="2459">AJ291+AN291</f>
        <v>0</v>
      </c>
      <c r="AS291" s="68">
        <f t="shared" ref="AS291" si="2460">AK291+AO291</f>
        <v>268000</v>
      </c>
      <c r="AT291" s="68"/>
      <c r="AU291" s="68"/>
      <c r="AV291" s="68"/>
      <c r="AW291" s="68"/>
      <c r="AX291" s="68"/>
      <c r="AY291" s="15">
        <f t="shared" si="2362"/>
        <v>71000</v>
      </c>
      <c r="AZ291" s="39">
        <f t="shared" si="2363"/>
        <v>0</v>
      </c>
      <c r="BA291" s="39">
        <f t="shared" si="2364"/>
        <v>0</v>
      </c>
      <c r="BB291" s="39">
        <f t="shared" si="2365"/>
        <v>71000</v>
      </c>
      <c r="BC291" s="15">
        <v>197000</v>
      </c>
      <c r="BD291" s="44"/>
      <c r="BE291" s="44"/>
      <c r="BF291" s="44">
        <f>BC291</f>
        <v>197000</v>
      </c>
      <c r="BG291" s="15">
        <f>71000-19000</f>
        <v>52000</v>
      </c>
      <c r="BH291" s="44"/>
      <c r="BI291" s="44"/>
      <c r="BJ291" s="44">
        <f>BG291</f>
        <v>52000</v>
      </c>
      <c r="BK291" s="15">
        <f>BC291+BG291</f>
        <v>249000</v>
      </c>
      <c r="BL291" s="68">
        <f>BD291+BH291</f>
        <v>0</v>
      </c>
      <c r="BM291" s="68">
        <f>BE291+BI291</f>
        <v>0</v>
      </c>
      <c r="BN291" s="68">
        <f>BF291+BJ291</f>
        <v>249000</v>
      </c>
      <c r="BO291" s="15"/>
      <c r="BP291" s="44"/>
      <c r="BQ291" s="44"/>
      <c r="BR291" s="44">
        <f>BO291</f>
        <v>0</v>
      </c>
      <c r="BS291" s="15">
        <f>BK291+BO291</f>
        <v>249000</v>
      </c>
      <c r="BT291" s="68">
        <f>BL291+BP291</f>
        <v>0</v>
      </c>
      <c r="BU291" s="68">
        <f>BM291+BQ291</f>
        <v>0</v>
      </c>
      <c r="BV291" s="68">
        <f>BN291+BR291</f>
        <v>249000</v>
      </c>
      <c r="BW291" s="15"/>
      <c r="BX291" s="44"/>
      <c r="BY291" s="44"/>
      <c r="BZ291" s="44">
        <f>BW291</f>
        <v>0</v>
      </c>
      <c r="CA291" s="15">
        <f>BS291+BW291</f>
        <v>249000</v>
      </c>
      <c r="CB291" s="68">
        <f>BT291+BX291</f>
        <v>0</v>
      </c>
      <c r="CC291" s="68">
        <f>BU291+BY291</f>
        <v>0</v>
      </c>
      <c r="CD291" s="68">
        <f>BV291+BZ291</f>
        <v>249000</v>
      </c>
      <c r="CE291" s="15">
        <v>197000</v>
      </c>
      <c r="CF291" s="44"/>
      <c r="CG291" s="44"/>
      <c r="CH291" s="44">
        <f>CE291</f>
        <v>197000</v>
      </c>
      <c r="CI291" s="44"/>
      <c r="CJ291" s="44"/>
      <c r="CK291" s="44"/>
      <c r="CL291" s="44">
        <f>CI291</f>
        <v>0</v>
      </c>
      <c r="CM291" s="15">
        <f t="shared" ref="CM291" si="2461">CE291+CI291</f>
        <v>197000</v>
      </c>
      <c r="CN291" s="68">
        <f t="shared" ref="CN291" si="2462">CF291+CJ291</f>
        <v>0</v>
      </c>
      <c r="CO291" s="68">
        <f t="shared" ref="CO291" si="2463">CG291+CK291</f>
        <v>0</v>
      </c>
      <c r="CP291" s="68">
        <f t="shared" ref="CP291" si="2464">CH291+CL291</f>
        <v>197000</v>
      </c>
      <c r="CQ291" s="44"/>
      <c r="CR291" s="44"/>
      <c r="CS291" s="44"/>
      <c r="CT291" s="44">
        <f>CQ291</f>
        <v>0</v>
      </c>
      <c r="CU291" s="15">
        <f t="shared" ref="CU291" si="2465">CM291+CQ291</f>
        <v>197000</v>
      </c>
      <c r="CV291" s="68">
        <f t="shared" ref="CV291" si="2466">CN291+CR291</f>
        <v>0</v>
      </c>
      <c r="CW291" s="68">
        <f t="shared" ref="CW291" si="2467">CO291+CS291</f>
        <v>0</v>
      </c>
      <c r="CX291" s="68">
        <f t="shared" ref="CX291" si="2468">CP291+CT291</f>
        <v>197000</v>
      </c>
      <c r="CY291" s="15">
        <v>197000</v>
      </c>
      <c r="CZ291" s="44"/>
      <c r="DA291" s="44"/>
      <c r="DB291" s="44">
        <f>CY291</f>
        <v>197000</v>
      </c>
      <c r="DC291" s="44"/>
      <c r="DD291" s="44"/>
      <c r="DE291" s="44"/>
      <c r="DF291" s="44">
        <f>DC291</f>
        <v>0</v>
      </c>
      <c r="DG291" s="15">
        <f t="shared" ref="DG291" si="2469">CY291+DC291</f>
        <v>197000</v>
      </c>
      <c r="DH291" s="68">
        <f t="shared" ref="DH291" si="2470">CZ291+DD291</f>
        <v>0</v>
      </c>
      <c r="DI291" s="68">
        <f t="shared" ref="DI291" si="2471">DA291+DE291</f>
        <v>0</v>
      </c>
      <c r="DJ291" s="68">
        <f t="shared" ref="DJ291" si="2472">DB291+DF291</f>
        <v>197000</v>
      </c>
      <c r="DK291" s="44"/>
      <c r="DL291" s="44"/>
      <c r="DM291" s="44"/>
      <c r="DN291" s="44">
        <f>DK291</f>
        <v>0</v>
      </c>
      <c r="DO291" s="15">
        <f t="shared" ref="DO291" si="2473">DG291+DK291</f>
        <v>197000</v>
      </c>
      <c r="DP291" s="68">
        <f t="shared" ref="DP291" si="2474">DH291+DL291</f>
        <v>0</v>
      </c>
      <c r="DQ291" s="68">
        <f t="shared" ref="DQ291" si="2475">DI291+DM291</f>
        <v>0</v>
      </c>
      <c r="DR291" s="68">
        <f t="shared" ref="DR291" si="2476">DJ291+DN291</f>
        <v>197000</v>
      </c>
    </row>
    <row r="292" spans="1:122" ht="32.25" customHeight="1" x14ac:dyDescent="0.25">
      <c r="A292" s="102" t="s">
        <v>110</v>
      </c>
      <c r="B292" s="98"/>
      <c r="C292" s="98"/>
      <c r="D292" s="98"/>
      <c r="E292" s="40">
        <v>852</v>
      </c>
      <c r="F292" s="3"/>
      <c r="G292" s="3"/>
      <c r="H292" s="119" t="s">
        <v>46</v>
      </c>
      <c r="I292" s="2"/>
      <c r="J292" s="15">
        <f t="shared" ref="J292:AS292" si="2477">J293+J384+J400</f>
        <v>224977790.48000002</v>
      </c>
      <c r="K292" s="15">
        <f t="shared" si="2477"/>
        <v>153333557.48000002</v>
      </c>
      <c r="L292" s="15">
        <f t="shared" si="2477"/>
        <v>71644233</v>
      </c>
      <c r="M292" s="15">
        <f t="shared" si="2477"/>
        <v>0</v>
      </c>
      <c r="N292" s="15">
        <f t="shared" si="2477"/>
        <v>-5957.6999999992549</v>
      </c>
      <c r="O292" s="15">
        <f t="shared" si="2477"/>
        <v>0</v>
      </c>
      <c r="P292" s="15">
        <f t="shared" si="2477"/>
        <v>-5957.7000000001863</v>
      </c>
      <c r="Q292" s="15">
        <f t="shared" si="2477"/>
        <v>0</v>
      </c>
      <c r="R292" s="15">
        <f t="shared" si="2477"/>
        <v>224971832.78</v>
      </c>
      <c r="S292" s="15">
        <f t="shared" si="2477"/>
        <v>153333557.48000002</v>
      </c>
      <c r="T292" s="15">
        <f t="shared" si="2477"/>
        <v>71638275.299999997</v>
      </c>
      <c r="U292" s="15">
        <f t="shared" si="2477"/>
        <v>0</v>
      </c>
      <c r="V292" s="15">
        <f t="shared" si="2477"/>
        <v>203933322.81</v>
      </c>
      <c r="W292" s="39">
        <f t="shared" si="2477"/>
        <v>152463952.81</v>
      </c>
      <c r="X292" s="39">
        <f t="shared" si="2477"/>
        <v>51469370</v>
      </c>
      <c r="Y292" s="39">
        <f t="shared" si="2477"/>
        <v>0</v>
      </c>
      <c r="Z292" s="15">
        <f t="shared" si="2477"/>
        <v>-1951729.9500000002</v>
      </c>
      <c r="AA292" s="15">
        <f t="shared" si="2477"/>
        <v>0</v>
      </c>
      <c r="AB292" s="15">
        <f t="shared" si="2477"/>
        <v>-1951729.95</v>
      </c>
      <c r="AC292" s="15">
        <f t="shared" si="2477"/>
        <v>0</v>
      </c>
      <c r="AD292" s="15">
        <f t="shared" si="2477"/>
        <v>201981592.86000001</v>
      </c>
      <c r="AE292" s="15">
        <f t="shared" si="2477"/>
        <v>152463952.81</v>
      </c>
      <c r="AF292" s="15">
        <f t="shared" si="2477"/>
        <v>49517640.049999997</v>
      </c>
      <c r="AG292" s="15">
        <f t="shared" si="2477"/>
        <v>0</v>
      </c>
      <c r="AH292" s="15">
        <f t="shared" si="2477"/>
        <v>202034922.87</v>
      </c>
      <c r="AI292" s="39">
        <f t="shared" si="2477"/>
        <v>152567952.87</v>
      </c>
      <c r="AJ292" s="39">
        <f t="shared" si="2477"/>
        <v>49466970</v>
      </c>
      <c r="AK292" s="39">
        <f t="shared" si="2477"/>
        <v>0</v>
      </c>
      <c r="AL292" s="15">
        <f t="shared" si="2477"/>
        <v>-15.389999999664724</v>
      </c>
      <c r="AM292" s="109">
        <f t="shared" si="2477"/>
        <v>0</v>
      </c>
      <c r="AN292" s="16">
        <f t="shared" si="2477"/>
        <v>-15.39</v>
      </c>
      <c r="AO292" s="16">
        <f t="shared" si="2477"/>
        <v>0</v>
      </c>
      <c r="AP292" s="16">
        <f t="shared" si="2477"/>
        <v>202034907.48000002</v>
      </c>
      <c r="AQ292" s="16">
        <f t="shared" si="2477"/>
        <v>152567952.87</v>
      </c>
      <c r="AR292" s="16">
        <f t="shared" si="2477"/>
        <v>49466954.609999999</v>
      </c>
      <c r="AS292" s="16">
        <f t="shared" si="2477"/>
        <v>0</v>
      </c>
      <c r="AT292" s="16"/>
      <c r="AU292" s="16"/>
      <c r="AV292" s="16"/>
      <c r="AW292" s="16"/>
      <c r="AX292" s="16"/>
      <c r="AY292" s="15" t="e">
        <f t="shared" si="2362"/>
        <v>#REF!</v>
      </c>
      <c r="AZ292" s="39" t="e">
        <f t="shared" si="2363"/>
        <v>#REF!</v>
      </c>
      <c r="BA292" s="39" t="e">
        <f t="shared" si="2364"/>
        <v>#REF!</v>
      </c>
      <c r="BB292" s="39" t="e">
        <f t="shared" si="2365"/>
        <v>#REF!</v>
      </c>
      <c r="BC292" s="16" t="e">
        <f t="shared" ref="BC292:CH292" si="2478">BC293+BC384+BC400</f>
        <v>#REF!</v>
      </c>
      <c r="BD292" s="43" t="e">
        <f t="shared" si="2478"/>
        <v>#REF!</v>
      </c>
      <c r="BE292" s="43" t="e">
        <f t="shared" si="2478"/>
        <v>#REF!</v>
      </c>
      <c r="BF292" s="43" t="e">
        <f t="shared" si="2478"/>
        <v>#REF!</v>
      </c>
      <c r="BG292" s="16" t="e">
        <f t="shared" si="2478"/>
        <v>#REF!</v>
      </c>
      <c r="BH292" s="16" t="e">
        <f t="shared" si="2478"/>
        <v>#REF!</v>
      </c>
      <c r="BI292" s="16" t="e">
        <f t="shared" si="2478"/>
        <v>#REF!</v>
      </c>
      <c r="BJ292" s="16" t="e">
        <f t="shared" si="2478"/>
        <v>#REF!</v>
      </c>
      <c r="BK292" s="16" t="e">
        <f t="shared" si="2478"/>
        <v>#REF!</v>
      </c>
      <c r="BL292" s="16" t="e">
        <f t="shared" si="2478"/>
        <v>#REF!</v>
      </c>
      <c r="BM292" s="16" t="e">
        <f t="shared" si="2478"/>
        <v>#REF!</v>
      </c>
      <c r="BN292" s="16" t="e">
        <f t="shared" si="2478"/>
        <v>#REF!</v>
      </c>
      <c r="BO292" s="16" t="e">
        <f t="shared" si="2478"/>
        <v>#REF!</v>
      </c>
      <c r="BP292" s="16" t="e">
        <f t="shared" si="2478"/>
        <v>#REF!</v>
      </c>
      <c r="BQ292" s="16" t="e">
        <f t="shared" si="2478"/>
        <v>#REF!</v>
      </c>
      <c r="BR292" s="16" t="e">
        <f t="shared" si="2478"/>
        <v>#REF!</v>
      </c>
      <c r="BS292" s="16" t="e">
        <f t="shared" si="2478"/>
        <v>#REF!</v>
      </c>
      <c r="BT292" s="16" t="e">
        <f t="shared" si="2478"/>
        <v>#REF!</v>
      </c>
      <c r="BU292" s="16" t="e">
        <f t="shared" si="2478"/>
        <v>#REF!</v>
      </c>
      <c r="BV292" s="16" t="e">
        <f t="shared" si="2478"/>
        <v>#REF!</v>
      </c>
      <c r="BW292" s="16" t="e">
        <f t="shared" si="2478"/>
        <v>#REF!</v>
      </c>
      <c r="BX292" s="16" t="e">
        <f t="shared" si="2478"/>
        <v>#REF!</v>
      </c>
      <c r="BY292" s="16" t="e">
        <f t="shared" si="2478"/>
        <v>#REF!</v>
      </c>
      <c r="BZ292" s="16" t="e">
        <f t="shared" si="2478"/>
        <v>#REF!</v>
      </c>
      <c r="CA292" s="16" t="e">
        <f t="shared" si="2478"/>
        <v>#REF!</v>
      </c>
      <c r="CB292" s="16" t="e">
        <f t="shared" si="2478"/>
        <v>#REF!</v>
      </c>
      <c r="CC292" s="16" t="e">
        <f t="shared" si="2478"/>
        <v>#REF!</v>
      </c>
      <c r="CD292" s="16" t="e">
        <f t="shared" si="2478"/>
        <v>#REF!</v>
      </c>
      <c r="CE292" s="16" t="e">
        <f t="shared" si="2478"/>
        <v>#REF!</v>
      </c>
      <c r="CF292" s="16" t="e">
        <f t="shared" si="2478"/>
        <v>#REF!</v>
      </c>
      <c r="CG292" s="16" t="e">
        <f t="shared" si="2478"/>
        <v>#REF!</v>
      </c>
      <c r="CH292" s="16" t="e">
        <f t="shared" si="2478"/>
        <v>#REF!</v>
      </c>
      <c r="CI292" s="16" t="e">
        <f t="shared" ref="CI292:DN292" si="2479">CI293+CI384+CI400</f>
        <v>#REF!</v>
      </c>
      <c r="CJ292" s="16" t="e">
        <f t="shared" si="2479"/>
        <v>#REF!</v>
      </c>
      <c r="CK292" s="16" t="e">
        <f t="shared" si="2479"/>
        <v>#REF!</v>
      </c>
      <c r="CL292" s="16" t="e">
        <f t="shared" si="2479"/>
        <v>#REF!</v>
      </c>
      <c r="CM292" s="16" t="e">
        <f t="shared" si="2479"/>
        <v>#REF!</v>
      </c>
      <c r="CN292" s="16" t="e">
        <f t="shared" si="2479"/>
        <v>#REF!</v>
      </c>
      <c r="CO292" s="16" t="e">
        <f t="shared" si="2479"/>
        <v>#REF!</v>
      </c>
      <c r="CP292" s="16" t="e">
        <f t="shared" si="2479"/>
        <v>#REF!</v>
      </c>
      <c r="CQ292" s="16" t="e">
        <f t="shared" si="2479"/>
        <v>#REF!</v>
      </c>
      <c r="CR292" s="16" t="e">
        <f t="shared" si="2479"/>
        <v>#REF!</v>
      </c>
      <c r="CS292" s="16" t="e">
        <f t="shared" si="2479"/>
        <v>#REF!</v>
      </c>
      <c r="CT292" s="16" t="e">
        <f t="shared" si="2479"/>
        <v>#REF!</v>
      </c>
      <c r="CU292" s="16" t="e">
        <f t="shared" si="2479"/>
        <v>#REF!</v>
      </c>
      <c r="CV292" s="16" t="e">
        <f t="shared" si="2479"/>
        <v>#REF!</v>
      </c>
      <c r="CW292" s="16" t="e">
        <f t="shared" si="2479"/>
        <v>#REF!</v>
      </c>
      <c r="CX292" s="16" t="e">
        <f t="shared" si="2479"/>
        <v>#REF!</v>
      </c>
      <c r="CY292" s="16" t="e">
        <f t="shared" si="2479"/>
        <v>#REF!</v>
      </c>
      <c r="CZ292" s="16" t="e">
        <f t="shared" si="2479"/>
        <v>#REF!</v>
      </c>
      <c r="DA292" s="16" t="e">
        <f t="shared" si="2479"/>
        <v>#REF!</v>
      </c>
      <c r="DB292" s="16" t="e">
        <f t="shared" si="2479"/>
        <v>#REF!</v>
      </c>
      <c r="DC292" s="16" t="e">
        <f t="shared" si="2479"/>
        <v>#REF!</v>
      </c>
      <c r="DD292" s="16" t="e">
        <f t="shared" si="2479"/>
        <v>#REF!</v>
      </c>
      <c r="DE292" s="16" t="e">
        <f t="shared" si="2479"/>
        <v>#REF!</v>
      </c>
      <c r="DF292" s="16" t="e">
        <f t="shared" si="2479"/>
        <v>#REF!</v>
      </c>
      <c r="DG292" s="16" t="e">
        <f t="shared" si="2479"/>
        <v>#REF!</v>
      </c>
      <c r="DH292" s="16" t="e">
        <f t="shared" si="2479"/>
        <v>#REF!</v>
      </c>
      <c r="DI292" s="16" t="e">
        <f t="shared" si="2479"/>
        <v>#REF!</v>
      </c>
      <c r="DJ292" s="16" t="e">
        <f t="shared" si="2479"/>
        <v>#REF!</v>
      </c>
      <c r="DK292" s="16" t="e">
        <f t="shared" si="2479"/>
        <v>#REF!</v>
      </c>
      <c r="DL292" s="16" t="e">
        <f t="shared" si="2479"/>
        <v>#REF!</v>
      </c>
      <c r="DM292" s="16" t="e">
        <f t="shared" si="2479"/>
        <v>#REF!</v>
      </c>
      <c r="DN292" s="16" t="e">
        <f t="shared" si="2479"/>
        <v>#REF!</v>
      </c>
      <c r="DO292" s="16" t="e">
        <f t="shared" ref="DO292:DR292" si="2480">DO293+DO384+DO400</f>
        <v>#REF!</v>
      </c>
      <c r="DP292" s="16" t="e">
        <f t="shared" si="2480"/>
        <v>#REF!</v>
      </c>
      <c r="DQ292" s="16" t="e">
        <f t="shared" si="2480"/>
        <v>#REF!</v>
      </c>
      <c r="DR292" s="16" t="e">
        <f t="shared" si="2480"/>
        <v>#REF!</v>
      </c>
    </row>
    <row r="293" spans="1:122" s="17" customFormat="1" ht="20.25" customHeight="1" x14ac:dyDescent="0.25">
      <c r="A293" s="100" t="s">
        <v>74</v>
      </c>
      <c r="B293" s="102"/>
      <c r="C293" s="102"/>
      <c r="D293" s="102"/>
      <c r="E293" s="40">
        <v>852</v>
      </c>
      <c r="F293" s="2" t="s">
        <v>75</v>
      </c>
      <c r="G293" s="2"/>
      <c r="H293" s="3" t="s">
        <v>46</v>
      </c>
      <c r="I293" s="2"/>
      <c r="J293" s="15">
        <f>J294+J310+J356+J362</f>
        <v>207698650.48000002</v>
      </c>
      <c r="K293" s="15">
        <f t="shared" ref="K293:AS293" si="2481">K294+K310+K356+K362</f>
        <v>143669827.48000002</v>
      </c>
      <c r="L293" s="15">
        <f t="shared" si="2481"/>
        <v>64028823</v>
      </c>
      <c r="M293" s="15">
        <f t="shared" si="2481"/>
        <v>0</v>
      </c>
      <c r="N293" s="15">
        <f t="shared" si="2481"/>
        <v>-5957.6999999992549</v>
      </c>
      <c r="O293" s="15">
        <f t="shared" si="2481"/>
        <v>0</v>
      </c>
      <c r="P293" s="15">
        <f t="shared" si="2481"/>
        <v>-5957.7000000001863</v>
      </c>
      <c r="Q293" s="15">
        <f t="shared" si="2481"/>
        <v>0</v>
      </c>
      <c r="R293" s="15">
        <f t="shared" si="2481"/>
        <v>207692692.78</v>
      </c>
      <c r="S293" s="15">
        <f t="shared" si="2481"/>
        <v>143669827.48000002</v>
      </c>
      <c r="T293" s="15">
        <f t="shared" si="2481"/>
        <v>64022865.299999997</v>
      </c>
      <c r="U293" s="15">
        <f t="shared" si="2481"/>
        <v>0</v>
      </c>
      <c r="V293" s="15">
        <f t="shared" si="2481"/>
        <v>187544492.81</v>
      </c>
      <c r="W293" s="15">
        <f t="shared" si="2481"/>
        <v>142800222.81</v>
      </c>
      <c r="X293" s="15">
        <f t="shared" si="2481"/>
        <v>44744270</v>
      </c>
      <c r="Y293" s="15">
        <f t="shared" si="2481"/>
        <v>0</v>
      </c>
      <c r="Z293" s="15">
        <f t="shared" si="2481"/>
        <v>-1951729.9500000002</v>
      </c>
      <c r="AA293" s="15">
        <f t="shared" si="2481"/>
        <v>0</v>
      </c>
      <c r="AB293" s="15">
        <f t="shared" si="2481"/>
        <v>-1951729.95</v>
      </c>
      <c r="AC293" s="15">
        <f t="shared" si="2481"/>
        <v>0</v>
      </c>
      <c r="AD293" s="15">
        <f t="shared" si="2481"/>
        <v>185592762.86000001</v>
      </c>
      <c r="AE293" s="15">
        <f t="shared" si="2481"/>
        <v>142800222.81</v>
      </c>
      <c r="AF293" s="15">
        <f t="shared" si="2481"/>
        <v>42792540.049999997</v>
      </c>
      <c r="AG293" s="15">
        <f t="shared" si="2481"/>
        <v>0</v>
      </c>
      <c r="AH293" s="15">
        <f t="shared" si="2481"/>
        <v>185846092.87</v>
      </c>
      <c r="AI293" s="15">
        <f t="shared" si="2481"/>
        <v>142904222.87</v>
      </c>
      <c r="AJ293" s="15">
        <f t="shared" si="2481"/>
        <v>42941870</v>
      </c>
      <c r="AK293" s="15">
        <f t="shared" si="2481"/>
        <v>0</v>
      </c>
      <c r="AL293" s="15">
        <f t="shared" si="2481"/>
        <v>-15.389999999664724</v>
      </c>
      <c r="AM293" s="109">
        <f t="shared" si="2481"/>
        <v>0</v>
      </c>
      <c r="AN293" s="16">
        <f t="shared" si="2481"/>
        <v>-15.39</v>
      </c>
      <c r="AO293" s="16">
        <f t="shared" si="2481"/>
        <v>0</v>
      </c>
      <c r="AP293" s="16">
        <f t="shared" si="2481"/>
        <v>185846077.48000002</v>
      </c>
      <c r="AQ293" s="16">
        <f t="shared" si="2481"/>
        <v>142904222.87</v>
      </c>
      <c r="AR293" s="16">
        <f t="shared" si="2481"/>
        <v>42941854.609999999</v>
      </c>
      <c r="AS293" s="16">
        <f t="shared" si="2481"/>
        <v>0</v>
      </c>
      <c r="AT293" s="16"/>
      <c r="AU293" s="16"/>
      <c r="AV293" s="16"/>
      <c r="AW293" s="16"/>
      <c r="AX293" s="16"/>
      <c r="AY293" s="15" t="e">
        <f t="shared" si="2362"/>
        <v>#REF!</v>
      </c>
      <c r="AZ293" s="39" t="e">
        <f t="shared" si="2363"/>
        <v>#REF!</v>
      </c>
      <c r="BA293" s="39" t="e">
        <f t="shared" si="2364"/>
        <v>#REF!</v>
      </c>
      <c r="BB293" s="39" t="e">
        <f t="shared" si="2365"/>
        <v>#REF!</v>
      </c>
      <c r="BC293" s="16" t="e">
        <f>BC294+BC310+#REF!+BC356+BC362</f>
        <v>#REF!</v>
      </c>
      <c r="BD293" s="43" t="e">
        <f>BD294+BD310+#REF!+BD356+BD362</f>
        <v>#REF!</v>
      </c>
      <c r="BE293" s="43" t="e">
        <f>BE294+BE310+#REF!+BE356+BE362</f>
        <v>#REF!</v>
      </c>
      <c r="BF293" s="43" t="e">
        <f>BF294+BF310+#REF!+BF356+BF362</f>
        <v>#REF!</v>
      </c>
      <c r="BG293" s="16" t="e">
        <f>BG294+BG310+#REF!+BG356+BG362</f>
        <v>#REF!</v>
      </c>
      <c r="BH293" s="16" t="e">
        <f>BH294+BH310+#REF!+BH356+BH362</f>
        <v>#REF!</v>
      </c>
      <c r="BI293" s="16" t="e">
        <f>BI294+BI310+#REF!+BI356+BI362</f>
        <v>#REF!</v>
      </c>
      <c r="BJ293" s="16" t="e">
        <f>BJ294+BJ310+#REF!+BJ356+BJ362</f>
        <v>#REF!</v>
      </c>
      <c r="BK293" s="16" t="e">
        <f>BK294+BK310+#REF!+BK356+BK362</f>
        <v>#REF!</v>
      </c>
      <c r="BL293" s="16" t="e">
        <f>BL294+BL310+#REF!+BL356+BL362</f>
        <v>#REF!</v>
      </c>
      <c r="BM293" s="16" t="e">
        <f>BM294+BM310+#REF!+BM356+BM362</f>
        <v>#REF!</v>
      </c>
      <c r="BN293" s="16" t="e">
        <f>BN294+BN310+#REF!+BN356+BN362</f>
        <v>#REF!</v>
      </c>
      <c r="BO293" s="16" t="e">
        <f>BO294+BO310+#REF!+BO356+BO362</f>
        <v>#REF!</v>
      </c>
      <c r="BP293" s="16" t="e">
        <f>BP294+BP310+#REF!+BP356+BP362</f>
        <v>#REF!</v>
      </c>
      <c r="BQ293" s="16" t="e">
        <f>BQ294+BQ310+#REF!+BQ356+BQ362</f>
        <v>#REF!</v>
      </c>
      <c r="BR293" s="16" t="e">
        <f>BR294+BR310+#REF!+BR356+BR362</f>
        <v>#REF!</v>
      </c>
      <c r="BS293" s="16" t="e">
        <f>BS294+BS310+#REF!+BS356+BS362</f>
        <v>#REF!</v>
      </c>
      <c r="BT293" s="16" t="e">
        <f>BT294+BT310+#REF!+BT356+BT362</f>
        <v>#REF!</v>
      </c>
      <c r="BU293" s="16" t="e">
        <f>BU294+BU310+#REF!+BU356+BU362</f>
        <v>#REF!</v>
      </c>
      <c r="BV293" s="16" t="e">
        <f>BV294+BV310+#REF!+BV356+BV362</f>
        <v>#REF!</v>
      </c>
      <c r="BW293" s="16" t="e">
        <f>BW294+BW310+#REF!+BW356+BW362</f>
        <v>#REF!</v>
      </c>
      <c r="BX293" s="16" t="e">
        <f>BX294+BX310+#REF!+BX356+BX362</f>
        <v>#REF!</v>
      </c>
      <c r="BY293" s="16" t="e">
        <f>BY294+BY310+#REF!+BY356+BY362</f>
        <v>#REF!</v>
      </c>
      <c r="BZ293" s="16" t="e">
        <f>BZ294+BZ310+#REF!+BZ356+BZ362</f>
        <v>#REF!</v>
      </c>
      <c r="CA293" s="16" t="e">
        <f>CA294+CA310+#REF!+CA356+CA362</f>
        <v>#REF!</v>
      </c>
      <c r="CB293" s="16" t="e">
        <f>CB294+CB310+#REF!+CB356+CB362</f>
        <v>#REF!</v>
      </c>
      <c r="CC293" s="16" t="e">
        <f>CC294+CC310+#REF!+CC356+CC362</f>
        <v>#REF!</v>
      </c>
      <c r="CD293" s="16" t="e">
        <f>CD294+CD310+#REF!+CD356+CD362</f>
        <v>#REF!</v>
      </c>
      <c r="CE293" s="16" t="e">
        <f>CE294+CE310+#REF!+CE356+CE362</f>
        <v>#REF!</v>
      </c>
      <c r="CF293" s="43" t="e">
        <f>CF294+CF310+#REF!+CF356+CF362</f>
        <v>#REF!</v>
      </c>
      <c r="CG293" s="43" t="e">
        <f>CG294+CG310+#REF!+CG356+CG362</f>
        <v>#REF!</v>
      </c>
      <c r="CH293" s="43" t="e">
        <f>CH294+CH310+#REF!+CH356+CH362</f>
        <v>#REF!</v>
      </c>
      <c r="CI293" s="16" t="e">
        <f>CI294+CI310+#REF!+CI356+CI362</f>
        <v>#REF!</v>
      </c>
      <c r="CJ293" s="16" t="e">
        <f>CJ294+CJ310+#REF!+CJ356+CJ362</f>
        <v>#REF!</v>
      </c>
      <c r="CK293" s="16" t="e">
        <f>CK294+CK310+#REF!+CK356+CK362</f>
        <v>#REF!</v>
      </c>
      <c r="CL293" s="16" t="e">
        <f>CL294+CL310+#REF!+CL356+CL362</f>
        <v>#REF!</v>
      </c>
      <c r="CM293" s="16" t="e">
        <f>CM294+CM310+#REF!+CM356+CM362</f>
        <v>#REF!</v>
      </c>
      <c r="CN293" s="16" t="e">
        <f>CN294+CN310+#REF!+CN356+CN362</f>
        <v>#REF!</v>
      </c>
      <c r="CO293" s="16" t="e">
        <f>CO294+CO310+#REF!+CO356+CO362</f>
        <v>#REF!</v>
      </c>
      <c r="CP293" s="16" t="e">
        <f>CP294+CP310+#REF!+CP356+CP362</f>
        <v>#REF!</v>
      </c>
      <c r="CQ293" s="16" t="e">
        <f>CQ294+CQ310+#REF!+CQ356+CQ362</f>
        <v>#REF!</v>
      </c>
      <c r="CR293" s="16" t="e">
        <f>CR294+CR310+#REF!+CR356+CR362</f>
        <v>#REF!</v>
      </c>
      <c r="CS293" s="16" t="e">
        <f>CS294+CS310+#REF!+CS356+CS362</f>
        <v>#REF!</v>
      </c>
      <c r="CT293" s="16" t="e">
        <f>CT294+CT310+#REF!+CT356+CT362</f>
        <v>#REF!</v>
      </c>
      <c r="CU293" s="16" t="e">
        <f>CU294+CU310+#REF!+CU356+CU362</f>
        <v>#REF!</v>
      </c>
      <c r="CV293" s="16" t="e">
        <f>CV294+CV310+#REF!+CV356+CV362</f>
        <v>#REF!</v>
      </c>
      <c r="CW293" s="16" t="e">
        <f>CW294+CW310+#REF!+CW356+CW362</f>
        <v>#REF!</v>
      </c>
      <c r="CX293" s="16" t="e">
        <f>CX294+CX310+#REF!+CX356+CX362</f>
        <v>#REF!</v>
      </c>
      <c r="CY293" s="16" t="e">
        <f>CY294+CY310+#REF!+CY356+CY362</f>
        <v>#REF!</v>
      </c>
      <c r="CZ293" s="43" t="e">
        <f>CZ294+CZ310+#REF!+CZ356+CZ362</f>
        <v>#REF!</v>
      </c>
      <c r="DA293" s="43" t="e">
        <f>DA294+DA310+#REF!+DA356+DA362</f>
        <v>#REF!</v>
      </c>
      <c r="DB293" s="43" t="e">
        <f>DB294+DB310+#REF!+DB356+DB362</f>
        <v>#REF!</v>
      </c>
      <c r="DC293" s="16" t="e">
        <f>DC294+DC310+#REF!+DC356+DC362</f>
        <v>#REF!</v>
      </c>
      <c r="DD293" s="16" t="e">
        <f>DD294+DD310+#REF!+DD356+DD362</f>
        <v>#REF!</v>
      </c>
      <c r="DE293" s="16" t="e">
        <f>DE294+DE310+#REF!+DE356+DE362</f>
        <v>#REF!</v>
      </c>
      <c r="DF293" s="16" t="e">
        <f>DF294+DF310+#REF!+DF356+DF362</f>
        <v>#REF!</v>
      </c>
      <c r="DG293" s="16" t="e">
        <f>DG294+DG310+#REF!+DG356+DG362</f>
        <v>#REF!</v>
      </c>
      <c r="DH293" s="16" t="e">
        <f>DH294+DH310+#REF!+DH356+DH362</f>
        <v>#REF!</v>
      </c>
      <c r="DI293" s="16" t="e">
        <f>DI294+DI310+#REF!+DI356+DI362</f>
        <v>#REF!</v>
      </c>
      <c r="DJ293" s="16" t="e">
        <f>DJ294+DJ310+#REF!+DJ356+DJ362</f>
        <v>#REF!</v>
      </c>
      <c r="DK293" s="16" t="e">
        <f>DK294+DK310+#REF!+DK356+DK362</f>
        <v>#REF!</v>
      </c>
      <c r="DL293" s="16" t="e">
        <f>DL294+DL310+#REF!+DL356+DL362</f>
        <v>#REF!</v>
      </c>
      <c r="DM293" s="16" t="e">
        <f>DM294+DM310+#REF!+DM356+DM362</f>
        <v>#REF!</v>
      </c>
      <c r="DN293" s="16" t="e">
        <f>DN294+DN310+#REF!+DN356+DN362</f>
        <v>#REF!</v>
      </c>
      <c r="DO293" s="16" t="e">
        <f>DO294+DO310+#REF!+DO356+DO362</f>
        <v>#REF!</v>
      </c>
      <c r="DP293" s="16" t="e">
        <f>DP294+DP310+#REF!+DP356+DP362</f>
        <v>#REF!</v>
      </c>
      <c r="DQ293" s="16" t="e">
        <f>DQ294+DQ310+#REF!+DQ356+DQ362</f>
        <v>#REF!</v>
      </c>
      <c r="DR293" s="16" t="e">
        <f>DR294+DR310+#REF!+DR356+DR362</f>
        <v>#REF!</v>
      </c>
    </row>
    <row r="294" spans="1:122" s="17" customFormat="1" ht="32.25" hidden="1" customHeight="1" x14ac:dyDescent="0.25">
      <c r="A294" s="100" t="s">
        <v>111</v>
      </c>
      <c r="B294" s="102"/>
      <c r="C294" s="102"/>
      <c r="D294" s="102"/>
      <c r="E294" s="40">
        <v>852</v>
      </c>
      <c r="F294" s="2" t="s">
        <v>75</v>
      </c>
      <c r="G294" s="2" t="s">
        <v>11</v>
      </c>
      <c r="H294" s="3" t="s">
        <v>46</v>
      </c>
      <c r="I294" s="2"/>
      <c r="J294" s="15">
        <f>J295+J298+J301+J304+J307</f>
        <v>47593061</v>
      </c>
      <c r="K294" s="15">
        <f t="shared" ref="K294:U294" si="2482">K295+K298+K301+K304+K307</f>
        <v>37041941</v>
      </c>
      <c r="L294" s="15">
        <f t="shared" si="2482"/>
        <v>10551120</v>
      </c>
      <c r="M294" s="15">
        <f t="shared" si="2482"/>
        <v>0</v>
      </c>
      <c r="N294" s="15">
        <f t="shared" si="2482"/>
        <v>0</v>
      </c>
      <c r="O294" s="15">
        <f t="shared" si="2482"/>
        <v>0</v>
      </c>
      <c r="P294" s="15">
        <f t="shared" si="2482"/>
        <v>0</v>
      </c>
      <c r="Q294" s="15">
        <f t="shared" si="2482"/>
        <v>0</v>
      </c>
      <c r="R294" s="15">
        <f t="shared" si="2482"/>
        <v>47593061</v>
      </c>
      <c r="S294" s="15">
        <f t="shared" si="2482"/>
        <v>37041941</v>
      </c>
      <c r="T294" s="15">
        <f t="shared" si="2482"/>
        <v>10551120</v>
      </c>
      <c r="U294" s="15">
        <f t="shared" si="2482"/>
        <v>0</v>
      </c>
      <c r="V294" s="15">
        <f>V295+V298+V301+V304+V307</f>
        <v>45475341</v>
      </c>
      <c r="W294" s="39">
        <f t="shared" ref="W294:AG294" si="2483">W295+W298+W301+W304+W307</f>
        <v>37041941</v>
      </c>
      <c r="X294" s="39">
        <f t="shared" si="2483"/>
        <v>8433400</v>
      </c>
      <c r="Y294" s="39">
        <f t="shared" si="2483"/>
        <v>0</v>
      </c>
      <c r="Z294" s="15">
        <f t="shared" si="2483"/>
        <v>0</v>
      </c>
      <c r="AA294" s="15">
        <f t="shared" si="2483"/>
        <v>0</v>
      </c>
      <c r="AB294" s="15">
        <f t="shared" si="2483"/>
        <v>0</v>
      </c>
      <c r="AC294" s="15">
        <f t="shared" si="2483"/>
        <v>0</v>
      </c>
      <c r="AD294" s="15">
        <f t="shared" si="2483"/>
        <v>45475341</v>
      </c>
      <c r="AE294" s="15">
        <f t="shared" si="2483"/>
        <v>37041941</v>
      </c>
      <c r="AF294" s="15">
        <f t="shared" si="2483"/>
        <v>8433400</v>
      </c>
      <c r="AG294" s="15">
        <f t="shared" si="2483"/>
        <v>0</v>
      </c>
      <c r="AH294" s="15">
        <f>AH295+AH298+AH301+AH304+AH307</f>
        <v>45475341</v>
      </c>
      <c r="AI294" s="39">
        <f t="shared" ref="AI294:AS294" si="2484">AI295+AI298+AI301+AI304+AI307</f>
        <v>37041941</v>
      </c>
      <c r="AJ294" s="39">
        <f t="shared" si="2484"/>
        <v>8433400</v>
      </c>
      <c r="AK294" s="39">
        <f t="shared" si="2484"/>
        <v>0</v>
      </c>
      <c r="AL294" s="15">
        <f t="shared" si="2484"/>
        <v>0</v>
      </c>
      <c r="AM294" s="109">
        <f t="shared" si="2484"/>
        <v>0</v>
      </c>
      <c r="AN294" s="16">
        <f t="shared" si="2484"/>
        <v>0</v>
      </c>
      <c r="AO294" s="16">
        <f t="shared" si="2484"/>
        <v>0</v>
      </c>
      <c r="AP294" s="16">
        <f t="shared" si="2484"/>
        <v>45475341</v>
      </c>
      <c r="AQ294" s="16">
        <f t="shared" si="2484"/>
        <v>37041941</v>
      </c>
      <c r="AR294" s="16">
        <f t="shared" si="2484"/>
        <v>8433400</v>
      </c>
      <c r="AS294" s="16">
        <f t="shared" si="2484"/>
        <v>0</v>
      </c>
      <c r="AT294" s="16"/>
      <c r="AU294" s="16"/>
      <c r="AV294" s="16"/>
      <c r="AW294" s="16"/>
      <c r="AX294" s="16"/>
      <c r="AY294" s="15">
        <f t="shared" si="2362"/>
        <v>2098246</v>
      </c>
      <c r="AZ294" s="39">
        <f t="shared" si="2363"/>
        <v>2241826</v>
      </c>
      <c r="BA294" s="39">
        <f t="shared" si="2364"/>
        <v>-143580</v>
      </c>
      <c r="BB294" s="39">
        <f t="shared" si="2365"/>
        <v>0</v>
      </c>
      <c r="BC294" s="16">
        <f>BC295+BC298+BC301+BC304+BC307</f>
        <v>45494815</v>
      </c>
      <c r="BD294" s="43">
        <f t="shared" ref="BD294:DJ294" si="2485">BD295+BD298+BD301+BD304+BD307</f>
        <v>34800115</v>
      </c>
      <c r="BE294" s="43">
        <f t="shared" si="2485"/>
        <v>10694700</v>
      </c>
      <c r="BF294" s="43">
        <f t="shared" si="2485"/>
        <v>0</v>
      </c>
      <c r="BG294" s="16">
        <f t="shared" si="2485"/>
        <v>159082</v>
      </c>
      <c r="BH294" s="16">
        <f t="shared" ref="BH294" si="2486">BH295+BH298+BH301+BH304+BH307</f>
        <v>0</v>
      </c>
      <c r="BI294" s="16">
        <f t="shared" ref="BI294" si="2487">BI295+BI298+BI301+BI304+BI307</f>
        <v>159082</v>
      </c>
      <c r="BJ294" s="16">
        <f t="shared" ref="BJ294" si="2488">BJ295+BJ298+BJ301+BJ304+BJ307</f>
        <v>0</v>
      </c>
      <c r="BK294" s="16">
        <f t="shared" si="2485"/>
        <v>45653897</v>
      </c>
      <c r="BL294" s="16">
        <f t="shared" si="2485"/>
        <v>34800115</v>
      </c>
      <c r="BM294" s="16">
        <f t="shared" si="2485"/>
        <v>10853782</v>
      </c>
      <c r="BN294" s="16">
        <f t="shared" si="2485"/>
        <v>0</v>
      </c>
      <c r="BO294" s="16">
        <f t="shared" ref="BO294:BV294" si="2489">BO295+BO298+BO301+BO304+BO307</f>
        <v>0</v>
      </c>
      <c r="BP294" s="16">
        <f t="shared" si="2489"/>
        <v>0</v>
      </c>
      <c r="BQ294" s="16">
        <f t="shared" si="2489"/>
        <v>0</v>
      </c>
      <c r="BR294" s="16">
        <f t="shared" si="2489"/>
        <v>0</v>
      </c>
      <c r="BS294" s="16">
        <f t="shared" si="2489"/>
        <v>45653897</v>
      </c>
      <c r="BT294" s="16">
        <f t="shared" si="2489"/>
        <v>34800115</v>
      </c>
      <c r="BU294" s="16">
        <f t="shared" si="2489"/>
        <v>10853782</v>
      </c>
      <c r="BV294" s="16">
        <f t="shared" si="2489"/>
        <v>0</v>
      </c>
      <c r="BW294" s="16">
        <f t="shared" ref="BW294:CD294" si="2490">BW295+BW298+BW301+BW304+BW307</f>
        <v>0</v>
      </c>
      <c r="BX294" s="16">
        <f t="shared" si="2490"/>
        <v>0</v>
      </c>
      <c r="BY294" s="16">
        <f t="shared" si="2490"/>
        <v>0</v>
      </c>
      <c r="BZ294" s="16">
        <f t="shared" si="2490"/>
        <v>0</v>
      </c>
      <c r="CA294" s="16">
        <f t="shared" si="2490"/>
        <v>45653897</v>
      </c>
      <c r="CB294" s="16">
        <f t="shared" si="2490"/>
        <v>34800115</v>
      </c>
      <c r="CC294" s="16">
        <f t="shared" si="2490"/>
        <v>10853782</v>
      </c>
      <c r="CD294" s="16">
        <f t="shared" si="2490"/>
        <v>0</v>
      </c>
      <c r="CE294" s="16">
        <f t="shared" si="2485"/>
        <v>42177115</v>
      </c>
      <c r="CF294" s="16">
        <f t="shared" si="2485"/>
        <v>34800115</v>
      </c>
      <c r="CG294" s="16">
        <f t="shared" si="2485"/>
        <v>7377000</v>
      </c>
      <c r="CH294" s="16">
        <f t="shared" si="2485"/>
        <v>0</v>
      </c>
      <c r="CI294" s="16">
        <f t="shared" ref="CI294:CP294" si="2491">CI295+CI298+CI301+CI304+CI307</f>
        <v>0</v>
      </c>
      <c r="CJ294" s="16">
        <f t="shared" si="2491"/>
        <v>0</v>
      </c>
      <c r="CK294" s="16">
        <f t="shared" si="2491"/>
        <v>0</v>
      </c>
      <c r="CL294" s="16">
        <f t="shared" si="2491"/>
        <v>0</v>
      </c>
      <c r="CM294" s="16">
        <f t="shared" si="2491"/>
        <v>42177115</v>
      </c>
      <c r="CN294" s="16">
        <f t="shared" si="2491"/>
        <v>34800115</v>
      </c>
      <c r="CO294" s="16">
        <f t="shared" si="2491"/>
        <v>7377000</v>
      </c>
      <c r="CP294" s="16">
        <f t="shared" si="2491"/>
        <v>0</v>
      </c>
      <c r="CQ294" s="16">
        <f t="shared" ref="CQ294:CX294" si="2492">CQ295+CQ298+CQ301+CQ304+CQ307</f>
        <v>0</v>
      </c>
      <c r="CR294" s="16">
        <f t="shared" si="2492"/>
        <v>0</v>
      </c>
      <c r="CS294" s="16">
        <f t="shared" si="2492"/>
        <v>0</v>
      </c>
      <c r="CT294" s="16">
        <f t="shared" si="2492"/>
        <v>0</v>
      </c>
      <c r="CU294" s="16">
        <f t="shared" si="2492"/>
        <v>42177115</v>
      </c>
      <c r="CV294" s="16">
        <f t="shared" si="2492"/>
        <v>34800115</v>
      </c>
      <c r="CW294" s="16">
        <f t="shared" si="2492"/>
        <v>7377000</v>
      </c>
      <c r="CX294" s="16">
        <f t="shared" si="2492"/>
        <v>0</v>
      </c>
      <c r="CY294" s="16">
        <f t="shared" si="2485"/>
        <v>43677115</v>
      </c>
      <c r="CZ294" s="16">
        <f t="shared" si="2485"/>
        <v>34800115</v>
      </c>
      <c r="DA294" s="16">
        <f t="shared" si="2485"/>
        <v>8877000</v>
      </c>
      <c r="DB294" s="16">
        <f t="shared" si="2485"/>
        <v>0</v>
      </c>
      <c r="DC294" s="16">
        <f t="shared" si="2485"/>
        <v>0</v>
      </c>
      <c r="DD294" s="16">
        <f t="shared" si="2485"/>
        <v>0</v>
      </c>
      <c r="DE294" s="16">
        <f t="shared" si="2485"/>
        <v>0</v>
      </c>
      <c r="DF294" s="16">
        <f t="shared" si="2485"/>
        <v>0</v>
      </c>
      <c r="DG294" s="16">
        <f t="shared" si="2485"/>
        <v>43677115</v>
      </c>
      <c r="DH294" s="16">
        <f t="shared" si="2485"/>
        <v>34800115</v>
      </c>
      <c r="DI294" s="16">
        <f t="shared" si="2485"/>
        <v>8877000</v>
      </c>
      <c r="DJ294" s="16">
        <f t="shared" si="2485"/>
        <v>0</v>
      </c>
      <c r="DK294" s="16">
        <f t="shared" ref="DK294:DR294" si="2493">DK295+DK298+DK301+DK304+DK307</f>
        <v>0</v>
      </c>
      <c r="DL294" s="16">
        <f t="shared" si="2493"/>
        <v>0</v>
      </c>
      <c r="DM294" s="16">
        <f t="shared" si="2493"/>
        <v>0</v>
      </c>
      <c r="DN294" s="16">
        <f t="shared" si="2493"/>
        <v>0</v>
      </c>
      <c r="DO294" s="16">
        <f t="shared" si="2493"/>
        <v>43677115</v>
      </c>
      <c r="DP294" s="16">
        <f t="shared" si="2493"/>
        <v>34800115</v>
      </c>
      <c r="DQ294" s="16">
        <f t="shared" si="2493"/>
        <v>8877000</v>
      </c>
      <c r="DR294" s="16">
        <f t="shared" si="2493"/>
        <v>0</v>
      </c>
    </row>
    <row r="295" spans="1:122" s="17" customFormat="1" ht="43.5" hidden="1" customHeight="1" x14ac:dyDescent="0.25">
      <c r="A295" s="102" t="s">
        <v>277</v>
      </c>
      <c r="B295" s="102"/>
      <c r="C295" s="102"/>
      <c r="D295" s="102"/>
      <c r="E295" s="40">
        <v>852</v>
      </c>
      <c r="F295" s="2" t="s">
        <v>75</v>
      </c>
      <c r="G295" s="2" t="s">
        <v>11</v>
      </c>
      <c r="H295" s="3" t="s">
        <v>357</v>
      </c>
      <c r="I295" s="2"/>
      <c r="J295" s="15">
        <f t="shared" ref="J295:AL296" si="2494">J296</f>
        <v>36585941</v>
      </c>
      <c r="K295" s="15">
        <f t="shared" si="2494"/>
        <v>36585941</v>
      </c>
      <c r="L295" s="15">
        <f t="shared" si="2494"/>
        <v>0</v>
      </c>
      <c r="M295" s="15">
        <f t="shared" si="2494"/>
        <v>0</v>
      </c>
      <c r="N295" s="15">
        <f t="shared" si="2494"/>
        <v>0</v>
      </c>
      <c r="O295" s="15">
        <f t="shared" si="2494"/>
        <v>0</v>
      </c>
      <c r="P295" s="15">
        <f t="shared" si="2494"/>
        <v>0</v>
      </c>
      <c r="Q295" s="15">
        <f t="shared" si="2494"/>
        <v>0</v>
      </c>
      <c r="R295" s="15">
        <f t="shared" si="2494"/>
        <v>36585941</v>
      </c>
      <c r="S295" s="15">
        <f t="shared" si="2494"/>
        <v>36585941</v>
      </c>
      <c r="T295" s="15">
        <f t="shared" si="2494"/>
        <v>0</v>
      </c>
      <c r="U295" s="15">
        <f t="shared" si="2494"/>
        <v>0</v>
      </c>
      <c r="V295" s="15">
        <f t="shared" si="2494"/>
        <v>36585941</v>
      </c>
      <c r="W295" s="39">
        <f t="shared" si="2494"/>
        <v>36585941</v>
      </c>
      <c r="X295" s="39">
        <f t="shared" si="2494"/>
        <v>0</v>
      </c>
      <c r="Y295" s="39">
        <f t="shared" si="2494"/>
        <v>0</v>
      </c>
      <c r="Z295" s="15">
        <f t="shared" si="2494"/>
        <v>0</v>
      </c>
      <c r="AA295" s="15">
        <f t="shared" si="2494"/>
        <v>0</v>
      </c>
      <c r="AB295" s="15">
        <f t="shared" si="2494"/>
        <v>0</v>
      </c>
      <c r="AC295" s="15">
        <f t="shared" si="2494"/>
        <v>0</v>
      </c>
      <c r="AD295" s="15">
        <f t="shared" si="2494"/>
        <v>36585941</v>
      </c>
      <c r="AE295" s="15">
        <f t="shared" si="2494"/>
        <v>36585941</v>
      </c>
      <c r="AF295" s="15">
        <f t="shared" si="2494"/>
        <v>0</v>
      </c>
      <c r="AG295" s="15">
        <f t="shared" si="2494"/>
        <v>0</v>
      </c>
      <c r="AH295" s="15">
        <f t="shared" si="2494"/>
        <v>36585941</v>
      </c>
      <c r="AI295" s="39">
        <f t="shared" si="2494"/>
        <v>36585941</v>
      </c>
      <c r="AJ295" s="39">
        <f t="shared" si="2494"/>
        <v>0</v>
      </c>
      <c r="AK295" s="39">
        <f t="shared" si="2494"/>
        <v>0</v>
      </c>
      <c r="AL295" s="15">
        <f t="shared" si="2494"/>
        <v>0</v>
      </c>
      <c r="AM295" s="110">
        <f t="shared" ref="AL295:AS296" si="2495">AM296</f>
        <v>0</v>
      </c>
      <c r="AN295" s="15">
        <f t="shared" si="2495"/>
        <v>0</v>
      </c>
      <c r="AO295" s="15">
        <f t="shared" si="2495"/>
        <v>0</v>
      </c>
      <c r="AP295" s="15">
        <f t="shared" si="2495"/>
        <v>36585941</v>
      </c>
      <c r="AQ295" s="15">
        <f t="shared" si="2495"/>
        <v>36585941</v>
      </c>
      <c r="AR295" s="15">
        <f t="shared" si="2495"/>
        <v>0</v>
      </c>
      <c r="AS295" s="15">
        <f t="shared" si="2495"/>
        <v>0</v>
      </c>
      <c r="AT295" s="15"/>
      <c r="AU295" s="15"/>
      <c r="AV295" s="15"/>
      <c r="AW295" s="15"/>
      <c r="AX295" s="15"/>
      <c r="AY295" s="15">
        <f t="shared" si="2362"/>
        <v>2245426</v>
      </c>
      <c r="AZ295" s="39">
        <f t="shared" si="2363"/>
        <v>2245426</v>
      </c>
      <c r="BA295" s="39">
        <f t="shared" si="2364"/>
        <v>0</v>
      </c>
      <c r="BB295" s="39">
        <f t="shared" si="2365"/>
        <v>0</v>
      </c>
      <c r="BC295" s="15">
        <f t="shared" ref="BC295:DC296" si="2496">BC296</f>
        <v>34340515</v>
      </c>
      <c r="BD295" s="44">
        <f t="shared" si="2496"/>
        <v>34340515</v>
      </c>
      <c r="BE295" s="44">
        <f t="shared" si="2496"/>
        <v>0</v>
      </c>
      <c r="BF295" s="44">
        <f t="shared" si="2496"/>
        <v>0</v>
      </c>
      <c r="BG295" s="15">
        <f t="shared" si="2496"/>
        <v>0</v>
      </c>
      <c r="BH295" s="15">
        <f t="shared" si="2496"/>
        <v>0</v>
      </c>
      <c r="BI295" s="15">
        <f t="shared" si="2496"/>
        <v>0</v>
      </c>
      <c r="BJ295" s="15">
        <f t="shared" si="2496"/>
        <v>0</v>
      </c>
      <c r="BK295" s="15">
        <f t="shared" si="2496"/>
        <v>34340515</v>
      </c>
      <c r="BL295" s="15">
        <f t="shared" si="2496"/>
        <v>34340515</v>
      </c>
      <c r="BM295" s="15">
        <f t="shared" si="2496"/>
        <v>0</v>
      </c>
      <c r="BN295" s="15">
        <f t="shared" si="2496"/>
        <v>0</v>
      </c>
      <c r="BO295" s="15">
        <f t="shared" si="2496"/>
        <v>0</v>
      </c>
      <c r="BP295" s="15">
        <f t="shared" si="2496"/>
        <v>0</v>
      </c>
      <c r="BQ295" s="15">
        <f t="shared" si="2496"/>
        <v>0</v>
      </c>
      <c r="BR295" s="15">
        <f t="shared" si="2496"/>
        <v>0</v>
      </c>
      <c r="BS295" s="15">
        <f t="shared" si="2496"/>
        <v>34340515</v>
      </c>
      <c r="BT295" s="15">
        <f t="shared" si="2496"/>
        <v>34340515</v>
      </c>
      <c r="BU295" s="15">
        <f t="shared" si="2496"/>
        <v>0</v>
      </c>
      <c r="BV295" s="15">
        <f t="shared" si="2496"/>
        <v>0</v>
      </c>
      <c r="BW295" s="15">
        <f t="shared" si="2496"/>
        <v>0</v>
      </c>
      <c r="BX295" s="15">
        <f t="shared" si="2496"/>
        <v>0</v>
      </c>
      <c r="BY295" s="15">
        <f t="shared" si="2496"/>
        <v>0</v>
      </c>
      <c r="BZ295" s="15">
        <f t="shared" si="2496"/>
        <v>0</v>
      </c>
      <c r="CA295" s="15">
        <f t="shared" si="2496"/>
        <v>34340515</v>
      </c>
      <c r="CB295" s="15">
        <f t="shared" si="2496"/>
        <v>34340515</v>
      </c>
      <c r="CC295" s="15">
        <f t="shared" si="2496"/>
        <v>0</v>
      </c>
      <c r="CD295" s="15">
        <f t="shared" si="2496"/>
        <v>0</v>
      </c>
      <c r="CE295" s="15">
        <f t="shared" si="2496"/>
        <v>34340515</v>
      </c>
      <c r="CF295" s="44">
        <f t="shared" si="2496"/>
        <v>34340515</v>
      </c>
      <c r="CG295" s="44">
        <f t="shared" si="2496"/>
        <v>0</v>
      </c>
      <c r="CH295" s="44">
        <f t="shared" si="2496"/>
        <v>0</v>
      </c>
      <c r="CI295" s="15">
        <f t="shared" si="2496"/>
        <v>0</v>
      </c>
      <c r="CJ295" s="15">
        <f t="shared" si="2496"/>
        <v>0</v>
      </c>
      <c r="CK295" s="15">
        <f t="shared" si="2496"/>
        <v>0</v>
      </c>
      <c r="CL295" s="15">
        <f t="shared" si="2496"/>
        <v>0</v>
      </c>
      <c r="CM295" s="15">
        <f t="shared" si="2496"/>
        <v>34340515</v>
      </c>
      <c r="CN295" s="15">
        <f t="shared" si="2496"/>
        <v>34340515</v>
      </c>
      <c r="CO295" s="15">
        <f t="shared" si="2496"/>
        <v>0</v>
      </c>
      <c r="CP295" s="15">
        <f t="shared" si="2496"/>
        <v>0</v>
      </c>
      <c r="CQ295" s="15">
        <f t="shared" si="2496"/>
        <v>0</v>
      </c>
      <c r="CR295" s="15">
        <f t="shared" si="2496"/>
        <v>0</v>
      </c>
      <c r="CS295" s="15">
        <f t="shared" si="2496"/>
        <v>0</v>
      </c>
      <c r="CT295" s="15">
        <f t="shared" si="2496"/>
        <v>0</v>
      </c>
      <c r="CU295" s="15">
        <f t="shared" si="2496"/>
        <v>34340515</v>
      </c>
      <c r="CV295" s="15">
        <f t="shared" si="2496"/>
        <v>34340515</v>
      </c>
      <c r="CW295" s="15">
        <f t="shared" si="2496"/>
        <v>0</v>
      </c>
      <c r="CX295" s="15">
        <f t="shared" si="2496"/>
        <v>0</v>
      </c>
      <c r="CY295" s="15">
        <f t="shared" si="2496"/>
        <v>34340515</v>
      </c>
      <c r="CZ295" s="44">
        <f t="shared" si="2496"/>
        <v>34340515</v>
      </c>
      <c r="DA295" s="44">
        <f t="shared" si="2496"/>
        <v>0</v>
      </c>
      <c r="DB295" s="44">
        <f t="shared" si="2496"/>
        <v>0</v>
      </c>
      <c r="DC295" s="15">
        <f t="shared" si="2496"/>
        <v>0</v>
      </c>
      <c r="DD295" s="15">
        <f t="shared" ref="DC295:DR296" si="2497">DD296</f>
        <v>0</v>
      </c>
      <c r="DE295" s="15">
        <f t="shared" si="2497"/>
        <v>0</v>
      </c>
      <c r="DF295" s="15">
        <f t="shared" si="2497"/>
        <v>0</v>
      </c>
      <c r="DG295" s="15">
        <f t="shared" si="2497"/>
        <v>34340515</v>
      </c>
      <c r="DH295" s="15">
        <f t="shared" si="2497"/>
        <v>34340515</v>
      </c>
      <c r="DI295" s="15">
        <f t="shared" si="2497"/>
        <v>0</v>
      </c>
      <c r="DJ295" s="15">
        <f t="shared" si="2497"/>
        <v>0</v>
      </c>
      <c r="DK295" s="15">
        <f t="shared" si="2497"/>
        <v>0</v>
      </c>
      <c r="DL295" s="15">
        <f t="shared" si="2497"/>
        <v>0</v>
      </c>
      <c r="DM295" s="15">
        <f t="shared" si="2497"/>
        <v>0</v>
      </c>
      <c r="DN295" s="15">
        <f t="shared" si="2497"/>
        <v>0</v>
      </c>
      <c r="DO295" s="15">
        <f t="shared" si="2497"/>
        <v>34340515</v>
      </c>
      <c r="DP295" s="15">
        <f t="shared" si="2497"/>
        <v>34340515</v>
      </c>
      <c r="DQ295" s="15">
        <f t="shared" si="2497"/>
        <v>0</v>
      </c>
      <c r="DR295" s="15">
        <f t="shared" si="2497"/>
        <v>0</v>
      </c>
    </row>
    <row r="296" spans="1:122" s="17" customFormat="1" ht="32.25" hidden="1" customHeight="1" x14ac:dyDescent="0.25">
      <c r="A296" s="102" t="s">
        <v>40</v>
      </c>
      <c r="B296" s="102"/>
      <c r="C296" s="102"/>
      <c r="D296" s="102"/>
      <c r="E296" s="40">
        <v>852</v>
      </c>
      <c r="F296" s="2" t="s">
        <v>75</v>
      </c>
      <c r="G296" s="2" t="s">
        <v>11</v>
      </c>
      <c r="H296" s="3" t="s">
        <v>357</v>
      </c>
      <c r="I296" s="2" t="s">
        <v>80</v>
      </c>
      <c r="J296" s="15">
        <f t="shared" si="2494"/>
        <v>36585941</v>
      </c>
      <c r="K296" s="15">
        <f t="shared" si="2494"/>
        <v>36585941</v>
      </c>
      <c r="L296" s="15">
        <f t="shared" si="2494"/>
        <v>0</v>
      </c>
      <c r="M296" s="15">
        <f t="shared" si="2494"/>
        <v>0</v>
      </c>
      <c r="N296" s="15">
        <f t="shared" si="2494"/>
        <v>0</v>
      </c>
      <c r="O296" s="15">
        <f t="shared" si="2494"/>
        <v>0</v>
      </c>
      <c r="P296" s="15">
        <f t="shared" si="2494"/>
        <v>0</v>
      </c>
      <c r="Q296" s="15">
        <f t="shared" si="2494"/>
        <v>0</v>
      </c>
      <c r="R296" s="15">
        <f t="shared" si="2494"/>
        <v>36585941</v>
      </c>
      <c r="S296" s="15">
        <f t="shared" si="2494"/>
        <v>36585941</v>
      </c>
      <c r="T296" s="15">
        <f t="shared" si="2494"/>
        <v>0</v>
      </c>
      <c r="U296" s="15">
        <f t="shared" si="2494"/>
        <v>0</v>
      </c>
      <c r="V296" s="15">
        <f t="shared" si="2494"/>
        <v>36585941</v>
      </c>
      <c r="W296" s="39">
        <f t="shared" si="2494"/>
        <v>36585941</v>
      </c>
      <c r="X296" s="39">
        <f t="shared" si="2494"/>
        <v>0</v>
      </c>
      <c r="Y296" s="39">
        <f t="shared" si="2494"/>
        <v>0</v>
      </c>
      <c r="Z296" s="15">
        <f t="shared" si="2494"/>
        <v>0</v>
      </c>
      <c r="AA296" s="15">
        <f t="shared" si="2494"/>
        <v>0</v>
      </c>
      <c r="AB296" s="15">
        <f t="shared" si="2494"/>
        <v>0</v>
      </c>
      <c r="AC296" s="15">
        <f t="shared" si="2494"/>
        <v>0</v>
      </c>
      <c r="AD296" s="15">
        <f t="shared" si="2494"/>
        <v>36585941</v>
      </c>
      <c r="AE296" s="15">
        <f t="shared" si="2494"/>
        <v>36585941</v>
      </c>
      <c r="AF296" s="15">
        <f t="shared" si="2494"/>
        <v>0</v>
      </c>
      <c r="AG296" s="15">
        <f t="shared" si="2494"/>
        <v>0</v>
      </c>
      <c r="AH296" s="15">
        <f t="shared" si="2494"/>
        <v>36585941</v>
      </c>
      <c r="AI296" s="39">
        <f t="shared" si="2494"/>
        <v>36585941</v>
      </c>
      <c r="AJ296" s="39">
        <f t="shared" si="2494"/>
        <v>0</v>
      </c>
      <c r="AK296" s="39">
        <f t="shared" si="2494"/>
        <v>0</v>
      </c>
      <c r="AL296" s="15">
        <f t="shared" si="2495"/>
        <v>0</v>
      </c>
      <c r="AM296" s="110">
        <f t="shared" si="2495"/>
        <v>0</v>
      </c>
      <c r="AN296" s="15">
        <f t="shared" si="2495"/>
        <v>0</v>
      </c>
      <c r="AO296" s="15">
        <f t="shared" si="2495"/>
        <v>0</v>
      </c>
      <c r="AP296" s="15">
        <f t="shared" si="2495"/>
        <v>36585941</v>
      </c>
      <c r="AQ296" s="15">
        <f t="shared" si="2495"/>
        <v>36585941</v>
      </c>
      <c r="AR296" s="15">
        <f t="shared" si="2495"/>
        <v>0</v>
      </c>
      <c r="AS296" s="15">
        <f t="shared" si="2495"/>
        <v>0</v>
      </c>
      <c r="AT296" s="15"/>
      <c r="AU296" s="15"/>
      <c r="AV296" s="15"/>
      <c r="AW296" s="15"/>
      <c r="AX296" s="15"/>
      <c r="AY296" s="15">
        <f t="shared" si="2362"/>
        <v>2245426</v>
      </c>
      <c r="AZ296" s="39">
        <f t="shared" si="2363"/>
        <v>2245426</v>
      </c>
      <c r="BA296" s="39">
        <f t="shared" si="2364"/>
        <v>0</v>
      </c>
      <c r="BB296" s="39">
        <f t="shared" si="2365"/>
        <v>0</v>
      </c>
      <c r="BC296" s="15">
        <f t="shared" si="2496"/>
        <v>34340515</v>
      </c>
      <c r="BD296" s="44">
        <f t="shared" si="2496"/>
        <v>34340515</v>
      </c>
      <c r="BE296" s="44">
        <f t="shared" si="2496"/>
        <v>0</v>
      </c>
      <c r="BF296" s="44">
        <f t="shared" si="2496"/>
        <v>0</v>
      </c>
      <c r="BG296" s="15">
        <f t="shared" si="2496"/>
        <v>0</v>
      </c>
      <c r="BH296" s="15">
        <f t="shared" si="2496"/>
        <v>0</v>
      </c>
      <c r="BI296" s="15">
        <f t="shared" si="2496"/>
        <v>0</v>
      </c>
      <c r="BJ296" s="15">
        <f t="shared" si="2496"/>
        <v>0</v>
      </c>
      <c r="BK296" s="15">
        <f t="shared" si="2496"/>
        <v>34340515</v>
      </c>
      <c r="BL296" s="15">
        <f t="shared" si="2496"/>
        <v>34340515</v>
      </c>
      <c r="BM296" s="15">
        <f t="shared" si="2496"/>
        <v>0</v>
      </c>
      <c r="BN296" s="15">
        <f t="shared" si="2496"/>
        <v>0</v>
      </c>
      <c r="BO296" s="15">
        <f t="shared" si="2496"/>
        <v>0</v>
      </c>
      <c r="BP296" s="15">
        <f t="shared" si="2496"/>
        <v>0</v>
      </c>
      <c r="BQ296" s="15">
        <f t="shared" si="2496"/>
        <v>0</v>
      </c>
      <c r="BR296" s="15">
        <f t="shared" si="2496"/>
        <v>0</v>
      </c>
      <c r="BS296" s="15">
        <f t="shared" si="2496"/>
        <v>34340515</v>
      </c>
      <c r="BT296" s="15">
        <f t="shared" si="2496"/>
        <v>34340515</v>
      </c>
      <c r="BU296" s="15">
        <f t="shared" si="2496"/>
        <v>0</v>
      </c>
      <c r="BV296" s="15">
        <f t="shared" si="2496"/>
        <v>0</v>
      </c>
      <c r="BW296" s="15">
        <f t="shared" si="2496"/>
        <v>0</v>
      </c>
      <c r="BX296" s="15">
        <f t="shared" si="2496"/>
        <v>0</v>
      </c>
      <c r="BY296" s="15">
        <f t="shared" si="2496"/>
        <v>0</v>
      </c>
      <c r="BZ296" s="15">
        <f t="shared" si="2496"/>
        <v>0</v>
      </c>
      <c r="CA296" s="15">
        <f t="shared" si="2496"/>
        <v>34340515</v>
      </c>
      <c r="CB296" s="15">
        <f t="shared" si="2496"/>
        <v>34340515</v>
      </c>
      <c r="CC296" s="15">
        <f t="shared" si="2496"/>
        <v>0</v>
      </c>
      <c r="CD296" s="15">
        <f t="shared" si="2496"/>
        <v>0</v>
      </c>
      <c r="CE296" s="15">
        <f t="shared" si="2496"/>
        <v>34340515</v>
      </c>
      <c r="CF296" s="44">
        <f t="shared" si="2496"/>
        <v>34340515</v>
      </c>
      <c r="CG296" s="44">
        <f t="shared" si="2496"/>
        <v>0</v>
      </c>
      <c r="CH296" s="44">
        <f t="shared" si="2496"/>
        <v>0</v>
      </c>
      <c r="CI296" s="15">
        <f t="shared" si="2496"/>
        <v>0</v>
      </c>
      <c r="CJ296" s="15">
        <f t="shared" si="2496"/>
        <v>0</v>
      </c>
      <c r="CK296" s="15">
        <f t="shared" si="2496"/>
        <v>0</v>
      </c>
      <c r="CL296" s="15">
        <f t="shared" si="2496"/>
        <v>0</v>
      </c>
      <c r="CM296" s="15">
        <f t="shared" si="2496"/>
        <v>34340515</v>
      </c>
      <c r="CN296" s="15">
        <f t="shared" si="2496"/>
        <v>34340515</v>
      </c>
      <c r="CO296" s="15">
        <f t="shared" si="2496"/>
        <v>0</v>
      </c>
      <c r="CP296" s="15">
        <f t="shared" si="2496"/>
        <v>0</v>
      </c>
      <c r="CQ296" s="15">
        <f t="shared" si="2496"/>
        <v>0</v>
      </c>
      <c r="CR296" s="15">
        <f t="shared" si="2496"/>
        <v>0</v>
      </c>
      <c r="CS296" s="15">
        <f t="shared" si="2496"/>
        <v>0</v>
      </c>
      <c r="CT296" s="15">
        <f t="shared" si="2496"/>
        <v>0</v>
      </c>
      <c r="CU296" s="15">
        <f t="shared" si="2496"/>
        <v>34340515</v>
      </c>
      <c r="CV296" s="15">
        <f t="shared" si="2496"/>
        <v>34340515</v>
      </c>
      <c r="CW296" s="15">
        <f t="shared" si="2496"/>
        <v>0</v>
      </c>
      <c r="CX296" s="15">
        <f t="shared" si="2496"/>
        <v>0</v>
      </c>
      <c r="CY296" s="15">
        <f t="shared" si="2496"/>
        <v>34340515</v>
      </c>
      <c r="CZ296" s="44">
        <f t="shared" si="2496"/>
        <v>34340515</v>
      </c>
      <c r="DA296" s="44">
        <f t="shared" si="2496"/>
        <v>0</v>
      </c>
      <c r="DB296" s="44">
        <f t="shared" si="2496"/>
        <v>0</v>
      </c>
      <c r="DC296" s="15">
        <f t="shared" si="2497"/>
        <v>0</v>
      </c>
      <c r="DD296" s="15">
        <f t="shared" si="2497"/>
        <v>0</v>
      </c>
      <c r="DE296" s="15">
        <f t="shared" si="2497"/>
        <v>0</v>
      </c>
      <c r="DF296" s="15">
        <f t="shared" si="2497"/>
        <v>0</v>
      </c>
      <c r="DG296" s="15">
        <f t="shared" si="2497"/>
        <v>34340515</v>
      </c>
      <c r="DH296" s="15">
        <f t="shared" si="2497"/>
        <v>34340515</v>
      </c>
      <c r="DI296" s="15">
        <f t="shared" si="2497"/>
        <v>0</v>
      </c>
      <c r="DJ296" s="15">
        <f t="shared" si="2497"/>
        <v>0</v>
      </c>
      <c r="DK296" s="15">
        <f t="shared" si="2497"/>
        <v>0</v>
      </c>
      <c r="DL296" s="15">
        <f t="shared" si="2497"/>
        <v>0</v>
      </c>
      <c r="DM296" s="15">
        <f t="shared" si="2497"/>
        <v>0</v>
      </c>
      <c r="DN296" s="15">
        <f t="shared" si="2497"/>
        <v>0</v>
      </c>
      <c r="DO296" s="15">
        <f t="shared" si="2497"/>
        <v>34340515</v>
      </c>
      <c r="DP296" s="15">
        <f t="shared" si="2497"/>
        <v>34340515</v>
      </c>
      <c r="DQ296" s="15">
        <f t="shared" si="2497"/>
        <v>0</v>
      </c>
      <c r="DR296" s="15">
        <f t="shared" si="2497"/>
        <v>0</v>
      </c>
    </row>
    <row r="297" spans="1:122" s="17" customFormat="1" ht="32.25" hidden="1" customHeight="1" x14ac:dyDescent="0.25">
      <c r="A297" s="102" t="s">
        <v>81</v>
      </c>
      <c r="B297" s="102"/>
      <c r="C297" s="102"/>
      <c r="D297" s="102"/>
      <c r="E297" s="40">
        <v>852</v>
      </c>
      <c r="F297" s="2" t="s">
        <v>75</v>
      </c>
      <c r="G297" s="2" t="s">
        <v>11</v>
      </c>
      <c r="H297" s="3" t="s">
        <v>357</v>
      </c>
      <c r="I297" s="2" t="s">
        <v>82</v>
      </c>
      <c r="J297" s="15">
        <v>36585941</v>
      </c>
      <c r="K297" s="44">
        <f>J297</f>
        <v>36585941</v>
      </c>
      <c r="L297" s="44"/>
      <c r="M297" s="44"/>
      <c r="N297" s="44"/>
      <c r="O297" s="44"/>
      <c r="P297" s="44"/>
      <c r="Q297" s="44"/>
      <c r="R297" s="68">
        <f>J297+N297</f>
        <v>36585941</v>
      </c>
      <c r="S297" s="68">
        <f>K297+O297</f>
        <v>36585941</v>
      </c>
      <c r="T297" s="68">
        <f>L297+P297</f>
        <v>0</v>
      </c>
      <c r="U297" s="68">
        <f>M297+Q297</f>
        <v>0</v>
      </c>
      <c r="V297" s="15">
        <v>36585941</v>
      </c>
      <c r="W297" s="39">
        <f>V297</f>
        <v>36585941</v>
      </c>
      <c r="X297" s="39"/>
      <c r="Y297" s="39"/>
      <c r="Z297" s="44"/>
      <c r="AA297" s="44"/>
      <c r="AB297" s="44"/>
      <c r="AC297" s="44"/>
      <c r="AD297" s="68">
        <f t="shared" ref="AD297" si="2498">V297+Z297</f>
        <v>36585941</v>
      </c>
      <c r="AE297" s="68">
        <f t="shared" ref="AE297" si="2499">W297+AA297</f>
        <v>36585941</v>
      </c>
      <c r="AF297" s="68">
        <f t="shared" ref="AF297" si="2500">X297+AB297</f>
        <v>0</v>
      </c>
      <c r="AG297" s="68">
        <f t="shared" ref="AG297" si="2501">Y297+AC297</f>
        <v>0</v>
      </c>
      <c r="AH297" s="15">
        <v>36585941</v>
      </c>
      <c r="AI297" s="39">
        <f>AH297</f>
        <v>36585941</v>
      </c>
      <c r="AJ297" s="39"/>
      <c r="AK297" s="39"/>
      <c r="AL297" s="44"/>
      <c r="AM297" s="111"/>
      <c r="AN297" s="44"/>
      <c r="AO297" s="44"/>
      <c r="AP297" s="68">
        <f t="shared" ref="AP297" si="2502">AH297+AL297</f>
        <v>36585941</v>
      </c>
      <c r="AQ297" s="68">
        <f t="shared" ref="AQ297" si="2503">AI297+AM297</f>
        <v>36585941</v>
      </c>
      <c r="AR297" s="68">
        <f t="shared" ref="AR297" si="2504">AJ297+AN297</f>
        <v>0</v>
      </c>
      <c r="AS297" s="68">
        <f t="shared" ref="AS297" si="2505">AK297+AO297</f>
        <v>0</v>
      </c>
      <c r="AT297" s="68"/>
      <c r="AU297" s="68"/>
      <c r="AV297" s="68"/>
      <c r="AW297" s="68"/>
      <c r="AX297" s="68"/>
      <c r="AY297" s="15">
        <f t="shared" si="2362"/>
        <v>2245426</v>
      </c>
      <c r="AZ297" s="39">
        <f t="shared" si="2363"/>
        <v>2245426</v>
      </c>
      <c r="BA297" s="39">
        <f t="shared" si="2364"/>
        <v>0</v>
      </c>
      <c r="BB297" s="39">
        <f t="shared" si="2365"/>
        <v>0</v>
      </c>
      <c r="BC297" s="15">
        <v>34340515</v>
      </c>
      <c r="BD297" s="44">
        <f>BC297</f>
        <v>34340515</v>
      </c>
      <c r="BE297" s="44"/>
      <c r="BF297" s="44"/>
      <c r="BG297" s="15"/>
      <c r="BH297" s="44">
        <f>BG297</f>
        <v>0</v>
      </c>
      <c r="BI297" s="44"/>
      <c r="BJ297" s="44"/>
      <c r="BK297" s="15">
        <f>BC297+BG297</f>
        <v>34340515</v>
      </c>
      <c r="BL297" s="68">
        <f>BD297+BH297</f>
        <v>34340515</v>
      </c>
      <c r="BM297" s="68">
        <f>BE297+BI297</f>
        <v>0</v>
      </c>
      <c r="BN297" s="68">
        <f>BF297+BJ297</f>
        <v>0</v>
      </c>
      <c r="BO297" s="15"/>
      <c r="BP297" s="44">
        <f>BO297</f>
        <v>0</v>
      </c>
      <c r="BQ297" s="44"/>
      <c r="BR297" s="44"/>
      <c r="BS297" s="15">
        <f>BK297+BO297</f>
        <v>34340515</v>
      </c>
      <c r="BT297" s="68">
        <f>BL297+BP297</f>
        <v>34340515</v>
      </c>
      <c r="BU297" s="68">
        <f>BM297+BQ297</f>
        <v>0</v>
      </c>
      <c r="BV297" s="68">
        <f>BN297+BR297</f>
        <v>0</v>
      </c>
      <c r="BW297" s="15"/>
      <c r="BX297" s="44">
        <f>BW297</f>
        <v>0</v>
      </c>
      <c r="BY297" s="44"/>
      <c r="BZ297" s="44"/>
      <c r="CA297" s="15">
        <f>BS297+BW297</f>
        <v>34340515</v>
      </c>
      <c r="CB297" s="68">
        <f>BT297+BX297</f>
        <v>34340515</v>
      </c>
      <c r="CC297" s="68">
        <f>BU297+BY297</f>
        <v>0</v>
      </c>
      <c r="CD297" s="68">
        <f>BV297+BZ297</f>
        <v>0</v>
      </c>
      <c r="CE297" s="15">
        <v>34340515</v>
      </c>
      <c r="CF297" s="44">
        <f>CE297</f>
        <v>34340515</v>
      </c>
      <c r="CG297" s="44"/>
      <c r="CH297" s="44"/>
      <c r="CI297" s="44"/>
      <c r="CJ297" s="44">
        <f>CI297</f>
        <v>0</v>
      </c>
      <c r="CK297" s="44"/>
      <c r="CL297" s="44"/>
      <c r="CM297" s="15">
        <f t="shared" ref="CM297" si="2506">CE297+CI297</f>
        <v>34340515</v>
      </c>
      <c r="CN297" s="68">
        <f t="shared" ref="CN297" si="2507">CF297+CJ297</f>
        <v>34340515</v>
      </c>
      <c r="CO297" s="68">
        <f t="shared" ref="CO297" si="2508">CG297+CK297</f>
        <v>0</v>
      </c>
      <c r="CP297" s="68">
        <f t="shared" ref="CP297" si="2509">CH297+CL297</f>
        <v>0</v>
      </c>
      <c r="CQ297" s="44"/>
      <c r="CR297" s="44">
        <f>CQ297</f>
        <v>0</v>
      </c>
      <c r="CS297" s="44"/>
      <c r="CT297" s="44"/>
      <c r="CU297" s="15">
        <f t="shared" ref="CU297" si="2510">CM297+CQ297</f>
        <v>34340515</v>
      </c>
      <c r="CV297" s="68">
        <f t="shared" ref="CV297" si="2511">CN297+CR297</f>
        <v>34340515</v>
      </c>
      <c r="CW297" s="68">
        <f t="shared" ref="CW297" si="2512">CO297+CS297</f>
        <v>0</v>
      </c>
      <c r="CX297" s="68">
        <f t="shared" ref="CX297" si="2513">CP297+CT297</f>
        <v>0</v>
      </c>
      <c r="CY297" s="15">
        <v>34340515</v>
      </c>
      <c r="CZ297" s="44">
        <f>CY297</f>
        <v>34340515</v>
      </c>
      <c r="DA297" s="44"/>
      <c r="DB297" s="44"/>
      <c r="DC297" s="44"/>
      <c r="DD297" s="44">
        <f>DC297</f>
        <v>0</v>
      </c>
      <c r="DE297" s="44"/>
      <c r="DF297" s="44"/>
      <c r="DG297" s="15">
        <f t="shared" ref="DG297" si="2514">CY297+DC297</f>
        <v>34340515</v>
      </c>
      <c r="DH297" s="68">
        <f t="shared" ref="DH297" si="2515">CZ297+DD297</f>
        <v>34340515</v>
      </c>
      <c r="DI297" s="68">
        <f t="shared" ref="DI297" si="2516">DA297+DE297</f>
        <v>0</v>
      </c>
      <c r="DJ297" s="68">
        <f t="shared" ref="DJ297" si="2517">DB297+DF297</f>
        <v>0</v>
      </c>
      <c r="DK297" s="44"/>
      <c r="DL297" s="44">
        <f>DK297</f>
        <v>0</v>
      </c>
      <c r="DM297" s="44"/>
      <c r="DN297" s="44"/>
      <c r="DO297" s="15">
        <f t="shared" ref="DO297" si="2518">DG297+DK297</f>
        <v>34340515</v>
      </c>
      <c r="DP297" s="68">
        <f t="shared" ref="DP297" si="2519">DH297+DL297</f>
        <v>34340515</v>
      </c>
      <c r="DQ297" s="68">
        <f t="shared" ref="DQ297" si="2520">DI297+DM297</f>
        <v>0</v>
      </c>
      <c r="DR297" s="68">
        <f t="shared" ref="DR297" si="2521">DJ297+DN297</f>
        <v>0</v>
      </c>
    </row>
    <row r="298" spans="1:122" s="1" customFormat="1" ht="32.25" hidden="1" customHeight="1" x14ac:dyDescent="0.25">
      <c r="A298" s="102" t="s">
        <v>112</v>
      </c>
      <c r="B298" s="102"/>
      <c r="C298" s="102"/>
      <c r="D298" s="100"/>
      <c r="E298" s="40">
        <v>852</v>
      </c>
      <c r="F298" s="3" t="s">
        <v>75</v>
      </c>
      <c r="G298" s="3" t="s">
        <v>11</v>
      </c>
      <c r="H298" s="3" t="s">
        <v>358</v>
      </c>
      <c r="I298" s="3"/>
      <c r="J298" s="15">
        <f t="shared" ref="J298:AL299" si="2522">J299</f>
        <v>10130300</v>
      </c>
      <c r="K298" s="15">
        <f t="shared" si="2522"/>
        <v>0</v>
      </c>
      <c r="L298" s="15">
        <f t="shared" si="2522"/>
        <v>10130300</v>
      </c>
      <c r="M298" s="15">
        <f t="shared" si="2522"/>
        <v>0</v>
      </c>
      <c r="N298" s="15">
        <f t="shared" si="2522"/>
        <v>0</v>
      </c>
      <c r="O298" s="15">
        <f t="shared" si="2522"/>
        <v>0</v>
      </c>
      <c r="P298" s="15">
        <f t="shared" si="2522"/>
        <v>0</v>
      </c>
      <c r="Q298" s="15">
        <f t="shared" si="2522"/>
        <v>0</v>
      </c>
      <c r="R298" s="15">
        <f t="shared" si="2522"/>
        <v>10130300</v>
      </c>
      <c r="S298" s="15">
        <f t="shared" si="2522"/>
        <v>0</v>
      </c>
      <c r="T298" s="15">
        <f t="shared" si="2522"/>
        <v>10130300</v>
      </c>
      <c r="U298" s="15">
        <f t="shared" si="2522"/>
        <v>0</v>
      </c>
      <c r="V298" s="15">
        <f t="shared" si="2522"/>
        <v>8433400</v>
      </c>
      <c r="W298" s="39">
        <f t="shared" si="2522"/>
        <v>0</v>
      </c>
      <c r="X298" s="39">
        <f t="shared" si="2522"/>
        <v>8433400</v>
      </c>
      <c r="Y298" s="39">
        <f t="shared" si="2522"/>
        <v>0</v>
      </c>
      <c r="Z298" s="15">
        <f t="shared" si="2522"/>
        <v>0</v>
      </c>
      <c r="AA298" s="15">
        <f t="shared" si="2522"/>
        <v>0</v>
      </c>
      <c r="AB298" s="15">
        <f t="shared" si="2522"/>
        <v>0</v>
      </c>
      <c r="AC298" s="15">
        <f t="shared" si="2522"/>
        <v>0</v>
      </c>
      <c r="AD298" s="15">
        <f t="shared" si="2522"/>
        <v>8433400</v>
      </c>
      <c r="AE298" s="15">
        <f t="shared" si="2522"/>
        <v>0</v>
      </c>
      <c r="AF298" s="15">
        <f t="shared" si="2522"/>
        <v>8433400</v>
      </c>
      <c r="AG298" s="15">
        <f t="shared" si="2522"/>
        <v>0</v>
      </c>
      <c r="AH298" s="15">
        <f t="shared" si="2522"/>
        <v>8433400</v>
      </c>
      <c r="AI298" s="39">
        <f t="shared" si="2522"/>
        <v>0</v>
      </c>
      <c r="AJ298" s="39">
        <f t="shared" si="2522"/>
        <v>8433400</v>
      </c>
      <c r="AK298" s="39">
        <f t="shared" si="2522"/>
        <v>0</v>
      </c>
      <c r="AL298" s="15">
        <f t="shared" si="2522"/>
        <v>0</v>
      </c>
      <c r="AM298" s="110">
        <f t="shared" ref="AL298:AS299" si="2523">AM299</f>
        <v>0</v>
      </c>
      <c r="AN298" s="15">
        <f t="shared" si="2523"/>
        <v>0</v>
      </c>
      <c r="AO298" s="15">
        <f t="shared" si="2523"/>
        <v>0</v>
      </c>
      <c r="AP298" s="15">
        <f t="shared" si="2523"/>
        <v>8433400</v>
      </c>
      <c r="AQ298" s="15">
        <f t="shared" si="2523"/>
        <v>0</v>
      </c>
      <c r="AR298" s="15">
        <f t="shared" si="2523"/>
        <v>8433400</v>
      </c>
      <c r="AS298" s="15">
        <f t="shared" si="2523"/>
        <v>0</v>
      </c>
      <c r="AT298" s="15"/>
      <c r="AU298" s="15"/>
      <c r="AV298" s="15"/>
      <c r="AW298" s="15"/>
      <c r="AX298" s="15"/>
      <c r="AY298" s="15">
        <f t="shared" si="2362"/>
        <v>-315900</v>
      </c>
      <c r="AZ298" s="39">
        <f t="shared" si="2363"/>
        <v>0</v>
      </c>
      <c r="BA298" s="39">
        <f t="shared" si="2364"/>
        <v>-315900</v>
      </c>
      <c r="BB298" s="39">
        <f t="shared" si="2365"/>
        <v>0</v>
      </c>
      <c r="BC298" s="15">
        <f t="shared" ref="BC298:DC299" si="2524">BC299</f>
        <v>10446200</v>
      </c>
      <c r="BD298" s="44">
        <f t="shared" si="2524"/>
        <v>0</v>
      </c>
      <c r="BE298" s="44">
        <f t="shared" si="2524"/>
        <v>10446200</v>
      </c>
      <c r="BF298" s="44">
        <f t="shared" si="2524"/>
        <v>0</v>
      </c>
      <c r="BG298" s="15">
        <f t="shared" si="2524"/>
        <v>0</v>
      </c>
      <c r="BH298" s="15">
        <f t="shared" si="2524"/>
        <v>0</v>
      </c>
      <c r="BI298" s="15">
        <f t="shared" si="2524"/>
        <v>0</v>
      </c>
      <c r="BJ298" s="15">
        <f t="shared" si="2524"/>
        <v>0</v>
      </c>
      <c r="BK298" s="15">
        <f t="shared" si="2524"/>
        <v>10446200</v>
      </c>
      <c r="BL298" s="15">
        <f t="shared" si="2524"/>
        <v>0</v>
      </c>
      <c r="BM298" s="15">
        <f t="shared" si="2524"/>
        <v>10446200</v>
      </c>
      <c r="BN298" s="15">
        <f t="shared" si="2524"/>
        <v>0</v>
      </c>
      <c r="BO298" s="15">
        <f t="shared" si="2524"/>
        <v>0</v>
      </c>
      <c r="BP298" s="15">
        <f t="shared" si="2524"/>
        <v>0</v>
      </c>
      <c r="BQ298" s="15">
        <f t="shared" si="2524"/>
        <v>0</v>
      </c>
      <c r="BR298" s="15">
        <f t="shared" si="2524"/>
        <v>0</v>
      </c>
      <c r="BS298" s="15">
        <f t="shared" si="2524"/>
        <v>10446200</v>
      </c>
      <c r="BT298" s="15">
        <f t="shared" si="2524"/>
        <v>0</v>
      </c>
      <c r="BU298" s="15">
        <f t="shared" si="2524"/>
        <v>10446200</v>
      </c>
      <c r="BV298" s="15">
        <f t="shared" si="2524"/>
        <v>0</v>
      </c>
      <c r="BW298" s="15">
        <f t="shared" si="2524"/>
        <v>0</v>
      </c>
      <c r="BX298" s="15">
        <f t="shared" si="2524"/>
        <v>0</v>
      </c>
      <c r="BY298" s="15">
        <f t="shared" si="2524"/>
        <v>0</v>
      </c>
      <c r="BZ298" s="15">
        <f t="shared" si="2524"/>
        <v>0</v>
      </c>
      <c r="CA298" s="15">
        <f t="shared" si="2524"/>
        <v>10446200</v>
      </c>
      <c r="CB298" s="15">
        <f t="shared" si="2524"/>
        <v>0</v>
      </c>
      <c r="CC298" s="15">
        <f t="shared" si="2524"/>
        <v>10446200</v>
      </c>
      <c r="CD298" s="15">
        <f t="shared" si="2524"/>
        <v>0</v>
      </c>
      <c r="CE298" s="15">
        <f t="shared" si="2524"/>
        <v>7377000</v>
      </c>
      <c r="CF298" s="44">
        <f t="shared" si="2524"/>
        <v>0</v>
      </c>
      <c r="CG298" s="44">
        <f t="shared" si="2524"/>
        <v>7377000</v>
      </c>
      <c r="CH298" s="44">
        <f t="shared" si="2524"/>
        <v>0</v>
      </c>
      <c r="CI298" s="15">
        <f t="shared" si="2524"/>
        <v>0</v>
      </c>
      <c r="CJ298" s="15">
        <f t="shared" si="2524"/>
        <v>0</v>
      </c>
      <c r="CK298" s="15">
        <f t="shared" si="2524"/>
        <v>0</v>
      </c>
      <c r="CL298" s="15">
        <f t="shared" si="2524"/>
        <v>0</v>
      </c>
      <c r="CM298" s="15">
        <f t="shared" si="2524"/>
        <v>7377000</v>
      </c>
      <c r="CN298" s="15">
        <f t="shared" si="2524"/>
        <v>0</v>
      </c>
      <c r="CO298" s="15">
        <f t="shared" si="2524"/>
        <v>7377000</v>
      </c>
      <c r="CP298" s="15">
        <f t="shared" si="2524"/>
        <v>0</v>
      </c>
      <c r="CQ298" s="15">
        <f t="shared" si="2524"/>
        <v>0</v>
      </c>
      <c r="CR298" s="15">
        <f t="shared" si="2524"/>
        <v>0</v>
      </c>
      <c r="CS298" s="15">
        <f t="shared" si="2524"/>
        <v>0</v>
      </c>
      <c r="CT298" s="15">
        <f t="shared" si="2524"/>
        <v>0</v>
      </c>
      <c r="CU298" s="15">
        <f t="shared" si="2524"/>
        <v>7377000</v>
      </c>
      <c r="CV298" s="15">
        <f t="shared" si="2524"/>
        <v>0</v>
      </c>
      <c r="CW298" s="15">
        <f t="shared" si="2524"/>
        <v>7377000</v>
      </c>
      <c r="CX298" s="15">
        <f t="shared" si="2524"/>
        <v>0</v>
      </c>
      <c r="CY298" s="15">
        <f t="shared" si="2524"/>
        <v>8877000</v>
      </c>
      <c r="CZ298" s="44">
        <f t="shared" si="2524"/>
        <v>0</v>
      </c>
      <c r="DA298" s="44">
        <f t="shared" si="2524"/>
        <v>8877000</v>
      </c>
      <c r="DB298" s="44">
        <f t="shared" si="2524"/>
        <v>0</v>
      </c>
      <c r="DC298" s="15">
        <f t="shared" si="2524"/>
        <v>0</v>
      </c>
      <c r="DD298" s="15">
        <f t="shared" ref="DC298:DR299" si="2525">DD299</f>
        <v>0</v>
      </c>
      <c r="DE298" s="15">
        <f t="shared" si="2525"/>
        <v>0</v>
      </c>
      <c r="DF298" s="15">
        <f t="shared" si="2525"/>
        <v>0</v>
      </c>
      <c r="DG298" s="15">
        <f t="shared" si="2525"/>
        <v>8877000</v>
      </c>
      <c r="DH298" s="15">
        <f t="shared" si="2525"/>
        <v>0</v>
      </c>
      <c r="DI298" s="15">
        <f t="shared" si="2525"/>
        <v>8877000</v>
      </c>
      <c r="DJ298" s="15">
        <f t="shared" si="2525"/>
        <v>0</v>
      </c>
      <c r="DK298" s="15">
        <f t="shared" si="2525"/>
        <v>0</v>
      </c>
      <c r="DL298" s="15">
        <f t="shared" si="2525"/>
        <v>0</v>
      </c>
      <c r="DM298" s="15">
        <f t="shared" si="2525"/>
        <v>0</v>
      </c>
      <c r="DN298" s="15">
        <f t="shared" si="2525"/>
        <v>0</v>
      </c>
      <c r="DO298" s="15">
        <f t="shared" si="2525"/>
        <v>8877000</v>
      </c>
      <c r="DP298" s="15">
        <f t="shared" si="2525"/>
        <v>0</v>
      </c>
      <c r="DQ298" s="15">
        <f t="shared" si="2525"/>
        <v>8877000</v>
      </c>
      <c r="DR298" s="15">
        <f t="shared" si="2525"/>
        <v>0</v>
      </c>
    </row>
    <row r="299" spans="1:122" s="1" customFormat="1" ht="32.25" hidden="1" customHeight="1" x14ac:dyDescent="0.25">
      <c r="A299" s="102" t="s">
        <v>40</v>
      </c>
      <c r="B299" s="102"/>
      <c r="C299" s="102"/>
      <c r="D299" s="102"/>
      <c r="E299" s="40">
        <v>852</v>
      </c>
      <c r="F299" s="3" t="s">
        <v>75</v>
      </c>
      <c r="G299" s="3" t="s">
        <v>11</v>
      </c>
      <c r="H299" s="3" t="s">
        <v>358</v>
      </c>
      <c r="I299" s="3" t="s">
        <v>80</v>
      </c>
      <c r="J299" s="15">
        <f t="shared" si="2522"/>
        <v>10130300</v>
      </c>
      <c r="K299" s="15">
        <f t="shared" si="2522"/>
        <v>0</v>
      </c>
      <c r="L299" s="15">
        <f t="shared" si="2522"/>
        <v>10130300</v>
      </c>
      <c r="M299" s="15">
        <f t="shared" si="2522"/>
        <v>0</v>
      </c>
      <c r="N299" s="15">
        <f t="shared" si="2522"/>
        <v>0</v>
      </c>
      <c r="O299" s="15">
        <f t="shared" si="2522"/>
        <v>0</v>
      </c>
      <c r="P299" s="15">
        <f t="shared" si="2522"/>
        <v>0</v>
      </c>
      <c r="Q299" s="15">
        <f t="shared" si="2522"/>
        <v>0</v>
      </c>
      <c r="R299" s="15">
        <f t="shared" si="2522"/>
        <v>10130300</v>
      </c>
      <c r="S299" s="15">
        <f t="shared" si="2522"/>
        <v>0</v>
      </c>
      <c r="T299" s="15">
        <f t="shared" si="2522"/>
        <v>10130300</v>
      </c>
      <c r="U299" s="15">
        <f t="shared" si="2522"/>
        <v>0</v>
      </c>
      <c r="V299" s="15">
        <f t="shared" si="2522"/>
        <v>8433400</v>
      </c>
      <c r="W299" s="39">
        <f t="shared" si="2522"/>
        <v>0</v>
      </c>
      <c r="X299" s="39">
        <f t="shared" si="2522"/>
        <v>8433400</v>
      </c>
      <c r="Y299" s="39">
        <f t="shared" si="2522"/>
        <v>0</v>
      </c>
      <c r="Z299" s="15">
        <f t="shared" si="2522"/>
        <v>0</v>
      </c>
      <c r="AA299" s="15">
        <f t="shared" si="2522"/>
        <v>0</v>
      </c>
      <c r="AB299" s="15">
        <f t="shared" si="2522"/>
        <v>0</v>
      </c>
      <c r="AC299" s="15">
        <f t="shared" si="2522"/>
        <v>0</v>
      </c>
      <c r="AD299" s="15">
        <f t="shared" si="2522"/>
        <v>8433400</v>
      </c>
      <c r="AE299" s="15">
        <f t="shared" si="2522"/>
        <v>0</v>
      </c>
      <c r="AF299" s="15">
        <f t="shared" si="2522"/>
        <v>8433400</v>
      </c>
      <c r="AG299" s="15">
        <f t="shared" si="2522"/>
        <v>0</v>
      </c>
      <c r="AH299" s="15">
        <f t="shared" si="2522"/>
        <v>8433400</v>
      </c>
      <c r="AI299" s="39">
        <f t="shared" si="2522"/>
        <v>0</v>
      </c>
      <c r="AJ299" s="39">
        <f t="shared" si="2522"/>
        <v>8433400</v>
      </c>
      <c r="AK299" s="39">
        <f t="shared" si="2522"/>
        <v>0</v>
      </c>
      <c r="AL299" s="15">
        <f t="shared" si="2523"/>
        <v>0</v>
      </c>
      <c r="AM299" s="110">
        <f t="shared" si="2523"/>
        <v>0</v>
      </c>
      <c r="AN299" s="15">
        <f t="shared" si="2523"/>
        <v>0</v>
      </c>
      <c r="AO299" s="15">
        <f t="shared" si="2523"/>
        <v>0</v>
      </c>
      <c r="AP299" s="15">
        <f t="shared" si="2523"/>
        <v>8433400</v>
      </c>
      <c r="AQ299" s="15">
        <f t="shared" si="2523"/>
        <v>0</v>
      </c>
      <c r="AR299" s="15">
        <f t="shared" si="2523"/>
        <v>8433400</v>
      </c>
      <c r="AS299" s="15">
        <f t="shared" si="2523"/>
        <v>0</v>
      </c>
      <c r="AT299" s="15"/>
      <c r="AU299" s="15"/>
      <c r="AV299" s="15"/>
      <c r="AW299" s="15"/>
      <c r="AX299" s="15"/>
      <c r="AY299" s="15">
        <f t="shared" si="2362"/>
        <v>-315900</v>
      </c>
      <c r="AZ299" s="39">
        <f t="shared" si="2363"/>
        <v>0</v>
      </c>
      <c r="BA299" s="39">
        <f t="shared" si="2364"/>
        <v>-315900</v>
      </c>
      <c r="BB299" s="39">
        <f t="shared" si="2365"/>
        <v>0</v>
      </c>
      <c r="BC299" s="15">
        <f t="shared" si="2524"/>
        <v>10446200</v>
      </c>
      <c r="BD299" s="44">
        <f t="shared" si="2524"/>
        <v>0</v>
      </c>
      <c r="BE299" s="44">
        <f t="shared" si="2524"/>
        <v>10446200</v>
      </c>
      <c r="BF299" s="44">
        <f t="shared" si="2524"/>
        <v>0</v>
      </c>
      <c r="BG299" s="15">
        <f t="shared" si="2524"/>
        <v>0</v>
      </c>
      <c r="BH299" s="15">
        <f t="shared" si="2524"/>
        <v>0</v>
      </c>
      <c r="BI299" s="15">
        <f t="shared" si="2524"/>
        <v>0</v>
      </c>
      <c r="BJ299" s="15">
        <f t="shared" si="2524"/>
        <v>0</v>
      </c>
      <c r="BK299" s="15">
        <f t="shared" si="2524"/>
        <v>10446200</v>
      </c>
      <c r="BL299" s="15">
        <f t="shared" si="2524"/>
        <v>0</v>
      </c>
      <c r="BM299" s="15">
        <f t="shared" si="2524"/>
        <v>10446200</v>
      </c>
      <c r="BN299" s="15">
        <f t="shared" si="2524"/>
        <v>0</v>
      </c>
      <c r="BO299" s="15">
        <f t="shared" si="2524"/>
        <v>0</v>
      </c>
      <c r="BP299" s="15">
        <f t="shared" si="2524"/>
        <v>0</v>
      </c>
      <c r="BQ299" s="15">
        <f t="shared" si="2524"/>
        <v>0</v>
      </c>
      <c r="BR299" s="15">
        <f t="shared" si="2524"/>
        <v>0</v>
      </c>
      <c r="BS299" s="15">
        <f t="shared" si="2524"/>
        <v>10446200</v>
      </c>
      <c r="BT299" s="15">
        <f t="shared" si="2524"/>
        <v>0</v>
      </c>
      <c r="BU299" s="15">
        <f t="shared" si="2524"/>
        <v>10446200</v>
      </c>
      <c r="BV299" s="15">
        <f t="shared" si="2524"/>
        <v>0</v>
      </c>
      <c r="BW299" s="15">
        <f t="shared" si="2524"/>
        <v>0</v>
      </c>
      <c r="BX299" s="15">
        <f t="shared" si="2524"/>
        <v>0</v>
      </c>
      <c r="BY299" s="15">
        <f t="shared" si="2524"/>
        <v>0</v>
      </c>
      <c r="BZ299" s="15">
        <f t="shared" si="2524"/>
        <v>0</v>
      </c>
      <c r="CA299" s="15">
        <f t="shared" si="2524"/>
        <v>10446200</v>
      </c>
      <c r="CB299" s="15">
        <f t="shared" si="2524"/>
        <v>0</v>
      </c>
      <c r="CC299" s="15">
        <f t="shared" si="2524"/>
        <v>10446200</v>
      </c>
      <c r="CD299" s="15">
        <f t="shared" si="2524"/>
        <v>0</v>
      </c>
      <c r="CE299" s="15">
        <f t="shared" si="2524"/>
        <v>7377000</v>
      </c>
      <c r="CF299" s="44">
        <f t="shared" si="2524"/>
        <v>0</v>
      </c>
      <c r="CG299" s="44">
        <f t="shared" si="2524"/>
        <v>7377000</v>
      </c>
      <c r="CH299" s="44">
        <f t="shared" si="2524"/>
        <v>0</v>
      </c>
      <c r="CI299" s="15">
        <f t="shared" si="2524"/>
        <v>0</v>
      </c>
      <c r="CJ299" s="15">
        <f t="shared" si="2524"/>
        <v>0</v>
      </c>
      <c r="CK299" s="15">
        <f t="shared" si="2524"/>
        <v>0</v>
      </c>
      <c r="CL299" s="15">
        <f t="shared" si="2524"/>
        <v>0</v>
      </c>
      <c r="CM299" s="15">
        <f t="shared" si="2524"/>
        <v>7377000</v>
      </c>
      <c r="CN299" s="15">
        <f t="shared" si="2524"/>
        <v>0</v>
      </c>
      <c r="CO299" s="15">
        <f t="shared" si="2524"/>
        <v>7377000</v>
      </c>
      <c r="CP299" s="15">
        <f t="shared" si="2524"/>
        <v>0</v>
      </c>
      <c r="CQ299" s="15">
        <f t="shared" si="2524"/>
        <v>0</v>
      </c>
      <c r="CR299" s="15">
        <f t="shared" si="2524"/>
        <v>0</v>
      </c>
      <c r="CS299" s="15">
        <f t="shared" si="2524"/>
        <v>0</v>
      </c>
      <c r="CT299" s="15">
        <f t="shared" si="2524"/>
        <v>0</v>
      </c>
      <c r="CU299" s="15">
        <f t="shared" si="2524"/>
        <v>7377000</v>
      </c>
      <c r="CV299" s="15">
        <f t="shared" si="2524"/>
        <v>0</v>
      </c>
      <c r="CW299" s="15">
        <f t="shared" si="2524"/>
        <v>7377000</v>
      </c>
      <c r="CX299" s="15">
        <f t="shared" si="2524"/>
        <v>0</v>
      </c>
      <c r="CY299" s="15">
        <f t="shared" si="2524"/>
        <v>8877000</v>
      </c>
      <c r="CZ299" s="44">
        <f t="shared" si="2524"/>
        <v>0</v>
      </c>
      <c r="DA299" s="44">
        <f t="shared" si="2524"/>
        <v>8877000</v>
      </c>
      <c r="DB299" s="44">
        <f t="shared" si="2524"/>
        <v>0</v>
      </c>
      <c r="DC299" s="15">
        <f t="shared" si="2525"/>
        <v>0</v>
      </c>
      <c r="DD299" s="15">
        <f t="shared" si="2525"/>
        <v>0</v>
      </c>
      <c r="DE299" s="15">
        <f t="shared" si="2525"/>
        <v>0</v>
      </c>
      <c r="DF299" s="15">
        <f t="shared" si="2525"/>
        <v>0</v>
      </c>
      <c r="DG299" s="15">
        <f t="shared" si="2525"/>
        <v>8877000</v>
      </c>
      <c r="DH299" s="15">
        <f t="shared" si="2525"/>
        <v>0</v>
      </c>
      <c r="DI299" s="15">
        <f t="shared" si="2525"/>
        <v>8877000</v>
      </c>
      <c r="DJ299" s="15">
        <f t="shared" si="2525"/>
        <v>0</v>
      </c>
      <c r="DK299" s="15">
        <f t="shared" si="2525"/>
        <v>0</v>
      </c>
      <c r="DL299" s="15">
        <f t="shared" si="2525"/>
        <v>0</v>
      </c>
      <c r="DM299" s="15">
        <f t="shared" si="2525"/>
        <v>0</v>
      </c>
      <c r="DN299" s="15">
        <f t="shared" si="2525"/>
        <v>0</v>
      </c>
      <c r="DO299" s="15">
        <f t="shared" si="2525"/>
        <v>8877000</v>
      </c>
      <c r="DP299" s="15">
        <f t="shared" si="2525"/>
        <v>0</v>
      </c>
      <c r="DQ299" s="15">
        <f t="shared" si="2525"/>
        <v>8877000</v>
      </c>
      <c r="DR299" s="15">
        <f t="shared" si="2525"/>
        <v>0</v>
      </c>
    </row>
    <row r="300" spans="1:122" s="1" customFormat="1" ht="32.25" hidden="1" customHeight="1" x14ac:dyDescent="0.25">
      <c r="A300" s="102" t="s">
        <v>81</v>
      </c>
      <c r="B300" s="102"/>
      <c r="C300" s="102"/>
      <c r="D300" s="102"/>
      <c r="E300" s="40">
        <v>852</v>
      </c>
      <c r="F300" s="3" t="s">
        <v>75</v>
      </c>
      <c r="G300" s="3" t="s">
        <v>11</v>
      </c>
      <c r="H300" s="3" t="s">
        <v>358</v>
      </c>
      <c r="I300" s="2" t="s">
        <v>82</v>
      </c>
      <c r="J300" s="15">
        <v>10130300</v>
      </c>
      <c r="K300" s="44"/>
      <c r="L300" s="44">
        <f>J300</f>
        <v>10130300</v>
      </c>
      <c r="M300" s="44"/>
      <c r="N300" s="44"/>
      <c r="O300" s="44"/>
      <c r="P300" s="44"/>
      <c r="Q300" s="44"/>
      <c r="R300" s="68">
        <f>J300+N300</f>
        <v>10130300</v>
      </c>
      <c r="S300" s="68">
        <f>K300+O300</f>
        <v>0</v>
      </c>
      <c r="T300" s="68">
        <f>L300+P300</f>
        <v>10130300</v>
      </c>
      <c r="U300" s="68">
        <f>M300+Q300</f>
        <v>0</v>
      </c>
      <c r="V300" s="15">
        <v>8433400</v>
      </c>
      <c r="W300" s="39"/>
      <c r="X300" s="39">
        <f>V300</f>
        <v>8433400</v>
      </c>
      <c r="Y300" s="39"/>
      <c r="Z300" s="44"/>
      <c r="AA300" s="44"/>
      <c r="AB300" s="44"/>
      <c r="AC300" s="44"/>
      <c r="AD300" s="68">
        <f t="shared" ref="AD300" si="2526">V300+Z300</f>
        <v>8433400</v>
      </c>
      <c r="AE300" s="68">
        <f t="shared" ref="AE300" si="2527">W300+AA300</f>
        <v>0</v>
      </c>
      <c r="AF300" s="68">
        <f t="shared" ref="AF300" si="2528">X300+AB300</f>
        <v>8433400</v>
      </c>
      <c r="AG300" s="68">
        <f t="shared" ref="AG300" si="2529">Y300+AC300</f>
        <v>0</v>
      </c>
      <c r="AH300" s="15">
        <v>8433400</v>
      </c>
      <c r="AI300" s="39"/>
      <c r="AJ300" s="39">
        <f>AH300</f>
        <v>8433400</v>
      </c>
      <c r="AK300" s="39"/>
      <c r="AL300" s="44"/>
      <c r="AM300" s="111"/>
      <c r="AN300" s="44"/>
      <c r="AO300" s="44"/>
      <c r="AP300" s="68">
        <f t="shared" ref="AP300" si="2530">AH300+AL300</f>
        <v>8433400</v>
      </c>
      <c r="AQ300" s="68">
        <f t="shared" ref="AQ300" si="2531">AI300+AM300</f>
        <v>0</v>
      </c>
      <c r="AR300" s="68">
        <f t="shared" ref="AR300" si="2532">AJ300+AN300</f>
        <v>8433400</v>
      </c>
      <c r="AS300" s="68">
        <f t="shared" ref="AS300" si="2533">AK300+AO300</f>
        <v>0</v>
      </c>
      <c r="AT300" s="68"/>
      <c r="AU300" s="68"/>
      <c r="AV300" s="68"/>
      <c r="AW300" s="68"/>
      <c r="AX300" s="68"/>
      <c r="AY300" s="15">
        <f t="shared" si="2362"/>
        <v>-315900</v>
      </c>
      <c r="AZ300" s="39">
        <f t="shared" si="2363"/>
        <v>0</v>
      </c>
      <c r="BA300" s="39">
        <f t="shared" si="2364"/>
        <v>-315900</v>
      </c>
      <c r="BB300" s="39">
        <f t="shared" si="2365"/>
        <v>0</v>
      </c>
      <c r="BC300" s="15">
        <v>10446200</v>
      </c>
      <c r="BD300" s="44"/>
      <c r="BE300" s="44">
        <f>BC300</f>
        <v>10446200</v>
      </c>
      <c r="BF300" s="44"/>
      <c r="BG300" s="15"/>
      <c r="BH300" s="44"/>
      <c r="BI300" s="44">
        <f>BG300</f>
        <v>0</v>
      </c>
      <c r="BJ300" s="44"/>
      <c r="BK300" s="15">
        <f>BC300+BG300</f>
        <v>10446200</v>
      </c>
      <c r="BL300" s="68">
        <f>BD300+BH300</f>
        <v>0</v>
      </c>
      <c r="BM300" s="68">
        <f>BE300+BI300</f>
        <v>10446200</v>
      </c>
      <c r="BN300" s="68">
        <f>BF300+BJ300</f>
        <v>0</v>
      </c>
      <c r="BO300" s="15"/>
      <c r="BP300" s="44"/>
      <c r="BQ300" s="44">
        <f>BO300</f>
        <v>0</v>
      </c>
      <c r="BR300" s="44"/>
      <c r="BS300" s="15">
        <f>BK300+BO300</f>
        <v>10446200</v>
      </c>
      <c r="BT300" s="68">
        <f>BL300+BP300</f>
        <v>0</v>
      </c>
      <c r="BU300" s="68">
        <f>BM300+BQ300</f>
        <v>10446200</v>
      </c>
      <c r="BV300" s="68">
        <f>BN300+BR300</f>
        <v>0</v>
      </c>
      <c r="BW300" s="15"/>
      <c r="BX300" s="44"/>
      <c r="BY300" s="44">
        <f>BW300</f>
        <v>0</v>
      </c>
      <c r="BZ300" s="44"/>
      <c r="CA300" s="15">
        <f>BS300+BW300</f>
        <v>10446200</v>
      </c>
      <c r="CB300" s="68">
        <f>BT300+BX300</f>
        <v>0</v>
      </c>
      <c r="CC300" s="68">
        <f>BU300+BY300</f>
        <v>10446200</v>
      </c>
      <c r="CD300" s="68">
        <f>BV300+BZ300</f>
        <v>0</v>
      </c>
      <c r="CE300" s="15">
        <v>7377000</v>
      </c>
      <c r="CF300" s="44"/>
      <c r="CG300" s="44">
        <f>CE300</f>
        <v>7377000</v>
      </c>
      <c r="CH300" s="44"/>
      <c r="CI300" s="44"/>
      <c r="CJ300" s="44"/>
      <c r="CK300" s="44">
        <f>CI300</f>
        <v>0</v>
      </c>
      <c r="CL300" s="44"/>
      <c r="CM300" s="15">
        <f t="shared" ref="CM300" si="2534">CE300+CI300</f>
        <v>7377000</v>
      </c>
      <c r="CN300" s="68">
        <f t="shared" ref="CN300" si="2535">CF300+CJ300</f>
        <v>0</v>
      </c>
      <c r="CO300" s="68">
        <f t="shared" ref="CO300" si="2536">CG300+CK300</f>
        <v>7377000</v>
      </c>
      <c r="CP300" s="68">
        <f t="shared" ref="CP300" si="2537">CH300+CL300</f>
        <v>0</v>
      </c>
      <c r="CQ300" s="44"/>
      <c r="CR300" s="44"/>
      <c r="CS300" s="44">
        <f>CQ300</f>
        <v>0</v>
      </c>
      <c r="CT300" s="44"/>
      <c r="CU300" s="15">
        <f t="shared" ref="CU300" si="2538">CM300+CQ300</f>
        <v>7377000</v>
      </c>
      <c r="CV300" s="68">
        <f t="shared" ref="CV300" si="2539">CN300+CR300</f>
        <v>0</v>
      </c>
      <c r="CW300" s="68">
        <f t="shared" ref="CW300" si="2540">CO300+CS300</f>
        <v>7377000</v>
      </c>
      <c r="CX300" s="68">
        <f t="shared" ref="CX300" si="2541">CP300+CT300</f>
        <v>0</v>
      </c>
      <c r="CY300" s="15">
        <v>8877000</v>
      </c>
      <c r="CZ300" s="44"/>
      <c r="DA300" s="44">
        <f>CY300</f>
        <v>8877000</v>
      </c>
      <c r="DB300" s="44"/>
      <c r="DC300" s="44"/>
      <c r="DD300" s="44"/>
      <c r="DE300" s="44">
        <f>DC300</f>
        <v>0</v>
      </c>
      <c r="DF300" s="44"/>
      <c r="DG300" s="15">
        <f t="shared" ref="DG300" si="2542">CY300+DC300</f>
        <v>8877000</v>
      </c>
      <c r="DH300" s="68">
        <f t="shared" ref="DH300" si="2543">CZ300+DD300</f>
        <v>0</v>
      </c>
      <c r="DI300" s="68">
        <f t="shared" ref="DI300" si="2544">DA300+DE300</f>
        <v>8877000</v>
      </c>
      <c r="DJ300" s="68">
        <f t="shared" ref="DJ300" si="2545">DB300+DF300</f>
        <v>0</v>
      </c>
      <c r="DK300" s="44"/>
      <c r="DL300" s="44"/>
      <c r="DM300" s="44">
        <f>DK300</f>
        <v>0</v>
      </c>
      <c r="DN300" s="44"/>
      <c r="DO300" s="15">
        <f t="shared" ref="DO300" si="2546">DG300+DK300</f>
        <v>8877000</v>
      </c>
      <c r="DP300" s="68">
        <f t="shared" ref="DP300" si="2547">DH300+DL300</f>
        <v>0</v>
      </c>
      <c r="DQ300" s="68">
        <f t="shared" ref="DQ300" si="2548">DI300+DM300</f>
        <v>8877000</v>
      </c>
      <c r="DR300" s="68">
        <f t="shared" ref="DR300" si="2549">DJ300+DN300</f>
        <v>0</v>
      </c>
    </row>
    <row r="301" spans="1:122" s="17" customFormat="1" ht="32.25" hidden="1" customHeight="1" x14ac:dyDescent="0.25">
      <c r="A301" s="102" t="s">
        <v>113</v>
      </c>
      <c r="B301" s="102"/>
      <c r="C301" s="102"/>
      <c r="D301" s="102"/>
      <c r="E301" s="40">
        <v>852</v>
      </c>
      <c r="F301" s="2" t="s">
        <v>75</v>
      </c>
      <c r="G301" s="2" t="s">
        <v>11</v>
      </c>
      <c r="H301" s="3" t="s">
        <v>359</v>
      </c>
      <c r="I301" s="2"/>
      <c r="J301" s="15">
        <f t="shared" ref="J301:AL302" si="2550">J302</f>
        <v>72900</v>
      </c>
      <c r="K301" s="15">
        <f t="shared" si="2550"/>
        <v>0</v>
      </c>
      <c r="L301" s="15">
        <f t="shared" si="2550"/>
        <v>72900</v>
      </c>
      <c r="M301" s="15">
        <f t="shared" si="2550"/>
        <v>0</v>
      </c>
      <c r="N301" s="15">
        <f t="shared" si="2550"/>
        <v>0</v>
      </c>
      <c r="O301" s="15">
        <f t="shared" si="2550"/>
        <v>0</v>
      </c>
      <c r="P301" s="15">
        <f t="shared" si="2550"/>
        <v>0</v>
      </c>
      <c r="Q301" s="15">
        <f t="shared" si="2550"/>
        <v>0</v>
      </c>
      <c r="R301" s="15">
        <f t="shared" si="2550"/>
        <v>72900</v>
      </c>
      <c r="S301" s="15">
        <f t="shared" si="2550"/>
        <v>0</v>
      </c>
      <c r="T301" s="15">
        <f t="shared" si="2550"/>
        <v>72900</v>
      </c>
      <c r="U301" s="15">
        <f t="shared" si="2550"/>
        <v>0</v>
      </c>
      <c r="V301" s="15">
        <f t="shared" si="2550"/>
        <v>0</v>
      </c>
      <c r="W301" s="39">
        <f t="shared" si="2550"/>
        <v>0</v>
      </c>
      <c r="X301" s="39">
        <f t="shared" si="2550"/>
        <v>0</v>
      </c>
      <c r="Y301" s="39">
        <f t="shared" si="2550"/>
        <v>0</v>
      </c>
      <c r="Z301" s="15">
        <f t="shared" si="2550"/>
        <v>0</v>
      </c>
      <c r="AA301" s="15">
        <f t="shared" si="2550"/>
        <v>0</v>
      </c>
      <c r="AB301" s="15">
        <f t="shared" si="2550"/>
        <v>0</v>
      </c>
      <c r="AC301" s="15">
        <f t="shared" si="2550"/>
        <v>0</v>
      </c>
      <c r="AD301" s="15">
        <f t="shared" si="2550"/>
        <v>0</v>
      </c>
      <c r="AE301" s="15">
        <f t="shared" si="2550"/>
        <v>0</v>
      </c>
      <c r="AF301" s="15">
        <f t="shared" si="2550"/>
        <v>0</v>
      </c>
      <c r="AG301" s="15">
        <f t="shared" si="2550"/>
        <v>0</v>
      </c>
      <c r="AH301" s="15">
        <f t="shared" si="2550"/>
        <v>0</v>
      </c>
      <c r="AI301" s="39">
        <f t="shared" si="2550"/>
        <v>0</v>
      </c>
      <c r="AJ301" s="39">
        <f t="shared" si="2550"/>
        <v>0</v>
      </c>
      <c r="AK301" s="39">
        <f t="shared" si="2550"/>
        <v>0</v>
      </c>
      <c r="AL301" s="15">
        <f t="shared" si="2550"/>
        <v>0</v>
      </c>
      <c r="AM301" s="110">
        <f t="shared" ref="AL301:AS302" si="2551">AM302</f>
        <v>0</v>
      </c>
      <c r="AN301" s="15">
        <f t="shared" si="2551"/>
        <v>0</v>
      </c>
      <c r="AO301" s="15">
        <f t="shared" si="2551"/>
        <v>0</v>
      </c>
      <c r="AP301" s="15">
        <f t="shared" si="2551"/>
        <v>0</v>
      </c>
      <c r="AQ301" s="15">
        <f t="shared" si="2551"/>
        <v>0</v>
      </c>
      <c r="AR301" s="15">
        <f t="shared" si="2551"/>
        <v>0</v>
      </c>
      <c r="AS301" s="15">
        <f t="shared" si="2551"/>
        <v>0</v>
      </c>
      <c r="AT301" s="15"/>
      <c r="AU301" s="15"/>
      <c r="AV301" s="15"/>
      <c r="AW301" s="15"/>
      <c r="AX301" s="15"/>
      <c r="AY301" s="15">
        <f t="shared" si="2362"/>
        <v>-92200</v>
      </c>
      <c r="AZ301" s="39">
        <f t="shared" si="2363"/>
        <v>0</v>
      </c>
      <c r="BA301" s="39">
        <f t="shared" si="2364"/>
        <v>-92200</v>
      </c>
      <c r="BB301" s="39">
        <f t="shared" si="2365"/>
        <v>0</v>
      </c>
      <c r="BC301" s="15">
        <f t="shared" ref="BC301:DC302" si="2552">BC302</f>
        <v>165100</v>
      </c>
      <c r="BD301" s="44">
        <f t="shared" si="2552"/>
        <v>0</v>
      </c>
      <c r="BE301" s="44">
        <f t="shared" si="2552"/>
        <v>165100</v>
      </c>
      <c r="BF301" s="44">
        <f t="shared" si="2552"/>
        <v>0</v>
      </c>
      <c r="BG301" s="15">
        <f t="shared" si="2552"/>
        <v>159082</v>
      </c>
      <c r="BH301" s="15">
        <f t="shared" si="2552"/>
        <v>0</v>
      </c>
      <c r="BI301" s="15">
        <f t="shared" si="2552"/>
        <v>159082</v>
      </c>
      <c r="BJ301" s="15">
        <f t="shared" si="2552"/>
        <v>0</v>
      </c>
      <c r="BK301" s="15">
        <f t="shared" si="2552"/>
        <v>324182</v>
      </c>
      <c r="BL301" s="15">
        <f t="shared" si="2552"/>
        <v>0</v>
      </c>
      <c r="BM301" s="15">
        <f t="shared" si="2552"/>
        <v>324182</v>
      </c>
      <c r="BN301" s="15">
        <f t="shared" si="2552"/>
        <v>0</v>
      </c>
      <c r="BO301" s="15">
        <f t="shared" si="2552"/>
        <v>0</v>
      </c>
      <c r="BP301" s="15">
        <f t="shared" si="2552"/>
        <v>0</v>
      </c>
      <c r="BQ301" s="15">
        <f t="shared" si="2552"/>
        <v>0</v>
      </c>
      <c r="BR301" s="15">
        <f t="shared" si="2552"/>
        <v>0</v>
      </c>
      <c r="BS301" s="15">
        <f t="shared" si="2552"/>
        <v>324182</v>
      </c>
      <c r="BT301" s="15">
        <f t="shared" si="2552"/>
        <v>0</v>
      </c>
      <c r="BU301" s="15">
        <f t="shared" si="2552"/>
        <v>324182</v>
      </c>
      <c r="BV301" s="15">
        <f t="shared" si="2552"/>
        <v>0</v>
      </c>
      <c r="BW301" s="15">
        <f t="shared" si="2552"/>
        <v>0</v>
      </c>
      <c r="BX301" s="15">
        <f t="shared" si="2552"/>
        <v>0</v>
      </c>
      <c r="BY301" s="15">
        <f t="shared" si="2552"/>
        <v>0</v>
      </c>
      <c r="BZ301" s="15">
        <f t="shared" si="2552"/>
        <v>0</v>
      </c>
      <c r="CA301" s="15">
        <f t="shared" si="2552"/>
        <v>324182</v>
      </c>
      <c r="CB301" s="15">
        <f t="shared" si="2552"/>
        <v>0</v>
      </c>
      <c r="CC301" s="15">
        <f t="shared" si="2552"/>
        <v>324182</v>
      </c>
      <c r="CD301" s="15">
        <f t="shared" si="2552"/>
        <v>0</v>
      </c>
      <c r="CE301" s="15">
        <f t="shared" si="2552"/>
        <v>0</v>
      </c>
      <c r="CF301" s="44">
        <f t="shared" si="2552"/>
        <v>0</v>
      </c>
      <c r="CG301" s="44">
        <f t="shared" si="2552"/>
        <v>0</v>
      </c>
      <c r="CH301" s="44">
        <f t="shared" si="2552"/>
        <v>0</v>
      </c>
      <c r="CI301" s="15">
        <f t="shared" si="2552"/>
        <v>0</v>
      </c>
      <c r="CJ301" s="15">
        <f t="shared" si="2552"/>
        <v>0</v>
      </c>
      <c r="CK301" s="15">
        <f t="shared" si="2552"/>
        <v>0</v>
      </c>
      <c r="CL301" s="15">
        <f t="shared" si="2552"/>
        <v>0</v>
      </c>
      <c r="CM301" s="15">
        <f t="shared" si="2552"/>
        <v>0</v>
      </c>
      <c r="CN301" s="15">
        <f t="shared" si="2552"/>
        <v>0</v>
      </c>
      <c r="CO301" s="15">
        <f t="shared" si="2552"/>
        <v>0</v>
      </c>
      <c r="CP301" s="15">
        <f t="shared" si="2552"/>
        <v>0</v>
      </c>
      <c r="CQ301" s="15">
        <f t="shared" si="2552"/>
        <v>0</v>
      </c>
      <c r="CR301" s="15">
        <f t="shared" si="2552"/>
        <v>0</v>
      </c>
      <c r="CS301" s="15">
        <f t="shared" si="2552"/>
        <v>0</v>
      </c>
      <c r="CT301" s="15">
        <f t="shared" si="2552"/>
        <v>0</v>
      </c>
      <c r="CU301" s="15">
        <f t="shared" si="2552"/>
        <v>0</v>
      </c>
      <c r="CV301" s="15">
        <f t="shared" si="2552"/>
        <v>0</v>
      </c>
      <c r="CW301" s="15">
        <f t="shared" si="2552"/>
        <v>0</v>
      </c>
      <c r="CX301" s="15">
        <f t="shared" si="2552"/>
        <v>0</v>
      </c>
      <c r="CY301" s="15">
        <f t="shared" si="2552"/>
        <v>0</v>
      </c>
      <c r="CZ301" s="44">
        <f t="shared" si="2552"/>
        <v>0</v>
      </c>
      <c r="DA301" s="44">
        <f t="shared" si="2552"/>
        <v>0</v>
      </c>
      <c r="DB301" s="44">
        <f t="shared" si="2552"/>
        <v>0</v>
      </c>
      <c r="DC301" s="15">
        <f t="shared" si="2552"/>
        <v>0</v>
      </c>
      <c r="DD301" s="15">
        <f t="shared" ref="DC301:DR302" si="2553">DD302</f>
        <v>0</v>
      </c>
      <c r="DE301" s="15">
        <f t="shared" si="2553"/>
        <v>0</v>
      </c>
      <c r="DF301" s="15">
        <f t="shared" si="2553"/>
        <v>0</v>
      </c>
      <c r="DG301" s="15">
        <f t="shared" si="2553"/>
        <v>0</v>
      </c>
      <c r="DH301" s="15">
        <f t="shared" si="2553"/>
        <v>0</v>
      </c>
      <c r="DI301" s="15">
        <f t="shared" si="2553"/>
        <v>0</v>
      </c>
      <c r="DJ301" s="15">
        <f t="shared" si="2553"/>
        <v>0</v>
      </c>
      <c r="DK301" s="15">
        <f t="shared" si="2553"/>
        <v>0</v>
      </c>
      <c r="DL301" s="15">
        <f t="shared" si="2553"/>
        <v>0</v>
      </c>
      <c r="DM301" s="15">
        <f t="shared" si="2553"/>
        <v>0</v>
      </c>
      <c r="DN301" s="15">
        <f t="shared" si="2553"/>
        <v>0</v>
      </c>
      <c r="DO301" s="15">
        <f t="shared" si="2553"/>
        <v>0</v>
      </c>
      <c r="DP301" s="15">
        <f t="shared" si="2553"/>
        <v>0</v>
      </c>
      <c r="DQ301" s="15">
        <f t="shared" si="2553"/>
        <v>0</v>
      </c>
      <c r="DR301" s="15">
        <f t="shared" si="2553"/>
        <v>0</v>
      </c>
    </row>
    <row r="302" spans="1:122" s="17" customFormat="1" ht="32.25" hidden="1" customHeight="1" x14ac:dyDescent="0.25">
      <c r="A302" s="102" t="s">
        <v>40</v>
      </c>
      <c r="B302" s="102"/>
      <c r="C302" s="102"/>
      <c r="D302" s="102"/>
      <c r="E302" s="40">
        <v>852</v>
      </c>
      <c r="F302" s="2" t="s">
        <v>75</v>
      </c>
      <c r="G302" s="2" t="s">
        <v>11</v>
      </c>
      <c r="H302" s="3" t="s">
        <v>359</v>
      </c>
      <c r="I302" s="2" t="s">
        <v>80</v>
      </c>
      <c r="J302" s="15">
        <f t="shared" si="2550"/>
        <v>72900</v>
      </c>
      <c r="K302" s="15">
        <f t="shared" si="2550"/>
        <v>0</v>
      </c>
      <c r="L302" s="15">
        <f t="shared" si="2550"/>
        <v>72900</v>
      </c>
      <c r="M302" s="15">
        <f t="shared" si="2550"/>
        <v>0</v>
      </c>
      <c r="N302" s="15">
        <f t="shared" si="2550"/>
        <v>0</v>
      </c>
      <c r="O302" s="15">
        <f t="shared" si="2550"/>
        <v>0</v>
      </c>
      <c r="P302" s="15">
        <f t="shared" si="2550"/>
        <v>0</v>
      </c>
      <c r="Q302" s="15">
        <f t="shared" si="2550"/>
        <v>0</v>
      </c>
      <c r="R302" s="15">
        <f t="shared" si="2550"/>
        <v>72900</v>
      </c>
      <c r="S302" s="15">
        <f t="shared" si="2550"/>
        <v>0</v>
      </c>
      <c r="T302" s="15">
        <f t="shared" si="2550"/>
        <v>72900</v>
      </c>
      <c r="U302" s="15">
        <f t="shared" si="2550"/>
        <v>0</v>
      </c>
      <c r="V302" s="15">
        <f t="shared" si="2550"/>
        <v>0</v>
      </c>
      <c r="W302" s="39">
        <f t="shared" si="2550"/>
        <v>0</v>
      </c>
      <c r="X302" s="39">
        <f t="shared" si="2550"/>
        <v>0</v>
      </c>
      <c r="Y302" s="39">
        <f t="shared" si="2550"/>
        <v>0</v>
      </c>
      <c r="Z302" s="15">
        <f t="shared" si="2550"/>
        <v>0</v>
      </c>
      <c r="AA302" s="15">
        <f t="shared" si="2550"/>
        <v>0</v>
      </c>
      <c r="AB302" s="15">
        <f t="shared" si="2550"/>
        <v>0</v>
      </c>
      <c r="AC302" s="15">
        <f t="shared" si="2550"/>
        <v>0</v>
      </c>
      <c r="AD302" s="15">
        <f t="shared" si="2550"/>
        <v>0</v>
      </c>
      <c r="AE302" s="15">
        <f t="shared" si="2550"/>
        <v>0</v>
      </c>
      <c r="AF302" s="15">
        <f t="shared" si="2550"/>
        <v>0</v>
      </c>
      <c r="AG302" s="15">
        <f t="shared" si="2550"/>
        <v>0</v>
      </c>
      <c r="AH302" s="15">
        <f t="shared" si="2550"/>
        <v>0</v>
      </c>
      <c r="AI302" s="39">
        <f t="shared" si="2550"/>
        <v>0</v>
      </c>
      <c r="AJ302" s="39">
        <f t="shared" si="2550"/>
        <v>0</v>
      </c>
      <c r="AK302" s="39">
        <f t="shared" si="2550"/>
        <v>0</v>
      </c>
      <c r="AL302" s="15">
        <f t="shared" si="2551"/>
        <v>0</v>
      </c>
      <c r="AM302" s="110">
        <f t="shared" si="2551"/>
        <v>0</v>
      </c>
      <c r="AN302" s="15">
        <f t="shared" si="2551"/>
        <v>0</v>
      </c>
      <c r="AO302" s="15">
        <f t="shared" si="2551"/>
        <v>0</v>
      </c>
      <c r="AP302" s="15">
        <f t="shared" si="2551"/>
        <v>0</v>
      </c>
      <c r="AQ302" s="15">
        <f t="shared" si="2551"/>
        <v>0</v>
      </c>
      <c r="AR302" s="15">
        <f t="shared" si="2551"/>
        <v>0</v>
      </c>
      <c r="AS302" s="15">
        <f t="shared" si="2551"/>
        <v>0</v>
      </c>
      <c r="AT302" s="15"/>
      <c r="AU302" s="15"/>
      <c r="AV302" s="15"/>
      <c r="AW302" s="15"/>
      <c r="AX302" s="15"/>
      <c r="AY302" s="15">
        <f t="shared" si="2362"/>
        <v>-92200</v>
      </c>
      <c r="AZ302" s="39">
        <f t="shared" si="2363"/>
        <v>0</v>
      </c>
      <c r="BA302" s="39">
        <f t="shared" si="2364"/>
        <v>-92200</v>
      </c>
      <c r="BB302" s="39">
        <f t="shared" si="2365"/>
        <v>0</v>
      </c>
      <c r="BC302" s="15">
        <f t="shared" si="2552"/>
        <v>165100</v>
      </c>
      <c r="BD302" s="44">
        <f t="shared" si="2552"/>
        <v>0</v>
      </c>
      <c r="BE302" s="44">
        <f t="shared" si="2552"/>
        <v>165100</v>
      </c>
      <c r="BF302" s="44">
        <f t="shared" si="2552"/>
        <v>0</v>
      </c>
      <c r="BG302" s="15">
        <f t="shared" si="2552"/>
        <v>159082</v>
      </c>
      <c r="BH302" s="15">
        <f t="shared" si="2552"/>
        <v>0</v>
      </c>
      <c r="BI302" s="15">
        <f t="shared" si="2552"/>
        <v>159082</v>
      </c>
      <c r="BJ302" s="15">
        <f t="shared" si="2552"/>
        <v>0</v>
      </c>
      <c r="BK302" s="15">
        <f t="shared" si="2552"/>
        <v>324182</v>
      </c>
      <c r="BL302" s="15">
        <f t="shared" si="2552"/>
        <v>0</v>
      </c>
      <c r="BM302" s="15">
        <f t="shared" si="2552"/>
        <v>324182</v>
      </c>
      <c r="BN302" s="15">
        <f t="shared" si="2552"/>
        <v>0</v>
      </c>
      <c r="BO302" s="15">
        <f t="shared" si="2552"/>
        <v>0</v>
      </c>
      <c r="BP302" s="15">
        <f t="shared" si="2552"/>
        <v>0</v>
      </c>
      <c r="BQ302" s="15">
        <f t="shared" si="2552"/>
        <v>0</v>
      </c>
      <c r="BR302" s="15">
        <f t="shared" si="2552"/>
        <v>0</v>
      </c>
      <c r="BS302" s="15">
        <f t="shared" si="2552"/>
        <v>324182</v>
      </c>
      <c r="BT302" s="15">
        <f t="shared" si="2552"/>
        <v>0</v>
      </c>
      <c r="BU302" s="15">
        <f t="shared" si="2552"/>
        <v>324182</v>
      </c>
      <c r="BV302" s="15">
        <f t="shared" si="2552"/>
        <v>0</v>
      </c>
      <c r="BW302" s="15">
        <f t="shared" si="2552"/>
        <v>0</v>
      </c>
      <c r="BX302" s="15">
        <f t="shared" si="2552"/>
        <v>0</v>
      </c>
      <c r="BY302" s="15">
        <f t="shared" si="2552"/>
        <v>0</v>
      </c>
      <c r="BZ302" s="15">
        <f t="shared" si="2552"/>
        <v>0</v>
      </c>
      <c r="CA302" s="15">
        <f t="shared" si="2552"/>
        <v>324182</v>
      </c>
      <c r="CB302" s="15">
        <f t="shared" si="2552"/>
        <v>0</v>
      </c>
      <c r="CC302" s="15">
        <f t="shared" si="2552"/>
        <v>324182</v>
      </c>
      <c r="CD302" s="15">
        <f t="shared" si="2552"/>
        <v>0</v>
      </c>
      <c r="CE302" s="15">
        <f t="shared" si="2552"/>
        <v>0</v>
      </c>
      <c r="CF302" s="44">
        <f t="shared" si="2552"/>
        <v>0</v>
      </c>
      <c r="CG302" s="44">
        <f t="shared" si="2552"/>
        <v>0</v>
      </c>
      <c r="CH302" s="44">
        <f t="shared" si="2552"/>
        <v>0</v>
      </c>
      <c r="CI302" s="15">
        <f t="shared" si="2552"/>
        <v>0</v>
      </c>
      <c r="CJ302" s="15">
        <f t="shared" si="2552"/>
        <v>0</v>
      </c>
      <c r="CK302" s="15">
        <f t="shared" si="2552"/>
        <v>0</v>
      </c>
      <c r="CL302" s="15">
        <f t="shared" si="2552"/>
        <v>0</v>
      </c>
      <c r="CM302" s="15">
        <f t="shared" si="2552"/>
        <v>0</v>
      </c>
      <c r="CN302" s="15">
        <f t="shared" si="2552"/>
        <v>0</v>
      </c>
      <c r="CO302" s="15">
        <f t="shared" si="2552"/>
        <v>0</v>
      </c>
      <c r="CP302" s="15">
        <f t="shared" si="2552"/>
        <v>0</v>
      </c>
      <c r="CQ302" s="15">
        <f t="shared" si="2552"/>
        <v>0</v>
      </c>
      <c r="CR302" s="15">
        <f t="shared" si="2552"/>
        <v>0</v>
      </c>
      <c r="CS302" s="15">
        <f t="shared" si="2552"/>
        <v>0</v>
      </c>
      <c r="CT302" s="15">
        <f t="shared" si="2552"/>
        <v>0</v>
      </c>
      <c r="CU302" s="15">
        <f t="shared" si="2552"/>
        <v>0</v>
      </c>
      <c r="CV302" s="15">
        <f t="shared" si="2552"/>
        <v>0</v>
      </c>
      <c r="CW302" s="15">
        <f t="shared" si="2552"/>
        <v>0</v>
      </c>
      <c r="CX302" s="15">
        <f t="shared" si="2552"/>
        <v>0</v>
      </c>
      <c r="CY302" s="15">
        <f t="shared" si="2552"/>
        <v>0</v>
      </c>
      <c r="CZ302" s="44">
        <f t="shared" si="2552"/>
        <v>0</v>
      </c>
      <c r="DA302" s="44">
        <f t="shared" si="2552"/>
        <v>0</v>
      </c>
      <c r="DB302" s="44">
        <f t="shared" si="2552"/>
        <v>0</v>
      </c>
      <c r="DC302" s="15">
        <f t="shared" si="2553"/>
        <v>0</v>
      </c>
      <c r="DD302" s="15">
        <f t="shared" si="2553"/>
        <v>0</v>
      </c>
      <c r="DE302" s="15">
        <f t="shared" si="2553"/>
        <v>0</v>
      </c>
      <c r="DF302" s="15">
        <f t="shared" si="2553"/>
        <v>0</v>
      </c>
      <c r="DG302" s="15">
        <f t="shared" si="2553"/>
        <v>0</v>
      </c>
      <c r="DH302" s="15">
        <f t="shared" si="2553"/>
        <v>0</v>
      </c>
      <c r="DI302" s="15">
        <f t="shared" si="2553"/>
        <v>0</v>
      </c>
      <c r="DJ302" s="15">
        <f t="shared" si="2553"/>
        <v>0</v>
      </c>
      <c r="DK302" s="15">
        <f t="shared" si="2553"/>
        <v>0</v>
      </c>
      <c r="DL302" s="15">
        <f t="shared" si="2553"/>
        <v>0</v>
      </c>
      <c r="DM302" s="15">
        <f t="shared" si="2553"/>
        <v>0</v>
      </c>
      <c r="DN302" s="15">
        <f t="shared" si="2553"/>
        <v>0</v>
      </c>
      <c r="DO302" s="15">
        <f t="shared" si="2553"/>
        <v>0</v>
      </c>
      <c r="DP302" s="15">
        <f t="shared" si="2553"/>
        <v>0</v>
      </c>
      <c r="DQ302" s="15">
        <f t="shared" si="2553"/>
        <v>0</v>
      </c>
      <c r="DR302" s="15">
        <f t="shared" si="2553"/>
        <v>0</v>
      </c>
    </row>
    <row r="303" spans="1:122" s="17" customFormat="1" ht="32.25" hidden="1" customHeight="1" x14ac:dyDescent="0.25">
      <c r="A303" s="102" t="s">
        <v>81</v>
      </c>
      <c r="B303" s="102"/>
      <c r="C303" s="102"/>
      <c r="D303" s="102"/>
      <c r="E303" s="40">
        <v>852</v>
      </c>
      <c r="F303" s="2" t="s">
        <v>75</v>
      </c>
      <c r="G303" s="2" t="s">
        <v>11</v>
      </c>
      <c r="H303" s="3" t="s">
        <v>359</v>
      </c>
      <c r="I303" s="2" t="s">
        <v>82</v>
      </c>
      <c r="J303" s="15">
        <v>72900</v>
      </c>
      <c r="K303" s="44"/>
      <c r="L303" s="44">
        <f>J303</f>
        <v>72900</v>
      </c>
      <c r="M303" s="44"/>
      <c r="N303" s="44"/>
      <c r="O303" s="44"/>
      <c r="P303" s="44"/>
      <c r="Q303" s="44"/>
      <c r="R303" s="68">
        <f>J303+N303</f>
        <v>72900</v>
      </c>
      <c r="S303" s="68">
        <f>K303+O303</f>
        <v>0</v>
      </c>
      <c r="T303" s="68">
        <f>L303+P303</f>
        <v>72900</v>
      </c>
      <c r="U303" s="68">
        <f>M303+Q303</f>
        <v>0</v>
      </c>
      <c r="V303" s="15"/>
      <c r="W303" s="39"/>
      <c r="X303" s="39">
        <f>V303</f>
        <v>0</v>
      </c>
      <c r="Y303" s="39"/>
      <c r="Z303" s="44"/>
      <c r="AA303" s="44"/>
      <c r="AB303" s="44"/>
      <c r="AC303" s="44"/>
      <c r="AD303" s="68">
        <f t="shared" ref="AD303" si="2554">V303+Z303</f>
        <v>0</v>
      </c>
      <c r="AE303" s="68">
        <f t="shared" ref="AE303" si="2555">W303+AA303</f>
        <v>0</v>
      </c>
      <c r="AF303" s="68">
        <f t="shared" ref="AF303" si="2556">X303+AB303</f>
        <v>0</v>
      </c>
      <c r="AG303" s="68">
        <f t="shared" ref="AG303" si="2557">Y303+AC303</f>
        <v>0</v>
      </c>
      <c r="AH303" s="15"/>
      <c r="AI303" s="39"/>
      <c r="AJ303" s="39">
        <f>AH303</f>
        <v>0</v>
      </c>
      <c r="AK303" s="39"/>
      <c r="AL303" s="44"/>
      <c r="AM303" s="111"/>
      <c r="AN303" s="44"/>
      <c r="AO303" s="44"/>
      <c r="AP303" s="68">
        <f t="shared" ref="AP303" si="2558">AH303+AL303</f>
        <v>0</v>
      </c>
      <c r="AQ303" s="68">
        <f t="shared" ref="AQ303" si="2559">AI303+AM303</f>
        <v>0</v>
      </c>
      <c r="AR303" s="68">
        <f t="shared" ref="AR303" si="2560">AJ303+AN303</f>
        <v>0</v>
      </c>
      <c r="AS303" s="68">
        <f t="shared" ref="AS303" si="2561">AK303+AO303</f>
        <v>0</v>
      </c>
      <c r="AT303" s="68"/>
      <c r="AU303" s="68"/>
      <c r="AV303" s="68"/>
      <c r="AW303" s="68"/>
      <c r="AX303" s="68"/>
      <c r="AY303" s="15">
        <f t="shared" si="2362"/>
        <v>-92200</v>
      </c>
      <c r="AZ303" s="39">
        <f t="shared" si="2363"/>
        <v>0</v>
      </c>
      <c r="BA303" s="39">
        <f t="shared" si="2364"/>
        <v>-92200</v>
      </c>
      <c r="BB303" s="39">
        <f t="shared" si="2365"/>
        <v>0</v>
      </c>
      <c r="BC303" s="15">
        <v>165100</v>
      </c>
      <c r="BD303" s="44"/>
      <c r="BE303" s="44">
        <f>BC303</f>
        <v>165100</v>
      </c>
      <c r="BF303" s="44"/>
      <c r="BG303" s="15">
        <f>43698+115384</f>
        <v>159082</v>
      </c>
      <c r="BH303" s="44"/>
      <c r="BI303" s="44">
        <f>BG303</f>
        <v>159082</v>
      </c>
      <c r="BJ303" s="44"/>
      <c r="BK303" s="15">
        <f>BC303+BG303</f>
        <v>324182</v>
      </c>
      <c r="BL303" s="68">
        <f>BD303+BH303</f>
        <v>0</v>
      </c>
      <c r="BM303" s="68">
        <f>BE303+BI303</f>
        <v>324182</v>
      </c>
      <c r="BN303" s="68">
        <f>BF303+BJ303</f>
        <v>0</v>
      </c>
      <c r="BO303" s="15"/>
      <c r="BP303" s="44"/>
      <c r="BQ303" s="44">
        <f>BO303</f>
        <v>0</v>
      </c>
      <c r="BR303" s="44"/>
      <c r="BS303" s="15">
        <f>BK303+BO303</f>
        <v>324182</v>
      </c>
      <c r="BT303" s="68">
        <f>BL303+BP303</f>
        <v>0</v>
      </c>
      <c r="BU303" s="68">
        <f>BM303+BQ303</f>
        <v>324182</v>
      </c>
      <c r="BV303" s="68">
        <f>BN303+BR303</f>
        <v>0</v>
      </c>
      <c r="BW303" s="15"/>
      <c r="BX303" s="44"/>
      <c r="BY303" s="44">
        <f>BW303</f>
        <v>0</v>
      </c>
      <c r="BZ303" s="44"/>
      <c r="CA303" s="15">
        <f>BS303+BW303</f>
        <v>324182</v>
      </c>
      <c r="CB303" s="68">
        <f>BT303+BX303</f>
        <v>0</v>
      </c>
      <c r="CC303" s="68">
        <f>BU303+BY303</f>
        <v>324182</v>
      </c>
      <c r="CD303" s="68">
        <f>BV303+BZ303</f>
        <v>0</v>
      </c>
      <c r="CE303" s="15"/>
      <c r="CF303" s="44"/>
      <c r="CG303" s="44">
        <f>CE303</f>
        <v>0</v>
      </c>
      <c r="CH303" s="44"/>
      <c r="CI303" s="44"/>
      <c r="CJ303" s="44"/>
      <c r="CK303" s="44">
        <f>CI303</f>
        <v>0</v>
      </c>
      <c r="CL303" s="44"/>
      <c r="CM303" s="15">
        <f t="shared" ref="CM303" si="2562">CE303+CI303</f>
        <v>0</v>
      </c>
      <c r="CN303" s="68">
        <f t="shared" ref="CN303" si="2563">CF303+CJ303</f>
        <v>0</v>
      </c>
      <c r="CO303" s="68">
        <f t="shared" ref="CO303" si="2564">CG303+CK303</f>
        <v>0</v>
      </c>
      <c r="CP303" s="68">
        <f t="shared" ref="CP303" si="2565">CH303+CL303</f>
        <v>0</v>
      </c>
      <c r="CQ303" s="44"/>
      <c r="CR303" s="44"/>
      <c r="CS303" s="44">
        <f>CQ303</f>
        <v>0</v>
      </c>
      <c r="CT303" s="44"/>
      <c r="CU303" s="15">
        <f t="shared" ref="CU303" si="2566">CM303+CQ303</f>
        <v>0</v>
      </c>
      <c r="CV303" s="68">
        <f t="shared" ref="CV303" si="2567">CN303+CR303</f>
        <v>0</v>
      </c>
      <c r="CW303" s="68">
        <f t="shared" ref="CW303" si="2568">CO303+CS303</f>
        <v>0</v>
      </c>
      <c r="CX303" s="68">
        <f t="shared" ref="CX303" si="2569">CP303+CT303</f>
        <v>0</v>
      </c>
      <c r="CY303" s="15"/>
      <c r="CZ303" s="44"/>
      <c r="DA303" s="44">
        <f>CY303</f>
        <v>0</v>
      </c>
      <c r="DB303" s="44"/>
      <c r="DC303" s="44"/>
      <c r="DD303" s="44"/>
      <c r="DE303" s="44">
        <f>DC303</f>
        <v>0</v>
      </c>
      <c r="DF303" s="44"/>
      <c r="DG303" s="15">
        <f t="shared" ref="DG303" si="2570">CY303+DC303</f>
        <v>0</v>
      </c>
      <c r="DH303" s="68">
        <f t="shared" ref="DH303" si="2571">CZ303+DD303</f>
        <v>0</v>
      </c>
      <c r="DI303" s="68">
        <f t="shared" ref="DI303" si="2572">DA303+DE303</f>
        <v>0</v>
      </c>
      <c r="DJ303" s="68">
        <f t="shared" ref="DJ303" si="2573">DB303+DF303</f>
        <v>0</v>
      </c>
      <c r="DK303" s="44"/>
      <c r="DL303" s="44"/>
      <c r="DM303" s="44">
        <f>DK303</f>
        <v>0</v>
      </c>
      <c r="DN303" s="44"/>
      <c r="DO303" s="15">
        <f t="shared" ref="DO303" si="2574">DG303+DK303</f>
        <v>0</v>
      </c>
      <c r="DP303" s="68">
        <f t="shared" ref="DP303" si="2575">DH303+DL303</f>
        <v>0</v>
      </c>
      <c r="DQ303" s="68">
        <f t="shared" ref="DQ303" si="2576">DI303+DM303</f>
        <v>0</v>
      </c>
      <c r="DR303" s="68">
        <f t="shared" ref="DR303" si="2577">DJ303+DN303</f>
        <v>0</v>
      </c>
    </row>
    <row r="304" spans="1:122" ht="32.25" hidden="1" customHeight="1" x14ac:dyDescent="0.25">
      <c r="A304" s="102" t="s">
        <v>114</v>
      </c>
      <c r="B304" s="102"/>
      <c r="C304" s="102"/>
      <c r="D304" s="102"/>
      <c r="E304" s="40">
        <v>852</v>
      </c>
      <c r="F304" s="3" t="s">
        <v>75</v>
      </c>
      <c r="G304" s="2" t="s">
        <v>11</v>
      </c>
      <c r="H304" s="3" t="s">
        <v>360</v>
      </c>
      <c r="I304" s="2"/>
      <c r="J304" s="15">
        <f t="shared" ref="J304:AL305" si="2578">J305</f>
        <v>347920</v>
      </c>
      <c r="K304" s="15">
        <f t="shared" si="2578"/>
        <v>0</v>
      </c>
      <c r="L304" s="15">
        <f t="shared" si="2578"/>
        <v>347920</v>
      </c>
      <c r="M304" s="15">
        <f t="shared" si="2578"/>
        <v>0</v>
      </c>
      <c r="N304" s="15">
        <f t="shared" si="2578"/>
        <v>0</v>
      </c>
      <c r="O304" s="15">
        <f t="shared" si="2578"/>
        <v>0</v>
      </c>
      <c r="P304" s="15">
        <f t="shared" si="2578"/>
        <v>0</v>
      </c>
      <c r="Q304" s="15">
        <f t="shared" si="2578"/>
        <v>0</v>
      </c>
      <c r="R304" s="15">
        <f t="shared" si="2578"/>
        <v>347920</v>
      </c>
      <c r="S304" s="15">
        <f t="shared" si="2578"/>
        <v>0</v>
      </c>
      <c r="T304" s="15">
        <f t="shared" si="2578"/>
        <v>347920</v>
      </c>
      <c r="U304" s="15">
        <f t="shared" si="2578"/>
        <v>0</v>
      </c>
      <c r="V304" s="15">
        <f t="shared" si="2578"/>
        <v>0</v>
      </c>
      <c r="W304" s="39">
        <f t="shared" si="2578"/>
        <v>0</v>
      </c>
      <c r="X304" s="39">
        <f t="shared" si="2578"/>
        <v>0</v>
      </c>
      <c r="Y304" s="39">
        <f t="shared" si="2578"/>
        <v>0</v>
      </c>
      <c r="Z304" s="15">
        <f t="shared" si="2578"/>
        <v>0</v>
      </c>
      <c r="AA304" s="15">
        <f t="shared" si="2578"/>
        <v>0</v>
      </c>
      <c r="AB304" s="15">
        <f t="shared" si="2578"/>
        <v>0</v>
      </c>
      <c r="AC304" s="15">
        <f t="shared" si="2578"/>
        <v>0</v>
      </c>
      <c r="AD304" s="15">
        <f t="shared" si="2578"/>
        <v>0</v>
      </c>
      <c r="AE304" s="15">
        <f t="shared" si="2578"/>
        <v>0</v>
      </c>
      <c r="AF304" s="15">
        <f t="shared" si="2578"/>
        <v>0</v>
      </c>
      <c r="AG304" s="15">
        <f t="shared" si="2578"/>
        <v>0</v>
      </c>
      <c r="AH304" s="15">
        <f t="shared" si="2578"/>
        <v>0</v>
      </c>
      <c r="AI304" s="39">
        <f t="shared" si="2578"/>
        <v>0</v>
      </c>
      <c r="AJ304" s="39">
        <f t="shared" si="2578"/>
        <v>0</v>
      </c>
      <c r="AK304" s="39">
        <f t="shared" si="2578"/>
        <v>0</v>
      </c>
      <c r="AL304" s="15">
        <f t="shared" si="2578"/>
        <v>0</v>
      </c>
      <c r="AM304" s="110">
        <f t="shared" ref="AL304:AS305" si="2579">AM305</f>
        <v>0</v>
      </c>
      <c r="AN304" s="15">
        <f t="shared" si="2579"/>
        <v>0</v>
      </c>
      <c r="AO304" s="15">
        <f t="shared" si="2579"/>
        <v>0</v>
      </c>
      <c r="AP304" s="15">
        <f t="shared" si="2579"/>
        <v>0</v>
      </c>
      <c r="AQ304" s="15">
        <f t="shared" si="2579"/>
        <v>0</v>
      </c>
      <c r="AR304" s="15">
        <f t="shared" si="2579"/>
        <v>0</v>
      </c>
      <c r="AS304" s="15">
        <f t="shared" si="2579"/>
        <v>0</v>
      </c>
      <c r="AT304" s="15"/>
      <c r="AU304" s="15"/>
      <c r="AV304" s="15"/>
      <c r="AW304" s="15"/>
      <c r="AX304" s="15"/>
      <c r="AY304" s="15">
        <f t="shared" si="2362"/>
        <v>264520</v>
      </c>
      <c r="AZ304" s="39">
        <f t="shared" si="2363"/>
        <v>0</v>
      </c>
      <c r="BA304" s="39">
        <f t="shared" si="2364"/>
        <v>264520</v>
      </c>
      <c r="BB304" s="39">
        <f t="shared" si="2365"/>
        <v>0</v>
      </c>
      <c r="BC304" s="15">
        <f t="shared" ref="BC304:DC305" si="2580">BC305</f>
        <v>83400</v>
      </c>
      <c r="BD304" s="44">
        <f t="shared" si="2580"/>
        <v>0</v>
      </c>
      <c r="BE304" s="44">
        <f t="shared" si="2580"/>
        <v>83400</v>
      </c>
      <c r="BF304" s="44">
        <f t="shared" si="2580"/>
        <v>0</v>
      </c>
      <c r="BG304" s="15">
        <f t="shared" si="2580"/>
        <v>0</v>
      </c>
      <c r="BH304" s="15">
        <f t="shared" si="2580"/>
        <v>0</v>
      </c>
      <c r="BI304" s="15">
        <f t="shared" si="2580"/>
        <v>0</v>
      </c>
      <c r="BJ304" s="15">
        <f t="shared" si="2580"/>
        <v>0</v>
      </c>
      <c r="BK304" s="15">
        <f t="shared" si="2580"/>
        <v>83400</v>
      </c>
      <c r="BL304" s="15">
        <f t="shared" si="2580"/>
        <v>0</v>
      </c>
      <c r="BM304" s="15">
        <f t="shared" si="2580"/>
        <v>83400</v>
      </c>
      <c r="BN304" s="15">
        <f t="shared" si="2580"/>
        <v>0</v>
      </c>
      <c r="BO304" s="15">
        <f t="shared" si="2580"/>
        <v>0</v>
      </c>
      <c r="BP304" s="15">
        <f t="shared" si="2580"/>
        <v>0</v>
      </c>
      <c r="BQ304" s="15">
        <f t="shared" si="2580"/>
        <v>0</v>
      </c>
      <c r="BR304" s="15">
        <f t="shared" si="2580"/>
        <v>0</v>
      </c>
      <c r="BS304" s="15">
        <f t="shared" si="2580"/>
        <v>83400</v>
      </c>
      <c r="BT304" s="15">
        <f t="shared" si="2580"/>
        <v>0</v>
      </c>
      <c r="BU304" s="15">
        <f t="shared" si="2580"/>
        <v>83400</v>
      </c>
      <c r="BV304" s="15">
        <f t="shared" si="2580"/>
        <v>0</v>
      </c>
      <c r="BW304" s="15">
        <f t="shared" si="2580"/>
        <v>0</v>
      </c>
      <c r="BX304" s="15">
        <f t="shared" si="2580"/>
        <v>0</v>
      </c>
      <c r="BY304" s="15">
        <f t="shared" si="2580"/>
        <v>0</v>
      </c>
      <c r="BZ304" s="15">
        <f t="shared" si="2580"/>
        <v>0</v>
      </c>
      <c r="CA304" s="15">
        <f t="shared" si="2580"/>
        <v>83400</v>
      </c>
      <c r="CB304" s="15">
        <f t="shared" si="2580"/>
        <v>0</v>
      </c>
      <c r="CC304" s="15">
        <f t="shared" si="2580"/>
        <v>83400</v>
      </c>
      <c r="CD304" s="15">
        <f t="shared" si="2580"/>
        <v>0</v>
      </c>
      <c r="CE304" s="15">
        <f t="shared" si="2580"/>
        <v>0</v>
      </c>
      <c r="CF304" s="44">
        <f t="shared" si="2580"/>
        <v>0</v>
      </c>
      <c r="CG304" s="44">
        <f t="shared" si="2580"/>
        <v>0</v>
      </c>
      <c r="CH304" s="44">
        <f t="shared" si="2580"/>
        <v>0</v>
      </c>
      <c r="CI304" s="15">
        <f t="shared" si="2580"/>
        <v>0</v>
      </c>
      <c r="CJ304" s="15">
        <f t="shared" si="2580"/>
        <v>0</v>
      </c>
      <c r="CK304" s="15">
        <f t="shared" si="2580"/>
        <v>0</v>
      </c>
      <c r="CL304" s="15">
        <f t="shared" si="2580"/>
        <v>0</v>
      </c>
      <c r="CM304" s="15">
        <f t="shared" si="2580"/>
        <v>0</v>
      </c>
      <c r="CN304" s="15">
        <f t="shared" si="2580"/>
        <v>0</v>
      </c>
      <c r="CO304" s="15">
        <f t="shared" si="2580"/>
        <v>0</v>
      </c>
      <c r="CP304" s="15">
        <f t="shared" si="2580"/>
        <v>0</v>
      </c>
      <c r="CQ304" s="15">
        <f t="shared" si="2580"/>
        <v>0</v>
      </c>
      <c r="CR304" s="15">
        <f t="shared" si="2580"/>
        <v>0</v>
      </c>
      <c r="CS304" s="15">
        <f t="shared" si="2580"/>
        <v>0</v>
      </c>
      <c r="CT304" s="15">
        <f t="shared" si="2580"/>
        <v>0</v>
      </c>
      <c r="CU304" s="15">
        <f t="shared" si="2580"/>
        <v>0</v>
      </c>
      <c r="CV304" s="15">
        <f t="shared" si="2580"/>
        <v>0</v>
      </c>
      <c r="CW304" s="15">
        <f t="shared" si="2580"/>
        <v>0</v>
      </c>
      <c r="CX304" s="15">
        <f t="shared" si="2580"/>
        <v>0</v>
      </c>
      <c r="CY304" s="15">
        <f t="shared" si="2580"/>
        <v>0</v>
      </c>
      <c r="CZ304" s="44">
        <f t="shared" si="2580"/>
        <v>0</v>
      </c>
      <c r="DA304" s="44">
        <f t="shared" si="2580"/>
        <v>0</v>
      </c>
      <c r="DB304" s="44">
        <f t="shared" si="2580"/>
        <v>0</v>
      </c>
      <c r="DC304" s="15">
        <f t="shared" si="2580"/>
        <v>0</v>
      </c>
      <c r="DD304" s="15">
        <f t="shared" ref="DC304:DR305" si="2581">DD305</f>
        <v>0</v>
      </c>
      <c r="DE304" s="15">
        <f t="shared" si="2581"/>
        <v>0</v>
      </c>
      <c r="DF304" s="15">
        <f t="shared" si="2581"/>
        <v>0</v>
      </c>
      <c r="DG304" s="15">
        <f t="shared" si="2581"/>
        <v>0</v>
      </c>
      <c r="DH304" s="15">
        <f t="shared" si="2581"/>
        <v>0</v>
      </c>
      <c r="DI304" s="15">
        <f t="shared" si="2581"/>
        <v>0</v>
      </c>
      <c r="DJ304" s="15">
        <f t="shared" si="2581"/>
        <v>0</v>
      </c>
      <c r="DK304" s="15">
        <f t="shared" si="2581"/>
        <v>0</v>
      </c>
      <c r="DL304" s="15">
        <f t="shared" si="2581"/>
        <v>0</v>
      </c>
      <c r="DM304" s="15">
        <f t="shared" si="2581"/>
        <v>0</v>
      </c>
      <c r="DN304" s="15">
        <f t="shared" si="2581"/>
        <v>0</v>
      </c>
      <c r="DO304" s="15">
        <f t="shared" si="2581"/>
        <v>0</v>
      </c>
      <c r="DP304" s="15">
        <f t="shared" si="2581"/>
        <v>0</v>
      </c>
      <c r="DQ304" s="15">
        <f t="shared" si="2581"/>
        <v>0</v>
      </c>
      <c r="DR304" s="15">
        <f t="shared" si="2581"/>
        <v>0</v>
      </c>
    </row>
    <row r="305" spans="1:122" ht="32.25" hidden="1" customHeight="1" x14ac:dyDescent="0.25">
      <c r="A305" s="102" t="s">
        <v>40</v>
      </c>
      <c r="B305" s="102"/>
      <c r="C305" s="102"/>
      <c r="D305" s="102"/>
      <c r="E305" s="40">
        <v>852</v>
      </c>
      <c r="F305" s="2" t="s">
        <v>75</v>
      </c>
      <c r="G305" s="2" t="s">
        <v>11</v>
      </c>
      <c r="H305" s="3" t="s">
        <v>360</v>
      </c>
      <c r="I305" s="2" t="s">
        <v>80</v>
      </c>
      <c r="J305" s="15">
        <f t="shared" si="2578"/>
        <v>347920</v>
      </c>
      <c r="K305" s="15">
        <f t="shared" si="2578"/>
        <v>0</v>
      </c>
      <c r="L305" s="15">
        <f t="shared" si="2578"/>
        <v>347920</v>
      </c>
      <c r="M305" s="15">
        <f t="shared" si="2578"/>
        <v>0</v>
      </c>
      <c r="N305" s="15">
        <f t="shared" si="2578"/>
        <v>0</v>
      </c>
      <c r="O305" s="15">
        <f t="shared" si="2578"/>
        <v>0</v>
      </c>
      <c r="P305" s="15">
        <f t="shared" si="2578"/>
        <v>0</v>
      </c>
      <c r="Q305" s="15">
        <f t="shared" si="2578"/>
        <v>0</v>
      </c>
      <c r="R305" s="15">
        <f t="shared" si="2578"/>
        <v>347920</v>
      </c>
      <c r="S305" s="15">
        <f t="shared" si="2578"/>
        <v>0</v>
      </c>
      <c r="T305" s="15">
        <f t="shared" si="2578"/>
        <v>347920</v>
      </c>
      <c r="U305" s="15">
        <f t="shared" si="2578"/>
        <v>0</v>
      </c>
      <c r="V305" s="15">
        <f t="shared" si="2578"/>
        <v>0</v>
      </c>
      <c r="W305" s="39">
        <f t="shared" si="2578"/>
        <v>0</v>
      </c>
      <c r="X305" s="39">
        <f t="shared" si="2578"/>
        <v>0</v>
      </c>
      <c r="Y305" s="39">
        <f t="shared" si="2578"/>
        <v>0</v>
      </c>
      <c r="Z305" s="15">
        <f t="shared" si="2578"/>
        <v>0</v>
      </c>
      <c r="AA305" s="15">
        <f t="shared" si="2578"/>
        <v>0</v>
      </c>
      <c r="AB305" s="15">
        <f t="shared" si="2578"/>
        <v>0</v>
      </c>
      <c r="AC305" s="15">
        <f t="shared" si="2578"/>
        <v>0</v>
      </c>
      <c r="AD305" s="15">
        <f t="shared" si="2578"/>
        <v>0</v>
      </c>
      <c r="AE305" s="15">
        <f t="shared" si="2578"/>
        <v>0</v>
      </c>
      <c r="AF305" s="15">
        <f t="shared" si="2578"/>
        <v>0</v>
      </c>
      <c r="AG305" s="15">
        <f t="shared" si="2578"/>
        <v>0</v>
      </c>
      <c r="AH305" s="15">
        <f t="shared" si="2578"/>
        <v>0</v>
      </c>
      <c r="AI305" s="39">
        <f t="shared" si="2578"/>
        <v>0</v>
      </c>
      <c r="AJ305" s="39">
        <f t="shared" si="2578"/>
        <v>0</v>
      </c>
      <c r="AK305" s="39">
        <f t="shared" si="2578"/>
        <v>0</v>
      </c>
      <c r="AL305" s="15">
        <f t="shared" si="2579"/>
        <v>0</v>
      </c>
      <c r="AM305" s="110">
        <f t="shared" si="2579"/>
        <v>0</v>
      </c>
      <c r="AN305" s="15">
        <f t="shared" si="2579"/>
        <v>0</v>
      </c>
      <c r="AO305" s="15">
        <f t="shared" si="2579"/>
        <v>0</v>
      </c>
      <c r="AP305" s="15">
        <f t="shared" si="2579"/>
        <v>0</v>
      </c>
      <c r="AQ305" s="15">
        <f t="shared" si="2579"/>
        <v>0</v>
      </c>
      <c r="AR305" s="15">
        <f t="shared" si="2579"/>
        <v>0</v>
      </c>
      <c r="AS305" s="15">
        <f t="shared" si="2579"/>
        <v>0</v>
      </c>
      <c r="AT305" s="15"/>
      <c r="AU305" s="15"/>
      <c r="AV305" s="15"/>
      <c r="AW305" s="15"/>
      <c r="AX305" s="15"/>
      <c r="AY305" s="15">
        <f t="shared" si="2362"/>
        <v>264520</v>
      </c>
      <c r="AZ305" s="39">
        <f t="shared" si="2363"/>
        <v>0</v>
      </c>
      <c r="BA305" s="39">
        <f t="shared" si="2364"/>
        <v>264520</v>
      </c>
      <c r="BB305" s="39">
        <f t="shared" si="2365"/>
        <v>0</v>
      </c>
      <c r="BC305" s="15">
        <f t="shared" si="2580"/>
        <v>83400</v>
      </c>
      <c r="BD305" s="44">
        <f t="shared" si="2580"/>
        <v>0</v>
      </c>
      <c r="BE305" s="44">
        <f t="shared" si="2580"/>
        <v>83400</v>
      </c>
      <c r="BF305" s="44">
        <f t="shared" si="2580"/>
        <v>0</v>
      </c>
      <c r="BG305" s="15">
        <f t="shared" si="2580"/>
        <v>0</v>
      </c>
      <c r="BH305" s="15">
        <f t="shared" si="2580"/>
        <v>0</v>
      </c>
      <c r="BI305" s="15">
        <f t="shared" si="2580"/>
        <v>0</v>
      </c>
      <c r="BJ305" s="15">
        <f t="shared" si="2580"/>
        <v>0</v>
      </c>
      <c r="BK305" s="15">
        <f t="shared" si="2580"/>
        <v>83400</v>
      </c>
      <c r="BL305" s="15">
        <f t="shared" si="2580"/>
        <v>0</v>
      </c>
      <c r="BM305" s="15">
        <f t="shared" si="2580"/>
        <v>83400</v>
      </c>
      <c r="BN305" s="15">
        <f t="shared" si="2580"/>
        <v>0</v>
      </c>
      <c r="BO305" s="15">
        <f t="shared" si="2580"/>
        <v>0</v>
      </c>
      <c r="BP305" s="15">
        <f t="shared" si="2580"/>
        <v>0</v>
      </c>
      <c r="BQ305" s="15">
        <f t="shared" si="2580"/>
        <v>0</v>
      </c>
      <c r="BR305" s="15">
        <f t="shared" si="2580"/>
        <v>0</v>
      </c>
      <c r="BS305" s="15">
        <f t="shared" si="2580"/>
        <v>83400</v>
      </c>
      <c r="BT305" s="15">
        <f t="shared" si="2580"/>
        <v>0</v>
      </c>
      <c r="BU305" s="15">
        <f t="shared" si="2580"/>
        <v>83400</v>
      </c>
      <c r="BV305" s="15">
        <f t="shared" si="2580"/>
        <v>0</v>
      </c>
      <c r="BW305" s="15">
        <f t="shared" si="2580"/>
        <v>0</v>
      </c>
      <c r="BX305" s="15">
        <f t="shared" si="2580"/>
        <v>0</v>
      </c>
      <c r="BY305" s="15">
        <f t="shared" si="2580"/>
        <v>0</v>
      </c>
      <c r="BZ305" s="15">
        <f t="shared" si="2580"/>
        <v>0</v>
      </c>
      <c r="CA305" s="15">
        <f t="shared" si="2580"/>
        <v>83400</v>
      </c>
      <c r="CB305" s="15">
        <f t="shared" si="2580"/>
        <v>0</v>
      </c>
      <c r="CC305" s="15">
        <f t="shared" si="2580"/>
        <v>83400</v>
      </c>
      <c r="CD305" s="15">
        <f t="shared" si="2580"/>
        <v>0</v>
      </c>
      <c r="CE305" s="15">
        <f t="shared" si="2580"/>
        <v>0</v>
      </c>
      <c r="CF305" s="44">
        <f t="shared" si="2580"/>
        <v>0</v>
      </c>
      <c r="CG305" s="44">
        <f t="shared" si="2580"/>
        <v>0</v>
      </c>
      <c r="CH305" s="44">
        <f t="shared" si="2580"/>
        <v>0</v>
      </c>
      <c r="CI305" s="15">
        <f t="shared" si="2580"/>
        <v>0</v>
      </c>
      <c r="CJ305" s="15">
        <f t="shared" si="2580"/>
        <v>0</v>
      </c>
      <c r="CK305" s="15">
        <f t="shared" si="2580"/>
        <v>0</v>
      </c>
      <c r="CL305" s="15">
        <f t="shared" si="2580"/>
        <v>0</v>
      </c>
      <c r="CM305" s="15">
        <f t="shared" si="2580"/>
        <v>0</v>
      </c>
      <c r="CN305" s="15">
        <f t="shared" si="2580"/>
        <v>0</v>
      </c>
      <c r="CO305" s="15">
        <f t="shared" si="2580"/>
        <v>0</v>
      </c>
      <c r="CP305" s="15">
        <f t="shared" si="2580"/>
        <v>0</v>
      </c>
      <c r="CQ305" s="15">
        <f t="shared" si="2580"/>
        <v>0</v>
      </c>
      <c r="CR305" s="15">
        <f t="shared" si="2580"/>
        <v>0</v>
      </c>
      <c r="CS305" s="15">
        <f t="shared" si="2580"/>
        <v>0</v>
      </c>
      <c r="CT305" s="15">
        <f t="shared" si="2580"/>
        <v>0</v>
      </c>
      <c r="CU305" s="15">
        <f t="shared" si="2580"/>
        <v>0</v>
      </c>
      <c r="CV305" s="15">
        <f t="shared" si="2580"/>
        <v>0</v>
      </c>
      <c r="CW305" s="15">
        <f t="shared" si="2580"/>
        <v>0</v>
      </c>
      <c r="CX305" s="15">
        <f t="shared" si="2580"/>
        <v>0</v>
      </c>
      <c r="CY305" s="15">
        <f t="shared" si="2580"/>
        <v>0</v>
      </c>
      <c r="CZ305" s="44">
        <f t="shared" si="2580"/>
        <v>0</v>
      </c>
      <c r="DA305" s="44">
        <f t="shared" si="2580"/>
        <v>0</v>
      </c>
      <c r="DB305" s="44">
        <f t="shared" si="2580"/>
        <v>0</v>
      </c>
      <c r="DC305" s="15">
        <f t="shared" si="2581"/>
        <v>0</v>
      </c>
      <c r="DD305" s="15">
        <f t="shared" si="2581"/>
        <v>0</v>
      </c>
      <c r="DE305" s="15">
        <f t="shared" si="2581"/>
        <v>0</v>
      </c>
      <c r="DF305" s="15">
        <f t="shared" si="2581"/>
        <v>0</v>
      </c>
      <c r="DG305" s="15">
        <f t="shared" si="2581"/>
        <v>0</v>
      </c>
      <c r="DH305" s="15">
        <f t="shared" si="2581"/>
        <v>0</v>
      </c>
      <c r="DI305" s="15">
        <f t="shared" si="2581"/>
        <v>0</v>
      </c>
      <c r="DJ305" s="15">
        <f t="shared" si="2581"/>
        <v>0</v>
      </c>
      <c r="DK305" s="15">
        <f t="shared" si="2581"/>
        <v>0</v>
      </c>
      <c r="DL305" s="15">
        <f t="shared" si="2581"/>
        <v>0</v>
      </c>
      <c r="DM305" s="15">
        <f t="shared" si="2581"/>
        <v>0</v>
      </c>
      <c r="DN305" s="15">
        <f t="shared" si="2581"/>
        <v>0</v>
      </c>
      <c r="DO305" s="15">
        <f t="shared" si="2581"/>
        <v>0</v>
      </c>
      <c r="DP305" s="15">
        <f t="shared" si="2581"/>
        <v>0</v>
      </c>
      <c r="DQ305" s="15">
        <f t="shared" si="2581"/>
        <v>0</v>
      </c>
      <c r="DR305" s="15">
        <f t="shared" si="2581"/>
        <v>0</v>
      </c>
    </row>
    <row r="306" spans="1:122" ht="32.25" hidden="1" customHeight="1" x14ac:dyDescent="0.25">
      <c r="A306" s="102" t="s">
        <v>81</v>
      </c>
      <c r="B306" s="102"/>
      <c r="C306" s="102"/>
      <c r="D306" s="102"/>
      <c r="E306" s="40">
        <v>852</v>
      </c>
      <c r="F306" s="2" t="s">
        <v>75</v>
      </c>
      <c r="G306" s="2" t="s">
        <v>11</v>
      </c>
      <c r="H306" s="3" t="s">
        <v>360</v>
      </c>
      <c r="I306" s="2" t="s">
        <v>82</v>
      </c>
      <c r="J306" s="15">
        <v>347920</v>
      </c>
      <c r="K306" s="44"/>
      <c r="L306" s="44">
        <f>J306</f>
        <v>347920</v>
      </c>
      <c r="M306" s="44"/>
      <c r="N306" s="44"/>
      <c r="O306" s="44"/>
      <c r="P306" s="44"/>
      <c r="Q306" s="44"/>
      <c r="R306" s="68">
        <f>J306+N306</f>
        <v>347920</v>
      </c>
      <c r="S306" s="68">
        <f>K306+O306</f>
        <v>0</v>
      </c>
      <c r="T306" s="68">
        <f>L306+P306</f>
        <v>347920</v>
      </c>
      <c r="U306" s="68">
        <f>M306+Q306</f>
        <v>0</v>
      </c>
      <c r="V306" s="15"/>
      <c r="W306" s="39"/>
      <c r="X306" s="39">
        <f>V306</f>
        <v>0</v>
      </c>
      <c r="Y306" s="39"/>
      <c r="Z306" s="44"/>
      <c r="AA306" s="44"/>
      <c r="AB306" s="44"/>
      <c r="AC306" s="44"/>
      <c r="AD306" s="68">
        <f t="shared" ref="AD306" si="2582">V306+Z306</f>
        <v>0</v>
      </c>
      <c r="AE306" s="68">
        <f t="shared" ref="AE306" si="2583">W306+AA306</f>
        <v>0</v>
      </c>
      <c r="AF306" s="68">
        <f t="shared" ref="AF306" si="2584">X306+AB306</f>
        <v>0</v>
      </c>
      <c r="AG306" s="68">
        <f t="shared" ref="AG306" si="2585">Y306+AC306</f>
        <v>0</v>
      </c>
      <c r="AH306" s="15"/>
      <c r="AI306" s="39"/>
      <c r="AJ306" s="39">
        <f>AH306</f>
        <v>0</v>
      </c>
      <c r="AK306" s="39"/>
      <c r="AL306" s="44"/>
      <c r="AM306" s="111"/>
      <c r="AN306" s="44"/>
      <c r="AO306" s="44"/>
      <c r="AP306" s="68">
        <f t="shared" ref="AP306" si="2586">AH306+AL306</f>
        <v>0</v>
      </c>
      <c r="AQ306" s="68">
        <f t="shared" ref="AQ306" si="2587">AI306+AM306</f>
        <v>0</v>
      </c>
      <c r="AR306" s="68">
        <f t="shared" ref="AR306" si="2588">AJ306+AN306</f>
        <v>0</v>
      </c>
      <c r="AS306" s="68">
        <f t="shared" ref="AS306" si="2589">AK306+AO306</f>
        <v>0</v>
      </c>
      <c r="AT306" s="68"/>
      <c r="AU306" s="68"/>
      <c r="AV306" s="68"/>
      <c r="AW306" s="68"/>
      <c r="AX306" s="68"/>
      <c r="AY306" s="15">
        <f t="shared" si="2362"/>
        <v>264520</v>
      </c>
      <c r="AZ306" s="39">
        <f t="shared" si="2363"/>
        <v>0</v>
      </c>
      <c r="BA306" s="39">
        <f t="shared" si="2364"/>
        <v>264520</v>
      </c>
      <c r="BB306" s="39">
        <f t="shared" si="2365"/>
        <v>0</v>
      </c>
      <c r="BC306" s="15">
        <v>83400</v>
      </c>
      <c r="BD306" s="44"/>
      <c r="BE306" s="44">
        <f>BC306</f>
        <v>83400</v>
      </c>
      <c r="BF306" s="44"/>
      <c r="BG306" s="15"/>
      <c r="BH306" s="44"/>
      <c r="BI306" s="44">
        <f>BG306</f>
        <v>0</v>
      </c>
      <c r="BJ306" s="44"/>
      <c r="BK306" s="15">
        <f>BC306+BG306</f>
        <v>83400</v>
      </c>
      <c r="BL306" s="68">
        <f>BD306+BH306</f>
        <v>0</v>
      </c>
      <c r="BM306" s="68">
        <f>BE306+BI306</f>
        <v>83400</v>
      </c>
      <c r="BN306" s="68">
        <f>BF306+BJ306</f>
        <v>0</v>
      </c>
      <c r="BO306" s="15"/>
      <c r="BP306" s="44"/>
      <c r="BQ306" s="44">
        <f>BO306</f>
        <v>0</v>
      </c>
      <c r="BR306" s="44"/>
      <c r="BS306" s="15">
        <f>BK306+BO306</f>
        <v>83400</v>
      </c>
      <c r="BT306" s="68">
        <f>BL306+BP306</f>
        <v>0</v>
      </c>
      <c r="BU306" s="68">
        <f>BM306+BQ306</f>
        <v>83400</v>
      </c>
      <c r="BV306" s="68">
        <f>BN306+BR306</f>
        <v>0</v>
      </c>
      <c r="BW306" s="15"/>
      <c r="BX306" s="44"/>
      <c r="BY306" s="44">
        <f>BW306</f>
        <v>0</v>
      </c>
      <c r="BZ306" s="44"/>
      <c r="CA306" s="15">
        <f>BS306+BW306</f>
        <v>83400</v>
      </c>
      <c r="CB306" s="68">
        <f>BT306+BX306</f>
        <v>0</v>
      </c>
      <c r="CC306" s="68">
        <f>BU306+BY306</f>
        <v>83400</v>
      </c>
      <c r="CD306" s="68">
        <f>BV306+BZ306</f>
        <v>0</v>
      </c>
      <c r="CE306" s="15"/>
      <c r="CF306" s="44"/>
      <c r="CG306" s="44">
        <f>CE306</f>
        <v>0</v>
      </c>
      <c r="CH306" s="44"/>
      <c r="CI306" s="44"/>
      <c r="CJ306" s="44"/>
      <c r="CK306" s="44">
        <f>CI306</f>
        <v>0</v>
      </c>
      <c r="CL306" s="44"/>
      <c r="CM306" s="15">
        <f t="shared" ref="CM306" si="2590">CE306+CI306</f>
        <v>0</v>
      </c>
      <c r="CN306" s="68">
        <f t="shared" ref="CN306" si="2591">CF306+CJ306</f>
        <v>0</v>
      </c>
      <c r="CO306" s="68">
        <f t="shared" ref="CO306" si="2592">CG306+CK306</f>
        <v>0</v>
      </c>
      <c r="CP306" s="68">
        <f t="shared" ref="CP306" si="2593">CH306+CL306</f>
        <v>0</v>
      </c>
      <c r="CQ306" s="44"/>
      <c r="CR306" s="44"/>
      <c r="CS306" s="44">
        <f>CQ306</f>
        <v>0</v>
      </c>
      <c r="CT306" s="44"/>
      <c r="CU306" s="15">
        <f t="shared" ref="CU306" si="2594">CM306+CQ306</f>
        <v>0</v>
      </c>
      <c r="CV306" s="68">
        <f t="shared" ref="CV306" si="2595">CN306+CR306</f>
        <v>0</v>
      </c>
      <c r="CW306" s="68">
        <f t="shared" ref="CW306" si="2596">CO306+CS306</f>
        <v>0</v>
      </c>
      <c r="CX306" s="68">
        <f t="shared" ref="CX306" si="2597">CP306+CT306</f>
        <v>0</v>
      </c>
      <c r="CY306" s="15"/>
      <c r="CZ306" s="44"/>
      <c r="DA306" s="44">
        <f>CY306</f>
        <v>0</v>
      </c>
      <c r="DB306" s="44"/>
      <c r="DC306" s="44"/>
      <c r="DD306" s="44"/>
      <c r="DE306" s="44">
        <f>DC306</f>
        <v>0</v>
      </c>
      <c r="DF306" s="44"/>
      <c r="DG306" s="15">
        <f t="shared" ref="DG306" si="2598">CY306+DC306</f>
        <v>0</v>
      </c>
      <c r="DH306" s="68">
        <f t="shared" ref="DH306" si="2599">CZ306+DD306</f>
        <v>0</v>
      </c>
      <c r="DI306" s="68">
        <f t="shared" ref="DI306" si="2600">DA306+DE306</f>
        <v>0</v>
      </c>
      <c r="DJ306" s="68">
        <f t="shared" ref="DJ306" si="2601">DB306+DF306</f>
        <v>0</v>
      </c>
      <c r="DK306" s="44"/>
      <c r="DL306" s="44"/>
      <c r="DM306" s="44">
        <f>DK306</f>
        <v>0</v>
      </c>
      <c r="DN306" s="44"/>
      <c r="DO306" s="15">
        <f t="shared" ref="DO306" si="2602">DG306+DK306</f>
        <v>0</v>
      </c>
      <c r="DP306" s="68">
        <f t="shared" ref="DP306" si="2603">DH306+DL306</f>
        <v>0</v>
      </c>
      <c r="DQ306" s="68">
        <f t="shared" ref="DQ306" si="2604">DI306+DM306</f>
        <v>0</v>
      </c>
      <c r="DR306" s="68">
        <f t="shared" ref="DR306" si="2605">DJ306+DN306</f>
        <v>0</v>
      </c>
    </row>
    <row r="307" spans="1:122" s="17" customFormat="1" ht="94.5" hidden="1" customHeight="1" x14ac:dyDescent="0.25">
      <c r="A307" s="102" t="s">
        <v>278</v>
      </c>
      <c r="B307" s="102"/>
      <c r="C307" s="102"/>
      <c r="D307" s="102"/>
      <c r="E307" s="40">
        <v>852</v>
      </c>
      <c r="F307" s="2" t="s">
        <v>75</v>
      </c>
      <c r="G307" s="2" t="s">
        <v>11</v>
      </c>
      <c r="H307" s="3" t="s">
        <v>361</v>
      </c>
      <c r="I307" s="2"/>
      <c r="J307" s="15">
        <f t="shared" ref="J307:AL308" si="2606">J308</f>
        <v>456000</v>
      </c>
      <c r="K307" s="15">
        <f t="shared" si="2606"/>
        <v>456000</v>
      </c>
      <c r="L307" s="15">
        <f t="shared" si="2606"/>
        <v>0</v>
      </c>
      <c r="M307" s="15">
        <f t="shared" si="2606"/>
        <v>0</v>
      </c>
      <c r="N307" s="15">
        <f t="shared" si="2606"/>
        <v>0</v>
      </c>
      <c r="O307" s="15">
        <f t="shared" si="2606"/>
        <v>0</v>
      </c>
      <c r="P307" s="15">
        <f t="shared" si="2606"/>
        <v>0</v>
      </c>
      <c r="Q307" s="15">
        <f t="shared" si="2606"/>
        <v>0</v>
      </c>
      <c r="R307" s="15">
        <f t="shared" si="2606"/>
        <v>456000</v>
      </c>
      <c r="S307" s="15">
        <f t="shared" si="2606"/>
        <v>456000</v>
      </c>
      <c r="T307" s="15">
        <f t="shared" si="2606"/>
        <v>0</v>
      </c>
      <c r="U307" s="15">
        <f t="shared" si="2606"/>
        <v>0</v>
      </c>
      <c r="V307" s="15">
        <f t="shared" si="2606"/>
        <v>456000</v>
      </c>
      <c r="W307" s="39">
        <f t="shared" si="2606"/>
        <v>456000</v>
      </c>
      <c r="X307" s="39">
        <f t="shared" si="2606"/>
        <v>0</v>
      </c>
      <c r="Y307" s="39">
        <f t="shared" si="2606"/>
        <v>0</v>
      </c>
      <c r="Z307" s="15">
        <f t="shared" si="2606"/>
        <v>0</v>
      </c>
      <c r="AA307" s="15">
        <f t="shared" si="2606"/>
        <v>0</v>
      </c>
      <c r="AB307" s="15">
        <f t="shared" si="2606"/>
        <v>0</v>
      </c>
      <c r="AC307" s="15">
        <f t="shared" si="2606"/>
        <v>0</v>
      </c>
      <c r="AD307" s="15">
        <f t="shared" si="2606"/>
        <v>456000</v>
      </c>
      <c r="AE307" s="15">
        <f t="shared" si="2606"/>
        <v>456000</v>
      </c>
      <c r="AF307" s="15">
        <f t="shared" si="2606"/>
        <v>0</v>
      </c>
      <c r="AG307" s="15">
        <f t="shared" si="2606"/>
        <v>0</v>
      </c>
      <c r="AH307" s="15">
        <f t="shared" si="2606"/>
        <v>456000</v>
      </c>
      <c r="AI307" s="39">
        <f t="shared" si="2606"/>
        <v>456000</v>
      </c>
      <c r="AJ307" s="39">
        <f t="shared" si="2606"/>
        <v>0</v>
      </c>
      <c r="AK307" s="39">
        <f t="shared" si="2606"/>
        <v>0</v>
      </c>
      <c r="AL307" s="15">
        <f t="shared" si="2606"/>
        <v>0</v>
      </c>
      <c r="AM307" s="110">
        <f t="shared" ref="AL307:AS308" si="2607">AM308</f>
        <v>0</v>
      </c>
      <c r="AN307" s="15">
        <f t="shared" si="2607"/>
        <v>0</v>
      </c>
      <c r="AO307" s="15">
        <f t="shared" si="2607"/>
        <v>0</v>
      </c>
      <c r="AP307" s="15">
        <f t="shared" si="2607"/>
        <v>456000</v>
      </c>
      <c r="AQ307" s="15">
        <f t="shared" si="2607"/>
        <v>456000</v>
      </c>
      <c r="AR307" s="15">
        <f t="shared" si="2607"/>
        <v>0</v>
      </c>
      <c r="AS307" s="15">
        <f t="shared" si="2607"/>
        <v>0</v>
      </c>
      <c r="AT307" s="15"/>
      <c r="AU307" s="15"/>
      <c r="AV307" s="15"/>
      <c r="AW307" s="15"/>
      <c r="AX307" s="15"/>
      <c r="AY307" s="15">
        <f t="shared" si="2362"/>
        <v>-3600</v>
      </c>
      <c r="AZ307" s="39">
        <f t="shared" si="2363"/>
        <v>-3600</v>
      </c>
      <c r="BA307" s="39">
        <f t="shared" si="2364"/>
        <v>0</v>
      </c>
      <c r="BB307" s="39">
        <f t="shared" si="2365"/>
        <v>0</v>
      </c>
      <c r="BC307" s="15">
        <f t="shared" ref="BC307:DC308" si="2608">BC308</f>
        <v>459600</v>
      </c>
      <c r="BD307" s="44">
        <f t="shared" si="2608"/>
        <v>459600</v>
      </c>
      <c r="BE307" s="44">
        <f t="shared" si="2608"/>
        <v>0</v>
      </c>
      <c r="BF307" s="44">
        <f t="shared" si="2608"/>
        <v>0</v>
      </c>
      <c r="BG307" s="15">
        <f t="shared" si="2608"/>
        <v>0</v>
      </c>
      <c r="BH307" s="15">
        <f t="shared" si="2608"/>
        <v>0</v>
      </c>
      <c r="BI307" s="15">
        <f t="shared" si="2608"/>
        <v>0</v>
      </c>
      <c r="BJ307" s="15">
        <f t="shared" si="2608"/>
        <v>0</v>
      </c>
      <c r="BK307" s="15">
        <f t="shared" si="2608"/>
        <v>459600</v>
      </c>
      <c r="BL307" s="15">
        <f t="shared" si="2608"/>
        <v>459600</v>
      </c>
      <c r="BM307" s="15">
        <f t="shared" si="2608"/>
        <v>0</v>
      </c>
      <c r="BN307" s="15">
        <f t="shared" si="2608"/>
        <v>0</v>
      </c>
      <c r="BO307" s="15">
        <f t="shared" si="2608"/>
        <v>0</v>
      </c>
      <c r="BP307" s="15">
        <f t="shared" si="2608"/>
        <v>0</v>
      </c>
      <c r="BQ307" s="15">
        <f t="shared" si="2608"/>
        <v>0</v>
      </c>
      <c r="BR307" s="15">
        <f t="shared" si="2608"/>
        <v>0</v>
      </c>
      <c r="BS307" s="15">
        <f t="shared" si="2608"/>
        <v>459600</v>
      </c>
      <c r="BT307" s="15">
        <f t="shared" si="2608"/>
        <v>459600</v>
      </c>
      <c r="BU307" s="15">
        <f t="shared" si="2608"/>
        <v>0</v>
      </c>
      <c r="BV307" s="15">
        <f t="shared" si="2608"/>
        <v>0</v>
      </c>
      <c r="BW307" s="15">
        <f t="shared" si="2608"/>
        <v>0</v>
      </c>
      <c r="BX307" s="15">
        <f t="shared" si="2608"/>
        <v>0</v>
      </c>
      <c r="BY307" s="15">
        <f t="shared" si="2608"/>
        <v>0</v>
      </c>
      <c r="BZ307" s="15">
        <f t="shared" si="2608"/>
        <v>0</v>
      </c>
      <c r="CA307" s="15">
        <f t="shared" si="2608"/>
        <v>459600</v>
      </c>
      <c r="CB307" s="15">
        <f t="shared" si="2608"/>
        <v>459600</v>
      </c>
      <c r="CC307" s="15">
        <f t="shared" si="2608"/>
        <v>0</v>
      </c>
      <c r="CD307" s="15">
        <f t="shared" si="2608"/>
        <v>0</v>
      </c>
      <c r="CE307" s="15">
        <f t="shared" si="2608"/>
        <v>459600</v>
      </c>
      <c r="CF307" s="44">
        <f t="shared" si="2608"/>
        <v>459600</v>
      </c>
      <c r="CG307" s="44">
        <f t="shared" si="2608"/>
        <v>0</v>
      </c>
      <c r="CH307" s="44">
        <f t="shared" si="2608"/>
        <v>0</v>
      </c>
      <c r="CI307" s="15">
        <f t="shared" si="2608"/>
        <v>0</v>
      </c>
      <c r="CJ307" s="15">
        <f t="shared" si="2608"/>
        <v>0</v>
      </c>
      <c r="CK307" s="15">
        <f t="shared" si="2608"/>
        <v>0</v>
      </c>
      <c r="CL307" s="15">
        <f t="shared" si="2608"/>
        <v>0</v>
      </c>
      <c r="CM307" s="15">
        <f t="shared" si="2608"/>
        <v>459600</v>
      </c>
      <c r="CN307" s="15">
        <f t="shared" si="2608"/>
        <v>459600</v>
      </c>
      <c r="CO307" s="15">
        <f t="shared" si="2608"/>
        <v>0</v>
      </c>
      <c r="CP307" s="15">
        <f t="shared" si="2608"/>
        <v>0</v>
      </c>
      <c r="CQ307" s="15">
        <f t="shared" si="2608"/>
        <v>0</v>
      </c>
      <c r="CR307" s="15">
        <f t="shared" si="2608"/>
        <v>0</v>
      </c>
      <c r="CS307" s="15">
        <f t="shared" si="2608"/>
        <v>0</v>
      </c>
      <c r="CT307" s="15">
        <f t="shared" si="2608"/>
        <v>0</v>
      </c>
      <c r="CU307" s="15">
        <f t="shared" si="2608"/>
        <v>459600</v>
      </c>
      <c r="CV307" s="15">
        <f t="shared" si="2608"/>
        <v>459600</v>
      </c>
      <c r="CW307" s="15">
        <f t="shared" si="2608"/>
        <v>0</v>
      </c>
      <c r="CX307" s="15">
        <f t="shared" si="2608"/>
        <v>0</v>
      </c>
      <c r="CY307" s="15">
        <f t="shared" si="2608"/>
        <v>459600</v>
      </c>
      <c r="CZ307" s="44">
        <f t="shared" si="2608"/>
        <v>459600</v>
      </c>
      <c r="DA307" s="44">
        <f t="shared" si="2608"/>
        <v>0</v>
      </c>
      <c r="DB307" s="44">
        <f t="shared" si="2608"/>
        <v>0</v>
      </c>
      <c r="DC307" s="15">
        <f t="shared" si="2608"/>
        <v>0</v>
      </c>
      <c r="DD307" s="15">
        <f t="shared" ref="DC307:DR308" si="2609">DD308</f>
        <v>0</v>
      </c>
      <c r="DE307" s="15">
        <f t="shared" si="2609"/>
        <v>0</v>
      </c>
      <c r="DF307" s="15">
        <f t="shared" si="2609"/>
        <v>0</v>
      </c>
      <c r="DG307" s="15">
        <f t="shared" si="2609"/>
        <v>459600</v>
      </c>
      <c r="DH307" s="15">
        <f t="shared" si="2609"/>
        <v>459600</v>
      </c>
      <c r="DI307" s="15">
        <f t="shared" si="2609"/>
        <v>0</v>
      </c>
      <c r="DJ307" s="15">
        <f t="shared" si="2609"/>
        <v>0</v>
      </c>
      <c r="DK307" s="15">
        <f t="shared" si="2609"/>
        <v>0</v>
      </c>
      <c r="DL307" s="15">
        <f t="shared" si="2609"/>
        <v>0</v>
      </c>
      <c r="DM307" s="15">
        <f t="shared" si="2609"/>
        <v>0</v>
      </c>
      <c r="DN307" s="15">
        <f t="shared" si="2609"/>
        <v>0</v>
      </c>
      <c r="DO307" s="15">
        <f t="shared" si="2609"/>
        <v>459600</v>
      </c>
      <c r="DP307" s="15">
        <f t="shared" si="2609"/>
        <v>459600</v>
      </c>
      <c r="DQ307" s="15">
        <f t="shared" si="2609"/>
        <v>0</v>
      </c>
      <c r="DR307" s="15">
        <f t="shared" si="2609"/>
        <v>0</v>
      </c>
    </row>
    <row r="308" spans="1:122" s="17" customFormat="1" ht="32.25" hidden="1" customHeight="1" x14ac:dyDescent="0.25">
      <c r="A308" s="102" t="s">
        <v>40</v>
      </c>
      <c r="B308" s="102"/>
      <c r="C308" s="102"/>
      <c r="D308" s="102"/>
      <c r="E308" s="40">
        <v>852</v>
      </c>
      <c r="F308" s="2" t="s">
        <v>75</v>
      </c>
      <c r="G308" s="2" t="s">
        <v>11</v>
      </c>
      <c r="H308" s="3" t="s">
        <v>361</v>
      </c>
      <c r="I308" s="2" t="s">
        <v>80</v>
      </c>
      <c r="J308" s="15">
        <f t="shared" si="2606"/>
        <v>456000</v>
      </c>
      <c r="K308" s="15">
        <f t="shared" si="2606"/>
        <v>456000</v>
      </c>
      <c r="L308" s="15">
        <f t="shared" si="2606"/>
        <v>0</v>
      </c>
      <c r="M308" s="15">
        <f t="shared" si="2606"/>
        <v>0</v>
      </c>
      <c r="N308" s="15">
        <f t="shared" si="2606"/>
        <v>0</v>
      </c>
      <c r="O308" s="15">
        <f t="shared" si="2606"/>
        <v>0</v>
      </c>
      <c r="P308" s="15">
        <f t="shared" si="2606"/>
        <v>0</v>
      </c>
      <c r="Q308" s="15">
        <f t="shared" si="2606"/>
        <v>0</v>
      </c>
      <c r="R308" s="15">
        <f t="shared" si="2606"/>
        <v>456000</v>
      </c>
      <c r="S308" s="15">
        <f t="shared" si="2606"/>
        <v>456000</v>
      </c>
      <c r="T308" s="15">
        <f t="shared" si="2606"/>
        <v>0</v>
      </c>
      <c r="U308" s="15">
        <f t="shared" si="2606"/>
        <v>0</v>
      </c>
      <c r="V308" s="15">
        <f t="shared" si="2606"/>
        <v>456000</v>
      </c>
      <c r="W308" s="39">
        <f t="shared" si="2606"/>
        <v>456000</v>
      </c>
      <c r="X308" s="39">
        <f t="shared" si="2606"/>
        <v>0</v>
      </c>
      <c r="Y308" s="39">
        <f t="shared" si="2606"/>
        <v>0</v>
      </c>
      <c r="Z308" s="15">
        <f t="shared" si="2606"/>
        <v>0</v>
      </c>
      <c r="AA308" s="15">
        <f t="shared" si="2606"/>
        <v>0</v>
      </c>
      <c r="AB308" s="15">
        <f t="shared" si="2606"/>
        <v>0</v>
      </c>
      <c r="AC308" s="15">
        <f t="shared" si="2606"/>
        <v>0</v>
      </c>
      <c r="AD308" s="15">
        <f t="shared" si="2606"/>
        <v>456000</v>
      </c>
      <c r="AE308" s="15">
        <f t="shared" si="2606"/>
        <v>456000</v>
      </c>
      <c r="AF308" s="15">
        <f t="shared" si="2606"/>
        <v>0</v>
      </c>
      <c r="AG308" s="15">
        <f t="shared" si="2606"/>
        <v>0</v>
      </c>
      <c r="AH308" s="15">
        <f t="shared" si="2606"/>
        <v>456000</v>
      </c>
      <c r="AI308" s="39">
        <f t="shared" si="2606"/>
        <v>456000</v>
      </c>
      <c r="AJ308" s="39">
        <f t="shared" si="2606"/>
        <v>0</v>
      </c>
      <c r="AK308" s="39">
        <f t="shared" si="2606"/>
        <v>0</v>
      </c>
      <c r="AL308" s="15">
        <f t="shared" si="2607"/>
        <v>0</v>
      </c>
      <c r="AM308" s="110">
        <f t="shared" si="2607"/>
        <v>0</v>
      </c>
      <c r="AN308" s="15">
        <f t="shared" si="2607"/>
        <v>0</v>
      </c>
      <c r="AO308" s="15">
        <f t="shared" si="2607"/>
        <v>0</v>
      </c>
      <c r="AP308" s="15">
        <f t="shared" si="2607"/>
        <v>456000</v>
      </c>
      <c r="AQ308" s="15">
        <f t="shared" si="2607"/>
        <v>456000</v>
      </c>
      <c r="AR308" s="15">
        <f t="shared" si="2607"/>
        <v>0</v>
      </c>
      <c r="AS308" s="15">
        <f t="shared" si="2607"/>
        <v>0</v>
      </c>
      <c r="AT308" s="15"/>
      <c r="AU308" s="15"/>
      <c r="AV308" s="15"/>
      <c r="AW308" s="15"/>
      <c r="AX308" s="15"/>
      <c r="AY308" s="15">
        <f t="shared" si="2362"/>
        <v>-3600</v>
      </c>
      <c r="AZ308" s="39">
        <f t="shared" si="2363"/>
        <v>-3600</v>
      </c>
      <c r="BA308" s="39">
        <f t="shared" si="2364"/>
        <v>0</v>
      </c>
      <c r="BB308" s="39">
        <f t="shared" si="2365"/>
        <v>0</v>
      </c>
      <c r="BC308" s="15">
        <f t="shared" si="2608"/>
        <v>459600</v>
      </c>
      <c r="BD308" s="44">
        <f t="shared" si="2608"/>
        <v>459600</v>
      </c>
      <c r="BE308" s="44">
        <f t="shared" si="2608"/>
        <v>0</v>
      </c>
      <c r="BF308" s="44">
        <f t="shared" si="2608"/>
        <v>0</v>
      </c>
      <c r="BG308" s="15">
        <f t="shared" si="2608"/>
        <v>0</v>
      </c>
      <c r="BH308" s="15">
        <f t="shared" si="2608"/>
        <v>0</v>
      </c>
      <c r="BI308" s="15">
        <f t="shared" si="2608"/>
        <v>0</v>
      </c>
      <c r="BJ308" s="15">
        <f t="shared" si="2608"/>
        <v>0</v>
      </c>
      <c r="BK308" s="15">
        <f t="shared" si="2608"/>
        <v>459600</v>
      </c>
      <c r="BL308" s="15">
        <f t="shared" si="2608"/>
        <v>459600</v>
      </c>
      <c r="BM308" s="15">
        <f t="shared" si="2608"/>
        <v>0</v>
      </c>
      <c r="BN308" s="15">
        <f t="shared" si="2608"/>
        <v>0</v>
      </c>
      <c r="BO308" s="15">
        <f t="shared" si="2608"/>
        <v>0</v>
      </c>
      <c r="BP308" s="15">
        <f t="shared" si="2608"/>
        <v>0</v>
      </c>
      <c r="BQ308" s="15">
        <f t="shared" si="2608"/>
        <v>0</v>
      </c>
      <c r="BR308" s="15">
        <f t="shared" si="2608"/>
        <v>0</v>
      </c>
      <c r="BS308" s="15">
        <f t="shared" si="2608"/>
        <v>459600</v>
      </c>
      <c r="BT308" s="15">
        <f t="shared" si="2608"/>
        <v>459600</v>
      </c>
      <c r="BU308" s="15">
        <f t="shared" si="2608"/>
        <v>0</v>
      </c>
      <c r="BV308" s="15">
        <f t="shared" si="2608"/>
        <v>0</v>
      </c>
      <c r="BW308" s="15">
        <f t="shared" si="2608"/>
        <v>0</v>
      </c>
      <c r="BX308" s="15">
        <f t="shared" si="2608"/>
        <v>0</v>
      </c>
      <c r="BY308" s="15">
        <f t="shared" si="2608"/>
        <v>0</v>
      </c>
      <c r="BZ308" s="15">
        <f t="shared" si="2608"/>
        <v>0</v>
      </c>
      <c r="CA308" s="15">
        <f t="shared" si="2608"/>
        <v>459600</v>
      </c>
      <c r="CB308" s="15">
        <f t="shared" si="2608"/>
        <v>459600</v>
      </c>
      <c r="CC308" s="15">
        <f t="shared" si="2608"/>
        <v>0</v>
      </c>
      <c r="CD308" s="15">
        <f t="shared" si="2608"/>
        <v>0</v>
      </c>
      <c r="CE308" s="15">
        <f t="shared" si="2608"/>
        <v>459600</v>
      </c>
      <c r="CF308" s="44">
        <f t="shared" si="2608"/>
        <v>459600</v>
      </c>
      <c r="CG308" s="44">
        <f t="shared" si="2608"/>
        <v>0</v>
      </c>
      <c r="CH308" s="44">
        <f t="shared" si="2608"/>
        <v>0</v>
      </c>
      <c r="CI308" s="15">
        <f t="shared" si="2608"/>
        <v>0</v>
      </c>
      <c r="CJ308" s="15">
        <f t="shared" si="2608"/>
        <v>0</v>
      </c>
      <c r="CK308" s="15">
        <f t="shared" si="2608"/>
        <v>0</v>
      </c>
      <c r="CL308" s="15">
        <f t="shared" si="2608"/>
        <v>0</v>
      </c>
      <c r="CM308" s="15">
        <f t="shared" si="2608"/>
        <v>459600</v>
      </c>
      <c r="CN308" s="15">
        <f t="shared" si="2608"/>
        <v>459600</v>
      </c>
      <c r="CO308" s="15">
        <f t="shared" si="2608"/>
        <v>0</v>
      </c>
      <c r="CP308" s="15">
        <f t="shared" si="2608"/>
        <v>0</v>
      </c>
      <c r="CQ308" s="15">
        <f t="shared" si="2608"/>
        <v>0</v>
      </c>
      <c r="CR308" s="15">
        <f t="shared" si="2608"/>
        <v>0</v>
      </c>
      <c r="CS308" s="15">
        <f t="shared" si="2608"/>
        <v>0</v>
      </c>
      <c r="CT308" s="15">
        <f t="shared" si="2608"/>
        <v>0</v>
      </c>
      <c r="CU308" s="15">
        <f t="shared" si="2608"/>
        <v>459600</v>
      </c>
      <c r="CV308" s="15">
        <f t="shared" si="2608"/>
        <v>459600</v>
      </c>
      <c r="CW308" s="15">
        <f t="shared" si="2608"/>
        <v>0</v>
      </c>
      <c r="CX308" s="15">
        <f t="shared" si="2608"/>
        <v>0</v>
      </c>
      <c r="CY308" s="15">
        <f t="shared" si="2608"/>
        <v>459600</v>
      </c>
      <c r="CZ308" s="44">
        <f t="shared" si="2608"/>
        <v>459600</v>
      </c>
      <c r="DA308" s="44">
        <f t="shared" si="2608"/>
        <v>0</v>
      </c>
      <c r="DB308" s="44">
        <f t="shared" si="2608"/>
        <v>0</v>
      </c>
      <c r="DC308" s="15">
        <f t="shared" si="2609"/>
        <v>0</v>
      </c>
      <c r="DD308" s="15">
        <f t="shared" si="2609"/>
        <v>0</v>
      </c>
      <c r="DE308" s="15">
        <f t="shared" si="2609"/>
        <v>0</v>
      </c>
      <c r="DF308" s="15">
        <f t="shared" si="2609"/>
        <v>0</v>
      </c>
      <c r="DG308" s="15">
        <f t="shared" si="2609"/>
        <v>459600</v>
      </c>
      <c r="DH308" s="15">
        <f t="shared" si="2609"/>
        <v>459600</v>
      </c>
      <c r="DI308" s="15">
        <f t="shared" si="2609"/>
        <v>0</v>
      </c>
      <c r="DJ308" s="15">
        <f t="shared" si="2609"/>
        <v>0</v>
      </c>
      <c r="DK308" s="15">
        <f t="shared" si="2609"/>
        <v>0</v>
      </c>
      <c r="DL308" s="15">
        <f t="shared" si="2609"/>
        <v>0</v>
      </c>
      <c r="DM308" s="15">
        <f t="shared" si="2609"/>
        <v>0</v>
      </c>
      <c r="DN308" s="15">
        <f t="shared" si="2609"/>
        <v>0</v>
      </c>
      <c r="DO308" s="15">
        <f t="shared" si="2609"/>
        <v>459600</v>
      </c>
      <c r="DP308" s="15">
        <f t="shared" si="2609"/>
        <v>459600</v>
      </c>
      <c r="DQ308" s="15">
        <f t="shared" si="2609"/>
        <v>0</v>
      </c>
      <c r="DR308" s="15">
        <f t="shared" si="2609"/>
        <v>0</v>
      </c>
    </row>
    <row r="309" spans="1:122" s="17" customFormat="1" ht="32.25" hidden="1" customHeight="1" x14ac:dyDescent="0.25">
      <c r="A309" s="102" t="s">
        <v>81</v>
      </c>
      <c r="B309" s="102"/>
      <c r="C309" s="102"/>
      <c r="D309" s="102"/>
      <c r="E309" s="40">
        <v>852</v>
      </c>
      <c r="F309" s="2" t="s">
        <v>75</v>
      </c>
      <c r="G309" s="2" t="s">
        <v>11</v>
      </c>
      <c r="H309" s="3" t="s">
        <v>361</v>
      </c>
      <c r="I309" s="2" t="s">
        <v>82</v>
      </c>
      <c r="J309" s="15">
        <v>456000</v>
      </c>
      <c r="K309" s="44">
        <f>J309</f>
        <v>456000</v>
      </c>
      <c r="L309" s="44"/>
      <c r="M309" s="44"/>
      <c r="N309" s="44"/>
      <c r="O309" s="44"/>
      <c r="P309" s="44"/>
      <c r="Q309" s="44"/>
      <c r="R309" s="68">
        <f>J309+N309</f>
        <v>456000</v>
      </c>
      <c r="S309" s="68">
        <f>K309+O309</f>
        <v>456000</v>
      </c>
      <c r="T309" s="68">
        <f>L309+P309</f>
        <v>0</v>
      </c>
      <c r="U309" s="68">
        <f>M309+Q309</f>
        <v>0</v>
      </c>
      <c r="V309" s="15">
        <v>456000</v>
      </c>
      <c r="W309" s="39">
        <f>V309</f>
        <v>456000</v>
      </c>
      <c r="X309" s="39"/>
      <c r="Y309" s="39"/>
      <c r="Z309" s="44"/>
      <c r="AA309" s="44"/>
      <c r="AB309" s="44"/>
      <c r="AC309" s="44"/>
      <c r="AD309" s="68">
        <f t="shared" ref="AD309:AD316" si="2610">V309+Z309</f>
        <v>456000</v>
      </c>
      <c r="AE309" s="68">
        <f t="shared" ref="AE309:AE316" si="2611">W309+AA309</f>
        <v>456000</v>
      </c>
      <c r="AF309" s="68">
        <f t="shared" ref="AF309:AF316" si="2612">X309+AB309</f>
        <v>0</v>
      </c>
      <c r="AG309" s="68">
        <f t="shared" ref="AG309:AG316" si="2613">Y309+AC309</f>
        <v>0</v>
      </c>
      <c r="AH309" s="15">
        <v>456000</v>
      </c>
      <c r="AI309" s="39">
        <f>AH309</f>
        <v>456000</v>
      </c>
      <c r="AJ309" s="39"/>
      <c r="AK309" s="39"/>
      <c r="AL309" s="44"/>
      <c r="AM309" s="111"/>
      <c r="AN309" s="44"/>
      <c r="AO309" s="44"/>
      <c r="AP309" s="68">
        <f t="shared" ref="AP309:AP316" si="2614">AH309+AL309</f>
        <v>456000</v>
      </c>
      <c r="AQ309" s="68">
        <f t="shared" ref="AQ309:AQ316" si="2615">AI309+AM309</f>
        <v>456000</v>
      </c>
      <c r="AR309" s="68">
        <f t="shared" ref="AR309:AR316" si="2616">AJ309+AN309</f>
        <v>0</v>
      </c>
      <c r="AS309" s="68">
        <f t="shared" ref="AS309:AS316" si="2617">AK309+AO309</f>
        <v>0</v>
      </c>
      <c r="AT309" s="68"/>
      <c r="AU309" s="68"/>
      <c r="AV309" s="68"/>
      <c r="AW309" s="68"/>
      <c r="AX309" s="68"/>
      <c r="AY309" s="15">
        <f t="shared" si="2362"/>
        <v>-3600</v>
      </c>
      <c r="AZ309" s="39">
        <f t="shared" si="2363"/>
        <v>-3600</v>
      </c>
      <c r="BA309" s="39">
        <f t="shared" si="2364"/>
        <v>0</v>
      </c>
      <c r="BB309" s="39">
        <f t="shared" si="2365"/>
        <v>0</v>
      </c>
      <c r="BC309" s="15">
        <v>459600</v>
      </c>
      <c r="BD309" s="44">
        <f>BC309</f>
        <v>459600</v>
      </c>
      <c r="BE309" s="44"/>
      <c r="BF309" s="44"/>
      <c r="BG309" s="15"/>
      <c r="BH309" s="44">
        <f>BG309</f>
        <v>0</v>
      </c>
      <c r="BI309" s="44"/>
      <c r="BJ309" s="44"/>
      <c r="BK309" s="15">
        <f>BC309+BG309</f>
        <v>459600</v>
      </c>
      <c r="BL309" s="68">
        <f>BD309+BH309</f>
        <v>459600</v>
      </c>
      <c r="BM309" s="68">
        <f>BE309+BI309</f>
        <v>0</v>
      </c>
      <c r="BN309" s="68">
        <f>BF309+BJ309</f>
        <v>0</v>
      </c>
      <c r="BO309" s="15"/>
      <c r="BP309" s="44">
        <f>BO309</f>
        <v>0</v>
      </c>
      <c r="BQ309" s="44"/>
      <c r="BR309" s="44"/>
      <c r="BS309" s="15">
        <f>BK309+BO309</f>
        <v>459600</v>
      </c>
      <c r="BT309" s="68">
        <f>BL309+BP309</f>
        <v>459600</v>
      </c>
      <c r="BU309" s="68">
        <f>BM309+BQ309</f>
        <v>0</v>
      </c>
      <c r="BV309" s="68">
        <f>BN309+BR309</f>
        <v>0</v>
      </c>
      <c r="BW309" s="15"/>
      <c r="BX309" s="44">
        <f>BW309</f>
        <v>0</v>
      </c>
      <c r="BY309" s="44"/>
      <c r="BZ309" s="44"/>
      <c r="CA309" s="15">
        <f>BS309+BW309</f>
        <v>459600</v>
      </c>
      <c r="CB309" s="68">
        <f>BT309+BX309</f>
        <v>459600</v>
      </c>
      <c r="CC309" s="68">
        <f>BU309+BY309</f>
        <v>0</v>
      </c>
      <c r="CD309" s="68">
        <f>BV309+BZ309</f>
        <v>0</v>
      </c>
      <c r="CE309" s="15">
        <v>459600</v>
      </c>
      <c r="CF309" s="44">
        <f>CE309</f>
        <v>459600</v>
      </c>
      <c r="CG309" s="44"/>
      <c r="CH309" s="44"/>
      <c r="CI309" s="44"/>
      <c r="CJ309" s="44">
        <f>CI309</f>
        <v>0</v>
      </c>
      <c r="CK309" s="44"/>
      <c r="CL309" s="44"/>
      <c r="CM309" s="15">
        <f t="shared" ref="CM309" si="2618">CE309+CI309</f>
        <v>459600</v>
      </c>
      <c r="CN309" s="68">
        <f t="shared" ref="CN309" si="2619">CF309+CJ309</f>
        <v>459600</v>
      </c>
      <c r="CO309" s="68">
        <f t="shared" ref="CO309" si="2620">CG309+CK309</f>
        <v>0</v>
      </c>
      <c r="CP309" s="68">
        <f t="shared" ref="CP309" si="2621">CH309+CL309</f>
        <v>0</v>
      </c>
      <c r="CQ309" s="44"/>
      <c r="CR309" s="44">
        <f>CQ309</f>
        <v>0</v>
      </c>
      <c r="CS309" s="44"/>
      <c r="CT309" s="44"/>
      <c r="CU309" s="15">
        <f t="shared" ref="CU309" si="2622">CM309+CQ309</f>
        <v>459600</v>
      </c>
      <c r="CV309" s="68">
        <f t="shared" ref="CV309" si="2623">CN309+CR309</f>
        <v>459600</v>
      </c>
      <c r="CW309" s="68">
        <f t="shared" ref="CW309" si="2624">CO309+CS309</f>
        <v>0</v>
      </c>
      <c r="CX309" s="68">
        <f t="shared" ref="CX309" si="2625">CP309+CT309</f>
        <v>0</v>
      </c>
      <c r="CY309" s="15">
        <v>459600</v>
      </c>
      <c r="CZ309" s="44">
        <f>CY309</f>
        <v>459600</v>
      </c>
      <c r="DA309" s="44"/>
      <c r="DB309" s="44"/>
      <c r="DC309" s="44"/>
      <c r="DD309" s="44">
        <f>DC309</f>
        <v>0</v>
      </c>
      <c r="DE309" s="44"/>
      <c r="DF309" s="44"/>
      <c r="DG309" s="15">
        <f t="shared" ref="DG309" si="2626">CY309+DC309</f>
        <v>459600</v>
      </c>
      <c r="DH309" s="68">
        <f t="shared" ref="DH309" si="2627">CZ309+DD309</f>
        <v>459600</v>
      </c>
      <c r="DI309" s="68">
        <f t="shared" ref="DI309" si="2628">DA309+DE309</f>
        <v>0</v>
      </c>
      <c r="DJ309" s="68">
        <f t="shared" ref="DJ309" si="2629">DB309+DF309</f>
        <v>0</v>
      </c>
      <c r="DK309" s="44"/>
      <c r="DL309" s="44">
        <f>DK309</f>
        <v>0</v>
      </c>
      <c r="DM309" s="44"/>
      <c r="DN309" s="44"/>
      <c r="DO309" s="15">
        <f t="shared" ref="DO309" si="2630">DG309+DK309</f>
        <v>459600</v>
      </c>
      <c r="DP309" s="68">
        <f t="shared" ref="DP309" si="2631">DH309+DL309</f>
        <v>459600</v>
      </c>
      <c r="DQ309" s="68">
        <f t="shared" ref="DQ309" si="2632">DI309+DM309</f>
        <v>0</v>
      </c>
      <c r="DR309" s="68">
        <f t="shared" ref="DR309" si="2633">DJ309+DN309</f>
        <v>0</v>
      </c>
    </row>
    <row r="310" spans="1:122" s="17" customFormat="1" ht="20.25" customHeight="1" x14ac:dyDescent="0.25">
      <c r="A310" s="100" t="s">
        <v>76</v>
      </c>
      <c r="B310" s="102"/>
      <c r="C310" s="102"/>
      <c r="D310" s="102"/>
      <c r="E310" s="40">
        <v>852</v>
      </c>
      <c r="F310" s="2" t="s">
        <v>75</v>
      </c>
      <c r="G310" s="2" t="s">
        <v>43</v>
      </c>
      <c r="H310" s="3" t="s">
        <v>46</v>
      </c>
      <c r="I310" s="2"/>
      <c r="J310" s="15">
        <f>J311+J314+J317+J320+J323+J326+J329+J332+J335+J338+J341+J344+J347+J350+J353</f>
        <v>134111547.48</v>
      </c>
      <c r="K310" s="15">
        <f t="shared" ref="K310:AS310" si="2634">K311+K314+K317+K320+K323+K326+K329+K332+K335+K338+K341+K344+K347+K350+K353</f>
        <v>104022214.48</v>
      </c>
      <c r="L310" s="15">
        <f t="shared" si="2634"/>
        <v>30089333</v>
      </c>
      <c r="M310" s="15">
        <f t="shared" si="2634"/>
        <v>0</v>
      </c>
      <c r="N310" s="15">
        <f t="shared" si="2634"/>
        <v>-5957.6999999992549</v>
      </c>
      <c r="O310" s="15">
        <f t="shared" si="2634"/>
        <v>0</v>
      </c>
      <c r="P310" s="15">
        <f t="shared" si="2634"/>
        <v>-5957.7000000001863</v>
      </c>
      <c r="Q310" s="15">
        <f t="shared" si="2634"/>
        <v>0</v>
      </c>
      <c r="R310" s="15">
        <f t="shared" si="2634"/>
        <v>134105589.78</v>
      </c>
      <c r="S310" s="15">
        <f t="shared" si="2634"/>
        <v>104022214.48</v>
      </c>
      <c r="T310" s="15">
        <f t="shared" si="2634"/>
        <v>30083375.300000001</v>
      </c>
      <c r="U310" s="15">
        <f t="shared" si="2634"/>
        <v>0</v>
      </c>
      <c r="V310" s="15">
        <f t="shared" si="2634"/>
        <v>117313309.81</v>
      </c>
      <c r="W310" s="15">
        <f t="shared" si="2634"/>
        <v>103152609.81</v>
      </c>
      <c r="X310" s="15">
        <f t="shared" si="2634"/>
        <v>14160700</v>
      </c>
      <c r="Y310" s="15">
        <f t="shared" si="2634"/>
        <v>0</v>
      </c>
      <c r="Z310" s="15">
        <f t="shared" si="2634"/>
        <v>-29.950000000186265</v>
      </c>
      <c r="AA310" s="15">
        <f t="shared" si="2634"/>
        <v>0</v>
      </c>
      <c r="AB310" s="15">
        <f t="shared" si="2634"/>
        <v>-29.95</v>
      </c>
      <c r="AC310" s="15">
        <f t="shared" si="2634"/>
        <v>0</v>
      </c>
      <c r="AD310" s="15">
        <f t="shared" si="2634"/>
        <v>117313279.86</v>
      </c>
      <c r="AE310" s="15">
        <f t="shared" si="2634"/>
        <v>103152609.81</v>
      </c>
      <c r="AF310" s="15">
        <f t="shared" si="2634"/>
        <v>14160670.050000001</v>
      </c>
      <c r="AG310" s="15">
        <f t="shared" si="2634"/>
        <v>0</v>
      </c>
      <c r="AH310" s="15">
        <f t="shared" si="2634"/>
        <v>115614909.87</v>
      </c>
      <c r="AI310" s="15">
        <f t="shared" si="2634"/>
        <v>103256609.87</v>
      </c>
      <c r="AJ310" s="15">
        <f t="shared" si="2634"/>
        <v>12358300</v>
      </c>
      <c r="AK310" s="15">
        <f t="shared" si="2634"/>
        <v>0</v>
      </c>
      <c r="AL310" s="15">
        <f t="shared" si="2634"/>
        <v>-15.389999999664724</v>
      </c>
      <c r="AM310" s="109">
        <f t="shared" si="2634"/>
        <v>0</v>
      </c>
      <c r="AN310" s="16">
        <f t="shared" si="2634"/>
        <v>-15.39</v>
      </c>
      <c r="AO310" s="16">
        <f t="shared" si="2634"/>
        <v>0</v>
      </c>
      <c r="AP310" s="16">
        <f t="shared" si="2634"/>
        <v>115614894.48</v>
      </c>
      <c r="AQ310" s="16">
        <f t="shared" si="2634"/>
        <v>103256609.87</v>
      </c>
      <c r="AR310" s="16">
        <f t="shared" si="2634"/>
        <v>12358284.609999999</v>
      </c>
      <c r="AS310" s="16">
        <f t="shared" si="2634"/>
        <v>0</v>
      </c>
      <c r="AT310" s="16"/>
      <c r="AU310" s="16"/>
      <c r="AV310" s="16"/>
      <c r="AW310" s="16"/>
      <c r="AX310" s="16"/>
      <c r="AY310" s="15">
        <f t="shared" si="2362"/>
        <v>7179722.9200000018</v>
      </c>
      <c r="AZ310" s="39">
        <f t="shared" si="2363"/>
        <v>1367402.700000003</v>
      </c>
      <c r="BA310" s="39">
        <f t="shared" si="2364"/>
        <v>5812320.2199999988</v>
      </c>
      <c r="BB310" s="39">
        <f t="shared" si="2365"/>
        <v>0</v>
      </c>
      <c r="BC310" s="16">
        <f>BC317+BC320+BC323+BC326+BC329+BC332+BC335+BC338+BC341+BC344+BC353</f>
        <v>126931824.56</v>
      </c>
      <c r="BD310" s="43">
        <f t="shared" ref="BD310:DJ310" si="2635">BD317+BD320+BD323+BD326+BD329+BD332+BD335+BD338+BD341+BD344+BD353</f>
        <v>102654811.78</v>
      </c>
      <c r="BE310" s="43">
        <f t="shared" si="2635"/>
        <v>24277012.780000001</v>
      </c>
      <c r="BF310" s="43">
        <f t="shared" si="2635"/>
        <v>0</v>
      </c>
      <c r="BG310" s="16">
        <f t="shared" si="2635"/>
        <v>-0.56000000000000005</v>
      </c>
      <c r="BH310" s="16">
        <f t="shared" ref="BH310" si="2636">BH317+BH320+BH323+BH326+BH329+BH332+BH335+BH338+BH341+BH344+BH353</f>
        <v>0</v>
      </c>
      <c r="BI310" s="16">
        <f t="shared" ref="BI310" si="2637">BI317+BI320+BI323+BI326+BI329+BI332+BI335+BI338+BI341+BI344+BI353</f>
        <v>-0.56000000000000005</v>
      </c>
      <c r="BJ310" s="16">
        <f t="shared" ref="BJ310" si="2638">BJ317+BJ320+BJ323+BJ326+BJ329+BJ332+BJ335+BJ338+BJ341+BJ344+BJ353</f>
        <v>0</v>
      </c>
      <c r="BK310" s="16">
        <f t="shared" si="2635"/>
        <v>126931824</v>
      </c>
      <c r="BL310" s="16">
        <f t="shared" si="2635"/>
        <v>102654811.78</v>
      </c>
      <c r="BM310" s="16">
        <f t="shared" si="2635"/>
        <v>24277012.220000003</v>
      </c>
      <c r="BN310" s="16">
        <f t="shared" si="2635"/>
        <v>0</v>
      </c>
      <c r="BO310" s="16">
        <f t="shared" ref="BO310:BV310" si="2639">BO317+BO320+BO323+BO326+BO329+BO332+BO335+BO338+BO341+BO344+BO353</f>
        <v>0</v>
      </c>
      <c r="BP310" s="16">
        <f t="shared" si="2639"/>
        <v>0</v>
      </c>
      <c r="BQ310" s="16">
        <f t="shared" si="2639"/>
        <v>0</v>
      </c>
      <c r="BR310" s="16">
        <f t="shared" si="2639"/>
        <v>0</v>
      </c>
      <c r="BS310" s="16">
        <f t="shared" si="2639"/>
        <v>126931824</v>
      </c>
      <c r="BT310" s="16">
        <f t="shared" si="2639"/>
        <v>102654811.78</v>
      </c>
      <c r="BU310" s="16">
        <f t="shared" si="2639"/>
        <v>24277012.220000003</v>
      </c>
      <c r="BV310" s="16">
        <f t="shared" si="2639"/>
        <v>0</v>
      </c>
      <c r="BW310" s="16">
        <f t="shared" ref="BW310:CD310" si="2640">BW317+BW320+BW323+BW326+BW329+BW332+BW335+BW338+BW341+BW344+BW353</f>
        <v>-400000</v>
      </c>
      <c r="BX310" s="16">
        <f t="shared" si="2640"/>
        <v>-400000</v>
      </c>
      <c r="BY310" s="16">
        <f t="shared" si="2640"/>
        <v>0</v>
      </c>
      <c r="BZ310" s="16">
        <f t="shared" si="2640"/>
        <v>0</v>
      </c>
      <c r="CA310" s="16">
        <f t="shared" si="2640"/>
        <v>126531824</v>
      </c>
      <c r="CB310" s="16">
        <f t="shared" si="2640"/>
        <v>102254811.78</v>
      </c>
      <c r="CC310" s="16">
        <f t="shared" si="2640"/>
        <v>24277012.220000003</v>
      </c>
      <c r="CD310" s="16">
        <f t="shared" si="2640"/>
        <v>0</v>
      </c>
      <c r="CE310" s="16">
        <f t="shared" si="2635"/>
        <v>112145637.33999999</v>
      </c>
      <c r="CF310" s="16">
        <f t="shared" si="2635"/>
        <v>102382099.33999999</v>
      </c>
      <c r="CG310" s="16">
        <f t="shared" si="2635"/>
        <v>9763538</v>
      </c>
      <c r="CH310" s="16">
        <f t="shared" si="2635"/>
        <v>0</v>
      </c>
      <c r="CI310" s="16">
        <f t="shared" ref="CI310:CP310" si="2641">CI317+CI320+CI323+CI326+CI329+CI332+CI335+CI338+CI341+CI344+CI353</f>
        <v>-0.56000000000000005</v>
      </c>
      <c r="CJ310" s="16">
        <f t="shared" si="2641"/>
        <v>0</v>
      </c>
      <c r="CK310" s="16">
        <f t="shared" si="2641"/>
        <v>-0.56000000000000005</v>
      </c>
      <c r="CL310" s="16">
        <f t="shared" si="2641"/>
        <v>0</v>
      </c>
      <c r="CM310" s="16">
        <f t="shared" si="2641"/>
        <v>112145636.77999999</v>
      </c>
      <c r="CN310" s="16">
        <f t="shared" si="2641"/>
        <v>102382099.33999999</v>
      </c>
      <c r="CO310" s="16">
        <f t="shared" si="2641"/>
        <v>9763537.4399999995</v>
      </c>
      <c r="CP310" s="16">
        <f t="shared" si="2641"/>
        <v>0</v>
      </c>
      <c r="CQ310" s="16">
        <f t="shared" ref="CQ310:CX310" si="2642">CQ317+CQ320+CQ323+CQ326+CQ329+CQ332+CQ335+CQ338+CQ341+CQ344+CQ353</f>
        <v>0</v>
      </c>
      <c r="CR310" s="16">
        <f t="shared" si="2642"/>
        <v>0</v>
      </c>
      <c r="CS310" s="16">
        <f t="shared" si="2642"/>
        <v>0</v>
      </c>
      <c r="CT310" s="16">
        <f t="shared" si="2642"/>
        <v>0</v>
      </c>
      <c r="CU310" s="16">
        <f t="shared" si="2642"/>
        <v>112145636.77999999</v>
      </c>
      <c r="CV310" s="16">
        <f t="shared" si="2642"/>
        <v>102382099.33999999</v>
      </c>
      <c r="CW310" s="16">
        <f t="shared" si="2642"/>
        <v>9763537.4399999995</v>
      </c>
      <c r="CX310" s="16">
        <f t="shared" si="2642"/>
        <v>0</v>
      </c>
      <c r="CY310" s="16">
        <f t="shared" si="2635"/>
        <v>114441446.29999998</v>
      </c>
      <c r="CZ310" s="16">
        <f t="shared" si="2635"/>
        <v>102188117.29999998</v>
      </c>
      <c r="DA310" s="16">
        <f t="shared" si="2635"/>
        <v>12253329</v>
      </c>
      <c r="DB310" s="16">
        <f t="shared" si="2635"/>
        <v>0</v>
      </c>
      <c r="DC310" s="16">
        <f t="shared" si="2635"/>
        <v>-0.84</v>
      </c>
      <c r="DD310" s="16">
        <f t="shared" si="2635"/>
        <v>0</v>
      </c>
      <c r="DE310" s="16">
        <f t="shared" si="2635"/>
        <v>-0.84</v>
      </c>
      <c r="DF310" s="16">
        <f t="shared" si="2635"/>
        <v>0</v>
      </c>
      <c r="DG310" s="16">
        <f t="shared" si="2635"/>
        <v>114441445.45999999</v>
      </c>
      <c r="DH310" s="16">
        <f t="shared" si="2635"/>
        <v>102188117.29999998</v>
      </c>
      <c r="DI310" s="16">
        <f t="shared" si="2635"/>
        <v>12253328.16</v>
      </c>
      <c r="DJ310" s="16">
        <f t="shared" si="2635"/>
        <v>0</v>
      </c>
      <c r="DK310" s="16">
        <f t="shared" ref="DK310:DR310" si="2643">DK317+DK320+DK323+DK326+DK329+DK332+DK335+DK338+DK341+DK344+DK353</f>
        <v>0</v>
      </c>
      <c r="DL310" s="16">
        <f t="shared" si="2643"/>
        <v>0</v>
      </c>
      <c r="DM310" s="16">
        <f t="shared" si="2643"/>
        <v>0</v>
      </c>
      <c r="DN310" s="16">
        <f t="shared" si="2643"/>
        <v>0</v>
      </c>
      <c r="DO310" s="16">
        <f t="shared" si="2643"/>
        <v>114441445.45999999</v>
      </c>
      <c r="DP310" s="16">
        <f t="shared" si="2643"/>
        <v>102188117.29999998</v>
      </c>
      <c r="DQ310" s="16">
        <f t="shared" si="2643"/>
        <v>12253328.16</v>
      </c>
      <c r="DR310" s="16">
        <f t="shared" si="2643"/>
        <v>0</v>
      </c>
    </row>
    <row r="311" spans="1:122" s="17" customFormat="1" ht="63" customHeight="1" x14ac:dyDescent="0.25">
      <c r="A311" s="102" t="s">
        <v>295</v>
      </c>
      <c r="B311" s="19"/>
      <c r="C311" s="19"/>
      <c r="D311" s="19"/>
      <c r="E311" s="40">
        <v>852</v>
      </c>
      <c r="F311" s="2" t="s">
        <v>75</v>
      </c>
      <c r="G311" s="3" t="s">
        <v>43</v>
      </c>
      <c r="H311" s="3" t="s">
        <v>500</v>
      </c>
      <c r="I311" s="2"/>
      <c r="J311" s="34">
        <f t="shared" ref="J311:Q312" si="2644">J312</f>
        <v>0</v>
      </c>
      <c r="K311" s="68">
        <f t="shared" si="2644"/>
        <v>0</v>
      </c>
      <c r="L311" s="68">
        <f t="shared" si="2644"/>
        <v>0</v>
      </c>
      <c r="M311" s="68">
        <f t="shared" si="2644"/>
        <v>0</v>
      </c>
      <c r="N311" s="68">
        <f t="shared" si="2644"/>
        <v>350729.29</v>
      </c>
      <c r="O311" s="68">
        <f t="shared" si="2644"/>
        <v>347222</v>
      </c>
      <c r="P311" s="68">
        <f t="shared" si="2644"/>
        <v>3507.29</v>
      </c>
      <c r="Q311" s="68">
        <f t="shared" si="2644"/>
        <v>0</v>
      </c>
      <c r="R311" s="68">
        <f t="shared" ref="R311:U316" si="2645">J311+N311</f>
        <v>350729.29</v>
      </c>
      <c r="S311" s="68">
        <f t="shared" si="2645"/>
        <v>347222</v>
      </c>
      <c r="T311" s="68">
        <f t="shared" si="2645"/>
        <v>3507.29</v>
      </c>
      <c r="U311" s="68">
        <f t="shared" si="2645"/>
        <v>0</v>
      </c>
      <c r="V311" s="15"/>
      <c r="W311" s="39"/>
      <c r="X311" s="39"/>
      <c r="Y311" s="39"/>
      <c r="Z311" s="68">
        <f t="shared" ref="Z311:AC312" si="2646">Z312</f>
        <v>0</v>
      </c>
      <c r="AA311" s="68">
        <f t="shared" si="2646"/>
        <v>0</v>
      </c>
      <c r="AB311" s="68">
        <f t="shared" si="2646"/>
        <v>0</v>
      </c>
      <c r="AC311" s="68">
        <f t="shared" si="2646"/>
        <v>0</v>
      </c>
      <c r="AD311" s="68">
        <f t="shared" si="2610"/>
        <v>0</v>
      </c>
      <c r="AE311" s="68">
        <f t="shared" si="2611"/>
        <v>0</v>
      </c>
      <c r="AF311" s="68">
        <f t="shared" si="2612"/>
        <v>0</v>
      </c>
      <c r="AG311" s="68">
        <f t="shared" si="2613"/>
        <v>0</v>
      </c>
      <c r="AH311" s="15"/>
      <c r="AI311" s="39"/>
      <c r="AJ311" s="39"/>
      <c r="AK311" s="39"/>
      <c r="AL311" s="68">
        <f t="shared" ref="AL311:AO312" si="2647">AL312</f>
        <v>0</v>
      </c>
      <c r="AM311" s="115">
        <f t="shared" si="2647"/>
        <v>0</v>
      </c>
      <c r="AN311" s="68">
        <f t="shared" si="2647"/>
        <v>0</v>
      </c>
      <c r="AO311" s="68">
        <f t="shared" si="2647"/>
        <v>0</v>
      </c>
      <c r="AP311" s="68">
        <f t="shared" si="2614"/>
        <v>0</v>
      </c>
      <c r="AQ311" s="68">
        <f t="shared" si="2615"/>
        <v>0</v>
      </c>
      <c r="AR311" s="68">
        <f t="shared" si="2616"/>
        <v>0</v>
      </c>
      <c r="AS311" s="68">
        <f t="shared" si="2617"/>
        <v>0</v>
      </c>
      <c r="AT311" s="68"/>
      <c r="AU311" s="68"/>
      <c r="AV311" s="68"/>
      <c r="AW311" s="68"/>
      <c r="AX311" s="68"/>
      <c r="AY311" s="15"/>
      <c r="AZ311" s="39"/>
      <c r="BA311" s="39"/>
      <c r="BB311" s="39"/>
      <c r="BC311" s="16"/>
      <c r="BD311" s="43"/>
      <c r="BE311" s="43"/>
      <c r="BF311" s="43"/>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row>
    <row r="312" spans="1:122" s="17" customFormat="1" ht="43.5" customHeight="1" x14ac:dyDescent="0.25">
      <c r="A312" s="102" t="s">
        <v>40</v>
      </c>
      <c r="B312" s="19"/>
      <c r="C312" s="19"/>
      <c r="D312" s="19"/>
      <c r="E312" s="40">
        <v>852</v>
      </c>
      <c r="F312" s="2" t="s">
        <v>75</v>
      </c>
      <c r="G312" s="3" t="s">
        <v>43</v>
      </c>
      <c r="H312" s="3" t="s">
        <v>500</v>
      </c>
      <c r="I312" s="2" t="s">
        <v>80</v>
      </c>
      <c r="J312" s="34">
        <f t="shared" si="2644"/>
        <v>0</v>
      </c>
      <c r="K312" s="68">
        <f t="shared" si="2644"/>
        <v>0</v>
      </c>
      <c r="L312" s="68">
        <f t="shared" si="2644"/>
        <v>0</v>
      </c>
      <c r="M312" s="68">
        <f t="shared" si="2644"/>
        <v>0</v>
      </c>
      <c r="N312" s="68">
        <f t="shared" si="2644"/>
        <v>350729.29</v>
      </c>
      <c r="O312" s="68">
        <f t="shared" si="2644"/>
        <v>347222</v>
      </c>
      <c r="P312" s="68">
        <f t="shared" si="2644"/>
        <v>3507.29</v>
      </c>
      <c r="Q312" s="68">
        <f t="shared" si="2644"/>
        <v>0</v>
      </c>
      <c r="R312" s="68">
        <f t="shared" si="2645"/>
        <v>350729.29</v>
      </c>
      <c r="S312" s="68">
        <f t="shared" si="2645"/>
        <v>347222</v>
      </c>
      <c r="T312" s="68">
        <f t="shared" si="2645"/>
        <v>3507.29</v>
      </c>
      <c r="U312" s="68">
        <f t="shared" si="2645"/>
        <v>0</v>
      </c>
      <c r="V312" s="15"/>
      <c r="W312" s="39"/>
      <c r="X312" s="39"/>
      <c r="Y312" s="39"/>
      <c r="Z312" s="68">
        <f t="shared" si="2646"/>
        <v>0</v>
      </c>
      <c r="AA312" s="68">
        <f t="shared" si="2646"/>
        <v>0</v>
      </c>
      <c r="AB312" s="68">
        <f t="shared" si="2646"/>
        <v>0</v>
      </c>
      <c r="AC312" s="68">
        <f t="shared" si="2646"/>
        <v>0</v>
      </c>
      <c r="AD312" s="68">
        <f t="shared" si="2610"/>
        <v>0</v>
      </c>
      <c r="AE312" s="68">
        <f t="shared" si="2611"/>
        <v>0</v>
      </c>
      <c r="AF312" s="68">
        <f t="shared" si="2612"/>
        <v>0</v>
      </c>
      <c r="AG312" s="68">
        <f t="shared" si="2613"/>
        <v>0</v>
      </c>
      <c r="AH312" s="15"/>
      <c r="AI312" s="39"/>
      <c r="AJ312" s="39"/>
      <c r="AK312" s="39"/>
      <c r="AL312" s="68">
        <f t="shared" si="2647"/>
        <v>0</v>
      </c>
      <c r="AM312" s="115">
        <f t="shared" si="2647"/>
        <v>0</v>
      </c>
      <c r="AN312" s="68">
        <f t="shared" si="2647"/>
        <v>0</v>
      </c>
      <c r="AO312" s="68">
        <f t="shared" si="2647"/>
        <v>0</v>
      </c>
      <c r="AP312" s="68">
        <f t="shared" si="2614"/>
        <v>0</v>
      </c>
      <c r="AQ312" s="68">
        <f t="shared" si="2615"/>
        <v>0</v>
      </c>
      <c r="AR312" s="68">
        <f t="shared" si="2616"/>
        <v>0</v>
      </c>
      <c r="AS312" s="68">
        <f t="shared" si="2617"/>
        <v>0</v>
      </c>
      <c r="AT312" s="68"/>
      <c r="AU312" s="68"/>
      <c r="AV312" s="68"/>
      <c r="AW312" s="68"/>
      <c r="AX312" s="68"/>
      <c r="AY312" s="15"/>
      <c r="AZ312" s="39"/>
      <c r="BA312" s="39"/>
      <c r="BB312" s="39"/>
      <c r="BC312" s="16"/>
      <c r="BD312" s="43"/>
      <c r="BE312" s="43"/>
      <c r="BF312" s="43"/>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row>
    <row r="313" spans="1:122" s="17" customFormat="1" ht="21" customHeight="1" x14ac:dyDescent="0.25">
      <c r="A313" s="102" t="s">
        <v>81</v>
      </c>
      <c r="B313" s="19"/>
      <c r="C313" s="19"/>
      <c r="D313" s="19"/>
      <c r="E313" s="40">
        <v>852</v>
      </c>
      <c r="F313" s="2" t="s">
        <v>75</v>
      </c>
      <c r="G313" s="3" t="s">
        <v>43</v>
      </c>
      <c r="H313" s="3" t="s">
        <v>500</v>
      </c>
      <c r="I313" s="2" t="s">
        <v>82</v>
      </c>
      <c r="J313" s="34"/>
      <c r="K313" s="68"/>
      <c r="L313" s="68"/>
      <c r="M313" s="68"/>
      <c r="N313" s="68">
        <f>O313+P313</f>
        <v>350729.29</v>
      </c>
      <c r="O313" s="68">
        <v>347222</v>
      </c>
      <c r="P313" s="68">
        <f>7100-3592.71</f>
        <v>3507.29</v>
      </c>
      <c r="Q313" s="68"/>
      <c r="R313" s="68">
        <f t="shared" si="2645"/>
        <v>350729.29</v>
      </c>
      <c r="S313" s="68">
        <f t="shared" si="2645"/>
        <v>347222</v>
      </c>
      <c r="T313" s="68">
        <f t="shared" si="2645"/>
        <v>3507.29</v>
      </c>
      <c r="U313" s="68">
        <f t="shared" si="2645"/>
        <v>0</v>
      </c>
      <c r="V313" s="15"/>
      <c r="W313" s="39"/>
      <c r="X313" s="39"/>
      <c r="Y313" s="39"/>
      <c r="Z313" s="68"/>
      <c r="AA313" s="68"/>
      <c r="AB313" s="68"/>
      <c r="AC313" s="68"/>
      <c r="AD313" s="68">
        <f t="shared" si="2610"/>
        <v>0</v>
      </c>
      <c r="AE313" s="68">
        <f t="shared" si="2611"/>
        <v>0</v>
      </c>
      <c r="AF313" s="68">
        <f t="shared" si="2612"/>
        <v>0</v>
      </c>
      <c r="AG313" s="68">
        <f t="shared" si="2613"/>
        <v>0</v>
      </c>
      <c r="AH313" s="15"/>
      <c r="AI313" s="39"/>
      <c r="AJ313" s="39"/>
      <c r="AK313" s="39"/>
      <c r="AL313" s="68"/>
      <c r="AM313" s="115"/>
      <c r="AN313" s="68"/>
      <c r="AO313" s="68"/>
      <c r="AP313" s="68">
        <f t="shared" si="2614"/>
        <v>0</v>
      </c>
      <c r="AQ313" s="68">
        <f t="shared" si="2615"/>
        <v>0</v>
      </c>
      <c r="AR313" s="68">
        <f t="shared" si="2616"/>
        <v>0</v>
      </c>
      <c r="AS313" s="68">
        <f t="shared" si="2617"/>
        <v>0</v>
      </c>
      <c r="AT313" s="68"/>
      <c r="AU313" s="68"/>
      <c r="AV313" s="68"/>
      <c r="AW313" s="68"/>
      <c r="AX313" s="68"/>
      <c r="AY313" s="15"/>
      <c r="AZ313" s="39"/>
      <c r="BA313" s="39"/>
      <c r="BB313" s="39"/>
      <c r="BC313" s="16"/>
      <c r="BD313" s="43"/>
      <c r="BE313" s="43"/>
      <c r="BF313" s="43"/>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row>
    <row r="314" spans="1:122" s="17" customFormat="1" ht="75.75" customHeight="1" x14ac:dyDescent="0.25">
      <c r="A314" s="102" t="s">
        <v>285</v>
      </c>
      <c r="B314" s="19"/>
      <c r="C314" s="19"/>
      <c r="D314" s="19"/>
      <c r="E314" s="40">
        <v>852</v>
      </c>
      <c r="F314" s="2" t="s">
        <v>75</v>
      </c>
      <c r="G314" s="3" t="s">
        <v>43</v>
      </c>
      <c r="H314" s="3" t="s">
        <v>501</v>
      </c>
      <c r="I314" s="2"/>
      <c r="J314" s="34">
        <f t="shared" ref="J314:Q315" si="2648">J315</f>
        <v>0</v>
      </c>
      <c r="K314" s="68">
        <f t="shared" si="2648"/>
        <v>0</v>
      </c>
      <c r="L314" s="68">
        <f t="shared" si="2648"/>
        <v>0</v>
      </c>
      <c r="M314" s="68">
        <f t="shared" si="2648"/>
        <v>0</v>
      </c>
      <c r="N314" s="68">
        <f t="shared" si="2648"/>
        <v>225559.6</v>
      </c>
      <c r="O314" s="68">
        <f t="shared" si="2648"/>
        <v>223304</v>
      </c>
      <c r="P314" s="68">
        <f t="shared" si="2648"/>
        <v>2255.6</v>
      </c>
      <c r="Q314" s="68">
        <f t="shared" si="2648"/>
        <v>0</v>
      </c>
      <c r="R314" s="68">
        <f t="shared" si="2645"/>
        <v>225559.6</v>
      </c>
      <c r="S314" s="68">
        <f t="shared" si="2645"/>
        <v>223304</v>
      </c>
      <c r="T314" s="68">
        <f t="shared" si="2645"/>
        <v>2255.6</v>
      </c>
      <c r="U314" s="68">
        <f t="shared" si="2645"/>
        <v>0</v>
      </c>
      <c r="V314" s="15"/>
      <c r="W314" s="39"/>
      <c r="X314" s="39"/>
      <c r="Y314" s="39"/>
      <c r="Z314" s="68">
        <f t="shared" ref="Z314:AC315" si="2649">Z315</f>
        <v>0</v>
      </c>
      <c r="AA314" s="68">
        <f t="shared" si="2649"/>
        <v>0</v>
      </c>
      <c r="AB314" s="68">
        <f t="shared" si="2649"/>
        <v>0</v>
      </c>
      <c r="AC314" s="68">
        <f t="shared" si="2649"/>
        <v>0</v>
      </c>
      <c r="AD314" s="68">
        <f t="shared" si="2610"/>
        <v>0</v>
      </c>
      <c r="AE314" s="68">
        <f t="shared" si="2611"/>
        <v>0</v>
      </c>
      <c r="AF314" s="68">
        <f t="shared" si="2612"/>
        <v>0</v>
      </c>
      <c r="AG314" s="68">
        <f t="shared" si="2613"/>
        <v>0</v>
      </c>
      <c r="AH314" s="15"/>
      <c r="AI314" s="39"/>
      <c r="AJ314" s="39"/>
      <c r="AK314" s="39"/>
      <c r="AL314" s="68">
        <f t="shared" ref="AL314:AO315" si="2650">AL315</f>
        <v>0</v>
      </c>
      <c r="AM314" s="115">
        <f t="shared" si="2650"/>
        <v>0</v>
      </c>
      <c r="AN314" s="68">
        <f t="shared" si="2650"/>
        <v>0</v>
      </c>
      <c r="AO314" s="68">
        <f t="shared" si="2650"/>
        <v>0</v>
      </c>
      <c r="AP314" s="68">
        <f t="shared" si="2614"/>
        <v>0</v>
      </c>
      <c r="AQ314" s="68">
        <f t="shared" si="2615"/>
        <v>0</v>
      </c>
      <c r="AR314" s="68">
        <f t="shared" si="2616"/>
        <v>0</v>
      </c>
      <c r="AS314" s="68">
        <f t="shared" si="2617"/>
        <v>0</v>
      </c>
      <c r="AT314" s="68"/>
      <c r="AU314" s="68"/>
      <c r="AV314" s="68"/>
      <c r="AW314" s="68"/>
      <c r="AX314" s="68"/>
      <c r="AY314" s="15"/>
      <c r="AZ314" s="39"/>
      <c r="BA314" s="39"/>
      <c r="BB314" s="39"/>
      <c r="BC314" s="16"/>
      <c r="BD314" s="43"/>
      <c r="BE314" s="43"/>
      <c r="BF314" s="43"/>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row>
    <row r="315" spans="1:122" s="17" customFormat="1" ht="46.5" customHeight="1" x14ac:dyDescent="0.25">
      <c r="A315" s="102" t="s">
        <v>40</v>
      </c>
      <c r="B315" s="19"/>
      <c r="C315" s="19"/>
      <c r="D315" s="19"/>
      <c r="E315" s="40">
        <v>852</v>
      </c>
      <c r="F315" s="2" t="s">
        <v>75</v>
      </c>
      <c r="G315" s="3" t="s">
        <v>43</v>
      </c>
      <c r="H315" s="3" t="s">
        <v>501</v>
      </c>
      <c r="I315" s="2" t="s">
        <v>80</v>
      </c>
      <c r="J315" s="34">
        <f t="shared" si="2648"/>
        <v>0</v>
      </c>
      <c r="K315" s="68">
        <f t="shared" si="2648"/>
        <v>0</v>
      </c>
      <c r="L315" s="68">
        <f t="shared" si="2648"/>
        <v>0</v>
      </c>
      <c r="M315" s="68">
        <f t="shared" si="2648"/>
        <v>0</v>
      </c>
      <c r="N315" s="68">
        <f t="shared" si="2648"/>
        <v>225559.6</v>
      </c>
      <c r="O315" s="68">
        <f t="shared" si="2648"/>
        <v>223304</v>
      </c>
      <c r="P315" s="68">
        <f t="shared" si="2648"/>
        <v>2255.6</v>
      </c>
      <c r="Q315" s="68">
        <f t="shared" si="2648"/>
        <v>0</v>
      </c>
      <c r="R315" s="68">
        <f t="shared" si="2645"/>
        <v>225559.6</v>
      </c>
      <c r="S315" s="68">
        <f t="shared" si="2645"/>
        <v>223304</v>
      </c>
      <c r="T315" s="68">
        <f t="shared" si="2645"/>
        <v>2255.6</v>
      </c>
      <c r="U315" s="68">
        <f t="shared" si="2645"/>
        <v>0</v>
      </c>
      <c r="V315" s="15"/>
      <c r="W315" s="39"/>
      <c r="X315" s="39"/>
      <c r="Y315" s="39"/>
      <c r="Z315" s="68">
        <f t="shared" si="2649"/>
        <v>0</v>
      </c>
      <c r="AA315" s="68">
        <f t="shared" si="2649"/>
        <v>0</v>
      </c>
      <c r="AB315" s="68">
        <f t="shared" si="2649"/>
        <v>0</v>
      </c>
      <c r="AC315" s="68">
        <f t="shared" si="2649"/>
        <v>0</v>
      </c>
      <c r="AD315" s="68">
        <f t="shared" si="2610"/>
        <v>0</v>
      </c>
      <c r="AE315" s="68">
        <f t="shared" si="2611"/>
        <v>0</v>
      </c>
      <c r="AF315" s="68">
        <f t="shared" si="2612"/>
        <v>0</v>
      </c>
      <c r="AG315" s="68">
        <f t="shared" si="2613"/>
        <v>0</v>
      </c>
      <c r="AH315" s="15"/>
      <c r="AI315" s="39"/>
      <c r="AJ315" s="39"/>
      <c r="AK315" s="39"/>
      <c r="AL315" s="68">
        <f t="shared" si="2650"/>
        <v>0</v>
      </c>
      <c r="AM315" s="115">
        <f t="shared" si="2650"/>
        <v>0</v>
      </c>
      <c r="AN315" s="68">
        <f t="shared" si="2650"/>
        <v>0</v>
      </c>
      <c r="AO315" s="68">
        <f t="shared" si="2650"/>
        <v>0</v>
      </c>
      <c r="AP315" s="68">
        <f t="shared" si="2614"/>
        <v>0</v>
      </c>
      <c r="AQ315" s="68">
        <f t="shared" si="2615"/>
        <v>0</v>
      </c>
      <c r="AR315" s="68">
        <f t="shared" si="2616"/>
        <v>0</v>
      </c>
      <c r="AS315" s="68">
        <f t="shared" si="2617"/>
        <v>0</v>
      </c>
      <c r="AT315" s="68"/>
      <c r="AU315" s="68"/>
      <c r="AV315" s="68"/>
      <c r="AW315" s="68"/>
      <c r="AX315" s="68"/>
      <c r="AY315" s="15"/>
      <c r="AZ315" s="39"/>
      <c r="BA315" s="39"/>
      <c r="BB315" s="39"/>
      <c r="BC315" s="16"/>
      <c r="BD315" s="43"/>
      <c r="BE315" s="43"/>
      <c r="BF315" s="43"/>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row>
    <row r="316" spans="1:122" s="17" customFormat="1" ht="21" customHeight="1" x14ac:dyDescent="0.25">
      <c r="A316" s="102" t="s">
        <v>81</v>
      </c>
      <c r="B316" s="19"/>
      <c r="C316" s="19"/>
      <c r="D316" s="19"/>
      <c r="E316" s="40">
        <v>852</v>
      </c>
      <c r="F316" s="2" t="s">
        <v>75</v>
      </c>
      <c r="G316" s="3" t="s">
        <v>43</v>
      </c>
      <c r="H316" s="3" t="s">
        <v>501</v>
      </c>
      <c r="I316" s="2" t="s">
        <v>82</v>
      </c>
      <c r="J316" s="34"/>
      <c r="K316" s="68"/>
      <c r="L316" s="68"/>
      <c r="M316" s="68"/>
      <c r="N316" s="68">
        <f>O316+P316</f>
        <v>225559.6</v>
      </c>
      <c r="O316" s="68">
        <v>223304</v>
      </c>
      <c r="P316" s="68">
        <f>4600-2344.4</f>
        <v>2255.6</v>
      </c>
      <c r="Q316" s="68"/>
      <c r="R316" s="68">
        <f t="shared" si="2645"/>
        <v>225559.6</v>
      </c>
      <c r="S316" s="68">
        <f t="shared" si="2645"/>
        <v>223304</v>
      </c>
      <c r="T316" s="68">
        <f t="shared" si="2645"/>
        <v>2255.6</v>
      </c>
      <c r="U316" s="68">
        <f t="shared" si="2645"/>
        <v>0</v>
      </c>
      <c r="V316" s="15"/>
      <c r="W316" s="39"/>
      <c r="X316" s="39"/>
      <c r="Y316" s="39"/>
      <c r="Z316" s="68"/>
      <c r="AA316" s="68"/>
      <c r="AB316" s="68"/>
      <c r="AC316" s="68"/>
      <c r="AD316" s="68">
        <f t="shared" si="2610"/>
        <v>0</v>
      </c>
      <c r="AE316" s="68">
        <f t="shared" si="2611"/>
        <v>0</v>
      </c>
      <c r="AF316" s="68">
        <f t="shared" si="2612"/>
        <v>0</v>
      </c>
      <c r="AG316" s="68">
        <f t="shared" si="2613"/>
        <v>0</v>
      </c>
      <c r="AH316" s="15"/>
      <c r="AI316" s="39"/>
      <c r="AJ316" s="39"/>
      <c r="AK316" s="39"/>
      <c r="AL316" s="68"/>
      <c r="AM316" s="115"/>
      <c r="AN316" s="68"/>
      <c r="AO316" s="68"/>
      <c r="AP316" s="68">
        <f t="shared" si="2614"/>
        <v>0</v>
      </c>
      <c r="AQ316" s="68">
        <f t="shared" si="2615"/>
        <v>0</v>
      </c>
      <c r="AR316" s="68">
        <f t="shared" si="2616"/>
        <v>0</v>
      </c>
      <c r="AS316" s="68">
        <f t="shared" si="2617"/>
        <v>0</v>
      </c>
      <c r="AT316" s="68"/>
      <c r="AU316" s="68"/>
      <c r="AV316" s="68"/>
      <c r="AW316" s="68"/>
      <c r="AX316" s="68"/>
      <c r="AY316" s="15"/>
      <c r="AZ316" s="39"/>
      <c r="BA316" s="39"/>
      <c r="BB316" s="39"/>
      <c r="BC316" s="16"/>
      <c r="BD316" s="43"/>
      <c r="BE316" s="43"/>
      <c r="BF316" s="43"/>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row>
    <row r="317" spans="1:122" ht="86.25" hidden="1" customHeight="1" x14ac:dyDescent="0.25">
      <c r="A317" s="100" t="s">
        <v>445</v>
      </c>
      <c r="B317" s="102"/>
      <c r="C317" s="102"/>
      <c r="D317" s="102"/>
      <c r="E317" s="40" t="s">
        <v>298</v>
      </c>
      <c r="F317" s="2" t="s">
        <v>75</v>
      </c>
      <c r="G317" s="2" t="s">
        <v>43</v>
      </c>
      <c r="H317" s="3" t="s">
        <v>446</v>
      </c>
      <c r="I317" s="2"/>
      <c r="J317" s="15">
        <f t="shared" ref="J317:AL318" si="2651">J318</f>
        <v>1043866.34</v>
      </c>
      <c r="K317" s="15">
        <f t="shared" si="2651"/>
        <v>1043866.34</v>
      </c>
      <c r="L317" s="15">
        <f t="shared" si="2651"/>
        <v>0</v>
      </c>
      <c r="M317" s="15">
        <f t="shared" si="2651"/>
        <v>0</v>
      </c>
      <c r="N317" s="15">
        <f t="shared" si="2651"/>
        <v>0</v>
      </c>
      <c r="O317" s="15">
        <f t="shared" si="2651"/>
        <v>0</v>
      </c>
      <c r="P317" s="15">
        <f t="shared" si="2651"/>
        <v>0</v>
      </c>
      <c r="Q317" s="15">
        <f t="shared" si="2651"/>
        <v>0</v>
      </c>
      <c r="R317" s="15">
        <f t="shared" si="2651"/>
        <v>1043866.34</v>
      </c>
      <c r="S317" s="15">
        <f t="shared" si="2651"/>
        <v>1043866.34</v>
      </c>
      <c r="T317" s="15">
        <f t="shared" si="2651"/>
        <v>0</v>
      </c>
      <c r="U317" s="15">
        <f t="shared" si="2651"/>
        <v>0</v>
      </c>
      <c r="V317" s="15">
        <f t="shared" si="2651"/>
        <v>1043866.34</v>
      </c>
      <c r="W317" s="39">
        <f t="shared" si="2651"/>
        <v>1043866.34</v>
      </c>
      <c r="X317" s="39">
        <f t="shared" si="2651"/>
        <v>0</v>
      </c>
      <c r="Y317" s="39">
        <f t="shared" si="2651"/>
        <v>0</v>
      </c>
      <c r="Z317" s="15">
        <f t="shared" si="2651"/>
        <v>0</v>
      </c>
      <c r="AA317" s="15">
        <f t="shared" si="2651"/>
        <v>0</v>
      </c>
      <c r="AB317" s="15">
        <f t="shared" si="2651"/>
        <v>0</v>
      </c>
      <c r="AC317" s="15">
        <f t="shared" si="2651"/>
        <v>0</v>
      </c>
      <c r="AD317" s="15">
        <f t="shared" si="2651"/>
        <v>1043866.34</v>
      </c>
      <c r="AE317" s="15">
        <f t="shared" si="2651"/>
        <v>1043866.34</v>
      </c>
      <c r="AF317" s="15">
        <f t="shared" si="2651"/>
        <v>0</v>
      </c>
      <c r="AG317" s="15">
        <f t="shared" si="2651"/>
        <v>0</v>
      </c>
      <c r="AH317" s="15">
        <f t="shared" si="2651"/>
        <v>1264752.79</v>
      </c>
      <c r="AI317" s="39">
        <f t="shared" si="2651"/>
        <v>1264752.79</v>
      </c>
      <c r="AJ317" s="39">
        <f t="shared" si="2651"/>
        <v>0</v>
      </c>
      <c r="AK317" s="39">
        <f t="shared" si="2651"/>
        <v>0</v>
      </c>
      <c r="AL317" s="15">
        <f t="shared" si="2651"/>
        <v>0</v>
      </c>
      <c r="AM317" s="110">
        <f t="shared" ref="AL317:AS318" si="2652">AM318</f>
        <v>0</v>
      </c>
      <c r="AN317" s="15">
        <f t="shared" si="2652"/>
        <v>0</v>
      </c>
      <c r="AO317" s="15">
        <f t="shared" si="2652"/>
        <v>0</v>
      </c>
      <c r="AP317" s="15">
        <f t="shared" si="2652"/>
        <v>1264752.79</v>
      </c>
      <c r="AQ317" s="15">
        <f t="shared" si="2652"/>
        <v>1264752.79</v>
      </c>
      <c r="AR317" s="15">
        <f t="shared" si="2652"/>
        <v>0</v>
      </c>
      <c r="AS317" s="15">
        <f t="shared" si="2652"/>
        <v>0</v>
      </c>
      <c r="AT317" s="15"/>
      <c r="AU317" s="15"/>
      <c r="AV317" s="15"/>
      <c r="AW317" s="15"/>
      <c r="AX317" s="15"/>
      <c r="AY317" s="15">
        <f t="shared" ref="AY317:AY346" si="2653">J317-BC317</f>
        <v>-15042.45000000007</v>
      </c>
      <c r="AZ317" s="39">
        <f t="shared" ref="AZ317:AZ346" si="2654">K317-BD317</f>
        <v>-15042.45000000007</v>
      </c>
      <c r="BA317" s="39">
        <f t="shared" ref="BA317:BA346" si="2655">L317-BE317</f>
        <v>0</v>
      </c>
      <c r="BB317" s="39">
        <f t="shared" ref="BB317:BB346" si="2656">M317-BF317</f>
        <v>0</v>
      </c>
      <c r="BC317" s="15">
        <f t="shared" ref="BC317:DD318" si="2657">BC318</f>
        <v>1058908.79</v>
      </c>
      <c r="BD317" s="44">
        <f t="shared" si="2657"/>
        <v>1058908.79</v>
      </c>
      <c r="BE317" s="44">
        <f t="shared" si="2657"/>
        <v>0</v>
      </c>
      <c r="BF317" s="44">
        <f t="shared" si="2657"/>
        <v>0</v>
      </c>
      <c r="BG317" s="15">
        <f t="shared" ref="BG317:BG318" si="2658">BH317+BI317+BJ317</f>
        <v>0</v>
      </c>
      <c r="BH317" s="44">
        <f t="shared" si="2657"/>
        <v>0</v>
      </c>
      <c r="BI317" s="44">
        <f t="shared" si="2657"/>
        <v>0</v>
      </c>
      <c r="BJ317" s="44">
        <f t="shared" si="2657"/>
        <v>0</v>
      </c>
      <c r="BK317" s="15">
        <f t="shared" ref="BK317:BN319" si="2659">BC317+BG317</f>
        <v>1058908.79</v>
      </c>
      <c r="BL317" s="68">
        <f t="shared" si="2659"/>
        <v>1058908.79</v>
      </c>
      <c r="BM317" s="68">
        <f t="shared" si="2659"/>
        <v>0</v>
      </c>
      <c r="BN317" s="68">
        <f t="shared" si="2659"/>
        <v>0</v>
      </c>
      <c r="BO317" s="15">
        <f t="shared" ref="BO317:BO318" si="2660">BP317+BQ317+BR317</f>
        <v>0</v>
      </c>
      <c r="BP317" s="44">
        <f t="shared" si="2657"/>
        <v>0</v>
      </c>
      <c r="BQ317" s="44">
        <f t="shared" si="2657"/>
        <v>0</v>
      </c>
      <c r="BR317" s="44">
        <f t="shared" si="2657"/>
        <v>0</v>
      </c>
      <c r="BS317" s="15">
        <f t="shared" ref="BS317:BS319" si="2661">BK317+BO317</f>
        <v>1058908.79</v>
      </c>
      <c r="BT317" s="68">
        <f t="shared" ref="BT317:BT319" si="2662">BL317+BP317</f>
        <v>1058908.79</v>
      </c>
      <c r="BU317" s="68">
        <f t="shared" ref="BU317:BU319" si="2663">BM317+BQ317</f>
        <v>0</v>
      </c>
      <c r="BV317" s="68">
        <f t="shared" ref="BV317:BV319" si="2664">BN317+BR317</f>
        <v>0</v>
      </c>
      <c r="BW317" s="15">
        <f t="shared" ref="BW317:BW318" si="2665">BX317+BY317+BZ317</f>
        <v>0</v>
      </c>
      <c r="BX317" s="44">
        <f t="shared" si="2657"/>
        <v>0</v>
      </c>
      <c r="BY317" s="44">
        <f t="shared" si="2657"/>
        <v>0</v>
      </c>
      <c r="BZ317" s="44">
        <f t="shared" si="2657"/>
        <v>0</v>
      </c>
      <c r="CA317" s="15">
        <f t="shared" ref="CA317:CA319" si="2666">BS317+BW317</f>
        <v>1058908.79</v>
      </c>
      <c r="CB317" s="68">
        <f t="shared" ref="CB317:CB319" si="2667">BT317+BX317</f>
        <v>1058908.79</v>
      </c>
      <c r="CC317" s="68">
        <f t="shared" ref="CC317:CC319" si="2668">BU317+BY317</f>
        <v>0</v>
      </c>
      <c r="CD317" s="68">
        <f t="shared" ref="CD317:CD319" si="2669">BV317+BZ317</f>
        <v>0</v>
      </c>
      <c r="CE317" s="15">
        <f t="shared" si="2657"/>
        <v>1043862.88</v>
      </c>
      <c r="CF317" s="44">
        <f t="shared" si="2657"/>
        <v>1043862.88</v>
      </c>
      <c r="CG317" s="44">
        <f t="shared" si="2657"/>
        <v>0</v>
      </c>
      <c r="CH317" s="44">
        <f t="shared" si="2657"/>
        <v>0</v>
      </c>
      <c r="CI317" s="44">
        <f t="shared" ref="CI317:CI318" si="2670">CJ317+CK317+CL317</f>
        <v>0</v>
      </c>
      <c r="CJ317" s="44">
        <f t="shared" si="2657"/>
        <v>0</v>
      </c>
      <c r="CK317" s="44">
        <f t="shared" si="2657"/>
        <v>0</v>
      </c>
      <c r="CL317" s="44">
        <f t="shared" si="2657"/>
        <v>0</v>
      </c>
      <c r="CM317" s="15">
        <f t="shared" ref="CM317:CM319" si="2671">CE317+CI317</f>
        <v>1043862.88</v>
      </c>
      <c r="CN317" s="68">
        <f t="shared" ref="CN317:CN319" si="2672">CF317+CJ317</f>
        <v>1043862.88</v>
      </c>
      <c r="CO317" s="68">
        <f t="shared" ref="CO317:CO319" si="2673">CG317+CK317</f>
        <v>0</v>
      </c>
      <c r="CP317" s="68">
        <f t="shared" ref="CP317:CP319" si="2674">CH317+CL317</f>
        <v>0</v>
      </c>
      <c r="CQ317" s="44">
        <f t="shared" ref="CQ317:CQ318" si="2675">CR317+CS317+CT317</f>
        <v>0</v>
      </c>
      <c r="CR317" s="44">
        <f t="shared" si="2657"/>
        <v>0</v>
      </c>
      <c r="CS317" s="44">
        <f t="shared" si="2657"/>
        <v>0</v>
      </c>
      <c r="CT317" s="44">
        <f t="shared" si="2657"/>
        <v>0</v>
      </c>
      <c r="CU317" s="15">
        <f t="shared" ref="CU317:CU319" si="2676">CM317+CQ317</f>
        <v>1043862.88</v>
      </c>
      <c r="CV317" s="68">
        <f t="shared" ref="CV317:CV319" si="2677">CN317+CR317</f>
        <v>1043862.88</v>
      </c>
      <c r="CW317" s="68">
        <f t="shared" ref="CW317:CW319" si="2678">CO317+CS317</f>
        <v>0</v>
      </c>
      <c r="CX317" s="68">
        <f t="shared" ref="CX317:CX319" si="2679">CP317+CT317</f>
        <v>0</v>
      </c>
      <c r="CY317" s="15">
        <f t="shared" si="2657"/>
        <v>1043862.88</v>
      </c>
      <c r="CZ317" s="44">
        <f t="shared" si="2657"/>
        <v>1043862.88</v>
      </c>
      <c r="DA317" s="44">
        <f t="shared" si="2657"/>
        <v>0</v>
      </c>
      <c r="DB317" s="44">
        <f t="shared" si="2657"/>
        <v>0</v>
      </c>
      <c r="DC317" s="44">
        <f t="shared" ref="DC317:DC318" si="2680">DD317+DE317+DF317</f>
        <v>0</v>
      </c>
      <c r="DD317" s="44">
        <f t="shared" si="2657"/>
        <v>0</v>
      </c>
      <c r="DE317" s="44">
        <f t="shared" ref="DD317:DF318" si="2681">DE318</f>
        <v>0</v>
      </c>
      <c r="DF317" s="44">
        <f t="shared" si="2681"/>
        <v>0</v>
      </c>
      <c r="DG317" s="15">
        <f t="shared" ref="DG317:DG319" si="2682">CY317+DC317</f>
        <v>1043862.88</v>
      </c>
      <c r="DH317" s="68">
        <f t="shared" ref="DH317:DH319" si="2683">CZ317+DD317</f>
        <v>1043862.88</v>
      </c>
      <c r="DI317" s="68">
        <f t="shared" ref="DI317:DI319" si="2684">DA317+DE317</f>
        <v>0</v>
      </c>
      <c r="DJ317" s="68">
        <f t="shared" ref="DJ317:DJ319" si="2685">DB317+DF317</f>
        <v>0</v>
      </c>
      <c r="DK317" s="44">
        <f t="shared" ref="DK317:DK318" si="2686">DL317+DM317+DN317</f>
        <v>0</v>
      </c>
      <c r="DL317" s="44">
        <f t="shared" ref="DL317:DN318" si="2687">DL318</f>
        <v>0</v>
      </c>
      <c r="DM317" s="44">
        <f t="shared" si="2687"/>
        <v>0</v>
      </c>
      <c r="DN317" s="44">
        <f t="shared" si="2687"/>
        <v>0</v>
      </c>
      <c r="DO317" s="15">
        <f t="shared" ref="DO317:DO319" si="2688">DG317+DK317</f>
        <v>1043862.88</v>
      </c>
      <c r="DP317" s="68">
        <f t="shared" ref="DP317:DP319" si="2689">DH317+DL317</f>
        <v>1043862.88</v>
      </c>
      <c r="DQ317" s="68">
        <f t="shared" ref="DQ317:DQ319" si="2690">DI317+DM317</f>
        <v>0</v>
      </c>
      <c r="DR317" s="68">
        <f t="shared" ref="DR317:DR319" si="2691">DJ317+DN317</f>
        <v>0</v>
      </c>
    </row>
    <row r="318" spans="1:122" ht="32.25" hidden="1" customHeight="1" x14ac:dyDescent="0.25">
      <c r="A318" s="102" t="s">
        <v>40</v>
      </c>
      <c r="B318" s="102"/>
      <c r="C318" s="102"/>
      <c r="D318" s="102"/>
      <c r="E318" s="40" t="s">
        <v>298</v>
      </c>
      <c r="F318" s="2" t="s">
        <v>75</v>
      </c>
      <c r="G318" s="2" t="s">
        <v>43</v>
      </c>
      <c r="H318" s="3" t="s">
        <v>446</v>
      </c>
      <c r="I318" s="2" t="s">
        <v>80</v>
      </c>
      <c r="J318" s="15">
        <f t="shared" si="2651"/>
        <v>1043866.34</v>
      </c>
      <c r="K318" s="15">
        <f t="shared" si="2651"/>
        <v>1043866.34</v>
      </c>
      <c r="L318" s="15">
        <f t="shared" si="2651"/>
        <v>0</v>
      </c>
      <c r="M318" s="15">
        <f t="shared" si="2651"/>
        <v>0</v>
      </c>
      <c r="N318" s="15">
        <f t="shared" si="2651"/>
        <v>0</v>
      </c>
      <c r="O318" s="15">
        <f t="shared" si="2651"/>
        <v>0</v>
      </c>
      <c r="P318" s="15">
        <f t="shared" si="2651"/>
        <v>0</v>
      </c>
      <c r="Q318" s="15">
        <f t="shared" si="2651"/>
        <v>0</v>
      </c>
      <c r="R318" s="15">
        <f t="shared" si="2651"/>
        <v>1043866.34</v>
      </c>
      <c r="S318" s="15">
        <f t="shared" si="2651"/>
        <v>1043866.34</v>
      </c>
      <c r="T318" s="15">
        <f t="shared" si="2651"/>
        <v>0</v>
      </c>
      <c r="U318" s="15">
        <f t="shared" si="2651"/>
        <v>0</v>
      </c>
      <c r="V318" s="15">
        <f t="shared" si="2651"/>
        <v>1043866.34</v>
      </c>
      <c r="W318" s="39">
        <f t="shared" si="2651"/>
        <v>1043866.34</v>
      </c>
      <c r="X318" s="39">
        <f t="shared" si="2651"/>
        <v>0</v>
      </c>
      <c r="Y318" s="39">
        <f t="shared" si="2651"/>
        <v>0</v>
      </c>
      <c r="Z318" s="15">
        <f t="shared" si="2651"/>
        <v>0</v>
      </c>
      <c r="AA318" s="15">
        <f t="shared" si="2651"/>
        <v>0</v>
      </c>
      <c r="AB318" s="15">
        <f t="shared" si="2651"/>
        <v>0</v>
      </c>
      <c r="AC318" s="15">
        <f t="shared" si="2651"/>
        <v>0</v>
      </c>
      <c r="AD318" s="15">
        <f t="shared" si="2651"/>
        <v>1043866.34</v>
      </c>
      <c r="AE318" s="15">
        <f t="shared" si="2651"/>
        <v>1043866.34</v>
      </c>
      <c r="AF318" s="15">
        <f t="shared" si="2651"/>
        <v>0</v>
      </c>
      <c r="AG318" s="15">
        <f t="shared" si="2651"/>
        <v>0</v>
      </c>
      <c r="AH318" s="15">
        <f t="shared" si="2651"/>
        <v>1264752.79</v>
      </c>
      <c r="AI318" s="39">
        <f t="shared" si="2651"/>
        <v>1264752.79</v>
      </c>
      <c r="AJ318" s="39">
        <f t="shared" si="2651"/>
        <v>0</v>
      </c>
      <c r="AK318" s="39">
        <f t="shared" si="2651"/>
        <v>0</v>
      </c>
      <c r="AL318" s="15">
        <f t="shared" si="2652"/>
        <v>0</v>
      </c>
      <c r="AM318" s="110">
        <f t="shared" si="2652"/>
        <v>0</v>
      </c>
      <c r="AN318" s="15">
        <f t="shared" si="2652"/>
        <v>0</v>
      </c>
      <c r="AO318" s="15">
        <f t="shared" si="2652"/>
        <v>0</v>
      </c>
      <c r="AP318" s="15">
        <f t="shared" si="2652"/>
        <v>1264752.79</v>
      </c>
      <c r="AQ318" s="15">
        <f t="shared" si="2652"/>
        <v>1264752.79</v>
      </c>
      <c r="AR318" s="15">
        <f t="shared" si="2652"/>
        <v>0</v>
      </c>
      <c r="AS318" s="15">
        <f t="shared" si="2652"/>
        <v>0</v>
      </c>
      <c r="AT318" s="15"/>
      <c r="AU318" s="15"/>
      <c r="AV318" s="15"/>
      <c r="AW318" s="15"/>
      <c r="AX318" s="15"/>
      <c r="AY318" s="15">
        <f t="shared" si="2653"/>
        <v>-15042.45000000007</v>
      </c>
      <c r="AZ318" s="39">
        <f t="shared" si="2654"/>
        <v>-15042.45000000007</v>
      </c>
      <c r="BA318" s="39">
        <f t="shared" si="2655"/>
        <v>0</v>
      </c>
      <c r="BB318" s="39">
        <f t="shared" si="2656"/>
        <v>0</v>
      </c>
      <c r="BC318" s="15">
        <f t="shared" si="2657"/>
        <v>1058908.79</v>
      </c>
      <c r="BD318" s="44">
        <f t="shared" si="2657"/>
        <v>1058908.79</v>
      </c>
      <c r="BE318" s="44">
        <f t="shared" si="2657"/>
        <v>0</v>
      </c>
      <c r="BF318" s="44">
        <f t="shared" si="2657"/>
        <v>0</v>
      </c>
      <c r="BG318" s="15">
        <f t="shared" si="2658"/>
        <v>0</v>
      </c>
      <c r="BH318" s="44">
        <f t="shared" si="2657"/>
        <v>0</v>
      </c>
      <c r="BI318" s="44">
        <f t="shared" si="2657"/>
        <v>0</v>
      </c>
      <c r="BJ318" s="44">
        <f t="shared" si="2657"/>
        <v>0</v>
      </c>
      <c r="BK318" s="15">
        <f t="shared" si="2659"/>
        <v>1058908.79</v>
      </c>
      <c r="BL318" s="68">
        <f t="shared" si="2659"/>
        <v>1058908.79</v>
      </c>
      <c r="BM318" s="68">
        <f t="shared" si="2659"/>
        <v>0</v>
      </c>
      <c r="BN318" s="68">
        <f t="shared" si="2659"/>
        <v>0</v>
      </c>
      <c r="BO318" s="15">
        <f t="shared" si="2660"/>
        <v>0</v>
      </c>
      <c r="BP318" s="44">
        <f t="shared" si="2657"/>
        <v>0</v>
      </c>
      <c r="BQ318" s="44">
        <f t="shared" si="2657"/>
        <v>0</v>
      </c>
      <c r="BR318" s="44">
        <f t="shared" si="2657"/>
        <v>0</v>
      </c>
      <c r="BS318" s="15">
        <f t="shared" si="2661"/>
        <v>1058908.79</v>
      </c>
      <c r="BT318" s="68">
        <f t="shared" si="2662"/>
        <v>1058908.79</v>
      </c>
      <c r="BU318" s="68">
        <f t="shared" si="2663"/>
        <v>0</v>
      </c>
      <c r="BV318" s="68">
        <f t="shared" si="2664"/>
        <v>0</v>
      </c>
      <c r="BW318" s="15">
        <f t="shared" si="2665"/>
        <v>0</v>
      </c>
      <c r="BX318" s="44">
        <f t="shared" si="2657"/>
        <v>0</v>
      </c>
      <c r="BY318" s="44">
        <f t="shared" si="2657"/>
        <v>0</v>
      </c>
      <c r="BZ318" s="44">
        <f t="shared" si="2657"/>
        <v>0</v>
      </c>
      <c r="CA318" s="15">
        <f t="shared" si="2666"/>
        <v>1058908.79</v>
      </c>
      <c r="CB318" s="68">
        <f t="shared" si="2667"/>
        <v>1058908.79</v>
      </c>
      <c r="CC318" s="68">
        <f t="shared" si="2668"/>
        <v>0</v>
      </c>
      <c r="CD318" s="68">
        <f t="shared" si="2669"/>
        <v>0</v>
      </c>
      <c r="CE318" s="15">
        <f t="shared" si="2657"/>
        <v>1043862.88</v>
      </c>
      <c r="CF318" s="44">
        <f t="shared" si="2657"/>
        <v>1043862.88</v>
      </c>
      <c r="CG318" s="44">
        <f t="shared" si="2657"/>
        <v>0</v>
      </c>
      <c r="CH318" s="44">
        <f t="shared" si="2657"/>
        <v>0</v>
      </c>
      <c r="CI318" s="44">
        <f t="shared" si="2670"/>
        <v>0</v>
      </c>
      <c r="CJ318" s="44">
        <f t="shared" si="2657"/>
        <v>0</v>
      </c>
      <c r="CK318" s="44">
        <f t="shared" si="2657"/>
        <v>0</v>
      </c>
      <c r="CL318" s="44">
        <f t="shared" si="2657"/>
        <v>0</v>
      </c>
      <c r="CM318" s="15">
        <f t="shared" si="2671"/>
        <v>1043862.88</v>
      </c>
      <c r="CN318" s="68">
        <f t="shared" si="2672"/>
        <v>1043862.88</v>
      </c>
      <c r="CO318" s="68">
        <f t="shared" si="2673"/>
        <v>0</v>
      </c>
      <c r="CP318" s="68">
        <f t="shared" si="2674"/>
        <v>0</v>
      </c>
      <c r="CQ318" s="44">
        <f t="shared" si="2675"/>
        <v>0</v>
      </c>
      <c r="CR318" s="44">
        <f t="shared" si="2657"/>
        <v>0</v>
      </c>
      <c r="CS318" s="44">
        <f t="shared" si="2657"/>
        <v>0</v>
      </c>
      <c r="CT318" s="44">
        <f t="shared" si="2657"/>
        <v>0</v>
      </c>
      <c r="CU318" s="15">
        <f t="shared" si="2676"/>
        <v>1043862.88</v>
      </c>
      <c r="CV318" s="68">
        <f t="shared" si="2677"/>
        <v>1043862.88</v>
      </c>
      <c r="CW318" s="68">
        <f t="shared" si="2678"/>
        <v>0</v>
      </c>
      <c r="CX318" s="68">
        <f t="shared" si="2679"/>
        <v>0</v>
      </c>
      <c r="CY318" s="15">
        <f t="shared" si="2657"/>
        <v>1043862.88</v>
      </c>
      <c r="CZ318" s="44">
        <f t="shared" si="2657"/>
        <v>1043862.88</v>
      </c>
      <c r="DA318" s="44">
        <f t="shared" si="2657"/>
        <v>0</v>
      </c>
      <c r="DB318" s="44">
        <f t="shared" si="2657"/>
        <v>0</v>
      </c>
      <c r="DC318" s="44">
        <f t="shared" si="2680"/>
        <v>0</v>
      </c>
      <c r="DD318" s="44">
        <f t="shared" si="2681"/>
        <v>0</v>
      </c>
      <c r="DE318" s="44">
        <f t="shared" si="2681"/>
        <v>0</v>
      </c>
      <c r="DF318" s="44">
        <f t="shared" si="2681"/>
        <v>0</v>
      </c>
      <c r="DG318" s="15">
        <f t="shared" si="2682"/>
        <v>1043862.88</v>
      </c>
      <c r="DH318" s="68">
        <f t="shared" si="2683"/>
        <v>1043862.88</v>
      </c>
      <c r="DI318" s="68">
        <f t="shared" si="2684"/>
        <v>0</v>
      </c>
      <c r="DJ318" s="68">
        <f t="shared" si="2685"/>
        <v>0</v>
      </c>
      <c r="DK318" s="44">
        <f t="shared" si="2686"/>
        <v>0</v>
      </c>
      <c r="DL318" s="44">
        <f t="shared" si="2687"/>
        <v>0</v>
      </c>
      <c r="DM318" s="44">
        <f t="shared" si="2687"/>
        <v>0</v>
      </c>
      <c r="DN318" s="44">
        <f t="shared" si="2687"/>
        <v>0</v>
      </c>
      <c r="DO318" s="15">
        <f t="shared" si="2688"/>
        <v>1043862.88</v>
      </c>
      <c r="DP318" s="68">
        <f t="shared" si="2689"/>
        <v>1043862.88</v>
      </c>
      <c r="DQ318" s="68">
        <f t="shared" si="2690"/>
        <v>0</v>
      </c>
      <c r="DR318" s="68">
        <f t="shared" si="2691"/>
        <v>0</v>
      </c>
    </row>
    <row r="319" spans="1:122" ht="33" hidden="1" customHeight="1" x14ac:dyDescent="0.25">
      <c r="A319" s="102" t="s">
        <v>81</v>
      </c>
      <c r="B319" s="102"/>
      <c r="C319" s="102"/>
      <c r="D319" s="102"/>
      <c r="E319" s="40" t="s">
        <v>298</v>
      </c>
      <c r="F319" s="2" t="s">
        <v>75</v>
      </c>
      <c r="G319" s="2" t="s">
        <v>43</v>
      </c>
      <c r="H319" s="3" t="s">
        <v>446</v>
      </c>
      <c r="I319" s="2" t="s">
        <v>82</v>
      </c>
      <c r="J319" s="15">
        <v>1043866.34</v>
      </c>
      <c r="K319" s="44">
        <f>J319</f>
        <v>1043866.34</v>
      </c>
      <c r="L319" s="44"/>
      <c r="M319" s="44"/>
      <c r="N319" s="44"/>
      <c r="O319" s="44"/>
      <c r="P319" s="44"/>
      <c r="Q319" s="44"/>
      <c r="R319" s="68">
        <f>J319+N319</f>
        <v>1043866.34</v>
      </c>
      <c r="S319" s="68">
        <f>K319+O319</f>
        <v>1043866.34</v>
      </c>
      <c r="T319" s="68">
        <f>L319+P319</f>
        <v>0</v>
      </c>
      <c r="U319" s="68">
        <f>M319+Q319</f>
        <v>0</v>
      </c>
      <c r="V319" s="15">
        <v>1043866.34</v>
      </c>
      <c r="W319" s="39">
        <f>V319</f>
        <v>1043866.34</v>
      </c>
      <c r="X319" s="39"/>
      <c r="Y319" s="39"/>
      <c r="Z319" s="44"/>
      <c r="AA319" s="44"/>
      <c r="AB319" s="44"/>
      <c r="AC319" s="44"/>
      <c r="AD319" s="68">
        <f t="shared" ref="AD319" si="2692">V319+Z319</f>
        <v>1043866.34</v>
      </c>
      <c r="AE319" s="68">
        <f t="shared" ref="AE319" si="2693">W319+AA319</f>
        <v>1043866.34</v>
      </c>
      <c r="AF319" s="68">
        <f t="shared" ref="AF319" si="2694">X319+AB319</f>
        <v>0</v>
      </c>
      <c r="AG319" s="68">
        <f t="shared" ref="AG319" si="2695">Y319+AC319</f>
        <v>0</v>
      </c>
      <c r="AH319" s="15">
        <v>1264752.79</v>
      </c>
      <c r="AI319" s="39">
        <f>AH319</f>
        <v>1264752.79</v>
      </c>
      <c r="AJ319" s="39"/>
      <c r="AK319" s="39"/>
      <c r="AL319" s="44"/>
      <c r="AM319" s="111"/>
      <c r="AN319" s="44"/>
      <c r="AO319" s="44"/>
      <c r="AP319" s="68">
        <f t="shared" ref="AP319" si="2696">AH319+AL319</f>
        <v>1264752.79</v>
      </c>
      <c r="AQ319" s="68">
        <f t="shared" ref="AQ319" si="2697">AI319+AM319</f>
        <v>1264752.79</v>
      </c>
      <c r="AR319" s="68">
        <f t="shared" ref="AR319" si="2698">AJ319+AN319</f>
        <v>0</v>
      </c>
      <c r="AS319" s="68">
        <f t="shared" ref="AS319" si="2699">AK319+AO319</f>
        <v>0</v>
      </c>
      <c r="AT319" s="68"/>
      <c r="AU319" s="68"/>
      <c r="AV319" s="68"/>
      <c r="AW319" s="68"/>
      <c r="AX319" s="68"/>
      <c r="AY319" s="15">
        <f t="shared" si="2653"/>
        <v>-15042.45000000007</v>
      </c>
      <c r="AZ319" s="39">
        <f t="shared" si="2654"/>
        <v>-15042.45000000007</v>
      </c>
      <c r="BA319" s="39">
        <f t="shared" si="2655"/>
        <v>0</v>
      </c>
      <c r="BB319" s="39">
        <f t="shared" si="2656"/>
        <v>0</v>
      </c>
      <c r="BC319" s="15">
        <v>1058908.79</v>
      </c>
      <c r="BD319" s="44">
        <f>BC319</f>
        <v>1058908.79</v>
      </c>
      <c r="BE319" s="44"/>
      <c r="BF319" s="44"/>
      <c r="BG319" s="15"/>
      <c r="BH319" s="44">
        <f>BG319</f>
        <v>0</v>
      </c>
      <c r="BI319" s="44"/>
      <c r="BJ319" s="44"/>
      <c r="BK319" s="15">
        <f t="shared" si="2659"/>
        <v>1058908.79</v>
      </c>
      <c r="BL319" s="68">
        <f t="shared" si="2659"/>
        <v>1058908.79</v>
      </c>
      <c r="BM319" s="68">
        <f t="shared" si="2659"/>
        <v>0</v>
      </c>
      <c r="BN319" s="68">
        <f t="shared" si="2659"/>
        <v>0</v>
      </c>
      <c r="BO319" s="15"/>
      <c r="BP319" s="44">
        <f>BO319</f>
        <v>0</v>
      </c>
      <c r="BQ319" s="44"/>
      <c r="BR319" s="44"/>
      <c r="BS319" s="15">
        <f t="shared" si="2661"/>
        <v>1058908.79</v>
      </c>
      <c r="BT319" s="68">
        <f t="shared" si="2662"/>
        <v>1058908.79</v>
      </c>
      <c r="BU319" s="68">
        <f t="shared" si="2663"/>
        <v>0</v>
      </c>
      <c r="BV319" s="68">
        <f t="shared" si="2664"/>
        <v>0</v>
      </c>
      <c r="BW319" s="15"/>
      <c r="BX319" s="44">
        <f>BW319</f>
        <v>0</v>
      </c>
      <c r="BY319" s="44"/>
      <c r="BZ319" s="44"/>
      <c r="CA319" s="15">
        <f t="shared" si="2666"/>
        <v>1058908.79</v>
      </c>
      <c r="CB319" s="68">
        <f t="shared" si="2667"/>
        <v>1058908.79</v>
      </c>
      <c r="CC319" s="68">
        <f t="shared" si="2668"/>
        <v>0</v>
      </c>
      <c r="CD319" s="68">
        <f t="shared" si="2669"/>
        <v>0</v>
      </c>
      <c r="CE319" s="15">
        <v>1043862.88</v>
      </c>
      <c r="CF319" s="44">
        <f>CE319</f>
        <v>1043862.88</v>
      </c>
      <c r="CG319" s="44"/>
      <c r="CH319" s="44"/>
      <c r="CI319" s="44"/>
      <c r="CJ319" s="44">
        <f>CI319</f>
        <v>0</v>
      </c>
      <c r="CK319" s="44"/>
      <c r="CL319" s="44"/>
      <c r="CM319" s="15">
        <f t="shared" si="2671"/>
        <v>1043862.88</v>
      </c>
      <c r="CN319" s="68">
        <f t="shared" si="2672"/>
        <v>1043862.88</v>
      </c>
      <c r="CO319" s="68">
        <f t="shared" si="2673"/>
        <v>0</v>
      </c>
      <c r="CP319" s="68">
        <f t="shared" si="2674"/>
        <v>0</v>
      </c>
      <c r="CQ319" s="44"/>
      <c r="CR319" s="44">
        <f>CQ319</f>
        <v>0</v>
      </c>
      <c r="CS319" s="44"/>
      <c r="CT319" s="44"/>
      <c r="CU319" s="15">
        <f t="shared" si="2676"/>
        <v>1043862.88</v>
      </c>
      <c r="CV319" s="68">
        <f t="shared" si="2677"/>
        <v>1043862.88</v>
      </c>
      <c r="CW319" s="68">
        <f t="shared" si="2678"/>
        <v>0</v>
      </c>
      <c r="CX319" s="68">
        <f t="shared" si="2679"/>
        <v>0</v>
      </c>
      <c r="CY319" s="15">
        <v>1043862.88</v>
      </c>
      <c r="CZ319" s="44">
        <f>CY319</f>
        <v>1043862.88</v>
      </c>
      <c r="DA319" s="44"/>
      <c r="DB319" s="44"/>
      <c r="DC319" s="44"/>
      <c r="DD319" s="44">
        <f>DC319</f>
        <v>0</v>
      </c>
      <c r="DE319" s="44"/>
      <c r="DF319" s="44"/>
      <c r="DG319" s="15">
        <f t="shared" si="2682"/>
        <v>1043862.88</v>
      </c>
      <c r="DH319" s="68">
        <f t="shared" si="2683"/>
        <v>1043862.88</v>
      </c>
      <c r="DI319" s="68">
        <f t="shared" si="2684"/>
        <v>0</v>
      </c>
      <c r="DJ319" s="68">
        <f t="shared" si="2685"/>
        <v>0</v>
      </c>
      <c r="DK319" s="44"/>
      <c r="DL319" s="44">
        <f>DK319</f>
        <v>0</v>
      </c>
      <c r="DM319" s="44"/>
      <c r="DN319" s="44"/>
      <c r="DO319" s="15">
        <f t="shared" si="2688"/>
        <v>1043862.88</v>
      </c>
      <c r="DP319" s="68">
        <f t="shared" si="2689"/>
        <v>1043862.88</v>
      </c>
      <c r="DQ319" s="68">
        <f t="shared" si="2690"/>
        <v>0</v>
      </c>
      <c r="DR319" s="68">
        <f t="shared" si="2691"/>
        <v>0</v>
      </c>
    </row>
    <row r="320" spans="1:122" ht="62.25" hidden="1" customHeight="1" x14ac:dyDescent="0.25">
      <c r="A320" s="102" t="s">
        <v>279</v>
      </c>
      <c r="B320" s="102"/>
      <c r="C320" s="102"/>
      <c r="D320" s="102"/>
      <c r="E320" s="40">
        <v>852</v>
      </c>
      <c r="F320" s="2" t="s">
        <v>75</v>
      </c>
      <c r="G320" s="2" t="s">
        <v>43</v>
      </c>
      <c r="H320" s="3" t="s">
        <v>362</v>
      </c>
      <c r="I320" s="2"/>
      <c r="J320" s="15">
        <f t="shared" ref="J320:AL321" si="2700">J321</f>
        <v>88154451</v>
      </c>
      <c r="K320" s="15">
        <f t="shared" si="2700"/>
        <v>88154451</v>
      </c>
      <c r="L320" s="15">
        <f t="shared" si="2700"/>
        <v>0</v>
      </c>
      <c r="M320" s="15">
        <f t="shared" si="2700"/>
        <v>0</v>
      </c>
      <c r="N320" s="15">
        <f t="shared" si="2700"/>
        <v>0</v>
      </c>
      <c r="O320" s="15">
        <f t="shared" si="2700"/>
        <v>0</v>
      </c>
      <c r="P320" s="15">
        <f t="shared" si="2700"/>
        <v>0</v>
      </c>
      <c r="Q320" s="15">
        <f t="shared" si="2700"/>
        <v>0</v>
      </c>
      <c r="R320" s="15">
        <f t="shared" si="2700"/>
        <v>88154451</v>
      </c>
      <c r="S320" s="15">
        <f t="shared" si="2700"/>
        <v>88154451</v>
      </c>
      <c r="T320" s="15">
        <f t="shared" si="2700"/>
        <v>0</v>
      </c>
      <c r="U320" s="15">
        <f t="shared" si="2700"/>
        <v>0</v>
      </c>
      <c r="V320" s="15">
        <f t="shared" si="2700"/>
        <v>88154451</v>
      </c>
      <c r="W320" s="39">
        <f t="shared" si="2700"/>
        <v>88154451</v>
      </c>
      <c r="X320" s="39">
        <f t="shared" si="2700"/>
        <v>0</v>
      </c>
      <c r="Y320" s="39">
        <f t="shared" si="2700"/>
        <v>0</v>
      </c>
      <c r="Z320" s="15">
        <f t="shared" si="2700"/>
        <v>0</v>
      </c>
      <c r="AA320" s="15">
        <f t="shared" si="2700"/>
        <v>0</v>
      </c>
      <c r="AB320" s="15">
        <f t="shared" si="2700"/>
        <v>0</v>
      </c>
      <c r="AC320" s="15">
        <f t="shared" si="2700"/>
        <v>0</v>
      </c>
      <c r="AD320" s="15">
        <f t="shared" si="2700"/>
        <v>88154451</v>
      </c>
      <c r="AE320" s="15">
        <f t="shared" si="2700"/>
        <v>88154451</v>
      </c>
      <c r="AF320" s="15">
        <f t="shared" si="2700"/>
        <v>0</v>
      </c>
      <c r="AG320" s="15">
        <f t="shared" si="2700"/>
        <v>0</v>
      </c>
      <c r="AH320" s="15">
        <f t="shared" si="2700"/>
        <v>88154451</v>
      </c>
      <c r="AI320" s="39">
        <f t="shared" si="2700"/>
        <v>88154451</v>
      </c>
      <c r="AJ320" s="39">
        <f t="shared" si="2700"/>
        <v>0</v>
      </c>
      <c r="AK320" s="39">
        <f t="shared" si="2700"/>
        <v>0</v>
      </c>
      <c r="AL320" s="15">
        <f t="shared" si="2700"/>
        <v>0</v>
      </c>
      <c r="AM320" s="110">
        <f t="shared" ref="AL320:AS321" si="2701">AM321</f>
        <v>0</v>
      </c>
      <c r="AN320" s="15">
        <f t="shared" si="2701"/>
        <v>0</v>
      </c>
      <c r="AO320" s="15">
        <f t="shared" si="2701"/>
        <v>0</v>
      </c>
      <c r="AP320" s="15">
        <f t="shared" si="2701"/>
        <v>88154451</v>
      </c>
      <c r="AQ320" s="15">
        <f t="shared" si="2701"/>
        <v>88154451</v>
      </c>
      <c r="AR320" s="15">
        <f t="shared" si="2701"/>
        <v>0</v>
      </c>
      <c r="AS320" s="15">
        <f t="shared" si="2701"/>
        <v>0</v>
      </c>
      <c r="AT320" s="15"/>
      <c r="AU320" s="15"/>
      <c r="AV320" s="15"/>
      <c r="AW320" s="15"/>
      <c r="AX320" s="15"/>
      <c r="AY320" s="15">
        <f t="shared" si="2653"/>
        <v>1814877</v>
      </c>
      <c r="AZ320" s="39">
        <f t="shared" si="2654"/>
        <v>1814877</v>
      </c>
      <c r="BA320" s="39">
        <f t="shared" si="2655"/>
        <v>0</v>
      </c>
      <c r="BB320" s="39">
        <f t="shared" si="2656"/>
        <v>0</v>
      </c>
      <c r="BC320" s="15">
        <f t="shared" ref="BC320:DC321" si="2702">BC321</f>
        <v>86339574</v>
      </c>
      <c r="BD320" s="44">
        <f t="shared" si="2702"/>
        <v>86339574</v>
      </c>
      <c r="BE320" s="44">
        <f t="shared" si="2702"/>
        <v>0</v>
      </c>
      <c r="BF320" s="44">
        <f t="shared" si="2702"/>
        <v>0</v>
      </c>
      <c r="BG320" s="15">
        <f t="shared" si="2702"/>
        <v>0</v>
      </c>
      <c r="BH320" s="15">
        <f t="shared" si="2702"/>
        <v>0</v>
      </c>
      <c r="BI320" s="15">
        <f t="shared" si="2702"/>
        <v>0</v>
      </c>
      <c r="BJ320" s="15">
        <f t="shared" si="2702"/>
        <v>0</v>
      </c>
      <c r="BK320" s="15">
        <f t="shared" si="2702"/>
        <v>86339574</v>
      </c>
      <c r="BL320" s="15">
        <f t="shared" si="2702"/>
        <v>86339574</v>
      </c>
      <c r="BM320" s="15">
        <f t="shared" si="2702"/>
        <v>0</v>
      </c>
      <c r="BN320" s="15">
        <f t="shared" si="2702"/>
        <v>0</v>
      </c>
      <c r="BO320" s="15">
        <f t="shared" si="2702"/>
        <v>0</v>
      </c>
      <c r="BP320" s="15">
        <f t="shared" si="2702"/>
        <v>0</v>
      </c>
      <c r="BQ320" s="15">
        <f t="shared" si="2702"/>
        <v>0</v>
      </c>
      <c r="BR320" s="15">
        <f t="shared" si="2702"/>
        <v>0</v>
      </c>
      <c r="BS320" s="15">
        <f t="shared" si="2702"/>
        <v>86339574</v>
      </c>
      <c r="BT320" s="15">
        <f t="shared" si="2702"/>
        <v>86339574</v>
      </c>
      <c r="BU320" s="15">
        <f t="shared" si="2702"/>
        <v>0</v>
      </c>
      <c r="BV320" s="15">
        <f t="shared" si="2702"/>
        <v>0</v>
      </c>
      <c r="BW320" s="15">
        <f t="shared" si="2702"/>
        <v>0</v>
      </c>
      <c r="BX320" s="15">
        <f t="shared" si="2702"/>
        <v>0</v>
      </c>
      <c r="BY320" s="15">
        <f t="shared" si="2702"/>
        <v>0</v>
      </c>
      <c r="BZ320" s="15">
        <f t="shared" si="2702"/>
        <v>0</v>
      </c>
      <c r="CA320" s="15">
        <f t="shared" si="2702"/>
        <v>86339574</v>
      </c>
      <c r="CB320" s="15">
        <f t="shared" si="2702"/>
        <v>86339574</v>
      </c>
      <c r="CC320" s="15">
        <f t="shared" si="2702"/>
        <v>0</v>
      </c>
      <c r="CD320" s="15">
        <f t="shared" si="2702"/>
        <v>0</v>
      </c>
      <c r="CE320" s="15">
        <f t="shared" si="2702"/>
        <v>86339574</v>
      </c>
      <c r="CF320" s="44">
        <f t="shared" si="2702"/>
        <v>86339574</v>
      </c>
      <c r="CG320" s="44">
        <f t="shared" si="2702"/>
        <v>0</v>
      </c>
      <c r="CH320" s="44">
        <f t="shared" si="2702"/>
        <v>0</v>
      </c>
      <c r="CI320" s="15">
        <f t="shared" si="2702"/>
        <v>0</v>
      </c>
      <c r="CJ320" s="15">
        <f t="shared" si="2702"/>
        <v>0</v>
      </c>
      <c r="CK320" s="15">
        <f t="shared" si="2702"/>
        <v>0</v>
      </c>
      <c r="CL320" s="15">
        <f t="shared" si="2702"/>
        <v>0</v>
      </c>
      <c r="CM320" s="15">
        <f t="shared" si="2702"/>
        <v>86339574</v>
      </c>
      <c r="CN320" s="15">
        <f t="shared" si="2702"/>
        <v>86339574</v>
      </c>
      <c r="CO320" s="15">
        <f t="shared" si="2702"/>
        <v>0</v>
      </c>
      <c r="CP320" s="15">
        <f t="shared" si="2702"/>
        <v>0</v>
      </c>
      <c r="CQ320" s="15">
        <f t="shared" si="2702"/>
        <v>0</v>
      </c>
      <c r="CR320" s="15">
        <f t="shared" si="2702"/>
        <v>0</v>
      </c>
      <c r="CS320" s="15">
        <f t="shared" si="2702"/>
        <v>0</v>
      </c>
      <c r="CT320" s="15">
        <f t="shared" si="2702"/>
        <v>0</v>
      </c>
      <c r="CU320" s="15">
        <f t="shared" si="2702"/>
        <v>86339574</v>
      </c>
      <c r="CV320" s="15">
        <f t="shared" si="2702"/>
        <v>86339574</v>
      </c>
      <c r="CW320" s="15">
        <f t="shared" si="2702"/>
        <v>0</v>
      </c>
      <c r="CX320" s="15">
        <f t="shared" si="2702"/>
        <v>0</v>
      </c>
      <c r="CY320" s="15">
        <f t="shared" si="2702"/>
        <v>86339574</v>
      </c>
      <c r="CZ320" s="44">
        <f t="shared" si="2702"/>
        <v>86339574</v>
      </c>
      <c r="DA320" s="44">
        <f t="shared" si="2702"/>
        <v>0</v>
      </c>
      <c r="DB320" s="44">
        <f t="shared" si="2702"/>
        <v>0</v>
      </c>
      <c r="DC320" s="15">
        <f t="shared" si="2702"/>
        <v>0</v>
      </c>
      <c r="DD320" s="15">
        <f t="shared" ref="DC320:DR321" si="2703">DD321</f>
        <v>0</v>
      </c>
      <c r="DE320" s="15">
        <f t="shared" si="2703"/>
        <v>0</v>
      </c>
      <c r="DF320" s="15">
        <f t="shared" si="2703"/>
        <v>0</v>
      </c>
      <c r="DG320" s="15">
        <f t="shared" si="2703"/>
        <v>86339574</v>
      </c>
      <c r="DH320" s="15">
        <f t="shared" si="2703"/>
        <v>86339574</v>
      </c>
      <c r="DI320" s="15">
        <f t="shared" si="2703"/>
        <v>0</v>
      </c>
      <c r="DJ320" s="15">
        <f t="shared" si="2703"/>
        <v>0</v>
      </c>
      <c r="DK320" s="15">
        <f t="shared" si="2703"/>
        <v>0</v>
      </c>
      <c r="DL320" s="15">
        <f t="shared" si="2703"/>
        <v>0</v>
      </c>
      <c r="DM320" s="15">
        <f t="shared" si="2703"/>
        <v>0</v>
      </c>
      <c r="DN320" s="15">
        <f t="shared" si="2703"/>
        <v>0</v>
      </c>
      <c r="DO320" s="15">
        <f t="shared" si="2703"/>
        <v>86339574</v>
      </c>
      <c r="DP320" s="15">
        <f t="shared" si="2703"/>
        <v>86339574</v>
      </c>
      <c r="DQ320" s="15">
        <f t="shared" si="2703"/>
        <v>0</v>
      </c>
      <c r="DR320" s="15">
        <f t="shared" si="2703"/>
        <v>0</v>
      </c>
    </row>
    <row r="321" spans="1:122" ht="32.25" hidden="1" customHeight="1" x14ac:dyDescent="0.25">
      <c r="A321" s="102" t="s">
        <v>40</v>
      </c>
      <c r="B321" s="102"/>
      <c r="C321" s="102"/>
      <c r="D321" s="102"/>
      <c r="E321" s="40">
        <v>852</v>
      </c>
      <c r="F321" s="2" t="s">
        <v>75</v>
      </c>
      <c r="G321" s="2" t="s">
        <v>43</v>
      </c>
      <c r="H321" s="3" t="s">
        <v>362</v>
      </c>
      <c r="I321" s="2" t="s">
        <v>80</v>
      </c>
      <c r="J321" s="15">
        <f t="shared" si="2700"/>
        <v>88154451</v>
      </c>
      <c r="K321" s="15">
        <f t="shared" si="2700"/>
        <v>88154451</v>
      </c>
      <c r="L321" s="15">
        <f t="shared" si="2700"/>
        <v>0</v>
      </c>
      <c r="M321" s="15">
        <f t="shared" si="2700"/>
        <v>0</v>
      </c>
      <c r="N321" s="15">
        <f t="shared" si="2700"/>
        <v>0</v>
      </c>
      <c r="O321" s="15">
        <f t="shared" si="2700"/>
        <v>0</v>
      </c>
      <c r="P321" s="15">
        <f t="shared" si="2700"/>
        <v>0</v>
      </c>
      <c r="Q321" s="15">
        <f t="shared" si="2700"/>
        <v>0</v>
      </c>
      <c r="R321" s="15">
        <f t="shared" si="2700"/>
        <v>88154451</v>
      </c>
      <c r="S321" s="15">
        <f t="shared" si="2700"/>
        <v>88154451</v>
      </c>
      <c r="T321" s="15">
        <f t="shared" si="2700"/>
        <v>0</v>
      </c>
      <c r="U321" s="15">
        <f t="shared" si="2700"/>
        <v>0</v>
      </c>
      <c r="V321" s="15">
        <f t="shared" si="2700"/>
        <v>88154451</v>
      </c>
      <c r="W321" s="39">
        <f t="shared" si="2700"/>
        <v>88154451</v>
      </c>
      <c r="X321" s="39">
        <f t="shared" si="2700"/>
        <v>0</v>
      </c>
      <c r="Y321" s="39">
        <f t="shared" si="2700"/>
        <v>0</v>
      </c>
      <c r="Z321" s="15">
        <f t="shared" si="2700"/>
        <v>0</v>
      </c>
      <c r="AA321" s="15">
        <f t="shared" si="2700"/>
        <v>0</v>
      </c>
      <c r="AB321" s="15">
        <f t="shared" si="2700"/>
        <v>0</v>
      </c>
      <c r="AC321" s="15">
        <f t="shared" si="2700"/>
        <v>0</v>
      </c>
      <c r="AD321" s="15">
        <f t="shared" si="2700"/>
        <v>88154451</v>
      </c>
      <c r="AE321" s="15">
        <f t="shared" si="2700"/>
        <v>88154451</v>
      </c>
      <c r="AF321" s="15">
        <f t="shared" si="2700"/>
        <v>0</v>
      </c>
      <c r="AG321" s="15">
        <f t="shared" si="2700"/>
        <v>0</v>
      </c>
      <c r="AH321" s="15">
        <f t="shared" si="2700"/>
        <v>88154451</v>
      </c>
      <c r="AI321" s="39">
        <f t="shared" si="2700"/>
        <v>88154451</v>
      </c>
      <c r="AJ321" s="39">
        <f t="shared" si="2700"/>
        <v>0</v>
      </c>
      <c r="AK321" s="39">
        <f t="shared" si="2700"/>
        <v>0</v>
      </c>
      <c r="AL321" s="15">
        <f t="shared" si="2701"/>
        <v>0</v>
      </c>
      <c r="AM321" s="110">
        <f t="shared" si="2701"/>
        <v>0</v>
      </c>
      <c r="AN321" s="15">
        <f t="shared" si="2701"/>
        <v>0</v>
      </c>
      <c r="AO321" s="15">
        <f t="shared" si="2701"/>
        <v>0</v>
      </c>
      <c r="AP321" s="15">
        <f t="shared" si="2701"/>
        <v>88154451</v>
      </c>
      <c r="AQ321" s="15">
        <f t="shared" si="2701"/>
        <v>88154451</v>
      </c>
      <c r="AR321" s="15">
        <f t="shared" si="2701"/>
        <v>0</v>
      </c>
      <c r="AS321" s="15">
        <f t="shared" si="2701"/>
        <v>0</v>
      </c>
      <c r="AT321" s="15"/>
      <c r="AU321" s="15"/>
      <c r="AV321" s="15"/>
      <c r="AW321" s="15"/>
      <c r="AX321" s="15"/>
      <c r="AY321" s="15">
        <f t="shared" si="2653"/>
        <v>1814877</v>
      </c>
      <c r="AZ321" s="39">
        <f t="shared" si="2654"/>
        <v>1814877</v>
      </c>
      <c r="BA321" s="39">
        <f t="shared" si="2655"/>
        <v>0</v>
      </c>
      <c r="BB321" s="39">
        <f t="shared" si="2656"/>
        <v>0</v>
      </c>
      <c r="BC321" s="15">
        <f t="shared" si="2702"/>
        <v>86339574</v>
      </c>
      <c r="BD321" s="44">
        <f t="shared" si="2702"/>
        <v>86339574</v>
      </c>
      <c r="BE321" s="44">
        <f t="shared" si="2702"/>
        <v>0</v>
      </c>
      <c r="BF321" s="44">
        <f t="shared" si="2702"/>
        <v>0</v>
      </c>
      <c r="BG321" s="15">
        <f t="shared" si="2702"/>
        <v>0</v>
      </c>
      <c r="BH321" s="15">
        <f t="shared" si="2702"/>
        <v>0</v>
      </c>
      <c r="BI321" s="15">
        <f t="shared" si="2702"/>
        <v>0</v>
      </c>
      <c r="BJ321" s="15">
        <f t="shared" si="2702"/>
        <v>0</v>
      </c>
      <c r="BK321" s="15">
        <f t="shared" si="2702"/>
        <v>86339574</v>
      </c>
      <c r="BL321" s="15">
        <f t="shared" si="2702"/>
        <v>86339574</v>
      </c>
      <c r="BM321" s="15">
        <f t="shared" si="2702"/>
        <v>0</v>
      </c>
      <c r="BN321" s="15">
        <f t="shared" si="2702"/>
        <v>0</v>
      </c>
      <c r="BO321" s="15">
        <f t="shared" si="2702"/>
        <v>0</v>
      </c>
      <c r="BP321" s="15">
        <f t="shared" si="2702"/>
        <v>0</v>
      </c>
      <c r="BQ321" s="15">
        <f t="shared" si="2702"/>
        <v>0</v>
      </c>
      <c r="BR321" s="15">
        <f t="shared" si="2702"/>
        <v>0</v>
      </c>
      <c r="BS321" s="15">
        <f t="shared" si="2702"/>
        <v>86339574</v>
      </c>
      <c r="BT321" s="15">
        <f t="shared" si="2702"/>
        <v>86339574</v>
      </c>
      <c r="BU321" s="15">
        <f t="shared" si="2702"/>
        <v>0</v>
      </c>
      <c r="BV321" s="15">
        <f t="shared" si="2702"/>
        <v>0</v>
      </c>
      <c r="BW321" s="15">
        <f t="shared" si="2702"/>
        <v>0</v>
      </c>
      <c r="BX321" s="15">
        <f t="shared" si="2702"/>
        <v>0</v>
      </c>
      <c r="BY321" s="15">
        <f t="shared" si="2702"/>
        <v>0</v>
      </c>
      <c r="BZ321" s="15">
        <f t="shared" si="2702"/>
        <v>0</v>
      </c>
      <c r="CA321" s="15">
        <f t="shared" si="2702"/>
        <v>86339574</v>
      </c>
      <c r="CB321" s="15">
        <f t="shared" si="2702"/>
        <v>86339574</v>
      </c>
      <c r="CC321" s="15">
        <f t="shared" si="2702"/>
        <v>0</v>
      </c>
      <c r="CD321" s="15">
        <f t="shared" si="2702"/>
        <v>0</v>
      </c>
      <c r="CE321" s="15">
        <f t="shared" si="2702"/>
        <v>86339574</v>
      </c>
      <c r="CF321" s="44">
        <f t="shared" si="2702"/>
        <v>86339574</v>
      </c>
      <c r="CG321" s="44">
        <f t="shared" si="2702"/>
        <v>0</v>
      </c>
      <c r="CH321" s="44">
        <f t="shared" si="2702"/>
        <v>0</v>
      </c>
      <c r="CI321" s="15">
        <f t="shared" si="2702"/>
        <v>0</v>
      </c>
      <c r="CJ321" s="15">
        <f t="shared" si="2702"/>
        <v>0</v>
      </c>
      <c r="CK321" s="15">
        <f t="shared" si="2702"/>
        <v>0</v>
      </c>
      <c r="CL321" s="15">
        <f t="shared" si="2702"/>
        <v>0</v>
      </c>
      <c r="CM321" s="15">
        <f t="shared" si="2702"/>
        <v>86339574</v>
      </c>
      <c r="CN321" s="15">
        <f t="shared" si="2702"/>
        <v>86339574</v>
      </c>
      <c r="CO321" s="15">
        <f t="shared" si="2702"/>
        <v>0</v>
      </c>
      <c r="CP321" s="15">
        <f t="shared" si="2702"/>
        <v>0</v>
      </c>
      <c r="CQ321" s="15">
        <f t="shared" si="2702"/>
        <v>0</v>
      </c>
      <c r="CR321" s="15">
        <f t="shared" si="2702"/>
        <v>0</v>
      </c>
      <c r="CS321" s="15">
        <f t="shared" si="2702"/>
        <v>0</v>
      </c>
      <c r="CT321" s="15">
        <f t="shared" si="2702"/>
        <v>0</v>
      </c>
      <c r="CU321" s="15">
        <f t="shared" si="2702"/>
        <v>86339574</v>
      </c>
      <c r="CV321" s="15">
        <f t="shared" si="2702"/>
        <v>86339574</v>
      </c>
      <c r="CW321" s="15">
        <f t="shared" si="2702"/>
        <v>0</v>
      </c>
      <c r="CX321" s="15">
        <f t="shared" si="2702"/>
        <v>0</v>
      </c>
      <c r="CY321" s="15">
        <f t="shared" si="2702"/>
        <v>86339574</v>
      </c>
      <c r="CZ321" s="44">
        <f t="shared" si="2702"/>
        <v>86339574</v>
      </c>
      <c r="DA321" s="44">
        <f t="shared" si="2702"/>
        <v>0</v>
      </c>
      <c r="DB321" s="44">
        <f t="shared" si="2702"/>
        <v>0</v>
      </c>
      <c r="DC321" s="15">
        <f t="shared" si="2703"/>
        <v>0</v>
      </c>
      <c r="DD321" s="15">
        <f t="shared" si="2703"/>
        <v>0</v>
      </c>
      <c r="DE321" s="15">
        <f t="shared" si="2703"/>
        <v>0</v>
      </c>
      <c r="DF321" s="15">
        <f t="shared" si="2703"/>
        <v>0</v>
      </c>
      <c r="DG321" s="15">
        <f t="shared" si="2703"/>
        <v>86339574</v>
      </c>
      <c r="DH321" s="15">
        <f t="shared" si="2703"/>
        <v>86339574</v>
      </c>
      <c r="DI321" s="15">
        <f t="shared" si="2703"/>
        <v>0</v>
      </c>
      <c r="DJ321" s="15">
        <f t="shared" si="2703"/>
        <v>0</v>
      </c>
      <c r="DK321" s="15">
        <f t="shared" si="2703"/>
        <v>0</v>
      </c>
      <c r="DL321" s="15">
        <f t="shared" si="2703"/>
        <v>0</v>
      </c>
      <c r="DM321" s="15">
        <f t="shared" si="2703"/>
        <v>0</v>
      </c>
      <c r="DN321" s="15">
        <f t="shared" si="2703"/>
        <v>0</v>
      </c>
      <c r="DO321" s="15">
        <f t="shared" si="2703"/>
        <v>86339574</v>
      </c>
      <c r="DP321" s="15">
        <f t="shared" si="2703"/>
        <v>86339574</v>
      </c>
      <c r="DQ321" s="15">
        <f t="shared" si="2703"/>
        <v>0</v>
      </c>
      <c r="DR321" s="15">
        <f t="shared" si="2703"/>
        <v>0</v>
      </c>
    </row>
    <row r="322" spans="1:122" ht="17.25" hidden="1" customHeight="1" x14ac:dyDescent="0.25">
      <c r="A322" s="102" t="s">
        <v>81</v>
      </c>
      <c r="B322" s="102"/>
      <c r="C322" s="102"/>
      <c r="D322" s="102"/>
      <c r="E322" s="40">
        <v>852</v>
      </c>
      <c r="F322" s="2" t="s">
        <v>75</v>
      </c>
      <c r="G322" s="2" t="s">
        <v>43</v>
      </c>
      <c r="H322" s="3" t="s">
        <v>362</v>
      </c>
      <c r="I322" s="2" t="s">
        <v>82</v>
      </c>
      <c r="J322" s="15">
        <v>88154451</v>
      </c>
      <c r="K322" s="44">
        <f>J322</f>
        <v>88154451</v>
      </c>
      <c r="L322" s="44"/>
      <c r="M322" s="44"/>
      <c r="N322" s="44"/>
      <c r="O322" s="44"/>
      <c r="P322" s="44"/>
      <c r="Q322" s="44"/>
      <c r="R322" s="68">
        <f>J322+N322</f>
        <v>88154451</v>
      </c>
      <c r="S322" s="68">
        <f>K322+O322</f>
        <v>88154451</v>
      </c>
      <c r="T322" s="68">
        <f>L322+P322</f>
        <v>0</v>
      </c>
      <c r="U322" s="68">
        <f>M322+Q322</f>
        <v>0</v>
      </c>
      <c r="V322" s="15">
        <v>88154451</v>
      </c>
      <c r="W322" s="39">
        <f>V322</f>
        <v>88154451</v>
      </c>
      <c r="X322" s="39"/>
      <c r="Y322" s="39"/>
      <c r="Z322" s="44"/>
      <c r="AA322" s="44"/>
      <c r="AB322" s="44"/>
      <c r="AC322" s="44"/>
      <c r="AD322" s="68">
        <f t="shared" ref="AD322" si="2704">V322+Z322</f>
        <v>88154451</v>
      </c>
      <c r="AE322" s="68">
        <f t="shared" ref="AE322" si="2705">W322+AA322</f>
        <v>88154451</v>
      </c>
      <c r="AF322" s="68">
        <f t="shared" ref="AF322" si="2706">X322+AB322</f>
        <v>0</v>
      </c>
      <c r="AG322" s="68">
        <f t="shared" ref="AG322" si="2707">Y322+AC322</f>
        <v>0</v>
      </c>
      <c r="AH322" s="15">
        <v>88154451</v>
      </c>
      <c r="AI322" s="39">
        <f>AH322</f>
        <v>88154451</v>
      </c>
      <c r="AJ322" s="39"/>
      <c r="AK322" s="39"/>
      <c r="AL322" s="44"/>
      <c r="AM322" s="111"/>
      <c r="AN322" s="44"/>
      <c r="AO322" s="44"/>
      <c r="AP322" s="68">
        <f t="shared" ref="AP322" si="2708">AH322+AL322</f>
        <v>88154451</v>
      </c>
      <c r="AQ322" s="68">
        <f t="shared" ref="AQ322" si="2709">AI322+AM322</f>
        <v>88154451</v>
      </c>
      <c r="AR322" s="68">
        <f t="shared" ref="AR322" si="2710">AJ322+AN322</f>
        <v>0</v>
      </c>
      <c r="AS322" s="68">
        <f t="shared" ref="AS322" si="2711">AK322+AO322</f>
        <v>0</v>
      </c>
      <c r="AT322" s="68"/>
      <c r="AU322" s="68"/>
      <c r="AV322" s="68"/>
      <c r="AW322" s="68"/>
      <c r="AX322" s="68"/>
      <c r="AY322" s="15">
        <f t="shared" si="2653"/>
        <v>1814877</v>
      </c>
      <c r="AZ322" s="39">
        <f t="shared" si="2654"/>
        <v>1814877</v>
      </c>
      <c r="BA322" s="39">
        <f t="shared" si="2655"/>
        <v>0</v>
      </c>
      <c r="BB322" s="39">
        <f t="shared" si="2656"/>
        <v>0</v>
      </c>
      <c r="BC322" s="15">
        <v>86339574</v>
      </c>
      <c r="BD322" s="44">
        <f>BC322</f>
        <v>86339574</v>
      </c>
      <c r="BE322" s="44"/>
      <c r="BF322" s="44"/>
      <c r="BG322" s="15"/>
      <c r="BH322" s="44">
        <f>BG322</f>
        <v>0</v>
      </c>
      <c r="BI322" s="44"/>
      <c r="BJ322" s="44"/>
      <c r="BK322" s="15">
        <f>BC322+BG322</f>
        <v>86339574</v>
      </c>
      <c r="BL322" s="68">
        <f>BD322+BH322</f>
        <v>86339574</v>
      </c>
      <c r="BM322" s="68">
        <f>BE322+BI322</f>
        <v>0</v>
      </c>
      <c r="BN322" s="68">
        <f>BF322+BJ322</f>
        <v>0</v>
      </c>
      <c r="BO322" s="15"/>
      <c r="BP322" s="44">
        <f>BO322</f>
        <v>0</v>
      </c>
      <c r="BQ322" s="44"/>
      <c r="BR322" s="44"/>
      <c r="BS322" s="15">
        <f>BK322+BO322</f>
        <v>86339574</v>
      </c>
      <c r="BT322" s="68">
        <f>BL322+BP322</f>
        <v>86339574</v>
      </c>
      <c r="BU322" s="68">
        <f>BM322+BQ322</f>
        <v>0</v>
      </c>
      <c r="BV322" s="68">
        <f>BN322+BR322</f>
        <v>0</v>
      </c>
      <c r="BW322" s="15"/>
      <c r="BX322" s="44">
        <f>BW322</f>
        <v>0</v>
      </c>
      <c r="BY322" s="44"/>
      <c r="BZ322" s="44"/>
      <c r="CA322" s="15">
        <f>BS322+BW322</f>
        <v>86339574</v>
      </c>
      <c r="CB322" s="68">
        <f>BT322+BX322</f>
        <v>86339574</v>
      </c>
      <c r="CC322" s="68">
        <f>BU322+BY322</f>
        <v>0</v>
      </c>
      <c r="CD322" s="68">
        <f>BV322+BZ322</f>
        <v>0</v>
      </c>
      <c r="CE322" s="15">
        <v>86339574</v>
      </c>
      <c r="CF322" s="44">
        <f>CE322</f>
        <v>86339574</v>
      </c>
      <c r="CG322" s="44"/>
      <c r="CH322" s="44"/>
      <c r="CI322" s="44"/>
      <c r="CJ322" s="44">
        <f>CI322</f>
        <v>0</v>
      </c>
      <c r="CK322" s="44"/>
      <c r="CL322" s="44"/>
      <c r="CM322" s="15">
        <f t="shared" ref="CM322" si="2712">CE322+CI322</f>
        <v>86339574</v>
      </c>
      <c r="CN322" s="68">
        <f t="shared" ref="CN322:CN325" si="2713">CF322+CJ322</f>
        <v>86339574</v>
      </c>
      <c r="CO322" s="68">
        <f t="shared" ref="CO322:CO325" si="2714">CG322+CK322</f>
        <v>0</v>
      </c>
      <c r="CP322" s="68">
        <f t="shared" ref="CP322:CP325" si="2715">CH322+CL322</f>
        <v>0</v>
      </c>
      <c r="CQ322" s="44"/>
      <c r="CR322" s="44">
        <f>CQ322</f>
        <v>0</v>
      </c>
      <c r="CS322" s="44"/>
      <c r="CT322" s="44"/>
      <c r="CU322" s="15">
        <f t="shared" ref="CU322" si="2716">CM322+CQ322</f>
        <v>86339574</v>
      </c>
      <c r="CV322" s="68">
        <f t="shared" ref="CV322:CV325" si="2717">CN322+CR322</f>
        <v>86339574</v>
      </c>
      <c r="CW322" s="68">
        <f t="shared" ref="CW322:CW325" si="2718">CO322+CS322</f>
        <v>0</v>
      </c>
      <c r="CX322" s="68">
        <f t="shared" ref="CX322:CX325" si="2719">CP322+CT322</f>
        <v>0</v>
      </c>
      <c r="CY322" s="15">
        <v>86339574</v>
      </c>
      <c r="CZ322" s="44">
        <f>CY322</f>
        <v>86339574</v>
      </c>
      <c r="DA322" s="44"/>
      <c r="DB322" s="44"/>
      <c r="DC322" s="44"/>
      <c r="DD322" s="44">
        <f>DC322</f>
        <v>0</v>
      </c>
      <c r="DE322" s="44"/>
      <c r="DF322" s="44"/>
      <c r="DG322" s="15">
        <f t="shared" ref="DG322" si="2720">CY322+DC322</f>
        <v>86339574</v>
      </c>
      <c r="DH322" s="68">
        <f t="shared" ref="DH322:DH325" si="2721">CZ322+DD322</f>
        <v>86339574</v>
      </c>
      <c r="DI322" s="68">
        <f t="shared" ref="DI322:DI325" si="2722">DA322+DE322</f>
        <v>0</v>
      </c>
      <c r="DJ322" s="68">
        <f t="shared" ref="DJ322:DJ325" si="2723">DB322+DF322</f>
        <v>0</v>
      </c>
      <c r="DK322" s="44"/>
      <c r="DL322" s="44">
        <f>DK322</f>
        <v>0</v>
      </c>
      <c r="DM322" s="44"/>
      <c r="DN322" s="44"/>
      <c r="DO322" s="15">
        <f t="shared" ref="DO322" si="2724">DG322+DK322</f>
        <v>86339574</v>
      </c>
      <c r="DP322" s="68">
        <f t="shared" ref="DP322:DP325" si="2725">DH322+DL322</f>
        <v>86339574</v>
      </c>
      <c r="DQ322" s="68">
        <f t="shared" ref="DQ322:DQ325" si="2726">DI322+DM322</f>
        <v>0</v>
      </c>
      <c r="DR322" s="68">
        <f t="shared" ref="DR322:DR325" si="2727">DJ322+DN322</f>
        <v>0</v>
      </c>
    </row>
    <row r="323" spans="1:122" ht="17.25" hidden="1" customHeight="1" x14ac:dyDescent="0.25">
      <c r="A323" s="102" t="s">
        <v>115</v>
      </c>
      <c r="B323" s="102"/>
      <c r="C323" s="102"/>
      <c r="D323" s="102"/>
      <c r="E323" s="40">
        <v>852</v>
      </c>
      <c r="F323" s="2" t="s">
        <v>75</v>
      </c>
      <c r="G323" s="2" t="s">
        <v>43</v>
      </c>
      <c r="H323" s="3" t="s">
        <v>364</v>
      </c>
      <c r="I323" s="2"/>
      <c r="J323" s="15">
        <f t="shared" ref="J323:AL324" si="2728">J324</f>
        <v>22084400</v>
      </c>
      <c r="K323" s="15">
        <f t="shared" si="2728"/>
        <v>0</v>
      </c>
      <c r="L323" s="15">
        <f t="shared" si="2728"/>
        <v>22084400</v>
      </c>
      <c r="M323" s="15">
        <f t="shared" si="2728"/>
        <v>0</v>
      </c>
      <c r="N323" s="15">
        <f t="shared" si="2728"/>
        <v>0</v>
      </c>
      <c r="O323" s="15">
        <f t="shared" si="2728"/>
        <v>0</v>
      </c>
      <c r="P323" s="15">
        <f t="shared" si="2728"/>
        <v>0</v>
      </c>
      <c r="Q323" s="15">
        <f t="shared" si="2728"/>
        <v>0</v>
      </c>
      <c r="R323" s="15">
        <f t="shared" si="2728"/>
        <v>22084400</v>
      </c>
      <c r="S323" s="15">
        <f t="shared" si="2728"/>
        <v>0</v>
      </c>
      <c r="T323" s="15">
        <f t="shared" si="2728"/>
        <v>22084400</v>
      </c>
      <c r="U323" s="15">
        <f t="shared" si="2728"/>
        <v>0</v>
      </c>
      <c r="V323" s="15">
        <f t="shared" si="2728"/>
        <v>13878700</v>
      </c>
      <c r="W323" s="39">
        <f t="shared" si="2728"/>
        <v>0</v>
      </c>
      <c r="X323" s="39">
        <f t="shared" si="2728"/>
        <v>13878700</v>
      </c>
      <c r="Y323" s="39">
        <f t="shared" si="2728"/>
        <v>0</v>
      </c>
      <c r="Z323" s="15">
        <f t="shared" si="2728"/>
        <v>0</v>
      </c>
      <c r="AA323" s="15">
        <f t="shared" si="2728"/>
        <v>0</v>
      </c>
      <c r="AB323" s="15">
        <f t="shared" si="2728"/>
        <v>0</v>
      </c>
      <c r="AC323" s="15">
        <f t="shared" si="2728"/>
        <v>0</v>
      </c>
      <c r="AD323" s="15">
        <f t="shared" si="2728"/>
        <v>13878700</v>
      </c>
      <c r="AE323" s="15">
        <f t="shared" si="2728"/>
        <v>0</v>
      </c>
      <c r="AF323" s="15">
        <f t="shared" si="2728"/>
        <v>13878700</v>
      </c>
      <c r="AG323" s="15">
        <f t="shared" si="2728"/>
        <v>0</v>
      </c>
      <c r="AH323" s="15">
        <f t="shared" si="2728"/>
        <v>12078700</v>
      </c>
      <c r="AI323" s="39">
        <f t="shared" si="2728"/>
        <v>0</v>
      </c>
      <c r="AJ323" s="39">
        <f t="shared" si="2728"/>
        <v>12078700</v>
      </c>
      <c r="AK323" s="39">
        <f t="shared" si="2728"/>
        <v>0</v>
      </c>
      <c r="AL323" s="15">
        <f t="shared" si="2728"/>
        <v>0</v>
      </c>
      <c r="AM323" s="110">
        <f t="shared" ref="AL323:AS324" si="2729">AM324</f>
        <v>0</v>
      </c>
      <c r="AN323" s="15">
        <f t="shared" si="2729"/>
        <v>0</v>
      </c>
      <c r="AO323" s="15">
        <f t="shared" si="2729"/>
        <v>0</v>
      </c>
      <c r="AP323" s="15">
        <f t="shared" si="2729"/>
        <v>12078700</v>
      </c>
      <c r="AQ323" s="15">
        <f t="shared" si="2729"/>
        <v>0</v>
      </c>
      <c r="AR323" s="15">
        <f t="shared" si="2729"/>
        <v>12078700</v>
      </c>
      <c r="AS323" s="15">
        <f t="shared" si="2729"/>
        <v>0</v>
      </c>
      <c r="AT323" s="15"/>
      <c r="AU323" s="15"/>
      <c r="AV323" s="15"/>
      <c r="AW323" s="15"/>
      <c r="AX323" s="15"/>
      <c r="AY323" s="15">
        <f t="shared" si="2653"/>
        <v>-501190</v>
      </c>
      <c r="AZ323" s="39">
        <f t="shared" si="2654"/>
        <v>0</v>
      </c>
      <c r="BA323" s="39">
        <f t="shared" si="2655"/>
        <v>-501190</v>
      </c>
      <c r="BB323" s="39">
        <f t="shared" si="2656"/>
        <v>0</v>
      </c>
      <c r="BC323" s="15">
        <f t="shared" ref="BC323:DC324" si="2730">BC324</f>
        <v>22585590</v>
      </c>
      <c r="BD323" s="44">
        <f t="shared" si="2730"/>
        <v>0</v>
      </c>
      <c r="BE323" s="44">
        <f t="shared" si="2730"/>
        <v>22585590</v>
      </c>
      <c r="BF323" s="44">
        <f t="shared" si="2730"/>
        <v>0</v>
      </c>
      <c r="BG323" s="15">
        <f t="shared" si="2730"/>
        <v>0</v>
      </c>
      <c r="BH323" s="15">
        <f t="shared" si="2730"/>
        <v>0</v>
      </c>
      <c r="BI323" s="15">
        <f t="shared" si="2730"/>
        <v>0</v>
      </c>
      <c r="BJ323" s="15">
        <f t="shared" si="2730"/>
        <v>0</v>
      </c>
      <c r="BK323" s="15">
        <f t="shared" si="2730"/>
        <v>22585590</v>
      </c>
      <c r="BL323" s="68">
        <f t="shared" ref="BL323:BN325" si="2731">BD323+BH323</f>
        <v>0</v>
      </c>
      <c r="BM323" s="68">
        <f t="shared" si="2731"/>
        <v>22585590</v>
      </c>
      <c r="BN323" s="68">
        <f t="shared" si="2731"/>
        <v>0</v>
      </c>
      <c r="BO323" s="15">
        <f t="shared" si="2730"/>
        <v>0</v>
      </c>
      <c r="BP323" s="15">
        <f t="shared" si="2730"/>
        <v>0</v>
      </c>
      <c r="BQ323" s="15">
        <f t="shared" si="2730"/>
        <v>0</v>
      </c>
      <c r="BR323" s="15">
        <f t="shared" si="2730"/>
        <v>0</v>
      </c>
      <c r="BS323" s="15">
        <f t="shared" si="2730"/>
        <v>22585590</v>
      </c>
      <c r="BT323" s="68">
        <f t="shared" ref="BT323:BT325" si="2732">BL323+BP323</f>
        <v>0</v>
      </c>
      <c r="BU323" s="68">
        <f t="shared" ref="BU323:BU325" si="2733">BM323+BQ323</f>
        <v>22585590</v>
      </c>
      <c r="BV323" s="68">
        <f t="shared" ref="BV323:BV325" si="2734">BN323+BR323</f>
        <v>0</v>
      </c>
      <c r="BW323" s="15">
        <f t="shared" si="2730"/>
        <v>0</v>
      </c>
      <c r="BX323" s="15">
        <f t="shared" si="2730"/>
        <v>0</v>
      </c>
      <c r="BY323" s="15">
        <f t="shared" si="2730"/>
        <v>0</v>
      </c>
      <c r="BZ323" s="15">
        <f t="shared" si="2730"/>
        <v>0</v>
      </c>
      <c r="CA323" s="15">
        <f t="shared" si="2730"/>
        <v>22585590</v>
      </c>
      <c r="CB323" s="68">
        <f t="shared" ref="CB323:CB325" si="2735">BT323+BX323</f>
        <v>0</v>
      </c>
      <c r="CC323" s="68">
        <f t="shared" ref="CC323:CC325" si="2736">BU323+BY323</f>
        <v>22585590</v>
      </c>
      <c r="CD323" s="68">
        <f t="shared" ref="CD323:CD325" si="2737">BV323+BZ323</f>
        <v>0</v>
      </c>
      <c r="CE323" s="15">
        <f t="shared" si="2730"/>
        <v>9284700</v>
      </c>
      <c r="CF323" s="44">
        <f t="shared" si="2730"/>
        <v>0</v>
      </c>
      <c r="CG323" s="44">
        <f t="shared" si="2730"/>
        <v>9284700</v>
      </c>
      <c r="CH323" s="44">
        <f t="shared" si="2730"/>
        <v>0</v>
      </c>
      <c r="CI323" s="15">
        <f t="shared" si="2730"/>
        <v>0</v>
      </c>
      <c r="CJ323" s="15">
        <f t="shared" si="2730"/>
        <v>0</v>
      </c>
      <c r="CK323" s="15">
        <f t="shared" si="2730"/>
        <v>0</v>
      </c>
      <c r="CL323" s="15">
        <f t="shared" si="2730"/>
        <v>0</v>
      </c>
      <c r="CM323" s="15">
        <f t="shared" si="2730"/>
        <v>9284700</v>
      </c>
      <c r="CN323" s="68">
        <f t="shared" si="2713"/>
        <v>0</v>
      </c>
      <c r="CO323" s="68">
        <f t="shared" si="2714"/>
        <v>9284700</v>
      </c>
      <c r="CP323" s="68">
        <f t="shared" si="2715"/>
        <v>0</v>
      </c>
      <c r="CQ323" s="15">
        <f t="shared" si="2730"/>
        <v>0</v>
      </c>
      <c r="CR323" s="15">
        <f t="shared" si="2730"/>
        <v>0</v>
      </c>
      <c r="CS323" s="15">
        <f t="shared" si="2730"/>
        <v>0</v>
      </c>
      <c r="CT323" s="15">
        <f t="shared" si="2730"/>
        <v>0</v>
      </c>
      <c r="CU323" s="15">
        <f t="shared" si="2730"/>
        <v>9284700</v>
      </c>
      <c r="CV323" s="68">
        <f t="shared" si="2717"/>
        <v>0</v>
      </c>
      <c r="CW323" s="68">
        <f t="shared" si="2718"/>
        <v>9284700</v>
      </c>
      <c r="CX323" s="68">
        <f t="shared" si="2719"/>
        <v>0</v>
      </c>
      <c r="CY323" s="15">
        <f t="shared" si="2730"/>
        <v>11784700</v>
      </c>
      <c r="CZ323" s="44">
        <f t="shared" si="2730"/>
        <v>0</v>
      </c>
      <c r="DA323" s="44">
        <f t="shared" si="2730"/>
        <v>11784700</v>
      </c>
      <c r="DB323" s="44">
        <f t="shared" si="2730"/>
        <v>0</v>
      </c>
      <c r="DC323" s="15">
        <f t="shared" si="2730"/>
        <v>0</v>
      </c>
      <c r="DD323" s="15">
        <f t="shared" ref="DC323:DG324" si="2738">DD324</f>
        <v>0</v>
      </c>
      <c r="DE323" s="15">
        <f t="shared" si="2738"/>
        <v>0</v>
      </c>
      <c r="DF323" s="15">
        <f t="shared" si="2738"/>
        <v>0</v>
      </c>
      <c r="DG323" s="15">
        <f t="shared" si="2738"/>
        <v>11784700</v>
      </c>
      <c r="DH323" s="68">
        <f t="shared" si="2721"/>
        <v>0</v>
      </c>
      <c r="DI323" s="68">
        <f t="shared" si="2722"/>
        <v>11784700</v>
      </c>
      <c r="DJ323" s="68">
        <f t="shared" si="2723"/>
        <v>0</v>
      </c>
      <c r="DK323" s="15">
        <f t="shared" ref="DK323:DO324" si="2739">DK324</f>
        <v>0</v>
      </c>
      <c r="DL323" s="15">
        <f t="shared" si="2739"/>
        <v>0</v>
      </c>
      <c r="DM323" s="15">
        <f t="shared" si="2739"/>
        <v>0</v>
      </c>
      <c r="DN323" s="15">
        <f t="shared" si="2739"/>
        <v>0</v>
      </c>
      <c r="DO323" s="15">
        <f t="shared" si="2739"/>
        <v>11784700</v>
      </c>
      <c r="DP323" s="68">
        <f t="shared" si="2725"/>
        <v>0</v>
      </c>
      <c r="DQ323" s="68">
        <f t="shared" si="2726"/>
        <v>11784700</v>
      </c>
      <c r="DR323" s="68">
        <f t="shared" si="2727"/>
        <v>0</v>
      </c>
    </row>
    <row r="324" spans="1:122" ht="32.25" hidden="1" customHeight="1" x14ac:dyDescent="0.25">
      <c r="A324" s="102" t="s">
        <v>40</v>
      </c>
      <c r="B324" s="102"/>
      <c r="C324" s="102"/>
      <c r="D324" s="102"/>
      <c r="E324" s="40">
        <v>852</v>
      </c>
      <c r="F324" s="2" t="s">
        <v>75</v>
      </c>
      <c r="G324" s="3" t="s">
        <v>43</v>
      </c>
      <c r="H324" s="3" t="s">
        <v>364</v>
      </c>
      <c r="I324" s="2" t="s">
        <v>80</v>
      </c>
      <c r="J324" s="15">
        <f t="shared" si="2728"/>
        <v>22084400</v>
      </c>
      <c r="K324" s="15">
        <f t="shared" si="2728"/>
        <v>0</v>
      </c>
      <c r="L324" s="15">
        <f t="shared" si="2728"/>
        <v>22084400</v>
      </c>
      <c r="M324" s="15">
        <f t="shared" si="2728"/>
        <v>0</v>
      </c>
      <c r="N324" s="15">
        <f t="shared" si="2728"/>
        <v>0</v>
      </c>
      <c r="O324" s="15">
        <f t="shared" si="2728"/>
        <v>0</v>
      </c>
      <c r="P324" s="15">
        <f t="shared" si="2728"/>
        <v>0</v>
      </c>
      <c r="Q324" s="15">
        <f t="shared" si="2728"/>
        <v>0</v>
      </c>
      <c r="R324" s="15">
        <f t="shared" si="2728"/>
        <v>22084400</v>
      </c>
      <c r="S324" s="15">
        <f t="shared" si="2728"/>
        <v>0</v>
      </c>
      <c r="T324" s="15">
        <f t="shared" si="2728"/>
        <v>22084400</v>
      </c>
      <c r="U324" s="15">
        <f t="shared" si="2728"/>
        <v>0</v>
      </c>
      <c r="V324" s="15">
        <f t="shared" si="2728"/>
        <v>13878700</v>
      </c>
      <c r="W324" s="39">
        <f t="shared" si="2728"/>
        <v>0</v>
      </c>
      <c r="X324" s="39">
        <f t="shared" si="2728"/>
        <v>13878700</v>
      </c>
      <c r="Y324" s="39">
        <f t="shared" si="2728"/>
        <v>0</v>
      </c>
      <c r="Z324" s="15">
        <f t="shared" si="2728"/>
        <v>0</v>
      </c>
      <c r="AA324" s="15">
        <f t="shared" si="2728"/>
        <v>0</v>
      </c>
      <c r="AB324" s="15">
        <f t="shared" si="2728"/>
        <v>0</v>
      </c>
      <c r="AC324" s="15">
        <f t="shared" si="2728"/>
        <v>0</v>
      </c>
      <c r="AD324" s="15">
        <f t="shared" si="2728"/>
        <v>13878700</v>
      </c>
      <c r="AE324" s="15">
        <f t="shared" si="2728"/>
        <v>0</v>
      </c>
      <c r="AF324" s="15">
        <f t="shared" si="2728"/>
        <v>13878700</v>
      </c>
      <c r="AG324" s="15">
        <f t="shared" si="2728"/>
        <v>0</v>
      </c>
      <c r="AH324" s="15">
        <f t="shared" si="2728"/>
        <v>12078700</v>
      </c>
      <c r="AI324" s="39">
        <f t="shared" si="2728"/>
        <v>0</v>
      </c>
      <c r="AJ324" s="39">
        <f t="shared" si="2728"/>
        <v>12078700</v>
      </c>
      <c r="AK324" s="39">
        <f t="shared" si="2728"/>
        <v>0</v>
      </c>
      <c r="AL324" s="15">
        <f t="shared" si="2729"/>
        <v>0</v>
      </c>
      <c r="AM324" s="110">
        <f t="shared" si="2729"/>
        <v>0</v>
      </c>
      <c r="AN324" s="15">
        <f t="shared" si="2729"/>
        <v>0</v>
      </c>
      <c r="AO324" s="15">
        <f t="shared" si="2729"/>
        <v>0</v>
      </c>
      <c r="AP324" s="15">
        <f t="shared" si="2729"/>
        <v>12078700</v>
      </c>
      <c r="AQ324" s="15">
        <f t="shared" si="2729"/>
        <v>0</v>
      </c>
      <c r="AR324" s="15">
        <f t="shared" si="2729"/>
        <v>12078700</v>
      </c>
      <c r="AS324" s="15">
        <f t="shared" si="2729"/>
        <v>0</v>
      </c>
      <c r="AT324" s="15"/>
      <c r="AU324" s="15"/>
      <c r="AV324" s="15"/>
      <c r="AW324" s="15"/>
      <c r="AX324" s="15"/>
      <c r="AY324" s="15">
        <f t="shared" si="2653"/>
        <v>-501190</v>
      </c>
      <c r="AZ324" s="39">
        <f t="shared" si="2654"/>
        <v>0</v>
      </c>
      <c r="BA324" s="39">
        <f t="shared" si="2655"/>
        <v>-501190</v>
      </c>
      <c r="BB324" s="39">
        <f t="shared" si="2656"/>
        <v>0</v>
      </c>
      <c r="BC324" s="15">
        <f t="shared" si="2730"/>
        <v>22585590</v>
      </c>
      <c r="BD324" s="44">
        <f t="shared" si="2730"/>
        <v>0</v>
      </c>
      <c r="BE324" s="44">
        <f t="shared" si="2730"/>
        <v>22585590</v>
      </c>
      <c r="BF324" s="44">
        <f t="shared" si="2730"/>
        <v>0</v>
      </c>
      <c r="BG324" s="15">
        <f t="shared" si="2730"/>
        <v>0</v>
      </c>
      <c r="BH324" s="15">
        <f t="shared" si="2730"/>
        <v>0</v>
      </c>
      <c r="BI324" s="15">
        <f t="shared" si="2730"/>
        <v>0</v>
      </c>
      <c r="BJ324" s="15">
        <f t="shared" si="2730"/>
        <v>0</v>
      </c>
      <c r="BK324" s="15">
        <f t="shared" si="2730"/>
        <v>22585590</v>
      </c>
      <c r="BL324" s="68">
        <f t="shared" si="2731"/>
        <v>0</v>
      </c>
      <c r="BM324" s="68">
        <f t="shared" si="2731"/>
        <v>22585590</v>
      </c>
      <c r="BN324" s="68">
        <f t="shared" si="2731"/>
        <v>0</v>
      </c>
      <c r="BO324" s="15">
        <f t="shared" si="2730"/>
        <v>0</v>
      </c>
      <c r="BP324" s="15">
        <f t="shared" si="2730"/>
        <v>0</v>
      </c>
      <c r="BQ324" s="15">
        <f t="shared" si="2730"/>
        <v>0</v>
      </c>
      <c r="BR324" s="15">
        <f t="shared" si="2730"/>
        <v>0</v>
      </c>
      <c r="BS324" s="15">
        <f t="shared" si="2730"/>
        <v>22585590</v>
      </c>
      <c r="BT324" s="68">
        <f t="shared" si="2732"/>
        <v>0</v>
      </c>
      <c r="BU324" s="68">
        <f t="shared" si="2733"/>
        <v>22585590</v>
      </c>
      <c r="BV324" s="68">
        <f t="shared" si="2734"/>
        <v>0</v>
      </c>
      <c r="BW324" s="15">
        <f t="shared" si="2730"/>
        <v>0</v>
      </c>
      <c r="BX324" s="15">
        <f t="shared" si="2730"/>
        <v>0</v>
      </c>
      <c r="BY324" s="15">
        <f t="shared" si="2730"/>
        <v>0</v>
      </c>
      <c r="BZ324" s="15">
        <f t="shared" si="2730"/>
        <v>0</v>
      </c>
      <c r="CA324" s="15">
        <f t="shared" si="2730"/>
        <v>22585590</v>
      </c>
      <c r="CB324" s="68">
        <f t="shared" si="2735"/>
        <v>0</v>
      </c>
      <c r="CC324" s="68">
        <f t="shared" si="2736"/>
        <v>22585590</v>
      </c>
      <c r="CD324" s="68">
        <f t="shared" si="2737"/>
        <v>0</v>
      </c>
      <c r="CE324" s="15">
        <f t="shared" si="2730"/>
        <v>9284700</v>
      </c>
      <c r="CF324" s="44">
        <f t="shared" si="2730"/>
        <v>0</v>
      </c>
      <c r="CG324" s="44">
        <f t="shared" si="2730"/>
        <v>9284700</v>
      </c>
      <c r="CH324" s="44">
        <f t="shared" si="2730"/>
        <v>0</v>
      </c>
      <c r="CI324" s="15">
        <f t="shared" si="2730"/>
        <v>0</v>
      </c>
      <c r="CJ324" s="15">
        <f t="shared" si="2730"/>
        <v>0</v>
      </c>
      <c r="CK324" s="15">
        <f t="shared" si="2730"/>
        <v>0</v>
      </c>
      <c r="CL324" s="15">
        <f t="shared" si="2730"/>
        <v>0</v>
      </c>
      <c r="CM324" s="15">
        <f t="shared" si="2730"/>
        <v>9284700</v>
      </c>
      <c r="CN324" s="68">
        <f t="shared" si="2713"/>
        <v>0</v>
      </c>
      <c r="CO324" s="68">
        <f t="shared" si="2714"/>
        <v>9284700</v>
      </c>
      <c r="CP324" s="68">
        <f t="shared" si="2715"/>
        <v>0</v>
      </c>
      <c r="CQ324" s="15">
        <f t="shared" si="2730"/>
        <v>0</v>
      </c>
      <c r="CR324" s="15">
        <f t="shared" si="2730"/>
        <v>0</v>
      </c>
      <c r="CS324" s="15">
        <f t="shared" si="2730"/>
        <v>0</v>
      </c>
      <c r="CT324" s="15">
        <f t="shared" si="2730"/>
        <v>0</v>
      </c>
      <c r="CU324" s="15">
        <f t="shared" si="2730"/>
        <v>9284700</v>
      </c>
      <c r="CV324" s="68">
        <f t="shared" si="2717"/>
        <v>0</v>
      </c>
      <c r="CW324" s="68">
        <f t="shared" si="2718"/>
        <v>9284700</v>
      </c>
      <c r="CX324" s="68">
        <f t="shared" si="2719"/>
        <v>0</v>
      </c>
      <c r="CY324" s="15">
        <f t="shared" si="2730"/>
        <v>11784700</v>
      </c>
      <c r="CZ324" s="44">
        <f t="shared" si="2730"/>
        <v>0</v>
      </c>
      <c r="DA324" s="44">
        <f t="shared" si="2730"/>
        <v>11784700</v>
      </c>
      <c r="DB324" s="44">
        <f t="shared" si="2730"/>
        <v>0</v>
      </c>
      <c r="DC324" s="15">
        <f t="shared" si="2738"/>
        <v>0</v>
      </c>
      <c r="DD324" s="15">
        <f t="shared" si="2738"/>
        <v>0</v>
      </c>
      <c r="DE324" s="15">
        <f t="shared" si="2738"/>
        <v>0</v>
      </c>
      <c r="DF324" s="15">
        <f t="shared" si="2738"/>
        <v>0</v>
      </c>
      <c r="DG324" s="15">
        <f t="shared" si="2738"/>
        <v>11784700</v>
      </c>
      <c r="DH324" s="68">
        <f t="shared" si="2721"/>
        <v>0</v>
      </c>
      <c r="DI324" s="68">
        <f t="shared" si="2722"/>
        <v>11784700</v>
      </c>
      <c r="DJ324" s="68">
        <f t="shared" si="2723"/>
        <v>0</v>
      </c>
      <c r="DK324" s="15">
        <f t="shared" si="2739"/>
        <v>0</v>
      </c>
      <c r="DL324" s="15">
        <f t="shared" si="2739"/>
        <v>0</v>
      </c>
      <c r="DM324" s="15">
        <f t="shared" si="2739"/>
        <v>0</v>
      </c>
      <c r="DN324" s="15">
        <f t="shared" si="2739"/>
        <v>0</v>
      </c>
      <c r="DO324" s="15">
        <f t="shared" si="2739"/>
        <v>11784700</v>
      </c>
      <c r="DP324" s="68">
        <f t="shared" si="2725"/>
        <v>0</v>
      </c>
      <c r="DQ324" s="68">
        <f t="shared" si="2726"/>
        <v>11784700</v>
      </c>
      <c r="DR324" s="68">
        <f t="shared" si="2727"/>
        <v>0</v>
      </c>
    </row>
    <row r="325" spans="1:122" ht="33.75" hidden="1" customHeight="1" x14ac:dyDescent="0.25">
      <c r="A325" s="102" t="s">
        <v>81</v>
      </c>
      <c r="B325" s="102"/>
      <c r="C325" s="102"/>
      <c r="D325" s="102"/>
      <c r="E325" s="40">
        <v>852</v>
      </c>
      <c r="F325" s="2" t="s">
        <v>75</v>
      </c>
      <c r="G325" s="3" t="s">
        <v>43</v>
      </c>
      <c r="H325" s="3" t="s">
        <v>364</v>
      </c>
      <c r="I325" s="2" t="s">
        <v>82</v>
      </c>
      <c r="J325" s="15">
        <v>22084400</v>
      </c>
      <c r="K325" s="44"/>
      <c r="L325" s="44">
        <f>J325</f>
        <v>22084400</v>
      </c>
      <c r="M325" s="44"/>
      <c r="N325" s="44"/>
      <c r="O325" s="44"/>
      <c r="P325" s="44"/>
      <c r="Q325" s="44"/>
      <c r="R325" s="68">
        <f>J325+N325</f>
        <v>22084400</v>
      </c>
      <c r="S325" s="68">
        <f>K325+O325</f>
        <v>0</v>
      </c>
      <c r="T325" s="68">
        <f>L325+P325</f>
        <v>22084400</v>
      </c>
      <c r="U325" s="68">
        <f>M325+Q325</f>
        <v>0</v>
      </c>
      <c r="V325" s="15">
        <v>13878700</v>
      </c>
      <c r="W325" s="39"/>
      <c r="X325" s="39">
        <f>V325</f>
        <v>13878700</v>
      </c>
      <c r="Y325" s="39"/>
      <c r="Z325" s="44"/>
      <c r="AA325" s="44"/>
      <c r="AB325" s="44"/>
      <c r="AC325" s="44"/>
      <c r="AD325" s="68">
        <f t="shared" ref="AD325" si="2740">V325+Z325</f>
        <v>13878700</v>
      </c>
      <c r="AE325" s="68">
        <f t="shared" ref="AE325" si="2741">W325+AA325</f>
        <v>0</v>
      </c>
      <c r="AF325" s="68">
        <f t="shared" ref="AF325" si="2742">X325+AB325</f>
        <v>13878700</v>
      </c>
      <c r="AG325" s="68">
        <f t="shared" ref="AG325" si="2743">Y325+AC325</f>
        <v>0</v>
      </c>
      <c r="AH325" s="15">
        <v>12078700</v>
      </c>
      <c r="AI325" s="39"/>
      <c r="AJ325" s="39">
        <f>AH325</f>
        <v>12078700</v>
      </c>
      <c r="AK325" s="39"/>
      <c r="AL325" s="44"/>
      <c r="AM325" s="111"/>
      <c r="AN325" s="44"/>
      <c r="AO325" s="44"/>
      <c r="AP325" s="68">
        <f t="shared" ref="AP325" si="2744">AH325+AL325</f>
        <v>12078700</v>
      </c>
      <c r="AQ325" s="68">
        <f t="shared" ref="AQ325" si="2745">AI325+AM325</f>
        <v>0</v>
      </c>
      <c r="AR325" s="68">
        <f t="shared" ref="AR325" si="2746">AJ325+AN325</f>
        <v>12078700</v>
      </c>
      <c r="AS325" s="68">
        <f t="shared" ref="AS325" si="2747">AK325+AO325</f>
        <v>0</v>
      </c>
      <c r="AT325" s="68"/>
      <c r="AU325" s="68"/>
      <c r="AV325" s="68"/>
      <c r="AW325" s="68"/>
      <c r="AX325" s="68"/>
      <c r="AY325" s="15">
        <f t="shared" si="2653"/>
        <v>-501190</v>
      </c>
      <c r="AZ325" s="39">
        <f t="shared" si="2654"/>
        <v>0</v>
      </c>
      <c r="BA325" s="39">
        <f t="shared" si="2655"/>
        <v>-501190</v>
      </c>
      <c r="BB325" s="39">
        <f t="shared" si="2656"/>
        <v>0</v>
      </c>
      <c r="BC325" s="15">
        <v>22585590</v>
      </c>
      <c r="BD325" s="44"/>
      <c r="BE325" s="44">
        <f>BC325</f>
        <v>22585590</v>
      </c>
      <c r="BF325" s="44"/>
      <c r="BG325" s="15"/>
      <c r="BH325" s="44"/>
      <c r="BI325" s="44">
        <f>BG325</f>
        <v>0</v>
      </c>
      <c r="BJ325" s="44"/>
      <c r="BK325" s="15">
        <f>BC325+BG325</f>
        <v>22585590</v>
      </c>
      <c r="BL325" s="68">
        <f t="shared" si="2731"/>
        <v>0</v>
      </c>
      <c r="BM325" s="68">
        <f t="shared" si="2731"/>
        <v>22585590</v>
      </c>
      <c r="BN325" s="68">
        <f t="shared" si="2731"/>
        <v>0</v>
      </c>
      <c r="BO325" s="15"/>
      <c r="BP325" s="44"/>
      <c r="BQ325" s="44">
        <f>BO325</f>
        <v>0</v>
      </c>
      <c r="BR325" s="44"/>
      <c r="BS325" s="15">
        <f>BK325+BO325</f>
        <v>22585590</v>
      </c>
      <c r="BT325" s="68">
        <f t="shared" si="2732"/>
        <v>0</v>
      </c>
      <c r="BU325" s="68">
        <f t="shared" si="2733"/>
        <v>22585590</v>
      </c>
      <c r="BV325" s="68">
        <f t="shared" si="2734"/>
        <v>0</v>
      </c>
      <c r="BW325" s="15"/>
      <c r="BX325" s="44"/>
      <c r="BY325" s="44">
        <f>BW325</f>
        <v>0</v>
      </c>
      <c r="BZ325" s="44"/>
      <c r="CA325" s="15">
        <f>BS325+BW325</f>
        <v>22585590</v>
      </c>
      <c r="CB325" s="68">
        <f t="shared" si="2735"/>
        <v>0</v>
      </c>
      <c r="CC325" s="68">
        <f t="shared" si="2736"/>
        <v>22585590</v>
      </c>
      <c r="CD325" s="68">
        <f t="shared" si="2737"/>
        <v>0</v>
      </c>
      <c r="CE325" s="15">
        <v>9284700</v>
      </c>
      <c r="CF325" s="44"/>
      <c r="CG325" s="44">
        <f>CE325</f>
        <v>9284700</v>
      </c>
      <c r="CH325" s="44"/>
      <c r="CI325" s="44"/>
      <c r="CJ325" s="44"/>
      <c r="CK325" s="44">
        <f>CI325</f>
        <v>0</v>
      </c>
      <c r="CL325" s="44"/>
      <c r="CM325" s="15">
        <f t="shared" ref="CM325" si="2748">CE325+CI325</f>
        <v>9284700</v>
      </c>
      <c r="CN325" s="68">
        <f t="shared" si="2713"/>
        <v>0</v>
      </c>
      <c r="CO325" s="68">
        <f t="shared" si="2714"/>
        <v>9284700</v>
      </c>
      <c r="CP325" s="68">
        <f t="shared" si="2715"/>
        <v>0</v>
      </c>
      <c r="CQ325" s="44"/>
      <c r="CR325" s="44"/>
      <c r="CS325" s="44">
        <f>CQ325</f>
        <v>0</v>
      </c>
      <c r="CT325" s="44"/>
      <c r="CU325" s="15">
        <f t="shared" ref="CU325" si="2749">CM325+CQ325</f>
        <v>9284700</v>
      </c>
      <c r="CV325" s="68">
        <f t="shared" si="2717"/>
        <v>0</v>
      </c>
      <c r="CW325" s="68">
        <f t="shared" si="2718"/>
        <v>9284700</v>
      </c>
      <c r="CX325" s="68">
        <f t="shared" si="2719"/>
        <v>0</v>
      </c>
      <c r="CY325" s="15">
        <v>11784700</v>
      </c>
      <c r="CZ325" s="44"/>
      <c r="DA325" s="44">
        <f>CY325</f>
        <v>11784700</v>
      </c>
      <c r="DB325" s="44"/>
      <c r="DC325" s="44"/>
      <c r="DD325" s="44"/>
      <c r="DE325" s="44">
        <f>DC325</f>
        <v>0</v>
      </c>
      <c r="DF325" s="44"/>
      <c r="DG325" s="15">
        <f t="shared" ref="DG325" si="2750">CY325+DC325</f>
        <v>11784700</v>
      </c>
      <c r="DH325" s="68">
        <f t="shared" si="2721"/>
        <v>0</v>
      </c>
      <c r="DI325" s="68">
        <f t="shared" si="2722"/>
        <v>11784700</v>
      </c>
      <c r="DJ325" s="68">
        <f t="shared" si="2723"/>
        <v>0</v>
      </c>
      <c r="DK325" s="44"/>
      <c r="DL325" s="44"/>
      <c r="DM325" s="44">
        <f>DK325</f>
        <v>0</v>
      </c>
      <c r="DN325" s="44"/>
      <c r="DO325" s="15">
        <f t="shared" ref="DO325" si="2751">DG325+DK325</f>
        <v>11784700</v>
      </c>
      <c r="DP325" s="68">
        <f t="shared" si="2725"/>
        <v>0</v>
      </c>
      <c r="DQ325" s="68">
        <f t="shared" si="2726"/>
        <v>11784700</v>
      </c>
      <c r="DR325" s="68">
        <f t="shared" si="2727"/>
        <v>0</v>
      </c>
    </row>
    <row r="326" spans="1:122" ht="16.5" customHeight="1" x14ac:dyDescent="0.25">
      <c r="A326" s="102" t="s">
        <v>113</v>
      </c>
      <c r="B326" s="102"/>
      <c r="C326" s="102"/>
      <c r="D326" s="102"/>
      <c r="E326" s="40">
        <v>852</v>
      </c>
      <c r="F326" s="2" t="s">
        <v>75</v>
      </c>
      <c r="G326" s="3" t="s">
        <v>43</v>
      </c>
      <c r="H326" s="3" t="s">
        <v>359</v>
      </c>
      <c r="I326" s="2"/>
      <c r="J326" s="15">
        <f t="shared" ref="J326:AL327" si="2752">J327</f>
        <v>3617008</v>
      </c>
      <c r="K326" s="15">
        <f t="shared" si="2752"/>
        <v>0</v>
      </c>
      <c r="L326" s="15">
        <f t="shared" si="2752"/>
        <v>3617008</v>
      </c>
      <c r="M326" s="15">
        <f t="shared" si="2752"/>
        <v>0</v>
      </c>
      <c r="N326" s="15">
        <f t="shared" si="2752"/>
        <v>-1592000</v>
      </c>
      <c r="O326" s="15">
        <f t="shared" si="2752"/>
        <v>0</v>
      </c>
      <c r="P326" s="15">
        <f t="shared" si="2752"/>
        <v>-1592000</v>
      </c>
      <c r="Q326" s="15">
        <f t="shared" si="2752"/>
        <v>0</v>
      </c>
      <c r="R326" s="15">
        <f t="shared" si="2752"/>
        <v>2025008</v>
      </c>
      <c r="S326" s="15">
        <f t="shared" si="2752"/>
        <v>0</v>
      </c>
      <c r="T326" s="15">
        <f t="shared" si="2752"/>
        <v>2025008</v>
      </c>
      <c r="U326" s="15">
        <f t="shared" si="2752"/>
        <v>0</v>
      </c>
      <c r="V326" s="15">
        <f t="shared" si="2752"/>
        <v>0</v>
      </c>
      <c r="W326" s="39">
        <f t="shared" si="2752"/>
        <v>0</v>
      </c>
      <c r="X326" s="39">
        <f t="shared" si="2752"/>
        <v>0</v>
      </c>
      <c r="Y326" s="39">
        <f t="shared" si="2752"/>
        <v>0</v>
      </c>
      <c r="Z326" s="15">
        <f t="shared" si="2752"/>
        <v>0</v>
      </c>
      <c r="AA326" s="15">
        <f t="shared" si="2752"/>
        <v>0</v>
      </c>
      <c r="AB326" s="15">
        <f t="shared" si="2752"/>
        <v>0</v>
      </c>
      <c r="AC326" s="15">
        <f t="shared" si="2752"/>
        <v>0</v>
      </c>
      <c r="AD326" s="15">
        <f t="shared" si="2752"/>
        <v>0</v>
      </c>
      <c r="AE326" s="15">
        <f t="shared" si="2752"/>
        <v>0</v>
      </c>
      <c r="AF326" s="15">
        <f t="shared" si="2752"/>
        <v>0</v>
      </c>
      <c r="AG326" s="15">
        <f t="shared" si="2752"/>
        <v>0</v>
      </c>
      <c r="AH326" s="15">
        <f t="shared" si="2752"/>
        <v>0</v>
      </c>
      <c r="AI326" s="39">
        <f t="shared" si="2752"/>
        <v>0</v>
      </c>
      <c r="AJ326" s="39">
        <f t="shared" si="2752"/>
        <v>0</v>
      </c>
      <c r="AK326" s="39">
        <f t="shared" si="2752"/>
        <v>0</v>
      </c>
      <c r="AL326" s="15">
        <f t="shared" si="2752"/>
        <v>0</v>
      </c>
      <c r="AM326" s="110">
        <f t="shared" ref="AL326:AS327" si="2753">AM327</f>
        <v>0</v>
      </c>
      <c r="AN326" s="15">
        <f t="shared" si="2753"/>
        <v>0</v>
      </c>
      <c r="AO326" s="15">
        <f t="shared" si="2753"/>
        <v>0</v>
      </c>
      <c r="AP326" s="15">
        <f t="shared" si="2753"/>
        <v>0</v>
      </c>
      <c r="AQ326" s="15">
        <f t="shared" si="2753"/>
        <v>0</v>
      </c>
      <c r="AR326" s="15">
        <f t="shared" si="2753"/>
        <v>0</v>
      </c>
      <c r="AS326" s="15">
        <f t="shared" si="2753"/>
        <v>0</v>
      </c>
      <c r="AT326" s="15"/>
      <c r="AU326" s="15"/>
      <c r="AV326" s="15"/>
      <c r="AW326" s="15"/>
      <c r="AX326" s="15"/>
      <c r="AY326" s="15">
        <f t="shared" si="2653"/>
        <v>3355549</v>
      </c>
      <c r="AZ326" s="39">
        <f t="shared" si="2654"/>
        <v>0</v>
      </c>
      <c r="BA326" s="39">
        <f t="shared" si="2655"/>
        <v>3355549</v>
      </c>
      <c r="BB326" s="39">
        <f t="shared" si="2656"/>
        <v>0</v>
      </c>
      <c r="BC326" s="15">
        <f t="shared" ref="BC326:DC327" si="2754">BC327</f>
        <v>261459</v>
      </c>
      <c r="BD326" s="44">
        <f t="shared" si="2754"/>
        <v>0</v>
      </c>
      <c r="BE326" s="44">
        <f t="shared" si="2754"/>
        <v>261459</v>
      </c>
      <c r="BF326" s="44">
        <f t="shared" si="2754"/>
        <v>0</v>
      </c>
      <c r="BG326" s="15">
        <f t="shared" si="2754"/>
        <v>0</v>
      </c>
      <c r="BH326" s="15">
        <f t="shared" si="2754"/>
        <v>0</v>
      </c>
      <c r="BI326" s="15">
        <f t="shared" si="2754"/>
        <v>0</v>
      </c>
      <c r="BJ326" s="15">
        <f t="shared" si="2754"/>
        <v>0</v>
      </c>
      <c r="BK326" s="15">
        <f t="shared" si="2754"/>
        <v>261459</v>
      </c>
      <c r="BL326" s="15">
        <f t="shared" si="2754"/>
        <v>0</v>
      </c>
      <c r="BM326" s="15">
        <f t="shared" si="2754"/>
        <v>261459</v>
      </c>
      <c r="BN326" s="15">
        <f t="shared" si="2754"/>
        <v>0</v>
      </c>
      <c r="BO326" s="15">
        <f t="shared" si="2754"/>
        <v>147289</v>
      </c>
      <c r="BP326" s="15">
        <f t="shared" si="2754"/>
        <v>0</v>
      </c>
      <c r="BQ326" s="15">
        <f t="shared" si="2754"/>
        <v>147289</v>
      </c>
      <c r="BR326" s="15">
        <f t="shared" si="2754"/>
        <v>0</v>
      </c>
      <c r="BS326" s="15">
        <f t="shared" si="2754"/>
        <v>408748</v>
      </c>
      <c r="BT326" s="15">
        <f t="shared" si="2754"/>
        <v>0</v>
      </c>
      <c r="BU326" s="15">
        <f t="shared" si="2754"/>
        <v>408748</v>
      </c>
      <c r="BV326" s="15">
        <f t="shared" si="2754"/>
        <v>0</v>
      </c>
      <c r="BW326" s="15">
        <f t="shared" si="2754"/>
        <v>0</v>
      </c>
      <c r="BX326" s="15">
        <f t="shared" si="2754"/>
        <v>0</v>
      </c>
      <c r="BY326" s="15">
        <f t="shared" si="2754"/>
        <v>0</v>
      </c>
      <c r="BZ326" s="15">
        <f t="shared" si="2754"/>
        <v>0</v>
      </c>
      <c r="CA326" s="15">
        <f t="shared" si="2754"/>
        <v>408748</v>
      </c>
      <c r="CB326" s="15">
        <f t="shared" si="2754"/>
        <v>0</v>
      </c>
      <c r="CC326" s="15">
        <f t="shared" si="2754"/>
        <v>408748</v>
      </c>
      <c r="CD326" s="15">
        <f t="shared" si="2754"/>
        <v>0</v>
      </c>
      <c r="CE326" s="15">
        <f t="shared" si="2754"/>
        <v>0</v>
      </c>
      <c r="CF326" s="44">
        <f t="shared" si="2754"/>
        <v>0</v>
      </c>
      <c r="CG326" s="44">
        <f t="shared" si="2754"/>
        <v>0</v>
      </c>
      <c r="CH326" s="44">
        <f t="shared" si="2754"/>
        <v>0</v>
      </c>
      <c r="CI326" s="15">
        <f t="shared" si="2754"/>
        <v>0</v>
      </c>
      <c r="CJ326" s="15">
        <f t="shared" si="2754"/>
        <v>0</v>
      </c>
      <c r="CK326" s="15">
        <f t="shared" si="2754"/>
        <v>0</v>
      </c>
      <c r="CL326" s="15">
        <f t="shared" si="2754"/>
        <v>0</v>
      </c>
      <c r="CM326" s="15">
        <f t="shared" si="2754"/>
        <v>0</v>
      </c>
      <c r="CN326" s="15">
        <f t="shared" si="2754"/>
        <v>0</v>
      </c>
      <c r="CO326" s="15">
        <f t="shared" si="2754"/>
        <v>0</v>
      </c>
      <c r="CP326" s="15">
        <f t="shared" si="2754"/>
        <v>0</v>
      </c>
      <c r="CQ326" s="15">
        <f t="shared" si="2754"/>
        <v>0</v>
      </c>
      <c r="CR326" s="15">
        <f t="shared" si="2754"/>
        <v>0</v>
      </c>
      <c r="CS326" s="15">
        <f t="shared" si="2754"/>
        <v>0</v>
      </c>
      <c r="CT326" s="15">
        <f t="shared" si="2754"/>
        <v>0</v>
      </c>
      <c r="CU326" s="15">
        <f t="shared" si="2754"/>
        <v>0</v>
      </c>
      <c r="CV326" s="15">
        <f t="shared" si="2754"/>
        <v>0</v>
      </c>
      <c r="CW326" s="15">
        <f t="shared" si="2754"/>
        <v>0</v>
      </c>
      <c r="CX326" s="15">
        <f t="shared" si="2754"/>
        <v>0</v>
      </c>
      <c r="CY326" s="15">
        <f t="shared" si="2754"/>
        <v>0</v>
      </c>
      <c r="CZ326" s="44">
        <f t="shared" si="2754"/>
        <v>0</v>
      </c>
      <c r="DA326" s="44">
        <f t="shared" si="2754"/>
        <v>0</v>
      </c>
      <c r="DB326" s="44">
        <f t="shared" si="2754"/>
        <v>0</v>
      </c>
      <c r="DC326" s="15">
        <f t="shared" si="2754"/>
        <v>0</v>
      </c>
      <c r="DD326" s="15">
        <f t="shared" ref="DC326:DR327" si="2755">DD327</f>
        <v>0</v>
      </c>
      <c r="DE326" s="15">
        <f t="shared" si="2755"/>
        <v>0</v>
      </c>
      <c r="DF326" s="15">
        <f t="shared" si="2755"/>
        <v>0</v>
      </c>
      <c r="DG326" s="15">
        <f t="shared" si="2755"/>
        <v>0</v>
      </c>
      <c r="DH326" s="15">
        <f t="shared" si="2755"/>
        <v>0</v>
      </c>
      <c r="DI326" s="15">
        <f t="shared" si="2755"/>
        <v>0</v>
      </c>
      <c r="DJ326" s="15">
        <f t="shared" si="2755"/>
        <v>0</v>
      </c>
      <c r="DK326" s="15">
        <f t="shared" si="2755"/>
        <v>0</v>
      </c>
      <c r="DL326" s="15">
        <f t="shared" si="2755"/>
        <v>0</v>
      </c>
      <c r="DM326" s="15">
        <f t="shared" si="2755"/>
        <v>0</v>
      </c>
      <c r="DN326" s="15">
        <f t="shared" si="2755"/>
        <v>0</v>
      </c>
      <c r="DO326" s="15">
        <f t="shared" si="2755"/>
        <v>0</v>
      </c>
      <c r="DP326" s="15">
        <f t="shared" si="2755"/>
        <v>0</v>
      </c>
      <c r="DQ326" s="15">
        <f t="shared" si="2755"/>
        <v>0</v>
      </c>
      <c r="DR326" s="15">
        <f t="shared" si="2755"/>
        <v>0</v>
      </c>
    </row>
    <row r="327" spans="1:122" ht="51" customHeight="1" x14ac:dyDescent="0.25">
      <c r="A327" s="102" t="s">
        <v>40</v>
      </c>
      <c r="B327" s="102"/>
      <c r="C327" s="102"/>
      <c r="D327" s="102"/>
      <c r="E327" s="40">
        <v>852</v>
      </c>
      <c r="F327" s="2" t="s">
        <v>75</v>
      </c>
      <c r="G327" s="3" t="s">
        <v>43</v>
      </c>
      <c r="H327" s="3" t="s">
        <v>359</v>
      </c>
      <c r="I327" s="2" t="s">
        <v>80</v>
      </c>
      <c r="J327" s="15">
        <f t="shared" si="2752"/>
        <v>3617008</v>
      </c>
      <c r="K327" s="15">
        <f t="shared" si="2752"/>
        <v>0</v>
      </c>
      <c r="L327" s="15">
        <f t="shared" si="2752"/>
        <v>3617008</v>
      </c>
      <c r="M327" s="15">
        <f t="shared" si="2752"/>
        <v>0</v>
      </c>
      <c r="N327" s="15">
        <f t="shared" si="2752"/>
        <v>-1592000</v>
      </c>
      <c r="O327" s="15">
        <f t="shared" si="2752"/>
        <v>0</v>
      </c>
      <c r="P327" s="15">
        <f t="shared" si="2752"/>
        <v>-1592000</v>
      </c>
      <c r="Q327" s="15">
        <f t="shared" si="2752"/>
        <v>0</v>
      </c>
      <c r="R327" s="15">
        <f t="shared" si="2752"/>
        <v>2025008</v>
      </c>
      <c r="S327" s="15">
        <f t="shared" si="2752"/>
        <v>0</v>
      </c>
      <c r="T327" s="15">
        <f t="shared" si="2752"/>
        <v>2025008</v>
      </c>
      <c r="U327" s="15">
        <f t="shared" si="2752"/>
        <v>0</v>
      </c>
      <c r="V327" s="15">
        <f t="shared" si="2752"/>
        <v>0</v>
      </c>
      <c r="W327" s="39">
        <f t="shared" si="2752"/>
        <v>0</v>
      </c>
      <c r="X327" s="39">
        <f t="shared" si="2752"/>
        <v>0</v>
      </c>
      <c r="Y327" s="39">
        <f t="shared" si="2752"/>
        <v>0</v>
      </c>
      <c r="Z327" s="15">
        <f t="shared" si="2752"/>
        <v>0</v>
      </c>
      <c r="AA327" s="15">
        <f t="shared" si="2752"/>
        <v>0</v>
      </c>
      <c r="AB327" s="15">
        <f t="shared" si="2752"/>
        <v>0</v>
      </c>
      <c r="AC327" s="15">
        <f t="shared" si="2752"/>
        <v>0</v>
      </c>
      <c r="AD327" s="15">
        <f t="shared" si="2752"/>
        <v>0</v>
      </c>
      <c r="AE327" s="15">
        <f t="shared" si="2752"/>
        <v>0</v>
      </c>
      <c r="AF327" s="15">
        <f t="shared" si="2752"/>
        <v>0</v>
      </c>
      <c r="AG327" s="15">
        <f t="shared" si="2752"/>
        <v>0</v>
      </c>
      <c r="AH327" s="15">
        <f t="shared" si="2752"/>
        <v>0</v>
      </c>
      <c r="AI327" s="39">
        <f t="shared" si="2752"/>
        <v>0</v>
      </c>
      <c r="AJ327" s="39">
        <f t="shared" si="2752"/>
        <v>0</v>
      </c>
      <c r="AK327" s="39">
        <f t="shared" si="2752"/>
        <v>0</v>
      </c>
      <c r="AL327" s="15">
        <f t="shared" si="2753"/>
        <v>0</v>
      </c>
      <c r="AM327" s="110">
        <f t="shared" si="2753"/>
        <v>0</v>
      </c>
      <c r="AN327" s="15">
        <f t="shared" si="2753"/>
        <v>0</v>
      </c>
      <c r="AO327" s="15">
        <f t="shared" si="2753"/>
        <v>0</v>
      </c>
      <c r="AP327" s="15">
        <f t="shared" si="2753"/>
        <v>0</v>
      </c>
      <c r="AQ327" s="15">
        <f t="shared" si="2753"/>
        <v>0</v>
      </c>
      <c r="AR327" s="15">
        <f t="shared" si="2753"/>
        <v>0</v>
      </c>
      <c r="AS327" s="15">
        <f t="shared" si="2753"/>
        <v>0</v>
      </c>
      <c r="AT327" s="15"/>
      <c r="AU327" s="15"/>
      <c r="AV327" s="15"/>
      <c r="AW327" s="15"/>
      <c r="AX327" s="15"/>
      <c r="AY327" s="15">
        <f t="shared" si="2653"/>
        <v>3355549</v>
      </c>
      <c r="AZ327" s="39">
        <f t="shared" si="2654"/>
        <v>0</v>
      </c>
      <c r="BA327" s="39">
        <f t="shared" si="2655"/>
        <v>3355549</v>
      </c>
      <c r="BB327" s="39">
        <f t="shared" si="2656"/>
        <v>0</v>
      </c>
      <c r="BC327" s="15">
        <f t="shared" si="2754"/>
        <v>261459</v>
      </c>
      <c r="BD327" s="44">
        <f t="shared" si="2754"/>
        <v>0</v>
      </c>
      <c r="BE327" s="44">
        <f t="shared" si="2754"/>
        <v>261459</v>
      </c>
      <c r="BF327" s="44">
        <f t="shared" si="2754"/>
        <v>0</v>
      </c>
      <c r="BG327" s="15">
        <f t="shared" si="2754"/>
        <v>0</v>
      </c>
      <c r="BH327" s="15">
        <f t="shared" si="2754"/>
        <v>0</v>
      </c>
      <c r="BI327" s="15">
        <f t="shared" si="2754"/>
        <v>0</v>
      </c>
      <c r="BJ327" s="15">
        <f t="shared" si="2754"/>
        <v>0</v>
      </c>
      <c r="BK327" s="15">
        <f t="shared" si="2754"/>
        <v>261459</v>
      </c>
      <c r="BL327" s="15">
        <f t="shared" si="2754"/>
        <v>0</v>
      </c>
      <c r="BM327" s="15">
        <f t="shared" si="2754"/>
        <v>261459</v>
      </c>
      <c r="BN327" s="15">
        <f t="shared" si="2754"/>
        <v>0</v>
      </c>
      <c r="BO327" s="15">
        <f t="shared" si="2754"/>
        <v>147289</v>
      </c>
      <c r="BP327" s="15">
        <f t="shared" si="2754"/>
        <v>0</v>
      </c>
      <c r="BQ327" s="15">
        <f t="shared" si="2754"/>
        <v>147289</v>
      </c>
      <c r="BR327" s="15">
        <f t="shared" si="2754"/>
        <v>0</v>
      </c>
      <c r="BS327" s="15">
        <f t="shared" si="2754"/>
        <v>408748</v>
      </c>
      <c r="BT327" s="15">
        <f t="shared" si="2754"/>
        <v>0</v>
      </c>
      <c r="BU327" s="15">
        <f t="shared" si="2754"/>
        <v>408748</v>
      </c>
      <c r="BV327" s="15">
        <f t="shared" si="2754"/>
        <v>0</v>
      </c>
      <c r="BW327" s="15">
        <f t="shared" si="2754"/>
        <v>0</v>
      </c>
      <c r="BX327" s="15">
        <f t="shared" si="2754"/>
        <v>0</v>
      </c>
      <c r="BY327" s="15">
        <f t="shared" si="2754"/>
        <v>0</v>
      </c>
      <c r="BZ327" s="15">
        <f t="shared" si="2754"/>
        <v>0</v>
      </c>
      <c r="CA327" s="15">
        <f t="shared" si="2754"/>
        <v>408748</v>
      </c>
      <c r="CB327" s="15">
        <f t="shared" si="2754"/>
        <v>0</v>
      </c>
      <c r="CC327" s="15">
        <f t="shared" si="2754"/>
        <v>408748</v>
      </c>
      <c r="CD327" s="15">
        <f t="shared" si="2754"/>
        <v>0</v>
      </c>
      <c r="CE327" s="15">
        <f t="shared" si="2754"/>
        <v>0</v>
      </c>
      <c r="CF327" s="44">
        <f t="shared" si="2754"/>
        <v>0</v>
      </c>
      <c r="CG327" s="44">
        <f t="shared" si="2754"/>
        <v>0</v>
      </c>
      <c r="CH327" s="44">
        <f t="shared" si="2754"/>
        <v>0</v>
      </c>
      <c r="CI327" s="15">
        <f t="shared" si="2754"/>
        <v>0</v>
      </c>
      <c r="CJ327" s="15">
        <f t="shared" si="2754"/>
        <v>0</v>
      </c>
      <c r="CK327" s="15">
        <f t="shared" si="2754"/>
        <v>0</v>
      </c>
      <c r="CL327" s="15">
        <f t="shared" si="2754"/>
        <v>0</v>
      </c>
      <c r="CM327" s="15">
        <f t="shared" si="2754"/>
        <v>0</v>
      </c>
      <c r="CN327" s="15">
        <f t="shared" si="2754"/>
        <v>0</v>
      </c>
      <c r="CO327" s="15">
        <f t="shared" si="2754"/>
        <v>0</v>
      </c>
      <c r="CP327" s="15">
        <f t="shared" si="2754"/>
        <v>0</v>
      </c>
      <c r="CQ327" s="15">
        <f t="shared" si="2754"/>
        <v>0</v>
      </c>
      <c r="CR327" s="15">
        <f t="shared" si="2754"/>
        <v>0</v>
      </c>
      <c r="CS327" s="15">
        <f t="shared" si="2754"/>
        <v>0</v>
      </c>
      <c r="CT327" s="15">
        <f t="shared" si="2754"/>
        <v>0</v>
      </c>
      <c r="CU327" s="15">
        <f t="shared" si="2754"/>
        <v>0</v>
      </c>
      <c r="CV327" s="15">
        <f t="shared" si="2754"/>
        <v>0</v>
      </c>
      <c r="CW327" s="15">
        <f t="shared" si="2754"/>
        <v>0</v>
      </c>
      <c r="CX327" s="15">
        <f t="shared" si="2754"/>
        <v>0</v>
      </c>
      <c r="CY327" s="15">
        <f t="shared" si="2754"/>
        <v>0</v>
      </c>
      <c r="CZ327" s="44">
        <f t="shared" si="2754"/>
        <v>0</v>
      </c>
      <c r="DA327" s="44">
        <f t="shared" si="2754"/>
        <v>0</v>
      </c>
      <c r="DB327" s="44">
        <f t="shared" si="2754"/>
        <v>0</v>
      </c>
      <c r="DC327" s="15">
        <f t="shared" si="2755"/>
        <v>0</v>
      </c>
      <c r="DD327" s="15">
        <f t="shared" si="2755"/>
        <v>0</v>
      </c>
      <c r="DE327" s="15">
        <f t="shared" si="2755"/>
        <v>0</v>
      </c>
      <c r="DF327" s="15">
        <f t="shared" si="2755"/>
        <v>0</v>
      </c>
      <c r="DG327" s="15">
        <f t="shared" si="2755"/>
        <v>0</v>
      </c>
      <c r="DH327" s="15">
        <f t="shared" si="2755"/>
        <v>0</v>
      </c>
      <c r="DI327" s="15">
        <f t="shared" si="2755"/>
        <v>0</v>
      </c>
      <c r="DJ327" s="15">
        <f t="shared" si="2755"/>
        <v>0</v>
      </c>
      <c r="DK327" s="15">
        <f t="shared" si="2755"/>
        <v>0</v>
      </c>
      <c r="DL327" s="15">
        <f t="shared" si="2755"/>
        <v>0</v>
      </c>
      <c r="DM327" s="15">
        <f t="shared" si="2755"/>
        <v>0</v>
      </c>
      <c r="DN327" s="15">
        <f t="shared" si="2755"/>
        <v>0</v>
      </c>
      <c r="DO327" s="15">
        <f t="shared" si="2755"/>
        <v>0</v>
      </c>
      <c r="DP327" s="15">
        <f t="shared" si="2755"/>
        <v>0</v>
      </c>
      <c r="DQ327" s="15">
        <f t="shared" si="2755"/>
        <v>0</v>
      </c>
      <c r="DR327" s="15">
        <f t="shared" si="2755"/>
        <v>0</v>
      </c>
    </row>
    <row r="328" spans="1:122" ht="18.75" customHeight="1" x14ac:dyDescent="0.25">
      <c r="A328" s="102" t="s">
        <v>81</v>
      </c>
      <c r="B328" s="102"/>
      <c r="C328" s="102"/>
      <c r="D328" s="102"/>
      <c r="E328" s="40">
        <v>852</v>
      </c>
      <c r="F328" s="2" t="s">
        <v>75</v>
      </c>
      <c r="G328" s="3" t="s">
        <v>43</v>
      </c>
      <c r="H328" s="3" t="s">
        <v>359</v>
      </c>
      <c r="I328" s="2" t="s">
        <v>82</v>
      </c>
      <c r="J328" s="15">
        <f>5917008-2300000</f>
        <v>3617008</v>
      </c>
      <c r="K328" s="44"/>
      <c r="L328" s="44">
        <f>J328</f>
        <v>3617008</v>
      </c>
      <c r="M328" s="44"/>
      <c r="N328" s="44">
        <v>-1592000</v>
      </c>
      <c r="O328" s="44"/>
      <c r="P328" s="44">
        <f>N328</f>
        <v>-1592000</v>
      </c>
      <c r="Q328" s="44"/>
      <c r="R328" s="68">
        <f>J328+N328</f>
        <v>2025008</v>
      </c>
      <c r="S328" s="68">
        <f>K328+O328</f>
        <v>0</v>
      </c>
      <c r="T328" s="68">
        <f>L328+P328</f>
        <v>2025008</v>
      </c>
      <c r="U328" s="68">
        <f>M328+Q328</f>
        <v>0</v>
      </c>
      <c r="V328" s="15"/>
      <c r="W328" s="39"/>
      <c r="X328" s="39">
        <f>V328</f>
        <v>0</v>
      </c>
      <c r="Y328" s="39"/>
      <c r="Z328" s="44"/>
      <c r="AA328" s="44"/>
      <c r="AB328" s="44"/>
      <c r="AC328" s="44"/>
      <c r="AD328" s="68">
        <f t="shared" ref="AD328" si="2756">V328+Z328</f>
        <v>0</v>
      </c>
      <c r="AE328" s="68">
        <f t="shared" ref="AE328" si="2757">W328+AA328</f>
        <v>0</v>
      </c>
      <c r="AF328" s="68">
        <f t="shared" ref="AF328" si="2758">X328+AB328</f>
        <v>0</v>
      </c>
      <c r="AG328" s="68">
        <f t="shared" ref="AG328" si="2759">Y328+AC328</f>
        <v>0</v>
      </c>
      <c r="AH328" s="15"/>
      <c r="AI328" s="39"/>
      <c r="AJ328" s="39">
        <f>AH328</f>
        <v>0</v>
      </c>
      <c r="AK328" s="39"/>
      <c r="AL328" s="44"/>
      <c r="AM328" s="111"/>
      <c r="AN328" s="44"/>
      <c r="AO328" s="44"/>
      <c r="AP328" s="68">
        <f t="shared" ref="AP328" si="2760">AH328+AL328</f>
        <v>0</v>
      </c>
      <c r="AQ328" s="68">
        <f t="shared" ref="AQ328" si="2761">AI328+AM328</f>
        <v>0</v>
      </c>
      <c r="AR328" s="68">
        <f t="shared" ref="AR328" si="2762">AJ328+AN328</f>
        <v>0</v>
      </c>
      <c r="AS328" s="68">
        <f t="shared" ref="AS328" si="2763">AK328+AO328</f>
        <v>0</v>
      </c>
      <c r="AT328" s="68"/>
      <c r="AU328" s="68"/>
      <c r="AV328" s="68"/>
      <c r="AW328" s="68"/>
      <c r="AX328" s="68"/>
      <c r="AY328" s="15">
        <f t="shared" si="2653"/>
        <v>3355549</v>
      </c>
      <c r="AZ328" s="39">
        <f t="shared" si="2654"/>
        <v>0</v>
      </c>
      <c r="BA328" s="39">
        <f t="shared" si="2655"/>
        <v>3355549</v>
      </c>
      <c r="BB328" s="39">
        <f t="shared" si="2656"/>
        <v>0</v>
      </c>
      <c r="BC328" s="15">
        <v>261459</v>
      </c>
      <c r="BD328" s="44"/>
      <c r="BE328" s="44">
        <f>BC328</f>
        <v>261459</v>
      </c>
      <c r="BF328" s="44"/>
      <c r="BG328" s="15"/>
      <c r="BH328" s="44"/>
      <c r="BI328" s="44">
        <f>BG328</f>
        <v>0</v>
      </c>
      <c r="BJ328" s="44"/>
      <c r="BK328" s="15">
        <f>BC328+BG328</f>
        <v>261459</v>
      </c>
      <c r="BL328" s="68">
        <f>BD328+BH328</f>
        <v>0</v>
      </c>
      <c r="BM328" s="68">
        <f>BE328+BI328</f>
        <v>261459</v>
      </c>
      <c r="BN328" s="68">
        <f>BF328+BJ328</f>
        <v>0</v>
      </c>
      <c r="BO328" s="15">
        <v>147289</v>
      </c>
      <c r="BP328" s="44"/>
      <c r="BQ328" s="44">
        <f>BO328</f>
        <v>147289</v>
      </c>
      <c r="BR328" s="44"/>
      <c r="BS328" s="15">
        <f>BK328+BO328</f>
        <v>408748</v>
      </c>
      <c r="BT328" s="68">
        <f>BL328+BP328</f>
        <v>0</v>
      </c>
      <c r="BU328" s="68">
        <f>BM328+BQ328</f>
        <v>408748</v>
      </c>
      <c r="BV328" s="68">
        <f>BN328+BR328</f>
        <v>0</v>
      </c>
      <c r="BW328" s="15"/>
      <c r="BX328" s="44"/>
      <c r="BY328" s="44">
        <f>BW328</f>
        <v>0</v>
      </c>
      <c r="BZ328" s="44"/>
      <c r="CA328" s="15">
        <f>BS328+BW328</f>
        <v>408748</v>
      </c>
      <c r="CB328" s="68">
        <f>BT328+BX328</f>
        <v>0</v>
      </c>
      <c r="CC328" s="68">
        <f>BU328+BY328</f>
        <v>408748</v>
      </c>
      <c r="CD328" s="68">
        <f>BV328+BZ328</f>
        <v>0</v>
      </c>
      <c r="CE328" s="15"/>
      <c r="CF328" s="44"/>
      <c r="CG328" s="44">
        <f>CE328</f>
        <v>0</v>
      </c>
      <c r="CH328" s="44"/>
      <c r="CI328" s="44"/>
      <c r="CJ328" s="44"/>
      <c r="CK328" s="44">
        <f>CI328</f>
        <v>0</v>
      </c>
      <c r="CL328" s="44"/>
      <c r="CM328" s="15">
        <f t="shared" ref="CM328" si="2764">CE328+CI328</f>
        <v>0</v>
      </c>
      <c r="CN328" s="68">
        <f t="shared" ref="CN328" si="2765">CF328+CJ328</f>
        <v>0</v>
      </c>
      <c r="CO328" s="68">
        <f t="shared" ref="CO328" si="2766">CG328+CK328</f>
        <v>0</v>
      </c>
      <c r="CP328" s="68">
        <f t="shared" ref="CP328" si="2767">CH328+CL328</f>
        <v>0</v>
      </c>
      <c r="CQ328" s="44"/>
      <c r="CR328" s="44"/>
      <c r="CS328" s="44">
        <f>CQ328</f>
        <v>0</v>
      </c>
      <c r="CT328" s="44"/>
      <c r="CU328" s="15">
        <f t="shared" ref="CU328" si="2768">CM328+CQ328</f>
        <v>0</v>
      </c>
      <c r="CV328" s="68">
        <f t="shared" ref="CV328" si="2769">CN328+CR328</f>
        <v>0</v>
      </c>
      <c r="CW328" s="68">
        <f t="shared" ref="CW328" si="2770">CO328+CS328</f>
        <v>0</v>
      </c>
      <c r="CX328" s="68">
        <f t="shared" ref="CX328" si="2771">CP328+CT328</f>
        <v>0</v>
      </c>
      <c r="CY328" s="15"/>
      <c r="CZ328" s="44"/>
      <c r="DA328" s="44">
        <f>CY328</f>
        <v>0</v>
      </c>
      <c r="DB328" s="44"/>
      <c r="DC328" s="44"/>
      <c r="DD328" s="44"/>
      <c r="DE328" s="44">
        <f>DC328</f>
        <v>0</v>
      </c>
      <c r="DF328" s="44"/>
      <c r="DG328" s="15">
        <f t="shared" ref="DG328" si="2772">CY328+DC328</f>
        <v>0</v>
      </c>
      <c r="DH328" s="68">
        <f t="shared" ref="DH328" si="2773">CZ328+DD328</f>
        <v>0</v>
      </c>
      <c r="DI328" s="68">
        <f t="shared" ref="DI328" si="2774">DA328+DE328</f>
        <v>0</v>
      </c>
      <c r="DJ328" s="68">
        <f t="shared" ref="DJ328" si="2775">DB328+DF328</f>
        <v>0</v>
      </c>
      <c r="DK328" s="44"/>
      <c r="DL328" s="44"/>
      <c r="DM328" s="44">
        <f>DK328</f>
        <v>0</v>
      </c>
      <c r="DN328" s="44"/>
      <c r="DO328" s="15">
        <f t="shared" ref="DO328" si="2776">DG328+DK328</f>
        <v>0</v>
      </c>
      <c r="DP328" s="68">
        <f t="shared" ref="DP328" si="2777">DH328+DL328</f>
        <v>0</v>
      </c>
      <c r="DQ328" s="68">
        <f t="shared" ref="DQ328" si="2778">DI328+DM328</f>
        <v>0</v>
      </c>
      <c r="DR328" s="68">
        <f t="shared" ref="DR328" si="2779">DJ328+DN328</f>
        <v>0</v>
      </c>
    </row>
    <row r="329" spans="1:122" s="17" customFormat="1" ht="48.75" customHeight="1" x14ac:dyDescent="0.25">
      <c r="A329" s="102" t="s">
        <v>114</v>
      </c>
      <c r="B329" s="102"/>
      <c r="C329" s="102"/>
      <c r="D329" s="102"/>
      <c r="E329" s="40">
        <v>852</v>
      </c>
      <c r="F329" s="3" t="s">
        <v>75</v>
      </c>
      <c r="G329" s="3" t="s">
        <v>43</v>
      </c>
      <c r="H329" s="3" t="s">
        <v>360</v>
      </c>
      <c r="I329" s="2"/>
      <c r="J329" s="15">
        <f t="shared" ref="J329:AL330" si="2780">J330</f>
        <v>4089725</v>
      </c>
      <c r="K329" s="15">
        <f t="shared" si="2780"/>
        <v>0</v>
      </c>
      <c r="L329" s="15">
        <f t="shared" si="2780"/>
        <v>4089725</v>
      </c>
      <c r="M329" s="15">
        <f t="shared" si="2780"/>
        <v>0</v>
      </c>
      <c r="N329" s="15">
        <f t="shared" si="2780"/>
        <v>-1000000</v>
      </c>
      <c r="O329" s="15">
        <f t="shared" si="2780"/>
        <v>0</v>
      </c>
      <c r="P329" s="15">
        <f t="shared" si="2780"/>
        <v>-1000000</v>
      </c>
      <c r="Q329" s="15">
        <f t="shared" si="2780"/>
        <v>0</v>
      </c>
      <c r="R329" s="15">
        <f t="shared" si="2780"/>
        <v>3089725</v>
      </c>
      <c r="S329" s="15">
        <f t="shared" si="2780"/>
        <v>0</v>
      </c>
      <c r="T329" s="15">
        <f t="shared" si="2780"/>
        <v>3089725</v>
      </c>
      <c r="U329" s="15">
        <f t="shared" si="2780"/>
        <v>0</v>
      </c>
      <c r="V329" s="15">
        <f t="shared" si="2780"/>
        <v>0</v>
      </c>
      <c r="W329" s="39">
        <f t="shared" si="2780"/>
        <v>0</v>
      </c>
      <c r="X329" s="39">
        <f t="shared" si="2780"/>
        <v>0</v>
      </c>
      <c r="Y329" s="39">
        <f t="shared" si="2780"/>
        <v>0</v>
      </c>
      <c r="Z329" s="15">
        <f t="shared" si="2780"/>
        <v>0</v>
      </c>
      <c r="AA329" s="15">
        <f t="shared" si="2780"/>
        <v>0</v>
      </c>
      <c r="AB329" s="15">
        <f t="shared" si="2780"/>
        <v>0</v>
      </c>
      <c r="AC329" s="15">
        <f t="shared" si="2780"/>
        <v>0</v>
      </c>
      <c r="AD329" s="15">
        <f t="shared" si="2780"/>
        <v>0</v>
      </c>
      <c r="AE329" s="15">
        <f t="shared" si="2780"/>
        <v>0</v>
      </c>
      <c r="AF329" s="15">
        <f t="shared" si="2780"/>
        <v>0</v>
      </c>
      <c r="AG329" s="15">
        <f t="shared" si="2780"/>
        <v>0</v>
      </c>
      <c r="AH329" s="15">
        <f t="shared" si="2780"/>
        <v>0</v>
      </c>
      <c r="AI329" s="39">
        <f t="shared" si="2780"/>
        <v>0</v>
      </c>
      <c r="AJ329" s="39">
        <f t="shared" si="2780"/>
        <v>0</v>
      </c>
      <c r="AK329" s="39">
        <f t="shared" si="2780"/>
        <v>0</v>
      </c>
      <c r="AL329" s="15">
        <f t="shared" si="2780"/>
        <v>0</v>
      </c>
      <c r="AM329" s="110">
        <f t="shared" ref="AL329:AS330" si="2781">AM330</f>
        <v>0</v>
      </c>
      <c r="AN329" s="15">
        <f t="shared" si="2781"/>
        <v>0</v>
      </c>
      <c r="AO329" s="15">
        <f t="shared" si="2781"/>
        <v>0</v>
      </c>
      <c r="AP329" s="15">
        <f t="shared" si="2781"/>
        <v>0</v>
      </c>
      <c r="AQ329" s="15">
        <f t="shared" si="2781"/>
        <v>0</v>
      </c>
      <c r="AR329" s="15">
        <f t="shared" si="2781"/>
        <v>0</v>
      </c>
      <c r="AS329" s="15">
        <f t="shared" si="2781"/>
        <v>0</v>
      </c>
      <c r="AT329" s="15"/>
      <c r="AU329" s="15"/>
      <c r="AV329" s="15"/>
      <c r="AW329" s="15"/>
      <c r="AX329" s="15"/>
      <c r="AY329" s="15">
        <f t="shared" si="2653"/>
        <v>3127491.2199999997</v>
      </c>
      <c r="AZ329" s="39">
        <f t="shared" si="2654"/>
        <v>0</v>
      </c>
      <c r="BA329" s="39">
        <f t="shared" si="2655"/>
        <v>3127491.2199999997</v>
      </c>
      <c r="BB329" s="39">
        <f t="shared" si="2656"/>
        <v>0</v>
      </c>
      <c r="BC329" s="15">
        <f t="shared" ref="BC329:DC330" si="2782">BC330</f>
        <v>962233.78</v>
      </c>
      <c r="BD329" s="44">
        <f t="shared" si="2782"/>
        <v>0</v>
      </c>
      <c r="BE329" s="44">
        <f t="shared" si="2782"/>
        <v>962233.78</v>
      </c>
      <c r="BF329" s="44">
        <f t="shared" si="2782"/>
        <v>0</v>
      </c>
      <c r="BG329" s="15">
        <f t="shared" si="2782"/>
        <v>0</v>
      </c>
      <c r="BH329" s="15">
        <f t="shared" si="2782"/>
        <v>0</v>
      </c>
      <c r="BI329" s="15">
        <f t="shared" si="2782"/>
        <v>0</v>
      </c>
      <c r="BJ329" s="15">
        <f t="shared" si="2782"/>
        <v>0</v>
      </c>
      <c r="BK329" s="15">
        <f t="shared" si="2782"/>
        <v>962233.78</v>
      </c>
      <c r="BL329" s="15">
        <f t="shared" si="2782"/>
        <v>0</v>
      </c>
      <c r="BM329" s="15">
        <f t="shared" si="2782"/>
        <v>962233.78</v>
      </c>
      <c r="BN329" s="15">
        <f t="shared" si="2782"/>
        <v>0</v>
      </c>
      <c r="BO329" s="15">
        <f t="shared" si="2782"/>
        <v>-147289</v>
      </c>
      <c r="BP329" s="15">
        <f t="shared" si="2782"/>
        <v>0</v>
      </c>
      <c r="BQ329" s="15">
        <f t="shared" si="2782"/>
        <v>-147289</v>
      </c>
      <c r="BR329" s="15">
        <f t="shared" si="2782"/>
        <v>0</v>
      </c>
      <c r="BS329" s="15">
        <f t="shared" si="2782"/>
        <v>814944.78</v>
      </c>
      <c r="BT329" s="15">
        <f t="shared" si="2782"/>
        <v>0</v>
      </c>
      <c r="BU329" s="15">
        <f t="shared" si="2782"/>
        <v>814944.78</v>
      </c>
      <c r="BV329" s="15">
        <f t="shared" si="2782"/>
        <v>0</v>
      </c>
      <c r="BW329" s="15">
        <f t="shared" si="2782"/>
        <v>0</v>
      </c>
      <c r="BX329" s="15">
        <f t="shared" si="2782"/>
        <v>0</v>
      </c>
      <c r="BY329" s="15">
        <f t="shared" si="2782"/>
        <v>0</v>
      </c>
      <c r="BZ329" s="15">
        <f t="shared" si="2782"/>
        <v>0</v>
      </c>
      <c r="CA329" s="15">
        <f t="shared" si="2782"/>
        <v>814944.78</v>
      </c>
      <c r="CB329" s="15">
        <f t="shared" si="2782"/>
        <v>0</v>
      </c>
      <c r="CC329" s="15">
        <f t="shared" si="2782"/>
        <v>814944.78</v>
      </c>
      <c r="CD329" s="15">
        <f t="shared" si="2782"/>
        <v>0</v>
      </c>
      <c r="CE329" s="15">
        <f t="shared" si="2782"/>
        <v>0</v>
      </c>
      <c r="CF329" s="44">
        <f t="shared" si="2782"/>
        <v>0</v>
      </c>
      <c r="CG329" s="44">
        <f t="shared" si="2782"/>
        <v>0</v>
      </c>
      <c r="CH329" s="44">
        <f t="shared" si="2782"/>
        <v>0</v>
      </c>
      <c r="CI329" s="15">
        <f t="shared" si="2782"/>
        <v>0</v>
      </c>
      <c r="CJ329" s="15">
        <f t="shared" si="2782"/>
        <v>0</v>
      </c>
      <c r="CK329" s="15">
        <f t="shared" si="2782"/>
        <v>0</v>
      </c>
      <c r="CL329" s="15">
        <f t="shared" si="2782"/>
        <v>0</v>
      </c>
      <c r="CM329" s="15">
        <f t="shared" si="2782"/>
        <v>0</v>
      </c>
      <c r="CN329" s="15">
        <f t="shared" si="2782"/>
        <v>0</v>
      </c>
      <c r="CO329" s="15">
        <f t="shared" si="2782"/>
        <v>0</v>
      </c>
      <c r="CP329" s="15">
        <f t="shared" si="2782"/>
        <v>0</v>
      </c>
      <c r="CQ329" s="15">
        <f t="shared" si="2782"/>
        <v>0</v>
      </c>
      <c r="CR329" s="15">
        <f t="shared" si="2782"/>
        <v>0</v>
      </c>
      <c r="CS329" s="15">
        <f t="shared" si="2782"/>
        <v>0</v>
      </c>
      <c r="CT329" s="15">
        <f t="shared" si="2782"/>
        <v>0</v>
      </c>
      <c r="CU329" s="15">
        <f t="shared" si="2782"/>
        <v>0</v>
      </c>
      <c r="CV329" s="15">
        <f t="shared" si="2782"/>
        <v>0</v>
      </c>
      <c r="CW329" s="15">
        <f t="shared" si="2782"/>
        <v>0</v>
      </c>
      <c r="CX329" s="15">
        <f t="shared" si="2782"/>
        <v>0</v>
      </c>
      <c r="CY329" s="15">
        <f t="shared" si="2782"/>
        <v>0</v>
      </c>
      <c r="CZ329" s="44">
        <f t="shared" si="2782"/>
        <v>0</v>
      </c>
      <c r="DA329" s="44">
        <f t="shared" si="2782"/>
        <v>0</v>
      </c>
      <c r="DB329" s="44">
        <f t="shared" si="2782"/>
        <v>0</v>
      </c>
      <c r="DC329" s="15">
        <f t="shared" si="2782"/>
        <v>0</v>
      </c>
      <c r="DD329" s="15">
        <f t="shared" ref="DC329:DR330" si="2783">DD330</f>
        <v>0</v>
      </c>
      <c r="DE329" s="15">
        <f t="shared" si="2783"/>
        <v>0</v>
      </c>
      <c r="DF329" s="15">
        <f t="shared" si="2783"/>
        <v>0</v>
      </c>
      <c r="DG329" s="15">
        <f t="shared" si="2783"/>
        <v>0</v>
      </c>
      <c r="DH329" s="15">
        <f t="shared" si="2783"/>
        <v>0</v>
      </c>
      <c r="DI329" s="15">
        <f t="shared" si="2783"/>
        <v>0</v>
      </c>
      <c r="DJ329" s="15">
        <f t="shared" si="2783"/>
        <v>0</v>
      </c>
      <c r="DK329" s="15">
        <f t="shared" si="2783"/>
        <v>0</v>
      </c>
      <c r="DL329" s="15">
        <f t="shared" si="2783"/>
        <v>0</v>
      </c>
      <c r="DM329" s="15">
        <f t="shared" si="2783"/>
        <v>0</v>
      </c>
      <c r="DN329" s="15">
        <f t="shared" si="2783"/>
        <v>0</v>
      </c>
      <c r="DO329" s="15">
        <f t="shared" si="2783"/>
        <v>0</v>
      </c>
      <c r="DP329" s="15">
        <f t="shared" si="2783"/>
        <v>0</v>
      </c>
      <c r="DQ329" s="15">
        <f t="shared" si="2783"/>
        <v>0</v>
      </c>
      <c r="DR329" s="15">
        <f t="shared" si="2783"/>
        <v>0</v>
      </c>
    </row>
    <row r="330" spans="1:122" s="17" customFormat="1" ht="46.5" customHeight="1" x14ac:dyDescent="0.25">
      <c r="A330" s="102" t="s">
        <v>40</v>
      </c>
      <c r="B330" s="102"/>
      <c r="C330" s="102"/>
      <c r="D330" s="102"/>
      <c r="E330" s="40">
        <v>852</v>
      </c>
      <c r="F330" s="2" t="s">
        <v>75</v>
      </c>
      <c r="G330" s="3" t="s">
        <v>43</v>
      </c>
      <c r="H330" s="3" t="s">
        <v>360</v>
      </c>
      <c r="I330" s="2" t="s">
        <v>80</v>
      </c>
      <c r="J330" s="15">
        <f t="shared" si="2780"/>
        <v>4089725</v>
      </c>
      <c r="K330" s="15">
        <f t="shared" si="2780"/>
        <v>0</v>
      </c>
      <c r="L330" s="15">
        <f t="shared" si="2780"/>
        <v>4089725</v>
      </c>
      <c r="M330" s="15">
        <f t="shared" si="2780"/>
        <v>0</v>
      </c>
      <c r="N330" s="15">
        <f t="shared" si="2780"/>
        <v>-1000000</v>
      </c>
      <c r="O330" s="15">
        <f t="shared" si="2780"/>
        <v>0</v>
      </c>
      <c r="P330" s="15">
        <f t="shared" si="2780"/>
        <v>-1000000</v>
      </c>
      <c r="Q330" s="15">
        <f t="shared" si="2780"/>
        <v>0</v>
      </c>
      <c r="R330" s="15">
        <f t="shared" si="2780"/>
        <v>3089725</v>
      </c>
      <c r="S330" s="15">
        <f t="shared" si="2780"/>
        <v>0</v>
      </c>
      <c r="T330" s="15">
        <f t="shared" si="2780"/>
        <v>3089725</v>
      </c>
      <c r="U330" s="15">
        <f t="shared" si="2780"/>
        <v>0</v>
      </c>
      <c r="V330" s="15">
        <f t="shared" si="2780"/>
        <v>0</v>
      </c>
      <c r="W330" s="39">
        <f t="shared" si="2780"/>
        <v>0</v>
      </c>
      <c r="X330" s="39">
        <f t="shared" si="2780"/>
        <v>0</v>
      </c>
      <c r="Y330" s="39">
        <f t="shared" si="2780"/>
        <v>0</v>
      </c>
      <c r="Z330" s="15">
        <f t="shared" si="2780"/>
        <v>0</v>
      </c>
      <c r="AA330" s="15">
        <f t="shared" si="2780"/>
        <v>0</v>
      </c>
      <c r="AB330" s="15">
        <f t="shared" si="2780"/>
        <v>0</v>
      </c>
      <c r="AC330" s="15">
        <f t="shared" si="2780"/>
        <v>0</v>
      </c>
      <c r="AD330" s="15">
        <f t="shared" si="2780"/>
        <v>0</v>
      </c>
      <c r="AE330" s="15">
        <f t="shared" si="2780"/>
        <v>0</v>
      </c>
      <c r="AF330" s="15">
        <f t="shared" si="2780"/>
        <v>0</v>
      </c>
      <c r="AG330" s="15">
        <f t="shared" si="2780"/>
        <v>0</v>
      </c>
      <c r="AH330" s="15">
        <f t="shared" si="2780"/>
        <v>0</v>
      </c>
      <c r="AI330" s="39">
        <f t="shared" si="2780"/>
        <v>0</v>
      </c>
      <c r="AJ330" s="39">
        <f t="shared" si="2780"/>
        <v>0</v>
      </c>
      <c r="AK330" s="39">
        <f t="shared" si="2780"/>
        <v>0</v>
      </c>
      <c r="AL330" s="15">
        <f t="shared" si="2781"/>
        <v>0</v>
      </c>
      <c r="AM330" s="110">
        <f t="shared" si="2781"/>
        <v>0</v>
      </c>
      <c r="AN330" s="15">
        <f t="shared" si="2781"/>
        <v>0</v>
      </c>
      <c r="AO330" s="15">
        <f t="shared" si="2781"/>
        <v>0</v>
      </c>
      <c r="AP330" s="15">
        <f t="shared" si="2781"/>
        <v>0</v>
      </c>
      <c r="AQ330" s="15">
        <f t="shared" si="2781"/>
        <v>0</v>
      </c>
      <c r="AR330" s="15">
        <f t="shared" si="2781"/>
        <v>0</v>
      </c>
      <c r="AS330" s="15">
        <f t="shared" si="2781"/>
        <v>0</v>
      </c>
      <c r="AT330" s="15"/>
      <c r="AU330" s="15"/>
      <c r="AV330" s="15"/>
      <c r="AW330" s="15"/>
      <c r="AX330" s="15"/>
      <c r="AY330" s="15">
        <f t="shared" si="2653"/>
        <v>3127491.2199999997</v>
      </c>
      <c r="AZ330" s="39">
        <f t="shared" si="2654"/>
        <v>0</v>
      </c>
      <c r="BA330" s="39">
        <f t="shared" si="2655"/>
        <v>3127491.2199999997</v>
      </c>
      <c r="BB330" s="39">
        <f t="shared" si="2656"/>
        <v>0</v>
      </c>
      <c r="BC330" s="15">
        <f t="shared" si="2782"/>
        <v>962233.78</v>
      </c>
      <c r="BD330" s="44">
        <f t="shared" si="2782"/>
        <v>0</v>
      </c>
      <c r="BE330" s="44">
        <f t="shared" si="2782"/>
        <v>962233.78</v>
      </c>
      <c r="BF330" s="44">
        <f t="shared" si="2782"/>
        <v>0</v>
      </c>
      <c r="BG330" s="15">
        <f t="shared" si="2782"/>
        <v>0</v>
      </c>
      <c r="BH330" s="15">
        <f t="shared" si="2782"/>
        <v>0</v>
      </c>
      <c r="BI330" s="15">
        <f t="shared" si="2782"/>
        <v>0</v>
      </c>
      <c r="BJ330" s="15">
        <f t="shared" si="2782"/>
        <v>0</v>
      </c>
      <c r="BK330" s="15">
        <f t="shared" si="2782"/>
        <v>962233.78</v>
      </c>
      <c r="BL330" s="15">
        <f t="shared" si="2782"/>
        <v>0</v>
      </c>
      <c r="BM330" s="15">
        <f t="shared" si="2782"/>
        <v>962233.78</v>
      </c>
      <c r="BN330" s="15">
        <f t="shared" si="2782"/>
        <v>0</v>
      </c>
      <c r="BO330" s="15">
        <f t="shared" si="2782"/>
        <v>-147289</v>
      </c>
      <c r="BP330" s="15">
        <f t="shared" si="2782"/>
        <v>0</v>
      </c>
      <c r="BQ330" s="15">
        <f t="shared" si="2782"/>
        <v>-147289</v>
      </c>
      <c r="BR330" s="15">
        <f t="shared" si="2782"/>
        <v>0</v>
      </c>
      <c r="BS330" s="15">
        <f t="shared" si="2782"/>
        <v>814944.78</v>
      </c>
      <c r="BT330" s="15">
        <f t="shared" si="2782"/>
        <v>0</v>
      </c>
      <c r="BU330" s="15">
        <f t="shared" si="2782"/>
        <v>814944.78</v>
      </c>
      <c r="BV330" s="15">
        <f t="shared" si="2782"/>
        <v>0</v>
      </c>
      <c r="BW330" s="15">
        <f t="shared" si="2782"/>
        <v>0</v>
      </c>
      <c r="BX330" s="15">
        <f t="shared" si="2782"/>
        <v>0</v>
      </c>
      <c r="BY330" s="15">
        <f t="shared" si="2782"/>
        <v>0</v>
      </c>
      <c r="BZ330" s="15">
        <f t="shared" si="2782"/>
        <v>0</v>
      </c>
      <c r="CA330" s="15">
        <f t="shared" si="2782"/>
        <v>814944.78</v>
      </c>
      <c r="CB330" s="15">
        <f t="shared" si="2782"/>
        <v>0</v>
      </c>
      <c r="CC330" s="15">
        <f t="shared" si="2782"/>
        <v>814944.78</v>
      </c>
      <c r="CD330" s="15">
        <f t="shared" si="2782"/>
        <v>0</v>
      </c>
      <c r="CE330" s="15">
        <f t="shared" si="2782"/>
        <v>0</v>
      </c>
      <c r="CF330" s="44">
        <f t="shared" si="2782"/>
        <v>0</v>
      </c>
      <c r="CG330" s="44">
        <f t="shared" si="2782"/>
        <v>0</v>
      </c>
      <c r="CH330" s="44">
        <f t="shared" si="2782"/>
        <v>0</v>
      </c>
      <c r="CI330" s="15">
        <f t="shared" si="2782"/>
        <v>0</v>
      </c>
      <c r="CJ330" s="15">
        <f t="shared" si="2782"/>
        <v>0</v>
      </c>
      <c r="CK330" s="15">
        <f t="shared" si="2782"/>
        <v>0</v>
      </c>
      <c r="CL330" s="15">
        <f t="shared" si="2782"/>
        <v>0</v>
      </c>
      <c r="CM330" s="15">
        <f t="shared" si="2782"/>
        <v>0</v>
      </c>
      <c r="CN330" s="15">
        <f t="shared" si="2782"/>
        <v>0</v>
      </c>
      <c r="CO330" s="15">
        <f t="shared" si="2782"/>
        <v>0</v>
      </c>
      <c r="CP330" s="15">
        <f t="shared" si="2782"/>
        <v>0</v>
      </c>
      <c r="CQ330" s="15">
        <f t="shared" si="2782"/>
        <v>0</v>
      </c>
      <c r="CR330" s="15">
        <f t="shared" si="2782"/>
        <v>0</v>
      </c>
      <c r="CS330" s="15">
        <f t="shared" si="2782"/>
        <v>0</v>
      </c>
      <c r="CT330" s="15">
        <f t="shared" si="2782"/>
        <v>0</v>
      </c>
      <c r="CU330" s="15">
        <f t="shared" si="2782"/>
        <v>0</v>
      </c>
      <c r="CV330" s="15">
        <f t="shared" si="2782"/>
        <v>0</v>
      </c>
      <c r="CW330" s="15">
        <f t="shared" si="2782"/>
        <v>0</v>
      </c>
      <c r="CX330" s="15">
        <f t="shared" si="2782"/>
        <v>0</v>
      </c>
      <c r="CY330" s="15">
        <f t="shared" si="2782"/>
        <v>0</v>
      </c>
      <c r="CZ330" s="44">
        <f t="shared" si="2782"/>
        <v>0</v>
      </c>
      <c r="DA330" s="44">
        <f t="shared" si="2782"/>
        <v>0</v>
      </c>
      <c r="DB330" s="44">
        <f t="shared" si="2782"/>
        <v>0</v>
      </c>
      <c r="DC330" s="15">
        <f t="shared" si="2783"/>
        <v>0</v>
      </c>
      <c r="DD330" s="15">
        <f t="shared" si="2783"/>
        <v>0</v>
      </c>
      <c r="DE330" s="15">
        <f t="shared" si="2783"/>
        <v>0</v>
      </c>
      <c r="DF330" s="15">
        <f t="shared" si="2783"/>
        <v>0</v>
      </c>
      <c r="DG330" s="15">
        <f t="shared" si="2783"/>
        <v>0</v>
      </c>
      <c r="DH330" s="15">
        <f t="shared" si="2783"/>
        <v>0</v>
      </c>
      <c r="DI330" s="15">
        <f t="shared" si="2783"/>
        <v>0</v>
      </c>
      <c r="DJ330" s="15">
        <f t="shared" si="2783"/>
        <v>0</v>
      </c>
      <c r="DK330" s="15">
        <f t="shared" si="2783"/>
        <v>0</v>
      </c>
      <c r="DL330" s="15">
        <f t="shared" si="2783"/>
        <v>0</v>
      </c>
      <c r="DM330" s="15">
        <f t="shared" si="2783"/>
        <v>0</v>
      </c>
      <c r="DN330" s="15">
        <f t="shared" si="2783"/>
        <v>0</v>
      </c>
      <c r="DO330" s="15">
        <f t="shared" si="2783"/>
        <v>0</v>
      </c>
      <c r="DP330" s="15">
        <f t="shared" si="2783"/>
        <v>0</v>
      </c>
      <c r="DQ330" s="15">
        <f t="shared" si="2783"/>
        <v>0</v>
      </c>
      <c r="DR330" s="15">
        <f t="shared" si="2783"/>
        <v>0</v>
      </c>
    </row>
    <row r="331" spans="1:122" s="17" customFormat="1" ht="16.5" customHeight="1" x14ac:dyDescent="0.25">
      <c r="A331" s="102" t="s">
        <v>81</v>
      </c>
      <c r="B331" s="102"/>
      <c r="C331" s="102"/>
      <c r="D331" s="102"/>
      <c r="E331" s="40">
        <v>852</v>
      </c>
      <c r="F331" s="2" t="s">
        <v>75</v>
      </c>
      <c r="G331" s="3" t="s">
        <v>43</v>
      </c>
      <c r="H331" s="3" t="s">
        <v>360</v>
      </c>
      <c r="I331" s="2" t="s">
        <v>82</v>
      </c>
      <c r="J331" s="15">
        <v>4089725</v>
      </c>
      <c r="K331" s="44"/>
      <c r="L331" s="44">
        <f>J331</f>
        <v>4089725</v>
      </c>
      <c r="M331" s="44"/>
      <c r="N331" s="44">
        <v>-1000000</v>
      </c>
      <c r="O331" s="44"/>
      <c r="P331" s="44">
        <f>N331</f>
        <v>-1000000</v>
      </c>
      <c r="Q331" s="44"/>
      <c r="R331" s="68">
        <f>J331+N331</f>
        <v>3089725</v>
      </c>
      <c r="S331" s="68">
        <f>K331+O331</f>
        <v>0</v>
      </c>
      <c r="T331" s="68">
        <f>L331+P331</f>
        <v>3089725</v>
      </c>
      <c r="U331" s="68">
        <f>M331+Q331</f>
        <v>0</v>
      </c>
      <c r="V331" s="15"/>
      <c r="W331" s="39"/>
      <c r="X331" s="39">
        <f>V331</f>
        <v>0</v>
      </c>
      <c r="Y331" s="39"/>
      <c r="Z331" s="44"/>
      <c r="AA331" s="44"/>
      <c r="AB331" s="44"/>
      <c r="AC331" s="44"/>
      <c r="AD331" s="68">
        <f t="shared" ref="AD331" si="2784">V331+Z331</f>
        <v>0</v>
      </c>
      <c r="AE331" s="68">
        <f t="shared" ref="AE331" si="2785">W331+AA331</f>
        <v>0</v>
      </c>
      <c r="AF331" s="68">
        <f t="shared" ref="AF331" si="2786">X331+AB331</f>
        <v>0</v>
      </c>
      <c r="AG331" s="68">
        <f t="shared" ref="AG331" si="2787">Y331+AC331</f>
        <v>0</v>
      </c>
      <c r="AH331" s="15"/>
      <c r="AI331" s="39"/>
      <c r="AJ331" s="39">
        <f>AH331</f>
        <v>0</v>
      </c>
      <c r="AK331" s="39"/>
      <c r="AL331" s="44"/>
      <c r="AM331" s="111"/>
      <c r="AN331" s="44"/>
      <c r="AO331" s="44"/>
      <c r="AP331" s="68">
        <f t="shared" ref="AP331" si="2788">AH331+AL331</f>
        <v>0</v>
      </c>
      <c r="AQ331" s="68">
        <f t="shared" ref="AQ331" si="2789">AI331+AM331</f>
        <v>0</v>
      </c>
      <c r="AR331" s="68">
        <f t="shared" ref="AR331" si="2790">AJ331+AN331</f>
        <v>0</v>
      </c>
      <c r="AS331" s="68">
        <f t="shared" ref="AS331" si="2791">AK331+AO331</f>
        <v>0</v>
      </c>
      <c r="AT331" s="68"/>
      <c r="AU331" s="68"/>
      <c r="AV331" s="68"/>
      <c r="AW331" s="68"/>
      <c r="AX331" s="68"/>
      <c r="AY331" s="15">
        <f t="shared" si="2653"/>
        <v>3127491.2199999997</v>
      </c>
      <c r="AZ331" s="39">
        <f t="shared" si="2654"/>
        <v>0</v>
      </c>
      <c r="BA331" s="39">
        <f t="shared" si="2655"/>
        <v>3127491.2199999997</v>
      </c>
      <c r="BB331" s="39">
        <f t="shared" si="2656"/>
        <v>0</v>
      </c>
      <c r="BC331" s="15">
        <f>550879+411354.78</f>
        <v>962233.78</v>
      </c>
      <c r="BD331" s="44"/>
      <c r="BE331" s="44">
        <f>BC331</f>
        <v>962233.78</v>
      </c>
      <c r="BF331" s="44"/>
      <c r="BG331" s="15"/>
      <c r="BH331" s="44"/>
      <c r="BI331" s="44">
        <f>BG331</f>
        <v>0</v>
      </c>
      <c r="BJ331" s="44"/>
      <c r="BK331" s="15">
        <f>BC331+BG331</f>
        <v>962233.78</v>
      </c>
      <c r="BL331" s="68">
        <f>BD331+BH331</f>
        <v>0</v>
      </c>
      <c r="BM331" s="68">
        <f>BE331+BI331</f>
        <v>962233.78</v>
      </c>
      <c r="BN331" s="68">
        <f>BF331+BJ331</f>
        <v>0</v>
      </c>
      <c r="BO331" s="15">
        <v>-147289</v>
      </c>
      <c r="BP331" s="44"/>
      <c r="BQ331" s="44">
        <f>BO331</f>
        <v>-147289</v>
      </c>
      <c r="BR331" s="44"/>
      <c r="BS331" s="15">
        <f>BK331+BO331</f>
        <v>814944.78</v>
      </c>
      <c r="BT331" s="68">
        <f>BL331+BP331</f>
        <v>0</v>
      </c>
      <c r="BU331" s="68">
        <f>BM331+BQ331</f>
        <v>814944.78</v>
      </c>
      <c r="BV331" s="68">
        <f>BN331+BR331</f>
        <v>0</v>
      </c>
      <c r="BW331" s="15"/>
      <c r="BX331" s="44"/>
      <c r="BY331" s="44">
        <f>BW331</f>
        <v>0</v>
      </c>
      <c r="BZ331" s="44"/>
      <c r="CA331" s="15">
        <f>BS331+BW331</f>
        <v>814944.78</v>
      </c>
      <c r="CB331" s="68">
        <f>BT331+BX331</f>
        <v>0</v>
      </c>
      <c r="CC331" s="68">
        <f>BU331+BY331</f>
        <v>814944.78</v>
      </c>
      <c r="CD331" s="68">
        <f>BV331+BZ331</f>
        <v>0</v>
      </c>
      <c r="CE331" s="15"/>
      <c r="CF331" s="44"/>
      <c r="CG331" s="44">
        <f>CE331</f>
        <v>0</v>
      </c>
      <c r="CH331" s="44"/>
      <c r="CI331" s="44"/>
      <c r="CJ331" s="44"/>
      <c r="CK331" s="44">
        <f>CI331</f>
        <v>0</v>
      </c>
      <c r="CL331" s="44"/>
      <c r="CM331" s="15">
        <f t="shared" ref="CM331" si="2792">CE331+CI331</f>
        <v>0</v>
      </c>
      <c r="CN331" s="68">
        <f t="shared" ref="CN331" si="2793">CF331+CJ331</f>
        <v>0</v>
      </c>
      <c r="CO331" s="68">
        <f t="shared" ref="CO331" si="2794">CG331+CK331</f>
        <v>0</v>
      </c>
      <c r="CP331" s="68">
        <f t="shared" ref="CP331" si="2795">CH331+CL331</f>
        <v>0</v>
      </c>
      <c r="CQ331" s="44"/>
      <c r="CR331" s="44"/>
      <c r="CS331" s="44">
        <f>CQ331</f>
        <v>0</v>
      </c>
      <c r="CT331" s="44"/>
      <c r="CU331" s="15">
        <f t="shared" ref="CU331" si="2796">CM331+CQ331</f>
        <v>0</v>
      </c>
      <c r="CV331" s="68">
        <f t="shared" ref="CV331" si="2797">CN331+CR331</f>
        <v>0</v>
      </c>
      <c r="CW331" s="68">
        <f t="shared" ref="CW331" si="2798">CO331+CS331</f>
        <v>0</v>
      </c>
      <c r="CX331" s="68">
        <f t="shared" ref="CX331" si="2799">CP331+CT331</f>
        <v>0</v>
      </c>
      <c r="CY331" s="15"/>
      <c r="CZ331" s="44"/>
      <c r="DA331" s="44">
        <f>CY331</f>
        <v>0</v>
      </c>
      <c r="DB331" s="44"/>
      <c r="DC331" s="44"/>
      <c r="DD331" s="44"/>
      <c r="DE331" s="44">
        <f>DC331</f>
        <v>0</v>
      </c>
      <c r="DF331" s="44"/>
      <c r="DG331" s="15">
        <f t="shared" ref="DG331" si="2800">CY331+DC331</f>
        <v>0</v>
      </c>
      <c r="DH331" s="68">
        <f t="shared" ref="DH331" si="2801">CZ331+DD331</f>
        <v>0</v>
      </c>
      <c r="DI331" s="68">
        <f t="shared" ref="DI331" si="2802">DA331+DE331</f>
        <v>0</v>
      </c>
      <c r="DJ331" s="68">
        <f t="shared" ref="DJ331" si="2803">DB331+DF331</f>
        <v>0</v>
      </c>
      <c r="DK331" s="44"/>
      <c r="DL331" s="44"/>
      <c r="DM331" s="44">
        <f>DK331</f>
        <v>0</v>
      </c>
      <c r="DN331" s="44"/>
      <c r="DO331" s="15">
        <f t="shared" ref="DO331" si="2804">DG331+DK331</f>
        <v>0</v>
      </c>
      <c r="DP331" s="68">
        <f t="shared" ref="DP331" si="2805">DH331+DL331</f>
        <v>0</v>
      </c>
      <c r="DQ331" s="68">
        <f t="shared" ref="DQ331" si="2806">DI331+DM331</f>
        <v>0</v>
      </c>
      <c r="DR331" s="68">
        <f t="shared" ref="DR331" si="2807">DJ331+DN331</f>
        <v>0</v>
      </c>
    </row>
    <row r="332" spans="1:122" s="17" customFormat="1" ht="78.75" customHeight="1" x14ac:dyDescent="0.25">
      <c r="A332" s="102" t="s">
        <v>288</v>
      </c>
      <c r="B332" s="102"/>
      <c r="C332" s="102"/>
      <c r="D332" s="102"/>
      <c r="E332" s="40">
        <v>852</v>
      </c>
      <c r="F332" s="2" t="s">
        <v>75</v>
      </c>
      <c r="G332" s="2" t="s">
        <v>43</v>
      </c>
      <c r="H332" s="3" t="s">
        <v>365</v>
      </c>
      <c r="I332" s="2"/>
      <c r="J332" s="15">
        <f t="shared" ref="J332:AL333" si="2808">J333</f>
        <v>4738991.1399999997</v>
      </c>
      <c r="K332" s="15">
        <f t="shared" si="2808"/>
        <v>4644191.1399999997</v>
      </c>
      <c r="L332" s="15">
        <f t="shared" si="2808"/>
        <v>94800</v>
      </c>
      <c r="M332" s="15">
        <f t="shared" si="2808"/>
        <v>0</v>
      </c>
      <c r="N332" s="15">
        <f t="shared" si="2808"/>
        <v>-20.59</v>
      </c>
      <c r="O332" s="15">
        <f t="shared" si="2808"/>
        <v>0</v>
      </c>
      <c r="P332" s="15">
        <f t="shared" si="2808"/>
        <v>-20.59</v>
      </c>
      <c r="Q332" s="15">
        <f t="shared" si="2808"/>
        <v>0</v>
      </c>
      <c r="R332" s="15">
        <f t="shared" si="2808"/>
        <v>4738970.55</v>
      </c>
      <c r="S332" s="15">
        <f t="shared" si="2808"/>
        <v>4644191.1399999997</v>
      </c>
      <c r="T332" s="15">
        <f t="shared" si="2808"/>
        <v>94779.41</v>
      </c>
      <c r="U332" s="15">
        <f t="shared" si="2808"/>
        <v>0</v>
      </c>
      <c r="V332" s="15">
        <f t="shared" si="2808"/>
        <v>4513532.47</v>
      </c>
      <c r="W332" s="39">
        <f t="shared" si="2808"/>
        <v>4423232.47</v>
      </c>
      <c r="X332" s="39">
        <f t="shared" si="2808"/>
        <v>90300</v>
      </c>
      <c r="Y332" s="39">
        <f t="shared" si="2808"/>
        <v>0</v>
      </c>
      <c r="Z332" s="15">
        <f t="shared" si="2808"/>
        <v>-29.95</v>
      </c>
      <c r="AA332" s="15">
        <f t="shared" si="2808"/>
        <v>0</v>
      </c>
      <c r="AB332" s="15">
        <f t="shared" si="2808"/>
        <v>-29.95</v>
      </c>
      <c r="AC332" s="15">
        <f t="shared" si="2808"/>
        <v>0</v>
      </c>
      <c r="AD332" s="15">
        <f t="shared" si="2808"/>
        <v>4513502.5199999996</v>
      </c>
      <c r="AE332" s="15">
        <f t="shared" si="2808"/>
        <v>4423232.47</v>
      </c>
      <c r="AF332" s="15">
        <f t="shared" si="2808"/>
        <v>90270.05</v>
      </c>
      <c r="AG332" s="15">
        <f t="shared" si="2808"/>
        <v>0</v>
      </c>
      <c r="AH332" s="15">
        <f t="shared" si="2808"/>
        <v>4394246.08</v>
      </c>
      <c r="AI332" s="39">
        <f t="shared" si="2808"/>
        <v>4306346.08</v>
      </c>
      <c r="AJ332" s="39">
        <f t="shared" si="2808"/>
        <v>87900</v>
      </c>
      <c r="AK332" s="39">
        <f t="shared" si="2808"/>
        <v>0</v>
      </c>
      <c r="AL332" s="15">
        <f t="shared" si="2808"/>
        <v>-15.39</v>
      </c>
      <c r="AM332" s="110">
        <f t="shared" ref="AL332:AS333" si="2809">AM333</f>
        <v>0</v>
      </c>
      <c r="AN332" s="15">
        <f t="shared" si="2809"/>
        <v>-15.39</v>
      </c>
      <c r="AO332" s="15">
        <f t="shared" si="2809"/>
        <v>0</v>
      </c>
      <c r="AP332" s="15">
        <f t="shared" si="2809"/>
        <v>4394230.6900000004</v>
      </c>
      <c r="AQ332" s="15">
        <f t="shared" si="2809"/>
        <v>4306346.08</v>
      </c>
      <c r="AR332" s="15">
        <f t="shared" si="2809"/>
        <v>87884.61</v>
      </c>
      <c r="AS332" s="15">
        <f t="shared" si="2809"/>
        <v>0</v>
      </c>
      <c r="AT332" s="15"/>
      <c r="AU332" s="15"/>
      <c r="AV332" s="15"/>
      <c r="AW332" s="15"/>
      <c r="AX332" s="15"/>
      <c r="AY332" s="15">
        <f t="shared" si="2653"/>
        <v>-150423.97000000067</v>
      </c>
      <c r="AZ332" s="39">
        <f t="shared" si="2654"/>
        <v>-752.97000000067055</v>
      </c>
      <c r="BA332" s="39">
        <f t="shared" si="2655"/>
        <v>-149671</v>
      </c>
      <c r="BB332" s="39">
        <f t="shared" si="2656"/>
        <v>0</v>
      </c>
      <c r="BC332" s="15">
        <f t="shared" ref="BC332:DC333" si="2810">BC333</f>
        <v>4889415.1100000003</v>
      </c>
      <c r="BD332" s="44">
        <f t="shared" si="2810"/>
        <v>4644944.1100000003</v>
      </c>
      <c r="BE332" s="44">
        <f t="shared" si="2810"/>
        <v>244471</v>
      </c>
      <c r="BF332" s="44">
        <f t="shared" si="2810"/>
        <v>0</v>
      </c>
      <c r="BG332" s="15">
        <f t="shared" si="2810"/>
        <v>-0.56000000000000005</v>
      </c>
      <c r="BH332" s="15">
        <f t="shared" si="2810"/>
        <v>0</v>
      </c>
      <c r="BI332" s="15">
        <f t="shared" si="2810"/>
        <v>-0.56000000000000005</v>
      </c>
      <c r="BJ332" s="15">
        <f t="shared" si="2810"/>
        <v>0</v>
      </c>
      <c r="BK332" s="15">
        <f t="shared" si="2810"/>
        <v>4889414.5500000007</v>
      </c>
      <c r="BL332" s="15">
        <f t="shared" si="2810"/>
        <v>4644944.1100000003</v>
      </c>
      <c r="BM332" s="15">
        <f t="shared" si="2810"/>
        <v>244470.44</v>
      </c>
      <c r="BN332" s="15">
        <f t="shared" si="2810"/>
        <v>0</v>
      </c>
      <c r="BO332" s="15">
        <f t="shared" si="2810"/>
        <v>0</v>
      </c>
      <c r="BP332" s="15">
        <f t="shared" si="2810"/>
        <v>0</v>
      </c>
      <c r="BQ332" s="15">
        <f t="shared" si="2810"/>
        <v>0</v>
      </c>
      <c r="BR332" s="15">
        <f t="shared" si="2810"/>
        <v>0</v>
      </c>
      <c r="BS332" s="15">
        <f t="shared" si="2810"/>
        <v>4889414.5500000007</v>
      </c>
      <c r="BT332" s="15">
        <f t="shared" si="2810"/>
        <v>4644944.1100000003</v>
      </c>
      <c r="BU332" s="15">
        <f t="shared" si="2810"/>
        <v>244470.44</v>
      </c>
      <c r="BV332" s="15">
        <f t="shared" si="2810"/>
        <v>0</v>
      </c>
      <c r="BW332" s="15">
        <f t="shared" si="2810"/>
        <v>0</v>
      </c>
      <c r="BX332" s="15">
        <f t="shared" si="2810"/>
        <v>0</v>
      </c>
      <c r="BY332" s="15">
        <f t="shared" si="2810"/>
        <v>0</v>
      </c>
      <c r="BZ332" s="15">
        <f t="shared" si="2810"/>
        <v>0</v>
      </c>
      <c r="CA332" s="15">
        <f t="shared" si="2810"/>
        <v>4889414.5500000007</v>
      </c>
      <c r="CB332" s="15">
        <f t="shared" si="2810"/>
        <v>4644944.1100000003</v>
      </c>
      <c r="CC332" s="15">
        <f t="shared" si="2810"/>
        <v>244470.44</v>
      </c>
      <c r="CD332" s="15">
        <f t="shared" si="2810"/>
        <v>0</v>
      </c>
      <c r="CE332" s="15">
        <f t="shared" si="2810"/>
        <v>4889415.1100000003</v>
      </c>
      <c r="CF332" s="44">
        <f t="shared" si="2810"/>
        <v>4644944.1100000003</v>
      </c>
      <c r="CG332" s="44">
        <f t="shared" si="2810"/>
        <v>244471</v>
      </c>
      <c r="CH332" s="44">
        <f t="shared" si="2810"/>
        <v>0</v>
      </c>
      <c r="CI332" s="15">
        <f t="shared" si="2810"/>
        <v>-0.56000000000000005</v>
      </c>
      <c r="CJ332" s="15">
        <f t="shared" si="2810"/>
        <v>0</v>
      </c>
      <c r="CK332" s="15">
        <f t="shared" si="2810"/>
        <v>-0.56000000000000005</v>
      </c>
      <c r="CL332" s="15">
        <f t="shared" si="2810"/>
        <v>0</v>
      </c>
      <c r="CM332" s="15">
        <f t="shared" si="2810"/>
        <v>4889414.5500000007</v>
      </c>
      <c r="CN332" s="15">
        <f t="shared" si="2810"/>
        <v>4644944.1100000003</v>
      </c>
      <c r="CO332" s="15">
        <f t="shared" si="2810"/>
        <v>244470.44</v>
      </c>
      <c r="CP332" s="15">
        <f t="shared" si="2810"/>
        <v>0</v>
      </c>
      <c r="CQ332" s="15">
        <f t="shared" si="2810"/>
        <v>0</v>
      </c>
      <c r="CR332" s="15">
        <f t="shared" si="2810"/>
        <v>0</v>
      </c>
      <c r="CS332" s="15">
        <f t="shared" si="2810"/>
        <v>0</v>
      </c>
      <c r="CT332" s="15">
        <f t="shared" si="2810"/>
        <v>0</v>
      </c>
      <c r="CU332" s="15">
        <f t="shared" si="2810"/>
        <v>4889414.5500000007</v>
      </c>
      <c r="CV332" s="15">
        <f t="shared" si="2810"/>
        <v>4644944.1100000003</v>
      </c>
      <c r="CW332" s="15">
        <f t="shared" si="2810"/>
        <v>244470.44</v>
      </c>
      <c r="CX332" s="15">
        <f t="shared" si="2810"/>
        <v>0</v>
      </c>
      <c r="CY332" s="15">
        <f t="shared" si="2810"/>
        <v>4685224.07</v>
      </c>
      <c r="CZ332" s="44">
        <f t="shared" si="2810"/>
        <v>4450962.07</v>
      </c>
      <c r="DA332" s="44">
        <f t="shared" si="2810"/>
        <v>234262</v>
      </c>
      <c r="DB332" s="44">
        <f t="shared" si="2810"/>
        <v>0</v>
      </c>
      <c r="DC332" s="15">
        <f t="shared" si="2810"/>
        <v>-0.84</v>
      </c>
      <c r="DD332" s="15">
        <f t="shared" ref="DC332:DR333" si="2811">DD333</f>
        <v>0</v>
      </c>
      <c r="DE332" s="15">
        <f t="shared" si="2811"/>
        <v>-0.84</v>
      </c>
      <c r="DF332" s="15">
        <f t="shared" si="2811"/>
        <v>0</v>
      </c>
      <c r="DG332" s="15">
        <f t="shared" si="2811"/>
        <v>4685223.2300000004</v>
      </c>
      <c r="DH332" s="15">
        <f t="shared" si="2811"/>
        <v>4450962.07</v>
      </c>
      <c r="DI332" s="15">
        <f t="shared" si="2811"/>
        <v>234261.16</v>
      </c>
      <c r="DJ332" s="15">
        <f t="shared" si="2811"/>
        <v>0</v>
      </c>
      <c r="DK332" s="15">
        <f t="shared" si="2811"/>
        <v>0</v>
      </c>
      <c r="DL332" s="15">
        <f t="shared" si="2811"/>
        <v>0</v>
      </c>
      <c r="DM332" s="15">
        <f t="shared" si="2811"/>
        <v>0</v>
      </c>
      <c r="DN332" s="15">
        <f t="shared" si="2811"/>
        <v>0</v>
      </c>
      <c r="DO332" s="15">
        <f t="shared" si="2811"/>
        <v>4685223.2300000004</v>
      </c>
      <c r="DP332" s="15">
        <f t="shared" si="2811"/>
        <v>4450962.07</v>
      </c>
      <c r="DQ332" s="15">
        <f t="shared" si="2811"/>
        <v>234261.16</v>
      </c>
      <c r="DR332" s="15">
        <f t="shared" si="2811"/>
        <v>0</v>
      </c>
    </row>
    <row r="333" spans="1:122" s="17" customFormat="1" ht="49.5" customHeight="1" x14ac:dyDescent="0.25">
      <c r="A333" s="102" t="s">
        <v>40</v>
      </c>
      <c r="B333" s="102"/>
      <c r="C333" s="102"/>
      <c r="D333" s="102"/>
      <c r="E333" s="40">
        <v>852</v>
      </c>
      <c r="F333" s="2" t="s">
        <v>75</v>
      </c>
      <c r="G333" s="2" t="s">
        <v>43</v>
      </c>
      <c r="H333" s="3" t="s">
        <v>365</v>
      </c>
      <c r="I333" s="2" t="s">
        <v>80</v>
      </c>
      <c r="J333" s="15">
        <f t="shared" si="2808"/>
        <v>4738991.1399999997</v>
      </c>
      <c r="K333" s="15">
        <f t="shared" si="2808"/>
        <v>4644191.1399999997</v>
      </c>
      <c r="L333" s="15">
        <f t="shared" si="2808"/>
        <v>94800</v>
      </c>
      <c r="M333" s="15">
        <f t="shared" si="2808"/>
        <v>0</v>
      </c>
      <c r="N333" s="15">
        <f t="shared" si="2808"/>
        <v>-20.59</v>
      </c>
      <c r="O333" s="15">
        <f t="shared" si="2808"/>
        <v>0</v>
      </c>
      <c r="P333" s="15">
        <f t="shared" si="2808"/>
        <v>-20.59</v>
      </c>
      <c r="Q333" s="15">
        <f t="shared" si="2808"/>
        <v>0</v>
      </c>
      <c r="R333" s="15">
        <f t="shared" si="2808"/>
        <v>4738970.55</v>
      </c>
      <c r="S333" s="15">
        <f t="shared" si="2808"/>
        <v>4644191.1399999997</v>
      </c>
      <c r="T333" s="15">
        <f t="shared" si="2808"/>
        <v>94779.41</v>
      </c>
      <c r="U333" s="15">
        <f t="shared" si="2808"/>
        <v>0</v>
      </c>
      <c r="V333" s="15">
        <f t="shared" si="2808"/>
        <v>4513532.47</v>
      </c>
      <c r="W333" s="39">
        <f t="shared" si="2808"/>
        <v>4423232.47</v>
      </c>
      <c r="X333" s="39">
        <f t="shared" si="2808"/>
        <v>90300</v>
      </c>
      <c r="Y333" s="39">
        <f t="shared" si="2808"/>
        <v>0</v>
      </c>
      <c r="Z333" s="15">
        <f t="shared" si="2808"/>
        <v>-29.95</v>
      </c>
      <c r="AA333" s="15">
        <f t="shared" si="2808"/>
        <v>0</v>
      </c>
      <c r="AB333" s="15">
        <f t="shared" si="2808"/>
        <v>-29.95</v>
      </c>
      <c r="AC333" s="15">
        <f t="shared" si="2808"/>
        <v>0</v>
      </c>
      <c r="AD333" s="15">
        <f t="shared" si="2808"/>
        <v>4513502.5199999996</v>
      </c>
      <c r="AE333" s="15">
        <f t="shared" si="2808"/>
        <v>4423232.47</v>
      </c>
      <c r="AF333" s="15">
        <f t="shared" si="2808"/>
        <v>90270.05</v>
      </c>
      <c r="AG333" s="15">
        <f t="shared" si="2808"/>
        <v>0</v>
      </c>
      <c r="AH333" s="15">
        <f t="shared" si="2808"/>
        <v>4394246.08</v>
      </c>
      <c r="AI333" s="39">
        <f t="shared" si="2808"/>
        <v>4306346.08</v>
      </c>
      <c r="AJ333" s="39">
        <f t="shared" si="2808"/>
        <v>87900</v>
      </c>
      <c r="AK333" s="39">
        <f t="shared" si="2808"/>
        <v>0</v>
      </c>
      <c r="AL333" s="15">
        <f t="shared" si="2809"/>
        <v>-15.39</v>
      </c>
      <c r="AM333" s="110">
        <f t="shared" si="2809"/>
        <v>0</v>
      </c>
      <c r="AN333" s="15">
        <f t="shared" si="2809"/>
        <v>-15.39</v>
      </c>
      <c r="AO333" s="15">
        <f t="shared" si="2809"/>
        <v>0</v>
      </c>
      <c r="AP333" s="15">
        <f t="shared" si="2809"/>
        <v>4394230.6900000004</v>
      </c>
      <c r="AQ333" s="15">
        <f t="shared" si="2809"/>
        <v>4306346.08</v>
      </c>
      <c r="AR333" s="15">
        <f t="shared" si="2809"/>
        <v>87884.61</v>
      </c>
      <c r="AS333" s="15">
        <f t="shared" si="2809"/>
        <v>0</v>
      </c>
      <c r="AT333" s="15"/>
      <c r="AU333" s="15"/>
      <c r="AV333" s="15"/>
      <c r="AW333" s="15"/>
      <c r="AX333" s="15"/>
      <c r="AY333" s="15">
        <f t="shared" si="2653"/>
        <v>-150423.97000000067</v>
      </c>
      <c r="AZ333" s="39">
        <f t="shared" si="2654"/>
        <v>-752.97000000067055</v>
      </c>
      <c r="BA333" s="39">
        <f t="shared" si="2655"/>
        <v>-149671</v>
      </c>
      <c r="BB333" s="39">
        <f t="shared" si="2656"/>
        <v>0</v>
      </c>
      <c r="BC333" s="15">
        <f t="shared" si="2810"/>
        <v>4889415.1100000003</v>
      </c>
      <c r="BD333" s="44">
        <f t="shared" si="2810"/>
        <v>4644944.1100000003</v>
      </c>
      <c r="BE333" s="44">
        <f t="shared" si="2810"/>
        <v>244471</v>
      </c>
      <c r="BF333" s="44">
        <f t="shared" si="2810"/>
        <v>0</v>
      </c>
      <c r="BG333" s="15">
        <f t="shared" si="2810"/>
        <v>-0.56000000000000005</v>
      </c>
      <c r="BH333" s="15">
        <f t="shared" si="2810"/>
        <v>0</v>
      </c>
      <c r="BI333" s="15">
        <f t="shared" si="2810"/>
        <v>-0.56000000000000005</v>
      </c>
      <c r="BJ333" s="15">
        <f t="shared" si="2810"/>
        <v>0</v>
      </c>
      <c r="BK333" s="15">
        <f t="shared" si="2810"/>
        <v>4889414.5500000007</v>
      </c>
      <c r="BL333" s="15">
        <f t="shared" si="2810"/>
        <v>4644944.1100000003</v>
      </c>
      <c r="BM333" s="15">
        <f t="shared" si="2810"/>
        <v>244470.44</v>
      </c>
      <c r="BN333" s="15">
        <f t="shared" si="2810"/>
        <v>0</v>
      </c>
      <c r="BO333" s="15">
        <f t="shared" si="2810"/>
        <v>0</v>
      </c>
      <c r="BP333" s="15">
        <f t="shared" si="2810"/>
        <v>0</v>
      </c>
      <c r="BQ333" s="15">
        <f t="shared" si="2810"/>
        <v>0</v>
      </c>
      <c r="BR333" s="15">
        <f t="shared" si="2810"/>
        <v>0</v>
      </c>
      <c r="BS333" s="15">
        <f t="shared" si="2810"/>
        <v>4889414.5500000007</v>
      </c>
      <c r="BT333" s="15">
        <f t="shared" si="2810"/>
        <v>4644944.1100000003</v>
      </c>
      <c r="BU333" s="15">
        <f t="shared" si="2810"/>
        <v>244470.44</v>
      </c>
      <c r="BV333" s="15">
        <f t="shared" si="2810"/>
        <v>0</v>
      </c>
      <c r="BW333" s="15">
        <f t="shared" si="2810"/>
        <v>0</v>
      </c>
      <c r="BX333" s="15">
        <f t="shared" si="2810"/>
        <v>0</v>
      </c>
      <c r="BY333" s="15">
        <f t="shared" si="2810"/>
        <v>0</v>
      </c>
      <c r="BZ333" s="15">
        <f t="shared" si="2810"/>
        <v>0</v>
      </c>
      <c r="CA333" s="15">
        <f t="shared" si="2810"/>
        <v>4889414.5500000007</v>
      </c>
      <c r="CB333" s="15">
        <f t="shared" si="2810"/>
        <v>4644944.1100000003</v>
      </c>
      <c r="CC333" s="15">
        <f t="shared" si="2810"/>
        <v>244470.44</v>
      </c>
      <c r="CD333" s="15">
        <f t="shared" si="2810"/>
        <v>0</v>
      </c>
      <c r="CE333" s="15">
        <f t="shared" si="2810"/>
        <v>4889415.1100000003</v>
      </c>
      <c r="CF333" s="44">
        <f t="shared" si="2810"/>
        <v>4644944.1100000003</v>
      </c>
      <c r="CG333" s="44">
        <f t="shared" si="2810"/>
        <v>244471</v>
      </c>
      <c r="CH333" s="44">
        <f t="shared" si="2810"/>
        <v>0</v>
      </c>
      <c r="CI333" s="15">
        <f t="shared" si="2810"/>
        <v>-0.56000000000000005</v>
      </c>
      <c r="CJ333" s="15">
        <f t="shared" si="2810"/>
        <v>0</v>
      </c>
      <c r="CK333" s="15">
        <f t="shared" si="2810"/>
        <v>-0.56000000000000005</v>
      </c>
      <c r="CL333" s="15">
        <f t="shared" si="2810"/>
        <v>0</v>
      </c>
      <c r="CM333" s="15">
        <f t="shared" si="2810"/>
        <v>4889414.5500000007</v>
      </c>
      <c r="CN333" s="15">
        <f t="shared" si="2810"/>
        <v>4644944.1100000003</v>
      </c>
      <c r="CO333" s="15">
        <f t="shared" si="2810"/>
        <v>244470.44</v>
      </c>
      <c r="CP333" s="15">
        <f t="shared" si="2810"/>
        <v>0</v>
      </c>
      <c r="CQ333" s="15">
        <f t="shared" si="2810"/>
        <v>0</v>
      </c>
      <c r="CR333" s="15">
        <f t="shared" si="2810"/>
        <v>0</v>
      </c>
      <c r="CS333" s="15">
        <f t="shared" si="2810"/>
        <v>0</v>
      </c>
      <c r="CT333" s="15">
        <f t="shared" si="2810"/>
        <v>0</v>
      </c>
      <c r="CU333" s="15">
        <f t="shared" si="2810"/>
        <v>4889414.5500000007</v>
      </c>
      <c r="CV333" s="15">
        <f t="shared" si="2810"/>
        <v>4644944.1100000003</v>
      </c>
      <c r="CW333" s="15">
        <f t="shared" si="2810"/>
        <v>244470.44</v>
      </c>
      <c r="CX333" s="15">
        <f t="shared" si="2810"/>
        <v>0</v>
      </c>
      <c r="CY333" s="15">
        <f t="shared" si="2810"/>
        <v>4685224.07</v>
      </c>
      <c r="CZ333" s="44">
        <f t="shared" si="2810"/>
        <v>4450962.07</v>
      </c>
      <c r="DA333" s="44">
        <f t="shared" si="2810"/>
        <v>234262</v>
      </c>
      <c r="DB333" s="44">
        <f t="shared" si="2810"/>
        <v>0</v>
      </c>
      <c r="DC333" s="15">
        <f t="shared" si="2811"/>
        <v>-0.84</v>
      </c>
      <c r="DD333" s="15">
        <f t="shared" si="2811"/>
        <v>0</v>
      </c>
      <c r="DE333" s="15">
        <f t="shared" si="2811"/>
        <v>-0.84</v>
      </c>
      <c r="DF333" s="15">
        <f t="shared" si="2811"/>
        <v>0</v>
      </c>
      <c r="DG333" s="15">
        <f t="shared" si="2811"/>
        <v>4685223.2300000004</v>
      </c>
      <c r="DH333" s="15">
        <f t="shared" si="2811"/>
        <v>4450962.07</v>
      </c>
      <c r="DI333" s="15">
        <f t="shared" si="2811"/>
        <v>234261.16</v>
      </c>
      <c r="DJ333" s="15">
        <f t="shared" si="2811"/>
        <v>0</v>
      </c>
      <c r="DK333" s="15">
        <f t="shared" si="2811"/>
        <v>0</v>
      </c>
      <c r="DL333" s="15">
        <f t="shared" si="2811"/>
        <v>0</v>
      </c>
      <c r="DM333" s="15">
        <f t="shared" si="2811"/>
        <v>0</v>
      </c>
      <c r="DN333" s="15">
        <f t="shared" si="2811"/>
        <v>0</v>
      </c>
      <c r="DO333" s="15">
        <f t="shared" si="2811"/>
        <v>4685223.2300000004</v>
      </c>
      <c r="DP333" s="15">
        <f t="shared" si="2811"/>
        <v>4450962.07</v>
      </c>
      <c r="DQ333" s="15">
        <f t="shared" si="2811"/>
        <v>234261.16</v>
      </c>
      <c r="DR333" s="15">
        <f t="shared" si="2811"/>
        <v>0</v>
      </c>
    </row>
    <row r="334" spans="1:122" s="17" customFormat="1" ht="19.5" customHeight="1" x14ac:dyDescent="0.25">
      <c r="A334" s="102" t="s">
        <v>81</v>
      </c>
      <c r="B334" s="102"/>
      <c r="C334" s="102"/>
      <c r="D334" s="102"/>
      <c r="E334" s="40">
        <v>852</v>
      </c>
      <c r="F334" s="2" t="s">
        <v>75</v>
      </c>
      <c r="G334" s="2" t="s">
        <v>43</v>
      </c>
      <c r="H334" s="3" t="s">
        <v>365</v>
      </c>
      <c r="I334" s="2" t="s">
        <v>82</v>
      </c>
      <c r="J334" s="15">
        <v>4738991.1399999997</v>
      </c>
      <c r="K334" s="44">
        <v>4644191.1399999997</v>
      </c>
      <c r="L334" s="44">
        <v>94800</v>
      </c>
      <c r="M334" s="44"/>
      <c r="N334" s="44">
        <v>-20.59</v>
      </c>
      <c r="O334" s="44"/>
      <c r="P334" s="44">
        <v>-20.59</v>
      </c>
      <c r="Q334" s="44"/>
      <c r="R334" s="68">
        <f t="shared" ref="R334:U340" si="2812">J334+N334</f>
        <v>4738970.55</v>
      </c>
      <c r="S334" s="68">
        <f t="shared" si="2812"/>
        <v>4644191.1399999997</v>
      </c>
      <c r="T334" s="68">
        <f t="shared" si="2812"/>
        <v>94779.41</v>
      </c>
      <c r="U334" s="68">
        <f t="shared" si="2812"/>
        <v>0</v>
      </c>
      <c r="V334" s="15">
        <v>4513532.47</v>
      </c>
      <c r="W334" s="39">
        <v>4423232.47</v>
      </c>
      <c r="X334" s="39">
        <v>90300</v>
      </c>
      <c r="Y334" s="39"/>
      <c r="Z334" s="44">
        <v>-29.95</v>
      </c>
      <c r="AA334" s="44"/>
      <c r="AB334" s="44">
        <v>-29.95</v>
      </c>
      <c r="AC334" s="44"/>
      <c r="AD334" s="68">
        <f t="shared" ref="AD334:AD340" si="2813">V334+Z334</f>
        <v>4513502.5199999996</v>
      </c>
      <c r="AE334" s="68">
        <f t="shared" ref="AE334:AE340" si="2814">W334+AA334</f>
        <v>4423232.47</v>
      </c>
      <c r="AF334" s="68">
        <f t="shared" ref="AF334:AF340" si="2815">X334+AB334</f>
        <v>90270.05</v>
      </c>
      <c r="AG334" s="68">
        <f t="shared" ref="AG334:AG340" si="2816">Y334+AC334</f>
        <v>0</v>
      </c>
      <c r="AH334" s="15">
        <v>4394246.08</v>
      </c>
      <c r="AI334" s="39">
        <v>4306346.08</v>
      </c>
      <c r="AJ334" s="39">
        <v>87900</v>
      </c>
      <c r="AK334" s="39"/>
      <c r="AL334" s="44">
        <v>-15.39</v>
      </c>
      <c r="AM334" s="111"/>
      <c r="AN334" s="44">
        <v>-15.39</v>
      </c>
      <c r="AO334" s="44"/>
      <c r="AP334" s="68">
        <f t="shared" ref="AP334:AP340" si="2817">AH334+AL334</f>
        <v>4394230.6900000004</v>
      </c>
      <c r="AQ334" s="68">
        <f t="shared" ref="AQ334:AQ340" si="2818">AI334+AM334</f>
        <v>4306346.08</v>
      </c>
      <c r="AR334" s="68">
        <f t="shared" ref="AR334:AR340" si="2819">AJ334+AN334</f>
        <v>87884.61</v>
      </c>
      <c r="AS334" s="68">
        <f t="shared" ref="AS334:AS340" si="2820">AK334+AO334</f>
        <v>0</v>
      </c>
      <c r="AT334" s="68"/>
      <c r="AU334" s="68"/>
      <c r="AV334" s="68"/>
      <c r="AW334" s="68"/>
      <c r="AX334" s="68"/>
      <c r="AY334" s="15">
        <f t="shared" si="2653"/>
        <v>-150423.97000000067</v>
      </c>
      <c r="AZ334" s="39">
        <f t="shared" si="2654"/>
        <v>-752.97000000067055</v>
      </c>
      <c r="BA334" s="39">
        <f t="shared" si="2655"/>
        <v>-149671</v>
      </c>
      <c r="BB334" s="39">
        <f t="shared" si="2656"/>
        <v>0</v>
      </c>
      <c r="BC334" s="15">
        <v>4889415.1100000003</v>
      </c>
      <c r="BD334" s="44">
        <v>4644944.1100000003</v>
      </c>
      <c r="BE334" s="44">
        <v>244471</v>
      </c>
      <c r="BF334" s="44"/>
      <c r="BG334" s="15">
        <f>BH334+BI334</f>
        <v>-0.56000000000000005</v>
      </c>
      <c r="BH334" s="44"/>
      <c r="BI334" s="44">
        <v>-0.56000000000000005</v>
      </c>
      <c r="BJ334" s="44"/>
      <c r="BK334" s="15">
        <f>BC334+BG334</f>
        <v>4889414.5500000007</v>
      </c>
      <c r="BL334" s="68">
        <f>BD334+BH334</f>
        <v>4644944.1100000003</v>
      </c>
      <c r="BM334" s="68">
        <f>BE334+BI334</f>
        <v>244470.44</v>
      </c>
      <c r="BN334" s="68">
        <f>BF334+BJ334</f>
        <v>0</v>
      </c>
      <c r="BO334" s="15"/>
      <c r="BP334" s="44"/>
      <c r="BQ334" s="44"/>
      <c r="BR334" s="44"/>
      <c r="BS334" s="15">
        <f>BK334+BO334</f>
        <v>4889414.5500000007</v>
      </c>
      <c r="BT334" s="68">
        <f>BL334+BP334</f>
        <v>4644944.1100000003</v>
      </c>
      <c r="BU334" s="68">
        <f>BM334+BQ334</f>
        <v>244470.44</v>
      </c>
      <c r="BV334" s="68">
        <f>BN334+BR334</f>
        <v>0</v>
      </c>
      <c r="BW334" s="15"/>
      <c r="BX334" s="44"/>
      <c r="BY334" s="44"/>
      <c r="BZ334" s="44"/>
      <c r="CA334" s="15">
        <f>BS334+BW334</f>
        <v>4889414.5500000007</v>
      </c>
      <c r="CB334" s="68">
        <f>BT334+BX334</f>
        <v>4644944.1100000003</v>
      </c>
      <c r="CC334" s="68">
        <f>BU334+BY334</f>
        <v>244470.44</v>
      </c>
      <c r="CD334" s="68">
        <f>BV334+BZ334</f>
        <v>0</v>
      </c>
      <c r="CE334" s="15">
        <v>4889415.1100000003</v>
      </c>
      <c r="CF334" s="44">
        <v>4644944.1100000003</v>
      </c>
      <c r="CG334" s="44">
        <v>244471</v>
      </c>
      <c r="CH334" s="44"/>
      <c r="CI334" s="44">
        <v>-0.56000000000000005</v>
      </c>
      <c r="CJ334" s="44"/>
      <c r="CK334" s="44">
        <v>-0.56000000000000005</v>
      </c>
      <c r="CL334" s="44"/>
      <c r="CM334" s="15">
        <f t="shared" ref="CM334" si="2821">CE334+CI334</f>
        <v>4889414.5500000007</v>
      </c>
      <c r="CN334" s="68">
        <f t="shared" ref="CN334" si="2822">CF334+CJ334</f>
        <v>4644944.1100000003</v>
      </c>
      <c r="CO334" s="68">
        <f t="shared" ref="CO334" si="2823">CG334+CK334</f>
        <v>244470.44</v>
      </c>
      <c r="CP334" s="68">
        <f t="shared" ref="CP334" si="2824">CH334+CL334</f>
        <v>0</v>
      </c>
      <c r="CQ334" s="44"/>
      <c r="CR334" s="44"/>
      <c r="CS334" s="44"/>
      <c r="CT334" s="44"/>
      <c r="CU334" s="15">
        <f t="shared" ref="CU334" si="2825">CM334+CQ334</f>
        <v>4889414.5500000007</v>
      </c>
      <c r="CV334" s="68">
        <f t="shared" ref="CV334" si="2826">CN334+CR334</f>
        <v>4644944.1100000003</v>
      </c>
      <c r="CW334" s="68">
        <f t="shared" ref="CW334" si="2827">CO334+CS334</f>
        <v>244470.44</v>
      </c>
      <c r="CX334" s="68">
        <f t="shared" ref="CX334" si="2828">CP334+CT334</f>
        <v>0</v>
      </c>
      <c r="CY334" s="15">
        <v>4685224.07</v>
      </c>
      <c r="CZ334" s="44">
        <v>4450962.07</v>
      </c>
      <c r="DA334" s="44">
        <v>234262</v>
      </c>
      <c r="DB334" s="44"/>
      <c r="DC334" s="44">
        <v>-0.84</v>
      </c>
      <c r="DD334" s="44"/>
      <c r="DE334" s="44">
        <v>-0.84</v>
      </c>
      <c r="DF334" s="44"/>
      <c r="DG334" s="15">
        <f t="shared" ref="DG334" si="2829">CY334+DC334</f>
        <v>4685223.2300000004</v>
      </c>
      <c r="DH334" s="68">
        <f t="shared" ref="DH334" si="2830">CZ334+DD334</f>
        <v>4450962.07</v>
      </c>
      <c r="DI334" s="68">
        <f t="shared" ref="DI334" si="2831">DA334+DE334</f>
        <v>234261.16</v>
      </c>
      <c r="DJ334" s="68">
        <f t="shared" ref="DJ334" si="2832">DB334+DF334</f>
        <v>0</v>
      </c>
      <c r="DK334" s="44"/>
      <c r="DL334" s="44"/>
      <c r="DM334" s="44"/>
      <c r="DN334" s="44"/>
      <c r="DO334" s="15">
        <f t="shared" ref="DO334" si="2833">DG334+DK334</f>
        <v>4685223.2300000004</v>
      </c>
      <c r="DP334" s="68">
        <f t="shared" ref="DP334" si="2834">DH334+DL334</f>
        <v>4450962.07</v>
      </c>
      <c r="DQ334" s="68">
        <f t="shared" ref="DQ334" si="2835">DI334+DM334</f>
        <v>234261.16</v>
      </c>
      <c r="DR334" s="68">
        <f t="shared" ref="DR334" si="2836">DJ334+DN334</f>
        <v>0</v>
      </c>
    </row>
    <row r="335" spans="1:122" s="17" customFormat="1" ht="75.75" customHeight="1" x14ac:dyDescent="0.25">
      <c r="A335" s="102" t="s">
        <v>285</v>
      </c>
      <c r="B335" s="19"/>
      <c r="C335" s="19"/>
      <c r="D335" s="19"/>
      <c r="E335" s="40">
        <v>852</v>
      </c>
      <c r="F335" s="2" t="s">
        <v>75</v>
      </c>
      <c r="G335" s="3" t="s">
        <v>43</v>
      </c>
      <c r="H335" s="3" t="s">
        <v>366</v>
      </c>
      <c r="I335" s="2"/>
      <c r="J335" s="34">
        <f t="shared" ref="J335:AL336" si="2837">J336</f>
        <v>227904</v>
      </c>
      <c r="K335" s="34">
        <f t="shared" si="2837"/>
        <v>223304</v>
      </c>
      <c r="L335" s="34">
        <f t="shared" si="2837"/>
        <v>4600</v>
      </c>
      <c r="M335" s="34">
        <f t="shared" si="2837"/>
        <v>0</v>
      </c>
      <c r="N335" s="34">
        <f t="shared" si="2837"/>
        <v>-227904</v>
      </c>
      <c r="O335" s="34">
        <f t="shared" si="2837"/>
        <v>-223304</v>
      </c>
      <c r="P335" s="34">
        <f t="shared" si="2837"/>
        <v>-4600</v>
      </c>
      <c r="Q335" s="34">
        <f t="shared" si="2837"/>
        <v>0</v>
      </c>
      <c r="R335" s="68">
        <f t="shared" si="2812"/>
        <v>0</v>
      </c>
      <c r="S335" s="68">
        <f t="shared" si="2812"/>
        <v>0</v>
      </c>
      <c r="T335" s="68">
        <f t="shared" si="2812"/>
        <v>0</v>
      </c>
      <c r="U335" s="68">
        <f t="shared" si="2812"/>
        <v>0</v>
      </c>
      <c r="V335" s="34">
        <f t="shared" si="2837"/>
        <v>0</v>
      </c>
      <c r="W335" s="93">
        <f t="shared" si="2837"/>
        <v>0</v>
      </c>
      <c r="X335" s="93">
        <f t="shared" si="2837"/>
        <v>0</v>
      </c>
      <c r="Y335" s="93">
        <f t="shared" si="2837"/>
        <v>0</v>
      </c>
      <c r="Z335" s="34">
        <f t="shared" si="2837"/>
        <v>0</v>
      </c>
      <c r="AA335" s="34">
        <f t="shared" si="2837"/>
        <v>0</v>
      </c>
      <c r="AB335" s="34">
        <f t="shared" si="2837"/>
        <v>0</v>
      </c>
      <c r="AC335" s="34">
        <f t="shared" si="2837"/>
        <v>0</v>
      </c>
      <c r="AD335" s="68">
        <f t="shared" si="2813"/>
        <v>0</v>
      </c>
      <c r="AE335" s="68">
        <f t="shared" si="2814"/>
        <v>0</v>
      </c>
      <c r="AF335" s="68">
        <f t="shared" si="2815"/>
        <v>0</v>
      </c>
      <c r="AG335" s="68">
        <f t="shared" si="2816"/>
        <v>0</v>
      </c>
      <c r="AH335" s="34">
        <f t="shared" si="2837"/>
        <v>0</v>
      </c>
      <c r="AI335" s="93">
        <f t="shared" si="2837"/>
        <v>0</v>
      </c>
      <c r="AJ335" s="93">
        <f t="shared" si="2837"/>
        <v>0</v>
      </c>
      <c r="AK335" s="93">
        <f t="shared" si="2837"/>
        <v>0</v>
      </c>
      <c r="AL335" s="34">
        <f t="shared" si="2837"/>
        <v>0</v>
      </c>
      <c r="AM335" s="116">
        <f t="shared" ref="AL335:AO336" si="2838">AM336</f>
        <v>0</v>
      </c>
      <c r="AN335" s="34">
        <f t="shared" si="2838"/>
        <v>0</v>
      </c>
      <c r="AO335" s="34">
        <f t="shared" si="2838"/>
        <v>0</v>
      </c>
      <c r="AP335" s="68">
        <f t="shared" si="2817"/>
        <v>0</v>
      </c>
      <c r="AQ335" s="68">
        <f t="shared" si="2818"/>
        <v>0</v>
      </c>
      <c r="AR335" s="68">
        <f t="shared" si="2819"/>
        <v>0</v>
      </c>
      <c r="AS335" s="68">
        <f t="shared" si="2820"/>
        <v>0</v>
      </c>
      <c r="AT335" s="68"/>
      <c r="AU335" s="68"/>
      <c r="AV335" s="68"/>
      <c r="AW335" s="68"/>
      <c r="AX335" s="68"/>
      <c r="AY335" s="15">
        <f t="shared" si="2653"/>
        <v>-4535</v>
      </c>
      <c r="AZ335" s="39">
        <f t="shared" si="2654"/>
        <v>2487</v>
      </c>
      <c r="BA335" s="39">
        <f t="shared" si="2655"/>
        <v>-7022</v>
      </c>
      <c r="BB335" s="39">
        <f t="shared" si="2656"/>
        <v>0</v>
      </c>
      <c r="BC335" s="34">
        <f t="shared" ref="BC335:DC336" si="2839">BC336</f>
        <v>232439</v>
      </c>
      <c r="BD335" s="68">
        <f t="shared" si="2839"/>
        <v>220817</v>
      </c>
      <c r="BE335" s="68">
        <f t="shared" si="2839"/>
        <v>11622</v>
      </c>
      <c r="BF335" s="68">
        <f t="shared" si="2839"/>
        <v>0</v>
      </c>
      <c r="BG335" s="34">
        <f t="shared" si="2839"/>
        <v>0</v>
      </c>
      <c r="BH335" s="34">
        <f t="shared" si="2839"/>
        <v>0</v>
      </c>
      <c r="BI335" s="34">
        <f t="shared" si="2839"/>
        <v>0</v>
      </c>
      <c r="BJ335" s="34">
        <f t="shared" si="2839"/>
        <v>0</v>
      </c>
      <c r="BK335" s="34">
        <f t="shared" si="2839"/>
        <v>232439</v>
      </c>
      <c r="BL335" s="34">
        <f t="shared" si="2839"/>
        <v>220817</v>
      </c>
      <c r="BM335" s="34">
        <f t="shared" si="2839"/>
        <v>11622</v>
      </c>
      <c r="BN335" s="34">
        <f t="shared" si="2839"/>
        <v>0</v>
      </c>
      <c r="BO335" s="34">
        <f t="shared" si="2839"/>
        <v>0</v>
      </c>
      <c r="BP335" s="34">
        <f t="shared" si="2839"/>
        <v>0</v>
      </c>
      <c r="BQ335" s="34">
        <f t="shared" si="2839"/>
        <v>0</v>
      </c>
      <c r="BR335" s="34">
        <f t="shared" si="2839"/>
        <v>0</v>
      </c>
      <c r="BS335" s="34">
        <f t="shared" si="2839"/>
        <v>232439</v>
      </c>
      <c r="BT335" s="34">
        <f t="shared" si="2839"/>
        <v>220817</v>
      </c>
      <c r="BU335" s="34">
        <f t="shared" si="2839"/>
        <v>11622</v>
      </c>
      <c r="BV335" s="34">
        <f t="shared" si="2839"/>
        <v>0</v>
      </c>
      <c r="BW335" s="34">
        <f t="shared" si="2839"/>
        <v>0</v>
      </c>
      <c r="BX335" s="34">
        <f t="shared" si="2839"/>
        <v>0</v>
      </c>
      <c r="BY335" s="34">
        <f t="shared" si="2839"/>
        <v>0</v>
      </c>
      <c r="BZ335" s="34">
        <f t="shared" si="2839"/>
        <v>0</v>
      </c>
      <c r="CA335" s="34">
        <f t="shared" si="2839"/>
        <v>232439</v>
      </c>
      <c r="CB335" s="34">
        <f t="shared" si="2839"/>
        <v>220817</v>
      </c>
      <c r="CC335" s="34">
        <f t="shared" si="2839"/>
        <v>11622</v>
      </c>
      <c r="CD335" s="34">
        <f t="shared" si="2839"/>
        <v>0</v>
      </c>
      <c r="CE335" s="34">
        <f t="shared" si="2839"/>
        <v>241330</v>
      </c>
      <c r="CF335" s="68">
        <f t="shared" si="2839"/>
        <v>229263</v>
      </c>
      <c r="CG335" s="68">
        <f t="shared" si="2839"/>
        <v>12067</v>
      </c>
      <c r="CH335" s="68">
        <f t="shared" si="2839"/>
        <v>0</v>
      </c>
      <c r="CI335" s="34">
        <f t="shared" si="2839"/>
        <v>0</v>
      </c>
      <c r="CJ335" s="34">
        <f t="shared" si="2839"/>
        <v>0</v>
      </c>
      <c r="CK335" s="34">
        <f t="shared" si="2839"/>
        <v>0</v>
      </c>
      <c r="CL335" s="34">
        <f t="shared" si="2839"/>
        <v>0</v>
      </c>
      <c r="CM335" s="34">
        <f t="shared" si="2839"/>
        <v>241330</v>
      </c>
      <c r="CN335" s="34">
        <f t="shared" si="2839"/>
        <v>229263</v>
      </c>
      <c r="CO335" s="34">
        <f t="shared" si="2839"/>
        <v>12067</v>
      </c>
      <c r="CP335" s="34">
        <f t="shared" si="2839"/>
        <v>0</v>
      </c>
      <c r="CQ335" s="34">
        <f t="shared" si="2839"/>
        <v>0</v>
      </c>
      <c r="CR335" s="34">
        <f t="shared" si="2839"/>
        <v>0</v>
      </c>
      <c r="CS335" s="34">
        <f t="shared" si="2839"/>
        <v>0</v>
      </c>
      <c r="CT335" s="34">
        <f t="shared" si="2839"/>
        <v>0</v>
      </c>
      <c r="CU335" s="34">
        <f t="shared" si="2839"/>
        <v>241330</v>
      </c>
      <c r="CV335" s="34">
        <f t="shared" si="2839"/>
        <v>229263</v>
      </c>
      <c r="CW335" s="34">
        <f t="shared" si="2839"/>
        <v>12067</v>
      </c>
      <c r="CX335" s="34">
        <f t="shared" si="2839"/>
        <v>0</v>
      </c>
      <c r="CY335" s="34">
        <f t="shared" si="2839"/>
        <v>241330</v>
      </c>
      <c r="CZ335" s="68">
        <f t="shared" si="2839"/>
        <v>229263</v>
      </c>
      <c r="DA335" s="68">
        <f t="shared" si="2839"/>
        <v>12067</v>
      </c>
      <c r="DB335" s="68">
        <f t="shared" si="2839"/>
        <v>0</v>
      </c>
      <c r="DC335" s="34">
        <f t="shared" si="2839"/>
        <v>0</v>
      </c>
      <c r="DD335" s="34">
        <f t="shared" ref="DC335:DR336" si="2840">DD336</f>
        <v>0</v>
      </c>
      <c r="DE335" s="34">
        <f t="shared" si="2840"/>
        <v>0</v>
      </c>
      <c r="DF335" s="34">
        <f t="shared" si="2840"/>
        <v>0</v>
      </c>
      <c r="DG335" s="34">
        <f t="shared" si="2840"/>
        <v>241330</v>
      </c>
      <c r="DH335" s="34">
        <f t="shared" si="2840"/>
        <v>229263</v>
      </c>
      <c r="DI335" s="34">
        <f t="shared" si="2840"/>
        <v>12067</v>
      </c>
      <c r="DJ335" s="34">
        <f t="shared" si="2840"/>
        <v>0</v>
      </c>
      <c r="DK335" s="34">
        <f t="shared" si="2840"/>
        <v>0</v>
      </c>
      <c r="DL335" s="34">
        <f t="shared" si="2840"/>
        <v>0</v>
      </c>
      <c r="DM335" s="34">
        <f t="shared" si="2840"/>
        <v>0</v>
      </c>
      <c r="DN335" s="34">
        <f t="shared" si="2840"/>
        <v>0</v>
      </c>
      <c r="DO335" s="34">
        <f t="shared" si="2840"/>
        <v>241330</v>
      </c>
      <c r="DP335" s="34">
        <f t="shared" si="2840"/>
        <v>229263</v>
      </c>
      <c r="DQ335" s="34">
        <f t="shared" si="2840"/>
        <v>12067</v>
      </c>
      <c r="DR335" s="34">
        <f t="shared" si="2840"/>
        <v>0</v>
      </c>
    </row>
    <row r="336" spans="1:122" s="17" customFormat="1" ht="47.25" customHeight="1" x14ac:dyDescent="0.25">
      <c r="A336" s="102" t="s">
        <v>40</v>
      </c>
      <c r="B336" s="19"/>
      <c r="C336" s="19"/>
      <c r="D336" s="19"/>
      <c r="E336" s="40">
        <v>852</v>
      </c>
      <c r="F336" s="2" t="s">
        <v>75</v>
      </c>
      <c r="G336" s="3" t="s">
        <v>43</v>
      </c>
      <c r="H336" s="3" t="s">
        <v>366</v>
      </c>
      <c r="I336" s="2" t="s">
        <v>80</v>
      </c>
      <c r="J336" s="34">
        <f t="shared" si="2837"/>
        <v>227904</v>
      </c>
      <c r="K336" s="34">
        <f t="shared" si="2837"/>
        <v>223304</v>
      </c>
      <c r="L336" s="34">
        <f t="shared" si="2837"/>
        <v>4600</v>
      </c>
      <c r="M336" s="34">
        <f t="shared" si="2837"/>
        <v>0</v>
      </c>
      <c r="N336" s="34">
        <f t="shared" si="2837"/>
        <v>-227904</v>
      </c>
      <c r="O336" s="34">
        <f t="shared" si="2837"/>
        <v>-223304</v>
      </c>
      <c r="P336" s="34">
        <f t="shared" si="2837"/>
        <v>-4600</v>
      </c>
      <c r="Q336" s="34">
        <f t="shared" si="2837"/>
        <v>0</v>
      </c>
      <c r="R336" s="68">
        <f t="shared" si="2812"/>
        <v>0</v>
      </c>
      <c r="S336" s="68">
        <f t="shared" si="2812"/>
        <v>0</v>
      </c>
      <c r="T336" s="68">
        <f t="shared" si="2812"/>
        <v>0</v>
      </c>
      <c r="U336" s="68">
        <f t="shared" si="2812"/>
        <v>0</v>
      </c>
      <c r="V336" s="34">
        <f t="shared" si="2837"/>
        <v>0</v>
      </c>
      <c r="W336" s="93">
        <f t="shared" si="2837"/>
        <v>0</v>
      </c>
      <c r="X336" s="93">
        <f t="shared" si="2837"/>
        <v>0</v>
      </c>
      <c r="Y336" s="93">
        <f t="shared" si="2837"/>
        <v>0</v>
      </c>
      <c r="Z336" s="34">
        <f t="shared" si="2837"/>
        <v>0</v>
      </c>
      <c r="AA336" s="34">
        <f t="shared" si="2837"/>
        <v>0</v>
      </c>
      <c r="AB336" s="34">
        <f t="shared" si="2837"/>
        <v>0</v>
      </c>
      <c r="AC336" s="34">
        <f t="shared" si="2837"/>
        <v>0</v>
      </c>
      <c r="AD336" s="68">
        <f t="shared" si="2813"/>
        <v>0</v>
      </c>
      <c r="AE336" s="68">
        <f t="shared" si="2814"/>
        <v>0</v>
      </c>
      <c r="AF336" s="68">
        <f t="shared" si="2815"/>
        <v>0</v>
      </c>
      <c r="AG336" s="68">
        <f t="shared" si="2816"/>
        <v>0</v>
      </c>
      <c r="AH336" s="34">
        <f t="shared" si="2837"/>
        <v>0</v>
      </c>
      <c r="AI336" s="93">
        <f t="shared" si="2837"/>
        <v>0</v>
      </c>
      <c r="AJ336" s="93">
        <f t="shared" si="2837"/>
        <v>0</v>
      </c>
      <c r="AK336" s="93">
        <f t="shared" si="2837"/>
        <v>0</v>
      </c>
      <c r="AL336" s="34">
        <f t="shared" si="2838"/>
        <v>0</v>
      </c>
      <c r="AM336" s="116">
        <f t="shared" si="2838"/>
        <v>0</v>
      </c>
      <c r="AN336" s="34">
        <f t="shared" si="2838"/>
        <v>0</v>
      </c>
      <c r="AO336" s="34">
        <f t="shared" si="2838"/>
        <v>0</v>
      </c>
      <c r="AP336" s="68">
        <f t="shared" si="2817"/>
        <v>0</v>
      </c>
      <c r="AQ336" s="68">
        <f t="shared" si="2818"/>
        <v>0</v>
      </c>
      <c r="AR336" s="68">
        <f t="shared" si="2819"/>
        <v>0</v>
      </c>
      <c r="AS336" s="68">
        <f t="shared" si="2820"/>
        <v>0</v>
      </c>
      <c r="AT336" s="68"/>
      <c r="AU336" s="68"/>
      <c r="AV336" s="68"/>
      <c r="AW336" s="68"/>
      <c r="AX336" s="68"/>
      <c r="AY336" s="15">
        <f t="shared" si="2653"/>
        <v>-4535</v>
      </c>
      <c r="AZ336" s="39">
        <f t="shared" si="2654"/>
        <v>2487</v>
      </c>
      <c r="BA336" s="39">
        <f t="shared" si="2655"/>
        <v>-7022</v>
      </c>
      <c r="BB336" s="39">
        <f t="shared" si="2656"/>
        <v>0</v>
      </c>
      <c r="BC336" s="34">
        <f t="shared" si="2839"/>
        <v>232439</v>
      </c>
      <c r="BD336" s="68">
        <f t="shared" si="2839"/>
        <v>220817</v>
      </c>
      <c r="BE336" s="68">
        <f t="shared" si="2839"/>
        <v>11622</v>
      </c>
      <c r="BF336" s="68">
        <f t="shared" si="2839"/>
        <v>0</v>
      </c>
      <c r="BG336" s="34">
        <f t="shared" si="2839"/>
        <v>0</v>
      </c>
      <c r="BH336" s="34">
        <f t="shared" si="2839"/>
        <v>0</v>
      </c>
      <c r="BI336" s="34">
        <f t="shared" si="2839"/>
        <v>0</v>
      </c>
      <c r="BJ336" s="34">
        <f t="shared" si="2839"/>
        <v>0</v>
      </c>
      <c r="BK336" s="34">
        <f t="shared" si="2839"/>
        <v>232439</v>
      </c>
      <c r="BL336" s="34">
        <f t="shared" si="2839"/>
        <v>220817</v>
      </c>
      <c r="BM336" s="34">
        <f t="shared" si="2839"/>
        <v>11622</v>
      </c>
      <c r="BN336" s="34">
        <f t="shared" si="2839"/>
        <v>0</v>
      </c>
      <c r="BO336" s="34">
        <f t="shared" si="2839"/>
        <v>0</v>
      </c>
      <c r="BP336" s="34">
        <f t="shared" si="2839"/>
        <v>0</v>
      </c>
      <c r="BQ336" s="34">
        <f t="shared" si="2839"/>
        <v>0</v>
      </c>
      <c r="BR336" s="34">
        <f t="shared" si="2839"/>
        <v>0</v>
      </c>
      <c r="BS336" s="34">
        <f t="shared" si="2839"/>
        <v>232439</v>
      </c>
      <c r="BT336" s="34">
        <f t="shared" si="2839"/>
        <v>220817</v>
      </c>
      <c r="BU336" s="34">
        <f t="shared" si="2839"/>
        <v>11622</v>
      </c>
      <c r="BV336" s="34">
        <f t="shared" si="2839"/>
        <v>0</v>
      </c>
      <c r="BW336" s="34">
        <f t="shared" si="2839"/>
        <v>0</v>
      </c>
      <c r="BX336" s="34">
        <f t="shared" si="2839"/>
        <v>0</v>
      </c>
      <c r="BY336" s="34">
        <f t="shared" si="2839"/>
        <v>0</v>
      </c>
      <c r="BZ336" s="34">
        <f t="shared" si="2839"/>
        <v>0</v>
      </c>
      <c r="CA336" s="34">
        <f t="shared" si="2839"/>
        <v>232439</v>
      </c>
      <c r="CB336" s="34">
        <f t="shared" si="2839"/>
        <v>220817</v>
      </c>
      <c r="CC336" s="34">
        <f t="shared" si="2839"/>
        <v>11622</v>
      </c>
      <c r="CD336" s="34">
        <f t="shared" si="2839"/>
        <v>0</v>
      </c>
      <c r="CE336" s="34">
        <f t="shared" si="2839"/>
        <v>241330</v>
      </c>
      <c r="CF336" s="68">
        <f t="shared" si="2839"/>
        <v>229263</v>
      </c>
      <c r="CG336" s="68">
        <f t="shared" si="2839"/>
        <v>12067</v>
      </c>
      <c r="CH336" s="68">
        <f t="shared" si="2839"/>
        <v>0</v>
      </c>
      <c r="CI336" s="34">
        <f t="shared" si="2839"/>
        <v>0</v>
      </c>
      <c r="CJ336" s="34">
        <f t="shared" si="2839"/>
        <v>0</v>
      </c>
      <c r="CK336" s="34">
        <f t="shared" si="2839"/>
        <v>0</v>
      </c>
      <c r="CL336" s="34">
        <f t="shared" si="2839"/>
        <v>0</v>
      </c>
      <c r="CM336" s="34">
        <f t="shared" si="2839"/>
        <v>241330</v>
      </c>
      <c r="CN336" s="34">
        <f t="shared" si="2839"/>
        <v>229263</v>
      </c>
      <c r="CO336" s="34">
        <f t="shared" si="2839"/>
        <v>12067</v>
      </c>
      <c r="CP336" s="34">
        <f t="shared" si="2839"/>
        <v>0</v>
      </c>
      <c r="CQ336" s="34">
        <f t="shared" si="2839"/>
        <v>0</v>
      </c>
      <c r="CR336" s="34">
        <f t="shared" si="2839"/>
        <v>0</v>
      </c>
      <c r="CS336" s="34">
        <f t="shared" si="2839"/>
        <v>0</v>
      </c>
      <c r="CT336" s="34">
        <f t="shared" si="2839"/>
        <v>0</v>
      </c>
      <c r="CU336" s="34">
        <f t="shared" si="2839"/>
        <v>241330</v>
      </c>
      <c r="CV336" s="34">
        <f t="shared" si="2839"/>
        <v>229263</v>
      </c>
      <c r="CW336" s="34">
        <f t="shared" si="2839"/>
        <v>12067</v>
      </c>
      <c r="CX336" s="34">
        <f t="shared" si="2839"/>
        <v>0</v>
      </c>
      <c r="CY336" s="34">
        <f t="shared" si="2839"/>
        <v>241330</v>
      </c>
      <c r="CZ336" s="68">
        <f t="shared" si="2839"/>
        <v>229263</v>
      </c>
      <c r="DA336" s="68">
        <f t="shared" si="2839"/>
        <v>12067</v>
      </c>
      <c r="DB336" s="68">
        <f t="shared" si="2839"/>
        <v>0</v>
      </c>
      <c r="DC336" s="34">
        <f t="shared" si="2840"/>
        <v>0</v>
      </c>
      <c r="DD336" s="34">
        <f t="shared" si="2840"/>
        <v>0</v>
      </c>
      <c r="DE336" s="34">
        <f t="shared" si="2840"/>
        <v>0</v>
      </c>
      <c r="DF336" s="34">
        <f t="shared" si="2840"/>
        <v>0</v>
      </c>
      <c r="DG336" s="34">
        <f t="shared" si="2840"/>
        <v>241330</v>
      </c>
      <c r="DH336" s="34">
        <f t="shared" si="2840"/>
        <v>229263</v>
      </c>
      <c r="DI336" s="34">
        <f t="shared" si="2840"/>
        <v>12067</v>
      </c>
      <c r="DJ336" s="34">
        <f t="shared" si="2840"/>
        <v>0</v>
      </c>
      <c r="DK336" s="34">
        <f t="shared" si="2840"/>
        <v>0</v>
      </c>
      <c r="DL336" s="34">
        <f t="shared" si="2840"/>
        <v>0</v>
      </c>
      <c r="DM336" s="34">
        <f t="shared" si="2840"/>
        <v>0</v>
      </c>
      <c r="DN336" s="34">
        <f t="shared" si="2840"/>
        <v>0</v>
      </c>
      <c r="DO336" s="34">
        <f t="shared" si="2840"/>
        <v>241330</v>
      </c>
      <c r="DP336" s="34">
        <f t="shared" si="2840"/>
        <v>229263</v>
      </c>
      <c r="DQ336" s="34">
        <f t="shared" si="2840"/>
        <v>12067</v>
      </c>
      <c r="DR336" s="34">
        <f t="shared" si="2840"/>
        <v>0</v>
      </c>
    </row>
    <row r="337" spans="1:122" s="17" customFormat="1" ht="16.5" customHeight="1" x14ac:dyDescent="0.25">
      <c r="A337" s="102" t="s">
        <v>81</v>
      </c>
      <c r="B337" s="19"/>
      <c r="C337" s="19"/>
      <c r="D337" s="19"/>
      <c r="E337" s="40">
        <v>852</v>
      </c>
      <c r="F337" s="2" t="s">
        <v>75</v>
      </c>
      <c r="G337" s="3" t="s">
        <v>43</v>
      </c>
      <c r="H337" s="3" t="s">
        <v>366</v>
      </c>
      <c r="I337" s="2" t="s">
        <v>82</v>
      </c>
      <c r="J337" s="34">
        <v>227904</v>
      </c>
      <c r="K337" s="68">
        <v>223304</v>
      </c>
      <c r="L337" s="68">
        <v>4600</v>
      </c>
      <c r="M337" s="68"/>
      <c r="N337" s="68">
        <v>-227904</v>
      </c>
      <c r="O337" s="68">
        <v>-223304</v>
      </c>
      <c r="P337" s="68">
        <v>-4600</v>
      </c>
      <c r="Q337" s="68"/>
      <c r="R337" s="68">
        <f t="shared" si="2812"/>
        <v>0</v>
      </c>
      <c r="S337" s="68">
        <f t="shared" si="2812"/>
        <v>0</v>
      </c>
      <c r="T337" s="68">
        <f t="shared" si="2812"/>
        <v>0</v>
      </c>
      <c r="U337" s="68">
        <f t="shared" si="2812"/>
        <v>0</v>
      </c>
      <c r="V337" s="34"/>
      <c r="W337" s="93"/>
      <c r="X337" s="93"/>
      <c r="Y337" s="93"/>
      <c r="Z337" s="68"/>
      <c r="AA337" s="68"/>
      <c r="AB337" s="68"/>
      <c r="AC337" s="68"/>
      <c r="AD337" s="68">
        <f t="shared" si="2813"/>
        <v>0</v>
      </c>
      <c r="AE337" s="68">
        <f t="shared" si="2814"/>
        <v>0</v>
      </c>
      <c r="AF337" s="68">
        <f t="shared" si="2815"/>
        <v>0</v>
      </c>
      <c r="AG337" s="68">
        <f t="shared" si="2816"/>
        <v>0</v>
      </c>
      <c r="AH337" s="34"/>
      <c r="AI337" s="93"/>
      <c r="AJ337" s="93"/>
      <c r="AK337" s="93"/>
      <c r="AL337" s="68"/>
      <c r="AM337" s="115"/>
      <c r="AN337" s="68"/>
      <c r="AO337" s="68"/>
      <c r="AP337" s="68">
        <f t="shared" si="2817"/>
        <v>0</v>
      </c>
      <c r="AQ337" s="68">
        <f t="shared" si="2818"/>
        <v>0</v>
      </c>
      <c r="AR337" s="68">
        <f t="shared" si="2819"/>
        <v>0</v>
      </c>
      <c r="AS337" s="68">
        <f t="shared" si="2820"/>
        <v>0</v>
      </c>
      <c r="AT337" s="68"/>
      <c r="AU337" s="68"/>
      <c r="AV337" s="68"/>
      <c r="AW337" s="68"/>
      <c r="AX337" s="68"/>
      <c r="AY337" s="15">
        <f t="shared" si="2653"/>
        <v>-4535</v>
      </c>
      <c r="AZ337" s="39">
        <f t="shared" si="2654"/>
        <v>2487</v>
      </c>
      <c r="BA337" s="39">
        <f t="shared" si="2655"/>
        <v>-7022</v>
      </c>
      <c r="BB337" s="39">
        <f t="shared" si="2656"/>
        <v>0</v>
      </c>
      <c r="BC337" s="34">
        <v>232439</v>
      </c>
      <c r="BD337" s="68">
        <v>220817</v>
      </c>
      <c r="BE337" s="68">
        <v>11622</v>
      </c>
      <c r="BF337" s="68"/>
      <c r="BG337" s="15"/>
      <c r="BH337" s="68"/>
      <c r="BI337" s="68"/>
      <c r="BJ337" s="68"/>
      <c r="BK337" s="15">
        <f>BC337+BG337</f>
        <v>232439</v>
      </c>
      <c r="BL337" s="68">
        <f>BD337+BH337</f>
        <v>220817</v>
      </c>
      <c r="BM337" s="68">
        <f>BE337+BI337</f>
        <v>11622</v>
      </c>
      <c r="BN337" s="68">
        <f>BF337+BJ337</f>
        <v>0</v>
      </c>
      <c r="BO337" s="15"/>
      <c r="BP337" s="68"/>
      <c r="BQ337" s="68"/>
      <c r="BR337" s="68"/>
      <c r="BS337" s="15">
        <f>BK337+BO337</f>
        <v>232439</v>
      </c>
      <c r="BT337" s="68">
        <f>BL337+BP337</f>
        <v>220817</v>
      </c>
      <c r="BU337" s="68">
        <f>BM337+BQ337</f>
        <v>11622</v>
      </c>
      <c r="BV337" s="68">
        <f>BN337+BR337</f>
        <v>0</v>
      </c>
      <c r="BW337" s="15"/>
      <c r="BX337" s="68"/>
      <c r="BY337" s="68"/>
      <c r="BZ337" s="68"/>
      <c r="CA337" s="15">
        <f>BS337+BW337</f>
        <v>232439</v>
      </c>
      <c r="CB337" s="68">
        <f>BT337+BX337</f>
        <v>220817</v>
      </c>
      <c r="CC337" s="68">
        <f>BU337+BY337</f>
        <v>11622</v>
      </c>
      <c r="CD337" s="68">
        <f>BV337+BZ337</f>
        <v>0</v>
      </c>
      <c r="CE337" s="34">
        <v>241330</v>
      </c>
      <c r="CF337" s="68">
        <v>229263</v>
      </c>
      <c r="CG337" s="68">
        <v>12067</v>
      </c>
      <c r="CH337" s="68"/>
      <c r="CI337" s="44"/>
      <c r="CJ337" s="68"/>
      <c r="CK337" s="68"/>
      <c r="CL337" s="68"/>
      <c r="CM337" s="15">
        <f t="shared" ref="CM337" si="2841">CE337+CI337</f>
        <v>241330</v>
      </c>
      <c r="CN337" s="68">
        <f t="shared" ref="CN337" si="2842">CF337+CJ337</f>
        <v>229263</v>
      </c>
      <c r="CO337" s="68">
        <f t="shared" ref="CO337" si="2843">CG337+CK337</f>
        <v>12067</v>
      </c>
      <c r="CP337" s="68">
        <f t="shared" ref="CP337" si="2844">CH337+CL337</f>
        <v>0</v>
      </c>
      <c r="CQ337" s="44"/>
      <c r="CR337" s="68"/>
      <c r="CS337" s="68"/>
      <c r="CT337" s="68"/>
      <c r="CU337" s="15">
        <f t="shared" ref="CU337" si="2845">CM337+CQ337</f>
        <v>241330</v>
      </c>
      <c r="CV337" s="68">
        <f t="shared" ref="CV337" si="2846">CN337+CR337</f>
        <v>229263</v>
      </c>
      <c r="CW337" s="68">
        <f t="shared" ref="CW337" si="2847">CO337+CS337</f>
        <v>12067</v>
      </c>
      <c r="CX337" s="68">
        <f t="shared" ref="CX337" si="2848">CP337+CT337</f>
        <v>0</v>
      </c>
      <c r="CY337" s="34">
        <v>241330</v>
      </c>
      <c r="CZ337" s="68">
        <v>229263</v>
      </c>
      <c r="DA337" s="68">
        <v>12067</v>
      </c>
      <c r="DB337" s="68"/>
      <c r="DC337" s="44"/>
      <c r="DD337" s="68"/>
      <c r="DE337" s="68"/>
      <c r="DF337" s="68"/>
      <c r="DG337" s="15">
        <f t="shared" ref="DG337" si="2849">CY337+DC337</f>
        <v>241330</v>
      </c>
      <c r="DH337" s="68">
        <f t="shared" ref="DH337" si="2850">CZ337+DD337</f>
        <v>229263</v>
      </c>
      <c r="DI337" s="68">
        <f t="shared" ref="DI337" si="2851">DA337+DE337</f>
        <v>12067</v>
      </c>
      <c r="DJ337" s="68">
        <f t="shared" ref="DJ337" si="2852">DB337+DF337</f>
        <v>0</v>
      </c>
      <c r="DK337" s="44"/>
      <c r="DL337" s="68"/>
      <c r="DM337" s="68"/>
      <c r="DN337" s="68"/>
      <c r="DO337" s="15">
        <f t="shared" ref="DO337" si="2853">DG337+DK337</f>
        <v>241330</v>
      </c>
      <c r="DP337" s="68">
        <f t="shared" ref="DP337" si="2854">DH337+DL337</f>
        <v>229263</v>
      </c>
      <c r="DQ337" s="68">
        <f t="shared" ref="DQ337" si="2855">DI337+DM337</f>
        <v>12067</v>
      </c>
      <c r="DR337" s="68">
        <f t="shared" ref="DR337" si="2856">DJ337+DN337</f>
        <v>0</v>
      </c>
    </row>
    <row r="338" spans="1:122" s="17" customFormat="1" ht="63.75" customHeight="1" x14ac:dyDescent="0.25">
      <c r="A338" s="102" t="s">
        <v>295</v>
      </c>
      <c r="B338" s="19"/>
      <c r="C338" s="19"/>
      <c r="D338" s="19"/>
      <c r="E338" s="40">
        <v>852</v>
      </c>
      <c r="F338" s="2" t="s">
        <v>75</v>
      </c>
      <c r="G338" s="3" t="s">
        <v>43</v>
      </c>
      <c r="H338" s="3" t="s">
        <v>367</v>
      </c>
      <c r="I338" s="2"/>
      <c r="J338" s="34">
        <f t="shared" ref="J338:AL339" si="2857">J339</f>
        <v>354322</v>
      </c>
      <c r="K338" s="34">
        <f t="shared" si="2857"/>
        <v>347222</v>
      </c>
      <c r="L338" s="34">
        <f t="shared" si="2857"/>
        <v>7100</v>
      </c>
      <c r="M338" s="34">
        <f t="shared" si="2857"/>
        <v>0</v>
      </c>
      <c r="N338" s="34">
        <f t="shared" si="2857"/>
        <v>-354322</v>
      </c>
      <c r="O338" s="34">
        <f t="shared" si="2857"/>
        <v>-347222</v>
      </c>
      <c r="P338" s="34">
        <f t="shared" si="2857"/>
        <v>-7100</v>
      </c>
      <c r="Q338" s="34">
        <f t="shared" si="2857"/>
        <v>0</v>
      </c>
      <c r="R338" s="68">
        <f t="shared" si="2812"/>
        <v>0</v>
      </c>
      <c r="S338" s="68">
        <f t="shared" si="2812"/>
        <v>0</v>
      </c>
      <c r="T338" s="68">
        <f t="shared" si="2812"/>
        <v>0</v>
      </c>
      <c r="U338" s="68">
        <f t="shared" si="2812"/>
        <v>0</v>
      </c>
      <c r="V338" s="34">
        <f t="shared" si="2857"/>
        <v>0</v>
      </c>
      <c r="W338" s="93">
        <f t="shared" si="2857"/>
        <v>0</v>
      </c>
      <c r="X338" s="93">
        <f t="shared" si="2857"/>
        <v>0</v>
      </c>
      <c r="Y338" s="93">
        <f t="shared" si="2857"/>
        <v>0</v>
      </c>
      <c r="Z338" s="34">
        <f t="shared" si="2857"/>
        <v>0</v>
      </c>
      <c r="AA338" s="34">
        <f t="shared" si="2857"/>
        <v>0</v>
      </c>
      <c r="AB338" s="34">
        <f t="shared" si="2857"/>
        <v>0</v>
      </c>
      <c r="AC338" s="34">
        <f t="shared" si="2857"/>
        <v>0</v>
      </c>
      <c r="AD338" s="68">
        <f t="shared" si="2813"/>
        <v>0</v>
      </c>
      <c r="AE338" s="68">
        <f t="shared" si="2814"/>
        <v>0</v>
      </c>
      <c r="AF338" s="68">
        <f t="shared" si="2815"/>
        <v>0</v>
      </c>
      <c r="AG338" s="68">
        <f t="shared" si="2816"/>
        <v>0</v>
      </c>
      <c r="AH338" s="34">
        <f t="shared" si="2857"/>
        <v>0</v>
      </c>
      <c r="AI338" s="93">
        <f t="shared" si="2857"/>
        <v>0</v>
      </c>
      <c r="AJ338" s="93">
        <f t="shared" si="2857"/>
        <v>0</v>
      </c>
      <c r="AK338" s="93">
        <f t="shared" si="2857"/>
        <v>0</v>
      </c>
      <c r="AL338" s="34">
        <f t="shared" si="2857"/>
        <v>0</v>
      </c>
      <c r="AM338" s="116">
        <f t="shared" ref="AL338:AO339" si="2858">AM339</f>
        <v>0</v>
      </c>
      <c r="AN338" s="34">
        <f t="shared" si="2858"/>
        <v>0</v>
      </c>
      <c r="AO338" s="34">
        <f t="shared" si="2858"/>
        <v>0</v>
      </c>
      <c r="AP338" s="68">
        <f t="shared" si="2817"/>
        <v>0</v>
      </c>
      <c r="AQ338" s="68">
        <f t="shared" si="2818"/>
        <v>0</v>
      </c>
      <c r="AR338" s="68">
        <f t="shared" si="2819"/>
        <v>0</v>
      </c>
      <c r="AS338" s="68">
        <f t="shared" si="2820"/>
        <v>0</v>
      </c>
      <c r="AT338" s="68"/>
      <c r="AU338" s="68"/>
      <c r="AV338" s="68"/>
      <c r="AW338" s="68"/>
      <c r="AX338" s="68"/>
      <c r="AY338" s="15">
        <f t="shared" si="2653"/>
        <v>-44402.880000000005</v>
      </c>
      <c r="AZ338" s="39">
        <f t="shared" si="2654"/>
        <v>-31565.880000000005</v>
      </c>
      <c r="BA338" s="39">
        <f t="shared" si="2655"/>
        <v>-12837</v>
      </c>
      <c r="BB338" s="39">
        <f t="shared" si="2656"/>
        <v>0</v>
      </c>
      <c r="BC338" s="34">
        <f t="shared" ref="BC338:DC339" si="2859">BC339</f>
        <v>398724.88</v>
      </c>
      <c r="BD338" s="68">
        <f t="shared" si="2859"/>
        <v>378787.88</v>
      </c>
      <c r="BE338" s="68">
        <f t="shared" si="2859"/>
        <v>19937</v>
      </c>
      <c r="BF338" s="68">
        <f t="shared" si="2859"/>
        <v>0</v>
      </c>
      <c r="BG338" s="34">
        <f t="shared" si="2859"/>
        <v>0</v>
      </c>
      <c r="BH338" s="34">
        <f t="shared" si="2859"/>
        <v>0</v>
      </c>
      <c r="BI338" s="34">
        <f t="shared" si="2859"/>
        <v>0</v>
      </c>
      <c r="BJ338" s="34">
        <f t="shared" si="2859"/>
        <v>0</v>
      </c>
      <c r="BK338" s="34">
        <f t="shared" si="2859"/>
        <v>398724.88</v>
      </c>
      <c r="BL338" s="34">
        <f t="shared" si="2859"/>
        <v>378787.88</v>
      </c>
      <c r="BM338" s="34">
        <f t="shared" si="2859"/>
        <v>19937</v>
      </c>
      <c r="BN338" s="34">
        <f t="shared" si="2859"/>
        <v>0</v>
      </c>
      <c r="BO338" s="34">
        <f t="shared" si="2859"/>
        <v>0</v>
      </c>
      <c r="BP338" s="34">
        <f t="shared" si="2859"/>
        <v>0</v>
      </c>
      <c r="BQ338" s="34">
        <f t="shared" si="2859"/>
        <v>0</v>
      </c>
      <c r="BR338" s="34">
        <f t="shared" si="2859"/>
        <v>0</v>
      </c>
      <c r="BS338" s="34">
        <f t="shared" si="2859"/>
        <v>398724.88</v>
      </c>
      <c r="BT338" s="34">
        <f t="shared" si="2859"/>
        <v>378787.88</v>
      </c>
      <c r="BU338" s="34">
        <f t="shared" si="2859"/>
        <v>19937</v>
      </c>
      <c r="BV338" s="34">
        <f t="shared" si="2859"/>
        <v>0</v>
      </c>
      <c r="BW338" s="34">
        <f t="shared" si="2859"/>
        <v>0</v>
      </c>
      <c r="BX338" s="34">
        <f t="shared" si="2859"/>
        <v>0</v>
      </c>
      <c r="BY338" s="34">
        <f t="shared" si="2859"/>
        <v>0</v>
      </c>
      <c r="BZ338" s="34">
        <f t="shared" si="2859"/>
        <v>0</v>
      </c>
      <c r="CA338" s="34">
        <f t="shared" si="2859"/>
        <v>398724.88</v>
      </c>
      <c r="CB338" s="34">
        <f t="shared" si="2859"/>
        <v>378787.88</v>
      </c>
      <c r="CC338" s="34">
        <f t="shared" si="2859"/>
        <v>19937</v>
      </c>
      <c r="CD338" s="34">
        <f t="shared" si="2859"/>
        <v>0</v>
      </c>
      <c r="CE338" s="34">
        <f t="shared" si="2859"/>
        <v>611995.35</v>
      </c>
      <c r="CF338" s="68">
        <f t="shared" si="2859"/>
        <v>581395.35</v>
      </c>
      <c r="CG338" s="68">
        <f t="shared" si="2859"/>
        <v>30600</v>
      </c>
      <c r="CH338" s="68">
        <f t="shared" si="2859"/>
        <v>0</v>
      </c>
      <c r="CI338" s="34">
        <f t="shared" si="2859"/>
        <v>0</v>
      </c>
      <c r="CJ338" s="34">
        <f t="shared" si="2859"/>
        <v>0</v>
      </c>
      <c r="CK338" s="34">
        <f t="shared" si="2859"/>
        <v>0</v>
      </c>
      <c r="CL338" s="34">
        <f t="shared" si="2859"/>
        <v>0</v>
      </c>
      <c r="CM338" s="34">
        <f t="shared" si="2859"/>
        <v>611995.35</v>
      </c>
      <c r="CN338" s="34">
        <f t="shared" si="2859"/>
        <v>581395.35</v>
      </c>
      <c r="CO338" s="34">
        <f t="shared" si="2859"/>
        <v>30600</v>
      </c>
      <c r="CP338" s="34">
        <f t="shared" si="2859"/>
        <v>0</v>
      </c>
      <c r="CQ338" s="34">
        <f t="shared" si="2859"/>
        <v>0</v>
      </c>
      <c r="CR338" s="34">
        <f t="shared" si="2859"/>
        <v>0</v>
      </c>
      <c r="CS338" s="34">
        <f t="shared" si="2859"/>
        <v>0</v>
      </c>
      <c r="CT338" s="34">
        <f t="shared" si="2859"/>
        <v>0</v>
      </c>
      <c r="CU338" s="34">
        <f t="shared" si="2859"/>
        <v>611995.35</v>
      </c>
      <c r="CV338" s="34">
        <f t="shared" si="2859"/>
        <v>581395.35</v>
      </c>
      <c r="CW338" s="34">
        <f t="shared" si="2859"/>
        <v>30600</v>
      </c>
      <c r="CX338" s="34">
        <f t="shared" si="2859"/>
        <v>0</v>
      </c>
      <c r="CY338" s="34">
        <f t="shared" si="2859"/>
        <v>611995.35</v>
      </c>
      <c r="CZ338" s="68">
        <f t="shared" si="2859"/>
        <v>581395.35</v>
      </c>
      <c r="DA338" s="68">
        <f t="shared" si="2859"/>
        <v>30600</v>
      </c>
      <c r="DB338" s="68">
        <f t="shared" si="2859"/>
        <v>0</v>
      </c>
      <c r="DC338" s="34">
        <f t="shared" si="2859"/>
        <v>0</v>
      </c>
      <c r="DD338" s="34">
        <f t="shared" ref="DC338:DR339" si="2860">DD339</f>
        <v>0</v>
      </c>
      <c r="DE338" s="34">
        <f t="shared" si="2860"/>
        <v>0</v>
      </c>
      <c r="DF338" s="34">
        <f t="shared" si="2860"/>
        <v>0</v>
      </c>
      <c r="DG338" s="34">
        <f t="shared" si="2860"/>
        <v>611995.35</v>
      </c>
      <c r="DH338" s="34">
        <f t="shared" si="2860"/>
        <v>581395.35</v>
      </c>
      <c r="DI338" s="34">
        <f t="shared" si="2860"/>
        <v>30600</v>
      </c>
      <c r="DJ338" s="34">
        <f t="shared" si="2860"/>
        <v>0</v>
      </c>
      <c r="DK338" s="34">
        <f t="shared" si="2860"/>
        <v>0</v>
      </c>
      <c r="DL338" s="34">
        <f t="shared" si="2860"/>
        <v>0</v>
      </c>
      <c r="DM338" s="34">
        <f t="shared" si="2860"/>
        <v>0</v>
      </c>
      <c r="DN338" s="34">
        <f t="shared" si="2860"/>
        <v>0</v>
      </c>
      <c r="DO338" s="34">
        <f t="shared" si="2860"/>
        <v>611995.35</v>
      </c>
      <c r="DP338" s="34">
        <f t="shared" si="2860"/>
        <v>581395.35</v>
      </c>
      <c r="DQ338" s="34">
        <f t="shared" si="2860"/>
        <v>30600</v>
      </c>
      <c r="DR338" s="34">
        <f t="shared" si="2860"/>
        <v>0</v>
      </c>
    </row>
    <row r="339" spans="1:122" s="17" customFormat="1" ht="48" customHeight="1" x14ac:dyDescent="0.25">
      <c r="A339" s="102" t="s">
        <v>40</v>
      </c>
      <c r="B339" s="19"/>
      <c r="C339" s="19"/>
      <c r="D339" s="19"/>
      <c r="E339" s="40">
        <v>852</v>
      </c>
      <c r="F339" s="2" t="s">
        <v>75</v>
      </c>
      <c r="G339" s="3" t="s">
        <v>43</v>
      </c>
      <c r="H339" s="3" t="s">
        <v>367</v>
      </c>
      <c r="I339" s="2" t="s">
        <v>80</v>
      </c>
      <c r="J339" s="34">
        <f t="shared" si="2857"/>
        <v>354322</v>
      </c>
      <c r="K339" s="34">
        <f t="shared" si="2857"/>
        <v>347222</v>
      </c>
      <c r="L339" s="34">
        <f t="shared" si="2857"/>
        <v>7100</v>
      </c>
      <c r="M339" s="34">
        <f t="shared" si="2857"/>
        <v>0</v>
      </c>
      <c r="N339" s="34">
        <f t="shared" si="2857"/>
        <v>-354322</v>
      </c>
      <c r="O339" s="34">
        <f t="shared" si="2857"/>
        <v>-347222</v>
      </c>
      <c r="P339" s="34">
        <f t="shared" si="2857"/>
        <v>-7100</v>
      </c>
      <c r="Q339" s="34">
        <f t="shared" si="2857"/>
        <v>0</v>
      </c>
      <c r="R339" s="68">
        <f t="shared" si="2812"/>
        <v>0</v>
      </c>
      <c r="S339" s="68">
        <f t="shared" si="2812"/>
        <v>0</v>
      </c>
      <c r="T339" s="68">
        <f t="shared" si="2812"/>
        <v>0</v>
      </c>
      <c r="U339" s="68">
        <f t="shared" si="2812"/>
        <v>0</v>
      </c>
      <c r="V339" s="34">
        <f t="shared" si="2857"/>
        <v>0</v>
      </c>
      <c r="W339" s="93">
        <f t="shared" si="2857"/>
        <v>0</v>
      </c>
      <c r="X339" s="93">
        <f t="shared" si="2857"/>
        <v>0</v>
      </c>
      <c r="Y339" s="93">
        <f t="shared" si="2857"/>
        <v>0</v>
      </c>
      <c r="Z339" s="34">
        <f t="shared" si="2857"/>
        <v>0</v>
      </c>
      <c r="AA339" s="34">
        <f t="shared" si="2857"/>
        <v>0</v>
      </c>
      <c r="AB339" s="34">
        <f t="shared" si="2857"/>
        <v>0</v>
      </c>
      <c r="AC339" s="34">
        <f t="shared" si="2857"/>
        <v>0</v>
      </c>
      <c r="AD339" s="68">
        <f t="shared" si="2813"/>
        <v>0</v>
      </c>
      <c r="AE339" s="68">
        <f t="shared" si="2814"/>
        <v>0</v>
      </c>
      <c r="AF339" s="68">
        <f t="shared" si="2815"/>
        <v>0</v>
      </c>
      <c r="AG339" s="68">
        <f t="shared" si="2816"/>
        <v>0</v>
      </c>
      <c r="AH339" s="34">
        <f t="shared" si="2857"/>
        <v>0</v>
      </c>
      <c r="AI339" s="93">
        <f t="shared" si="2857"/>
        <v>0</v>
      </c>
      <c r="AJ339" s="93">
        <f t="shared" si="2857"/>
        <v>0</v>
      </c>
      <c r="AK339" s="93">
        <f t="shared" si="2857"/>
        <v>0</v>
      </c>
      <c r="AL339" s="34">
        <f t="shared" si="2858"/>
        <v>0</v>
      </c>
      <c r="AM339" s="116">
        <f t="shared" si="2858"/>
        <v>0</v>
      </c>
      <c r="AN339" s="34">
        <f t="shared" si="2858"/>
        <v>0</v>
      </c>
      <c r="AO339" s="34">
        <f t="shared" si="2858"/>
        <v>0</v>
      </c>
      <c r="AP339" s="68">
        <f t="shared" si="2817"/>
        <v>0</v>
      </c>
      <c r="AQ339" s="68">
        <f t="shared" si="2818"/>
        <v>0</v>
      </c>
      <c r="AR339" s="68">
        <f t="shared" si="2819"/>
        <v>0</v>
      </c>
      <c r="AS339" s="68">
        <f t="shared" si="2820"/>
        <v>0</v>
      </c>
      <c r="AT339" s="68"/>
      <c r="AU339" s="68"/>
      <c r="AV339" s="68"/>
      <c r="AW339" s="68"/>
      <c r="AX339" s="68"/>
      <c r="AY339" s="15">
        <f t="shared" si="2653"/>
        <v>-44402.880000000005</v>
      </c>
      <c r="AZ339" s="39">
        <f t="shared" si="2654"/>
        <v>-31565.880000000005</v>
      </c>
      <c r="BA339" s="39">
        <f t="shared" si="2655"/>
        <v>-12837</v>
      </c>
      <c r="BB339" s="39">
        <f t="shared" si="2656"/>
        <v>0</v>
      </c>
      <c r="BC339" s="34">
        <f t="shared" si="2859"/>
        <v>398724.88</v>
      </c>
      <c r="BD339" s="68">
        <f t="shared" si="2859"/>
        <v>378787.88</v>
      </c>
      <c r="BE339" s="68">
        <f t="shared" si="2859"/>
        <v>19937</v>
      </c>
      <c r="BF339" s="68">
        <f t="shared" si="2859"/>
        <v>0</v>
      </c>
      <c r="BG339" s="34">
        <f t="shared" si="2859"/>
        <v>0</v>
      </c>
      <c r="BH339" s="34">
        <f t="shared" si="2859"/>
        <v>0</v>
      </c>
      <c r="BI339" s="34">
        <f t="shared" si="2859"/>
        <v>0</v>
      </c>
      <c r="BJ339" s="34">
        <f t="shared" si="2859"/>
        <v>0</v>
      </c>
      <c r="BK339" s="34">
        <f t="shared" si="2859"/>
        <v>398724.88</v>
      </c>
      <c r="BL339" s="34">
        <f t="shared" si="2859"/>
        <v>378787.88</v>
      </c>
      <c r="BM339" s="34">
        <f t="shared" si="2859"/>
        <v>19937</v>
      </c>
      <c r="BN339" s="34">
        <f t="shared" si="2859"/>
        <v>0</v>
      </c>
      <c r="BO339" s="34">
        <f t="shared" si="2859"/>
        <v>0</v>
      </c>
      <c r="BP339" s="34">
        <f t="shared" si="2859"/>
        <v>0</v>
      </c>
      <c r="BQ339" s="34">
        <f t="shared" si="2859"/>
        <v>0</v>
      </c>
      <c r="BR339" s="34">
        <f t="shared" si="2859"/>
        <v>0</v>
      </c>
      <c r="BS339" s="34">
        <f t="shared" si="2859"/>
        <v>398724.88</v>
      </c>
      <c r="BT339" s="34">
        <f t="shared" si="2859"/>
        <v>378787.88</v>
      </c>
      <c r="BU339" s="34">
        <f t="shared" si="2859"/>
        <v>19937</v>
      </c>
      <c r="BV339" s="34">
        <f t="shared" si="2859"/>
        <v>0</v>
      </c>
      <c r="BW339" s="34">
        <f t="shared" si="2859"/>
        <v>0</v>
      </c>
      <c r="BX339" s="34">
        <f t="shared" si="2859"/>
        <v>0</v>
      </c>
      <c r="BY339" s="34">
        <f t="shared" si="2859"/>
        <v>0</v>
      </c>
      <c r="BZ339" s="34">
        <f t="shared" si="2859"/>
        <v>0</v>
      </c>
      <c r="CA339" s="34">
        <f t="shared" si="2859"/>
        <v>398724.88</v>
      </c>
      <c r="CB339" s="34">
        <f t="shared" si="2859"/>
        <v>378787.88</v>
      </c>
      <c r="CC339" s="34">
        <f t="shared" si="2859"/>
        <v>19937</v>
      </c>
      <c r="CD339" s="34">
        <f t="shared" si="2859"/>
        <v>0</v>
      </c>
      <c r="CE339" s="34">
        <f t="shared" si="2859"/>
        <v>611995.35</v>
      </c>
      <c r="CF339" s="68">
        <f t="shared" si="2859"/>
        <v>581395.35</v>
      </c>
      <c r="CG339" s="68">
        <f t="shared" si="2859"/>
        <v>30600</v>
      </c>
      <c r="CH339" s="68">
        <f t="shared" si="2859"/>
        <v>0</v>
      </c>
      <c r="CI339" s="34">
        <f t="shared" si="2859"/>
        <v>0</v>
      </c>
      <c r="CJ339" s="34">
        <f t="shared" si="2859"/>
        <v>0</v>
      </c>
      <c r="CK339" s="34">
        <f t="shared" si="2859"/>
        <v>0</v>
      </c>
      <c r="CL339" s="34">
        <f t="shared" si="2859"/>
        <v>0</v>
      </c>
      <c r="CM339" s="34">
        <f t="shared" si="2859"/>
        <v>611995.35</v>
      </c>
      <c r="CN339" s="34">
        <f t="shared" si="2859"/>
        <v>581395.35</v>
      </c>
      <c r="CO339" s="34">
        <f t="shared" si="2859"/>
        <v>30600</v>
      </c>
      <c r="CP339" s="34">
        <f t="shared" si="2859"/>
        <v>0</v>
      </c>
      <c r="CQ339" s="34">
        <f t="shared" si="2859"/>
        <v>0</v>
      </c>
      <c r="CR339" s="34">
        <f t="shared" si="2859"/>
        <v>0</v>
      </c>
      <c r="CS339" s="34">
        <f t="shared" si="2859"/>
        <v>0</v>
      </c>
      <c r="CT339" s="34">
        <f t="shared" si="2859"/>
        <v>0</v>
      </c>
      <c r="CU339" s="34">
        <f t="shared" si="2859"/>
        <v>611995.35</v>
      </c>
      <c r="CV339" s="34">
        <f t="shared" si="2859"/>
        <v>581395.35</v>
      </c>
      <c r="CW339" s="34">
        <f t="shared" si="2859"/>
        <v>30600</v>
      </c>
      <c r="CX339" s="34">
        <f t="shared" si="2859"/>
        <v>0</v>
      </c>
      <c r="CY339" s="34">
        <f t="shared" si="2859"/>
        <v>611995.35</v>
      </c>
      <c r="CZ339" s="68">
        <f t="shared" si="2859"/>
        <v>581395.35</v>
      </c>
      <c r="DA339" s="68">
        <f t="shared" si="2859"/>
        <v>30600</v>
      </c>
      <c r="DB339" s="68">
        <f t="shared" si="2859"/>
        <v>0</v>
      </c>
      <c r="DC339" s="34">
        <f t="shared" si="2860"/>
        <v>0</v>
      </c>
      <c r="DD339" s="34">
        <f t="shared" si="2860"/>
        <v>0</v>
      </c>
      <c r="DE339" s="34">
        <f t="shared" si="2860"/>
        <v>0</v>
      </c>
      <c r="DF339" s="34">
        <f t="shared" si="2860"/>
        <v>0</v>
      </c>
      <c r="DG339" s="34">
        <f t="shared" si="2860"/>
        <v>611995.35</v>
      </c>
      <c r="DH339" s="34">
        <f t="shared" si="2860"/>
        <v>581395.35</v>
      </c>
      <c r="DI339" s="34">
        <f t="shared" si="2860"/>
        <v>30600</v>
      </c>
      <c r="DJ339" s="34">
        <f t="shared" si="2860"/>
        <v>0</v>
      </c>
      <c r="DK339" s="34">
        <f t="shared" si="2860"/>
        <v>0</v>
      </c>
      <c r="DL339" s="34">
        <f t="shared" si="2860"/>
        <v>0</v>
      </c>
      <c r="DM339" s="34">
        <f t="shared" si="2860"/>
        <v>0</v>
      </c>
      <c r="DN339" s="34">
        <f t="shared" si="2860"/>
        <v>0</v>
      </c>
      <c r="DO339" s="34">
        <f t="shared" si="2860"/>
        <v>611995.35</v>
      </c>
      <c r="DP339" s="34">
        <f t="shared" si="2860"/>
        <v>581395.35</v>
      </c>
      <c r="DQ339" s="34">
        <f t="shared" si="2860"/>
        <v>30600</v>
      </c>
      <c r="DR339" s="34">
        <f t="shared" si="2860"/>
        <v>0</v>
      </c>
    </row>
    <row r="340" spans="1:122" s="17" customFormat="1" ht="18" customHeight="1" x14ac:dyDescent="0.25">
      <c r="A340" s="102" t="s">
        <v>81</v>
      </c>
      <c r="B340" s="19"/>
      <c r="C340" s="19"/>
      <c r="D340" s="19"/>
      <c r="E340" s="40">
        <v>852</v>
      </c>
      <c r="F340" s="2" t="s">
        <v>75</v>
      </c>
      <c r="G340" s="3" t="s">
        <v>43</v>
      </c>
      <c r="H340" s="3" t="s">
        <v>367</v>
      </c>
      <c r="I340" s="2" t="s">
        <v>82</v>
      </c>
      <c r="J340" s="34">
        <v>354322</v>
      </c>
      <c r="K340" s="68">
        <v>347222</v>
      </c>
      <c r="L340" s="68">
        <v>7100</v>
      </c>
      <c r="M340" s="68"/>
      <c r="N340" s="68">
        <v>-354322</v>
      </c>
      <c r="O340" s="68">
        <v>-347222</v>
      </c>
      <c r="P340" s="68">
        <v>-7100</v>
      </c>
      <c r="Q340" s="68"/>
      <c r="R340" s="68">
        <f t="shared" si="2812"/>
        <v>0</v>
      </c>
      <c r="S340" s="68">
        <f t="shared" si="2812"/>
        <v>0</v>
      </c>
      <c r="T340" s="68">
        <f t="shared" si="2812"/>
        <v>0</v>
      </c>
      <c r="U340" s="68">
        <f t="shared" si="2812"/>
        <v>0</v>
      </c>
      <c r="V340" s="34"/>
      <c r="W340" s="93"/>
      <c r="X340" s="93"/>
      <c r="Y340" s="93"/>
      <c r="Z340" s="68"/>
      <c r="AA340" s="68"/>
      <c r="AB340" s="68"/>
      <c r="AC340" s="68"/>
      <c r="AD340" s="68">
        <f t="shared" si="2813"/>
        <v>0</v>
      </c>
      <c r="AE340" s="68">
        <f t="shared" si="2814"/>
        <v>0</v>
      </c>
      <c r="AF340" s="68">
        <f t="shared" si="2815"/>
        <v>0</v>
      </c>
      <c r="AG340" s="68">
        <f t="shared" si="2816"/>
        <v>0</v>
      </c>
      <c r="AH340" s="34"/>
      <c r="AI340" s="93"/>
      <c r="AJ340" s="93"/>
      <c r="AK340" s="93"/>
      <c r="AL340" s="68"/>
      <c r="AM340" s="115"/>
      <c r="AN340" s="68"/>
      <c r="AO340" s="68"/>
      <c r="AP340" s="68">
        <f t="shared" si="2817"/>
        <v>0</v>
      </c>
      <c r="AQ340" s="68">
        <f t="shared" si="2818"/>
        <v>0</v>
      </c>
      <c r="AR340" s="68">
        <f t="shared" si="2819"/>
        <v>0</v>
      </c>
      <c r="AS340" s="68">
        <f t="shared" si="2820"/>
        <v>0</v>
      </c>
      <c r="AT340" s="68"/>
      <c r="AU340" s="68"/>
      <c r="AV340" s="68"/>
      <c r="AW340" s="68"/>
      <c r="AX340" s="68"/>
      <c r="AY340" s="15">
        <f t="shared" si="2653"/>
        <v>-44402.880000000005</v>
      </c>
      <c r="AZ340" s="39">
        <f t="shared" si="2654"/>
        <v>-31565.880000000005</v>
      </c>
      <c r="BA340" s="39">
        <f t="shared" si="2655"/>
        <v>-12837</v>
      </c>
      <c r="BB340" s="39">
        <f t="shared" si="2656"/>
        <v>0</v>
      </c>
      <c r="BC340" s="34">
        <v>398724.88</v>
      </c>
      <c r="BD340" s="68">
        <v>378787.88</v>
      </c>
      <c r="BE340" s="68">
        <v>19937</v>
      </c>
      <c r="BF340" s="68"/>
      <c r="BG340" s="15"/>
      <c r="BH340" s="68"/>
      <c r="BI340" s="68"/>
      <c r="BJ340" s="68"/>
      <c r="BK340" s="15">
        <f>BC340+BG340</f>
        <v>398724.88</v>
      </c>
      <c r="BL340" s="68">
        <f>BD340+BH340</f>
        <v>378787.88</v>
      </c>
      <c r="BM340" s="68">
        <f>BE340+BI340</f>
        <v>19937</v>
      </c>
      <c r="BN340" s="68">
        <f>BF340+BJ340</f>
        <v>0</v>
      </c>
      <c r="BO340" s="15"/>
      <c r="BP340" s="68"/>
      <c r="BQ340" s="68"/>
      <c r="BR340" s="68"/>
      <c r="BS340" s="15">
        <f>BK340+BO340</f>
        <v>398724.88</v>
      </c>
      <c r="BT340" s="68">
        <f>BL340+BP340</f>
        <v>378787.88</v>
      </c>
      <c r="BU340" s="68">
        <f>BM340+BQ340</f>
        <v>19937</v>
      </c>
      <c r="BV340" s="68">
        <f>BN340+BR340</f>
        <v>0</v>
      </c>
      <c r="BW340" s="15"/>
      <c r="BX340" s="68"/>
      <c r="BY340" s="68"/>
      <c r="BZ340" s="68"/>
      <c r="CA340" s="15">
        <f>BS340+BW340</f>
        <v>398724.88</v>
      </c>
      <c r="CB340" s="68">
        <f>BT340+BX340</f>
        <v>378787.88</v>
      </c>
      <c r="CC340" s="68">
        <f>BU340+BY340</f>
        <v>19937</v>
      </c>
      <c r="CD340" s="68">
        <f>BV340+BZ340</f>
        <v>0</v>
      </c>
      <c r="CE340" s="34">
        <v>611995.35</v>
      </c>
      <c r="CF340" s="68">
        <v>581395.35</v>
      </c>
      <c r="CG340" s="68">
        <v>30600</v>
      </c>
      <c r="CH340" s="68"/>
      <c r="CI340" s="44"/>
      <c r="CJ340" s="68"/>
      <c r="CK340" s="68"/>
      <c r="CL340" s="68"/>
      <c r="CM340" s="15">
        <f t="shared" ref="CM340" si="2861">CE340+CI340</f>
        <v>611995.35</v>
      </c>
      <c r="CN340" s="68">
        <f t="shared" ref="CN340" si="2862">CF340+CJ340</f>
        <v>581395.35</v>
      </c>
      <c r="CO340" s="68">
        <f t="shared" ref="CO340" si="2863">CG340+CK340</f>
        <v>30600</v>
      </c>
      <c r="CP340" s="68">
        <f t="shared" ref="CP340" si="2864">CH340+CL340</f>
        <v>0</v>
      </c>
      <c r="CQ340" s="44"/>
      <c r="CR340" s="68"/>
      <c r="CS340" s="68"/>
      <c r="CT340" s="68"/>
      <c r="CU340" s="15">
        <f t="shared" ref="CU340" si="2865">CM340+CQ340</f>
        <v>611995.35</v>
      </c>
      <c r="CV340" s="68">
        <f t="shared" ref="CV340" si="2866">CN340+CR340</f>
        <v>581395.35</v>
      </c>
      <c r="CW340" s="68">
        <f t="shared" ref="CW340" si="2867">CO340+CS340</f>
        <v>30600</v>
      </c>
      <c r="CX340" s="68">
        <f t="shared" ref="CX340" si="2868">CP340+CT340</f>
        <v>0</v>
      </c>
      <c r="CY340" s="34">
        <v>611995.35</v>
      </c>
      <c r="CZ340" s="68">
        <v>581395.35</v>
      </c>
      <c r="DA340" s="68">
        <v>30600</v>
      </c>
      <c r="DB340" s="68"/>
      <c r="DC340" s="44"/>
      <c r="DD340" s="68"/>
      <c r="DE340" s="68"/>
      <c r="DF340" s="68"/>
      <c r="DG340" s="15">
        <f t="shared" ref="DG340" si="2869">CY340+DC340</f>
        <v>611995.35</v>
      </c>
      <c r="DH340" s="68">
        <f t="shared" ref="DH340" si="2870">CZ340+DD340</f>
        <v>581395.35</v>
      </c>
      <c r="DI340" s="68">
        <f t="shared" ref="DI340" si="2871">DA340+DE340</f>
        <v>30600</v>
      </c>
      <c r="DJ340" s="68">
        <f t="shared" ref="DJ340" si="2872">DB340+DF340</f>
        <v>0</v>
      </c>
      <c r="DK340" s="44"/>
      <c r="DL340" s="68"/>
      <c r="DM340" s="68"/>
      <c r="DN340" s="68"/>
      <c r="DO340" s="15">
        <f t="shared" ref="DO340" si="2873">DG340+DK340</f>
        <v>611995.35</v>
      </c>
      <c r="DP340" s="68">
        <f t="shared" ref="DP340" si="2874">DH340+DL340</f>
        <v>581395.35</v>
      </c>
      <c r="DQ340" s="68">
        <f t="shared" ref="DQ340" si="2875">DI340+DM340</f>
        <v>30600</v>
      </c>
      <c r="DR340" s="68">
        <f t="shared" ref="DR340" si="2876">DJ340+DN340</f>
        <v>0</v>
      </c>
    </row>
    <row r="341" spans="1:122" s="17" customFormat="1" ht="47.25" hidden="1" customHeight="1" x14ac:dyDescent="0.25">
      <c r="A341" s="102" t="s">
        <v>278</v>
      </c>
      <c r="B341" s="102"/>
      <c r="C341" s="102"/>
      <c r="D341" s="102"/>
      <c r="E341" s="40">
        <v>852</v>
      </c>
      <c r="F341" s="2" t="s">
        <v>75</v>
      </c>
      <c r="G341" s="2" t="s">
        <v>43</v>
      </c>
      <c r="H341" s="3" t="s">
        <v>361</v>
      </c>
      <c r="I341" s="2"/>
      <c r="J341" s="15">
        <f t="shared" ref="J341:AL342" si="2877">J342</f>
        <v>1791600</v>
      </c>
      <c r="K341" s="15">
        <f t="shared" si="2877"/>
        <v>1791600</v>
      </c>
      <c r="L341" s="15">
        <f t="shared" si="2877"/>
        <v>0</v>
      </c>
      <c r="M341" s="15">
        <f t="shared" si="2877"/>
        <v>0</v>
      </c>
      <c r="N341" s="15">
        <f t="shared" si="2877"/>
        <v>0</v>
      </c>
      <c r="O341" s="15">
        <f t="shared" si="2877"/>
        <v>0</v>
      </c>
      <c r="P341" s="15">
        <f t="shared" si="2877"/>
        <v>0</v>
      </c>
      <c r="Q341" s="15">
        <f t="shared" si="2877"/>
        <v>0</v>
      </c>
      <c r="R341" s="15">
        <f t="shared" si="2877"/>
        <v>1791600</v>
      </c>
      <c r="S341" s="15">
        <f t="shared" si="2877"/>
        <v>1791600</v>
      </c>
      <c r="T341" s="15">
        <f t="shared" si="2877"/>
        <v>0</v>
      </c>
      <c r="U341" s="15">
        <f t="shared" si="2877"/>
        <v>0</v>
      </c>
      <c r="V341" s="15">
        <f t="shared" si="2877"/>
        <v>1791600</v>
      </c>
      <c r="W341" s="39">
        <f t="shared" si="2877"/>
        <v>1791600</v>
      </c>
      <c r="X341" s="39">
        <f t="shared" si="2877"/>
        <v>0</v>
      </c>
      <c r="Y341" s="39">
        <f t="shared" si="2877"/>
        <v>0</v>
      </c>
      <c r="Z341" s="15">
        <f t="shared" si="2877"/>
        <v>0</v>
      </c>
      <c r="AA341" s="15">
        <f t="shared" si="2877"/>
        <v>0</v>
      </c>
      <c r="AB341" s="15">
        <f t="shared" si="2877"/>
        <v>0</v>
      </c>
      <c r="AC341" s="15">
        <f t="shared" si="2877"/>
        <v>0</v>
      </c>
      <c r="AD341" s="15">
        <f t="shared" si="2877"/>
        <v>1791600</v>
      </c>
      <c r="AE341" s="15">
        <f t="shared" si="2877"/>
        <v>1791600</v>
      </c>
      <c r="AF341" s="15">
        <f t="shared" si="2877"/>
        <v>0</v>
      </c>
      <c r="AG341" s="15">
        <f t="shared" si="2877"/>
        <v>0</v>
      </c>
      <c r="AH341" s="15">
        <f t="shared" si="2877"/>
        <v>1791600</v>
      </c>
      <c r="AI341" s="39">
        <f t="shared" si="2877"/>
        <v>1791600</v>
      </c>
      <c r="AJ341" s="39">
        <f t="shared" si="2877"/>
        <v>0</v>
      </c>
      <c r="AK341" s="39">
        <f t="shared" si="2877"/>
        <v>0</v>
      </c>
      <c r="AL341" s="15">
        <f t="shared" si="2877"/>
        <v>0</v>
      </c>
      <c r="AM341" s="110">
        <f t="shared" ref="AL341:AS342" si="2878">AM342</f>
        <v>0</v>
      </c>
      <c r="AN341" s="15">
        <f t="shared" si="2878"/>
        <v>0</v>
      </c>
      <c r="AO341" s="15">
        <f t="shared" si="2878"/>
        <v>0</v>
      </c>
      <c r="AP341" s="15">
        <f t="shared" si="2878"/>
        <v>1791600</v>
      </c>
      <c r="AQ341" s="15">
        <f t="shared" si="2878"/>
        <v>1791600</v>
      </c>
      <c r="AR341" s="15">
        <f t="shared" si="2878"/>
        <v>0</v>
      </c>
      <c r="AS341" s="15">
        <f t="shared" si="2878"/>
        <v>0</v>
      </c>
      <c r="AT341" s="15"/>
      <c r="AU341" s="15"/>
      <c r="AV341" s="15"/>
      <c r="AW341" s="15"/>
      <c r="AX341" s="15"/>
      <c r="AY341" s="15">
        <f t="shared" si="2653"/>
        <v>-12000</v>
      </c>
      <c r="AZ341" s="39">
        <f t="shared" si="2654"/>
        <v>-12000</v>
      </c>
      <c r="BA341" s="39">
        <f t="shared" si="2655"/>
        <v>0</v>
      </c>
      <c r="BB341" s="39">
        <f t="shared" si="2656"/>
        <v>0</v>
      </c>
      <c r="BC341" s="15">
        <f t="shared" ref="BC341:DC342" si="2879">BC342</f>
        <v>1803600</v>
      </c>
      <c r="BD341" s="44">
        <f t="shared" si="2879"/>
        <v>1803600</v>
      </c>
      <c r="BE341" s="44">
        <f t="shared" si="2879"/>
        <v>0</v>
      </c>
      <c r="BF341" s="44">
        <f t="shared" si="2879"/>
        <v>0</v>
      </c>
      <c r="BG341" s="15">
        <f t="shared" si="2879"/>
        <v>0</v>
      </c>
      <c r="BH341" s="15">
        <f t="shared" si="2879"/>
        <v>0</v>
      </c>
      <c r="BI341" s="15">
        <f t="shared" si="2879"/>
        <v>0</v>
      </c>
      <c r="BJ341" s="15">
        <f t="shared" si="2879"/>
        <v>0</v>
      </c>
      <c r="BK341" s="15">
        <f t="shared" si="2879"/>
        <v>1803600</v>
      </c>
      <c r="BL341" s="15">
        <f t="shared" si="2879"/>
        <v>1803600</v>
      </c>
      <c r="BM341" s="15">
        <f t="shared" si="2879"/>
        <v>0</v>
      </c>
      <c r="BN341" s="15">
        <f t="shared" si="2879"/>
        <v>0</v>
      </c>
      <c r="BO341" s="15">
        <f t="shared" si="2879"/>
        <v>0</v>
      </c>
      <c r="BP341" s="15">
        <f t="shared" si="2879"/>
        <v>0</v>
      </c>
      <c r="BQ341" s="15">
        <f t="shared" si="2879"/>
        <v>0</v>
      </c>
      <c r="BR341" s="15">
        <f t="shared" si="2879"/>
        <v>0</v>
      </c>
      <c r="BS341" s="15">
        <f t="shared" si="2879"/>
        <v>1803600</v>
      </c>
      <c r="BT341" s="15">
        <f t="shared" si="2879"/>
        <v>1803600</v>
      </c>
      <c r="BU341" s="15">
        <f t="shared" si="2879"/>
        <v>0</v>
      </c>
      <c r="BV341" s="15">
        <f t="shared" si="2879"/>
        <v>0</v>
      </c>
      <c r="BW341" s="15">
        <f t="shared" si="2879"/>
        <v>0</v>
      </c>
      <c r="BX341" s="15">
        <f t="shared" si="2879"/>
        <v>0</v>
      </c>
      <c r="BY341" s="15">
        <f t="shared" si="2879"/>
        <v>0</v>
      </c>
      <c r="BZ341" s="15">
        <f t="shared" si="2879"/>
        <v>0</v>
      </c>
      <c r="CA341" s="15">
        <f t="shared" si="2879"/>
        <v>1803600</v>
      </c>
      <c r="CB341" s="15">
        <f t="shared" si="2879"/>
        <v>1803600</v>
      </c>
      <c r="CC341" s="15">
        <f t="shared" si="2879"/>
        <v>0</v>
      </c>
      <c r="CD341" s="15">
        <f t="shared" si="2879"/>
        <v>0</v>
      </c>
      <c r="CE341" s="15">
        <f t="shared" si="2879"/>
        <v>1803600</v>
      </c>
      <c r="CF341" s="44">
        <f t="shared" si="2879"/>
        <v>1803600</v>
      </c>
      <c r="CG341" s="44">
        <f t="shared" si="2879"/>
        <v>0</v>
      </c>
      <c r="CH341" s="44">
        <f t="shared" si="2879"/>
        <v>0</v>
      </c>
      <c r="CI341" s="15">
        <f t="shared" si="2879"/>
        <v>0</v>
      </c>
      <c r="CJ341" s="15">
        <f t="shared" si="2879"/>
        <v>0</v>
      </c>
      <c r="CK341" s="15">
        <f t="shared" si="2879"/>
        <v>0</v>
      </c>
      <c r="CL341" s="15">
        <f t="shared" si="2879"/>
        <v>0</v>
      </c>
      <c r="CM341" s="15">
        <f t="shared" si="2879"/>
        <v>1803600</v>
      </c>
      <c r="CN341" s="15">
        <f t="shared" si="2879"/>
        <v>1803600</v>
      </c>
      <c r="CO341" s="15">
        <f t="shared" si="2879"/>
        <v>0</v>
      </c>
      <c r="CP341" s="15">
        <f t="shared" si="2879"/>
        <v>0</v>
      </c>
      <c r="CQ341" s="15">
        <f t="shared" si="2879"/>
        <v>0</v>
      </c>
      <c r="CR341" s="15">
        <f t="shared" si="2879"/>
        <v>0</v>
      </c>
      <c r="CS341" s="15">
        <f t="shared" si="2879"/>
        <v>0</v>
      </c>
      <c r="CT341" s="15">
        <f t="shared" si="2879"/>
        <v>0</v>
      </c>
      <c r="CU341" s="15">
        <f t="shared" si="2879"/>
        <v>1803600</v>
      </c>
      <c r="CV341" s="15">
        <f t="shared" si="2879"/>
        <v>1803600</v>
      </c>
      <c r="CW341" s="15">
        <f t="shared" si="2879"/>
        <v>0</v>
      </c>
      <c r="CX341" s="15">
        <f t="shared" si="2879"/>
        <v>0</v>
      </c>
      <c r="CY341" s="15">
        <f t="shared" si="2879"/>
        <v>1803600</v>
      </c>
      <c r="CZ341" s="44">
        <f t="shared" si="2879"/>
        <v>1803600</v>
      </c>
      <c r="DA341" s="44">
        <f t="shared" si="2879"/>
        <v>0</v>
      </c>
      <c r="DB341" s="44">
        <f t="shared" si="2879"/>
        <v>0</v>
      </c>
      <c r="DC341" s="15">
        <f t="shared" si="2879"/>
        <v>0</v>
      </c>
      <c r="DD341" s="15">
        <f t="shared" ref="DC341:DR342" si="2880">DD342</f>
        <v>0</v>
      </c>
      <c r="DE341" s="15">
        <f t="shared" si="2880"/>
        <v>0</v>
      </c>
      <c r="DF341" s="15">
        <f t="shared" si="2880"/>
        <v>0</v>
      </c>
      <c r="DG341" s="15">
        <f t="shared" si="2880"/>
        <v>1803600</v>
      </c>
      <c r="DH341" s="15">
        <f t="shared" si="2880"/>
        <v>1803600</v>
      </c>
      <c r="DI341" s="15">
        <f t="shared" si="2880"/>
        <v>0</v>
      </c>
      <c r="DJ341" s="15">
        <f t="shared" si="2880"/>
        <v>0</v>
      </c>
      <c r="DK341" s="15">
        <f t="shared" si="2880"/>
        <v>0</v>
      </c>
      <c r="DL341" s="15">
        <f t="shared" si="2880"/>
        <v>0</v>
      </c>
      <c r="DM341" s="15">
        <f t="shared" si="2880"/>
        <v>0</v>
      </c>
      <c r="DN341" s="15">
        <f t="shared" si="2880"/>
        <v>0</v>
      </c>
      <c r="DO341" s="15">
        <f t="shared" si="2880"/>
        <v>1803600</v>
      </c>
      <c r="DP341" s="15">
        <f t="shared" si="2880"/>
        <v>1803600</v>
      </c>
      <c r="DQ341" s="15">
        <f t="shared" si="2880"/>
        <v>0</v>
      </c>
      <c r="DR341" s="15">
        <f t="shared" si="2880"/>
        <v>0</v>
      </c>
    </row>
    <row r="342" spans="1:122" s="17" customFormat="1" ht="32.25" hidden="1" customHeight="1" x14ac:dyDescent="0.25">
      <c r="A342" s="102" t="s">
        <v>40</v>
      </c>
      <c r="B342" s="102"/>
      <c r="C342" s="102"/>
      <c r="D342" s="102"/>
      <c r="E342" s="40">
        <v>852</v>
      </c>
      <c r="F342" s="2" t="s">
        <v>75</v>
      </c>
      <c r="G342" s="2" t="s">
        <v>43</v>
      </c>
      <c r="H342" s="3" t="s">
        <v>361</v>
      </c>
      <c r="I342" s="2" t="s">
        <v>80</v>
      </c>
      <c r="J342" s="15">
        <f t="shared" si="2877"/>
        <v>1791600</v>
      </c>
      <c r="K342" s="15">
        <f t="shared" si="2877"/>
        <v>1791600</v>
      </c>
      <c r="L342" s="15">
        <f t="shared" si="2877"/>
        <v>0</v>
      </c>
      <c r="M342" s="15">
        <f t="shared" si="2877"/>
        <v>0</v>
      </c>
      <c r="N342" s="15">
        <f t="shared" si="2877"/>
        <v>0</v>
      </c>
      <c r="O342" s="15">
        <f t="shared" si="2877"/>
        <v>0</v>
      </c>
      <c r="P342" s="15">
        <f t="shared" si="2877"/>
        <v>0</v>
      </c>
      <c r="Q342" s="15">
        <f t="shared" si="2877"/>
        <v>0</v>
      </c>
      <c r="R342" s="15">
        <f t="shared" si="2877"/>
        <v>1791600</v>
      </c>
      <c r="S342" s="15">
        <f t="shared" si="2877"/>
        <v>1791600</v>
      </c>
      <c r="T342" s="15">
        <f t="shared" si="2877"/>
        <v>0</v>
      </c>
      <c r="U342" s="15">
        <f t="shared" si="2877"/>
        <v>0</v>
      </c>
      <c r="V342" s="15">
        <f t="shared" si="2877"/>
        <v>1791600</v>
      </c>
      <c r="W342" s="39">
        <f t="shared" si="2877"/>
        <v>1791600</v>
      </c>
      <c r="X342" s="39">
        <f t="shared" si="2877"/>
        <v>0</v>
      </c>
      <c r="Y342" s="39">
        <f t="shared" si="2877"/>
        <v>0</v>
      </c>
      <c r="Z342" s="15">
        <f t="shared" si="2877"/>
        <v>0</v>
      </c>
      <c r="AA342" s="15">
        <f t="shared" si="2877"/>
        <v>0</v>
      </c>
      <c r="AB342" s="15">
        <f t="shared" si="2877"/>
        <v>0</v>
      </c>
      <c r="AC342" s="15">
        <f t="shared" si="2877"/>
        <v>0</v>
      </c>
      <c r="AD342" s="15">
        <f t="shared" si="2877"/>
        <v>1791600</v>
      </c>
      <c r="AE342" s="15">
        <f t="shared" si="2877"/>
        <v>1791600</v>
      </c>
      <c r="AF342" s="15">
        <f t="shared" si="2877"/>
        <v>0</v>
      </c>
      <c r="AG342" s="15">
        <f t="shared" si="2877"/>
        <v>0</v>
      </c>
      <c r="AH342" s="15">
        <f t="shared" si="2877"/>
        <v>1791600</v>
      </c>
      <c r="AI342" s="39">
        <f t="shared" si="2877"/>
        <v>1791600</v>
      </c>
      <c r="AJ342" s="39">
        <f t="shared" si="2877"/>
        <v>0</v>
      </c>
      <c r="AK342" s="39">
        <f t="shared" si="2877"/>
        <v>0</v>
      </c>
      <c r="AL342" s="15">
        <f t="shared" si="2878"/>
        <v>0</v>
      </c>
      <c r="AM342" s="110">
        <f t="shared" si="2878"/>
        <v>0</v>
      </c>
      <c r="AN342" s="15">
        <f t="shared" si="2878"/>
        <v>0</v>
      </c>
      <c r="AO342" s="15">
        <f t="shared" si="2878"/>
        <v>0</v>
      </c>
      <c r="AP342" s="15">
        <f t="shared" si="2878"/>
        <v>1791600</v>
      </c>
      <c r="AQ342" s="15">
        <f t="shared" si="2878"/>
        <v>1791600</v>
      </c>
      <c r="AR342" s="15">
        <f t="shared" si="2878"/>
        <v>0</v>
      </c>
      <c r="AS342" s="15">
        <f t="shared" si="2878"/>
        <v>0</v>
      </c>
      <c r="AT342" s="15"/>
      <c r="AU342" s="15"/>
      <c r="AV342" s="15"/>
      <c r="AW342" s="15"/>
      <c r="AX342" s="15"/>
      <c r="AY342" s="15">
        <f t="shared" si="2653"/>
        <v>-12000</v>
      </c>
      <c r="AZ342" s="39">
        <f t="shared" si="2654"/>
        <v>-12000</v>
      </c>
      <c r="BA342" s="39">
        <f t="shared" si="2655"/>
        <v>0</v>
      </c>
      <c r="BB342" s="39">
        <f t="shared" si="2656"/>
        <v>0</v>
      </c>
      <c r="BC342" s="15">
        <f t="shared" si="2879"/>
        <v>1803600</v>
      </c>
      <c r="BD342" s="44">
        <f t="shared" si="2879"/>
        <v>1803600</v>
      </c>
      <c r="BE342" s="44">
        <f t="shared" si="2879"/>
        <v>0</v>
      </c>
      <c r="BF342" s="44">
        <f t="shared" si="2879"/>
        <v>0</v>
      </c>
      <c r="BG342" s="15">
        <f t="shared" si="2879"/>
        <v>0</v>
      </c>
      <c r="BH342" s="15">
        <f t="shared" si="2879"/>
        <v>0</v>
      </c>
      <c r="BI342" s="15">
        <f t="shared" si="2879"/>
        <v>0</v>
      </c>
      <c r="BJ342" s="15">
        <f t="shared" si="2879"/>
        <v>0</v>
      </c>
      <c r="BK342" s="15">
        <f t="shared" si="2879"/>
        <v>1803600</v>
      </c>
      <c r="BL342" s="15">
        <f t="shared" si="2879"/>
        <v>1803600</v>
      </c>
      <c r="BM342" s="15">
        <f t="shared" si="2879"/>
        <v>0</v>
      </c>
      <c r="BN342" s="15">
        <f t="shared" si="2879"/>
        <v>0</v>
      </c>
      <c r="BO342" s="15">
        <f t="shared" si="2879"/>
        <v>0</v>
      </c>
      <c r="BP342" s="15">
        <f t="shared" si="2879"/>
        <v>0</v>
      </c>
      <c r="BQ342" s="15">
        <f t="shared" si="2879"/>
        <v>0</v>
      </c>
      <c r="BR342" s="15">
        <f t="shared" si="2879"/>
        <v>0</v>
      </c>
      <c r="BS342" s="15">
        <f t="shared" si="2879"/>
        <v>1803600</v>
      </c>
      <c r="BT342" s="15">
        <f t="shared" si="2879"/>
        <v>1803600</v>
      </c>
      <c r="BU342" s="15">
        <f t="shared" si="2879"/>
        <v>0</v>
      </c>
      <c r="BV342" s="15">
        <f t="shared" si="2879"/>
        <v>0</v>
      </c>
      <c r="BW342" s="15">
        <f t="shared" si="2879"/>
        <v>0</v>
      </c>
      <c r="BX342" s="15">
        <f t="shared" si="2879"/>
        <v>0</v>
      </c>
      <c r="BY342" s="15">
        <f t="shared" si="2879"/>
        <v>0</v>
      </c>
      <c r="BZ342" s="15">
        <f t="shared" si="2879"/>
        <v>0</v>
      </c>
      <c r="CA342" s="15">
        <f t="shared" si="2879"/>
        <v>1803600</v>
      </c>
      <c r="CB342" s="15">
        <f t="shared" si="2879"/>
        <v>1803600</v>
      </c>
      <c r="CC342" s="15">
        <f t="shared" si="2879"/>
        <v>0</v>
      </c>
      <c r="CD342" s="15">
        <f t="shared" si="2879"/>
        <v>0</v>
      </c>
      <c r="CE342" s="15">
        <f t="shared" si="2879"/>
        <v>1803600</v>
      </c>
      <c r="CF342" s="44">
        <f t="shared" si="2879"/>
        <v>1803600</v>
      </c>
      <c r="CG342" s="44">
        <f t="shared" si="2879"/>
        <v>0</v>
      </c>
      <c r="CH342" s="44">
        <f t="shared" si="2879"/>
        <v>0</v>
      </c>
      <c r="CI342" s="15">
        <f t="shared" si="2879"/>
        <v>0</v>
      </c>
      <c r="CJ342" s="15">
        <f t="shared" si="2879"/>
        <v>0</v>
      </c>
      <c r="CK342" s="15">
        <f t="shared" si="2879"/>
        <v>0</v>
      </c>
      <c r="CL342" s="15">
        <f t="shared" si="2879"/>
        <v>0</v>
      </c>
      <c r="CM342" s="15">
        <f t="shared" si="2879"/>
        <v>1803600</v>
      </c>
      <c r="CN342" s="15">
        <f t="shared" si="2879"/>
        <v>1803600</v>
      </c>
      <c r="CO342" s="15">
        <f t="shared" si="2879"/>
        <v>0</v>
      </c>
      <c r="CP342" s="15">
        <f t="shared" si="2879"/>
        <v>0</v>
      </c>
      <c r="CQ342" s="15">
        <f t="shared" si="2879"/>
        <v>0</v>
      </c>
      <c r="CR342" s="15">
        <f t="shared" si="2879"/>
        <v>0</v>
      </c>
      <c r="CS342" s="15">
        <f t="shared" si="2879"/>
        <v>0</v>
      </c>
      <c r="CT342" s="15">
        <f t="shared" si="2879"/>
        <v>0</v>
      </c>
      <c r="CU342" s="15">
        <f t="shared" si="2879"/>
        <v>1803600</v>
      </c>
      <c r="CV342" s="15">
        <f t="shared" si="2879"/>
        <v>1803600</v>
      </c>
      <c r="CW342" s="15">
        <f t="shared" si="2879"/>
        <v>0</v>
      </c>
      <c r="CX342" s="15">
        <f t="shared" si="2879"/>
        <v>0</v>
      </c>
      <c r="CY342" s="15">
        <f t="shared" si="2879"/>
        <v>1803600</v>
      </c>
      <c r="CZ342" s="44">
        <f t="shared" si="2879"/>
        <v>1803600</v>
      </c>
      <c r="DA342" s="44">
        <f t="shared" si="2879"/>
        <v>0</v>
      </c>
      <c r="DB342" s="44">
        <f t="shared" si="2879"/>
        <v>0</v>
      </c>
      <c r="DC342" s="15">
        <f t="shared" si="2880"/>
        <v>0</v>
      </c>
      <c r="DD342" s="15">
        <f t="shared" si="2880"/>
        <v>0</v>
      </c>
      <c r="DE342" s="15">
        <f t="shared" si="2880"/>
        <v>0</v>
      </c>
      <c r="DF342" s="15">
        <f t="shared" si="2880"/>
        <v>0</v>
      </c>
      <c r="DG342" s="15">
        <f t="shared" si="2880"/>
        <v>1803600</v>
      </c>
      <c r="DH342" s="15">
        <f t="shared" si="2880"/>
        <v>1803600</v>
      </c>
      <c r="DI342" s="15">
        <f t="shared" si="2880"/>
        <v>0</v>
      </c>
      <c r="DJ342" s="15">
        <f t="shared" si="2880"/>
        <v>0</v>
      </c>
      <c r="DK342" s="15">
        <f t="shared" si="2880"/>
        <v>0</v>
      </c>
      <c r="DL342" s="15">
        <f t="shared" si="2880"/>
        <v>0</v>
      </c>
      <c r="DM342" s="15">
        <f t="shared" si="2880"/>
        <v>0</v>
      </c>
      <c r="DN342" s="15">
        <f t="shared" si="2880"/>
        <v>0</v>
      </c>
      <c r="DO342" s="15">
        <f t="shared" si="2880"/>
        <v>1803600</v>
      </c>
      <c r="DP342" s="15">
        <f t="shared" si="2880"/>
        <v>1803600</v>
      </c>
      <c r="DQ342" s="15">
        <f t="shared" si="2880"/>
        <v>0</v>
      </c>
      <c r="DR342" s="15">
        <f t="shared" si="2880"/>
        <v>0</v>
      </c>
    </row>
    <row r="343" spans="1:122" s="17" customFormat="1" ht="32.25" hidden="1" customHeight="1" x14ac:dyDescent="0.25">
      <c r="A343" s="102" t="s">
        <v>81</v>
      </c>
      <c r="B343" s="102"/>
      <c r="C343" s="102"/>
      <c r="D343" s="102"/>
      <c r="E343" s="40">
        <v>852</v>
      </c>
      <c r="F343" s="2" t="s">
        <v>75</v>
      </c>
      <c r="G343" s="2" t="s">
        <v>43</v>
      </c>
      <c r="H343" s="3" t="s">
        <v>361</v>
      </c>
      <c r="I343" s="2" t="s">
        <v>82</v>
      </c>
      <c r="J343" s="15">
        <v>1791600</v>
      </c>
      <c r="K343" s="44">
        <f>J343</f>
        <v>1791600</v>
      </c>
      <c r="L343" s="44"/>
      <c r="M343" s="44"/>
      <c r="N343" s="44"/>
      <c r="O343" s="44"/>
      <c r="P343" s="44"/>
      <c r="Q343" s="44"/>
      <c r="R343" s="68">
        <f>J343+N343</f>
        <v>1791600</v>
      </c>
      <c r="S343" s="68">
        <f>K343+O343</f>
        <v>1791600</v>
      </c>
      <c r="T343" s="68">
        <f>L343+P343</f>
        <v>0</v>
      </c>
      <c r="U343" s="68">
        <f>M343+Q343</f>
        <v>0</v>
      </c>
      <c r="V343" s="15">
        <v>1791600</v>
      </c>
      <c r="W343" s="39">
        <f>V343</f>
        <v>1791600</v>
      </c>
      <c r="X343" s="39"/>
      <c r="Y343" s="39"/>
      <c r="Z343" s="44"/>
      <c r="AA343" s="44"/>
      <c r="AB343" s="44"/>
      <c r="AC343" s="44"/>
      <c r="AD343" s="68">
        <f t="shared" ref="AD343" si="2881">V343+Z343</f>
        <v>1791600</v>
      </c>
      <c r="AE343" s="68">
        <f t="shared" ref="AE343" si="2882">W343+AA343</f>
        <v>1791600</v>
      </c>
      <c r="AF343" s="68">
        <f t="shared" ref="AF343" si="2883">X343+AB343</f>
        <v>0</v>
      </c>
      <c r="AG343" s="68">
        <f t="shared" ref="AG343" si="2884">Y343+AC343</f>
        <v>0</v>
      </c>
      <c r="AH343" s="15">
        <v>1791600</v>
      </c>
      <c r="AI343" s="39">
        <f>AH343</f>
        <v>1791600</v>
      </c>
      <c r="AJ343" s="39"/>
      <c r="AK343" s="39"/>
      <c r="AL343" s="44"/>
      <c r="AM343" s="111"/>
      <c r="AN343" s="44"/>
      <c r="AO343" s="44"/>
      <c r="AP343" s="68">
        <f t="shared" ref="AP343" si="2885">AH343+AL343</f>
        <v>1791600</v>
      </c>
      <c r="AQ343" s="68">
        <f t="shared" ref="AQ343" si="2886">AI343+AM343</f>
        <v>1791600</v>
      </c>
      <c r="AR343" s="68">
        <f t="shared" ref="AR343" si="2887">AJ343+AN343</f>
        <v>0</v>
      </c>
      <c r="AS343" s="68">
        <f t="shared" ref="AS343" si="2888">AK343+AO343</f>
        <v>0</v>
      </c>
      <c r="AT343" s="68"/>
      <c r="AU343" s="68"/>
      <c r="AV343" s="68"/>
      <c r="AW343" s="68"/>
      <c r="AX343" s="68"/>
      <c r="AY343" s="15">
        <f t="shared" si="2653"/>
        <v>-12000</v>
      </c>
      <c r="AZ343" s="39">
        <f t="shared" si="2654"/>
        <v>-12000</v>
      </c>
      <c r="BA343" s="39">
        <f t="shared" si="2655"/>
        <v>0</v>
      </c>
      <c r="BB343" s="39">
        <f t="shared" si="2656"/>
        <v>0</v>
      </c>
      <c r="BC343" s="15">
        <v>1803600</v>
      </c>
      <c r="BD343" s="44">
        <f>BC343</f>
        <v>1803600</v>
      </c>
      <c r="BE343" s="44"/>
      <c r="BF343" s="44"/>
      <c r="BG343" s="15"/>
      <c r="BH343" s="44">
        <f>BG343</f>
        <v>0</v>
      </c>
      <c r="BI343" s="44"/>
      <c r="BJ343" s="44"/>
      <c r="BK343" s="15">
        <f>BC343+BG343</f>
        <v>1803600</v>
      </c>
      <c r="BL343" s="68">
        <f>BD343+BH343</f>
        <v>1803600</v>
      </c>
      <c r="BM343" s="68">
        <f>BE343+BI343</f>
        <v>0</v>
      </c>
      <c r="BN343" s="68">
        <f>BF343+BJ343</f>
        <v>0</v>
      </c>
      <c r="BO343" s="15"/>
      <c r="BP343" s="44">
        <f>BO343</f>
        <v>0</v>
      </c>
      <c r="BQ343" s="44"/>
      <c r="BR343" s="44"/>
      <c r="BS343" s="15">
        <f>BK343+BO343</f>
        <v>1803600</v>
      </c>
      <c r="BT343" s="68">
        <f>BL343+BP343</f>
        <v>1803600</v>
      </c>
      <c r="BU343" s="68">
        <f>BM343+BQ343</f>
        <v>0</v>
      </c>
      <c r="BV343" s="68">
        <f>BN343+BR343</f>
        <v>0</v>
      </c>
      <c r="BW343" s="15"/>
      <c r="BX343" s="44">
        <f>BW343</f>
        <v>0</v>
      </c>
      <c r="BY343" s="44"/>
      <c r="BZ343" s="44"/>
      <c r="CA343" s="15">
        <f>BS343+BW343</f>
        <v>1803600</v>
      </c>
      <c r="CB343" s="68">
        <f>BT343+BX343</f>
        <v>1803600</v>
      </c>
      <c r="CC343" s="68">
        <f>BU343+BY343</f>
        <v>0</v>
      </c>
      <c r="CD343" s="68">
        <f>BV343+BZ343</f>
        <v>0</v>
      </c>
      <c r="CE343" s="15">
        <v>1803600</v>
      </c>
      <c r="CF343" s="44">
        <f>CE343</f>
        <v>1803600</v>
      </c>
      <c r="CG343" s="44"/>
      <c r="CH343" s="44"/>
      <c r="CI343" s="44"/>
      <c r="CJ343" s="44">
        <f>CI343</f>
        <v>0</v>
      </c>
      <c r="CK343" s="44"/>
      <c r="CL343" s="44"/>
      <c r="CM343" s="15">
        <f t="shared" ref="CM343" si="2889">CE343+CI343</f>
        <v>1803600</v>
      </c>
      <c r="CN343" s="68">
        <f t="shared" ref="CN343" si="2890">CF343+CJ343</f>
        <v>1803600</v>
      </c>
      <c r="CO343" s="68">
        <f t="shared" ref="CO343" si="2891">CG343+CK343</f>
        <v>0</v>
      </c>
      <c r="CP343" s="68">
        <f t="shared" ref="CP343" si="2892">CH343+CL343</f>
        <v>0</v>
      </c>
      <c r="CQ343" s="44"/>
      <c r="CR343" s="44">
        <f>CQ343</f>
        <v>0</v>
      </c>
      <c r="CS343" s="44"/>
      <c r="CT343" s="44"/>
      <c r="CU343" s="15">
        <f t="shared" ref="CU343" si="2893">CM343+CQ343</f>
        <v>1803600</v>
      </c>
      <c r="CV343" s="68">
        <f t="shared" ref="CV343" si="2894">CN343+CR343</f>
        <v>1803600</v>
      </c>
      <c r="CW343" s="68">
        <f t="shared" ref="CW343" si="2895">CO343+CS343</f>
        <v>0</v>
      </c>
      <c r="CX343" s="68">
        <f t="shared" ref="CX343" si="2896">CP343+CT343</f>
        <v>0</v>
      </c>
      <c r="CY343" s="15">
        <v>1803600</v>
      </c>
      <c r="CZ343" s="44">
        <f>CY343</f>
        <v>1803600</v>
      </c>
      <c r="DA343" s="44"/>
      <c r="DB343" s="44"/>
      <c r="DC343" s="44"/>
      <c r="DD343" s="44">
        <f>DC343</f>
        <v>0</v>
      </c>
      <c r="DE343" s="44"/>
      <c r="DF343" s="44"/>
      <c r="DG343" s="15">
        <f t="shared" ref="DG343" si="2897">CY343+DC343</f>
        <v>1803600</v>
      </c>
      <c r="DH343" s="68">
        <f t="shared" ref="DH343" si="2898">CZ343+DD343</f>
        <v>1803600</v>
      </c>
      <c r="DI343" s="68">
        <f t="shared" ref="DI343" si="2899">DA343+DE343</f>
        <v>0</v>
      </c>
      <c r="DJ343" s="68">
        <f t="shared" ref="DJ343" si="2900">DB343+DF343</f>
        <v>0</v>
      </c>
      <c r="DK343" s="44"/>
      <c r="DL343" s="44">
        <f>DK343</f>
        <v>0</v>
      </c>
      <c r="DM343" s="44"/>
      <c r="DN343" s="44"/>
      <c r="DO343" s="15">
        <f t="shared" ref="DO343" si="2901">DG343+DK343</f>
        <v>1803600</v>
      </c>
      <c r="DP343" s="68">
        <f t="shared" ref="DP343" si="2902">DH343+DL343</f>
        <v>1803600</v>
      </c>
      <c r="DQ343" s="68">
        <f t="shared" ref="DQ343" si="2903">DI343+DM343</f>
        <v>0</v>
      </c>
      <c r="DR343" s="68">
        <f t="shared" ref="DR343" si="2904">DJ343+DN343</f>
        <v>0</v>
      </c>
    </row>
    <row r="344" spans="1:122" ht="150.75" customHeight="1" x14ac:dyDescent="0.25">
      <c r="A344" s="102" t="s">
        <v>442</v>
      </c>
      <c r="B344" s="102"/>
      <c r="C344" s="102"/>
      <c r="D344" s="102"/>
      <c r="E344" s="40">
        <v>852</v>
      </c>
      <c r="F344" s="2" t="s">
        <v>75</v>
      </c>
      <c r="G344" s="2" t="s">
        <v>43</v>
      </c>
      <c r="H344" s="3" t="s">
        <v>363</v>
      </c>
      <c r="I344" s="2"/>
      <c r="J344" s="15">
        <f t="shared" ref="J344:AL348" si="2905">J345</f>
        <v>7421400</v>
      </c>
      <c r="K344" s="15">
        <f t="shared" si="2905"/>
        <v>7421400</v>
      </c>
      <c r="L344" s="15">
        <f t="shared" si="2905"/>
        <v>0</v>
      </c>
      <c r="M344" s="15">
        <f t="shared" si="2905"/>
        <v>0</v>
      </c>
      <c r="N344" s="15">
        <f t="shared" si="2905"/>
        <v>-7421400</v>
      </c>
      <c r="O344" s="15">
        <f t="shared" si="2905"/>
        <v>-7421400</v>
      </c>
      <c r="P344" s="15">
        <f t="shared" si="2905"/>
        <v>0</v>
      </c>
      <c r="Q344" s="15">
        <f t="shared" si="2905"/>
        <v>0</v>
      </c>
      <c r="R344" s="15">
        <f t="shared" si="2905"/>
        <v>0</v>
      </c>
      <c r="S344" s="15">
        <f t="shared" si="2905"/>
        <v>0</v>
      </c>
      <c r="T344" s="15">
        <f t="shared" si="2905"/>
        <v>0</v>
      </c>
      <c r="U344" s="15">
        <f t="shared" si="2905"/>
        <v>0</v>
      </c>
      <c r="V344" s="15">
        <f t="shared" si="2905"/>
        <v>7343280</v>
      </c>
      <c r="W344" s="39">
        <f t="shared" si="2905"/>
        <v>7343280</v>
      </c>
      <c r="X344" s="39">
        <f t="shared" si="2905"/>
        <v>0</v>
      </c>
      <c r="Y344" s="39">
        <f t="shared" si="2905"/>
        <v>0</v>
      </c>
      <c r="Z344" s="15">
        <f t="shared" si="2905"/>
        <v>-7343280</v>
      </c>
      <c r="AA344" s="15">
        <f t="shared" si="2905"/>
        <v>-7343280</v>
      </c>
      <c r="AB344" s="15">
        <f t="shared" si="2905"/>
        <v>0</v>
      </c>
      <c r="AC344" s="15">
        <f t="shared" si="2905"/>
        <v>0</v>
      </c>
      <c r="AD344" s="15">
        <f t="shared" si="2905"/>
        <v>0</v>
      </c>
      <c r="AE344" s="15">
        <f t="shared" si="2905"/>
        <v>0</v>
      </c>
      <c r="AF344" s="15">
        <f t="shared" si="2905"/>
        <v>0</v>
      </c>
      <c r="AG344" s="15">
        <f t="shared" si="2905"/>
        <v>0</v>
      </c>
      <c r="AH344" s="15">
        <f t="shared" si="2905"/>
        <v>7343280</v>
      </c>
      <c r="AI344" s="39">
        <f t="shared" si="2905"/>
        <v>7343280</v>
      </c>
      <c r="AJ344" s="39">
        <f t="shared" si="2905"/>
        <v>0</v>
      </c>
      <c r="AK344" s="39">
        <f t="shared" si="2905"/>
        <v>0</v>
      </c>
      <c r="AL344" s="15">
        <f t="shared" si="2905"/>
        <v>-7343280</v>
      </c>
      <c r="AM344" s="110">
        <f t="shared" ref="AL344:AS348" si="2906">AM345</f>
        <v>-7343280</v>
      </c>
      <c r="AN344" s="15">
        <f t="shared" si="2906"/>
        <v>0</v>
      </c>
      <c r="AO344" s="15">
        <f t="shared" si="2906"/>
        <v>0</v>
      </c>
      <c r="AP344" s="15">
        <f t="shared" si="2906"/>
        <v>0</v>
      </c>
      <c r="AQ344" s="15">
        <f t="shared" si="2906"/>
        <v>0</v>
      </c>
      <c r="AR344" s="15">
        <f t="shared" si="2906"/>
        <v>0</v>
      </c>
      <c r="AS344" s="15">
        <f t="shared" si="2906"/>
        <v>0</v>
      </c>
      <c r="AT344" s="15"/>
      <c r="AU344" s="15"/>
      <c r="AV344" s="15"/>
      <c r="AW344" s="15"/>
      <c r="AX344" s="15"/>
      <c r="AY344" s="15">
        <f t="shared" si="2653"/>
        <v>-390600</v>
      </c>
      <c r="AZ344" s="39">
        <f t="shared" si="2654"/>
        <v>-390600</v>
      </c>
      <c r="BA344" s="39">
        <f t="shared" si="2655"/>
        <v>0</v>
      </c>
      <c r="BB344" s="39">
        <f t="shared" si="2656"/>
        <v>0</v>
      </c>
      <c r="BC344" s="15">
        <f t="shared" ref="BC344:DC345" si="2907">BC345</f>
        <v>7812000</v>
      </c>
      <c r="BD344" s="44">
        <f t="shared" si="2907"/>
        <v>7812000</v>
      </c>
      <c r="BE344" s="44">
        <f t="shared" si="2907"/>
        <v>0</v>
      </c>
      <c r="BF344" s="44">
        <f t="shared" si="2907"/>
        <v>0</v>
      </c>
      <c r="BG344" s="15">
        <f t="shared" si="2907"/>
        <v>0</v>
      </c>
      <c r="BH344" s="15">
        <f t="shared" si="2907"/>
        <v>0</v>
      </c>
      <c r="BI344" s="15">
        <f t="shared" si="2907"/>
        <v>0</v>
      </c>
      <c r="BJ344" s="15">
        <f t="shared" si="2907"/>
        <v>0</v>
      </c>
      <c r="BK344" s="15">
        <f t="shared" si="2907"/>
        <v>7812000</v>
      </c>
      <c r="BL344" s="15">
        <f t="shared" si="2907"/>
        <v>7812000</v>
      </c>
      <c r="BM344" s="15">
        <f t="shared" si="2907"/>
        <v>0</v>
      </c>
      <c r="BN344" s="15">
        <f t="shared" si="2907"/>
        <v>0</v>
      </c>
      <c r="BO344" s="15">
        <f t="shared" si="2907"/>
        <v>0</v>
      </c>
      <c r="BP344" s="15">
        <f t="shared" si="2907"/>
        <v>0</v>
      </c>
      <c r="BQ344" s="15">
        <f t="shared" si="2907"/>
        <v>0</v>
      </c>
      <c r="BR344" s="15">
        <f t="shared" si="2907"/>
        <v>0</v>
      </c>
      <c r="BS344" s="15">
        <f t="shared" si="2907"/>
        <v>7812000</v>
      </c>
      <c r="BT344" s="15">
        <f t="shared" si="2907"/>
        <v>7812000</v>
      </c>
      <c r="BU344" s="15">
        <f t="shared" si="2907"/>
        <v>0</v>
      </c>
      <c r="BV344" s="15">
        <f t="shared" si="2907"/>
        <v>0</v>
      </c>
      <c r="BW344" s="15">
        <f t="shared" si="2907"/>
        <v>-400000</v>
      </c>
      <c r="BX344" s="15">
        <f t="shared" si="2907"/>
        <v>-400000</v>
      </c>
      <c r="BY344" s="15">
        <f t="shared" si="2907"/>
        <v>0</v>
      </c>
      <c r="BZ344" s="15">
        <f t="shared" si="2907"/>
        <v>0</v>
      </c>
      <c r="CA344" s="15">
        <f t="shared" si="2907"/>
        <v>7412000</v>
      </c>
      <c r="CB344" s="15">
        <f t="shared" si="2907"/>
        <v>7412000</v>
      </c>
      <c r="CC344" s="15">
        <f t="shared" si="2907"/>
        <v>0</v>
      </c>
      <c r="CD344" s="15">
        <f t="shared" si="2907"/>
        <v>0</v>
      </c>
      <c r="CE344" s="15">
        <f t="shared" si="2907"/>
        <v>7343280</v>
      </c>
      <c r="CF344" s="44">
        <f t="shared" si="2907"/>
        <v>7343280</v>
      </c>
      <c r="CG344" s="44">
        <f t="shared" si="2907"/>
        <v>0</v>
      </c>
      <c r="CH344" s="44">
        <f t="shared" si="2907"/>
        <v>0</v>
      </c>
      <c r="CI344" s="15">
        <f t="shared" si="2907"/>
        <v>0</v>
      </c>
      <c r="CJ344" s="15">
        <f t="shared" si="2907"/>
        <v>0</v>
      </c>
      <c r="CK344" s="15">
        <f t="shared" si="2907"/>
        <v>0</v>
      </c>
      <c r="CL344" s="15">
        <f t="shared" si="2907"/>
        <v>0</v>
      </c>
      <c r="CM344" s="15">
        <f t="shared" si="2907"/>
        <v>7343280</v>
      </c>
      <c r="CN344" s="15">
        <f t="shared" si="2907"/>
        <v>7343280</v>
      </c>
      <c r="CO344" s="15">
        <f t="shared" si="2907"/>
        <v>0</v>
      </c>
      <c r="CP344" s="15">
        <f t="shared" si="2907"/>
        <v>0</v>
      </c>
      <c r="CQ344" s="15">
        <f t="shared" si="2907"/>
        <v>0</v>
      </c>
      <c r="CR344" s="15">
        <f t="shared" si="2907"/>
        <v>0</v>
      </c>
      <c r="CS344" s="15">
        <f t="shared" si="2907"/>
        <v>0</v>
      </c>
      <c r="CT344" s="15">
        <f t="shared" si="2907"/>
        <v>0</v>
      </c>
      <c r="CU344" s="15">
        <f t="shared" si="2907"/>
        <v>7343280</v>
      </c>
      <c r="CV344" s="15">
        <f t="shared" si="2907"/>
        <v>7343280</v>
      </c>
      <c r="CW344" s="15">
        <f t="shared" si="2907"/>
        <v>0</v>
      </c>
      <c r="CX344" s="15">
        <f t="shared" si="2907"/>
        <v>0</v>
      </c>
      <c r="CY344" s="15">
        <f t="shared" si="2907"/>
        <v>7343280</v>
      </c>
      <c r="CZ344" s="44">
        <f t="shared" si="2907"/>
        <v>7343280</v>
      </c>
      <c r="DA344" s="44">
        <f t="shared" si="2907"/>
        <v>0</v>
      </c>
      <c r="DB344" s="44">
        <f t="shared" si="2907"/>
        <v>0</v>
      </c>
      <c r="DC344" s="15">
        <f t="shared" si="2907"/>
        <v>0</v>
      </c>
      <c r="DD344" s="15">
        <f t="shared" ref="DC344:DR345" si="2908">DD345</f>
        <v>0</v>
      </c>
      <c r="DE344" s="15">
        <f t="shared" si="2908"/>
        <v>0</v>
      </c>
      <c r="DF344" s="15">
        <f t="shared" si="2908"/>
        <v>0</v>
      </c>
      <c r="DG344" s="15">
        <f t="shared" si="2908"/>
        <v>7343280</v>
      </c>
      <c r="DH344" s="15">
        <f t="shared" si="2908"/>
        <v>7343280</v>
      </c>
      <c r="DI344" s="15">
        <f t="shared" si="2908"/>
        <v>0</v>
      </c>
      <c r="DJ344" s="15">
        <f t="shared" si="2908"/>
        <v>0</v>
      </c>
      <c r="DK344" s="15">
        <f t="shared" si="2908"/>
        <v>0</v>
      </c>
      <c r="DL344" s="15">
        <f t="shared" si="2908"/>
        <v>0</v>
      </c>
      <c r="DM344" s="15">
        <f t="shared" si="2908"/>
        <v>0</v>
      </c>
      <c r="DN344" s="15">
        <f t="shared" si="2908"/>
        <v>0</v>
      </c>
      <c r="DO344" s="15">
        <f t="shared" si="2908"/>
        <v>7343280</v>
      </c>
      <c r="DP344" s="15">
        <f t="shared" si="2908"/>
        <v>7343280</v>
      </c>
      <c r="DQ344" s="15">
        <f t="shared" si="2908"/>
        <v>0</v>
      </c>
      <c r="DR344" s="15">
        <f t="shared" si="2908"/>
        <v>0</v>
      </c>
    </row>
    <row r="345" spans="1:122" ht="47.25" customHeight="1" x14ac:dyDescent="0.25">
      <c r="A345" s="102" t="s">
        <v>40</v>
      </c>
      <c r="B345" s="102"/>
      <c r="C345" s="102"/>
      <c r="D345" s="102"/>
      <c r="E345" s="40">
        <v>852</v>
      </c>
      <c r="F345" s="2" t="s">
        <v>75</v>
      </c>
      <c r="G345" s="2" t="s">
        <v>43</v>
      </c>
      <c r="H345" s="3" t="s">
        <v>363</v>
      </c>
      <c r="I345" s="2" t="s">
        <v>80</v>
      </c>
      <c r="J345" s="15">
        <f t="shared" si="2905"/>
        <v>7421400</v>
      </c>
      <c r="K345" s="15">
        <f t="shared" si="2905"/>
        <v>7421400</v>
      </c>
      <c r="L345" s="15">
        <f t="shared" si="2905"/>
        <v>0</v>
      </c>
      <c r="M345" s="15">
        <f t="shared" si="2905"/>
        <v>0</v>
      </c>
      <c r="N345" s="15">
        <f t="shared" si="2905"/>
        <v>-7421400</v>
      </c>
      <c r="O345" s="15">
        <f t="shared" si="2905"/>
        <v>-7421400</v>
      </c>
      <c r="P345" s="15">
        <f t="shared" si="2905"/>
        <v>0</v>
      </c>
      <c r="Q345" s="15">
        <f t="shared" si="2905"/>
        <v>0</v>
      </c>
      <c r="R345" s="15">
        <f t="shared" si="2905"/>
        <v>0</v>
      </c>
      <c r="S345" s="15">
        <f t="shared" si="2905"/>
        <v>0</v>
      </c>
      <c r="T345" s="15">
        <f t="shared" si="2905"/>
        <v>0</v>
      </c>
      <c r="U345" s="15">
        <f t="shared" si="2905"/>
        <v>0</v>
      </c>
      <c r="V345" s="15">
        <f t="shared" si="2905"/>
        <v>7343280</v>
      </c>
      <c r="W345" s="39">
        <f t="shared" si="2905"/>
        <v>7343280</v>
      </c>
      <c r="X345" s="39">
        <f t="shared" si="2905"/>
        <v>0</v>
      </c>
      <c r="Y345" s="39">
        <f t="shared" si="2905"/>
        <v>0</v>
      </c>
      <c r="Z345" s="15">
        <f t="shared" si="2905"/>
        <v>-7343280</v>
      </c>
      <c r="AA345" s="15">
        <f t="shared" si="2905"/>
        <v>-7343280</v>
      </c>
      <c r="AB345" s="15">
        <f t="shared" si="2905"/>
        <v>0</v>
      </c>
      <c r="AC345" s="15">
        <f t="shared" si="2905"/>
        <v>0</v>
      </c>
      <c r="AD345" s="15">
        <f t="shared" si="2905"/>
        <v>0</v>
      </c>
      <c r="AE345" s="15">
        <f t="shared" si="2905"/>
        <v>0</v>
      </c>
      <c r="AF345" s="15">
        <f t="shared" si="2905"/>
        <v>0</v>
      </c>
      <c r="AG345" s="15">
        <f t="shared" si="2905"/>
        <v>0</v>
      </c>
      <c r="AH345" s="15">
        <f t="shared" si="2905"/>
        <v>7343280</v>
      </c>
      <c r="AI345" s="39">
        <f t="shared" si="2905"/>
        <v>7343280</v>
      </c>
      <c r="AJ345" s="39">
        <f t="shared" si="2905"/>
        <v>0</v>
      </c>
      <c r="AK345" s="39">
        <f t="shared" si="2905"/>
        <v>0</v>
      </c>
      <c r="AL345" s="15">
        <f t="shared" si="2906"/>
        <v>-7343280</v>
      </c>
      <c r="AM345" s="110">
        <f t="shared" si="2906"/>
        <v>-7343280</v>
      </c>
      <c r="AN345" s="15">
        <f t="shared" si="2906"/>
        <v>0</v>
      </c>
      <c r="AO345" s="15">
        <f t="shared" si="2906"/>
        <v>0</v>
      </c>
      <c r="AP345" s="15">
        <f t="shared" si="2906"/>
        <v>0</v>
      </c>
      <c r="AQ345" s="15">
        <f t="shared" si="2906"/>
        <v>0</v>
      </c>
      <c r="AR345" s="15">
        <f t="shared" si="2906"/>
        <v>0</v>
      </c>
      <c r="AS345" s="15">
        <f t="shared" si="2906"/>
        <v>0</v>
      </c>
      <c r="AT345" s="15"/>
      <c r="AU345" s="15"/>
      <c r="AV345" s="15"/>
      <c r="AW345" s="15"/>
      <c r="AX345" s="15"/>
      <c r="AY345" s="15">
        <f t="shared" si="2653"/>
        <v>-390600</v>
      </c>
      <c r="AZ345" s="39">
        <f t="shared" si="2654"/>
        <v>-390600</v>
      </c>
      <c r="BA345" s="39">
        <f t="shared" si="2655"/>
        <v>0</v>
      </c>
      <c r="BB345" s="39">
        <f t="shared" si="2656"/>
        <v>0</v>
      </c>
      <c r="BC345" s="15">
        <f t="shared" si="2907"/>
        <v>7812000</v>
      </c>
      <c r="BD345" s="44">
        <f t="shared" si="2907"/>
        <v>7812000</v>
      </c>
      <c r="BE345" s="44">
        <f t="shared" si="2907"/>
        <v>0</v>
      </c>
      <c r="BF345" s="44">
        <f t="shared" si="2907"/>
        <v>0</v>
      </c>
      <c r="BG345" s="15">
        <f t="shared" si="2907"/>
        <v>0</v>
      </c>
      <c r="BH345" s="15">
        <f t="shared" si="2907"/>
        <v>0</v>
      </c>
      <c r="BI345" s="15">
        <f t="shared" si="2907"/>
        <v>0</v>
      </c>
      <c r="BJ345" s="15">
        <f t="shared" si="2907"/>
        <v>0</v>
      </c>
      <c r="BK345" s="15">
        <f t="shared" si="2907"/>
        <v>7812000</v>
      </c>
      <c r="BL345" s="15">
        <f t="shared" si="2907"/>
        <v>7812000</v>
      </c>
      <c r="BM345" s="15">
        <f t="shared" si="2907"/>
        <v>0</v>
      </c>
      <c r="BN345" s="15">
        <f t="shared" si="2907"/>
        <v>0</v>
      </c>
      <c r="BO345" s="15">
        <f t="shared" si="2907"/>
        <v>0</v>
      </c>
      <c r="BP345" s="15">
        <f t="shared" si="2907"/>
        <v>0</v>
      </c>
      <c r="BQ345" s="15">
        <f t="shared" si="2907"/>
        <v>0</v>
      </c>
      <c r="BR345" s="15">
        <f t="shared" si="2907"/>
        <v>0</v>
      </c>
      <c r="BS345" s="15">
        <f t="shared" si="2907"/>
        <v>7812000</v>
      </c>
      <c r="BT345" s="15">
        <f t="shared" si="2907"/>
        <v>7812000</v>
      </c>
      <c r="BU345" s="15">
        <f t="shared" si="2907"/>
        <v>0</v>
      </c>
      <c r="BV345" s="15">
        <f t="shared" si="2907"/>
        <v>0</v>
      </c>
      <c r="BW345" s="15">
        <f t="shared" si="2907"/>
        <v>-400000</v>
      </c>
      <c r="BX345" s="15">
        <f t="shared" si="2907"/>
        <v>-400000</v>
      </c>
      <c r="BY345" s="15">
        <f t="shared" si="2907"/>
        <v>0</v>
      </c>
      <c r="BZ345" s="15">
        <f t="shared" si="2907"/>
        <v>0</v>
      </c>
      <c r="CA345" s="15">
        <f t="shared" si="2907"/>
        <v>7412000</v>
      </c>
      <c r="CB345" s="15">
        <f t="shared" si="2907"/>
        <v>7412000</v>
      </c>
      <c r="CC345" s="15">
        <f t="shared" si="2907"/>
        <v>0</v>
      </c>
      <c r="CD345" s="15">
        <f t="shared" si="2907"/>
        <v>0</v>
      </c>
      <c r="CE345" s="15">
        <f t="shared" si="2907"/>
        <v>7343280</v>
      </c>
      <c r="CF345" s="44">
        <f t="shared" si="2907"/>
        <v>7343280</v>
      </c>
      <c r="CG345" s="44">
        <f t="shared" si="2907"/>
        <v>0</v>
      </c>
      <c r="CH345" s="44">
        <f t="shared" si="2907"/>
        <v>0</v>
      </c>
      <c r="CI345" s="15">
        <f t="shared" si="2907"/>
        <v>0</v>
      </c>
      <c r="CJ345" s="15">
        <f t="shared" si="2907"/>
        <v>0</v>
      </c>
      <c r="CK345" s="15">
        <f t="shared" si="2907"/>
        <v>0</v>
      </c>
      <c r="CL345" s="15">
        <f t="shared" si="2907"/>
        <v>0</v>
      </c>
      <c r="CM345" s="15">
        <f t="shared" si="2907"/>
        <v>7343280</v>
      </c>
      <c r="CN345" s="15">
        <f t="shared" si="2907"/>
        <v>7343280</v>
      </c>
      <c r="CO345" s="15">
        <f t="shared" si="2907"/>
        <v>0</v>
      </c>
      <c r="CP345" s="15">
        <f t="shared" si="2907"/>
        <v>0</v>
      </c>
      <c r="CQ345" s="15">
        <f t="shared" si="2907"/>
        <v>0</v>
      </c>
      <c r="CR345" s="15">
        <f t="shared" si="2907"/>
        <v>0</v>
      </c>
      <c r="CS345" s="15">
        <f t="shared" si="2907"/>
        <v>0</v>
      </c>
      <c r="CT345" s="15">
        <f t="shared" si="2907"/>
        <v>0</v>
      </c>
      <c r="CU345" s="15">
        <f t="shared" si="2907"/>
        <v>7343280</v>
      </c>
      <c r="CV345" s="15">
        <f t="shared" si="2907"/>
        <v>7343280</v>
      </c>
      <c r="CW345" s="15">
        <f t="shared" si="2907"/>
        <v>0</v>
      </c>
      <c r="CX345" s="15">
        <f t="shared" si="2907"/>
        <v>0</v>
      </c>
      <c r="CY345" s="15">
        <f t="shared" si="2907"/>
        <v>7343280</v>
      </c>
      <c r="CZ345" s="44">
        <f t="shared" si="2907"/>
        <v>7343280</v>
      </c>
      <c r="DA345" s="44">
        <f t="shared" si="2907"/>
        <v>0</v>
      </c>
      <c r="DB345" s="44">
        <f t="shared" si="2907"/>
        <v>0</v>
      </c>
      <c r="DC345" s="15">
        <f t="shared" si="2908"/>
        <v>0</v>
      </c>
      <c r="DD345" s="15">
        <f t="shared" si="2908"/>
        <v>0</v>
      </c>
      <c r="DE345" s="15">
        <f t="shared" si="2908"/>
        <v>0</v>
      </c>
      <c r="DF345" s="15">
        <f t="shared" si="2908"/>
        <v>0</v>
      </c>
      <c r="DG345" s="15">
        <f t="shared" si="2908"/>
        <v>7343280</v>
      </c>
      <c r="DH345" s="15">
        <f t="shared" si="2908"/>
        <v>7343280</v>
      </c>
      <c r="DI345" s="15">
        <f t="shared" si="2908"/>
        <v>0</v>
      </c>
      <c r="DJ345" s="15">
        <f t="shared" si="2908"/>
        <v>0</v>
      </c>
      <c r="DK345" s="15">
        <f t="shared" si="2908"/>
        <v>0</v>
      </c>
      <c r="DL345" s="15">
        <f t="shared" si="2908"/>
        <v>0</v>
      </c>
      <c r="DM345" s="15">
        <f t="shared" si="2908"/>
        <v>0</v>
      </c>
      <c r="DN345" s="15">
        <f t="shared" si="2908"/>
        <v>0</v>
      </c>
      <c r="DO345" s="15">
        <f t="shared" si="2908"/>
        <v>7343280</v>
      </c>
      <c r="DP345" s="15">
        <f t="shared" si="2908"/>
        <v>7343280</v>
      </c>
      <c r="DQ345" s="15">
        <f t="shared" si="2908"/>
        <v>0</v>
      </c>
      <c r="DR345" s="15">
        <f t="shared" si="2908"/>
        <v>0</v>
      </c>
    </row>
    <row r="346" spans="1:122" ht="18" customHeight="1" x14ac:dyDescent="0.25">
      <c r="A346" s="102" t="s">
        <v>81</v>
      </c>
      <c r="B346" s="102"/>
      <c r="C346" s="102"/>
      <c r="D346" s="102"/>
      <c r="E346" s="40">
        <v>852</v>
      </c>
      <c r="F346" s="2" t="s">
        <v>75</v>
      </c>
      <c r="G346" s="2" t="s">
        <v>43</v>
      </c>
      <c r="H346" s="3" t="s">
        <v>363</v>
      </c>
      <c r="I346" s="2" t="s">
        <v>82</v>
      </c>
      <c r="J346" s="15">
        <v>7421400</v>
      </c>
      <c r="K346" s="44">
        <f>J346</f>
        <v>7421400</v>
      </c>
      <c r="L346" s="44"/>
      <c r="M346" s="44"/>
      <c r="N346" s="44">
        <v>-7421400</v>
      </c>
      <c r="O346" s="44">
        <f>N346</f>
        <v>-7421400</v>
      </c>
      <c r="P346" s="44"/>
      <c r="Q346" s="44"/>
      <c r="R346" s="68">
        <f>J346+N346</f>
        <v>0</v>
      </c>
      <c r="S346" s="68">
        <f>K346+O346</f>
        <v>0</v>
      </c>
      <c r="T346" s="68">
        <f>L346+P346</f>
        <v>0</v>
      </c>
      <c r="U346" s="68">
        <f>M346+Q346</f>
        <v>0</v>
      </c>
      <c r="V346" s="15">
        <v>7343280</v>
      </c>
      <c r="W346" s="39">
        <f>V346</f>
        <v>7343280</v>
      </c>
      <c r="X346" s="39"/>
      <c r="Y346" s="39"/>
      <c r="Z346" s="44">
        <v>-7343280</v>
      </c>
      <c r="AA346" s="44">
        <f>Z346</f>
        <v>-7343280</v>
      </c>
      <c r="AB346" s="44"/>
      <c r="AC346" s="44"/>
      <c r="AD346" s="68">
        <f t="shared" ref="AD346" si="2909">V346+Z346</f>
        <v>0</v>
      </c>
      <c r="AE346" s="68">
        <f t="shared" ref="AE346" si="2910">W346+AA346</f>
        <v>0</v>
      </c>
      <c r="AF346" s="68">
        <f t="shared" ref="AF346" si="2911">X346+AB346</f>
        <v>0</v>
      </c>
      <c r="AG346" s="68">
        <f t="shared" ref="AG346" si="2912">Y346+AC346</f>
        <v>0</v>
      </c>
      <c r="AH346" s="15">
        <v>7343280</v>
      </c>
      <c r="AI346" s="39">
        <f>AH346</f>
        <v>7343280</v>
      </c>
      <c r="AJ346" s="39"/>
      <c r="AK346" s="39"/>
      <c r="AL346" s="44">
        <v>-7343280</v>
      </c>
      <c r="AM346" s="111">
        <f>AL346</f>
        <v>-7343280</v>
      </c>
      <c r="AN346" s="44"/>
      <c r="AO346" s="44"/>
      <c r="AP346" s="68">
        <f t="shared" ref="AP346" si="2913">AH346+AL346</f>
        <v>0</v>
      </c>
      <c r="AQ346" s="68">
        <f t="shared" ref="AQ346" si="2914">AI346+AM346</f>
        <v>0</v>
      </c>
      <c r="AR346" s="68">
        <f t="shared" ref="AR346" si="2915">AJ346+AN346</f>
        <v>0</v>
      </c>
      <c r="AS346" s="68">
        <f t="shared" ref="AS346" si="2916">AK346+AO346</f>
        <v>0</v>
      </c>
      <c r="AT346" s="68"/>
      <c r="AU346" s="68"/>
      <c r="AV346" s="68"/>
      <c r="AW346" s="68"/>
      <c r="AX346" s="68"/>
      <c r="AY346" s="15">
        <f t="shared" si="2653"/>
        <v>-390600</v>
      </c>
      <c r="AZ346" s="39">
        <f t="shared" si="2654"/>
        <v>-390600</v>
      </c>
      <c r="BA346" s="39">
        <f t="shared" si="2655"/>
        <v>0</v>
      </c>
      <c r="BB346" s="39">
        <f t="shared" si="2656"/>
        <v>0</v>
      </c>
      <c r="BC346" s="15">
        <v>7812000</v>
      </c>
      <c r="BD346" s="44">
        <f>BC346</f>
        <v>7812000</v>
      </c>
      <c r="BE346" s="44"/>
      <c r="BF346" s="44"/>
      <c r="BG346" s="15"/>
      <c r="BH346" s="44">
        <f>BG346</f>
        <v>0</v>
      </c>
      <c r="BI346" s="44"/>
      <c r="BJ346" s="44"/>
      <c r="BK346" s="15">
        <f>BC346+BG346</f>
        <v>7812000</v>
      </c>
      <c r="BL346" s="68">
        <f>BD346+BH346</f>
        <v>7812000</v>
      </c>
      <c r="BM346" s="68">
        <f>BE346+BI346</f>
        <v>0</v>
      </c>
      <c r="BN346" s="68">
        <f>BF346+BJ346</f>
        <v>0</v>
      </c>
      <c r="BO346" s="15"/>
      <c r="BP346" s="44">
        <f>BO346</f>
        <v>0</v>
      </c>
      <c r="BQ346" s="44"/>
      <c r="BR346" s="44"/>
      <c r="BS346" s="15">
        <f>BK346+BO346</f>
        <v>7812000</v>
      </c>
      <c r="BT346" s="68">
        <f>BL346+BP346</f>
        <v>7812000</v>
      </c>
      <c r="BU346" s="68">
        <f>BM346+BQ346</f>
        <v>0</v>
      </c>
      <c r="BV346" s="68">
        <f>BN346+BR346</f>
        <v>0</v>
      </c>
      <c r="BW346" s="15">
        <v>-400000</v>
      </c>
      <c r="BX346" s="44">
        <f>BW346</f>
        <v>-400000</v>
      </c>
      <c r="BY346" s="44"/>
      <c r="BZ346" s="44"/>
      <c r="CA346" s="15">
        <f>BS346+BW346</f>
        <v>7412000</v>
      </c>
      <c r="CB346" s="68">
        <f>BT346+BX346</f>
        <v>7412000</v>
      </c>
      <c r="CC346" s="68">
        <f>BU346+BY346</f>
        <v>0</v>
      </c>
      <c r="CD346" s="68">
        <f>BV346+BZ346</f>
        <v>0</v>
      </c>
      <c r="CE346" s="15">
        <v>7343280</v>
      </c>
      <c r="CF346" s="44">
        <f>CE346</f>
        <v>7343280</v>
      </c>
      <c r="CG346" s="44"/>
      <c r="CH346" s="44"/>
      <c r="CI346" s="44"/>
      <c r="CJ346" s="44">
        <f>CI346</f>
        <v>0</v>
      </c>
      <c r="CK346" s="44"/>
      <c r="CL346" s="44"/>
      <c r="CM346" s="15">
        <f t="shared" ref="CM346" si="2917">CE346+CI346</f>
        <v>7343280</v>
      </c>
      <c r="CN346" s="68">
        <f t="shared" ref="CN346" si="2918">CF346+CJ346</f>
        <v>7343280</v>
      </c>
      <c r="CO346" s="68">
        <f t="shared" ref="CO346" si="2919">CG346+CK346</f>
        <v>0</v>
      </c>
      <c r="CP346" s="68">
        <f t="shared" ref="CP346" si="2920">CH346+CL346</f>
        <v>0</v>
      </c>
      <c r="CQ346" s="44"/>
      <c r="CR346" s="44">
        <f>CQ346</f>
        <v>0</v>
      </c>
      <c r="CS346" s="44"/>
      <c r="CT346" s="44"/>
      <c r="CU346" s="15">
        <f t="shared" ref="CU346" si="2921">CM346+CQ346</f>
        <v>7343280</v>
      </c>
      <c r="CV346" s="68">
        <f t="shared" ref="CV346" si="2922">CN346+CR346</f>
        <v>7343280</v>
      </c>
      <c r="CW346" s="68">
        <f t="shared" ref="CW346" si="2923">CO346+CS346</f>
        <v>0</v>
      </c>
      <c r="CX346" s="68">
        <f t="shared" ref="CX346" si="2924">CP346+CT346</f>
        <v>0</v>
      </c>
      <c r="CY346" s="15">
        <v>7343280</v>
      </c>
      <c r="CZ346" s="44">
        <f>CY346</f>
        <v>7343280</v>
      </c>
      <c r="DA346" s="44"/>
      <c r="DB346" s="44"/>
      <c r="DC346" s="44"/>
      <c r="DD346" s="44">
        <f>DC346</f>
        <v>0</v>
      </c>
      <c r="DE346" s="44"/>
      <c r="DF346" s="44"/>
      <c r="DG346" s="15">
        <f t="shared" ref="DG346" si="2925">CY346+DC346</f>
        <v>7343280</v>
      </c>
      <c r="DH346" s="68">
        <f t="shared" ref="DH346" si="2926">CZ346+DD346</f>
        <v>7343280</v>
      </c>
      <c r="DI346" s="68">
        <f t="shared" ref="DI346" si="2927">DA346+DE346</f>
        <v>0</v>
      </c>
      <c r="DJ346" s="68">
        <f t="shared" ref="DJ346" si="2928">DB346+DF346</f>
        <v>0</v>
      </c>
      <c r="DK346" s="44"/>
      <c r="DL346" s="44">
        <f>DK346</f>
        <v>0</v>
      </c>
      <c r="DM346" s="44"/>
      <c r="DN346" s="44"/>
      <c r="DO346" s="15">
        <f t="shared" ref="DO346" si="2929">DG346+DK346</f>
        <v>7343280</v>
      </c>
      <c r="DP346" s="68">
        <f t="shared" ref="DP346" si="2930">DH346+DL346</f>
        <v>7343280</v>
      </c>
      <c r="DQ346" s="68">
        <f t="shared" ref="DQ346" si="2931">DI346+DM346</f>
        <v>0</v>
      </c>
      <c r="DR346" s="68">
        <f t="shared" ref="DR346" si="2932">DJ346+DN346</f>
        <v>0</v>
      </c>
    </row>
    <row r="347" spans="1:122" ht="150.75" customHeight="1" x14ac:dyDescent="0.25">
      <c r="A347" s="102" t="s">
        <v>442</v>
      </c>
      <c r="B347" s="102"/>
      <c r="C347" s="102"/>
      <c r="D347" s="102"/>
      <c r="E347" s="40">
        <v>852</v>
      </c>
      <c r="F347" s="2" t="s">
        <v>75</v>
      </c>
      <c r="G347" s="2" t="s">
        <v>43</v>
      </c>
      <c r="H347" s="3" t="s">
        <v>506</v>
      </c>
      <c r="I347" s="2"/>
      <c r="J347" s="15"/>
      <c r="K347" s="44"/>
      <c r="L347" s="44"/>
      <c r="M347" s="44"/>
      <c r="N347" s="15">
        <f t="shared" si="2905"/>
        <v>7421400</v>
      </c>
      <c r="O347" s="15">
        <f t="shared" si="2905"/>
        <v>7421400</v>
      </c>
      <c r="P347" s="15">
        <f t="shared" si="2905"/>
        <v>0</v>
      </c>
      <c r="Q347" s="15">
        <f t="shared" si="2905"/>
        <v>0</v>
      </c>
      <c r="R347" s="15">
        <f t="shared" si="2905"/>
        <v>7421400</v>
      </c>
      <c r="S347" s="15">
        <f t="shared" si="2905"/>
        <v>7421400</v>
      </c>
      <c r="T347" s="15">
        <f t="shared" si="2905"/>
        <v>0</v>
      </c>
      <c r="U347" s="15">
        <f t="shared" si="2905"/>
        <v>0</v>
      </c>
      <c r="V347" s="15"/>
      <c r="W347" s="39"/>
      <c r="X347" s="39"/>
      <c r="Y347" s="39"/>
      <c r="Z347" s="15">
        <f t="shared" si="2905"/>
        <v>7343280</v>
      </c>
      <c r="AA347" s="15">
        <f t="shared" si="2905"/>
        <v>7343280</v>
      </c>
      <c r="AB347" s="15">
        <f t="shared" si="2905"/>
        <v>0</v>
      </c>
      <c r="AC347" s="15">
        <f t="shared" si="2905"/>
        <v>0</v>
      </c>
      <c r="AD347" s="15">
        <f t="shared" si="2905"/>
        <v>7343280</v>
      </c>
      <c r="AE347" s="15">
        <f t="shared" si="2905"/>
        <v>7343280</v>
      </c>
      <c r="AF347" s="15">
        <f t="shared" si="2905"/>
        <v>0</v>
      </c>
      <c r="AG347" s="15">
        <f t="shared" si="2905"/>
        <v>0</v>
      </c>
      <c r="AH347" s="15"/>
      <c r="AI347" s="39"/>
      <c r="AJ347" s="39"/>
      <c r="AK347" s="39"/>
      <c r="AL347" s="15">
        <f t="shared" si="2906"/>
        <v>7343280</v>
      </c>
      <c r="AM347" s="110">
        <f t="shared" si="2906"/>
        <v>7343280</v>
      </c>
      <c r="AN347" s="15">
        <f t="shared" si="2906"/>
        <v>0</v>
      </c>
      <c r="AO347" s="15">
        <f t="shared" si="2906"/>
        <v>0</v>
      </c>
      <c r="AP347" s="15">
        <f t="shared" si="2906"/>
        <v>7343280</v>
      </c>
      <c r="AQ347" s="15">
        <f t="shared" si="2906"/>
        <v>7343280</v>
      </c>
      <c r="AR347" s="15">
        <f t="shared" si="2906"/>
        <v>0</v>
      </c>
      <c r="AS347" s="15">
        <f t="shared" si="2906"/>
        <v>0</v>
      </c>
      <c r="AT347" s="15"/>
      <c r="AU347" s="15"/>
      <c r="AV347" s="15"/>
      <c r="AW347" s="15"/>
      <c r="AX347" s="15"/>
      <c r="AY347" s="15"/>
      <c r="AZ347" s="39"/>
      <c r="BA347" s="39"/>
      <c r="BB347" s="39"/>
      <c r="BC347" s="15"/>
      <c r="BD347" s="44"/>
      <c r="BE347" s="44"/>
      <c r="BF347" s="44"/>
      <c r="BG347" s="15"/>
      <c r="BH347" s="44"/>
      <c r="BI347" s="44"/>
      <c r="BJ347" s="44"/>
      <c r="BK347" s="15"/>
      <c r="BL347" s="68"/>
      <c r="BM347" s="68"/>
      <c r="BN347" s="68"/>
      <c r="BO347" s="15"/>
      <c r="BP347" s="44"/>
      <c r="BQ347" s="44"/>
      <c r="BR347" s="44"/>
      <c r="BS347" s="15"/>
      <c r="BT347" s="68"/>
      <c r="BU347" s="68"/>
      <c r="BV347" s="68"/>
      <c r="BW347" s="15"/>
      <c r="BX347" s="44"/>
      <c r="BY347" s="44"/>
      <c r="BZ347" s="44"/>
      <c r="CA347" s="15"/>
      <c r="CB347" s="68"/>
      <c r="CC347" s="68"/>
      <c r="CD347" s="68"/>
      <c r="CE347" s="15"/>
      <c r="CF347" s="44"/>
      <c r="CG347" s="44"/>
      <c r="CH347" s="44"/>
      <c r="CI347" s="44"/>
      <c r="CJ347" s="44"/>
      <c r="CK347" s="44"/>
      <c r="CL347" s="44"/>
      <c r="CM347" s="15"/>
      <c r="CN347" s="68"/>
      <c r="CO347" s="68"/>
      <c r="CP347" s="68"/>
      <c r="CQ347" s="44"/>
      <c r="CR347" s="44"/>
      <c r="CS347" s="44"/>
      <c r="CT347" s="44"/>
      <c r="CU347" s="15"/>
      <c r="CV347" s="68"/>
      <c r="CW347" s="68"/>
      <c r="CX347" s="68"/>
      <c r="CY347" s="15"/>
      <c r="CZ347" s="44"/>
      <c r="DA347" s="44"/>
      <c r="DB347" s="44"/>
      <c r="DC347" s="44"/>
      <c r="DD347" s="44"/>
      <c r="DE347" s="44"/>
      <c r="DF347" s="44"/>
      <c r="DG347" s="15"/>
      <c r="DH347" s="68"/>
      <c r="DI347" s="68"/>
      <c r="DJ347" s="68"/>
      <c r="DK347" s="44"/>
      <c r="DL347" s="44"/>
      <c r="DM347" s="44"/>
      <c r="DN347" s="44"/>
      <c r="DO347" s="15"/>
      <c r="DP347" s="68"/>
      <c r="DQ347" s="68"/>
      <c r="DR347" s="68"/>
    </row>
    <row r="348" spans="1:122" ht="50.25" customHeight="1" x14ac:dyDescent="0.25">
      <c r="A348" s="102" t="s">
        <v>40</v>
      </c>
      <c r="B348" s="102"/>
      <c r="C348" s="102"/>
      <c r="D348" s="102"/>
      <c r="E348" s="40">
        <v>852</v>
      </c>
      <c r="F348" s="2" t="s">
        <v>75</v>
      </c>
      <c r="G348" s="2" t="s">
        <v>43</v>
      </c>
      <c r="H348" s="3" t="s">
        <v>506</v>
      </c>
      <c r="I348" s="2" t="s">
        <v>80</v>
      </c>
      <c r="J348" s="15"/>
      <c r="K348" s="44"/>
      <c r="L348" s="44"/>
      <c r="M348" s="44"/>
      <c r="N348" s="15">
        <f t="shared" si="2905"/>
        <v>7421400</v>
      </c>
      <c r="O348" s="15">
        <f t="shared" si="2905"/>
        <v>7421400</v>
      </c>
      <c r="P348" s="15">
        <f t="shared" si="2905"/>
        <v>0</v>
      </c>
      <c r="Q348" s="15">
        <f t="shared" si="2905"/>
        <v>0</v>
      </c>
      <c r="R348" s="15">
        <f t="shared" si="2905"/>
        <v>7421400</v>
      </c>
      <c r="S348" s="15">
        <f t="shared" si="2905"/>
        <v>7421400</v>
      </c>
      <c r="T348" s="15">
        <f t="shared" si="2905"/>
        <v>0</v>
      </c>
      <c r="U348" s="15">
        <f t="shared" si="2905"/>
        <v>0</v>
      </c>
      <c r="V348" s="15"/>
      <c r="W348" s="39"/>
      <c r="X348" s="39"/>
      <c r="Y348" s="39"/>
      <c r="Z348" s="15">
        <f t="shared" si="2905"/>
        <v>7343280</v>
      </c>
      <c r="AA348" s="15">
        <f t="shared" si="2905"/>
        <v>7343280</v>
      </c>
      <c r="AB348" s="15">
        <f t="shared" si="2905"/>
        <v>0</v>
      </c>
      <c r="AC348" s="15">
        <f t="shared" si="2905"/>
        <v>0</v>
      </c>
      <c r="AD348" s="15">
        <f t="shared" si="2905"/>
        <v>7343280</v>
      </c>
      <c r="AE348" s="15">
        <f t="shared" si="2905"/>
        <v>7343280</v>
      </c>
      <c r="AF348" s="15">
        <f t="shared" si="2905"/>
        <v>0</v>
      </c>
      <c r="AG348" s="15">
        <f t="shared" si="2905"/>
        <v>0</v>
      </c>
      <c r="AH348" s="15"/>
      <c r="AI348" s="39"/>
      <c r="AJ348" s="39"/>
      <c r="AK348" s="39"/>
      <c r="AL348" s="15">
        <f t="shared" si="2906"/>
        <v>7343280</v>
      </c>
      <c r="AM348" s="110">
        <f t="shared" si="2906"/>
        <v>7343280</v>
      </c>
      <c r="AN348" s="15">
        <f t="shared" si="2906"/>
        <v>0</v>
      </c>
      <c r="AO348" s="15">
        <f t="shared" si="2906"/>
        <v>0</v>
      </c>
      <c r="AP348" s="15">
        <f t="shared" si="2906"/>
        <v>7343280</v>
      </c>
      <c r="AQ348" s="15">
        <f t="shared" si="2906"/>
        <v>7343280</v>
      </c>
      <c r="AR348" s="15">
        <f t="shared" si="2906"/>
        <v>0</v>
      </c>
      <c r="AS348" s="15">
        <f t="shared" si="2906"/>
        <v>0</v>
      </c>
      <c r="AT348" s="15"/>
      <c r="AU348" s="15"/>
      <c r="AV348" s="15"/>
      <c r="AW348" s="15"/>
      <c r="AX348" s="15"/>
      <c r="AY348" s="15"/>
      <c r="AZ348" s="39"/>
      <c r="BA348" s="39"/>
      <c r="BB348" s="39"/>
      <c r="BC348" s="15"/>
      <c r="BD348" s="44"/>
      <c r="BE348" s="44"/>
      <c r="BF348" s="44"/>
      <c r="BG348" s="15"/>
      <c r="BH348" s="44"/>
      <c r="BI348" s="44"/>
      <c r="BJ348" s="44"/>
      <c r="BK348" s="15"/>
      <c r="BL348" s="68"/>
      <c r="BM348" s="68"/>
      <c r="BN348" s="68"/>
      <c r="BO348" s="15"/>
      <c r="BP348" s="44"/>
      <c r="BQ348" s="44"/>
      <c r="BR348" s="44"/>
      <c r="BS348" s="15"/>
      <c r="BT348" s="68"/>
      <c r="BU348" s="68"/>
      <c r="BV348" s="68"/>
      <c r="BW348" s="15"/>
      <c r="BX348" s="44"/>
      <c r="BY348" s="44"/>
      <c r="BZ348" s="44"/>
      <c r="CA348" s="15"/>
      <c r="CB348" s="68"/>
      <c r="CC348" s="68"/>
      <c r="CD348" s="68"/>
      <c r="CE348" s="15"/>
      <c r="CF348" s="44"/>
      <c r="CG348" s="44"/>
      <c r="CH348" s="44"/>
      <c r="CI348" s="44"/>
      <c r="CJ348" s="44"/>
      <c r="CK348" s="44"/>
      <c r="CL348" s="44"/>
      <c r="CM348" s="15"/>
      <c r="CN348" s="68"/>
      <c r="CO348" s="68"/>
      <c r="CP348" s="68"/>
      <c r="CQ348" s="44"/>
      <c r="CR348" s="44"/>
      <c r="CS348" s="44"/>
      <c r="CT348" s="44"/>
      <c r="CU348" s="15"/>
      <c r="CV348" s="68"/>
      <c r="CW348" s="68"/>
      <c r="CX348" s="68"/>
      <c r="CY348" s="15"/>
      <c r="CZ348" s="44"/>
      <c r="DA348" s="44"/>
      <c r="DB348" s="44"/>
      <c r="DC348" s="44"/>
      <c r="DD348" s="44"/>
      <c r="DE348" s="44"/>
      <c r="DF348" s="44"/>
      <c r="DG348" s="15"/>
      <c r="DH348" s="68"/>
      <c r="DI348" s="68"/>
      <c r="DJ348" s="68"/>
      <c r="DK348" s="44"/>
      <c r="DL348" s="44"/>
      <c r="DM348" s="44"/>
      <c r="DN348" s="44"/>
      <c r="DO348" s="15"/>
      <c r="DP348" s="68"/>
      <c r="DQ348" s="68"/>
      <c r="DR348" s="68"/>
    </row>
    <row r="349" spans="1:122" ht="19.5" customHeight="1" x14ac:dyDescent="0.25">
      <c r="A349" s="102" t="s">
        <v>81</v>
      </c>
      <c r="B349" s="102"/>
      <c r="C349" s="102"/>
      <c r="D349" s="102"/>
      <c r="E349" s="40">
        <v>852</v>
      </c>
      <c r="F349" s="2" t="s">
        <v>75</v>
      </c>
      <c r="G349" s="2" t="s">
        <v>43</v>
      </c>
      <c r="H349" s="3" t="s">
        <v>506</v>
      </c>
      <c r="I349" s="2" t="s">
        <v>82</v>
      </c>
      <c r="J349" s="15"/>
      <c r="K349" s="44"/>
      <c r="L349" s="44"/>
      <c r="M349" s="44"/>
      <c r="N349" s="44">
        <v>7421400</v>
      </c>
      <c r="O349" s="44">
        <f>N349</f>
        <v>7421400</v>
      </c>
      <c r="P349" s="44"/>
      <c r="Q349" s="44"/>
      <c r="R349" s="68">
        <f>J349+N349</f>
        <v>7421400</v>
      </c>
      <c r="S349" s="68">
        <f>K349+O349</f>
        <v>7421400</v>
      </c>
      <c r="T349" s="68">
        <f>L349+P349</f>
        <v>0</v>
      </c>
      <c r="U349" s="68">
        <f>M349+Q349</f>
        <v>0</v>
      </c>
      <c r="V349" s="15"/>
      <c r="W349" s="39"/>
      <c r="X349" s="39"/>
      <c r="Y349" s="39"/>
      <c r="Z349" s="44">
        <v>7343280</v>
      </c>
      <c r="AA349" s="44">
        <f>Z349</f>
        <v>7343280</v>
      </c>
      <c r="AB349" s="44"/>
      <c r="AC349" s="44"/>
      <c r="AD349" s="68">
        <f t="shared" ref="AD349" si="2933">V349+Z349</f>
        <v>7343280</v>
      </c>
      <c r="AE349" s="68">
        <f t="shared" ref="AE349" si="2934">W349+AA349</f>
        <v>7343280</v>
      </c>
      <c r="AF349" s="68">
        <f t="shared" ref="AF349" si="2935">X349+AB349</f>
        <v>0</v>
      </c>
      <c r="AG349" s="68">
        <f t="shared" ref="AG349" si="2936">Y349+AC349</f>
        <v>0</v>
      </c>
      <c r="AH349" s="15"/>
      <c r="AI349" s="39"/>
      <c r="AJ349" s="39"/>
      <c r="AK349" s="39"/>
      <c r="AL349" s="44">
        <v>7343280</v>
      </c>
      <c r="AM349" s="111">
        <f>AL349</f>
        <v>7343280</v>
      </c>
      <c r="AN349" s="44"/>
      <c r="AO349" s="44"/>
      <c r="AP349" s="68">
        <f t="shared" ref="AP349" si="2937">AH349+AL349</f>
        <v>7343280</v>
      </c>
      <c r="AQ349" s="68">
        <f t="shared" ref="AQ349" si="2938">AI349+AM349</f>
        <v>7343280</v>
      </c>
      <c r="AR349" s="68">
        <f t="shared" ref="AR349" si="2939">AJ349+AN349</f>
        <v>0</v>
      </c>
      <c r="AS349" s="68">
        <f t="shared" ref="AS349" si="2940">AK349+AO349</f>
        <v>0</v>
      </c>
      <c r="AT349" s="68"/>
      <c r="AU349" s="68"/>
      <c r="AV349" s="68"/>
      <c r="AW349" s="68"/>
      <c r="AX349" s="68"/>
      <c r="AY349" s="15"/>
      <c r="AZ349" s="39"/>
      <c r="BA349" s="39"/>
      <c r="BB349" s="39"/>
      <c r="BC349" s="15"/>
      <c r="BD349" s="44"/>
      <c r="BE349" s="44"/>
      <c r="BF349" s="44"/>
      <c r="BG349" s="15"/>
      <c r="BH349" s="44"/>
      <c r="BI349" s="44"/>
      <c r="BJ349" s="44"/>
      <c r="BK349" s="15"/>
      <c r="BL349" s="68"/>
      <c r="BM349" s="68"/>
      <c r="BN349" s="68"/>
      <c r="BO349" s="15"/>
      <c r="BP349" s="44"/>
      <c r="BQ349" s="44"/>
      <c r="BR349" s="44"/>
      <c r="BS349" s="15"/>
      <c r="BT349" s="68"/>
      <c r="BU349" s="68"/>
      <c r="BV349" s="68"/>
      <c r="BW349" s="15"/>
      <c r="BX349" s="44"/>
      <c r="BY349" s="44"/>
      <c r="BZ349" s="44"/>
      <c r="CA349" s="15"/>
      <c r="CB349" s="68"/>
      <c r="CC349" s="68"/>
      <c r="CD349" s="68"/>
      <c r="CE349" s="15"/>
      <c r="CF349" s="44"/>
      <c r="CG349" s="44"/>
      <c r="CH349" s="44"/>
      <c r="CI349" s="44"/>
      <c r="CJ349" s="44"/>
      <c r="CK349" s="44"/>
      <c r="CL349" s="44"/>
      <c r="CM349" s="15"/>
      <c r="CN349" s="68"/>
      <c r="CO349" s="68"/>
      <c r="CP349" s="68"/>
      <c r="CQ349" s="44"/>
      <c r="CR349" s="44"/>
      <c r="CS349" s="44"/>
      <c r="CT349" s="44"/>
      <c r="CU349" s="15"/>
      <c r="CV349" s="68"/>
      <c r="CW349" s="68"/>
      <c r="CX349" s="68"/>
      <c r="CY349" s="15"/>
      <c r="CZ349" s="44"/>
      <c r="DA349" s="44"/>
      <c r="DB349" s="44"/>
      <c r="DC349" s="44"/>
      <c r="DD349" s="44"/>
      <c r="DE349" s="44"/>
      <c r="DF349" s="44"/>
      <c r="DG349" s="15"/>
      <c r="DH349" s="68"/>
      <c r="DI349" s="68"/>
      <c r="DJ349" s="68"/>
      <c r="DK349" s="44"/>
      <c r="DL349" s="44"/>
      <c r="DM349" s="44"/>
      <c r="DN349" s="44"/>
      <c r="DO349" s="15"/>
      <c r="DP349" s="68"/>
      <c r="DQ349" s="68"/>
      <c r="DR349" s="68"/>
    </row>
    <row r="350" spans="1:122" ht="32.25" customHeight="1" x14ac:dyDescent="0.25">
      <c r="A350" s="100" t="s">
        <v>513</v>
      </c>
      <c r="B350" s="102"/>
      <c r="C350" s="102"/>
      <c r="D350" s="102"/>
      <c r="E350" s="40">
        <v>852</v>
      </c>
      <c r="F350" s="2" t="s">
        <v>75</v>
      </c>
      <c r="G350" s="2" t="s">
        <v>43</v>
      </c>
      <c r="H350" s="3" t="s">
        <v>515</v>
      </c>
      <c r="I350" s="2"/>
      <c r="J350" s="15">
        <f>J351</f>
        <v>0</v>
      </c>
      <c r="K350" s="15">
        <f t="shared" ref="K350:AS351" si="2941">K351</f>
        <v>0</v>
      </c>
      <c r="L350" s="15">
        <f t="shared" si="2941"/>
        <v>0</v>
      </c>
      <c r="M350" s="15">
        <f t="shared" si="2941"/>
        <v>0</v>
      </c>
      <c r="N350" s="15">
        <f t="shared" si="2941"/>
        <v>2592000</v>
      </c>
      <c r="O350" s="15">
        <f t="shared" si="2941"/>
        <v>0</v>
      </c>
      <c r="P350" s="15">
        <f t="shared" si="2941"/>
        <v>2592000</v>
      </c>
      <c r="Q350" s="15">
        <f t="shared" si="2941"/>
        <v>0</v>
      </c>
      <c r="R350" s="15">
        <f t="shared" si="2941"/>
        <v>2592000</v>
      </c>
      <c r="S350" s="15">
        <f t="shared" si="2941"/>
        <v>0</v>
      </c>
      <c r="T350" s="15">
        <f t="shared" si="2941"/>
        <v>2592000</v>
      </c>
      <c r="U350" s="15">
        <f t="shared" si="2941"/>
        <v>0</v>
      </c>
      <c r="V350" s="15">
        <f t="shared" si="2941"/>
        <v>0</v>
      </c>
      <c r="W350" s="15">
        <f t="shared" si="2941"/>
        <v>0</v>
      </c>
      <c r="X350" s="15">
        <f t="shared" si="2941"/>
        <v>0</v>
      </c>
      <c r="Y350" s="15">
        <f t="shared" si="2941"/>
        <v>0</v>
      </c>
      <c r="Z350" s="15">
        <f t="shared" si="2941"/>
        <v>0</v>
      </c>
      <c r="AA350" s="15">
        <f t="shared" si="2941"/>
        <v>0</v>
      </c>
      <c r="AB350" s="15">
        <f t="shared" si="2941"/>
        <v>0</v>
      </c>
      <c r="AC350" s="15">
        <f t="shared" si="2941"/>
        <v>0</v>
      </c>
      <c r="AD350" s="15">
        <f t="shared" si="2941"/>
        <v>0</v>
      </c>
      <c r="AE350" s="15">
        <f t="shared" si="2941"/>
        <v>0</v>
      </c>
      <c r="AF350" s="15">
        <f t="shared" si="2941"/>
        <v>0</v>
      </c>
      <c r="AG350" s="15">
        <f t="shared" si="2941"/>
        <v>0</v>
      </c>
      <c r="AH350" s="15">
        <f t="shared" si="2941"/>
        <v>0</v>
      </c>
      <c r="AI350" s="15">
        <f t="shared" si="2941"/>
        <v>0</v>
      </c>
      <c r="AJ350" s="15">
        <f t="shared" si="2941"/>
        <v>0</v>
      </c>
      <c r="AK350" s="15">
        <f t="shared" si="2941"/>
        <v>0</v>
      </c>
      <c r="AL350" s="15">
        <f t="shared" si="2941"/>
        <v>0</v>
      </c>
      <c r="AM350" s="110">
        <f t="shared" si="2941"/>
        <v>0</v>
      </c>
      <c r="AN350" s="15">
        <f t="shared" si="2941"/>
        <v>0</v>
      </c>
      <c r="AO350" s="15">
        <f t="shared" si="2941"/>
        <v>0</v>
      </c>
      <c r="AP350" s="15">
        <f t="shared" si="2941"/>
        <v>0</v>
      </c>
      <c r="AQ350" s="15">
        <f t="shared" si="2941"/>
        <v>0</v>
      </c>
      <c r="AR350" s="15">
        <f t="shared" si="2941"/>
        <v>0</v>
      </c>
      <c r="AS350" s="15">
        <f t="shared" si="2941"/>
        <v>0</v>
      </c>
      <c r="AT350" s="68"/>
      <c r="AU350" s="68"/>
      <c r="AV350" s="68"/>
      <c r="AW350" s="68"/>
      <c r="AX350" s="68"/>
      <c r="AY350" s="15"/>
      <c r="AZ350" s="39"/>
      <c r="BA350" s="39"/>
      <c r="BB350" s="39"/>
      <c r="BC350" s="15"/>
      <c r="BD350" s="44"/>
      <c r="BE350" s="44"/>
      <c r="BF350" s="44"/>
      <c r="BG350" s="15"/>
      <c r="BH350" s="44"/>
      <c r="BI350" s="44"/>
      <c r="BJ350" s="44"/>
      <c r="BK350" s="15"/>
      <c r="BL350" s="68"/>
      <c r="BM350" s="68"/>
      <c r="BN350" s="68"/>
      <c r="BO350" s="15"/>
      <c r="BP350" s="44"/>
      <c r="BQ350" s="44"/>
      <c r="BR350" s="44"/>
      <c r="BS350" s="15"/>
      <c r="BT350" s="68"/>
      <c r="BU350" s="68"/>
      <c r="BV350" s="68"/>
      <c r="BW350" s="15"/>
      <c r="BX350" s="44"/>
      <c r="BY350" s="44"/>
      <c r="BZ350" s="44"/>
      <c r="CA350" s="15"/>
      <c r="CB350" s="68"/>
      <c r="CC350" s="68"/>
      <c r="CD350" s="68"/>
      <c r="CE350" s="15"/>
      <c r="CF350" s="44"/>
      <c r="CG350" s="44"/>
      <c r="CH350" s="44"/>
      <c r="CI350" s="44"/>
      <c r="CJ350" s="44"/>
      <c r="CK350" s="44"/>
      <c r="CL350" s="44"/>
      <c r="CM350" s="15"/>
      <c r="CN350" s="68"/>
      <c r="CO350" s="68"/>
      <c r="CP350" s="68"/>
      <c r="CQ350" s="44"/>
      <c r="CR350" s="44"/>
      <c r="CS350" s="44"/>
      <c r="CT350" s="44"/>
      <c r="CU350" s="15"/>
      <c r="CV350" s="68"/>
      <c r="CW350" s="68"/>
      <c r="CX350" s="68"/>
      <c r="CY350" s="15"/>
      <c r="CZ350" s="44"/>
      <c r="DA350" s="44"/>
      <c r="DB350" s="44"/>
      <c r="DC350" s="44"/>
      <c r="DD350" s="44"/>
      <c r="DE350" s="44"/>
      <c r="DF350" s="44"/>
      <c r="DG350" s="15"/>
      <c r="DH350" s="68"/>
      <c r="DI350" s="68"/>
      <c r="DJ350" s="68"/>
      <c r="DK350" s="44"/>
      <c r="DL350" s="44"/>
      <c r="DM350" s="44"/>
      <c r="DN350" s="44"/>
      <c r="DO350" s="15"/>
      <c r="DP350" s="68"/>
      <c r="DQ350" s="68"/>
      <c r="DR350" s="68"/>
    </row>
    <row r="351" spans="1:122" ht="50.25" customHeight="1" x14ac:dyDescent="0.25">
      <c r="A351" s="102" t="s">
        <v>40</v>
      </c>
      <c r="B351" s="102"/>
      <c r="C351" s="102"/>
      <c r="D351" s="102"/>
      <c r="E351" s="40">
        <v>852</v>
      </c>
      <c r="F351" s="2" t="s">
        <v>75</v>
      </c>
      <c r="G351" s="2" t="s">
        <v>43</v>
      </c>
      <c r="H351" s="3" t="s">
        <v>515</v>
      </c>
      <c r="I351" s="2" t="s">
        <v>80</v>
      </c>
      <c r="J351" s="15">
        <f>J352</f>
        <v>0</v>
      </c>
      <c r="K351" s="15">
        <f t="shared" si="2941"/>
        <v>0</v>
      </c>
      <c r="L351" s="15">
        <f t="shared" si="2941"/>
        <v>0</v>
      </c>
      <c r="M351" s="15">
        <f t="shared" si="2941"/>
        <v>0</v>
      </c>
      <c r="N351" s="15">
        <f t="shared" si="2941"/>
        <v>2592000</v>
      </c>
      <c r="O351" s="15">
        <f t="shared" si="2941"/>
        <v>0</v>
      </c>
      <c r="P351" s="15">
        <f t="shared" si="2941"/>
        <v>2592000</v>
      </c>
      <c r="Q351" s="15">
        <f t="shared" si="2941"/>
        <v>0</v>
      </c>
      <c r="R351" s="15">
        <f t="shared" si="2941"/>
        <v>2592000</v>
      </c>
      <c r="S351" s="15">
        <f t="shared" si="2941"/>
        <v>0</v>
      </c>
      <c r="T351" s="15">
        <f t="shared" si="2941"/>
        <v>2592000</v>
      </c>
      <c r="U351" s="15">
        <f t="shared" si="2941"/>
        <v>0</v>
      </c>
      <c r="V351" s="15">
        <f t="shared" si="2941"/>
        <v>0</v>
      </c>
      <c r="W351" s="15">
        <f t="shared" si="2941"/>
        <v>0</v>
      </c>
      <c r="X351" s="15">
        <f t="shared" si="2941"/>
        <v>0</v>
      </c>
      <c r="Y351" s="15">
        <f t="shared" si="2941"/>
        <v>0</v>
      </c>
      <c r="Z351" s="15">
        <f t="shared" si="2941"/>
        <v>0</v>
      </c>
      <c r="AA351" s="15">
        <f t="shared" si="2941"/>
        <v>0</v>
      </c>
      <c r="AB351" s="15">
        <f t="shared" si="2941"/>
        <v>0</v>
      </c>
      <c r="AC351" s="15">
        <f t="shared" si="2941"/>
        <v>0</v>
      </c>
      <c r="AD351" s="15">
        <f t="shared" si="2941"/>
        <v>0</v>
      </c>
      <c r="AE351" s="15">
        <f t="shared" si="2941"/>
        <v>0</v>
      </c>
      <c r="AF351" s="15">
        <f t="shared" si="2941"/>
        <v>0</v>
      </c>
      <c r="AG351" s="15">
        <f t="shared" si="2941"/>
        <v>0</v>
      </c>
      <c r="AH351" s="15">
        <f t="shared" si="2941"/>
        <v>0</v>
      </c>
      <c r="AI351" s="15">
        <f t="shared" si="2941"/>
        <v>0</v>
      </c>
      <c r="AJ351" s="15">
        <f t="shared" si="2941"/>
        <v>0</v>
      </c>
      <c r="AK351" s="15">
        <f t="shared" si="2941"/>
        <v>0</v>
      </c>
      <c r="AL351" s="15">
        <f t="shared" si="2941"/>
        <v>0</v>
      </c>
      <c r="AM351" s="110">
        <f t="shared" si="2941"/>
        <v>0</v>
      </c>
      <c r="AN351" s="15">
        <f t="shared" si="2941"/>
        <v>0</v>
      </c>
      <c r="AO351" s="15">
        <f t="shared" si="2941"/>
        <v>0</v>
      </c>
      <c r="AP351" s="15">
        <f t="shared" si="2941"/>
        <v>0</v>
      </c>
      <c r="AQ351" s="15">
        <f t="shared" si="2941"/>
        <v>0</v>
      </c>
      <c r="AR351" s="15">
        <f t="shared" si="2941"/>
        <v>0</v>
      </c>
      <c r="AS351" s="15">
        <f t="shared" si="2941"/>
        <v>0</v>
      </c>
      <c r="AT351" s="68"/>
      <c r="AU351" s="68"/>
      <c r="AV351" s="68"/>
      <c r="AW351" s="68"/>
      <c r="AX351" s="68"/>
      <c r="AY351" s="15"/>
      <c r="AZ351" s="39"/>
      <c r="BA351" s="39"/>
      <c r="BB351" s="39"/>
      <c r="BC351" s="15"/>
      <c r="BD351" s="44"/>
      <c r="BE351" s="44"/>
      <c r="BF351" s="44"/>
      <c r="BG351" s="15"/>
      <c r="BH351" s="44"/>
      <c r="BI351" s="44"/>
      <c r="BJ351" s="44"/>
      <c r="BK351" s="15"/>
      <c r="BL351" s="68"/>
      <c r="BM351" s="68"/>
      <c r="BN351" s="68"/>
      <c r="BO351" s="15"/>
      <c r="BP351" s="44"/>
      <c r="BQ351" s="44"/>
      <c r="BR351" s="44"/>
      <c r="BS351" s="15"/>
      <c r="BT351" s="68"/>
      <c r="BU351" s="68"/>
      <c r="BV351" s="68"/>
      <c r="BW351" s="15"/>
      <c r="BX351" s="44"/>
      <c r="BY351" s="44"/>
      <c r="BZ351" s="44"/>
      <c r="CA351" s="15"/>
      <c r="CB351" s="68"/>
      <c r="CC351" s="68"/>
      <c r="CD351" s="68"/>
      <c r="CE351" s="15"/>
      <c r="CF351" s="44"/>
      <c r="CG351" s="44"/>
      <c r="CH351" s="44"/>
      <c r="CI351" s="44"/>
      <c r="CJ351" s="44"/>
      <c r="CK351" s="44"/>
      <c r="CL351" s="44"/>
      <c r="CM351" s="15"/>
      <c r="CN351" s="68"/>
      <c r="CO351" s="68"/>
      <c r="CP351" s="68"/>
      <c r="CQ351" s="44"/>
      <c r="CR351" s="44"/>
      <c r="CS351" s="44"/>
      <c r="CT351" s="44"/>
      <c r="CU351" s="15"/>
      <c r="CV351" s="68"/>
      <c r="CW351" s="68"/>
      <c r="CX351" s="68"/>
      <c r="CY351" s="15"/>
      <c r="CZ351" s="44"/>
      <c r="DA351" s="44"/>
      <c r="DB351" s="44"/>
      <c r="DC351" s="44"/>
      <c r="DD351" s="44"/>
      <c r="DE351" s="44"/>
      <c r="DF351" s="44"/>
      <c r="DG351" s="15"/>
      <c r="DH351" s="68"/>
      <c r="DI351" s="68"/>
      <c r="DJ351" s="68"/>
      <c r="DK351" s="44"/>
      <c r="DL351" s="44"/>
      <c r="DM351" s="44"/>
      <c r="DN351" s="44"/>
      <c r="DO351" s="15"/>
      <c r="DP351" s="68"/>
      <c r="DQ351" s="68"/>
      <c r="DR351" s="68"/>
    </row>
    <row r="352" spans="1:122" ht="18" customHeight="1" x14ac:dyDescent="0.25">
      <c r="A352" s="102" t="s">
        <v>81</v>
      </c>
      <c r="B352" s="102"/>
      <c r="C352" s="102"/>
      <c r="D352" s="102"/>
      <c r="E352" s="40">
        <v>852</v>
      </c>
      <c r="F352" s="2" t="s">
        <v>75</v>
      </c>
      <c r="G352" s="2" t="s">
        <v>43</v>
      </c>
      <c r="H352" s="3" t="s">
        <v>515</v>
      </c>
      <c r="I352" s="2" t="s">
        <v>82</v>
      </c>
      <c r="J352" s="15"/>
      <c r="K352" s="44"/>
      <c r="L352" s="44">
        <f>J352</f>
        <v>0</v>
      </c>
      <c r="M352" s="44"/>
      <c r="N352" s="44">
        <v>2592000</v>
      </c>
      <c r="O352" s="44"/>
      <c r="P352" s="44">
        <v>2592000</v>
      </c>
      <c r="Q352" s="44"/>
      <c r="R352" s="68">
        <f>J352+N352</f>
        <v>2592000</v>
      </c>
      <c r="S352" s="68">
        <f>K352+O352</f>
        <v>0</v>
      </c>
      <c r="T352" s="68">
        <f>L352+P352</f>
        <v>2592000</v>
      </c>
      <c r="U352" s="68">
        <f>M352+Q352</f>
        <v>0</v>
      </c>
      <c r="V352" s="15"/>
      <c r="W352" s="39"/>
      <c r="X352" s="39">
        <f>V352</f>
        <v>0</v>
      </c>
      <c r="Y352" s="39"/>
      <c r="Z352" s="44"/>
      <c r="AA352" s="44"/>
      <c r="AB352" s="44"/>
      <c r="AC352" s="44"/>
      <c r="AD352" s="68">
        <f t="shared" ref="AD352" si="2942">V352+Z352</f>
        <v>0</v>
      </c>
      <c r="AE352" s="68">
        <f t="shared" ref="AE352" si="2943">W352+AA352</f>
        <v>0</v>
      </c>
      <c r="AF352" s="68">
        <f t="shared" ref="AF352" si="2944">X352+AB352</f>
        <v>0</v>
      </c>
      <c r="AG352" s="68">
        <f t="shared" ref="AG352" si="2945">Y352+AC352</f>
        <v>0</v>
      </c>
      <c r="AH352" s="15"/>
      <c r="AI352" s="39"/>
      <c r="AJ352" s="39">
        <f>AH352</f>
        <v>0</v>
      </c>
      <c r="AK352" s="39"/>
      <c r="AL352" s="44"/>
      <c r="AM352" s="111"/>
      <c r="AN352" s="44"/>
      <c r="AO352" s="44"/>
      <c r="AP352" s="68">
        <f t="shared" ref="AP352" si="2946">AH352+AL352</f>
        <v>0</v>
      </c>
      <c r="AQ352" s="68">
        <f t="shared" ref="AQ352" si="2947">AI352+AM352</f>
        <v>0</v>
      </c>
      <c r="AR352" s="68">
        <f t="shared" ref="AR352" si="2948">AJ352+AN352</f>
        <v>0</v>
      </c>
      <c r="AS352" s="68">
        <f t="shared" ref="AS352" si="2949">AK352+AO352</f>
        <v>0</v>
      </c>
      <c r="AT352" s="68"/>
      <c r="AU352" s="68"/>
      <c r="AV352" s="68"/>
      <c r="AW352" s="68"/>
      <c r="AX352" s="68"/>
      <c r="AY352" s="15"/>
      <c r="AZ352" s="39"/>
      <c r="BA352" s="39"/>
      <c r="BB352" s="39"/>
      <c r="BC352" s="15"/>
      <c r="BD352" s="44"/>
      <c r="BE352" s="44"/>
      <c r="BF352" s="44"/>
      <c r="BG352" s="15"/>
      <c r="BH352" s="44"/>
      <c r="BI352" s="44"/>
      <c r="BJ352" s="44"/>
      <c r="BK352" s="15"/>
      <c r="BL352" s="68"/>
      <c r="BM352" s="68"/>
      <c r="BN352" s="68"/>
      <c r="BO352" s="15"/>
      <c r="BP352" s="44"/>
      <c r="BQ352" s="44"/>
      <c r="BR352" s="44"/>
      <c r="BS352" s="15"/>
      <c r="BT352" s="68"/>
      <c r="BU352" s="68"/>
      <c r="BV352" s="68"/>
      <c r="BW352" s="15"/>
      <c r="BX352" s="44"/>
      <c r="BY352" s="44"/>
      <c r="BZ352" s="44"/>
      <c r="CA352" s="15"/>
      <c r="CB352" s="68"/>
      <c r="CC352" s="68"/>
      <c r="CD352" s="68"/>
      <c r="CE352" s="15"/>
      <c r="CF352" s="44"/>
      <c r="CG352" s="44"/>
      <c r="CH352" s="44"/>
      <c r="CI352" s="44"/>
      <c r="CJ352" s="44"/>
      <c r="CK352" s="44"/>
      <c r="CL352" s="44"/>
      <c r="CM352" s="15"/>
      <c r="CN352" s="68"/>
      <c r="CO352" s="68"/>
      <c r="CP352" s="68"/>
      <c r="CQ352" s="44"/>
      <c r="CR352" s="44"/>
      <c r="CS352" s="44"/>
      <c r="CT352" s="44"/>
      <c r="CU352" s="15"/>
      <c r="CV352" s="68"/>
      <c r="CW352" s="68"/>
      <c r="CX352" s="68"/>
      <c r="CY352" s="15"/>
      <c r="CZ352" s="44"/>
      <c r="DA352" s="44"/>
      <c r="DB352" s="44"/>
      <c r="DC352" s="44"/>
      <c r="DD352" s="44"/>
      <c r="DE352" s="44"/>
      <c r="DF352" s="44"/>
      <c r="DG352" s="15"/>
      <c r="DH352" s="68"/>
      <c r="DI352" s="68"/>
      <c r="DJ352" s="68"/>
      <c r="DK352" s="44"/>
      <c r="DL352" s="44"/>
      <c r="DM352" s="44"/>
      <c r="DN352" s="44"/>
      <c r="DO352" s="15"/>
      <c r="DP352" s="68"/>
      <c r="DQ352" s="68"/>
      <c r="DR352" s="68"/>
    </row>
    <row r="353" spans="1:122" s="17" customFormat="1" ht="28.5" hidden="1" customHeight="1" x14ac:dyDescent="0.25">
      <c r="A353" s="102" t="s">
        <v>116</v>
      </c>
      <c r="B353" s="102"/>
      <c r="C353" s="102"/>
      <c r="D353" s="102"/>
      <c r="E353" s="40">
        <v>852</v>
      </c>
      <c r="F353" s="2" t="s">
        <v>75</v>
      </c>
      <c r="G353" s="3" t="s">
        <v>43</v>
      </c>
      <c r="H353" s="3" t="s">
        <v>368</v>
      </c>
      <c r="I353" s="2"/>
      <c r="J353" s="15">
        <f t="shared" ref="J353:AL354" si="2950">J354</f>
        <v>587880</v>
      </c>
      <c r="K353" s="15">
        <f t="shared" si="2950"/>
        <v>396180</v>
      </c>
      <c r="L353" s="15">
        <f t="shared" si="2950"/>
        <v>191700</v>
      </c>
      <c r="M353" s="15">
        <f t="shared" si="2950"/>
        <v>0</v>
      </c>
      <c r="N353" s="15">
        <f t="shared" si="2950"/>
        <v>0</v>
      </c>
      <c r="O353" s="15">
        <f t="shared" si="2950"/>
        <v>0</v>
      </c>
      <c r="P353" s="15">
        <f t="shared" si="2950"/>
        <v>0</v>
      </c>
      <c r="Q353" s="15">
        <f t="shared" si="2950"/>
        <v>0</v>
      </c>
      <c r="R353" s="15">
        <f t="shared" si="2950"/>
        <v>587880</v>
      </c>
      <c r="S353" s="15">
        <f t="shared" si="2950"/>
        <v>396180</v>
      </c>
      <c r="T353" s="15">
        <f t="shared" si="2950"/>
        <v>191700</v>
      </c>
      <c r="U353" s="15">
        <f t="shared" si="2950"/>
        <v>0</v>
      </c>
      <c r="V353" s="15">
        <f t="shared" si="2950"/>
        <v>587880</v>
      </c>
      <c r="W353" s="39">
        <f t="shared" si="2950"/>
        <v>396180</v>
      </c>
      <c r="X353" s="39">
        <f t="shared" si="2950"/>
        <v>191700</v>
      </c>
      <c r="Y353" s="39">
        <f t="shared" si="2950"/>
        <v>0</v>
      </c>
      <c r="Z353" s="15">
        <f t="shared" si="2950"/>
        <v>0</v>
      </c>
      <c r="AA353" s="15">
        <f t="shared" si="2950"/>
        <v>0</v>
      </c>
      <c r="AB353" s="15">
        <f t="shared" si="2950"/>
        <v>0</v>
      </c>
      <c r="AC353" s="15">
        <f t="shared" si="2950"/>
        <v>0</v>
      </c>
      <c r="AD353" s="15">
        <f t="shared" si="2950"/>
        <v>587880</v>
      </c>
      <c r="AE353" s="15">
        <f t="shared" si="2950"/>
        <v>396180</v>
      </c>
      <c r="AF353" s="15">
        <f t="shared" si="2950"/>
        <v>191700</v>
      </c>
      <c r="AG353" s="15">
        <f t="shared" si="2950"/>
        <v>0</v>
      </c>
      <c r="AH353" s="15">
        <f t="shared" si="2950"/>
        <v>587880</v>
      </c>
      <c r="AI353" s="39">
        <f t="shared" si="2950"/>
        <v>396180</v>
      </c>
      <c r="AJ353" s="39">
        <f t="shared" si="2950"/>
        <v>191700</v>
      </c>
      <c r="AK353" s="39">
        <f t="shared" si="2950"/>
        <v>0</v>
      </c>
      <c r="AL353" s="15">
        <f t="shared" si="2950"/>
        <v>0</v>
      </c>
      <c r="AM353" s="110">
        <f t="shared" ref="AL353:AS354" si="2951">AM354</f>
        <v>0</v>
      </c>
      <c r="AN353" s="15">
        <f t="shared" si="2951"/>
        <v>0</v>
      </c>
      <c r="AO353" s="15">
        <f t="shared" si="2951"/>
        <v>0</v>
      </c>
      <c r="AP353" s="15">
        <f t="shared" si="2951"/>
        <v>587880</v>
      </c>
      <c r="AQ353" s="15">
        <f t="shared" si="2951"/>
        <v>396180</v>
      </c>
      <c r="AR353" s="15">
        <f t="shared" si="2951"/>
        <v>191700</v>
      </c>
      <c r="AS353" s="15">
        <f t="shared" si="2951"/>
        <v>0</v>
      </c>
      <c r="AT353" s="15"/>
      <c r="AU353" s="15"/>
      <c r="AV353" s="15"/>
      <c r="AW353" s="15"/>
      <c r="AX353" s="15"/>
      <c r="AY353" s="15">
        <f t="shared" ref="AY353:AY384" si="2952">J353-BC353</f>
        <v>0</v>
      </c>
      <c r="AZ353" s="39">
        <f t="shared" ref="AZ353:AZ384" si="2953">K353-BD353</f>
        <v>0</v>
      </c>
      <c r="BA353" s="39">
        <f t="shared" ref="BA353:BA384" si="2954">L353-BE353</f>
        <v>0</v>
      </c>
      <c r="BB353" s="39">
        <f t="shared" ref="BB353:BB384" si="2955">M353-BF353</f>
        <v>0</v>
      </c>
      <c r="BC353" s="15">
        <f t="shared" ref="BC353:DC354" si="2956">BC354</f>
        <v>587880</v>
      </c>
      <c r="BD353" s="44">
        <f t="shared" si="2956"/>
        <v>396180</v>
      </c>
      <c r="BE353" s="44">
        <f t="shared" si="2956"/>
        <v>191700</v>
      </c>
      <c r="BF353" s="44">
        <f t="shared" si="2956"/>
        <v>0</v>
      </c>
      <c r="BG353" s="15">
        <f t="shared" si="2956"/>
        <v>0</v>
      </c>
      <c r="BH353" s="15">
        <f t="shared" si="2956"/>
        <v>0</v>
      </c>
      <c r="BI353" s="15">
        <f t="shared" si="2956"/>
        <v>0</v>
      </c>
      <c r="BJ353" s="15">
        <f t="shared" si="2956"/>
        <v>0</v>
      </c>
      <c r="BK353" s="15">
        <f t="shared" si="2956"/>
        <v>587880</v>
      </c>
      <c r="BL353" s="15">
        <f t="shared" si="2956"/>
        <v>396180</v>
      </c>
      <c r="BM353" s="15">
        <f t="shared" si="2956"/>
        <v>191700</v>
      </c>
      <c r="BN353" s="15">
        <f t="shared" si="2956"/>
        <v>0</v>
      </c>
      <c r="BO353" s="15">
        <f t="shared" si="2956"/>
        <v>0</v>
      </c>
      <c r="BP353" s="15">
        <f t="shared" si="2956"/>
        <v>0</v>
      </c>
      <c r="BQ353" s="15">
        <f t="shared" si="2956"/>
        <v>0</v>
      </c>
      <c r="BR353" s="15">
        <f t="shared" si="2956"/>
        <v>0</v>
      </c>
      <c r="BS353" s="15">
        <f t="shared" si="2956"/>
        <v>587880</v>
      </c>
      <c r="BT353" s="15">
        <f t="shared" si="2956"/>
        <v>396180</v>
      </c>
      <c r="BU353" s="15">
        <f t="shared" si="2956"/>
        <v>191700</v>
      </c>
      <c r="BV353" s="15">
        <f t="shared" si="2956"/>
        <v>0</v>
      </c>
      <c r="BW353" s="15">
        <f t="shared" si="2956"/>
        <v>0</v>
      </c>
      <c r="BX353" s="15">
        <f t="shared" si="2956"/>
        <v>0</v>
      </c>
      <c r="BY353" s="15">
        <f t="shared" si="2956"/>
        <v>0</v>
      </c>
      <c r="BZ353" s="15">
        <f t="shared" si="2956"/>
        <v>0</v>
      </c>
      <c r="CA353" s="15">
        <f t="shared" si="2956"/>
        <v>587880</v>
      </c>
      <c r="CB353" s="15">
        <f t="shared" si="2956"/>
        <v>396180</v>
      </c>
      <c r="CC353" s="15">
        <f t="shared" si="2956"/>
        <v>191700</v>
      </c>
      <c r="CD353" s="15">
        <f t="shared" si="2956"/>
        <v>0</v>
      </c>
      <c r="CE353" s="15">
        <f t="shared" si="2956"/>
        <v>587880</v>
      </c>
      <c r="CF353" s="44">
        <f t="shared" si="2956"/>
        <v>396180</v>
      </c>
      <c r="CG353" s="44">
        <f t="shared" si="2956"/>
        <v>191700</v>
      </c>
      <c r="CH353" s="44">
        <f t="shared" si="2956"/>
        <v>0</v>
      </c>
      <c r="CI353" s="15">
        <f t="shared" si="2956"/>
        <v>0</v>
      </c>
      <c r="CJ353" s="15">
        <f t="shared" si="2956"/>
        <v>0</v>
      </c>
      <c r="CK353" s="15">
        <f t="shared" si="2956"/>
        <v>0</v>
      </c>
      <c r="CL353" s="15">
        <f t="shared" si="2956"/>
        <v>0</v>
      </c>
      <c r="CM353" s="15">
        <f t="shared" si="2956"/>
        <v>587880</v>
      </c>
      <c r="CN353" s="15">
        <f t="shared" si="2956"/>
        <v>396180</v>
      </c>
      <c r="CO353" s="15">
        <f t="shared" si="2956"/>
        <v>191700</v>
      </c>
      <c r="CP353" s="15">
        <f t="shared" si="2956"/>
        <v>0</v>
      </c>
      <c r="CQ353" s="15">
        <f t="shared" si="2956"/>
        <v>0</v>
      </c>
      <c r="CR353" s="15">
        <f t="shared" si="2956"/>
        <v>0</v>
      </c>
      <c r="CS353" s="15">
        <f t="shared" si="2956"/>
        <v>0</v>
      </c>
      <c r="CT353" s="15">
        <f t="shared" si="2956"/>
        <v>0</v>
      </c>
      <c r="CU353" s="15">
        <f t="shared" si="2956"/>
        <v>587880</v>
      </c>
      <c r="CV353" s="15">
        <f t="shared" si="2956"/>
        <v>396180</v>
      </c>
      <c r="CW353" s="15">
        <f t="shared" si="2956"/>
        <v>191700</v>
      </c>
      <c r="CX353" s="15">
        <f t="shared" si="2956"/>
        <v>0</v>
      </c>
      <c r="CY353" s="15">
        <f t="shared" si="2956"/>
        <v>587880</v>
      </c>
      <c r="CZ353" s="44">
        <f t="shared" si="2956"/>
        <v>396180</v>
      </c>
      <c r="DA353" s="44">
        <f t="shared" si="2956"/>
        <v>191700</v>
      </c>
      <c r="DB353" s="44">
        <f t="shared" si="2956"/>
        <v>0</v>
      </c>
      <c r="DC353" s="15">
        <f t="shared" si="2956"/>
        <v>0</v>
      </c>
      <c r="DD353" s="15">
        <f t="shared" ref="DC353:DR354" si="2957">DD354</f>
        <v>0</v>
      </c>
      <c r="DE353" s="15">
        <f t="shared" si="2957"/>
        <v>0</v>
      </c>
      <c r="DF353" s="15">
        <f t="shared" si="2957"/>
        <v>0</v>
      </c>
      <c r="DG353" s="15">
        <f t="shared" si="2957"/>
        <v>587880</v>
      </c>
      <c r="DH353" s="15">
        <f t="shared" si="2957"/>
        <v>396180</v>
      </c>
      <c r="DI353" s="15">
        <f t="shared" si="2957"/>
        <v>191700</v>
      </c>
      <c r="DJ353" s="15">
        <f t="shared" si="2957"/>
        <v>0</v>
      </c>
      <c r="DK353" s="15">
        <f t="shared" si="2957"/>
        <v>0</v>
      </c>
      <c r="DL353" s="15">
        <f t="shared" si="2957"/>
        <v>0</v>
      </c>
      <c r="DM353" s="15">
        <f t="shared" si="2957"/>
        <v>0</v>
      </c>
      <c r="DN353" s="15">
        <f t="shared" si="2957"/>
        <v>0</v>
      </c>
      <c r="DO353" s="15">
        <f t="shared" si="2957"/>
        <v>587880</v>
      </c>
      <c r="DP353" s="15">
        <f t="shared" si="2957"/>
        <v>396180</v>
      </c>
      <c r="DQ353" s="15">
        <f t="shared" si="2957"/>
        <v>191700</v>
      </c>
      <c r="DR353" s="15">
        <f t="shared" si="2957"/>
        <v>0</v>
      </c>
    </row>
    <row r="354" spans="1:122" s="17" customFormat="1" ht="32.25" hidden="1" customHeight="1" x14ac:dyDescent="0.25">
      <c r="A354" s="102" t="s">
        <v>40</v>
      </c>
      <c r="B354" s="102"/>
      <c r="C354" s="102"/>
      <c r="D354" s="102"/>
      <c r="E354" s="40">
        <v>852</v>
      </c>
      <c r="F354" s="2" t="s">
        <v>75</v>
      </c>
      <c r="G354" s="3" t="s">
        <v>43</v>
      </c>
      <c r="H354" s="3" t="s">
        <v>368</v>
      </c>
      <c r="I354" s="2" t="s">
        <v>80</v>
      </c>
      <c r="J354" s="15">
        <f t="shared" si="2950"/>
        <v>587880</v>
      </c>
      <c r="K354" s="15">
        <f t="shared" si="2950"/>
        <v>396180</v>
      </c>
      <c r="L354" s="15">
        <f t="shared" si="2950"/>
        <v>191700</v>
      </c>
      <c r="M354" s="15">
        <f t="shared" si="2950"/>
        <v>0</v>
      </c>
      <c r="N354" s="15">
        <f t="shared" si="2950"/>
        <v>0</v>
      </c>
      <c r="O354" s="15">
        <f t="shared" si="2950"/>
        <v>0</v>
      </c>
      <c r="P354" s="15">
        <f t="shared" si="2950"/>
        <v>0</v>
      </c>
      <c r="Q354" s="15">
        <f t="shared" si="2950"/>
        <v>0</v>
      </c>
      <c r="R354" s="15">
        <f t="shared" si="2950"/>
        <v>587880</v>
      </c>
      <c r="S354" s="15">
        <f t="shared" si="2950"/>
        <v>396180</v>
      </c>
      <c r="T354" s="15">
        <f t="shared" si="2950"/>
        <v>191700</v>
      </c>
      <c r="U354" s="15">
        <f t="shared" si="2950"/>
        <v>0</v>
      </c>
      <c r="V354" s="15">
        <f t="shared" si="2950"/>
        <v>587880</v>
      </c>
      <c r="W354" s="39">
        <f t="shared" si="2950"/>
        <v>396180</v>
      </c>
      <c r="X354" s="39">
        <f t="shared" si="2950"/>
        <v>191700</v>
      </c>
      <c r="Y354" s="39">
        <f t="shared" si="2950"/>
        <v>0</v>
      </c>
      <c r="Z354" s="15">
        <f t="shared" si="2950"/>
        <v>0</v>
      </c>
      <c r="AA354" s="15">
        <f t="shared" si="2950"/>
        <v>0</v>
      </c>
      <c r="AB354" s="15">
        <f t="shared" si="2950"/>
        <v>0</v>
      </c>
      <c r="AC354" s="15">
        <f t="shared" si="2950"/>
        <v>0</v>
      </c>
      <c r="AD354" s="15">
        <f t="shared" si="2950"/>
        <v>587880</v>
      </c>
      <c r="AE354" s="15">
        <f t="shared" si="2950"/>
        <v>396180</v>
      </c>
      <c r="AF354" s="15">
        <f t="shared" si="2950"/>
        <v>191700</v>
      </c>
      <c r="AG354" s="15">
        <f t="shared" si="2950"/>
        <v>0</v>
      </c>
      <c r="AH354" s="15">
        <f t="shared" si="2950"/>
        <v>587880</v>
      </c>
      <c r="AI354" s="39">
        <f t="shared" si="2950"/>
        <v>396180</v>
      </c>
      <c r="AJ354" s="39">
        <f t="shared" si="2950"/>
        <v>191700</v>
      </c>
      <c r="AK354" s="39">
        <f t="shared" si="2950"/>
        <v>0</v>
      </c>
      <c r="AL354" s="15">
        <f t="shared" si="2951"/>
        <v>0</v>
      </c>
      <c r="AM354" s="110">
        <f t="shared" si="2951"/>
        <v>0</v>
      </c>
      <c r="AN354" s="15">
        <f t="shared" si="2951"/>
        <v>0</v>
      </c>
      <c r="AO354" s="15">
        <f t="shared" si="2951"/>
        <v>0</v>
      </c>
      <c r="AP354" s="15">
        <f t="shared" si="2951"/>
        <v>587880</v>
      </c>
      <c r="AQ354" s="15">
        <f t="shared" si="2951"/>
        <v>396180</v>
      </c>
      <c r="AR354" s="15">
        <f t="shared" si="2951"/>
        <v>191700</v>
      </c>
      <c r="AS354" s="15">
        <f t="shared" si="2951"/>
        <v>0</v>
      </c>
      <c r="AT354" s="15"/>
      <c r="AU354" s="15"/>
      <c r="AV354" s="15"/>
      <c r="AW354" s="15"/>
      <c r="AX354" s="15"/>
      <c r="AY354" s="15">
        <f t="shared" si="2952"/>
        <v>0</v>
      </c>
      <c r="AZ354" s="39">
        <f t="shared" si="2953"/>
        <v>0</v>
      </c>
      <c r="BA354" s="39">
        <f t="shared" si="2954"/>
        <v>0</v>
      </c>
      <c r="BB354" s="39">
        <f t="shared" si="2955"/>
        <v>0</v>
      </c>
      <c r="BC354" s="15">
        <f t="shared" si="2956"/>
        <v>587880</v>
      </c>
      <c r="BD354" s="44">
        <f t="shared" si="2956"/>
        <v>396180</v>
      </c>
      <c r="BE354" s="44">
        <f t="shared" si="2956"/>
        <v>191700</v>
      </c>
      <c r="BF354" s="44">
        <f t="shared" si="2956"/>
        <v>0</v>
      </c>
      <c r="BG354" s="15">
        <f t="shared" si="2956"/>
        <v>0</v>
      </c>
      <c r="BH354" s="15">
        <f t="shared" si="2956"/>
        <v>0</v>
      </c>
      <c r="BI354" s="15">
        <f t="shared" si="2956"/>
        <v>0</v>
      </c>
      <c r="BJ354" s="15">
        <f t="shared" si="2956"/>
        <v>0</v>
      </c>
      <c r="BK354" s="15">
        <f t="shared" si="2956"/>
        <v>587880</v>
      </c>
      <c r="BL354" s="15">
        <f t="shared" si="2956"/>
        <v>396180</v>
      </c>
      <c r="BM354" s="15">
        <f t="shared" si="2956"/>
        <v>191700</v>
      </c>
      <c r="BN354" s="15">
        <f t="shared" si="2956"/>
        <v>0</v>
      </c>
      <c r="BO354" s="15">
        <f t="shared" si="2956"/>
        <v>0</v>
      </c>
      <c r="BP354" s="15">
        <f t="shared" si="2956"/>
        <v>0</v>
      </c>
      <c r="BQ354" s="15">
        <f t="shared" si="2956"/>
        <v>0</v>
      </c>
      <c r="BR354" s="15">
        <f t="shared" si="2956"/>
        <v>0</v>
      </c>
      <c r="BS354" s="15">
        <f t="shared" si="2956"/>
        <v>587880</v>
      </c>
      <c r="BT354" s="15">
        <f t="shared" si="2956"/>
        <v>396180</v>
      </c>
      <c r="BU354" s="15">
        <f t="shared" si="2956"/>
        <v>191700</v>
      </c>
      <c r="BV354" s="15">
        <f t="shared" si="2956"/>
        <v>0</v>
      </c>
      <c r="BW354" s="15">
        <f t="shared" si="2956"/>
        <v>0</v>
      </c>
      <c r="BX354" s="15">
        <f t="shared" si="2956"/>
        <v>0</v>
      </c>
      <c r="BY354" s="15">
        <f t="shared" si="2956"/>
        <v>0</v>
      </c>
      <c r="BZ354" s="15">
        <f t="shared" si="2956"/>
        <v>0</v>
      </c>
      <c r="CA354" s="15">
        <f t="shared" si="2956"/>
        <v>587880</v>
      </c>
      <c r="CB354" s="15">
        <f t="shared" si="2956"/>
        <v>396180</v>
      </c>
      <c r="CC354" s="15">
        <f t="shared" si="2956"/>
        <v>191700</v>
      </c>
      <c r="CD354" s="15">
        <f t="shared" si="2956"/>
        <v>0</v>
      </c>
      <c r="CE354" s="15">
        <f t="shared" si="2956"/>
        <v>587880</v>
      </c>
      <c r="CF354" s="44">
        <f t="shared" si="2956"/>
        <v>396180</v>
      </c>
      <c r="CG354" s="44">
        <f t="shared" si="2956"/>
        <v>191700</v>
      </c>
      <c r="CH354" s="44">
        <f t="shared" si="2956"/>
        <v>0</v>
      </c>
      <c r="CI354" s="15">
        <f t="shared" si="2956"/>
        <v>0</v>
      </c>
      <c r="CJ354" s="15">
        <f t="shared" si="2956"/>
        <v>0</v>
      </c>
      <c r="CK354" s="15">
        <f t="shared" si="2956"/>
        <v>0</v>
      </c>
      <c r="CL354" s="15">
        <f t="shared" si="2956"/>
        <v>0</v>
      </c>
      <c r="CM354" s="15">
        <f t="shared" si="2956"/>
        <v>587880</v>
      </c>
      <c r="CN354" s="15">
        <f t="shared" si="2956"/>
        <v>396180</v>
      </c>
      <c r="CO354" s="15">
        <f t="shared" si="2956"/>
        <v>191700</v>
      </c>
      <c r="CP354" s="15">
        <f t="shared" si="2956"/>
        <v>0</v>
      </c>
      <c r="CQ354" s="15">
        <f t="shared" si="2956"/>
        <v>0</v>
      </c>
      <c r="CR354" s="15">
        <f t="shared" si="2956"/>
        <v>0</v>
      </c>
      <c r="CS354" s="15">
        <f t="shared" si="2956"/>
        <v>0</v>
      </c>
      <c r="CT354" s="15">
        <f t="shared" si="2956"/>
        <v>0</v>
      </c>
      <c r="CU354" s="15">
        <f t="shared" si="2956"/>
        <v>587880</v>
      </c>
      <c r="CV354" s="15">
        <f t="shared" si="2956"/>
        <v>396180</v>
      </c>
      <c r="CW354" s="15">
        <f t="shared" si="2956"/>
        <v>191700</v>
      </c>
      <c r="CX354" s="15">
        <f t="shared" si="2956"/>
        <v>0</v>
      </c>
      <c r="CY354" s="15">
        <f t="shared" si="2956"/>
        <v>587880</v>
      </c>
      <c r="CZ354" s="44">
        <f t="shared" si="2956"/>
        <v>396180</v>
      </c>
      <c r="DA354" s="44">
        <f t="shared" si="2956"/>
        <v>191700</v>
      </c>
      <c r="DB354" s="44">
        <f t="shared" si="2956"/>
        <v>0</v>
      </c>
      <c r="DC354" s="15">
        <f t="shared" si="2957"/>
        <v>0</v>
      </c>
      <c r="DD354" s="15">
        <f t="shared" si="2957"/>
        <v>0</v>
      </c>
      <c r="DE354" s="15">
        <f t="shared" si="2957"/>
        <v>0</v>
      </c>
      <c r="DF354" s="15">
        <f t="shared" si="2957"/>
        <v>0</v>
      </c>
      <c r="DG354" s="15">
        <f t="shared" si="2957"/>
        <v>587880</v>
      </c>
      <c r="DH354" s="15">
        <f t="shared" si="2957"/>
        <v>396180</v>
      </c>
      <c r="DI354" s="15">
        <f t="shared" si="2957"/>
        <v>191700</v>
      </c>
      <c r="DJ354" s="15">
        <f t="shared" si="2957"/>
        <v>0</v>
      </c>
      <c r="DK354" s="15">
        <f t="shared" si="2957"/>
        <v>0</v>
      </c>
      <c r="DL354" s="15">
        <f t="shared" si="2957"/>
        <v>0</v>
      </c>
      <c r="DM354" s="15">
        <f t="shared" si="2957"/>
        <v>0</v>
      </c>
      <c r="DN354" s="15">
        <f t="shared" si="2957"/>
        <v>0</v>
      </c>
      <c r="DO354" s="15">
        <f t="shared" si="2957"/>
        <v>587880</v>
      </c>
      <c r="DP354" s="15">
        <f t="shared" si="2957"/>
        <v>396180</v>
      </c>
      <c r="DQ354" s="15">
        <f t="shared" si="2957"/>
        <v>191700</v>
      </c>
      <c r="DR354" s="15">
        <f t="shared" si="2957"/>
        <v>0</v>
      </c>
    </row>
    <row r="355" spans="1:122" s="17" customFormat="1" ht="18.75" hidden="1" customHeight="1" x14ac:dyDescent="0.25">
      <c r="A355" s="102" t="s">
        <v>81</v>
      </c>
      <c r="B355" s="102"/>
      <c r="C355" s="102"/>
      <c r="D355" s="102"/>
      <c r="E355" s="40">
        <v>852</v>
      </c>
      <c r="F355" s="2" t="s">
        <v>75</v>
      </c>
      <c r="G355" s="3" t="s">
        <v>43</v>
      </c>
      <c r="H355" s="3" t="s">
        <v>368</v>
      </c>
      <c r="I355" s="2" t="s">
        <v>82</v>
      </c>
      <c r="J355" s="15">
        <v>587880</v>
      </c>
      <c r="K355" s="44">
        <v>396180</v>
      </c>
      <c r="L355" s="44">
        <v>191700</v>
      </c>
      <c r="M355" s="44"/>
      <c r="N355" s="44"/>
      <c r="O355" s="44"/>
      <c r="P355" s="44"/>
      <c r="Q355" s="44"/>
      <c r="R355" s="68">
        <f>J355+N355</f>
        <v>587880</v>
      </c>
      <c r="S355" s="68">
        <f>K355+O355</f>
        <v>396180</v>
      </c>
      <c r="T355" s="68">
        <f>L355+P355</f>
        <v>191700</v>
      </c>
      <c r="U355" s="68">
        <f>M355+Q355</f>
        <v>0</v>
      </c>
      <c r="V355" s="15">
        <v>587880</v>
      </c>
      <c r="W355" s="39">
        <v>396180</v>
      </c>
      <c r="X355" s="39">
        <v>191700</v>
      </c>
      <c r="Y355" s="39"/>
      <c r="Z355" s="44"/>
      <c r="AA355" s="44"/>
      <c r="AB355" s="44"/>
      <c r="AC355" s="44"/>
      <c r="AD355" s="68">
        <f t="shared" ref="AD355" si="2958">V355+Z355</f>
        <v>587880</v>
      </c>
      <c r="AE355" s="68">
        <f t="shared" ref="AE355" si="2959">W355+AA355</f>
        <v>396180</v>
      </c>
      <c r="AF355" s="68">
        <f t="shared" ref="AF355" si="2960">X355+AB355</f>
        <v>191700</v>
      </c>
      <c r="AG355" s="68">
        <f t="shared" ref="AG355" si="2961">Y355+AC355</f>
        <v>0</v>
      </c>
      <c r="AH355" s="15">
        <v>587880</v>
      </c>
      <c r="AI355" s="39">
        <v>396180</v>
      </c>
      <c r="AJ355" s="39">
        <v>191700</v>
      </c>
      <c r="AK355" s="39"/>
      <c r="AL355" s="44"/>
      <c r="AM355" s="111"/>
      <c r="AN355" s="44"/>
      <c r="AO355" s="44"/>
      <c r="AP355" s="68">
        <f t="shared" ref="AP355" si="2962">AH355+AL355</f>
        <v>587880</v>
      </c>
      <c r="AQ355" s="68">
        <f t="shared" ref="AQ355" si="2963">AI355+AM355</f>
        <v>396180</v>
      </c>
      <c r="AR355" s="68">
        <f t="shared" ref="AR355" si="2964">AJ355+AN355</f>
        <v>191700</v>
      </c>
      <c r="AS355" s="68">
        <f t="shared" ref="AS355" si="2965">AK355+AO355</f>
        <v>0</v>
      </c>
      <c r="AT355" s="68"/>
      <c r="AU355" s="68"/>
      <c r="AV355" s="68"/>
      <c r="AW355" s="68"/>
      <c r="AX355" s="68"/>
      <c r="AY355" s="15">
        <f t="shared" si="2952"/>
        <v>0</v>
      </c>
      <c r="AZ355" s="39">
        <f t="shared" si="2953"/>
        <v>0</v>
      </c>
      <c r="BA355" s="39">
        <f t="shared" si="2954"/>
        <v>0</v>
      </c>
      <c r="BB355" s="39">
        <f t="shared" si="2955"/>
        <v>0</v>
      </c>
      <c r="BC355" s="15">
        <f>BD355+BE355</f>
        <v>587880</v>
      </c>
      <c r="BD355" s="44">
        <v>396180</v>
      </c>
      <c r="BE355" s="44">
        <v>191700</v>
      </c>
      <c r="BF355" s="44"/>
      <c r="BG355" s="15"/>
      <c r="BH355" s="44"/>
      <c r="BI355" s="44"/>
      <c r="BJ355" s="44"/>
      <c r="BK355" s="15">
        <f>BC355+BG355</f>
        <v>587880</v>
      </c>
      <c r="BL355" s="68">
        <f>BD355+BH355</f>
        <v>396180</v>
      </c>
      <c r="BM355" s="68">
        <f>BE355+BI355</f>
        <v>191700</v>
      </c>
      <c r="BN355" s="68">
        <f>BF355+BJ355</f>
        <v>0</v>
      </c>
      <c r="BO355" s="15"/>
      <c r="BP355" s="44"/>
      <c r="BQ355" s="44"/>
      <c r="BR355" s="44"/>
      <c r="BS355" s="15">
        <f>BK355+BO355</f>
        <v>587880</v>
      </c>
      <c r="BT355" s="68">
        <f>BL355+BP355</f>
        <v>396180</v>
      </c>
      <c r="BU355" s="68">
        <f>BM355+BQ355</f>
        <v>191700</v>
      </c>
      <c r="BV355" s="68">
        <f>BN355+BR355</f>
        <v>0</v>
      </c>
      <c r="BW355" s="15"/>
      <c r="BX355" s="44"/>
      <c r="BY355" s="44"/>
      <c r="BZ355" s="44"/>
      <c r="CA355" s="15">
        <f>BS355+BW355</f>
        <v>587880</v>
      </c>
      <c r="CB355" s="68">
        <f>BT355+BX355</f>
        <v>396180</v>
      </c>
      <c r="CC355" s="68">
        <f>BU355+BY355</f>
        <v>191700</v>
      </c>
      <c r="CD355" s="68">
        <f>BV355+BZ355</f>
        <v>0</v>
      </c>
      <c r="CE355" s="15">
        <f>CF355+CG355</f>
        <v>587880</v>
      </c>
      <c r="CF355" s="44">
        <v>396180</v>
      </c>
      <c r="CG355" s="44">
        <v>191700</v>
      </c>
      <c r="CH355" s="44"/>
      <c r="CI355" s="44"/>
      <c r="CJ355" s="44"/>
      <c r="CK355" s="44"/>
      <c r="CL355" s="44"/>
      <c r="CM355" s="15">
        <f t="shared" ref="CM355" si="2966">CE355+CI355</f>
        <v>587880</v>
      </c>
      <c r="CN355" s="68">
        <f t="shared" ref="CN355" si="2967">CF355+CJ355</f>
        <v>396180</v>
      </c>
      <c r="CO355" s="68">
        <f t="shared" ref="CO355" si="2968">CG355+CK355</f>
        <v>191700</v>
      </c>
      <c r="CP355" s="68">
        <f t="shared" ref="CP355" si="2969">CH355+CL355</f>
        <v>0</v>
      </c>
      <c r="CQ355" s="44"/>
      <c r="CR355" s="44"/>
      <c r="CS355" s="44"/>
      <c r="CT355" s="44"/>
      <c r="CU355" s="15">
        <f t="shared" ref="CU355" si="2970">CM355+CQ355</f>
        <v>587880</v>
      </c>
      <c r="CV355" s="68">
        <f t="shared" ref="CV355" si="2971">CN355+CR355</f>
        <v>396180</v>
      </c>
      <c r="CW355" s="68">
        <f t="shared" ref="CW355" si="2972">CO355+CS355</f>
        <v>191700</v>
      </c>
      <c r="CX355" s="68">
        <f t="shared" ref="CX355" si="2973">CP355+CT355</f>
        <v>0</v>
      </c>
      <c r="CY355" s="15">
        <f>CZ355+DA355</f>
        <v>587880</v>
      </c>
      <c r="CZ355" s="44">
        <v>396180</v>
      </c>
      <c r="DA355" s="44">
        <v>191700</v>
      </c>
      <c r="DB355" s="44"/>
      <c r="DC355" s="44"/>
      <c r="DD355" s="44"/>
      <c r="DE355" s="44"/>
      <c r="DF355" s="44"/>
      <c r="DG355" s="15">
        <f t="shared" ref="DG355" si="2974">CY355+DC355</f>
        <v>587880</v>
      </c>
      <c r="DH355" s="68">
        <f t="shared" ref="DH355" si="2975">CZ355+DD355</f>
        <v>396180</v>
      </c>
      <c r="DI355" s="68">
        <f t="shared" ref="DI355" si="2976">DA355+DE355</f>
        <v>191700</v>
      </c>
      <c r="DJ355" s="68">
        <f t="shared" ref="DJ355" si="2977">DB355+DF355</f>
        <v>0</v>
      </c>
      <c r="DK355" s="44"/>
      <c r="DL355" s="44"/>
      <c r="DM355" s="44"/>
      <c r="DN355" s="44"/>
      <c r="DO355" s="15">
        <f t="shared" ref="DO355" si="2978">DG355+DK355</f>
        <v>587880</v>
      </c>
      <c r="DP355" s="68">
        <f t="shared" ref="DP355" si="2979">DH355+DL355</f>
        <v>396180</v>
      </c>
      <c r="DQ355" s="68">
        <f t="shared" ref="DQ355" si="2980">DI355+DM355</f>
        <v>191700</v>
      </c>
      <c r="DR355" s="68">
        <f t="shared" ref="DR355" si="2981">DJ355+DN355</f>
        <v>0</v>
      </c>
    </row>
    <row r="356" spans="1:122" ht="21" hidden="1" customHeight="1" x14ac:dyDescent="0.25">
      <c r="A356" s="100" t="s">
        <v>119</v>
      </c>
      <c r="B356" s="102"/>
      <c r="C356" s="102"/>
      <c r="D356" s="102"/>
      <c r="E356" s="40">
        <v>852</v>
      </c>
      <c r="F356" s="2" t="s">
        <v>75</v>
      </c>
      <c r="G356" s="2" t="s">
        <v>75</v>
      </c>
      <c r="H356" s="3" t="s">
        <v>46</v>
      </c>
      <c r="I356" s="2"/>
      <c r="J356" s="15">
        <f t="shared" ref="J356:AS356" si="2982">J357</f>
        <v>123400</v>
      </c>
      <c r="K356" s="15">
        <f t="shared" si="2982"/>
        <v>0</v>
      </c>
      <c r="L356" s="15">
        <f t="shared" si="2982"/>
        <v>123400</v>
      </c>
      <c r="M356" s="15">
        <f t="shared" si="2982"/>
        <v>0</v>
      </c>
      <c r="N356" s="15">
        <f t="shared" si="2982"/>
        <v>0</v>
      </c>
      <c r="O356" s="15">
        <f t="shared" si="2982"/>
        <v>0</v>
      </c>
      <c r="P356" s="15">
        <f t="shared" si="2982"/>
        <v>0</v>
      </c>
      <c r="Q356" s="15">
        <f t="shared" si="2982"/>
        <v>0</v>
      </c>
      <c r="R356" s="15">
        <f t="shared" si="2982"/>
        <v>123400</v>
      </c>
      <c r="S356" s="15">
        <f t="shared" si="2982"/>
        <v>0</v>
      </c>
      <c r="T356" s="15">
        <f t="shared" si="2982"/>
        <v>123400</v>
      </c>
      <c r="U356" s="15">
        <f t="shared" si="2982"/>
        <v>0</v>
      </c>
      <c r="V356" s="15">
        <f t="shared" si="2982"/>
        <v>0</v>
      </c>
      <c r="W356" s="39">
        <f t="shared" si="2982"/>
        <v>0</v>
      </c>
      <c r="X356" s="39">
        <f t="shared" si="2982"/>
        <v>0</v>
      </c>
      <c r="Y356" s="39">
        <f t="shared" si="2982"/>
        <v>0</v>
      </c>
      <c r="Z356" s="15">
        <f t="shared" si="2982"/>
        <v>0</v>
      </c>
      <c r="AA356" s="15">
        <f t="shared" si="2982"/>
        <v>0</v>
      </c>
      <c r="AB356" s="15">
        <f t="shared" si="2982"/>
        <v>0</v>
      </c>
      <c r="AC356" s="15">
        <f t="shared" si="2982"/>
        <v>0</v>
      </c>
      <c r="AD356" s="15">
        <f t="shared" si="2982"/>
        <v>0</v>
      </c>
      <c r="AE356" s="15">
        <f t="shared" si="2982"/>
        <v>0</v>
      </c>
      <c r="AF356" s="15">
        <f t="shared" si="2982"/>
        <v>0</v>
      </c>
      <c r="AG356" s="15">
        <f t="shared" si="2982"/>
        <v>0</v>
      </c>
      <c r="AH356" s="15">
        <f t="shared" si="2982"/>
        <v>0</v>
      </c>
      <c r="AI356" s="39">
        <f t="shared" si="2982"/>
        <v>0</v>
      </c>
      <c r="AJ356" s="39">
        <f t="shared" si="2982"/>
        <v>0</v>
      </c>
      <c r="AK356" s="39">
        <f t="shared" si="2982"/>
        <v>0</v>
      </c>
      <c r="AL356" s="15">
        <f t="shared" si="2982"/>
        <v>0</v>
      </c>
      <c r="AM356" s="109">
        <f t="shared" si="2982"/>
        <v>0</v>
      </c>
      <c r="AN356" s="16">
        <f t="shared" si="2982"/>
        <v>0</v>
      </c>
      <c r="AO356" s="16">
        <f t="shared" si="2982"/>
        <v>0</v>
      </c>
      <c r="AP356" s="16">
        <f t="shared" si="2982"/>
        <v>0</v>
      </c>
      <c r="AQ356" s="16">
        <f t="shared" si="2982"/>
        <v>0</v>
      </c>
      <c r="AR356" s="16">
        <f t="shared" si="2982"/>
        <v>0</v>
      </c>
      <c r="AS356" s="16">
        <f t="shared" si="2982"/>
        <v>0</v>
      </c>
      <c r="AT356" s="16"/>
      <c r="AU356" s="16"/>
      <c r="AV356" s="16"/>
      <c r="AW356" s="16"/>
      <c r="AX356" s="16"/>
      <c r="AY356" s="15">
        <f t="shared" si="2952"/>
        <v>0</v>
      </c>
      <c r="AZ356" s="39">
        <f t="shared" si="2953"/>
        <v>0</v>
      </c>
      <c r="BA356" s="39">
        <f t="shared" si="2954"/>
        <v>0</v>
      </c>
      <c r="BB356" s="39">
        <f t="shared" si="2955"/>
        <v>0</v>
      </c>
      <c r="BC356" s="16">
        <f t="shared" ref="BC356:DN356" si="2983">BC357</f>
        <v>123400</v>
      </c>
      <c r="BD356" s="43">
        <f t="shared" si="2983"/>
        <v>0</v>
      </c>
      <c r="BE356" s="43">
        <f t="shared" si="2983"/>
        <v>123400</v>
      </c>
      <c r="BF356" s="43">
        <f t="shared" si="2983"/>
        <v>0</v>
      </c>
      <c r="BG356" s="16">
        <f t="shared" si="2983"/>
        <v>0</v>
      </c>
      <c r="BH356" s="16">
        <f t="shared" si="2983"/>
        <v>0</v>
      </c>
      <c r="BI356" s="16">
        <f t="shared" si="2983"/>
        <v>0</v>
      </c>
      <c r="BJ356" s="16">
        <f t="shared" si="2983"/>
        <v>0</v>
      </c>
      <c r="BK356" s="16">
        <f t="shared" si="2983"/>
        <v>123400</v>
      </c>
      <c r="BL356" s="16">
        <f t="shared" si="2983"/>
        <v>0</v>
      </c>
      <c r="BM356" s="16">
        <f t="shared" si="2983"/>
        <v>123400</v>
      </c>
      <c r="BN356" s="16">
        <f t="shared" si="2983"/>
        <v>0</v>
      </c>
      <c r="BO356" s="16">
        <f t="shared" si="2983"/>
        <v>0</v>
      </c>
      <c r="BP356" s="16">
        <f t="shared" si="2983"/>
        <v>0</v>
      </c>
      <c r="BQ356" s="16">
        <f t="shared" si="2983"/>
        <v>0</v>
      </c>
      <c r="BR356" s="16">
        <f t="shared" si="2983"/>
        <v>0</v>
      </c>
      <c r="BS356" s="16">
        <f t="shared" si="2983"/>
        <v>123400</v>
      </c>
      <c r="BT356" s="16">
        <f t="shared" si="2983"/>
        <v>0</v>
      </c>
      <c r="BU356" s="16">
        <f t="shared" si="2983"/>
        <v>123400</v>
      </c>
      <c r="BV356" s="16">
        <f t="shared" si="2983"/>
        <v>0</v>
      </c>
      <c r="BW356" s="16">
        <f t="shared" si="2983"/>
        <v>0</v>
      </c>
      <c r="BX356" s="16">
        <f t="shared" si="2983"/>
        <v>0</v>
      </c>
      <c r="BY356" s="16">
        <f t="shared" si="2983"/>
        <v>0</v>
      </c>
      <c r="BZ356" s="16">
        <f t="shared" si="2983"/>
        <v>0</v>
      </c>
      <c r="CA356" s="16">
        <f t="shared" si="2983"/>
        <v>123400</v>
      </c>
      <c r="CB356" s="16">
        <f t="shared" si="2983"/>
        <v>0</v>
      </c>
      <c r="CC356" s="16">
        <f t="shared" si="2983"/>
        <v>123400</v>
      </c>
      <c r="CD356" s="16">
        <f t="shared" si="2983"/>
        <v>0</v>
      </c>
      <c r="CE356" s="16">
        <f t="shared" si="2983"/>
        <v>0</v>
      </c>
      <c r="CF356" s="43">
        <f t="shared" si="2983"/>
        <v>0</v>
      </c>
      <c r="CG356" s="43">
        <f t="shared" si="2983"/>
        <v>0</v>
      </c>
      <c r="CH356" s="43">
        <f t="shared" si="2983"/>
        <v>0</v>
      </c>
      <c r="CI356" s="16">
        <f t="shared" si="2983"/>
        <v>0</v>
      </c>
      <c r="CJ356" s="16">
        <f t="shared" si="2983"/>
        <v>0</v>
      </c>
      <c r="CK356" s="16">
        <f t="shared" si="2983"/>
        <v>0</v>
      </c>
      <c r="CL356" s="16">
        <f t="shared" si="2983"/>
        <v>0</v>
      </c>
      <c r="CM356" s="16">
        <f t="shared" si="2983"/>
        <v>0</v>
      </c>
      <c r="CN356" s="16">
        <f t="shared" si="2983"/>
        <v>0</v>
      </c>
      <c r="CO356" s="16">
        <f t="shared" si="2983"/>
        <v>0</v>
      </c>
      <c r="CP356" s="16">
        <f t="shared" si="2983"/>
        <v>0</v>
      </c>
      <c r="CQ356" s="16">
        <f t="shared" si="2983"/>
        <v>0</v>
      </c>
      <c r="CR356" s="16">
        <f t="shared" si="2983"/>
        <v>0</v>
      </c>
      <c r="CS356" s="16">
        <f t="shared" si="2983"/>
        <v>0</v>
      </c>
      <c r="CT356" s="16">
        <f t="shared" si="2983"/>
        <v>0</v>
      </c>
      <c r="CU356" s="16">
        <f t="shared" si="2983"/>
        <v>0</v>
      </c>
      <c r="CV356" s="16">
        <f t="shared" si="2983"/>
        <v>0</v>
      </c>
      <c r="CW356" s="16">
        <f t="shared" si="2983"/>
        <v>0</v>
      </c>
      <c r="CX356" s="16">
        <f t="shared" si="2983"/>
        <v>0</v>
      </c>
      <c r="CY356" s="16">
        <f t="shared" si="2983"/>
        <v>0</v>
      </c>
      <c r="CZ356" s="43">
        <f t="shared" si="2983"/>
        <v>0</v>
      </c>
      <c r="DA356" s="43">
        <f t="shared" si="2983"/>
        <v>0</v>
      </c>
      <c r="DB356" s="43">
        <f t="shared" si="2983"/>
        <v>0</v>
      </c>
      <c r="DC356" s="16">
        <f t="shared" si="2983"/>
        <v>0</v>
      </c>
      <c r="DD356" s="16">
        <f t="shared" si="2983"/>
        <v>0</v>
      </c>
      <c r="DE356" s="16">
        <f t="shared" si="2983"/>
        <v>0</v>
      </c>
      <c r="DF356" s="16">
        <f t="shared" si="2983"/>
        <v>0</v>
      </c>
      <c r="DG356" s="16">
        <f t="shared" si="2983"/>
        <v>0</v>
      </c>
      <c r="DH356" s="16">
        <f t="shared" si="2983"/>
        <v>0</v>
      </c>
      <c r="DI356" s="16">
        <f t="shared" si="2983"/>
        <v>0</v>
      </c>
      <c r="DJ356" s="16">
        <f t="shared" si="2983"/>
        <v>0</v>
      </c>
      <c r="DK356" s="16">
        <f t="shared" si="2983"/>
        <v>0</v>
      </c>
      <c r="DL356" s="16">
        <f t="shared" si="2983"/>
        <v>0</v>
      </c>
      <c r="DM356" s="16">
        <f t="shared" si="2983"/>
        <v>0</v>
      </c>
      <c r="DN356" s="16">
        <f t="shared" si="2983"/>
        <v>0</v>
      </c>
      <c r="DO356" s="16">
        <f t="shared" ref="DO356:DR356" si="2984">DO357</f>
        <v>0</v>
      </c>
      <c r="DP356" s="16">
        <f t="shared" si="2984"/>
        <v>0</v>
      </c>
      <c r="DQ356" s="16">
        <f t="shared" si="2984"/>
        <v>0</v>
      </c>
      <c r="DR356" s="16">
        <f t="shared" si="2984"/>
        <v>0</v>
      </c>
    </row>
    <row r="357" spans="1:122" ht="30.75" hidden="1" customHeight="1" x14ac:dyDescent="0.25">
      <c r="A357" s="102" t="s">
        <v>120</v>
      </c>
      <c r="B357" s="102"/>
      <c r="C357" s="102"/>
      <c r="D357" s="102"/>
      <c r="E357" s="40">
        <v>852</v>
      </c>
      <c r="F357" s="2" t="s">
        <v>75</v>
      </c>
      <c r="G357" s="2" t="s">
        <v>75</v>
      </c>
      <c r="H357" s="3" t="s">
        <v>371</v>
      </c>
      <c r="I357" s="2"/>
      <c r="J357" s="15">
        <f t="shared" ref="J357" si="2985">J358+J360</f>
        <v>123400</v>
      </c>
      <c r="K357" s="15">
        <f t="shared" ref="K357:U357" si="2986">K358+K360</f>
        <v>0</v>
      </c>
      <c r="L357" s="15">
        <f t="shared" si="2986"/>
        <v>123400</v>
      </c>
      <c r="M357" s="15">
        <f t="shared" si="2986"/>
        <v>0</v>
      </c>
      <c r="N357" s="15">
        <f t="shared" si="2986"/>
        <v>0</v>
      </c>
      <c r="O357" s="15">
        <f t="shared" si="2986"/>
        <v>0</v>
      </c>
      <c r="P357" s="15">
        <f t="shared" si="2986"/>
        <v>0</v>
      </c>
      <c r="Q357" s="15">
        <f t="shared" si="2986"/>
        <v>0</v>
      </c>
      <c r="R357" s="15">
        <f t="shared" si="2986"/>
        <v>123400</v>
      </c>
      <c r="S357" s="15">
        <f t="shared" si="2986"/>
        <v>0</v>
      </c>
      <c r="T357" s="15">
        <f t="shared" si="2986"/>
        <v>123400</v>
      </c>
      <c r="U357" s="15">
        <f t="shared" si="2986"/>
        <v>0</v>
      </c>
      <c r="V357" s="15">
        <f t="shared" ref="V357:AK357" si="2987">V358+V360</f>
        <v>0</v>
      </c>
      <c r="W357" s="39">
        <f t="shared" si="2987"/>
        <v>0</v>
      </c>
      <c r="X357" s="39">
        <f t="shared" si="2987"/>
        <v>0</v>
      </c>
      <c r="Y357" s="39">
        <f t="shared" si="2987"/>
        <v>0</v>
      </c>
      <c r="Z357" s="15">
        <f t="shared" si="2987"/>
        <v>0</v>
      </c>
      <c r="AA357" s="15">
        <f t="shared" si="2987"/>
        <v>0</v>
      </c>
      <c r="AB357" s="15">
        <f t="shared" si="2987"/>
        <v>0</v>
      </c>
      <c r="AC357" s="15">
        <f t="shared" si="2987"/>
        <v>0</v>
      </c>
      <c r="AD357" s="15">
        <f t="shared" si="2987"/>
        <v>0</v>
      </c>
      <c r="AE357" s="15">
        <f t="shared" si="2987"/>
        <v>0</v>
      </c>
      <c r="AF357" s="15">
        <f t="shared" si="2987"/>
        <v>0</v>
      </c>
      <c r="AG357" s="15">
        <f t="shared" si="2987"/>
        <v>0</v>
      </c>
      <c r="AH357" s="15">
        <f t="shared" si="2987"/>
        <v>0</v>
      </c>
      <c r="AI357" s="39">
        <f t="shared" si="2987"/>
        <v>0</v>
      </c>
      <c r="AJ357" s="39">
        <f t="shared" si="2987"/>
        <v>0</v>
      </c>
      <c r="AK357" s="39">
        <f t="shared" si="2987"/>
        <v>0</v>
      </c>
      <c r="AL357" s="15">
        <f t="shared" ref="AL357:AS357" si="2988">AL358+AL360</f>
        <v>0</v>
      </c>
      <c r="AM357" s="110">
        <f t="shared" si="2988"/>
        <v>0</v>
      </c>
      <c r="AN357" s="15">
        <f t="shared" si="2988"/>
        <v>0</v>
      </c>
      <c r="AO357" s="15">
        <f t="shared" si="2988"/>
        <v>0</v>
      </c>
      <c r="AP357" s="15">
        <f t="shared" si="2988"/>
        <v>0</v>
      </c>
      <c r="AQ357" s="15">
        <f t="shared" si="2988"/>
        <v>0</v>
      </c>
      <c r="AR357" s="15">
        <f t="shared" si="2988"/>
        <v>0</v>
      </c>
      <c r="AS357" s="15">
        <f t="shared" si="2988"/>
        <v>0</v>
      </c>
      <c r="AT357" s="15"/>
      <c r="AU357" s="15"/>
      <c r="AV357" s="15"/>
      <c r="AW357" s="15"/>
      <c r="AX357" s="15"/>
      <c r="AY357" s="15">
        <f t="shared" si="2952"/>
        <v>0</v>
      </c>
      <c r="AZ357" s="39">
        <f t="shared" si="2953"/>
        <v>0</v>
      </c>
      <c r="BA357" s="39">
        <f t="shared" si="2954"/>
        <v>0</v>
      </c>
      <c r="BB357" s="39">
        <f t="shared" si="2955"/>
        <v>0</v>
      </c>
      <c r="BC357" s="15">
        <f t="shared" ref="BC357" si="2989">BC358+BC360</f>
        <v>123400</v>
      </c>
      <c r="BD357" s="44">
        <f t="shared" ref="BD357:BN357" si="2990">BD358+BD360</f>
        <v>0</v>
      </c>
      <c r="BE357" s="44">
        <f t="shared" si="2990"/>
        <v>123400</v>
      </c>
      <c r="BF357" s="44">
        <f t="shared" si="2990"/>
        <v>0</v>
      </c>
      <c r="BG357" s="15">
        <f t="shared" si="2990"/>
        <v>0</v>
      </c>
      <c r="BH357" s="15">
        <f t="shared" ref="BH357:BJ357" si="2991">BH358+BH360</f>
        <v>0</v>
      </c>
      <c r="BI357" s="15">
        <f t="shared" si="2991"/>
        <v>0</v>
      </c>
      <c r="BJ357" s="15">
        <f t="shared" si="2991"/>
        <v>0</v>
      </c>
      <c r="BK357" s="15">
        <f t="shared" si="2990"/>
        <v>123400</v>
      </c>
      <c r="BL357" s="15">
        <f t="shared" si="2990"/>
        <v>0</v>
      </c>
      <c r="BM357" s="15">
        <f t="shared" si="2990"/>
        <v>123400</v>
      </c>
      <c r="BN357" s="15">
        <f t="shared" si="2990"/>
        <v>0</v>
      </c>
      <c r="BO357" s="15">
        <f t="shared" ref="BO357:BV357" si="2992">BO358+BO360</f>
        <v>0</v>
      </c>
      <c r="BP357" s="15">
        <f t="shared" si="2992"/>
        <v>0</v>
      </c>
      <c r="BQ357" s="15">
        <f t="shared" si="2992"/>
        <v>0</v>
      </c>
      <c r="BR357" s="15">
        <f t="shared" si="2992"/>
        <v>0</v>
      </c>
      <c r="BS357" s="15">
        <f t="shared" si="2992"/>
        <v>123400</v>
      </c>
      <c r="BT357" s="15">
        <f t="shared" si="2992"/>
        <v>0</v>
      </c>
      <c r="BU357" s="15">
        <f t="shared" si="2992"/>
        <v>123400</v>
      </c>
      <c r="BV357" s="15">
        <f t="shared" si="2992"/>
        <v>0</v>
      </c>
      <c r="BW357" s="15">
        <f t="shared" ref="BW357:CD357" si="2993">BW358+BW360</f>
        <v>0</v>
      </c>
      <c r="BX357" s="15">
        <f t="shared" si="2993"/>
        <v>0</v>
      </c>
      <c r="BY357" s="15">
        <f t="shared" si="2993"/>
        <v>0</v>
      </c>
      <c r="BZ357" s="15">
        <f t="shared" si="2993"/>
        <v>0</v>
      </c>
      <c r="CA357" s="15">
        <f t="shared" si="2993"/>
        <v>123400</v>
      </c>
      <c r="CB357" s="15">
        <f t="shared" si="2993"/>
        <v>0</v>
      </c>
      <c r="CC357" s="15">
        <f t="shared" si="2993"/>
        <v>123400</v>
      </c>
      <c r="CD357" s="15">
        <f t="shared" si="2993"/>
        <v>0</v>
      </c>
      <c r="CE357" s="15">
        <f t="shared" ref="CE357:DB357" si="2994">CE358+CE360</f>
        <v>0</v>
      </c>
      <c r="CF357" s="44">
        <f t="shared" si="2994"/>
        <v>0</v>
      </c>
      <c r="CG357" s="44">
        <f t="shared" si="2994"/>
        <v>0</v>
      </c>
      <c r="CH357" s="44">
        <f t="shared" si="2994"/>
        <v>0</v>
      </c>
      <c r="CI357" s="15">
        <f t="shared" si="2994"/>
        <v>0</v>
      </c>
      <c r="CJ357" s="15">
        <f t="shared" si="2994"/>
        <v>0</v>
      </c>
      <c r="CK357" s="15">
        <f t="shared" si="2994"/>
        <v>0</v>
      </c>
      <c r="CL357" s="15">
        <f t="shared" si="2994"/>
        <v>0</v>
      </c>
      <c r="CM357" s="15">
        <f t="shared" si="2994"/>
        <v>0</v>
      </c>
      <c r="CN357" s="15">
        <f t="shared" si="2994"/>
        <v>0</v>
      </c>
      <c r="CO357" s="15">
        <f t="shared" si="2994"/>
        <v>0</v>
      </c>
      <c r="CP357" s="15">
        <f t="shared" si="2994"/>
        <v>0</v>
      </c>
      <c r="CQ357" s="15">
        <f t="shared" ref="CQ357:CX357" si="2995">CQ358+CQ360</f>
        <v>0</v>
      </c>
      <c r="CR357" s="15">
        <f t="shared" si="2995"/>
        <v>0</v>
      </c>
      <c r="CS357" s="15">
        <f t="shared" si="2995"/>
        <v>0</v>
      </c>
      <c r="CT357" s="15">
        <f t="shared" si="2995"/>
        <v>0</v>
      </c>
      <c r="CU357" s="15">
        <f t="shared" si="2995"/>
        <v>0</v>
      </c>
      <c r="CV357" s="15">
        <f t="shared" si="2995"/>
        <v>0</v>
      </c>
      <c r="CW357" s="15">
        <f t="shared" si="2995"/>
        <v>0</v>
      </c>
      <c r="CX357" s="15">
        <f t="shared" si="2995"/>
        <v>0</v>
      </c>
      <c r="CY357" s="15">
        <f t="shared" si="2994"/>
        <v>0</v>
      </c>
      <c r="CZ357" s="44">
        <f t="shared" si="2994"/>
        <v>0</v>
      </c>
      <c r="DA357" s="44">
        <f t="shared" si="2994"/>
        <v>0</v>
      </c>
      <c r="DB357" s="44">
        <f t="shared" si="2994"/>
        <v>0</v>
      </c>
      <c r="DC357" s="15">
        <f t="shared" ref="DC357:DJ357" si="2996">DC358+DC360</f>
        <v>0</v>
      </c>
      <c r="DD357" s="15">
        <f t="shared" si="2996"/>
        <v>0</v>
      </c>
      <c r="DE357" s="15">
        <f t="shared" si="2996"/>
        <v>0</v>
      </c>
      <c r="DF357" s="15">
        <f t="shared" si="2996"/>
        <v>0</v>
      </c>
      <c r="DG357" s="15">
        <f t="shared" si="2996"/>
        <v>0</v>
      </c>
      <c r="DH357" s="15">
        <f t="shared" si="2996"/>
        <v>0</v>
      </c>
      <c r="DI357" s="15">
        <f t="shared" si="2996"/>
        <v>0</v>
      </c>
      <c r="DJ357" s="15">
        <f t="shared" si="2996"/>
        <v>0</v>
      </c>
      <c r="DK357" s="15">
        <f t="shared" ref="DK357:DR357" si="2997">DK358+DK360</f>
        <v>0</v>
      </c>
      <c r="DL357" s="15">
        <f t="shared" si="2997"/>
        <v>0</v>
      </c>
      <c r="DM357" s="15">
        <f t="shared" si="2997"/>
        <v>0</v>
      </c>
      <c r="DN357" s="15">
        <f t="shared" si="2997"/>
        <v>0</v>
      </c>
      <c r="DO357" s="15">
        <f t="shared" si="2997"/>
        <v>0</v>
      </c>
      <c r="DP357" s="15">
        <f t="shared" si="2997"/>
        <v>0</v>
      </c>
      <c r="DQ357" s="15">
        <f t="shared" si="2997"/>
        <v>0</v>
      </c>
      <c r="DR357" s="15">
        <f t="shared" si="2997"/>
        <v>0</v>
      </c>
    </row>
    <row r="358" spans="1:122" ht="30.75" hidden="1" customHeight="1" x14ac:dyDescent="0.25">
      <c r="A358" s="102" t="s">
        <v>15</v>
      </c>
      <c r="B358" s="102"/>
      <c r="C358" s="102"/>
      <c r="D358" s="102"/>
      <c r="E358" s="40">
        <v>852</v>
      </c>
      <c r="F358" s="2" t="s">
        <v>75</v>
      </c>
      <c r="G358" s="2" t="s">
        <v>75</v>
      </c>
      <c r="H358" s="3" t="s">
        <v>371</v>
      </c>
      <c r="I358" s="2" t="s">
        <v>17</v>
      </c>
      <c r="J358" s="15">
        <f t="shared" ref="J358:AK358" si="2998">J359</f>
        <v>0</v>
      </c>
      <c r="K358" s="44">
        <f t="shared" si="2998"/>
        <v>0</v>
      </c>
      <c r="L358" s="44">
        <f t="shared" si="2998"/>
        <v>0</v>
      </c>
      <c r="M358" s="44">
        <f t="shared" si="2998"/>
        <v>0</v>
      </c>
      <c r="N358" s="44"/>
      <c r="O358" s="44"/>
      <c r="P358" s="44"/>
      <c r="Q358" s="44"/>
      <c r="R358" s="68">
        <f t="shared" ref="R358:U359" si="2999">J358+N358</f>
        <v>0</v>
      </c>
      <c r="S358" s="68">
        <f t="shared" si="2999"/>
        <v>0</v>
      </c>
      <c r="T358" s="68">
        <f t="shared" si="2999"/>
        <v>0</v>
      </c>
      <c r="U358" s="68">
        <f t="shared" si="2999"/>
        <v>0</v>
      </c>
      <c r="V358" s="15">
        <f t="shared" si="2998"/>
        <v>0</v>
      </c>
      <c r="W358" s="39">
        <f t="shared" si="2998"/>
        <v>0</v>
      </c>
      <c r="X358" s="39">
        <f t="shared" si="2998"/>
        <v>0</v>
      </c>
      <c r="Y358" s="39">
        <f t="shared" si="2998"/>
        <v>0</v>
      </c>
      <c r="Z358" s="44"/>
      <c r="AA358" s="44"/>
      <c r="AB358" s="44"/>
      <c r="AC358" s="44"/>
      <c r="AD358" s="68">
        <f t="shared" ref="AD358:AD359" si="3000">V358+Z358</f>
        <v>0</v>
      </c>
      <c r="AE358" s="68">
        <f t="shared" ref="AE358:AE359" si="3001">W358+AA358</f>
        <v>0</v>
      </c>
      <c r="AF358" s="68">
        <f t="shared" ref="AF358:AF359" si="3002">X358+AB358</f>
        <v>0</v>
      </c>
      <c r="AG358" s="68">
        <f t="shared" ref="AG358:AG359" si="3003">Y358+AC358</f>
        <v>0</v>
      </c>
      <c r="AH358" s="15">
        <f t="shared" si="2998"/>
        <v>0</v>
      </c>
      <c r="AI358" s="39">
        <f t="shared" si="2998"/>
        <v>0</v>
      </c>
      <c r="AJ358" s="39">
        <f t="shared" si="2998"/>
        <v>0</v>
      </c>
      <c r="AK358" s="39">
        <f t="shared" si="2998"/>
        <v>0</v>
      </c>
      <c r="AL358" s="44"/>
      <c r="AM358" s="111"/>
      <c r="AN358" s="44"/>
      <c r="AO358" s="44"/>
      <c r="AP358" s="68">
        <f t="shared" ref="AP358:AP359" si="3004">AH358+AL358</f>
        <v>0</v>
      </c>
      <c r="AQ358" s="68">
        <f t="shared" ref="AQ358:AQ359" si="3005">AI358+AM358</f>
        <v>0</v>
      </c>
      <c r="AR358" s="68">
        <f t="shared" ref="AR358:AR359" si="3006">AJ358+AN358</f>
        <v>0</v>
      </c>
      <c r="AS358" s="68">
        <f t="shared" ref="AS358:AS359" si="3007">AK358+AO358</f>
        <v>0</v>
      </c>
      <c r="AT358" s="68"/>
      <c r="AU358" s="68"/>
      <c r="AV358" s="68"/>
      <c r="AW358" s="68"/>
      <c r="AX358" s="68"/>
      <c r="AY358" s="15">
        <f t="shared" si="2952"/>
        <v>-16900</v>
      </c>
      <c r="AZ358" s="39">
        <f t="shared" si="2953"/>
        <v>0</v>
      </c>
      <c r="BA358" s="39">
        <f t="shared" si="2954"/>
        <v>-16900</v>
      </c>
      <c r="BB358" s="39">
        <f t="shared" si="2955"/>
        <v>0</v>
      </c>
      <c r="BC358" s="15">
        <f t="shared" ref="BC358:DN358" si="3008">BC359</f>
        <v>16900</v>
      </c>
      <c r="BD358" s="44">
        <f t="shared" si="3008"/>
        <v>0</v>
      </c>
      <c r="BE358" s="44">
        <f t="shared" si="3008"/>
        <v>16900</v>
      </c>
      <c r="BF358" s="44">
        <f t="shared" si="3008"/>
        <v>0</v>
      </c>
      <c r="BG358" s="15">
        <f t="shared" si="3008"/>
        <v>0</v>
      </c>
      <c r="BH358" s="15">
        <f t="shared" si="3008"/>
        <v>0</v>
      </c>
      <c r="BI358" s="15">
        <f t="shared" si="3008"/>
        <v>0</v>
      </c>
      <c r="BJ358" s="15">
        <f t="shared" si="3008"/>
        <v>0</v>
      </c>
      <c r="BK358" s="15">
        <f t="shared" si="3008"/>
        <v>16900</v>
      </c>
      <c r="BL358" s="15">
        <f t="shared" si="3008"/>
        <v>0</v>
      </c>
      <c r="BM358" s="15">
        <f t="shared" si="3008"/>
        <v>16900</v>
      </c>
      <c r="BN358" s="15">
        <f t="shared" si="3008"/>
        <v>0</v>
      </c>
      <c r="BO358" s="15">
        <f t="shared" si="3008"/>
        <v>0</v>
      </c>
      <c r="BP358" s="15">
        <f t="shared" si="3008"/>
        <v>0</v>
      </c>
      <c r="BQ358" s="15">
        <f t="shared" si="3008"/>
        <v>0</v>
      </c>
      <c r="BR358" s="15">
        <f t="shared" si="3008"/>
        <v>0</v>
      </c>
      <c r="BS358" s="15">
        <f t="shared" si="3008"/>
        <v>16900</v>
      </c>
      <c r="BT358" s="15">
        <f t="shared" si="3008"/>
        <v>0</v>
      </c>
      <c r="BU358" s="15">
        <f t="shared" si="3008"/>
        <v>16900</v>
      </c>
      <c r="BV358" s="15">
        <f t="shared" si="3008"/>
        <v>0</v>
      </c>
      <c r="BW358" s="15">
        <f t="shared" si="3008"/>
        <v>0</v>
      </c>
      <c r="BX358" s="15">
        <f t="shared" si="3008"/>
        <v>0</v>
      </c>
      <c r="BY358" s="15">
        <f t="shared" si="3008"/>
        <v>0</v>
      </c>
      <c r="BZ358" s="15">
        <f t="shared" si="3008"/>
        <v>0</v>
      </c>
      <c r="CA358" s="15">
        <f t="shared" si="3008"/>
        <v>16900</v>
      </c>
      <c r="CB358" s="15">
        <f t="shared" si="3008"/>
        <v>0</v>
      </c>
      <c r="CC358" s="15">
        <f t="shared" si="3008"/>
        <v>16900</v>
      </c>
      <c r="CD358" s="15">
        <f t="shared" si="3008"/>
        <v>0</v>
      </c>
      <c r="CE358" s="15">
        <f t="shared" si="3008"/>
        <v>0</v>
      </c>
      <c r="CF358" s="44">
        <f t="shared" si="3008"/>
        <v>0</v>
      </c>
      <c r="CG358" s="44">
        <f t="shared" si="3008"/>
        <v>0</v>
      </c>
      <c r="CH358" s="44">
        <f t="shared" si="3008"/>
        <v>0</v>
      </c>
      <c r="CI358" s="15">
        <f t="shared" si="3008"/>
        <v>0</v>
      </c>
      <c r="CJ358" s="15">
        <f t="shared" si="3008"/>
        <v>0</v>
      </c>
      <c r="CK358" s="15">
        <f t="shared" si="3008"/>
        <v>0</v>
      </c>
      <c r="CL358" s="15">
        <f t="shared" si="3008"/>
        <v>0</v>
      </c>
      <c r="CM358" s="15">
        <f t="shared" si="3008"/>
        <v>0</v>
      </c>
      <c r="CN358" s="15">
        <f t="shared" si="3008"/>
        <v>0</v>
      </c>
      <c r="CO358" s="15">
        <f t="shared" si="3008"/>
        <v>0</v>
      </c>
      <c r="CP358" s="15">
        <f t="shared" si="3008"/>
        <v>0</v>
      </c>
      <c r="CQ358" s="15">
        <f t="shared" si="3008"/>
        <v>0</v>
      </c>
      <c r="CR358" s="15">
        <f t="shared" si="3008"/>
        <v>0</v>
      </c>
      <c r="CS358" s="15">
        <f t="shared" si="3008"/>
        <v>0</v>
      </c>
      <c r="CT358" s="15">
        <f t="shared" si="3008"/>
        <v>0</v>
      </c>
      <c r="CU358" s="15">
        <f t="shared" si="3008"/>
        <v>0</v>
      </c>
      <c r="CV358" s="15">
        <f t="shared" si="3008"/>
        <v>0</v>
      </c>
      <c r="CW358" s="15">
        <f t="shared" si="3008"/>
        <v>0</v>
      </c>
      <c r="CX358" s="15">
        <f t="shared" si="3008"/>
        <v>0</v>
      </c>
      <c r="CY358" s="15">
        <f t="shared" si="3008"/>
        <v>0</v>
      </c>
      <c r="CZ358" s="44">
        <f t="shared" si="3008"/>
        <v>0</v>
      </c>
      <c r="DA358" s="44">
        <f t="shared" si="3008"/>
        <v>0</v>
      </c>
      <c r="DB358" s="44">
        <f t="shared" si="3008"/>
        <v>0</v>
      </c>
      <c r="DC358" s="15">
        <f t="shared" si="3008"/>
        <v>0</v>
      </c>
      <c r="DD358" s="15">
        <f t="shared" si="3008"/>
        <v>0</v>
      </c>
      <c r="DE358" s="15">
        <f t="shared" si="3008"/>
        <v>0</v>
      </c>
      <c r="DF358" s="15">
        <f t="shared" si="3008"/>
        <v>0</v>
      </c>
      <c r="DG358" s="15">
        <f t="shared" si="3008"/>
        <v>0</v>
      </c>
      <c r="DH358" s="15">
        <f t="shared" si="3008"/>
        <v>0</v>
      </c>
      <c r="DI358" s="15">
        <f t="shared" si="3008"/>
        <v>0</v>
      </c>
      <c r="DJ358" s="15">
        <f t="shared" si="3008"/>
        <v>0</v>
      </c>
      <c r="DK358" s="15">
        <f t="shared" si="3008"/>
        <v>0</v>
      </c>
      <c r="DL358" s="15">
        <f t="shared" si="3008"/>
        <v>0</v>
      </c>
      <c r="DM358" s="15">
        <f t="shared" si="3008"/>
        <v>0</v>
      </c>
      <c r="DN358" s="15">
        <f t="shared" si="3008"/>
        <v>0</v>
      </c>
      <c r="DO358" s="15">
        <f t="shared" ref="DO358:DR358" si="3009">DO359</f>
        <v>0</v>
      </c>
      <c r="DP358" s="15">
        <f t="shared" si="3009"/>
        <v>0</v>
      </c>
      <c r="DQ358" s="15">
        <f t="shared" si="3009"/>
        <v>0</v>
      </c>
      <c r="DR358" s="15">
        <f t="shared" si="3009"/>
        <v>0</v>
      </c>
    </row>
    <row r="359" spans="1:122" ht="30.75" hidden="1" customHeight="1" x14ac:dyDescent="0.25">
      <c r="A359" s="102" t="s">
        <v>7</v>
      </c>
      <c r="B359" s="102"/>
      <c r="C359" s="102"/>
      <c r="D359" s="102"/>
      <c r="E359" s="40">
        <v>852</v>
      </c>
      <c r="F359" s="2" t="s">
        <v>75</v>
      </c>
      <c r="G359" s="2" t="s">
        <v>75</v>
      </c>
      <c r="H359" s="3" t="s">
        <v>371</v>
      </c>
      <c r="I359" s="2" t="s">
        <v>50</v>
      </c>
      <c r="J359" s="15"/>
      <c r="K359" s="44"/>
      <c r="L359" s="44">
        <f>J359</f>
        <v>0</v>
      </c>
      <c r="M359" s="44"/>
      <c r="N359" s="44"/>
      <c r="O359" s="44"/>
      <c r="P359" s="44"/>
      <c r="Q359" s="44"/>
      <c r="R359" s="68">
        <f t="shared" si="2999"/>
        <v>0</v>
      </c>
      <c r="S359" s="68">
        <f t="shared" si="2999"/>
        <v>0</v>
      </c>
      <c r="T359" s="68">
        <f t="shared" si="2999"/>
        <v>0</v>
      </c>
      <c r="U359" s="68">
        <f t="shared" si="2999"/>
        <v>0</v>
      </c>
      <c r="V359" s="15"/>
      <c r="W359" s="39"/>
      <c r="X359" s="39">
        <f>V359</f>
        <v>0</v>
      </c>
      <c r="Y359" s="39"/>
      <c r="Z359" s="44"/>
      <c r="AA359" s="44"/>
      <c r="AB359" s="44"/>
      <c r="AC359" s="44"/>
      <c r="AD359" s="68">
        <f t="shared" si="3000"/>
        <v>0</v>
      </c>
      <c r="AE359" s="68">
        <f t="shared" si="3001"/>
        <v>0</v>
      </c>
      <c r="AF359" s="68">
        <f t="shared" si="3002"/>
        <v>0</v>
      </c>
      <c r="AG359" s="68">
        <f t="shared" si="3003"/>
        <v>0</v>
      </c>
      <c r="AH359" s="15"/>
      <c r="AI359" s="39"/>
      <c r="AJ359" s="39">
        <f>AH359</f>
        <v>0</v>
      </c>
      <c r="AK359" s="39"/>
      <c r="AL359" s="44"/>
      <c r="AM359" s="111"/>
      <c r="AN359" s="44"/>
      <c r="AO359" s="44"/>
      <c r="AP359" s="68">
        <f t="shared" si="3004"/>
        <v>0</v>
      </c>
      <c r="AQ359" s="68">
        <f t="shared" si="3005"/>
        <v>0</v>
      </c>
      <c r="AR359" s="68">
        <f t="shared" si="3006"/>
        <v>0</v>
      </c>
      <c r="AS359" s="68">
        <f t="shared" si="3007"/>
        <v>0</v>
      </c>
      <c r="AT359" s="68"/>
      <c r="AU359" s="68"/>
      <c r="AV359" s="68"/>
      <c r="AW359" s="68"/>
      <c r="AX359" s="68"/>
      <c r="AY359" s="15">
        <f t="shared" si="2952"/>
        <v>-16900</v>
      </c>
      <c r="AZ359" s="39">
        <f t="shared" si="2953"/>
        <v>0</v>
      </c>
      <c r="BA359" s="39">
        <f t="shared" si="2954"/>
        <v>-16900</v>
      </c>
      <c r="BB359" s="39">
        <f t="shared" si="2955"/>
        <v>0</v>
      </c>
      <c r="BC359" s="15">
        <v>16900</v>
      </c>
      <c r="BD359" s="44"/>
      <c r="BE359" s="44">
        <f>BC359</f>
        <v>16900</v>
      </c>
      <c r="BF359" s="44"/>
      <c r="BG359" s="15"/>
      <c r="BH359" s="44"/>
      <c r="BI359" s="44">
        <f>BG359</f>
        <v>0</v>
      </c>
      <c r="BJ359" s="44"/>
      <c r="BK359" s="15">
        <f>BC359+BG359</f>
        <v>16900</v>
      </c>
      <c r="BL359" s="68">
        <f>BD359+BH359</f>
        <v>0</v>
      </c>
      <c r="BM359" s="68">
        <f>BE359+BI359</f>
        <v>16900</v>
      </c>
      <c r="BN359" s="68">
        <f>BF359+BJ359</f>
        <v>0</v>
      </c>
      <c r="BO359" s="15"/>
      <c r="BP359" s="44"/>
      <c r="BQ359" s="44">
        <f>BO359</f>
        <v>0</v>
      </c>
      <c r="BR359" s="44"/>
      <c r="BS359" s="15">
        <f>BK359+BO359</f>
        <v>16900</v>
      </c>
      <c r="BT359" s="68">
        <f>BL359+BP359</f>
        <v>0</v>
      </c>
      <c r="BU359" s="68">
        <f>BM359+BQ359</f>
        <v>16900</v>
      </c>
      <c r="BV359" s="68">
        <f>BN359+BR359</f>
        <v>0</v>
      </c>
      <c r="BW359" s="15"/>
      <c r="BX359" s="44"/>
      <c r="BY359" s="44">
        <f>BW359</f>
        <v>0</v>
      </c>
      <c r="BZ359" s="44"/>
      <c r="CA359" s="15">
        <f>BS359+BW359</f>
        <v>16900</v>
      </c>
      <c r="CB359" s="68">
        <f>BT359+BX359</f>
        <v>0</v>
      </c>
      <c r="CC359" s="68">
        <f>BU359+BY359</f>
        <v>16900</v>
      </c>
      <c r="CD359" s="68">
        <f>BV359+BZ359</f>
        <v>0</v>
      </c>
      <c r="CE359" s="15"/>
      <c r="CF359" s="44"/>
      <c r="CG359" s="44">
        <f>CE359</f>
        <v>0</v>
      </c>
      <c r="CH359" s="44"/>
      <c r="CI359" s="44"/>
      <c r="CJ359" s="44"/>
      <c r="CK359" s="44">
        <f>CI359</f>
        <v>0</v>
      </c>
      <c r="CL359" s="44"/>
      <c r="CM359" s="15">
        <f t="shared" ref="CM359" si="3010">CE359+CI359</f>
        <v>0</v>
      </c>
      <c r="CN359" s="68">
        <f t="shared" ref="CN359" si="3011">CF359+CJ359</f>
        <v>0</v>
      </c>
      <c r="CO359" s="68">
        <f t="shared" ref="CO359" si="3012">CG359+CK359</f>
        <v>0</v>
      </c>
      <c r="CP359" s="68">
        <f t="shared" ref="CP359" si="3013">CH359+CL359</f>
        <v>0</v>
      </c>
      <c r="CQ359" s="44"/>
      <c r="CR359" s="44"/>
      <c r="CS359" s="44">
        <f>CQ359</f>
        <v>0</v>
      </c>
      <c r="CT359" s="44"/>
      <c r="CU359" s="15">
        <f t="shared" ref="CU359" si="3014">CM359+CQ359</f>
        <v>0</v>
      </c>
      <c r="CV359" s="68">
        <f t="shared" ref="CV359" si="3015">CN359+CR359</f>
        <v>0</v>
      </c>
      <c r="CW359" s="68">
        <f t="shared" ref="CW359" si="3016">CO359+CS359</f>
        <v>0</v>
      </c>
      <c r="CX359" s="68">
        <f t="shared" ref="CX359" si="3017">CP359+CT359</f>
        <v>0</v>
      </c>
      <c r="CY359" s="15"/>
      <c r="CZ359" s="44"/>
      <c r="DA359" s="44">
        <f>CY359</f>
        <v>0</v>
      </c>
      <c r="DB359" s="44"/>
      <c r="DC359" s="44"/>
      <c r="DD359" s="44"/>
      <c r="DE359" s="44">
        <f>DC359</f>
        <v>0</v>
      </c>
      <c r="DF359" s="44"/>
      <c r="DG359" s="15">
        <f t="shared" ref="DG359" si="3018">CY359+DC359</f>
        <v>0</v>
      </c>
      <c r="DH359" s="68">
        <f t="shared" ref="DH359" si="3019">CZ359+DD359</f>
        <v>0</v>
      </c>
      <c r="DI359" s="68">
        <f t="shared" ref="DI359" si="3020">DA359+DE359</f>
        <v>0</v>
      </c>
      <c r="DJ359" s="68">
        <f t="shared" ref="DJ359" si="3021">DB359+DF359</f>
        <v>0</v>
      </c>
      <c r="DK359" s="44"/>
      <c r="DL359" s="44"/>
      <c r="DM359" s="44">
        <f>DK359</f>
        <v>0</v>
      </c>
      <c r="DN359" s="44"/>
      <c r="DO359" s="15">
        <f t="shared" ref="DO359" si="3022">DG359+DK359</f>
        <v>0</v>
      </c>
      <c r="DP359" s="68">
        <f t="shared" ref="DP359" si="3023">DH359+DL359</f>
        <v>0</v>
      </c>
      <c r="DQ359" s="68">
        <f t="shared" ref="DQ359" si="3024">DI359+DM359</f>
        <v>0</v>
      </c>
      <c r="DR359" s="68">
        <f t="shared" ref="DR359" si="3025">DJ359+DN359</f>
        <v>0</v>
      </c>
    </row>
    <row r="360" spans="1:122" ht="30.75" hidden="1" customHeight="1" x14ac:dyDescent="0.25">
      <c r="A360" s="102" t="s">
        <v>20</v>
      </c>
      <c r="B360" s="100"/>
      <c r="C360" s="100"/>
      <c r="D360" s="100"/>
      <c r="E360" s="40">
        <v>852</v>
      </c>
      <c r="F360" s="2" t="s">
        <v>75</v>
      </c>
      <c r="G360" s="2" t="s">
        <v>75</v>
      </c>
      <c r="H360" s="3" t="s">
        <v>371</v>
      </c>
      <c r="I360" s="2" t="s">
        <v>21</v>
      </c>
      <c r="J360" s="15">
        <f t="shared" ref="J360:AS360" si="3026">J361</f>
        <v>123400</v>
      </c>
      <c r="K360" s="15">
        <f t="shared" si="3026"/>
        <v>0</v>
      </c>
      <c r="L360" s="15">
        <f t="shared" si="3026"/>
        <v>123400</v>
      </c>
      <c r="M360" s="15">
        <f t="shared" si="3026"/>
        <v>0</v>
      </c>
      <c r="N360" s="15">
        <f t="shared" si="3026"/>
        <v>0</v>
      </c>
      <c r="O360" s="15">
        <f t="shared" si="3026"/>
        <v>0</v>
      </c>
      <c r="P360" s="15">
        <f t="shared" si="3026"/>
        <v>0</v>
      </c>
      <c r="Q360" s="15">
        <f t="shared" si="3026"/>
        <v>0</v>
      </c>
      <c r="R360" s="15">
        <f t="shared" si="3026"/>
        <v>123400</v>
      </c>
      <c r="S360" s="15">
        <f t="shared" si="3026"/>
        <v>0</v>
      </c>
      <c r="T360" s="15">
        <f t="shared" si="3026"/>
        <v>123400</v>
      </c>
      <c r="U360" s="15">
        <f t="shared" si="3026"/>
        <v>0</v>
      </c>
      <c r="V360" s="15">
        <f t="shared" si="3026"/>
        <v>0</v>
      </c>
      <c r="W360" s="39">
        <f t="shared" si="3026"/>
        <v>0</v>
      </c>
      <c r="X360" s="39">
        <f t="shared" si="3026"/>
        <v>0</v>
      </c>
      <c r="Y360" s="39">
        <f t="shared" si="3026"/>
        <v>0</v>
      </c>
      <c r="Z360" s="15">
        <f t="shared" si="3026"/>
        <v>0</v>
      </c>
      <c r="AA360" s="15">
        <f t="shared" si="3026"/>
        <v>0</v>
      </c>
      <c r="AB360" s="15">
        <f t="shared" si="3026"/>
        <v>0</v>
      </c>
      <c r="AC360" s="15">
        <f t="shared" si="3026"/>
        <v>0</v>
      </c>
      <c r="AD360" s="15">
        <f t="shared" si="3026"/>
        <v>0</v>
      </c>
      <c r="AE360" s="15">
        <f t="shared" si="3026"/>
        <v>0</v>
      </c>
      <c r="AF360" s="15">
        <f t="shared" si="3026"/>
        <v>0</v>
      </c>
      <c r="AG360" s="15">
        <f t="shared" si="3026"/>
        <v>0</v>
      </c>
      <c r="AH360" s="15">
        <f t="shared" si="3026"/>
        <v>0</v>
      </c>
      <c r="AI360" s="39">
        <f t="shared" si="3026"/>
        <v>0</v>
      </c>
      <c r="AJ360" s="39">
        <f t="shared" si="3026"/>
        <v>0</v>
      </c>
      <c r="AK360" s="39">
        <f t="shared" si="3026"/>
        <v>0</v>
      </c>
      <c r="AL360" s="15">
        <f t="shared" si="3026"/>
        <v>0</v>
      </c>
      <c r="AM360" s="110">
        <f t="shared" si="3026"/>
        <v>0</v>
      </c>
      <c r="AN360" s="15">
        <f t="shared" si="3026"/>
        <v>0</v>
      </c>
      <c r="AO360" s="15">
        <f t="shared" si="3026"/>
        <v>0</v>
      </c>
      <c r="AP360" s="15">
        <f t="shared" si="3026"/>
        <v>0</v>
      </c>
      <c r="AQ360" s="15">
        <f t="shared" si="3026"/>
        <v>0</v>
      </c>
      <c r="AR360" s="15">
        <f t="shared" si="3026"/>
        <v>0</v>
      </c>
      <c r="AS360" s="15">
        <f t="shared" si="3026"/>
        <v>0</v>
      </c>
      <c r="AT360" s="15"/>
      <c r="AU360" s="15"/>
      <c r="AV360" s="15"/>
      <c r="AW360" s="15"/>
      <c r="AX360" s="15"/>
      <c r="AY360" s="15">
        <f t="shared" si="2952"/>
        <v>16900</v>
      </c>
      <c r="AZ360" s="39">
        <f t="shared" si="2953"/>
        <v>0</v>
      </c>
      <c r="BA360" s="39">
        <f t="shared" si="2954"/>
        <v>16900</v>
      </c>
      <c r="BB360" s="39">
        <f t="shared" si="2955"/>
        <v>0</v>
      </c>
      <c r="BC360" s="15">
        <f t="shared" ref="BC360:DN360" si="3027">BC361</f>
        <v>106500</v>
      </c>
      <c r="BD360" s="44">
        <f t="shared" si="3027"/>
        <v>0</v>
      </c>
      <c r="BE360" s="44">
        <f t="shared" si="3027"/>
        <v>106500</v>
      </c>
      <c r="BF360" s="44">
        <f t="shared" si="3027"/>
        <v>0</v>
      </c>
      <c r="BG360" s="15">
        <f t="shared" si="3027"/>
        <v>0</v>
      </c>
      <c r="BH360" s="15">
        <f t="shared" si="3027"/>
        <v>0</v>
      </c>
      <c r="BI360" s="15">
        <f t="shared" si="3027"/>
        <v>0</v>
      </c>
      <c r="BJ360" s="15">
        <f t="shared" si="3027"/>
        <v>0</v>
      </c>
      <c r="BK360" s="15">
        <f t="shared" si="3027"/>
        <v>106500</v>
      </c>
      <c r="BL360" s="15">
        <f t="shared" si="3027"/>
        <v>0</v>
      </c>
      <c r="BM360" s="15">
        <f t="shared" si="3027"/>
        <v>106500</v>
      </c>
      <c r="BN360" s="15">
        <f t="shared" si="3027"/>
        <v>0</v>
      </c>
      <c r="BO360" s="15">
        <f t="shared" si="3027"/>
        <v>0</v>
      </c>
      <c r="BP360" s="15">
        <f t="shared" si="3027"/>
        <v>0</v>
      </c>
      <c r="BQ360" s="15">
        <f t="shared" si="3027"/>
        <v>0</v>
      </c>
      <c r="BR360" s="15">
        <f t="shared" si="3027"/>
        <v>0</v>
      </c>
      <c r="BS360" s="15">
        <f t="shared" si="3027"/>
        <v>106500</v>
      </c>
      <c r="BT360" s="15">
        <f t="shared" si="3027"/>
        <v>0</v>
      </c>
      <c r="BU360" s="15">
        <f t="shared" si="3027"/>
        <v>106500</v>
      </c>
      <c r="BV360" s="15">
        <f t="shared" si="3027"/>
        <v>0</v>
      </c>
      <c r="BW360" s="15">
        <f t="shared" si="3027"/>
        <v>0</v>
      </c>
      <c r="BX360" s="15">
        <f t="shared" si="3027"/>
        <v>0</v>
      </c>
      <c r="BY360" s="15">
        <f t="shared" si="3027"/>
        <v>0</v>
      </c>
      <c r="BZ360" s="15">
        <f t="shared" si="3027"/>
        <v>0</v>
      </c>
      <c r="CA360" s="15">
        <f t="shared" si="3027"/>
        <v>106500</v>
      </c>
      <c r="CB360" s="15">
        <f t="shared" si="3027"/>
        <v>0</v>
      </c>
      <c r="CC360" s="15">
        <f t="shared" si="3027"/>
        <v>106500</v>
      </c>
      <c r="CD360" s="15">
        <f t="shared" si="3027"/>
        <v>0</v>
      </c>
      <c r="CE360" s="15">
        <f t="shared" si="3027"/>
        <v>0</v>
      </c>
      <c r="CF360" s="44">
        <f t="shared" si="3027"/>
        <v>0</v>
      </c>
      <c r="CG360" s="44">
        <f t="shared" si="3027"/>
        <v>0</v>
      </c>
      <c r="CH360" s="44">
        <f t="shared" si="3027"/>
        <v>0</v>
      </c>
      <c r="CI360" s="15">
        <f t="shared" si="3027"/>
        <v>0</v>
      </c>
      <c r="CJ360" s="15">
        <f t="shared" si="3027"/>
        <v>0</v>
      </c>
      <c r="CK360" s="15">
        <f t="shared" si="3027"/>
        <v>0</v>
      </c>
      <c r="CL360" s="15">
        <f t="shared" si="3027"/>
        <v>0</v>
      </c>
      <c r="CM360" s="15">
        <f t="shared" si="3027"/>
        <v>0</v>
      </c>
      <c r="CN360" s="15">
        <f t="shared" si="3027"/>
        <v>0</v>
      </c>
      <c r="CO360" s="15">
        <f t="shared" si="3027"/>
        <v>0</v>
      </c>
      <c r="CP360" s="15">
        <f t="shared" si="3027"/>
        <v>0</v>
      </c>
      <c r="CQ360" s="15">
        <f t="shared" si="3027"/>
        <v>0</v>
      </c>
      <c r="CR360" s="15">
        <f t="shared" si="3027"/>
        <v>0</v>
      </c>
      <c r="CS360" s="15">
        <f t="shared" si="3027"/>
        <v>0</v>
      </c>
      <c r="CT360" s="15">
        <f t="shared" si="3027"/>
        <v>0</v>
      </c>
      <c r="CU360" s="15">
        <f t="shared" si="3027"/>
        <v>0</v>
      </c>
      <c r="CV360" s="15">
        <f t="shared" si="3027"/>
        <v>0</v>
      </c>
      <c r="CW360" s="15">
        <f t="shared" si="3027"/>
        <v>0</v>
      </c>
      <c r="CX360" s="15">
        <f t="shared" si="3027"/>
        <v>0</v>
      </c>
      <c r="CY360" s="15">
        <f t="shared" si="3027"/>
        <v>0</v>
      </c>
      <c r="CZ360" s="44">
        <f t="shared" si="3027"/>
        <v>0</v>
      </c>
      <c r="DA360" s="44">
        <f t="shared" si="3027"/>
        <v>0</v>
      </c>
      <c r="DB360" s="44">
        <f t="shared" si="3027"/>
        <v>0</v>
      </c>
      <c r="DC360" s="15">
        <f t="shared" si="3027"/>
        <v>0</v>
      </c>
      <c r="DD360" s="15">
        <f t="shared" si="3027"/>
        <v>0</v>
      </c>
      <c r="DE360" s="15">
        <f t="shared" si="3027"/>
        <v>0</v>
      </c>
      <c r="DF360" s="15">
        <f t="shared" si="3027"/>
        <v>0</v>
      </c>
      <c r="DG360" s="15">
        <f t="shared" si="3027"/>
        <v>0</v>
      </c>
      <c r="DH360" s="15">
        <f t="shared" si="3027"/>
        <v>0</v>
      </c>
      <c r="DI360" s="15">
        <f t="shared" si="3027"/>
        <v>0</v>
      </c>
      <c r="DJ360" s="15">
        <f t="shared" si="3027"/>
        <v>0</v>
      </c>
      <c r="DK360" s="15">
        <f t="shared" si="3027"/>
        <v>0</v>
      </c>
      <c r="DL360" s="15">
        <f t="shared" si="3027"/>
        <v>0</v>
      </c>
      <c r="DM360" s="15">
        <f t="shared" si="3027"/>
        <v>0</v>
      </c>
      <c r="DN360" s="15">
        <f t="shared" si="3027"/>
        <v>0</v>
      </c>
      <c r="DO360" s="15">
        <f t="shared" ref="DO360:DR360" si="3028">DO361</f>
        <v>0</v>
      </c>
      <c r="DP360" s="15">
        <f t="shared" si="3028"/>
        <v>0</v>
      </c>
      <c r="DQ360" s="15">
        <f t="shared" si="3028"/>
        <v>0</v>
      </c>
      <c r="DR360" s="15">
        <f t="shared" si="3028"/>
        <v>0</v>
      </c>
    </row>
    <row r="361" spans="1:122" s="17" customFormat="1" ht="30.75" hidden="1" customHeight="1" x14ac:dyDescent="0.25">
      <c r="A361" s="102" t="s">
        <v>9</v>
      </c>
      <c r="B361" s="102"/>
      <c r="C361" s="102"/>
      <c r="D361" s="102"/>
      <c r="E361" s="40">
        <v>852</v>
      </c>
      <c r="F361" s="2" t="s">
        <v>75</v>
      </c>
      <c r="G361" s="2" t="s">
        <v>75</v>
      </c>
      <c r="H361" s="3" t="s">
        <v>371</v>
      </c>
      <c r="I361" s="2" t="s">
        <v>22</v>
      </c>
      <c r="J361" s="15">
        <v>123400</v>
      </c>
      <c r="K361" s="44"/>
      <c r="L361" s="44">
        <f>J361</f>
        <v>123400</v>
      </c>
      <c r="M361" s="44"/>
      <c r="N361" s="44"/>
      <c r="O361" s="44"/>
      <c r="P361" s="44"/>
      <c r="Q361" s="44"/>
      <c r="R361" s="68">
        <f>J361+N361</f>
        <v>123400</v>
      </c>
      <c r="S361" s="68">
        <f>K361+O361</f>
        <v>0</v>
      </c>
      <c r="T361" s="68">
        <f>L361+P361</f>
        <v>123400</v>
      </c>
      <c r="U361" s="68">
        <f>M361+Q361</f>
        <v>0</v>
      </c>
      <c r="V361" s="15"/>
      <c r="W361" s="39"/>
      <c r="X361" s="39">
        <f>V361</f>
        <v>0</v>
      </c>
      <c r="Y361" s="39"/>
      <c r="Z361" s="44"/>
      <c r="AA361" s="44"/>
      <c r="AB361" s="44"/>
      <c r="AC361" s="44"/>
      <c r="AD361" s="68">
        <f t="shared" ref="AD361" si="3029">V361+Z361</f>
        <v>0</v>
      </c>
      <c r="AE361" s="68">
        <f t="shared" ref="AE361" si="3030">W361+AA361</f>
        <v>0</v>
      </c>
      <c r="AF361" s="68">
        <f t="shared" ref="AF361" si="3031">X361+AB361</f>
        <v>0</v>
      </c>
      <c r="AG361" s="68">
        <f t="shared" ref="AG361" si="3032">Y361+AC361</f>
        <v>0</v>
      </c>
      <c r="AH361" s="15"/>
      <c r="AI361" s="39"/>
      <c r="AJ361" s="39">
        <f>AH361</f>
        <v>0</v>
      </c>
      <c r="AK361" s="39"/>
      <c r="AL361" s="44"/>
      <c r="AM361" s="111"/>
      <c r="AN361" s="44"/>
      <c r="AO361" s="44"/>
      <c r="AP361" s="68">
        <f t="shared" ref="AP361" si="3033">AH361+AL361</f>
        <v>0</v>
      </c>
      <c r="AQ361" s="68">
        <f t="shared" ref="AQ361" si="3034">AI361+AM361</f>
        <v>0</v>
      </c>
      <c r="AR361" s="68">
        <f t="shared" ref="AR361" si="3035">AJ361+AN361</f>
        <v>0</v>
      </c>
      <c r="AS361" s="68">
        <f t="shared" ref="AS361" si="3036">AK361+AO361</f>
        <v>0</v>
      </c>
      <c r="AT361" s="68"/>
      <c r="AU361" s="68"/>
      <c r="AV361" s="68"/>
      <c r="AW361" s="68"/>
      <c r="AX361" s="68"/>
      <c r="AY361" s="15">
        <f t="shared" si="2952"/>
        <v>16900</v>
      </c>
      <c r="AZ361" s="39">
        <f t="shared" si="2953"/>
        <v>0</v>
      </c>
      <c r="BA361" s="39">
        <f t="shared" si="2954"/>
        <v>16900</v>
      </c>
      <c r="BB361" s="39">
        <f t="shared" si="2955"/>
        <v>0</v>
      </c>
      <c r="BC361" s="15">
        <v>106500</v>
      </c>
      <c r="BD361" s="44"/>
      <c r="BE361" s="44">
        <f>BC361</f>
        <v>106500</v>
      </c>
      <c r="BF361" s="44"/>
      <c r="BG361" s="15"/>
      <c r="BH361" s="44"/>
      <c r="BI361" s="44">
        <f>BG361</f>
        <v>0</v>
      </c>
      <c r="BJ361" s="44"/>
      <c r="BK361" s="15">
        <f>BC361+BG361</f>
        <v>106500</v>
      </c>
      <c r="BL361" s="68">
        <f>BD361+BH361</f>
        <v>0</v>
      </c>
      <c r="BM361" s="68">
        <f>BE361+BI361</f>
        <v>106500</v>
      </c>
      <c r="BN361" s="68">
        <f>BF361+BJ361</f>
        <v>0</v>
      </c>
      <c r="BO361" s="15"/>
      <c r="BP361" s="44"/>
      <c r="BQ361" s="44">
        <f>BO361</f>
        <v>0</v>
      </c>
      <c r="BR361" s="44"/>
      <c r="BS361" s="15">
        <f>BK361+BO361</f>
        <v>106500</v>
      </c>
      <c r="BT361" s="68">
        <f>BL361+BP361</f>
        <v>0</v>
      </c>
      <c r="BU361" s="68">
        <f>BM361+BQ361</f>
        <v>106500</v>
      </c>
      <c r="BV361" s="68">
        <f>BN361+BR361</f>
        <v>0</v>
      </c>
      <c r="BW361" s="15"/>
      <c r="BX361" s="44"/>
      <c r="BY361" s="44">
        <f>BW361</f>
        <v>0</v>
      </c>
      <c r="BZ361" s="44"/>
      <c r="CA361" s="15">
        <f>BS361+BW361</f>
        <v>106500</v>
      </c>
      <c r="CB361" s="68">
        <f>BT361+BX361</f>
        <v>0</v>
      </c>
      <c r="CC361" s="68">
        <f>BU361+BY361</f>
        <v>106500</v>
      </c>
      <c r="CD361" s="68">
        <f>BV361+BZ361</f>
        <v>0</v>
      </c>
      <c r="CE361" s="15"/>
      <c r="CF361" s="44"/>
      <c r="CG361" s="44">
        <f>CE361</f>
        <v>0</v>
      </c>
      <c r="CH361" s="44"/>
      <c r="CI361" s="44"/>
      <c r="CJ361" s="44"/>
      <c r="CK361" s="44">
        <f>CI361</f>
        <v>0</v>
      </c>
      <c r="CL361" s="44"/>
      <c r="CM361" s="15">
        <f t="shared" ref="CM361" si="3037">CE361+CI361</f>
        <v>0</v>
      </c>
      <c r="CN361" s="68">
        <f t="shared" ref="CN361" si="3038">CF361+CJ361</f>
        <v>0</v>
      </c>
      <c r="CO361" s="68">
        <f t="shared" ref="CO361" si="3039">CG361+CK361</f>
        <v>0</v>
      </c>
      <c r="CP361" s="68">
        <f t="shared" ref="CP361" si="3040">CH361+CL361</f>
        <v>0</v>
      </c>
      <c r="CQ361" s="44"/>
      <c r="CR361" s="44"/>
      <c r="CS361" s="44">
        <f>CQ361</f>
        <v>0</v>
      </c>
      <c r="CT361" s="44"/>
      <c r="CU361" s="15">
        <f t="shared" ref="CU361" si="3041">CM361+CQ361</f>
        <v>0</v>
      </c>
      <c r="CV361" s="68">
        <f t="shared" ref="CV361" si="3042">CN361+CR361</f>
        <v>0</v>
      </c>
      <c r="CW361" s="68">
        <f t="shared" ref="CW361" si="3043">CO361+CS361</f>
        <v>0</v>
      </c>
      <c r="CX361" s="68">
        <f t="shared" ref="CX361" si="3044">CP361+CT361</f>
        <v>0</v>
      </c>
      <c r="CY361" s="15"/>
      <c r="CZ361" s="44"/>
      <c r="DA361" s="44">
        <f>CY361</f>
        <v>0</v>
      </c>
      <c r="DB361" s="44"/>
      <c r="DC361" s="44"/>
      <c r="DD361" s="44"/>
      <c r="DE361" s="44">
        <f>DC361</f>
        <v>0</v>
      </c>
      <c r="DF361" s="44"/>
      <c r="DG361" s="15">
        <f t="shared" ref="DG361" si="3045">CY361+DC361</f>
        <v>0</v>
      </c>
      <c r="DH361" s="68">
        <f t="shared" ref="DH361" si="3046">CZ361+DD361</f>
        <v>0</v>
      </c>
      <c r="DI361" s="68">
        <f t="shared" ref="DI361" si="3047">DA361+DE361</f>
        <v>0</v>
      </c>
      <c r="DJ361" s="68">
        <f t="shared" ref="DJ361" si="3048">DB361+DF361</f>
        <v>0</v>
      </c>
      <c r="DK361" s="44"/>
      <c r="DL361" s="44"/>
      <c r="DM361" s="44">
        <f>DK361</f>
        <v>0</v>
      </c>
      <c r="DN361" s="44"/>
      <c r="DO361" s="15">
        <f t="shared" ref="DO361" si="3049">DG361+DK361</f>
        <v>0</v>
      </c>
      <c r="DP361" s="68">
        <f t="shared" ref="DP361" si="3050">DH361+DL361</f>
        <v>0</v>
      </c>
      <c r="DQ361" s="68">
        <f t="shared" ref="DQ361" si="3051">DI361+DM361</f>
        <v>0</v>
      </c>
      <c r="DR361" s="68">
        <f t="shared" ref="DR361" si="3052">DJ361+DN361</f>
        <v>0</v>
      </c>
    </row>
    <row r="362" spans="1:122" s="17" customFormat="1" ht="21" customHeight="1" x14ac:dyDescent="0.25">
      <c r="A362" s="100" t="s">
        <v>121</v>
      </c>
      <c r="B362" s="102"/>
      <c r="C362" s="102"/>
      <c r="D362" s="102"/>
      <c r="E362" s="40">
        <v>852</v>
      </c>
      <c r="F362" s="2" t="s">
        <v>75</v>
      </c>
      <c r="G362" s="2" t="s">
        <v>48</v>
      </c>
      <c r="H362" s="3" t="s">
        <v>46</v>
      </c>
      <c r="I362" s="2"/>
      <c r="J362" s="15">
        <f>J363+J368+J371+J378+J381</f>
        <v>25870642</v>
      </c>
      <c r="K362" s="15">
        <f t="shared" ref="K362:U362" si="3053">K363+K368+K371+K378+K381</f>
        <v>2605672</v>
      </c>
      <c r="L362" s="15">
        <f t="shared" si="3053"/>
        <v>23264970</v>
      </c>
      <c r="M362" s="15">
        <f t="shared" si="3053"/>
        <v>0</v>
      </c>
      <c r="N362" s="15">
        <f t="shared" si="3053"/>
        <v>0</v>
      </c>
      <c r="O362" s="15">
        <f t="shared" si="3053"/>
        <v>0</v>
      </c>
      <c r="P362" s="15">
        <f t="shared" si="3053"/>
        <v>0</v>
      </c>
      <c r="Q362" s="15">
        <f t="shared" si="3053"/>
        <v>0</v>
      </c>
      <c r="R362" s="15">
        <f t="shared" si="3053"/>
        <v>25870642</v>
      </c>
      <c r="S362" s="15">
        <f t="shared" si="3053"/>
        <v>2605672</v>
      </c>
      <c r="T362" s="15">
        <f t="shared" si="3053"/>
        <v>23264970</v>
      </c>
      <c r="U362" s="15">
        <f t="shared" si="3053"/>
        <v>0</v>
      </c>
      <c r="V362" s="15">
        <f>V363+V368+V371+V378+V381</f>
        <v>24755842</v>
      </c>
      <c r="W362" s="39">
        <f t="shared" ref="W362:AG362" si="3054">W363+W368+W371+W378+W381</f>
        <v>2605672</v>
      </c>
      <c r="X362" s="39">
        <f t="shared" si="3054"/>
        <v>22150170</v>
      </c>
      <c r="Y362" s="39">
        <f t="shared" si="3054"/>
        <v>0</v>
      </c>
      <c r="Z362" s="15">
        <f t="shared" si="3054"/>
        <v>-1951700</v>
      </c>
      <c r="AA362" s="15">
        <f t="shared" si="3054"/>
        <v>0</v>
      </c>
      <c r="AB362" s="15">
        <f t="shared" si="3054"/>
        <v>-1951700</v>
      </c>
      <c r="AC362" s="15">
        <f t="shared" si="3054"/>
        <v>0</v>
      </c>
      <c r="AD362" s="15">
        <f t="shared" si="3054"/>
        <v>22804142</v>
      </c>
      <c r="AE362" s="15">
        <f t="shared" si="3054"/>
        <v>2605672</v>
      </c>
      <c r="AF362" s="15">
        <f t="shared" si="3054"/>
        <v>20198470</v>
      </c>
      <c r="AG362" s="15">
        <f t="shared" si="3054"/>
        <v>0</v>
      </c>
      <c r="AH362" s="15">
        <f>AH363+AH368+AH371+AH378+AH381</f>
        <v>24755842</v>
      </c>
      <c r="AI362" s="39">
        <f t="shared" ref="AI362:AS362" si="3055">AI363+AI368+AI371+AI378+AI381</f>
        <v>2605672</v>
      </c>
      <c r="AJ362" s="39">
        <f t="shared" si="3055"/>
        <v>22150170</v>
      </c>
      <c r="AK362" s="39">
        <f t="shared" si="3055"/>
        <v>0</v>
      </c>
      <c r="AL362" s="15">
        <f t="shared" si="3055"/>
        <v>0</v>
      </c>
      <c r="AM362" s="109">
        <f t="shared" si="3055"/>
        <v>0</v>
      </c>
      <c r="AN362" s="16">
        <f t="shared" si="3055"/>
        <v>0</v>
      </c>
      <c r="AO362" s="16">
        <f t="shared" si="3055"/>
        <v>0</v>
      </c>
      <c r="AP362" s="16">
        <f t="shared" si="3055"/>
        <v>24755842</v>
      </c>
      <c r="AQ362" s="16">
        <f t="shared" si="3055"/>
        <v>2605672</v>
      </c>
      <c r="AR362" s="16">
        <f t="shared" si="3055"/>
        <v>22150170</v>
      </c>
      <c r="AS362" s="16">
        <f t="shared" si="3055"/>
        <v>0</v>
      </c>
      <c r="AT362" s="16"/>
      <c r="AU362" s="16"/>
      <c r="AV362" s="16"/>
      <c r="AW362" s="16"/>
      <c r="AX362" s="16"/>
      <c r="AY362" s="15">
        <f t="shared" si="2952"/>
        <v>2757536</v>
      </c>
      <c r="AZ362" s="39">
        <f t="shared" si="2953"/>
        <v>12366</v>
      </c>
      <c r="BA362" s="39">
        <f t="shared" si="2954"/>
        <v>2745170</v>
      </c>
      <c r="BB362" s="39">
        <f t="shared" si="2955"/>
        <v>0</v>
      </c>
      <c r="BC362" s="16">
        <f>BC363+BC368+BC371+BC378+BC381</f>
        <v>23113106</v>
      </c>
      <c r="BD362" s="43">
        <f t="shared" ref="BD362:DB362" si="3056">BD363+BD368+BD371+BD378+BD381</f>
        <v>2593306</v>
      </c>
      <c r="BE362" s="43">
        <f t="shared" si="3056"/>
        <v>20519800</v>
      </c>
      <c r="BF362" s="43">
        <f t="shared" si="3056"/>
        <v>0</v>
      </c>
      <c r="BG362" s="16">
        <f t="shared" si="3056"/>
        <v>0</v>
      </c>
      <c r="BH362" s="16">
        <f t="shared" si="3056"/>
        <v>0</v>
      </c>
      <c r="BI362" s="16">
        <f t="shared" si="3056"/>
        <v>0</v>
      </c>
      <c r="BJ362" s="16">
        <f t="shared" si="3056"/>
        <v>0</v>
      </c>
      <c r="BK362" s="16">
        <f t="shared" si="3056"/>
        <v>23113106</v>
      </c>
      <c r="BL362" s="16">
        <f t="shared" si="3056"/>
        <v>2593306</v>
      </c>
      <c r="BM362" s="16">
        <f t="shared" si="3056"/>
        <v>20519800</v>
      </c>
      <c r="BN362" s="16">
        <f t="shared" si="3056"/>
        <v>0</v>
      </c>
      <c r="BO362" s="16">
        <f t="shared" si="3056"/>
        <v>56118.8</v>
      </c>
      <c r="BP362" s="16">
        <f t="shared" si="3056"/>
        <v>56118.8</v>
      </c>
      <c r="BQ362" s="16">
        <f t="shared" si="3056"/>
        <v>0</v>
      </c>
      <c r="BR362" s="16">
        <f t="shared" si="3056"/>
        <v>0</v>
      </c>
      <c r="BS362" s="16">
        <f t="shared" si="3056"/>
        <v>23169224.800000001</v>
      </c>
      <c r="BT362" s="16">
        <f t="shared" si="3056"/>
        <v>2649424.7999999998</v>
      </c>
      <c r="BU362" s="16">
        <f t="shared" si="3056"/>
        <v>20519800</v>
      </c>
      <c r="BV362" s="16">
        <f t="shared" si="3056"/>
        <v>0</v>
      </c>
      <c r="BW362" s="16">
        <f t="shared" si="3056"/>
        <v>0</v>
      </c>
      <c r="BX362" s="16">
        <f t="shared" si="3056"/>
        <v>0</v>
      </c>
      <c r="BY362" s="16">
        <f t="shared" si="3056"/>
        <v>0</v>
      </c>
      <c r="BZ362" s="16">
        <f t="shared" si="3056"/>
        <v>0</v>
      </c>
      <c r="CA362" s="16">
        <f t="shared" si="3056"/>
        <v>23169224.800000001</v>
      </c>
      <c r="CB362" s="16">
        <f t="shared" si="3056"/>
        <v>2649424.7999999998</v>
      </c>
      <c r="CC362" s="16">
        <f t="shared" si="3056"/>
        <v>20519800</v>
      </c>
      <c r="CD362" s="16">
        <f t="shared" si="3056"/>
        <v>0</v>
      </c>
      <c r="CE362" s="16">
        <f t="shared" si="3056"/>
        <v>22445506</v>
      </c>
      <c r="CF362" s="16">
        <f t="shared" si="3056"/>
        <v>2593306</v>
      </c>
      <c r="CG362" s="16">
        <f t="shared" si="3056"/>
        <v>19852200</v>
      </c>
      <c r="CH362" s="16">
        <f t="shared" si="3056"/>
        <v>0</v>
      </c>
      <c r="CI362" s="16">
        <f t="shared" si="3056"/>
        <v>0</v>
      </c>
      <c r="CJ362" s="16">
        <f t="shared" si="3056"/>
        <v>0</v>
      </c>
      <c r="CK362" s="16">
        <f t="shared" si="3056"/>
        <v>0</v>
      </c>
      <c r="CL362" s="16">
        <f t="shared" si="3056"/>
        <v>0</v>
      </c>
      <c r="CM362" s="16">
        <f t="shared" si="3056"/>
        <v>22445506</v>
      </c>
      <c r="CN362" s="16">
        <f t="shared" si="3056"/>
        <v>2593306</v>
      </c>
      <c r="CO362" s="16">
        <f t="shared" si="3056"/>
        <v>19852200</v>
      </c>
      <c r="CP362" s="16">
        <f t="shared" si="3056"/>
        <v>0</v>
      </c>
      <c r="CQ362" s="16">
        <f t="shared" ref="CQ362:CX362" si="3057">CQ363+CQ368+CQ371+CQ378+CQ381</f>
        <v>0</v>
      </c>
      <c r="CR362" s="16">
        <f t="shared" si="3057"/>
        <v>0</v>
      </c>
      <c r="CS362" s="16">
        <f t="shared" si="3057"/>
        <v>0</v>
      </c>
      <c r="CT362" s="16">
        <f t="shared" si="3057"/>
        <v>0</v>
      </c>
      <c r="CU362" s="16">
        <f t="shared" si="3057"/>
        <v>22445506</v>
      </c>
      <c r="CV362" s="16">
        <f t="shared" si="3057"/>
        <v>2593306</v>
      </c>
      <c r="CW362" s="16">
        <f t="shared" si="3057"/>
        <v>19852200</v>
      </c>
      <c r="CX362" s="16">
        <f t="shared" si="3057"/>
        <v>0</v>
      </c>
      <c r="CY362" s="16">
        <f t="shared" si="3056"/>
        <v>22418006</v>
      </c>
      <c r="CZ362" s="16">
        <f t="shared" si="3056"/>
        <v>2593306</v>
      </c>
      <c r="DA362" s="16">
        <f t="shared" si="3056"/>
        <v>19824700</v>
      </c>
      <c r="DB362" s="16">
        <f t="shared" si="3056"/>
        <v>0</v>
      </c>
      <c r="DC362" s="16">
        <f t="shared" ref="DC362:DJ362" si="3058">DC363+DC368+DC371+DC378</f>
        <v>0</v>
      </c>
      <c r="DD362" s="16">
        <f t="shared" si="3058"/>
        <v>0</v>
      </c>
      <c r="DE362" s="16">
        <f t="shared" si="3058"/>
        <v>0</v>
      </c>
      <c r="DF362" s="16">
        <f t="shared" si="3058"/>
        <v>0</v>
      </c>
      <c r="DG362" s="16">
        <f t="shared" si="3058"/>
        <v>22418006</v>
      </c>
      <c r="DH362" s="16">
        <f t="shared" si="3058"/>
        <v>2593306</v>
      </c>
      <c r="DI362" s="16">
        <f t="shared" si="3058"/>
        <v>19824700</v>
      </c>
      <c r="DJ362" s="16">
        <f t="shared" si="3058"/>
        <v>0</v>
      </c>
      <c r="DK362" s="16">
        <f t="shared" ref="DK362:DR362" si="3059">DK363+DK368+DK371+DK378</f>
        <v>0</v>
      </c>
      <c r="DL362" s="16">
        <f t="shared" si="3059"/>
        <v>0</v>
      </c>
      <c r="DM362" s="16">
        <f t="shared" si="3059"/>
        <v>0</v>
      </c>
      <c r="DN362" s="16">
        <f t="shared" si="3059"/>
        <v>0</v>
      </c>
      <c r="DO362" s="16">
        <f t="shared" si="3059"/>
        <v>22418006</v>
      </c>
      <c r="DP362" s="16">
        <f t="shared" si="3059"/>
        <v>2593306</v>
      </c>
      <c r="DQ362" s="16">
        <f t="shared" si="3059"/>
        <v>19824700</v>
      </c>
      <c r="DR362" s="16">
        <f t="shared" si="3059"/>
        <v>0</v>
      </c>
    </row>
    <row r="363" spans="1:122" ht="44.25" hidden="1" customHeight="1" x14ac:dyDescent="0.25">
      <c r="A363" s="102" t="s">
        <v>417</v>
      </c>
      <c r="B363" s="100"/>
      <c r="C363" s="100"/>
      <c r="D363" s="100"/>
      <c r="E363" s="40">
        <v>852</v>
      </c>
      <c r="F363" s="2" t="s">
        <v>75</v>
      </c>
      <c r="G363" s="2" t="s">
        <v>48</v>
      </c>
      <c r="H363" s="3" t="s">
        <v>552</v>
      </c>
      <c r="I363" s="2"/>
      <c r="J363" s="15">
        <f t="shared" ref="J363" si="3060">J364+J366</f>
        <v>1194472</v>
      </c>
      <c r="K363" s="15">
        <f t="shared" ref="K363:U363" si="3061">K364+K366</f>
        <v>1194472</v>
      </c>
      <c r="L363" s="15">
        <f t="shared" si="3061"/>
        <v>0</v>
      </c>
      <c r="M363" s="15">
        <f t="shared" si="3061"/>
        <v>0</v>
      </c>
      <c r="N363" s="15">
        <f t="shared" si="3061"/>
        <v>0</v>
      </c>
      <c r="O363" s="15">
        <f t="shared" si="3061"/>
        <v>0</v>
      </c>
      <c r="P363" s="15">
        <f t="shared" si="3061"/>
        <v>0</v>
      </c>
      <c r="Q363" s="15">
        <f t="shared" si="3061"/>
        <v>0</v>
      </c>
      <c r="R363" s="15">
        <f t="shared" si="3061"/>
        <v>1194472</v>
      </c>
      <c r="S363" s="15">
        <f t="shared" si="3061"/>
        <v>1194472</v>
      </c>
      <c r="T363" s="15">
        <f t="shared" si="3061"/>
        <v>0</v>
      </c>
      <c r="U363" s="15">
        <f t="shared" si="3061"/>
        <v>0</v>
      </c>
      <c r="V363" s="15">
        <f t="shared" ref="V363:AK363" si="3062">V364+V366</f>
        <v>1194472</v>
      </c>
      <c r="W363" s="39">
        <f t="shared" si="3062"/>
        <v>1194472</v>
      </c>
      <c r="X363" s="39">
        <f t="shared" si="3062"/>
        <v>0</v>
      </c>
      <c r="Y363" s="39">
        <f t="shared" si="3062"/>
        <v>0</v>
      </c>
      <c r="Z363" s="15">
        <f t="shared" si="3062"/>
        <v>0</v>
      </c>
      <c r="AA363" s="15">
        <f t="shared" si="3062"/>
        <v>0</v>
      </c>
      <c r="AB363" s="15">
        <f t="shared" si="3062"/>
        <v>0</v>
      </c>
      <c r="AC363" s="15">
        <f t="shared" si="3062"/>
        <v>0</v>
      </c>
      <c r="AD363" s="15">
        <f t="shared" si="3062"/>
        <v>1194472</v>
      </c>
      <c r="AE363" s="15">
        <f t="shared" si="3062"/>
        <v>1194472</v>
      </c>
      <c r="AF363" s="15">
        <f t="shared" si="3062"/>
        <v>0</v>
      </c>
      <c r="AG363" s="15">
        <f t="shared" si="3062"/>
        <v>0</v>
      </c>
      <c r="AH363" s="15">
        <f t="shared" si="3062"/>
        <v>1194472</v>
      </c>
      <c r="AI363" s="39">
        <f t="shared" si="3062"/>
        <v>1194472</v>
      </c>
      <c r="AJ363" s="39">
        <f t="shared" si="3062"/>
        <v>0</v>
      </c>
      <c r="AK363" s="39">
        <f t="shared" si="3062"/>
        <v>0</v>
      </c>
      <c r="AL363" s="15">
        <f t="shared" ref="AL363:AS363" si="3063">AL364+AL366</f>
        <v>0</v>
      </c>
      <c r="AM363" s="110">
        <f t="shared" si="3063"/>
        <v>0</v>
      </c>
      <c r="AN363" s="15">
        <f t="shared" si="3063"/>
        <v>0</v>
      </c>
      <c r="AO363" s="15">
        <f t="shared" si="3063"/>
        <v>0</v>
      </c>
      <c r="AP363" s="15">
        <f t="shared" si="3063"/>
        <v>1194472</v>
      </c>
      <c r="AQ363" s="15">
        <f t="shared" si="3063"/>
        <v>1194472</v>
      </c>
      <c r="AR363" s="15">
        <f t="shared" si="3063"/>
        <v>0</v>
      </c>
      <c r="AS363" s="15">
        <f t="shared" si="3063"/>
        <v>0</v>
      </c>
      <c r="AT363" s="15"/>
      <c r="AU363" s="15"/>
      <c r="AV363" s="15"/>
      <c r="AW363" s="15"/>
      <c r="AX363" s="15"/>
      <c r="AY363" s="15">
        <f t="shared" si="2952"/>
        <v>71166</v>
      </c>
      <c r="AZ363" s="39">
        <f t="shared" si="2953"/>
        <v>71166</v>
      </c>
      <c r="BA363" s="39">
        <f t="shared" si="2954"/>
        <v>0</v>
      </c>
      <c r="BB363" s="39">
        <f t="shared" si="2955"/>
        <v>0</v>
      </c>
      <c r="BC363" s="15">
        <f t="shared" ref="BC363" si="3064">BC364+BC366</f>
        <v>1123306</v>
      </c>
      <c r="BD363" s="44">
        <f t="shared" ref="BD363:BN363" si="3065">BD364+BD366</f>
        <v>1123306</v>
      </c>
      <c r="BE363" s="44">
        <f t="shared" si="3065"/>
        <v>0</v>
      </c>
      <c r="BF363" s="44">
        <f t="shared" si="3065"/>
        <v>0</v>
      </c>
      <c r="BG363" s="15">
        <f t="shared" si="3065"/>
        <v>0</v>
      </c>
      <c r="BH363" s="15">
        <f t="shared" ref="BH363:BJ363" si="3066">BH364+BH366</f>
        <v>0</v>
      </c>
      <c r="BI363" s="15">
        <f t="shared" si="3066"/>
        <v>0</v>
      </c>
      <c r="BJ363" s="15">
        <f t="shared" si="3066"/>
        <v>0</v>
      </c>
      <c r="BK363" s="15">
        <f t="shared" si="3065"/>
        <v>1123306</v>
      </c>
      <c r="BL363" s="15">
        <f t="shared" si="3065"/>
        <v>1123306</v>
      </c>
      <c r="BM363" s="15">
        <f t="shared" si="3065"/>
        <v>0</v>
      </c>
      <c r="BN363" s="15">
        <f t="shared" si="3065"/>
        <v>0</v>
      </c>
      <c r="BO363" s="15">
        <f t="shared" ref="BO363:BV363" si="3067">BO364+BO366</f>
        <v>0</v>
      </c>
      <c r="BP363" s="15">
        <f t="shared" si="3067"/>
        <v>0</v>
      </c>
      <c r="BQ363" s="15">
        <f t="shared" si="3067"/>
        <v>0</v>
      </c>
      <c r="BR363" s="15">
        <f t="shared" si="3067"/>
        <v>0</v>
      </c>
      <c r="BS363" s="15">
        <f t="shared" si="3067"/>
        <v>1123306</v>
      </c>
      <c r="BT363" s="15">
        <f t="shared" si="3067"/>
        <v>1123306</v>
      </c>
      <c r="BU363" s="15">
        <f t="shared" si="3067"/>
        <v>0</v>
      </c>
      <c r="BV363" s="15">
        <f t="shared" si="3067"/>
        <v>0</v>
      </c>
      <c r="BW363" s="15">
        <f t="shared" ref="BW363:CD363" si="3068">BW364+BW366</f>
        <v>0</v>
      </c>
      <c r="BX363" s="15">
        <f t="shared" si="3068"/>
        <v>0</v>
      </c>
      <c r="BY363" s="15">
        <f t="shared" si="3068"/>
        <v>0</v>
      </c>
      <c r="BZ363" s="15">
        <f t="shared" si="3068"/>
        <v>0</v>
      </c>
      <c r="CA363" s="15">
        <f t="shared" si="3068"/>
        <v>1123306</v>
      </c>
      <c r="CB363" s="15">
        <f t="shared" si="3068"/>
        <v>1123306</v>
      </c>
      <c r="CC363" s="15">
        <f t="shared" si="3068"/>
        <v>0</v>
      </c>
      <c r="CD363" s="15">
        <f t="shared" si="3068"/>
        <v>0</v>
      </c>
      <c r="CE363" s="15">
        <f t="shared" ref="CE363:DB363" si="3069">CE364+CE366</f>
        <v>1123306</v>
      </c>
      <c r="CF363" s="44">
        <f t="shared" si="3069"/>
        <v>1123306</v>
      </c>
      <c r="CG363" s="44">
        <f t="shared" si="3069"/>
        <v>0</v>
      </c>
      <c r="CH363" s="44">
        <f t="shared" si="3069"/>
        <v>0</v>
      </c>
      <c r="CI363" s="15">
        <f t="shared" si="3069"/>
        <v>0</v>
      </c>
      <c r="CJ363" s="15">
        <f t="shared" si="3069"/>
        <v>0</v>
      </c>
      <c r="CK363" s="15">
        <f t="shared" si="3069"/>
        <v>0</v>
      </c>
      <c r="CL363" s="15">
        <f t="shared" si="3069"/>
        <v>0</v>
      </c>
      <c r="CM363" s="15">
        <f t="shared" si="3069"/>
        <v>1123306</v>
      </c>
      <c r="CN363" s="15">
        <f t="shared" si="3069"/>
        <v>1123306</v>
      </c>
      <c r="CO363" s="15">
        <f t="shared" si="3069"/>
        <v>0</v>
      </c>
      <c r="CP363" s="15">
        <f t="shared" si="3069"/>
        <v>0</v>
      </c>
      <c r="CQ363" s="15">
        <f t="shared" ref="CQ363:CX363" si="3070">CQ364+CQ366</f>
        <v>0</v>
      </c>
      <c r="CR363" s="15">
        <f t="shared" si="3070"/>
        <v>0</v>
      </c>
      <c r="CS363" s="15">
        <f t="shared" si="3070"/>
        <v>0</v>
      </c>
      <c r="CT363" s="15">
        <f t="shared" si="3070"/>
        <v>0</v>
      </c>
      <c r="CU363" s="15">
        <f t="shared" si="3070"/>
        <v>1123306</v>
      </c>
      <c r="CV363" s="15">
        <f t="shared" si="3070"/>
        <v>1123306</v>
      </c>
      <c r="CW363" s="15">
        <f t="shared" si="3070"/>
        <v>0</v>
      </c>
      <c r="CX363" s="15">
        <f t="shared" si="3070"/>
        <v>0</v>
      </c>
      <c r="CY363" s="15">
        <f t="shared" si="3069"/>
        <v>1123306</v>
      </c>
      <c r="CZ363" s="44">
        <f t="shared" si="3069"/>
        <v>1123306</v>
      </c>
      <c r="DA363" s="44">
        <f t="shared" si="3069"/>
        <v>0</v>
      </c>
      <c r="DB363" s="44">
        <f t="shared" si="3069"/>
        <v>0</v>
      </c>
      <c r="DC363" s="15">
        <f t="shared" ref="DC363:DJ363" si="3071">DC364+DC366</f>
        <v>0</v>
      </c>
      <c r="DD363" s="15">
        <f t="shared" si="3071"/>
        <v>0</v>
      </c>
      <c r="DE363" s="15">
        <f t="shared" si="3071"/>
        <v>0</v>
      </c>
      <c r="DF363" s="15">
        <f t="shared" si="3071"/>
        <v>0</v>
      </c>
      <c r="DG363" s="15">
        <f t="shared" si="3071"/>
        <v>1123306</v>
      </c>
      <c r="DH363" s="15">
        <f t="shared" si="3071"/>
        <v>1123306</v>
      </c>
      <c r="DI363" s="15">
        <f t="shared" si="3071"/>
        <v>0</v>
      </c>
      <c r="DJ363" s="15">
        <f t="shared" si="3071"/>
        <v>0</v>
      </c>
      <c r="DK363" s="15">
        <f t="shared" ref="DK363:DR363" si="3072">DK364+DK366</f>
        <v>0</v>
      </c>
      <c r="DL363" s="15">
        <f t="shared" si="3072"/>
        <v>0</v>
      </c>
      <c r="DM363" s="15">
        <f t="shared" si="3072"/>
        <v>0</v>
      </c>
      <c r="DN363" s="15">
        <f t="shared" si="3072"/>
        <v>0</v>
      </c>
      <c r="DO363" s="15">
        <f t="shared" si="3072"/>
        <v>1123306</v>
      </c>
      <c r="DP363" s="15">
        <f t="shared" si="3072"/>
        <v>1123306</v>
      </c>
      <c r="DQ363" s="15">
        <f t="shared" si="3072"/>
        <v>0</v>
      </c>
      <c r="DR363" s="15">
        <f t="shared" si="3072"/>
        <v>0</v>
      </c>
    </row>
    <row r="364" spans="1:122" ht="32.25" hidden="1" customHeight="1" x14ac:dyDescent="0.25">
      <c r="A364" s="102" t="s">
        <v>15</v>
      </c>
      <c r="B364" s="102"/>
      <c r="C364" s="102"/>
      <c r="D364" s="102"/>
      <c r="E364" s="40">
        <v>852</v>
      </c>
      <c r="F364" s="2" t="s">
        <v>75</v>
      </c>
      <c r="G364" s="2" t="s">
        <v>48</v>
      </c>
      <c r="H364" s="3" t="s">
        <v>552</v>
      </c>
      <c r="I364" s="2" t="s">
        <v>17</v>
      </c>
      <c r="J364" s="15">
        <f t="shared" ref="J364:AS364" si="3073">J365</f>
        <v>892900</v>
      </c>
      <c r="K364" s="15">
        <f t="shared" si="3073"/>
        <v>892900</v>
      </c>
      <c r="L364" s="15">
        <f t="shared" si="3073"/>
        <v>0</v>
      </c>
      <c r="M364" s="15">
        <f t="shared" si="3073"/>
        <v>0</v>
      </c>
      <c r="N364" s="15">
        <f t="shared" si="3073"/>
        <v>0</v>
      </c>
      <c r="O364" s="15">
        <f t="shared" si="3073"/>
        <v>0</v>
      </c>
      <c r="P364" s="15">
        <f t="shared" si="3073"/>
        <v>0</v>
      </c>
      <c r="Q364" s="15">
        <f t="shared" si="3073"/>
        <v>0</v>
      </c>
      <c r="R364" s="15">
        <f t="shared" si="3073"/>
        <v>892900</v>
      </c>
      <c r="S364" s="15">
        <f t="shared" si="3073"/>
        <v>892900</v>
      </c>
      <c r="T364" s="15">
        <f t="shared" si="3073"/>
        <v>0</v>
      </c>
      <c r="U364" s="15">
        <f t="shared" si="3073"/>
        <v>0</v>
      </c>
      <c r="V364" s="15">
        <f t="shared" si="3073"/>
        <v>892900</v>
      </c>
      <c r="W364" s="39">
        <f t="shared" si="3073"/>
        <v>892900</v>
      </c>
      <c r="X364" s="39">
        <f t="shared" si="3073"/>
        <v>0</v>
      </c>
      <c r="Y364" s="39">
        <f t="shared" si="3073"/>
        <v>0</v>
      </c>
      <c r="Z364" s="15">
        <f t="shared" si="3073"/>
        <v>0</v>
      </c>
      <c r="AA364" s="15">
        <f t="shared" si="3073"/>
        <v>0</v>
      </c>
      <c r="AB364" s="15">
        <f t="shared" si="3073"/>
        <v>0</v>
      </c>
      <c r="AC364" s="15">
        <f t="shared" si="3073"/>
        <v>0</v>
      </c>
      <c r="AD364" s="15">
        <f t="shared" si="3073"/>
        <v>892900</v>
      </c>
      <c r="AE364" s="15">
        <f t="shared" si="3073"/>
        <v>892900</v>
      </c>
      <c r="AF364" s="15">
        <f t="shared" si="3073"/>
        <v>0</v>
      </c>
      <c r="AG364" s="15">
        <f t="shared" si="3073"/>
        <v>0</v>
      </c>
      <c r="AH364" s="15">
        <f t="shared" si="3073"/>
        <v>892900</v>
      </c>
      <c r="AI364" s="39">
        <f t="shared" si="3073"/>
        <v>892900</v>
      </c>
      <c r="AJ364" s="39">
        <f t="shared" si="3073"/>
        <v>0</v>
      </c>
      <c r="AK364" s="39">
        <f t="shared" si="3073"/>
        <v>0</v>
      </c>
      <c r="AL364" s="15">
        <f t="shared" si="3073"/>
        <v>0</v>
      </c>
      <c r="AM364" s="110">
        <f t="shared" si="3073"/>
        <v>0</v>
      </c>
      <c r="AN364" s="15">
        <f t="shared" si="3073"/>
        <v>0</v>
      </c>
      <c r="AO364" s="15">
        <f t="shared" si="3073"/>
        <v>0</v>
      </c>
      <c r="AP364" s="15">
        <f t="shared" si="3073"/>
        <v>892900</v>
      </c>
      <c r="AQ364" s="15">
        <f t="shared" si="3073"/>
        <v>892900</v>
      </c>
      <c r="AR364" s="15">
        <f t="shared" si="3073"/>
        <v>0</v>
      </c>
      <c r="AS364" s="15">
        <f t="shared" si="3073"/>
        <v>0</v>
      </c>
      <c r="AT364" s="15"/>
      <c r="AU364" s="15"/>
      <c r="AV364" s="15"/>
      <c r="AW364" s="15"/>
      <c r="AX364" s="15"/>
      <c r="AY364" s="15">
        <f t="shared" si="2952"/>
        <v>93800</v>
      </c>
      <c r="AZ364" s="39">
        <f t="shared" si="2953"/>
        <v>93800</v>
      </c>
      <c r="BA364" s="39">
        <f t="shared" si="2954"/>
        <v>0</v>
      </c>
      <c r="BB364" s="39">
        <f t="shared" si="2955"/>
        <v>0</v>
      </c>
      <c r="BC364" s="15">
        <f t="shared" ref="BC364:DN364" si="3074">BC365</f>
        <v>799100</v>
      </c>
      <c r="BD364" s="44">
        <f t="shared" si="3074"/>
        <v>799100</v>
      </c>
      <c r="BE364" s="44">
        <f t="shared" si="3074"/>
        <v>0</v>
      </c>
      <c r="BF364" s="44">
        <f t="shared" si="3074"/>
        <v>0</v>
      </c>
      <c r="BG364" s="15">
        <f t="shared" si="3074"/>
        <v>0</v>
      </c>
      <c r="BH364" s="15">
        <f t="shared" si="3074"/>
        <v>0</v>
      </c>
      <c r="BI364" s="15">
        <f t="shared" si="3074"/>
        <v>0</v>
      </c>
      <c r="BJ364" s="15">
        <f t="shared" si="3074"/>
        <v>0</v>
      </c>
      <c r="BK364" s="15">
        <f t="shared" si="3074"/>
        <v>799100</v>
      </c>
      <c r="BL364" s="15">
        <f t="shared" si="3074"/>
        <v>799100</v>
      </c>
      <c r="BM364" s="15">
        <f t="shared" si="3074"/>
        <v>0</v>
      </c>
      <c r="BN364" s="15">
        <f t="shared" si="3074"/>
        <v>0</v>
      </c>
      <c r="BO364" s="15">
        <f t="shared" si="3074"/>
        <v>0</v>
      </c>
      <c r="BP364" s="15">
        <f t="shared" si="3074"/>
        <v>0</v>
      </c>
      <c r="BQ364" s="15">
        <f t="shared" si="3074"/>
        <v>0</v>
      </c>
      <c r="BR364" s="15">
        <f t="shared" si="3074"/>
        <v>0</v>
      </c>
      <c r="BS364" s="15">
        <f t="shared" si="3074"/>
        <v>799100</v>
      </c>
      <c r="BT364" s="15">
        <f t="shared" si="3074"/>
        <v>799100</v>
      </c>
      <c r="BU364" s="15">
        <f t="shared" si="3074"/>
        <v>0</v>
      </c>
      <c r="BV364" s="15">
        <f t="shared" si="3074"/>
        <v>0</v>
      </c>
      <c r="BW364" s="15">
        <f t="shared" si="3074"/>
        <v>0</v>
      </c>
      <c r="BX364" s="15">
        <f t="shared" si="3074"/>
        <v>0</v>
      </c>
      <c r="BY364" s="15">
        <f t="shared" si="3074"/>
        <v>0</v>
      </c>
      <c r="BZ364" s="15">
        <f t="shared" si="3074"/>
        <v>0</v>
      </c>
      <c r="CA364" s="15">
        <f t="shared" si="3074"/>
        <v>799100</v>
      </c>
      <c r="CB364" s="15">
        <f t="shared" si="3074"/>
        <v>799100</v>
      </c>
      <c r="CC364" s="15">
        <f t="shared" si="3074"/>
        <v>0</v>
      </c>
      <c r="CD364" s="15">
        <f t="shared" si="3074"/>
        <v>0</v>
      </c>
      <c r="CE364" s="15">
        <f t="shared" si="3074"/>
        <v>799100</v>
      </c>
      <c r="CF364" s="44">
        <f t="shared" si="3074"/>
        <v>799100</v>
      </c>
      <c r="CG364" s="44">
        <f t="shared" si="3074"/>
        <v>0</v>
      </c>
      <c r="CH364" s="44">
        <f t="shared" si="3074"/>
        <v>0</v>
      </c>
      <c r="CI364" s="15">
        <f t="shared" si="3074"/>
        <v>0</v>
      </c>
      <c r="CJ364" s="15">
        <f t="shared" si="3074"/>
        <v>0</v>
      </c>
      <c r="CK364" s="15">
        <f t="shared" si="3074"/>
        <v>0</v>
      </c>
      <c r="CL364" s="15">
        <f t="shared" si="3074"/>
        <v>0</v>
      </c>
      <c r="CM364" s="15">
        <f t="shared" si="3074"/>
        <v>799100</v>
      </c>
      <c r="CN364" s="15">
        <f t="shared" si="3074"/>
        <v>799100</v>
      </c>
      <c r="CO364" s="15">
        <f t="shared" si="3074"/>
        <v>0</v>
      </c>
      <c r="CP364" s="15">
        <f t="shared" si="3074"/>
        <v>0</v>
      </c>
      <c r="CQ364" s="15">
        <f t="shared" si="3074"/>
        <v>0</v>
      </c>
      <c r="CR364" s="15">
        <f t="shared" si="3074"/>
        <v>0</v>
      </c>
      <c r="CS364" s="15">
        <f t="shared" si="3074"/>
        <v>0</v>
      </c>
      <c r="CT364" s="15">
        <f t="shared" si="3074"/>
        <v>0</v>
      </c>
      <c r="CU364" s="15">
        <f t="shared" si="3074"/>
        <v>799100</v>
      </c>
      <c r="CV364" s="15">
        <f t="shared" si="3074"/>
        <v>799100</v>
      </c>
      <c r="CW364" s="15">
        <f t="shared" si="3074"/>
        <v>0</v>
      </c>
      <c r="CX364" s="15">
        <f t="shared" si="3074"/>
        <v>0</v>
      </c>
      <c r="CY364" s="15">
        <f t="shared" si="3074"/>
        <v>799100</v>
      </c>
      <c r="CZ364" s="44">
        <f t="shared" si="3074"/>
        <v>799100</v>
      </c>
      <c r="DA364" s="44">
        <f t="shared" si="3074"/>
        <v>0</v>
      </c>
      <c r="DB364" s="44">
        <f t="shared" si="3074"/>
        <v>0</v>
      </c>
      <c r="DC364" s="15">
        <f t="shared" si="3074"/>
        <v>0</v>
      </c>
      <c r="DD364" s="15">
        <f t="shared" si="3074"/>
        <v>0</v>
      </c>
      <c r="DE364" s="15">
        <f t="shared" si="3074"/>
        <v>0</v>
      </c>
      <c r="DF364" s="15">
        <f t="shared" si="3074"/>
        <v>0</v>
      </c>
      <c r="DG364" s="15">
        <f t="shared" si="3074"/>
        <v>799100</v>
      </c>
      <c r="DH364" s="15">
        <f t="shared" si="3074"/>
        <v>799100</v>
      </c>
      <c r="DI364" s="15">
        <f t="shared" si="3074"/>
        <v>0</v>
      </c>
      <c r="DJ364" s="15">
        <f t="shared" si="3074"/>
        <v>0</v>
      </c>
      <c r="DK364" s="15">
        <f t="shared" si="3074"/>
        <v>0</v>
      </c>
      <c r="DL364" s="15">
        <f t="shared" si="3074"/>
        <v>0</v>
      </c>
      <c r="DM364" s="15">
        <f t="shared" si="3074"/>
        <v>0</v>
      </c>
      <c r="DN364" s="15">
        <f t="shared" si="3074"/>
        <v>0</v>
      </c>
      <c r="DO364" s="15">
        <f t="shared" ref="DO364:DR364" si="3075">DO365</f>
        <v>799100</v>
      </c>
      <c r="DP364" s="15">
        <f t="shared" si="3075"/>
        <v>799100</v>
      </c>
      <c r="DQ364" s="15">
        <f t="shared" si="3075"/>
        <v>0</v>
      </c>
      <c r="DR364" s="15">
        <f t="shared" si="3075"/>
        <v>0</v>
      </c>
    </row>
    <row r="365" spans="1:122" ht="18.75" hidden="1" customHeight="1" x14ac:dyDescent="0.25">
      <c r="A365" s="102" t="s">
        <v>263</v>
      </c>
      <c r="B365" s="100"/>
      <c r="C365" s="100"/>
      <c r="D365" s="100"/>
      <c r="E365" s="40">
        <v>852</v>
      </c>
      <c r="F365" s="2" t="s">
        <v>75</v>
      </c>
      <c r="G365" s="2" t="s">
        <v>48</v>
      </c>
      <c r="H365" s="3" t="s">
        <v>552</v>
      </c>
      <c r="I365" s="2" t="s">
        <v>18</v>
      </c>
      <c r="J365" s="15">
        <v>892900</v>
      </c>
      <c r="K365" s="44">
        <f>J365</f>
        <v>892900</v>
      </c>
      <c r="L365" s="44"/>
      <c r="M365" s="44"/>
      <c r="N365" s="44"/>
      <c r="O365" s="44"/>
      <c r="P365" s="44"/>
      <c r="Q365" s="44"/>
      <c r="R365" s="68">
        <f>J365+N365</f>
        <v>892900</v>
      </c>
      <c r="S365" s="68">
        <f>K365+O365</f>
        <v>892900</v>
      </c>
      <c r="T365" s="68">
        <f>L365+P365</f>
        <v>0</v>
      </c>
      <c r="U365" s="68">
        <f>M365+Q365</f>
        <v>0</v>
      </c>
      <c r="V365" s="15">
        <v>892900</v>
      </c>
      <c r="W365" s="39">
        <f>V365</f>
        <v>892900</v>
      </c>
      <c r="X365" s="39"/>
      <c r="Y365" s="39"/>
      <c r="Z365" s="44"/>
      <c r="AA365" s="44"/>
      <c r="AB365" s="44"/>
      <c r="AC365" s="44"/>
      <c r="AD365" s="68">
        <f t="shared" ref="AD365" si="3076">V365+Z365</f>
        <v>892900</v>
      </c>
      <c r="AE365" s="68">
        <f t="shared" ref="AE365" si="3077">W365+AA365</f>
        <v>892900</v>
      </c>
      <c r="AF365" s="68">
        <f t="shared" ref="AF365" si="3078">X365+AB365</f>
        <v>0</v>
      </c>
      <c r="AG365" s="68">
        <f t="shared" ref="AG365" si="3079">Y365+AC365</f>
        <v>0</v>
      </c>
      <c r="AH365" s="15">
        <v>892900</v>
      </c>
      <c r="AI365" s="39">
        <f>AH365</f>
        <v>892900</v>
      </c>
      <c r="AJ365" s="39"/>
      <c r="AK365" s="39"/>
      <c r="AL365" s="44"/>
      <c r="AM365" s="111"/>
      <c r="AN365" s="44"/>
      <c r="AO365" s="44"/>
      <c r="AP365" s="68">
        <f t="shared" ref="AP365" si="3080">AH365+AL365</f>
        <v>892900</v>
      </c>
      <c r="AQ365" s="68">
        <f t="shared" ref="AQ365" si="3081">AI365+AM365</f>
        <v>892900</v>
      </c>
      <c r="AR365" s="68">
        <f t="shared" ref="AR365" si="3082">AJ365+AN365</f>
        <v>0</v>
      </c>
      <c r="AS365" s="68">
        <f t="shared" ref="AS365" si="3083">AK365+AO365</f>
        <v>0</v>
      </c>
      <c r="AT365" s="68"/>
      <c r="AU365" s="68"/>
      <c r="AV365" s="68"/>
      <c r="AW365" s="68"/>
      <c r="AX365" s="68"/>
      <c r="AY365" s="15">
        <f t="shared" si="2952"/>
        <v>93800</v>
      </c>
      <c r="AZ365" s="39">
        <f t="shared" si="2953"/>
        <v>93800</v>
      </c>
      <c r="BA365" s="39">
        <f t="shared" si="2954"/>
        <v>0</v>
      </c>
      <c r="BB365" s="39">
        <f t="shared" si="2955"/>
        <v>0</v>
      </c>
      <c r="BC365" s="15">
        <v>799100</v>
      </c>
      <c r="BD365" s="44">
        <f>BC365</f>
        <v>799100</v>
      </c>
      <c r="BE365" s="44"/>
      <c r="BF365" s="44"/>
      <c r="BG365" s="15"/>
      <c r="BH365" s="44">
        <f>BG365</f>
        <v>0</v>
      </c>
      <c r="BI365" s="44"/>
      <c r="BJ365" s="44"/>
      <c r="BK365" s="15">
        <f>BC365+BG365</f>
        <v>799100</v>
      </c>
      <c r="BL365" s="68">
        <f>BD365+BH365</f>
        <v>799100</v>
      </c>
      <c r="BM365" s="68">
        <f>BE365+BI365</f>
        <v>0</v>
      </c>
      <c r="BN365" s="68">
        <f>BF365+BJ365</f>
        <v>0</v>
      </c>
      <c r="BO365" s="15"/>
      <c r="BP365" s="44">
        <f>BO365</f>
        <v>0</v>
      </c>
      <c r="BQ365" s="44"/>
      <c r="BR365" s="44"/>
      <c r="BS365" s="15">
        <f>BK365+BO365</f>
        <v>799100</v>
      </c>
      <c r="BT365" s="68">
        <f>BL365+BP365</f>
        <v>799100</v>
      </c>
      <c r="BU365" s="68">
        <f>BM365+BQ365</f>
        <v>0</v>
      </c>
      <c r="BV365" s="68">
        <f>BN365+BR365</f>
        <v>0</v>
      </c>
      <c r="BW365" s="15"/>
      <c r="BX365" s="44">
        <f>BW365</f>
        <v>0</v>
      </c>
      <c r="BY365" s="44"/>
      <c r="BZ365" s="44"/>
      <c r="CA365" s="15">
        <f>BS365+BW365</f>
        <v>799100</v>
      </c>
      <c r="CB365" s="68">
        <f>BT365+BX365</f>
        <v>799100</v>
      </c>
      <c r="CC365" s="68">
        <f>BU365+BY365</f>
        <v>0</v>
      </c>
      <c r="CD365" s="68">
        <f>BV365+BZ365</f>
        <v>0</v>
      </c>
      <c r="CE365" s="15">
        <v>799100</v>
      </c>
      <c r="CF365" s="44">
        <f>CE365</f>
        <v>799100</v>
      </c>
      <c r="CG365" s="44"/>
      <c r="CH365" s="44"/>
      <c r="CI365" s="44"/>
      <c r="CJ365" s="44">
        <f>CI365</f>
        <v>0</v>
      </c>
      <c r="CK365" s="44"/>
      <c r="CL365" s="44"/>
      <c r="CM365" s="15">
        <f t="shared" ref="CM365" si="3084">CE365+CI365</f>
        <v>799100</v>
      </c>
      <c r="CN365" s="68">
        <f t="shared" ref="CN365" si="3085">CF365+CJ365</f>
        <v>799100</v>
      </c>
      <c r="CO365" s="68">
        <f t="shared" ref="CO365" si="3086">CG365+CK365</f>
        <v>0</v>
      </c>
      <c r="CP365" s="68">
        <f t="shared" ref="CP365:CP367" si="3087">CH365+CL365</f>
        <v>0</v>
      </c>
      <c r="CQ365" s="44"/>
      <c r="CR365" s="44">
        <f>CQ365</f>
        <v>0</v>
      </c>
      <c r="CS365" s="44"/>
      <c r="CT365" s="44"/>
      <c r="CU365" s="15">
        <f t="shared" ref="CU365" si="3088">CM365+CQ365</f>
        <v>799100</v>
      </c>
      <c r="CV365" s="68">
        <f t="shared" ref="CV365" si="3089">CN365+CR365</f>
        <v>799100</v>
      </c>
      <c r="CW365" s="68">
        <f t="shared" ref="CW365" si="3090">CO365+CS365</f>
        <v>0</v>
      </c>
      <c r="CX365" s="68">
        <f t="shared" ref="CX365:CX367" si="3091">CP365+CT365</f>
        <v>0</v>
      </c>
      <c r="CY365" s="15">
        <v>799100</v>
      </c>
      <c r="CZ365" s="44">
        <f>CY365</f>
        <v>799100</v>
      </c>
      <c r="DA365" s="44"/>
      <c r="DB365" s="44"/>
      <c r="DC365" s="44"/>
      <c r="DD365" s="44">
        <f>DC365</f>
        <v>0</v>
      </c>
      <c r="DE365" s="44"/>
      <c r="DF365" s="44"/>
      <c r="DG365" s="15">
        <f t="shared" ref="DG365" si="3092">CY365+DC365</f>
        <v>799100</v>
      </c>
      <c r="DH365" s="68">
        <f t="shared" ref="DH365" si="3093">CZ365+DD365</f>
        <v>799100</v>
      </c>
      <c r="DI365" s="68">
        <f t="shared" ref="DI365" si="3094">DA365+DE365</f>
        <v>0</v>
      </c>
      <c r="DJ365" s="68">
        <f t="shared" ref="DJ365:DJ367" si="3095">DB365+DF365</f>
        <v>0</v>
      </c>
      <c r="DK365" s="44"/>
      <c r="DL365" s="44">
        <f>DK365</f>
        <v>0</v>
      </c>
      <c r="DM365" s="44"/>
      <c r="DN365" s="44"/>
      <c r="DO365" s="15">
        <f t="shared" ref="DO365" si="3096">DG365+DK365</f>
        <v>799100</v>
      </c>
      <c r="DP365" s="68">
        <f t="shared" ref="DP365" si="3097">DH365+DL365</f>
        <v>799100</v>
      </c>
      <c r="DQ365" s="68">
        <f t="shared" ref="DQ365" si="3098">DI365+DM365</f>
        <v>0</v>
      </c>
      <c r="DR365" s="68">
        <f t="shared" ref="DR365:DR367" si="3099">DJ365+DN365</f>
        <v>0</v>
      </c>
    </row>
    <row r="366" spans="1:122" ht="18.75" hidden="1" customHeight="1" x14ac:dyDescent="0.25">
      <c r="A366" s="102" t="s">
        <v>20</v>
      </c>
      <c r="B366" s="100"/>
      <c r="C366" s="100"/>
      <c r="D366" s="100"/>
      <c r="E366" s="40">
        <v>852</v>
      </c>
      <c r="F366" s="2" t="s">
        <v>75</v>
      </c>
      <c r="G366" s="2" t="s">
        <v>48</v>
      </c>
      <c r="H366" s="3" t="s">
        <v>552</v>
      </c>
      <c r="I366" s="2" t="s">
        <v>21</v>
      </c>
      <c r="J366" s="15">
        <f t="shared" ref="J366:AS366" si="3100">J367</f>
        <v>301572</v>
      </c>
      <c r="K366" s="15">
        <f t="shared" si="3100"/>
        <v>301572</v>
      </c>
      <c r="L366" s="15">
        <f t="shared" si="3100"/>
        <v>0</v>
      </c>
      <c r="M366" s="15">
        <f t="shared" si="3100"/>
        <v>0</v>
      </c>
      <c r="N366" s="15">
        <f t="shared" si="3100"/>
        <v>0</v>
      </c>
      <c r="O366" s="15">
        <f t="shared" si="3100"/>
        <v>0</v>
      </c>
      <c r="P366" s="15">
        <f t="shared" si="3100"/>
        <v>0</v>
      </c>
      <c r="Q366" s="15">
        <f t="shared" si="3100"/>
        <v>0</v>
      </c>
      <c r="R366" s="15">
        <f t="shared" si="3100"/>
        <v>301572</v>
      </c>
      <c r="S366" s="15">
        <f t="shared" si="3100"/>
        <v>301572</v>
      </c>
      <c r="T366" s="15">
        <f t="shared" si="3100"/>
        <v>0</v>
      </c>
      <c r="U366" s="15">
        <f t="shared" si="3100"/>
        <v>0</v>
      </c>
      <c r="V366" s="15">
        <f t="shared" si="3100"/>
        <v>301572</v>
      </c>
      <c r="W366" s="39">
        <f t="shared" si="3100"/>
        <v>301572</v>
      </c>
      <c r="X366" s="39">
        <f t="shared" si="3100"/>
        <v>0</v>
      </c>
      <c r="Y366" s="39">
        <f t="shared" si="3100"/>
        <v>0</v>
      </c>
      <c r="Z366" s="15">
        <f t="shared" si="3100"/>
        <v>0</v>
      </c>
      <c r="AA366" s="15">
        <f t="shared" si="3100"/>
        <v>0</v>
      </c>
      <c r="AB366" s="15">
        <f t="shared" si="3100"/>
        <v>0</v>
      </c>
      <c r="AC366" s="15">
        <f t="shared" si="3100"/>
        <v>0</v>
      </c>
      <c r="AD366" s="15">
        <f t="shared" si="3100"/>
        <v>301572</v>
      </c>
      <c r="AE366" s="15">
        <f t="shared" si="3100"/>
        <v>301572</v>
      </c>
      <c r="AF366" s="15">
        <f t="shared" si="3100"/>
        <v>0</v>
      </c>
      <c r="AG366" s="15">
        <f t="shared" si="3100"/>
        <v>0</v>
      </c>
      <c r="AH366" s="15">
        <f t="shared" si="3100"/>
        <v>301572</v>
      </c>
      <c r="AI366" s="39">
        <f t="shared" si="3100"/>
        <v>301572</v>
      </c>
      <c r="AJ366" s="39">
        <f t="shared" si="3100"/>
        <v>0</v>
      </c>
      <c r="AK366" s="39">
        <f t="shared" si="3100"/>
        <v>0</v>
      </c>
      <c r="AL366" s="15">
        <f t="shared" si="3100"/>
        <v>0</v>
      </c>
      <c r="AM366" s="110">
        <f t="shared" si="3100"/>
        <v>0</v>
      </c>
      <c r="AN366" s="15">
        <f t="shared" si="3100"/>
        <v>0</v>
      </c>
      <c r="AO366" s="15">
        <f t="shared" si="3100"/>
        <v>0</v>
      </c>
      <c r="AP366" s="15">
        <f t="shared" si="3100"/>
        <v>301572</v>
      </c>
      <c r="AQ366" s="15">
        <f t="shared" si="3100"/>
        <v>301572</v>
      </c>
      <c r="AR366" s="15">
        <f t="shared" si="3100"/>
        <v>0</v>
      </c>
      <c r="AS366" s="15">
        <f t="shared" si="3100"/>
        <v>0</v>
      </c>
      <c r="AT366" s="15"/>
      <c r="AU366" s="15"/>
      <c r="AV366" s="15"/>
      <c r="AW366" s="15"/>
      <c r="AX366" s="15"/>
      <c r="AY366" s="15">
        <f t="shared" si="2952"/>
        <v>-22634</v>
      </c>
      <c r="AZ366" s="39">
        <f t="shared" si="2953"/>
        <v>-22634</v>
      </c>
      <c r="BA366" s="39">
        <f t="shared" si="2954"/>
        <v>0</v>
      </c>
      <c r="BB366" s="39">
        <f t="shared" si="2955"/>
        <v>0</v>
      </c>
      <c r="BC366" s="15">
        <f t="shared" ref="BC366:DN366" si="3101">BC367</f>
        <v>324206</v>
      </c>
      <c r="BD366" s="44">
        <f t="shared" si="3101"/>
        <v>324206</v>
      </c>
      <c r="BE366" s="44">
        <f t="shared" si="3101"/>
        <v>0</v>
      </c>
      <c r="BF366" s="44">
        <f t="shared" si="3101"/>
        <v>0</v>
      </c>
      <c r="BG366" s="15">
        <f t="shared" si="3101"/>
        <v>0</v>
      </c>
      <c r="BH366" s="15">
        <f t="shared" si="3101"/>
        <v>0</v>
      </c>
      <c r="BI366" s="15">
        <f t="shared" si="3101"/>
        <v>0</v>
      </c>
      <c r="BJ366" s="15">
        <f t="shared" si="3101"/>
        <v>0</v>
      </c>
      <c r="BK366" s="15">
        <f t="shared" si="3101"/>
        <v>324206</v>
      </c>
      <c r="BL366" s="15">
        <f t="shared" si="3101"/>
        <v>324206</v>
      </c>
      <c r="BM366" s="15">
        <f t="shared" si="3101"/>
        <v>0</v>
      </c>
      <c r="BN366" s="68">
        <f>BF366+BJ366</f>
        <v>0</v>
      </c>
      <c r="BO366" s="15">
        <f t="shared" si="3101"/>
        <v>0</v>
      </c>
      <c r="BP366" s="15">
        <f t="shared" si="3101"/>
        <v>0</v>
      </c>
      <c r="BQ366" s="15">
        <f t="shared" si="3101"/>
        <v>0</v>
      </c>
      <c r="BR366" s="15">
        <f t="shared" si="3101"/>
        <v>0</v>
      </c>
      <c r="BS366" s="15">
        <f t="shared" si="3101"/>
        <v>324206</v>
      </c>
      <c r="BT366" s="15">
        <f t="shared" si="3101"/>
        <v>324206</v>
      </c>
      <c r="BU366" s="15">
        <f t="shared" si="3101"/>
        <v>0</v>
      </c>
      <c r="BV366" s="68">
        <f>BN366+BR366</f>
        <v>0</v>
      </c>
      <c r="BW366" s="15">
        <f t="shared" si="3101"/>
        <v>0</v>
      </c>
      <c r="BX366" s="15">
        <f t="shared" si="3101"/>
        <v>0</v>
      </c>
      <c r="BY366" s="15">
        <f t="shared" si="3101"/>
        <v>0</v>
      </c>
      <c r="BZ366" s="15">
        <f t="shared" si="3101"/>
        <v>0</v>
      </c>
      <c r="CA366" s="15">
        <f t="shared" si="3101"/>
        <v>324206</v>
      </c>
      <c r="CB366" s="15">
        <f t="shared" si="3101"/>
        <v>324206</v>
      </c>
      <c r="CC366" s="15">
        <f t="shared" si="3101"/>
        <v>0</v>
      </c>
      <c r="CD366" s="68">
        <f>BV366+BZ366</f>
        <v>0</v>
      </c>
      <c r="CE366" s="15">
        <f t="shared" si="3101"/>
        <v>324206</v>
      </c>
      <c r="CF366" s="44">
        <f t="shared" si="3101"/>
        <v>324206</v>
      </c>
      <c r="CG366" s="44">
        <f t="shared" si="3101"/>
        <v>0</v>
      </c>
      <c r="CH366" s="44">
        <f t="shared" si="3101"/>
        <v>0</v>
      </c>
      <c r="CI366" s="15">
        <f t="shared" si="3101"/>
        <v>0</v>
      </c>
      <c r="CJ366" s="15">
        <f t="shared" si="3101"/>
        <v>0</v>
      </c>
      <c r="CK366" s="15">
        <f t="shared" si="3101"/>
        <v>0</v>
      </c>
      <c r="CL366" s="15">
        <f t="shared" si="3101"/>
        <v>0</v>
      </c>
      <c r="CM366" s="15">
        <f t="shared" si="3101"/>
        <v>324206</v>
      </c>
      <c r="CN366" s="15">
        <f t="shared" si="3101"/>
        <v>324206</v>
      </c>
      <c r="CO366" s="15">
        <f t="shared" si="3101"/>
        <v>0</v>
      </c>
      <c r="CP366" s="68">
        <f t="shared" si="3087"/>
        <v>0</v>
      </c>
      <c r="CQ366" s="15">
        <f t="shared" si="3101"/>
        <v>0</v>
      </c>
      <c r="CR366" s="15">
        <f t="shared" si="3101"/>
        <v>0</v>
      </c>
      <c r="CS366" s="15">
        <f t="shared" si="3101"/>
        <v>0</v>
      </c>
      <c r="CT366" s="15">
        <f t="shared" si="3101"/>
        <v>0</v>
      </c>
      <c r="CU366" s="15">
        <f t="shared" si="3101"/>
        <v>324206</v>
      </c>
      <c r="CV366" s="15">
        <f t="shared" si="3101"/>
        <v>324206</v>
      </c>
      <c r="CW366" s="15">
        <f t="shared" si="3101"/>
        <v>0</v>
      </c>
      <c r="CX366" s="68">
        <f t="shared" si="3091"/>
        <v>0</v>
      </c>
      <c r="CY366" s="15">
        <f t="shared" si="3101"/>
        <v>324206</v>
      </c>
      <c r="CZ366" s="44">
        <f t="shared" si="3101"/>
        <v>324206</v>
      </c>
      <c r="DA366" s="44">
        <f t="shared" si="3101"/>
        <v>0</v>
      </c>
      <c r="DB366" s="44">
        <f t="shared" si="3101"/>
        <v>0</v>
      </c>
      <c r="DC366" s="15">
        <f t="shared" si="3101"/>
        <v>0</v>
      </c>
      <c r="DD366" s="15">
        <f t="shared" si="3101"/>
        <v>0</v>
      </c>
      <c r="DE366" s="15">
        <f t="shared" si="3101"/>
        <v>0</v>
      </c>
      <c r="DF366" s="15">
        <f t="shared" si="3101"/>
        <v>0</v>
      </c>
      <c r="DG366" s="15">
        <f t="shared" si="3101"/>
        <v>324206</v>
      </c>
      <c r="DH366" s="15">
        <f t="shared" si="3101"/>
        <v>324206</v>
      </c>
      <c r="DI366" s="15">
        <f t="shared" si="3101"/>
        <v>0</v>
      </c>
      <c r="DJ366" s="68">
        <f t="shared" si="3095"/>
        <v>0</v>
      </c>
      <c r="DK366" s="15">
        <f t="shared" si="3101"/>
        <v>0</v>
      </c>
      <c r="DL366" s="15">
        <f t="shared" si="3101"/>
        <v>0</v>
      </c>
      <c r="DM366" s="15">
        <f t="shared" si="3101"/>
        <v>0</v>
      </c>
      <c r="DN366" s="15">
        <f t="shared" si="3101"/>
        <v>0</v>
      </c>
      <c r="DO366" s="15">
        <f t="shared" ref="DO366:DQ366" si="3102">DO367</f>
        <v>324206</v>
      </c>
      <c r="DP366" s="15">
        <f t="shared" si="3102"/>
        <v>324206</v>
      </c>
      <c r="DQ366" s="15">
        <f t="shared" si="3102"/>
        <v>0</v>
      </c>
      <c r="DR366" s="68">
        <f t="shared" si="3099"/>
        <v>0</v>
      </c>
    </row>
    <row r="367" spans="1:122" ht="18.75" hidden="1" customHeight="1" x14ac:dyDescent="0.25">
      <c r="A367" s="102" t="s">
        <v>9</v>
      </c>
      <c r="B367" s="102"/>
      <c r="C367" s="102"/>
      <c r="D367" s="102"/>
      <c r="E367" s="40">
        <v>852</v>
      </c>
      <c r="F367" s="2" t="s">
        <v>75</v>
      </c>
      <c r="G367" s="2" t="s">
        <v>48</v>
      </c>
      <c r="H367" s="3" t="s">
        <v>552</v>
      </c>
      <c r="I367" s="2" t="s">
        <v>22</v>
      </c>
      <c r="J367" s="15">
        <v>301572</v>
      </c>
      <c r="K367" s="44">
        <f>J367</f>
        <v>301572</v>
      </c>
      <c r="L367" s="44"/>
      <c r="M367" s="44"/>
      <c r="N367" s="44"/>
      <c r="O367" s="44"/>
      <c r="P367" s="44"/>
      <c r="Q367" s="44"/>
      <c r="R367" s="68">
        <f>J367+N367</f>
        <v>301572</v>
      </c>
      <c r="S367" s="68">
        <f>K367+O367</f>
        <v>301572</v>
      </c>
      <c r="T367" s="68">
        <f>L367+P367</f>
        <v>0</v>
      </c>
      <c r="U367" s="68">
        <f>M367+Q367</f>
        <v>0</v>
      </c>
      <c r="V367" s="15">
        <v>301572</v>
      </c>
      <c r="W367" s="39">
        <f>V367</f>
        <v>301572</v>
      </c>
      <c r="X367" s="39"/>
      <c r="Y367" s="39"/>
      <c r="Z367" s="44"/>
      <c r="AA367" s="44"/>
      <c r="AB367" s="44"/>
      <c r="AC367" s="44"/>
      <c r="AD367" s="68">
        <f t="shared" ref="AD367" si="3103">V367+Z367</f>
        <v>301572</v>
      </c>
      <c r="AE367" s="68">
        <f t="shared" ref="AE367" si="3104">W367+AA367</f>
        <v>301572</v>
      </c>
      <c r="AF367" s="68">
        <f t="shared" ref="AF367" si="3105">X367+AB367</f>
        <v>0</v>
      </c>
      <c r="AG367" s="68">
        <f t="shared" ref="AG367" si="3106">Y367+AC367</f>
        <v>0</v>
      </c>
      <c r="AH367" s="15">
        <v>301572</v>
      </c>
      <c r="AI367" s="39">
        <f>AH367</f>
        <v>301572</v>
      </c>
      <c r="AJ367" s="39"/>
      <c r="AK367" s="39"/>
      <c r="AL367" s="44"/>
      <c r="AM367" s="111"/>
      <c r="AN367" s="44"/>
      <c r="AO367" s="44"/>
      <c r="AP367" s="68">
        <f t="shared" ref="AP367" si="3107">AH367+AL367</f>
        <v>301572</v>
      </c>
      <c r="AQ367" s="68">
        <f t="shared" ref="AQ367" si="3108">AI367+AM367</f>
        <v>301572</v>
      </c>
      <c r="AR367" s="68">
        <f t="shared" ref="AR367" si="3109">AJ367+AN367</f>
        <v>0</v>
      </c>
      <c r="AS367" s="68">
        <f t="shared" ref="AS367" si="3110">AK367+AO367</f>
        <v>0</v>
      </c>
      <c r="AT367" s="68"/>
      <c r="AU367" s="68"/>
      <c r="AV367" s="68"/>
      <c r="AW367" s="68"/>
      <c r="AX367" s="68"/>
      <c r="AY367" s="15">
        <f t="shared" si="2952"/>
        <v>-22634</v>
      </c>
      <c r="AZ367" s="39">
        <f t="shared" si="2953"/>
        <v>-22634</v>
      </c>
      <c r="BA367" s="39">
        <f t="shared" si="2954"/>
        <v>0</v>
      </c>
      <c r="BB367" s="39">
        <f t="shared" si="2955"/>
        <v>0</v>
      </c>
      <c r="BC367" s="15">
        <v>324206</v>
      </c>
      <c r="BD367" s="44">
        <f>BC367</f>
        <v>324206</v>
      </c>
      <c r="BE367" s="44"/>
      <c r="BF367" s="44"/>
      <c r="BG367" s="15"/>
      <c r="BH367" s="44">
        <f>BG367</f>
        <v>0</v>
      </c>
      <c r="BI367" s="44"/>
      <c r="BJ367" s="44"/>
      <c r="BK367" s="15">
        <f>BC367+BG367</f>
        <v>324206</v>
      </c>
      <c r="BL367" s="68">
        <f>BD367+BH367</f>
        <v>324206</v>
      </c>
      <c r="BM367" s="68">
        <f>BE367+BI367</f>
        <v>0</v>
      </c>
      <c r="BN367" s="68">
        <f>BF367+BJ367</f>
        <v>0</v>
      </c>
      <c r="BO367" s="15"/>
      <c r="BP367" s="44">
        <f>BO367</f>
        <v>0</v>
      </c>
      <c r="BQ367" s="44"/>
      <c r="BR367" s="44"/>
      <c r="BS367" s="15">
        <f>BK367+BO367</f>
        <v>324206</v>
      </c>
      <c r="BT367" s="68">
        <f>BL367+BP367</f>
        <v>324206</v>
      </c>
      <c r="BU367" s="68">
        <f>BM367+BQ367</f>
        <v>0</v>
      </c>
      <c r="BV367" s="68">
        <f>BN367+BR367</f>
        <v>0</v>
      </c>
      <c r="BW367" s="15"/>
      <c r="BX367" s="44">
        <f>BW367</f>
        <v>0</v>
      </c>
      <c r="BY367" s="44"/>
      <c r="BZ367" s="44"/>
      <c r="CA367" s="15">
        <f>BS367+BW367</f>
        <v>324206</v>
      </c>
      <c r="CB367" s="68">
        <f>BT367+BX367</f>
        <v>324206</v>
      </c>
      <c r="CC367" s="68">
        <f>BU367+BY367</f>
        <v>0</v>
      </c>
      <c r="CD367" s="68">
        <f>BV367+BZ367</f>
        <v>0</v>
      </c>
      <c r="CE367" s="15">
        <v>324206</v>
      </c>
      <c r="CF367" s="44">
        <f>CE367</f>
        <v>324206</v>
      </c>
      <c r="CG367" s="44"/>
      <c r="CH367" s="44"/>
      <c r="CI367" s="44"/>
      <c r="CJ367" s="44">
        <f>CI367</f>
        <v>0</v>
      </c>
      <c r="CK367" s="44"/>
      <c r="CL367" s="44"/>
      <c r="CM367" s="15">
        <f t="shared" ref="CM367" si="3111">CE367+CI367</f>
        <v>324206</v>
      </c>
      <c r="CN367" s="68">
        <f t="shared" ref="CN367" si="3112">CF367+CJ367</f>
        <v>324206</v>
      </c>
      <c r="CO367" s="68">
        <f t="shared" ref="CO367" si="3113">CG367+CK367</f>
        <v>0</v>
      </c>
      <c r="CP367" s="68">
        <f t="shared" si="3087"/>
        <v>0</v>
      </c>
      <c r="CQ367" s="44"/>
      <c r="CR367" s="44">
        <f>CQ367</f>
        <v>0</v>
      </c>
      <c r="CS367" s="44"/>
      <c r="CT367" s="44"/>
      <c r="CU367" s="15">
        <f t="shared" ref="CU367" si="3114">CM367+CQ367</f>
        <v>324206</v>
      </c>
      <c r="CV367" s="68">
        <f t="shared" ref="CV367" si="3115">CN367+CR367</f>
        <v>324206</v>
      </c>
      <c r="CW367" s="68">
        <f t="shared" ref="CW367" si="3116">CO367+CS367</f>
        <v>0</v>
      </c>
      <c r="CX367" s="68">
        <f t="shared" si="3091"/>
        <v>0</v>
      </c>
      <c r="CY367" s="15">
        <v>324206</v>
      </c>
      <c r="CZ367" s="44">
        <f>CY367</f>
        <v>324206</v>
      </c>
      <c r="DA367" s="44"/>
      <c r="DB367" s="44"/>
      <c r="DC367" s="44"/>
      <c r="DD367" s="44">
        <f>DC367</f>
        <v>0</v>
      </c>
      <c r="DE367" s="44"/>
      <c r="DF367" s="44"/>
      <c r="DG367" s="15">
        <f t="shared" ref="DG367" si="3117">CY367+DC367</f>
        <v>324206</v>
      </c>
      <c r="DH367" s="68">
        <f t="shared" ref="DH367" si="3118">CZ367+DD367</f>
        <v>324206</v>
      </c>
      <c r="DI367" s="68">
        <f t="shared" ref="DI367" si="3119">DA367+DE367</f>
        <v>0</v>
      </c>
      <c r="DJ367" s="68">
        <f t="shared" si="3095"/>
        <v>0</v>
      </c>
      <c r="DK367" s="44"/>
      <c r="DL367" s="44">
        <f>DK367</f>
        <v>0</v>
      </c>
      <c r="DM367" s="44"/>
      <c r="DN367" s="44"/>
      <c r="DO367" s="15">
        <f t="shared" ref="DO367" si="3120">DG367+DK367</f>
        <v>324206</v>
      </c>
      <c r="DP367" s="68">
        <f t="shared" ref="DP367" si="3121">DH367+DL367</f>
        <v>324206</v>
      </c>
      <c r="DQ367" s="68">
        <f t="shared" ref="DQ367" si="3122">DI367+DM367</f>
        <v>0</v>
      </c>
      <c r="DR367" s="68">
        <f t="shared" si="3099"/>
        <v>0</v>
      </c>
    </row>
    <row r="368" spans="1:122" s="17" customFormat="1" ht="47.25" hidden="1" customHeight="1" x14ac:dyDescent="0.25">
      <c r="A368" s="102" t="s">
        <v>19</v>
      </c>
      <c r="B368" s="98"/>
      <c r="C368" s="98"/>
      <c r="D368" s="98"/>
      <c r="E368" s="40">
        <v>852</v>
      </c>
      <c r="F368" s="2" t="s">
        <v>75</v>
      </c>
      <c r="G368" s="2" t="s">
        <v>48</v>
      </c>
      <c r="H368" s="3" t="s">
        <v>372</v>
      </c>
      <c r="I368" s="2"/>
      <c r="J368" s="15">
        <f t="shared" ref="J368:AL369" si="3123">J369</f>
        <v>1469700</v>
      </c>
      <c r="K368" s="15">
        <f t="shared" si="3123"/>
        <v>0</v>
      </c>
      <c r="L368" s="15">
        <f t="shared" si="3123"/>
        <v>1469700</v>
      </c>
      <c r="M368" s="15">
        <f t="shared" si="3123"/>
        <v>0</v>
      </c>
      <c r="N368" s="15">
        <f t="shared" si="3123"/>
        <v>0</v>
      </c>
      <c r="O368" s="15">
        <f t="shared" si="3123"/>
        <v>0</v>
      </c>
      <c r="P368" s="15">
        <f t="shared" si="3123"/>
        <v>0</v>
      </c>
      <c r="Q368" s="15">
        <f t="shared" si="3123"/>
        <v>0</v>
      </c>
      <c r="R368" s="15">
        <f t="shared" si="3123"/>
        <v>1469700</v>
      </c>
      <c r="S368" s="15">
        <f t="shared" si="3123"/>
        <v>0</v>
      </c>
      <c r="T368" s="15">
        <f t="shared" si="3123"/>
        <v>1469700</v>
      </c>
      <c r="U368" s="15">
        <f t="shared" si="3123"/>
        <v>0</v>
      </c>
      <c r="V368" s="15">
        <f t="shared" si="3123"/>
        <v>1469700</v>
      </c>
      <c r="W368" s="39">
        <f t="shared" si="3123"/>
        <v>0</v>
      </c>
      <c r="X368" s="39">
        <f t="shared" si="3123"/>
        <v>1469700</v>
      </c>
      <c r="Y368" s="39">
        <f t="shared" si="3123"/>
        <v>0</v>
      </c>
      <c r="Z368" s="15">
        <f t="shared" si="3123"/>
        <v>0</v>
      </c>
      <c r="AA368" s="15">
        <f t="shared" si="3123"/>
        <v>0</v>
      </c>
      <c r="AB368" s="15">
        <f t="shared" si="3123"/>
        <v>0</v>
      </c>
      <c r="AC368" s="15">
        <f t="shared" si="3123"/>
        <v>0</v>
      </c>
      <c r="AD368" s="15">
        <f t="shared" si="3123"/>
        <v>1469700</v>
      </c>
      <c r="AE368" s="15">
        <f t="shared" si="3123"/>
        <v>0</v>
      </c>
      <c r="AF368" s="15">
        <f t="shared" si="3123"/>
        <v>1469700</v>
      </c>
      <c r="AG368" s="15">
        <f t="shared" si="3123"/>
        <v>0</v>
      </c>
      <c r="AH368" s="15">
        <f t="shared" si="3123"/>
        <v>1469700</v>
      </c>
      <c r="AI368" s="39">
        <f t="shared" si="3123"/>
        <v>0</v>
      </c>
      <c r="AJ368" s="39">
        <f t="shared" si="3123"/>
        <v>1469700</v>
      </c>
      <c r="AK368" s="39">
        <f t="shared" si="3123"/>
        <v>0</v>
      </c>
      <c r="AL368" s="15">
        <f t="shared" si="3123"/>
        <v>0</v>
      </c>
      <c r="AM368" s="110">
        <f t="shared" ref="AL368:AS369" si="3124">AM369</f>
        <v>0</v>
      </c>
      <c r="AN368" s="15">
        <f t="shared" si="3124"/>
        <v>0</v>
      </c>
      <c r="AO368" s="15">
        <f t="shared" si="3124"/>
        <v>0</v>
      </c>
      <c r="AP368" s="15">
        <f t="shared" si="3124"/>
        <v>1469700</v>
      </c>
      <c r="AQ368" s="15">
        <f t="shared" si="3124"/>
        <v>0</v>
      </c>
      <c r="AR368" s="15">
        <f t="shared" si="3124"/>
        <v>1469700</v>
      </c>
      <c r="AS368" s="15">
        <f t="shared" si="3124"/>
        <v>0</v>
      </c>
      <c r="AT368" s="15"/>
      <c r="AU368" s="15"/>
      <c r="AV368" s="15"/>
      <c r="AW368" s="15"/>
      <c r="AX368" s="15"/>
      <c r="AY368" s="15">
        <f t="shared" si="2952"/>
        <v>106500</v>
      </c>
      <c r="AZ368" s="39">
        <f t="shared" si="2953"/>
        <v>0</v>
      </c>
      <c r="BA368" s="39">
        <f t="shared" si="2954"/>
        <v>106500</v>
      </c>
      <c r="BB368" s="39">
        <f t="shared" si="2955"/>
        <v>0</v>
      </c>
      <c r="BC368" s="15">
        <f t="shared" ref="BC368:DC369" si="3125">BC369</f>
        <v>1363200</v>
      </c>
      <c r="BD368" s="44">
        <f t="shared" si="3125"/>
        <v>0</v>
      </c>
      <c r="BE368" s="44">
        <f t="shared" si="3125"/>
        <v>1363200</v>
      </c>
      <c r="BF368" s="44">
        <f t="shared" si="3125"/>
        <v>0</v>
      </c>
      <c r="BG368" s="15">
        <f t="shared" si="3125"/>
        <v>0</v>
      </c>
      <c r="BH368" s="15">
        <f t="shared" si="3125"/>
        <v>0</v>
      </c>
      <c r="BI368" s="15">
        <f t="shared" si="3125"/>
        <v>0</v>
      </c>
      <c r="BJ368" s="15">
        <f t="shared" si="3125"/>
        <v>0</v>
      </c>
      <c r="BK368" s="15">
        <f t="shared" si="3125"/>
        <v>1363200</v>
      </c>
      <c r="BL368" s="15">
        <f t="shared" si="3125"/>
        <v>0</v>
      </c>
      <c r="BM368" s="15">
        <f t="shared" si="3125"/>
        <v>1363200</v>
      </c>
      <c r="BN368" s="15">
        <f t="shared" si="3125"/>
        <v>0</v>
      </c>
      <c r="BO368" s="15">
        <f t="shared" si="3125"/>
        <v>0</v>
      </c>
      <c r="BP368" s="15">
        <f t="shared" si="3125"/>
        <v>0</v>
      </c>
      <c r="BQ368" s="15">
        <f t="shared" si="3125"/>
        <v>0</v>
      </c>
      <c r="BR368" s="15">
        <f t="shared" si="3125"/>
        <v>0</v>
      </c>
      <c r="BS368" s="15">
        <f t="shared" si="3125"/>
        <v>1363200</v>
      </c>
      <c r="BT368" s="15">
        <f t="shared" si="3125"/>
        <v>0</v>
      </c>
      <c r="BU368" s="15">
        <f t="shared" si="3125"/>
        <v>1363200</v>
      </c>
      <c r="BV368" s="15">
        <f t="shared" si="3125"/>
        <v>0</v>
      </c>
      <c r="BW368" s="15">
        <f t="shared" si="3125"/>
        <v>0</v>
      </c>
      <c r="BX368" s="15">
        <f t="shared" si="3125"/>
        <v>0</v>
      </c>
      <c r="BY368" s="15">
        <f t="shared" si="3125"/>
        <v>0</v>
      </c>
      <c r="BZ368" s="15">
        <f t="shared" si="3125"/>
        <v>0</v>
      </c>
      <c r="CA368" s="15">
        <f t="shared" si="3125"/>
        <v>1363200</v>
      </c>
      <c r="CB368" s="15">
        <f t="shared" si="3125"/>
        <v>0</v>
      </c>
      <c r="CC368" s="15">
        <f t="shared" si="3125"/>
        <v>1363200</v>
      </c>
      <c r="CD368" s="15">
        <f t="shared" si="3125"/>
        <v>0</v>
      </c>
      <c r="CE368" s="15">
        <f t="shared" si="3125"/>
        <v>1363200</v>
      </c>
      <c r="CF368" s="44">
        <f t="shared" si="3125"/>
        <v>0</v>
      </c>
      <c r="CG368" s="44">
        <f t="shared" si="3125"/>
        <v>1363200</v>
      </c>
      <c r="CH368" s="44">
        <f t="shared" si="3125"/>
        <v>0</v>
      </c>
      <c r="CI368" s="15">
        <f t="shared" si="3125"/>
        <v>0</v>
      </c>
      <c r="CJ368" s="15">
        <f t="shared" si="3125"/>
        <v>0</v>
      </c>
      <c r="CK368" s="15">
        <f t="shared" si="3125"/>
        <v>0</v>
      </c>
      <c r="CL368" s="15">
        <f t="shared" si="3125"/>
        <v>0</v>
      </c>
      <c r="CM368" s="15">
        <f t="shared" si="3125"/>
        <v>1363200</v>
      </c>
      <c r="CN368" s="15">
        <f t="shared" si="3125"/>
        <v>0</v>
      </c>
      <c r="CO368" s="15">
        <f t="shared" si="3125"/>
        <v>1363200</v>
      </c>
      <c r="CP368" s="15">
        <f t="shared" si="3125"/>
        <v>0</v>
      </c>
      <c r="CQ368" s="15">
        <f t="shared" si="3125"/>
        <v>0</v>
      </c>
      <c r="CR368" s="15">
        <f t="shared" si="3125"/>
        <v>0</v>
      </c>
      <c r="CS368" s="15">
        <f t="shared" si="3125"/>
        <v>0</v>
      </c>
      <c r="CT368" s="15">
        <f t="shared" si="3125"/>
        <v>0</v>
      </c>
      <c r="CU368" s="15">
        <f t="shared" si="3125"/>
        <v>1363200</v>
      </c>
      <c r="CV368" s="15">
        <f t="shared" si="3125"/>
        <v>0</v>
      </c>
      <c r="CW368" s="15">
        <f t="shared" si="3125"/>
        <v>1363200</v>
      </c>
      <c r="CX368" s="15">
        <f t="shared" si="3125"/>
        <v>0</v>
      </c>
      <c r="CY368" s="15">
        <f t="shared" si="3125"/>
        <v>1363200</v>
      </c>
      <c r="CZ368" s="44">
        <f t="shared" si="3125"/>
        <v>0</v>
      </c>
      <c r="DA368" s="44">
        <f t="shared" si="3125"/>
        <v>1363200</v>
      </c>
      <c r="DB368" s="44">
        <f t="shared" si="3125"/>
        <v>0</v>
      </c>
      <c r="DC368" s="15">
        <f t="shared" si="3125"/>
        <v>0</v>
      </c>
      <c r="DD368" s="15">
        <f t="shared" ref="DC368:DR369" si="3126">DD369</f>
        <v>0</v>
      </c>
      <c r="DE368" s="15">
        <f t="shared" si="3126"/>
        <v>0</v>
      </c>
      <c r="DF368" s="15">
        <f t="shared" si="3126"/>
        <v>0</v>
      </c>
      <c r="DG368" s="15">
        <f t="shared" si="3126"/>
        <v>1363200</v>
      </c>
      <c r="DH368" s="15">
        <f t="shared" si="3126"/>
        <v>0</v>
      </c>
      <c r="DI368" s="15">
        <f t="shared" si="3126"/>
        <v>1363200</v>
      </c>
      <c r="DJ368" s="15">
        <f t="shared" si="3126"/>
        <v>0</v>
      </c>
      <c r="DK368" s="15">
        <f t="shared" si="3126"/>
        <v>0</v>
      </c>
      <c r="DL368" s="15">
        <f t="shared" si="3126"/>
        <v>0</v>
      </c>
      <c r="DM368" s="15">
        <f t="shared" si="3126"/>
        <v>0</v>
      </c>
      <c r="DN368" s="15">
        <f t="shared" si="3126"/>
        <v>0</v>
      </c>
      <c r="DO368" s="15">
        <f t="shared" si="3126"/>
        <v>1363200</v>
      </c>
      <c r="DP368" s="15">
        <f t="shared" si="3126"/>
        <v>0</v>
      </c>
      <c r="DQ368" s="15">
        <f t="shared" si="3126"/>
        <v>1363200</v>
      </c>
      <c r="DR368" s="15">
        <f t="shared" si="3126"/>
        <v>0</v>
      </c>
    </row>
    <row r="369" spans="1:122" ht="32.25" hidden="1" customHeight="1" x14ac:dyDescent="0.25">
      <c r="A369" s="102" t="s">
        <v>15</v>
      </c>
      <c r="B369" s="98"/>
      <c r="C369" s="98"/>
      <c r="D369" s="98"/>
      <c r="E369" s="40">
        <v>852</v>
      </c>
      <c r="F369" s="2" t="s">
        <v>75</v>
      </c>
      <c r="G369" s="2" t="s">
        <v>48</v>
      </c>
      <c r="H369" s="3" t="s">
        <v>372</v>
      </c>
      <c r="I369" s="2" t="s">
        <v>17</v>
      </c>
      <c r="J369" s="15">
        <f t="shared" si="3123"/>
        <v>1469700</v>
      </c>
      <c r="K369" s="15">
        <f t="shared" si="3123"/>
        <v>0</v>
      </c>
      <c r="L369" s="15">
        <f t="shared" si="3123"/>
        <v>1469700</v>
      </c>
      <c r="M369" s="15">
        <f t="shared" si="3123"/>
        <v>0</v>
      </c>
      <c r="N369" s="15">
        <f t="shared" si="3123"/>
        <v>0</v>
      </c>
      <c r="O369" s="15">
        <f t="shared" si="3123"/>
        <v>0</v>
      </c>
      <c r="P369" s="15">
        <f t="shared" si="3123"/>
        <v>0</v>
      </c>
      <c r="Q369" s="15">
        <f t="shared" si="3123"/>
        <v>0</v>
      </c>
      <c r="R369" s="15">
        <f t="shared" si="3123"/>
        <v>1469700</v>
      </c>
      <c r="S369" s="15">
        <f t="shared" si="3123"/>
        <v>0</v>
      </c>
      <c r="T369" s="15">
        <f t="shared" si="3123"/>
        <v>1469700</v>
      </c>
      <c r="U369" s="15">
        <f t="shared" si="3123"/>
        <v>0</v>
      </c>
      <c r="V369" s="15">
        <f t="shared" si="3123"/>
        <v>1469700</v>
      </c>
      <c r="W369" s="39">
        <f t="shared" si="3123"/>
        <v>0</v>
      </c>
      <c r="X369" s="39">
        <f t="shared" si="3123"/>
        <v>1469700</v>
      </c>
      <c r="Y369" s="39">
        <f t="shared" si="3123"/>
        <v>0</v>
      </c>
      <c r="Z369" s="15">
        <f t="shared" si="3123"/>
        <v>0</v>
      </c>
      <c r="AA369" s="15">
        <f t="shared" si="3123"/>
        <v>0</v>
      </c>
      <c r="AB369" s="15">
        <f t="shared" si="3123"/>
        <v>0</v>
      </c>
      <c r="AC369" s="15">
        <f t="shared" si="3123"/>
        <v>0</v>
      </c>
      <c r="AD369" s="15">
        <f t="shared" si="3123"/>
        <v>1469700</v>
      </c>
      <c r="AE369" s="15">
        <f t="shared" si="3123"/>
        <v>0</v>
      </c>
      <c r="AF369" s="15">
        <f t="shared" si="3123"/>
        <v>1469700</v>
      </c>
      <c r="AG369" s="15">
        <f t="shared" si="3123"/>
        <v>0</v>
      </c>
      <c r="AH369" s="15">
        <f t="shared" si="3123"/>
        <v>1469700</v>
      </c>
      <c r="AI369" s="39">
        <f t="shared" si="3123"/>
        <v>0</v>
      </c>
      <c r="AJ369" s="39">
        <f t="shared" si="3123"/>
        <v>1469700</v>
      </c>
      <c r="AK369" s="39">
        <f t="shared" si="3123"/>
        <v>0</v>
      </c>
      <c r="AL369" s="15">
        <f t="shared" si="3124"/>
        <v>0</v>
      </c>
      <c r="AM369" s="110">
        <f t="shared" si="3124"/>
        <v>0</v>
      </c>
      <c r="AN369" s="15">
        <f t="shared" si="3124"/>
        <v>0</v>
      </c>
      <c r="AO369" s="15">
        <f t="shared" si="3124"/>
        <v>0</v>
      </c>
      <c r="AP369" s="15">
        <f t="shared" si="3124"/>
        <v>1469700</v>
      </c>
      <c r="AQ369" s="15">
        <f t="shared" si="3124"/>
        <v>0</v>
      </c>
      <c r="AR369" s="15">
        <f t="shared" si="3124"/>
        <v>1469700</v>
      </c>
      <c r="AS369" s="15">
        <f t="shared" si="3124"/>
        <v>0</v>
      </c>
      <c r="AT369" s="15"/>
      <c r="AU369" s="15"/>
      <c r="AV369" s="15"/>
      <c r="AW369" s="15"/>
      <c r="AX369" s="15"/>
      <c r="AY369" s="15">
        <f t="shared" si="2952"/>
        <v>106500</v>
      </c>
      <c r="AZ369" s="39">
        <f t="shared" si="2953"/>
        <v>0</v>
      </c>
      <c r="BA369" s="39">
        <f t="shared" si="2954"/>
        <v>106500</v>
      </c>
      <c r="BB369" s="39">
        <f t="shared" si="2955"/>
        <v>0</v>
      </c>
      <c r="BC369" s="15">
        <f t="shared" si="3125"/>
        <v>1363200</v>
      </c>
      <c r="BD369" s="44">
        <f t="shared" si="3125"/>
        <v>0</v>
      </c>
      <c r="BE369" s="44">
        <f t="shared" si="3125"/>
        <v>1363200</v>
      </c>
      <c r="BF369" s="44">
        <f t="shared" si="3125"/>
        <v>0</v>
      </c>
      <c r="BG369" s="15">
        <f t="shared" si="3125"/>
        <v>0</v>
      </c>
      <c r="BH369" s="15">
        <f t="shared" si="3125"/>
        <v>0</v>
      </c>
      <c r="BI369" s="15">
        <f t="shared" si="3125"/>
        <v>0</v>
      </c>
      <c r="BJ369" s="15">
        <f t="shared" si="3125"/>
        <v>0</v>
      </c>
      <c r="BK369" s="15">
        <f t="shared" si="3125"/>
        <v>1363200</v>
      </c>
      <c r="BL369" s="15">
        <f t="shared" si="3125"/>
        <v>0</v>
      </c>
      <c r="BM369" s="15">
        <f t="shared" si="3125"/>
        <v>1363200</v>
      </c>
      <c r="BN369" s="15">
        <f t="shared" si="3125"/>
        <v>0</v>
      </c>
      <c r="BO369" s="15">
        <f t="shared" si="3125"/>
        <v>0</v>
      </c>
      <c r="BP369" s="15">
        <f t="shared" si="3125"/>
        <v>0</v>
      </c>
      <c r="BQ369" s="15">
        <f t="shared" si="3125"/>
        <v>0</v>
      </c>
      <c r="BR369" s="15">
        <f t="shared" si="3125"/>
        <v>0</v>
      </c>
      <c r="BS369" s="15">
        <f t="shared" si="3125"/>
        <v>1363200</v>
      </c>
      <c r="BT369" s="15">
        <f t="shared" si="3125"/>
        <v>0</v>
      </c>
      <c r="BU369" s="15">
        <f t="shared" si="3125"/>
        <v>1363200</v>
      </c>
      <c r="BV369" s="15">
        <f t="shared" si="3125"/>
        <v>0</v>
      </c>
      <c r="BW369" s="15">
        <f t="shared" si="3125"/>
        <v>0</v>
      </c>
      <c r="BX369" s="15">
        <f t="shared" si="3125"/>
        <v>0</v>
      </c>
      <c r="BY369" s="15">
        <f t="shared" si="3125"/>
        <v>0</v>
      </c>
      <c r="BZ369" s="15">
        <f t="shared" si="3125"/>
        <v>0</v>
      </c>
      <c r="CA369" s="15">
        <f t="shared" si="3125"/>
        <v>1363200</v>
      </c>
      <c r="CB369" s="15">
        <f t="shared" si="3125"/>
        <v>0</v>
      </c>
      <c r="CC369" s="15">
        <f t="shared" si="3125"/>
        <v>1363200</v>
      </c>
      <c r="CD369" s="15">
        <f t="shared" si="3125"/>
        <v>0</v>
      </c>
      <c r="CE369" s="15">
        <f t="shared" si="3125"/>
        <v>1363200</v>
      </c>
      <c r="CF369" s="44">
        <f t="shared" si="3125"/>
        <v>0</v>
      </c>
      <c r="CG369" s="44">
        <f t="shared" si="3125"/>
        <v>1363200</v>
      </c>
      <c r="CH369" s="44">
        <f t="shared" si="3125"/>
        <v>0</v>
      </c>
      <c r="CI369" s="15">
        <f t="shared" si="3125"/>
        <v>0</v>
      </c>
      <c r="CJ369" s="15">
        <f t="shared" si="3125"/>
        <v>0</v>
      </c>
      <c r="CK369" s="15">
        <f t="shared" si="3125"/>
        <v>0</v>
      </c>
      <c r="CL369" s="15">
        <f t="shared" si="3125"/>
        <v>0</v>
      </c>
      <c r="CM369" s="15">
        <f t="shared" si="3125"/>
        <v>1363200</v>
      </c>
      <c r="CN369" s="15">
        <f t="shared" si="3125"/>
        <v>0</v>
      </c>
      <c r="CO369" s="15">
        <f t="shared" si="3125"/>
        <v>1363200</v>
      </c>
      <c r="CP369" s="15">
        <f t="shared" si="3125"/>
        <v>0</v>
      </c>
      <c r="CQ369" s="15">
        <f t="shared" si="3125"/>
        <v>0</v>
      </c>
      <c r="CR369" s="15">
        <f t="shared" si="3125"/>
        <v>0</v>
      </c>
      <c r="CS369" s="15">
        <f t="shared" si="3125"/>
        <v>0</v>
      </c>
      <c r="CT369" s="15">
        <f t="shared" si="3125"/>
        <v>0</v>
      </c>
      <c r="CU369" s="15">
        <f t="shared" si="3125"/>
        <v>1363200</v>
      </c>
      <c r="CV369" s="15">
        <f t="shared" si="3125"/>
        <v>0</v>
      </c>
      <c r="CW369" s="15">
        <f t="shared" si="3125"/>
        <v>1363200</v>
      </c>
      <c r="CX369" s="15">
        <f t="shared" si="3125"/>
        <v>0</v>
      </c>
      <c r="CY369" s="15">
        <f t="shared" si="3125"/>
        <v>1363200</v>
      </c>
      <c r="CZ369" s="44">
        <f t="shared" si="3125"/>
        <v>0</v>
      </c>
      <c r="DA369" s="44">
        <f t="shared" si="3125"/>
        <v>1363200</v>
      </c>
      <c r="DB369" s="44">
        <f t="shared" si="3125"/>
        <v>0</v>
      </c>
      <c r="DC369" s="15">
        <f t="shared" si="3126"/>
        <v>0</v>
      </c>
      <c r="DD369" s="15">
        <f t="shared" si="3126"/>
        <v>0</v>
      </c>
      <c r="DE369" s="15">
        <f t="shared" si="3126"/>
        <v>0</v>
      </c>
      <c r="DF369" s="15">
        <f t="shared" si="3126"/>
        <v>0</v>
      </c>
      <c r="DG369" s="15">
        <f t="shared" si="3126"/>
        <v>1363200</v>
      </c>
      <c r="DH369" s="15">
        <f t="shared" si="3126"/>
        <v>0</v>
      </c>
      <c r="DI369" s="15">
        <f t="shared" si="3126"/>
        <v>1363200</v>
      </c>
      <c r="DJ369" s="15">
        <f t="shared" si="3126"/>
        <v>0</v>
      </c>
      <c r="DK369" s="15">
        <f t="shared" si="3126"/>
        <v>0</v>
      </c>
      <c r="DL369" s="15">
        <f t="shared" si="3126"/>
        <v>0</v>
      </c>
      <c r="DM369" s="15">
        <f t="shared" si="3126"/>
        <v>0</v>
      </c>
      <c r="DN369" s="15">
        <f t="shared" si="3126"/>
        <v>0</v>
      </c>
      <c r="DO369" s="15">
        <f t="shared" si="3126"/>
        <v>1363200</v>
      </c>
      <c r="DP369" s="15">
        <f t="shared" si="3126"/>
        <v>0</v>
      </c>
      <c r="DQ369" s="15">
        <f t="shared" si="3126"/>
        <v>1363200</v>
      </c>
      <c r="DR369" s="15">
        <f t="shared" si="3126"/>
        <v>0</v>
      </c>
    </row>
    <row r="370" spans="1:122" ht="32.25" hidden="1" customHeight="1" x14ac:dyDescent="0.25">
      <c r="A370" s="102" t="s">
        <v>263</v>
      </c>
      <c r="B370" s="98"/>
      <c r="C370" s="98"/>
      <c r="D370" s="98"/>
      <c r="E370" s="40">
        <v>852</v>
      </c>
      <c r="F370" s="2" t="s">
        <v>75</v>
      </c>
      <c r="G370" s="2" t="s">
        <v>48</v>
      </c>
      <c r="H370" s="3" t="s">
        <v>372</v>
      </c>
      <c r="I370" s="2" t="s">
        <v>18</v>
      </c>
      <c r="J370" s="15">
        <v>1469700</v>
      </c>
      <c r="K370" s="44"/>
      <c r="L370" s="44">
        <f>J370</f>
        <v>1469700</v>
      </c>
      <c r="M370" s="44"/>
      <c r="N370" s="44"/>
      <c r="O370" s="44"/>
      <c r="P370" s="44"/>
      <c r="Q370" s="44"/>
      <c r="R370" s="68">
        <f>J370+N370</f>
        <v>1469700</v>
      </c>
      <c r="S370" s="68">
        <f>K370+O370</f>
        <v>0</v>
      </c>
      <c r="T370" s="68">
        <f>L370+P370</f>
        <v>1469700</v>
      </c>
      <c r="U370" s="68">
        <f>M370+Q370</f>
        <v>0</v>
      </c>
      <c r="V370" s="15">
        <v>1469700</v>
      </c>
      <c r="W370" s="39"/>
      <c r="X370" s="39">
        <f>V370</f>
        <v>1469700</v>
      </c>
      <c r="Y370" s="39"/>
      <c r="Z370" s="44"/>
      <c r="AA370" s="44"/>
      <c r="AB370" s="44"/>
      <c r="AC370" s="44"/>
      <c r="AD370" s="68">
        <f t="shared" ref="AD370" si="3127">V370+Z370</f>
        <v>1469700</v>
      </c>
      <c r="AE370" s="68">
        <f t="shared" ref="AE370" si="3128">W370+AA370</f>
        <v>0</v>
      </c>
      <c r="AF370" s="68">
        <f t="shared" ref="AF370" si="3129">X370+AB370</f>
        <v>1469700</v>
      </c>
      <c r="AG370" s="68">
        <f t="shared" ref="AG370" si="3130">Y370+AC370</f>
        <v>0</v>
      </c>
      <c r="AH370" s="15">
        <v>1469700</v>
      </c>
      <c r="AI370" s="39"/>
      <c r="AJ370" s="39">
        <f>AH370</f>
        <v>1469700</v>
      </c>
      <c r="AK370" s="39"/>
      <c r="AL370" s="44"/>
      <c r="AM370" s="111"/>
      <c r="AN370" s="44"/>
      <c r="AO370" s="44"/>
      <c r="AP370" s="68">
        <f t="shared" ref="AP370" si="3131">AH370+AL370</f>
        <v>1469700</v>
      </c>
      <c r="AQ370" s="68">
        <f t="shared" ref="AQ370" si="3132">AI370+AM370</f>
        <v>0</v>
      </c>
      <c r="AR370" s="68">
        <f t="shared" ref="AR370" si="3133">AJ370+AN370</f>
        <v>1469700</v>
      </c>
      <c r="AS370" s="68">
        <f t="shared" ref="AS370" si="3134">AK370+AO370</f>
        <v>0</v>
      </c>
      <c r="AT370" s="68"/>
      <c r="AU370" s="68"/>
      <c r="AV370" s="68"/>
      <c r="AW370" s="68"/>
      <c r="AX370" s="68"/>
      <c r="AY370" s="15">
        <f t="shared" si="2952"/>
        <v>106500</v>
      </c>
      <c r="AZ370" s="39">
        <f t="shared" si="2953"/>
        <v>0</v>
      </c>
      <c r="BA370" s="39">
        <f t="shared" si="2954"/>
        <v>106500</v>
      </c>
      <c r="BB370" s="39">
        <f t="shared" si="2955"/>
        <v>0</v>
      </c>
      <c r="BC370" s="15">
        <v>1363200</v>
      </c>
      <c r="BD370" s="44"/>
      <c r="BE370" s="44">
        <f>BC370</f>
        <v>1363200</v>
      </c>
      <c r="BF370" s="44"/>
      <c r="BG370" s="15"/>
      <c r="BH370" s="44"/>
      <c r="BI370" s="44">
        <f>BG370</f>
        <v>0</v>
      </c>
      <c r="BJ370" s="44"/>
      <c r="BK370" s="15">
        <f>BC370+BG370</f>
        <v>1363200</v>
      </c>
      <c r="BL370" s="68">
        <f>BD370+BH370</f>
        <v>0</v>
      </c>
      <c r="BM370" s="68">
        <f>BE370+BI370</f>
        <v>1363200</v>
      </c>
      <c r="BN370" s="68">
        <f>BF370+BJ370</f>
        <v>0</v>
      </c>
      <c r="BO370" s="15"/>
      <c r="BP370" s="44"/>
      <c r="BQ370" s="44">
        <f>BO370</f>
        <v>0</v>
      </c>
      <c r="BR370" s="44"/>
      <c r="BS370" s="15">
        <f>BK370+BO370</f>
        <v>1363200</v>
      </c>
      <c r="BT370" s="68">
        <f>BL370+BP370</f>
        <v>0</v>
      </c>
      <c r="BU370" s="68">
        <f>BM370+BQ370</f>
        <v>1363200</v>
      </c>
      <c r="BV370" s="68">
        <f>BN370+BR370</f>
        <v>0</v>
      </c>
      <c r="BW370" s="15"/>
      <c r="BX370" s="44"/>
      <c r="BY370" s="44">
        <f>BW370</f>
        <v>0</v>
      </c>
      <c r="BZ370" s="44"/>
      <c r="CA370" s="15">
        <f>BS370+BW370</f>
        <v>1363200</v>
      </c>
      <c r="CB370" s="68">
        <f>BT370+BX370</f>
        <v>0</v>
      </c>
      <c r="CC370" s="68">
        <f>BU370+BY370</f>
        <v>1363200</v>
      </c>
      <c r="CD370" s="68">
        <f>BV370+BZ370</f>
        <v>0</v>
      </c>
      <c r="CE370" s="15">
        <v>1363200</v>
      </c>
      <c r="CF370" s="44"/>
      <c r="CG370" s="44">
        <f>CE370</f>
        <v>1363200</v>
      </c>
      <c r="CH370" s="44"/>
      <c r="CI370" s="44"/>
      <c r="CJ370" s="44"/>
      <c r="CK370" s="44">
        <f>CI370</f>
        <v>0</v>
      </c>
      <c r="CL370" s="44"/>
      <c r="CM370" s="15">
        <f t="shared" ref="CM370" si="3135">CE370+CI370</f>
        <v>1363200</v>
      </c>
      <c r="CN370" s="68">
        <f t="shared" ref="CN370" si="3136">CF370+CJ370</f>
        <v>0</v>
      </c>
      <c r="CO370" s="68">
        <f t="shared" ref="CO370" si="3137">CG370+CK370</f>
        <v>1363200</v>
      </c>
      <c r="CP370" s="68">
        <f t="shared" ref="CP370" si="3138">CH370+CL370</f>
        <v>0</v>
      </c>
      <c r="CQ370" s="44"/>
      <c r="CR370" s="44"/>
      <c r="CS370" s="44">
        <f>CQ370</f>
        <v>0</v>
      </c>
      <c r="CT370" s="44"/>
      <c r="CU370" s="15">
        <f t="shared" ref="CU370" si="3139">CM370+CQ370</f>
        <v>1363200</v>
      </c>
      <c r="CV370" s="68">
        <f t="shared" ref="CV370" si="3140">CN370+CR370</f>
        <v>0</v>
      </c>
      <c r="CW370" s="68">
        <f t="shared" ref="CW370" si="3141">CO370+CS370</f>
        <v>1363200</v>
      </c>
      <c r="CX370" s="68">
        <f t="shared" ref="CX370" si="3142">CP370+CT370</f>
        <v>0</v>
      </c>
      <c r="CY370" s="15">
        <v>1363200</v>
      </c>
      <c r="CZ370" s="44"/>
      <c r="DA370" s="44">
        <f>CY370</f>
        <v>1363200</v>
      </c>
      <c r="DB370" s="44"/>
      <c r="DC370" s="44"/>
      <c r="DD370" s="44"/>
      <c r="DE370" s="44">
        <f>DC370</f>
        <v>0</v>
      </c>
      <c r="DF370" s="44"/>
      <c r="DG370" s="15">
        <f t="shared" ref="DG370" si="3143">CY370+DC370</f>
        <v>1363200</v>
      </c>
      <c r="DH370" s="68">
        <f t="shared" ref="DH370" si="3144">CZ370+DD370</f>
        <v>0</v>
      </c>
      <c r="DI370" s="68">
        <f t="shared" ref="DI370" si="3145">DA370+DE370</f>
        <v>1363200</v>
      </c>
      <c r="DJ370" s="68">
        <f t="shared" ref="DJ370" si="3146">DB370+DF370</f>
        <v>0</v>
      </c>
      <c r="DK370" s="44"/>
      <c r="DL370" s="44"/>
      <c r="DM370" s="44">
        <f>DK370</f>
        <v>0</v>
      </c>
      <c r="DN370" s="44"/>
      <c r="DO370" s="15">
        <f t="shared" ref="DO370" si="3147">DG370+DK370</f>
        <v>1363200</v>
      </c>
      <c r="DP370" s="68">
        <f t="shared" ref="DP370" si="3148">DH370+DL370</f>
        <v>0</v>
      </c>
      <c r="DQ370" s="68">
        <f t="shared" ref="DQ370" si="3149">DI370+DM370</f>
        <v>1363200</v>
      </c>
      <c r="DR370" s="68">
        <f t="shared" ref="DR370" si="3150">DJ370+DN370</f>
        <v>0</v>
      </c>
    </row>
    <row r="371" spans="1:122" ht="63" customHeight="1" x14ac:dyDescent="0.25">
      <c r="A371" s="102" t="s">
        <v>122</v>
      </c>
      <c r="B371" s="102"/>
      <c r="C371" s="102"/>
      <c r="D371" s="102"/>
      <c r="E371" s="40">
        <v>852</v>
      </c>
      <c r="F371" s="2" t="s">
        <v>75</v>
      </c>
      <c r="G371" s="2" t="s">
        <v>48</v>
      </c>
      <c r="H371" s="3" t="s">
        <v>373</v>
      </c>
      <c r="I371" s="2"/>
      <c r="J371" s="15">
        <f t="shared" ref="J371" si="3151">J372+J374+J376</f>
        <v>21795270</v>
      </c>
      <c r="K371" s="15">
        <f t="shared" ref="K371:U371" si="3152">K372+K374+K376</f>
        <v>0</v>
      </c>
      <c r="L371" s="15">
        <f t="shared" si="3152"/>
        <v>21795270</v>
      </c>
      <c r="M371" s="15">
        <f t="shared" si="3152"/>
        <v>0</v>
      </c>
      <c r="N371" s="15">
        <f t="shared" si="3152"/>
        <v>0</v>
      </c>
      <c r="O371" s="15">
        <f t="shared" si="3152"/>
        <v>0</v>
      </c>
      <c r="P371" s="15">
        <f t="shared" si="3152"/>
        <v>0</v>
      </c>
      <c r="Q371" s="15">
        <f t="shared" si="3152"/>
        <v>0</v>
      </c>
      <c r="R371" s="15">
        <f t="shared" si="3152"/>
        <v>21795270</v>
      </c>
      <c r="S371" s="15">
        <f t="shared" si="3152"/>
        <v>0</v>
      </c>
      <c r="T371" s="15">
        <f t="shared" si="3152"/>
        <v>21795270</v>
      </c>
      <c r="U371" s="15">
        <f t="shared" si="3152"/>
        <v>0</v>
      </c>
      <c r="V371" s="15">
        <f t="shared" ref="V371:AK371" si="3153">V372+V374+V376</f>
        <v>20680470</v>
      </c>
      <c r="W371" s="39">
        <f t="shared" si="3153"/>
        <v>0</v>
      </c>
      <c r="X371" s="39">
        <f t="shared" si="3153"/>
        <v>20680470</v>
      </c>
      <c r="Y371" s="39">
        <f t="shared" si="3153"/>
        <v>0</v>
      </c>
      <c r="Z371" s="15">
        <f t="shared" si="3153"/>
        <v>-1951700</v>
      </c>
      <c r="AA371" s="15">
        <f t="shared" si="3153"/>
        <v>0</v>
      </c>
      <c r="AB371" s="15">
        <f t="shared" si="3153"/>
        <v>-1951700</v>
      </c>
      <c r="AC371" s="15">
        <f t="shared" si="3153"/>
        <v>0</v>
      </c>
      <c r="AD371" s="15">
        <f t="shared" si="3153"/>
        <v>18728770</v>
      </c>
      <c r="AE371" s="15">
        <f t="shared" si="3153"/>
        <v>0</v>
      </c>
      <c r="AF371" s="15">
        <f t="shared" si="3153"/>
        <v>18728770</v>
      </c>
      <c r="AG371" s="15">
        <f t="shared" si="3153"/>
        <v>0</v>
      </c>
      <c r="AH371" s="15">
        <f t="shared" si="3153"/>
        <v>20680470</v>
      </c>
      <c r="AI371" s="39">
        <f t="shared" si="3153"/>
        <v>0</v>
      </c>
      <c r="AJ371" s="39">
        <f t="shared" si="3153"/>
        <v>20680470</v>
      </c>
      <c r="AK371" s="39">
        <f t="shared" si="3153"/>
        <v>0</v>
      </c>
      <c r="AL371" s="15">
        <f t="shared" ref="AL371:AS371" si="3154">AL372+AL374+AL376</f>
        <v>0</v>
      </c>
      <c r="AM371" s="110">
        <f t="shared" si="3154"/>
        <v>0</v>
      </c>
      <c r="AN371" s="15">
        <f t="shared" si="3154"/>
        <v>0</v>
      </c>
      <c r="AO371" s="15">
        <f t="shared" si="3154"/>
        <v>0</v>
      </c>
      <c r="AP371" s="15">
        <f t="shared" si="3154"/>
        <v>20680470</v>
      </c>
      <c r="AQ371" s="15">
        <f t="shared" si="3154"/>
        <v>0</v>
      </c>
      <c r="AR371" s="15">
        <f t="shared" si="3154"/>
        <v>20680470</v>
      </c>
      <c r="AS371" s="15">
        <f t="shared" si="3154"/>
        <v>0</v>
      </c>
      <c r="AT371" s="15"/>
      <c r="AU371" s="15"/>
      <c r="AV371" s="15"/>
      <c r="AW371" s="15"/>
      <c r="AX371" s="15"/>
      <c r="AY371" s="15">
        <f t="shared" si="2952"/>
        <v>2638670</v>
      </c>
      <c r="AZ371" s="39">
        <f t="shared" si="2953"/>
        <v>0</v>
      </c>
      <c r="BA371" s="39">
        <f t="shared" si="2954"/>
        <v>2638670</v>
      </c>
      <c r="BB371" s="39">
        <f t="shared" si="2955"/>
        <v>0</v>
      </c>
      <c r="BC371" s="15">
        <f t="shared" ref="BC371" si="3155">BC372+BC374+BC376</f>
        <v>19156600</v>
      </c>
      <c r="BD371" s="44">
        <f t="shared" ref="BD371:BN371" si="3156">BD372+BD374+BD376</f>
        <v>0</v>
      </c>
      <c r="BE371" s="44">
        <f t="shared" si="3156"/>
        <v>19156600</v>
      </c>
      <c r="BF371" s="44">
        <f t="shared" si="3156"/>
        <v>0</v>
      </c>
      <c r="BG371" s="15">
        <f t="shared" si="3156"/>
        <v>0</v>
      </c>
      <c r="BH371" s="15">
        <f t="shared" ref="BH371:BJ371" si="3157">BH372+BH374+BH376</f>
        <v>0</v>
      </c>
      <c r="BI371" s="15">
        <f t="shared" si="3157"/>
        <v>0</v>
      </c>
      <c r="BJ371" s="15">
        <f t="shared" si="3157"/>
        <v>0</v>
      </c>
      <c r="BK371" s="15">
        <f t="shared" si="3156"/>
        <v>19156600</v>
      </c>
      <c r="BL371" s="15">
        <f t="shared" si="3156"/>
        <v>0</v>
      </c>
      <c r="BM371" s="15">
        <f t="shared" si="3156"/>
        <v>19156600</v>
      </c>
      <c r="BN371" s="15">
        <f t="shared" si="3156"/>
        <v>0</v>
      </c>
      <c r="BO371" s="15">
        <f t="shared" ref="BO371:BV371" si="3158">BO372+BO374+BO376</f>
        <v>0</v>
      </c>
      <c r="BP371" s="15">
        <f t="shared" si="3158"/>
        <v>0</v>
      </c>
      <c r="BQ371" s="15">
        <f t="shared" si="3158"/>
        <v>0</v>
      </c>
      <c r="BR371" s="15">
        <f t="shared" si="3158"/>
        <v>0</v>
      </c>
      <c r="BS371" s="15">
        <f t="shared" si="3158"/>
        <v>19156600</v>
      </c>
      <c r="BT371" s="15">
        <f t="shared" si="3158"/>
        <v>0</v>
      </c>
      <c r="BU371" s="15">
        <f t="shared" si="3158"/>
        <v>19156600</v>
      </c>
      <c r="BV371" s="15">
        <f t="shared" si="3158"/>
        <v>0</v>
      </c>
      <c r="BW371" s="15">
        <f t="shared" ref="BW371:CD371" si="3159">BW372+BW374+BW376</f>
        <v>0</v>
      </c>
      <c r="BX371" s="15">
        <f t="shared" si="3159"/>
        <v>0</v>
      </c>
      <c r="BY371" s="15">
        <f t="shared" si="3159"/>
        <v>0</v>
      </c>
      <c r="BZ371" s="15">
        <f t="shared" si="3159"/>
        <v>0</v>
      </c>
      <c r="CA371" s="15">
        <f t="shared" si="3159"/>
        <v>19156600</v>
      </c>
      <c r="CB371" s="15">
        <f t="shared" si="3159"/>
        <v>0</v>
      </c>
      <c r="CC371" s="15">
        <f t="shared" si="3159"/>
        <v>19156600</v>
      </c>
      <c r="CD371" s="15">
        <f t="shared" si="3159"/>
        <v>0</v>
      </c>
      <c r="CE371" s="15">
        <f t="shared" ref="CE371:DB371" si="3160">CE372+CE374+CE376</f>
        <v>18489000</v>
      </c>
      <c r="CF371" s="44">
        <f t="shared" si="3160"/>
        <v>0</v>
      </c>
      <c r="CG371" s="44">
        <f t="shared" si="3160"/>
        <v>18489000</v>
      </c>
      <c r="CH371" s="44">
        <f t="shared" si="3160"/>
        <v>0</v>
      </c>
      <c r="CI371" s="15">
        <f t="shared" si="3160"/>
        <v>0</v>
      </c>
      <c r="CJ371" s="15">
        <f t="shared" si="3160"/>
        <v>0</v>
      </c>
      <c r="CK371" s="15">
        <f t="shared" si="3160"/>
        <v>0</v>
      </c>
      <c r="CL371" s="15">
        <f t="shared" si="3160"/>
        <v>0</v>
      </c>
      <c r="CM371" s="15">
        <f t="shared" si="3160"/>
        <v>18489000</v>
      </c>
      <c r="CN371" s="15">
        <f t="shared" si="3160"/>
        <v>0</v>
      </c>
      <c r="CO371" s="15">
        <f t="shared" si="3160"/>
        <v>18489000</v>
      </c>
      <c r="CP371" s="15">
        <f t="shared" si="3160"/>
        <v>0</v>
      </c>
      <c r="CQ371" s="15">
        <f t="shared" ref="CQ371:CX371" si="3161">CQ372+CQ374+CQ376</f>
        <v>0</v>
      </c>
      <c r="CR371" s="15">
        <f t="shared" si="3161"/>
        <v>0</v>
      </c>
      <c r="CS371" s="15">
        <f t="shared" si="3161"/>
        <v>0</v>
      </c>
      <c r="CT371" s="15">
        <f t="shared" si="3161"/>
        <v>0</v>
      </c>
      <c r="CU371" s="15">
        <f t="shared" si="3161"/>
        <v>18489000</v>
      </c>
      <c r="CV371" s="15">
        <f t="shared" si="3161"/>
        <v>0</v>
      </c>
      <c r="CW371" s="15">
        <f t="shared" si="3161"/>
        <v>18489000</v>
      </c>
      <c r="CX371" s="15">
        <f t="shared" si="3161"/>
        <v>0</v>
      </c>
      <c r="CY371" s="15">
        <f t="shared" si="3160"/>
        <v>18461500</v>
      </c>
      <c r="CZ371" s="44">
        <f t="shared" si="3160"/>
        <v>0</v>
      </c>
      <c r="DA371" s="44">
        <f t="shared" si="3160"/>
        <v>18461500</v>
      </c>
      <c r="DB371" s="44">
        <f t="shared" si="3160"/>
        <v>0</v>
      </c>
      <c r="DC371" s="15">
        <f t="shared" ref="DC371:DJ371" si="3162">DC372+DC374+DC376</f>
        <v>0</v>
      </c>
      <c r="DD371" s="15">
        <f t="shared" si="3162"/>
        <v>0</v>
      </c>
      <c r="DE371" s="15">
        <f t="shared" si="3162"/>
        <v>0</v>
      </c>
      <c r="DF371" s="15">
        <f t="shared" si="3162"/>
        <v>0</v>
      </c>
      <c r="DG371" s="15">
        <f t="shared" si="3162"/>
        <v>18461500</v>
      </c>
      <c r="DH371" s="15">
        <f t="shared" si="3162"/>
        <v>0</v>
      </c>
      <c r="DI371" s="15">
        <f t="shared" si="3162"/>
        <v>18461500</v>
      </c>
      <c r="DJ371" s="15">
        <f t="shared" si="3162"/>
        <v>0</v>
      </c>
      <c r="DK371" s="15">
        <f t="shared" ref="DK371:DR371" si="3163">DK372+DK374+DK376</f>
        <v>0</v>
      </c>
      <c r="DL371" s="15">
        <f t="shared" si="3163"/>
        <v>0</v>
      </c>
      <c r="DM371" s="15">
        <f t="shared" si="3163"/>
        <v>0</v>
      </c>
      <c r="DN371" s="15">
        <f t="shared" si="3163"/>
        <v>0</v>
      </c>
      <c r="DO371" s="15">
        <f t="shared" si="3163"/>
        <v>18461500</v>
      </c>
      <c r="DP371" s="15">
        <f t="shared" si="3163"/>
        <v>0</v>
      </c>
      <c r="DQ371" s="15">
        <f t="shared" si="3163"/>
        <v>18461500</v>
      </c>
      <c r="DR371" s="15">
        <f t="shared" si="3163"/>
        <v>0</v>
      </c>
    </row>
    <row r="372" spans="1:122" ht="92.25" customHeight="1" x14ac:dyDescent="0.25">
      <c r="A372" s="102" t="s">
        <v>15</v>
      </c>
      <c r="B372" s="98"/>
      <c r="C372" s="98"/>
      <c r="D372" s="98"/>
      <c r="E372" s="40">
        <v>852</v>
      </c>
      <c r="F372" s="2" t="s">
        <v>75</v>
      </c>
      <c r="G372" s="2" t="s">
        <v>48</v>
      </c>
      <c r="H372" s="3" t="s">
        <v>373</v>
      </c>
      <c r="I372" s="2" t="s">
        <v>17</v>
      </c>
      <c r="J372" s="15">
        <f t="shared" ref="J372:AS372" si="3164">J373</f>
        <v>20539400</v>
      </c>
      <c r="K372" s="15">
        <f t="shared" si="3164"/>
        <v>0</v>
      </c>
      <c r="L372" s="15">
        <f t="shared" si="3164"/>
        <v>20539400</v>
      </c>
      <c r="M372" s="15">
        <f t="shared" si="3164"/>
        <v>0</v>
      </c>
      <c r="N372" s="15">
        <f t="shared" si="3164"/>
        <v>0</v>
      </c>
      <c r="O372" s="15">
        <f t="shared" si="3164"/>
        <v>0</v>
      </c>
      <c r="P372" s="15">
        <f t="shared" si="3164"/>
        <v>0</v>
      </c>
      <c r="Q372" s="15">
        <f t="shared" si="3164"/>
        <v>0</v>
      </c>
      <c r="R372" s="15">
        <f t="shared" si="3164"/>
        <v>20539400</v>
      </c>
      <c r="S372" s="15">
        <f t="shared" si="3164"/>
        <v>0</v>
      </c>
      <c r="T372" s="15">
        <f t="shared" si="3164"/>
        <v>20539400</v>
      </c>
      <c r="U372" s="15">
        <f t="shared" si="3164"/>
        <v>0</v>
      </c>
      <c r="V372" s="15">
        <f t="shared" si="3164"/>
        <v>20539400</v>
      </c>
      <c r="W372" s="39">
        <f t="shared" si="3164"/>
        <v>0</v>
      </c>
      <c r="X372" s="39">
        <f t="shared" si="3164"/>
        <v>20539400</v>
      </c>
      <c r="Y372" s="39">
        <f t="shared" si="3164"/>
        <v>0</v>
      </c>
      <c r="Z372" s="15">
        <f t="shared" si="3164"/>
        <v>-1951700</v>
      </c>
      <c r="AA372" s="15">
        <f t="shared" si="3164"/>
        <v>0</v>
      </c>
      <c r="AB372" s="15">
        <f t="shared" si="3164"/>
        <v>-1951700</v>
      </c>
      <c r="AC372" s="15">
        <f t="shared" si="3164"/>
        <v>0</v>
      </c>
      <c r="AD372" s="15">
        <f t="shared" si="3164"/>
        <v>18587700</v>
      </c>
      <c r="AE372" s="15">
        <f t="shared" si="3164"/>
        <v>0</v>
      </c>
      <c r="AF372" s="15">
        <f t="shared" si="3164"/>
        <v>18587700</v>
      </c>
      <c r="AG372" s="15">
        <f t="shared" si="3164"/>
        <v>0</v>
      </c>
      <c r="AH372" s="15">
        <f t="shared" si="3164"/>
        <v>20539400</v>
      </c>
      <c r="AI372" s="39">
        <f t="shared" si="3164"/>
        <v>0</v>
      </c>
      <c r="AJ372" s="39">
        <f t="shared" si="3164"/>
        <v>20539400</v>
      </c>
      <c r="AK372" s="39">
        <f t="shared" si="3164"/>
        <v>0</v>
      </c>
      <c r="AL372" s="15">
        <f t="shared" si="3164"/>
        <v>0</v>
      </c>
      <c r="AM372" s="110">
        <f t="shared" si="3164"/>
        <v>0</v>
      </c>
      <c r="AN372" s="15">
        <f t="shared" si="3164"/>
        <v>0</v>
      </c>
      <c r="AO372" s="15">
        <f t="shared" si="3164"/>
        <v>0</v>
      </c>
      <c r="AP372" s="15">
        <f t="shared" si="3164"/>
        <v>20539400</v>
      </c>
      <c r="AQ372" s="15">
        <f t="shared" si="3164"/>
        <v>0</v>
      </c>
      <c r="AR372" s="15">
        <f t="shared" si="3164"/>
        <v>20539400</v>
      </c>
      <c r="AS372" s="15">
        <f t="shared" si="3164"/>
        <v>0</v>
      </c>
      <c r="AT372" s="15"/>
      <c r="AU372" s="15"/>
      <c r="AV372" s="15"/>
      <c r="AW372" s="15"/>
      <c r="AX372" s="15"/>
      <c r="AY372" s="15">
        <f t="shared" si="2952"/>
        <v>2505300</v>
      </c>
      <c r="AZ372" s="39">
        <f t="shared" si="2953"/>
        <v>0</v>
      </c>
      <c r="BA372" s="39">
        <f t="shared" si="2954"/>
        <v>2505300</v>
      </c>
      <c r="BB372" s="39">
        <f t="shared" si="2955"/>
        <v>0</v>
      </c>
      <c r="BC372" s="15">
        <f t="shared" ref="BC372:DN372" si="3165">BC373</f>
        <v>18034100</v>
      </c>
      <c r="BD372" s="44">
        <f t="shared" si="3165"/>
        <v>0</v>
      </c>
      <c r="BE372" s="44">
        <f t="shared" si="3165"/>
        <v>18034100</v>
      </c>
      <c r="BF372" s="44">
        <f t="shared" si="3165"/>
        <v>0</v>
      </c>
      <c r="BG372" s="15">
        <f t="shared" si="3165"/>
        <v>0</v>
      </c>
      <c r="BH372" s="15">
        <f t="shared" si="3165"/>
        <v>0</v>
      </c>
      <c r="BI372" s="15">
        <f t="shared" si="3165"/>
        <v>0</v>
      </c>
      <c r="BJ372" s="15">
        <f t="shared" si="3165"/>
        <v>0</v>
      </c>
      <c r="BK372" s="15">
        <f t="shared" si="3165"/>
        <v>18034100</v>
      </c>
      <c r="BL372" s="15">
        <f t="shared" si="3165"/>
        <v>0</v>
      </c>
      <c r="BM372" s="15">
        <f t="shared" si="3165"/>
        <v>18034100</v>
      </c>
      <c r="BN372" s="15">
        <f t="shared" si="3165"/>
        <v>0</v>
      </c>
      <c r="BO372" s="15">
        <f t="shared" si="3165"/>
        <v>0</v>
      </c>
      <c r="BP372" s="15">
        <f t="shared" si="3165"/>
        <v>0</v>
      </c>
      <c r="BQ372" s="15">
        <f t="shared" si="3165"/>
        <v>0</v>
      </c>
      <c r="BR372" s="15">
        <f t="shared" si="3165"/>
        <v>0</v>
      </c>
      <c r="BS372" s="15">
        <f t="shared" si="3165"/>
        <v>18034100</v>
      </c>
      <c r="BT372" s="15">
        <f t="shared" si="3165"/>
        <v>0</v>
      </c>
      <c r="BU372" s="15">
        <f t="shared" si="3165"/>
        <v>18034100</v>
      </c>
      <c r="BV372" s="15">
        <f t="shared" si="3165"/>
        <v>0</v>
      </c>
      <c r="BW372" s="15">
        <f t="shared" si="3165"/>
        <v>0</v>
      </c>
      <c r="BX372" s="15">
        <f t="shared" si="3165"/>
        <v>0</v>
      </c>
      <c r="BY372" s="15">
        <f t="shared" si="3165"/>
        <v>0</v>
      </c>
      <c r="BZ372" s="15">
        <f t="shared" si="3165"/>
        <v>0</v>
      </c>
      <c r="CA372" s="15">
        <f t="shared" si="3165"/>
        <v>18034100</v>
      </c>
      <c r="CB372" s="15">
        <f t="shared" si="3165"/>
        <v>0</v>
      </c>
      <c r="CC372" s="15">
        <f t="shared" si="3165"/>
        <v>18034100</v>
      </c>
      <c r="CD372" s="15">
        <f t="shared" si="3165"/>
        <v>0</v>
      </c>
      <c r="CE372" s="15">
        <f t="shared" si="3165"/>
        <v>18034100</v>
      </c>
      <c r="CF372" s="44">
        <f t="shared" si="3165"/>
        <v>0</v>
      </c>
      <c r="CG372" s="44">
        <f t="shared" si="3165"/>
        <v>18034100</v>
      </c>
      <c r="CH372" s="44">
        <f t="shared" si="3165"/>
        <v>0</v>
      </c>
      <c r="CI372" s="15">
        <f t="shared" si="3165"/>
        <v>0</v>
      </c>
      <c r="CJ372" s="15">
        <f t="shared" si="3165"/>
        <v>0</v>
      </c>
      <c r="CK372" s="15">
        <f t="shared" si="3165"/>
        <v>0</v>
      </c>
      <c r="CL372" s="15">
        <f t="shared" si="3165"/>
        <v>0</v>
      </c>
      <c r="CM372" s="15">
        <f t="shared" si="3165"/>
        <v>18034100</v>
      </c>
      <c r="CN372" s="15">
        <f t="shared" si="3165"/>
        <v>0</v>
      </c>
      <c r="CO372" s="15">
        <f t="shared" si="3165"/>
        <v>18034100</v>
      </c>
      <c r="CP372" s="15">
        <f t="shared" si="3165"/>
        <v>0</v>
      </c>
      <c r="CQ372" s="15">
        <f t="shared" si="3165"/>
        <v>0</v>
      </c>
      <c r="CR372" s="15">
        <f t="shared" si="3165"/>
        <v>0</v>
      </c>
      <c r="CS372" s="15">
        <f t="shared" si="3165"/>
        <v>0</v>
      </c>
      <c r="CT372" s="15">
        <f t="shared" si="3165"/>
        <v>0</v>
      </c>
      <c r="CU372" s="15">
        <f t="shared" si="3165"/>
        <v>18034100</v>
      </c>
      <c r="CV372" s="15">
        <f t="shared" si="3165"/>
        <v>0</v>
      </c>
      <c r="CW372" s="15">
        <f t="shared" si="3165"/>
        <v>18034100</v>
      </c>
      <c r="CX372" s="15">
        <f t="shared" si="3165"/>
        <v>0</v>
      </c>
      <c r="CY372" s="15">
        <f t="shared" si="3165"/>
        <v>18034100</v>
      </c>
      <c r="CZ372" s="44">
        <f t="shared" si="3165"/>
        <v>0</v>
      </c>
      <c r="DA372" s="44">
        <f t="shared" si="3165"/>
        <v>18034100</v>
      </c>
      <c r="DB372" s="44">
        <f t="shared" si="3165"/>
        <v>0</v>
      </c>
      <c r="DC372" s="15">
        <f t="shared" si="3165"/>
        <v>0</v>
      </c>
      <c r="DD372" s="15">
        <f t="shared" si="3165"/>
        <v>0</v>
      </c>
      <c r="DE372" s="15">
        <f t="shared" si="3165"/>
        <v>0</v>
      </c>
      <c r="DF372" s="15">
        <f t="shared" si="3165"/>
        <v>0</v>
      </c>
      <c r="DG372" s="15">
        <f t="shared" si="3165"/>
        <v>18034100</v>
      </c>
      <c r="DH372" s="15">
        <f t="shared" si="3165"/>
        <v>0</v>
      </c>
      <c r="DI372" s="15">
        <f t="shared" si="3165"/>
        <v>18034100</v>
      </c>
      <c r="DJ372" s="15">
        <f t="shared" si="3165"/>
        <v>0</v>
      </c>
      <c r="DK372" s="15">
        <f t="shared" si="3165"/>
        <v>0</v>
      </c>
      <c r="DL372" s="15">
        <f t="shared" si="3165"/>
        <v>0</v>
      </c>
      <c r="DM372" s="15">
        <f t="shared" si="3165"/>
        <v>0</v>
      </c>
      <c r="DN372" s="15">
        <f t="shared" si="3165"/>
        <v>0</v>
      </c>
      <c r="DO372" s="15">
        <f t="shared" ref="DO372:DR372" si="3166">DO373</f>
        <v>18034100</v>
      </c>
      <c r="DP372" s="15">
        <f t="shared" si="3166"/>
        <v>0</v>
      </c>
      <c r="DQ372" s="15">
        <f t="shared" si="3166"/>
        <v>18034100</v>
      </c>
      <c r="DR372" s="15">
        <f t="shared" si="3166"/>
        <v>0</v>
      </c>
    </row>
    <row r="373" spans="1:122" ht="48" customHeight="1" x14ac:dyDescent="0.25">
      <c r="A373" s="102" t="s">
        <v>263</v>
      </c>
      <c r="B373" s="98"/>
      <c r="C373" s="98"/>
      <c r="D373" s="98"/>
      <c r="E373" s="40">
        <v>852</v>
      </c>
      <c r="F373" s="2" t="s">
        <v>75</v>
      </c>
      <c r="G373" s="2" t="s">
        <v>48</v>
      </c>
      <c r="H373" s="3" t="s">
        <v>373</v>
      </c>
      <c r="I373" s="2" t="s">
        <v>18</v>
      </c>
      <c r="J373" s="15">
        <v>20539400</v>
      </c>
      <c r="K373" s="44"/>
      <c r="L373" s="44">
        <f>J373</f>
        <v>20539400</v>
      </c>
      <c r="M373" s="44"/>
      <c r="N373" s="44"/>
      <c r="O373" s="44"/>
      <c r="P373" s="44"/>
      <c r="Q373" s="44"/>
      <c r="R373" s="68">
        <f>J373+N373</f>
        <v>20539400</v>
      </c>
      <c r="S373" s="68">
        <f>K373+O373</f>
        <v>0</v>
      </c>
      <c r="T373" s="68">
        <f>L373+P373</f>
        <v>20539400</v>
      </c>
      <c r="U373" s="68">
        <f>M373+Q373</f>
        <v>0</v>
      </c>
      <c r="V373" s="15">
        <v>20539400</v>
      </c>
      <c r="W373" s="39"/>
      <c r="X373" s="39">
        <f>V373</f>
        <v>20539400</v>
      </c>
      <c r="Y373" s="39"/>
      <c r="Z373" s="44">
        <f>-(1500000+451700)</f>
        <v>-1951700</v>
      </c>
      <c r="AA373" s="44"/>
      <c r="AB373" s="44">
        <f>Z373</f>
        <v>-1951700</v>
      </c>
      <c r="AC373" s="44"/>
      <c r="AD373" s="68">
        <f t="shared" ref="AD373" si="3167">V373+Z373</f>
        <v>18587700</v>
      </c>
      <c r="AE373" s="68">
        <f t="shared" ref="AE373" si="3168">W373+AA373</f>
        <v>0</v>
      </c>
      <c r="AF373" s="68">
        <f t="shared" ref="AF373" si="3169">X373+AB373</f>
        <v>18587700</v>
      </c>
      <c r="AG373" s="68">
        <f t="shared" ref="AG373" si="3170">Y373+AC373</f>
        <v>0</v>
      </c>
      <c r="AH373" s="15">
        <v>20539400</v>
      </c>
      <c r="AI373" s="39"/>
      <c r="AJ373" s="39">
        <f>AH373</f>
        <v>20539400</v>
      </c>
      <c r="AK373" s="39"/>
      <c r="AL373" s="44"/>
      <c r="AM373" s="111"/>
      <c r="AN373" s="44"/>
      <c r="AO373" s="44"/>
      <c r="AP373" s="68">
        <f t="shared" ref="AP373" si="3171">AH373+AL373</f>
        <v>20539400</v>
      </c>
      <c r="AQ373" s="68">
        <f t="shared" ref="AQ373" si="3172">AI373+AM373</f>
        <v>0</v>
      </c>
      <c r="AR373" s="68">
        <f t="shared" ref="AR373" si="3173">AJ373+AN373</f>
        <v>20539400</v>
      </c>
      <c r="AS373" s="68">
        <f t="shared" ref="AS373" si="3174">AK373+AO373</f>
        <v>0</v>
      </c>
      <c r="AT373" s="68"/>
      <c r="AU373" s="68"/>
      <c r="AV373" s="68"/>
      <c r="AW373" s="68"/>
      <c r="AX373" s="68"/>
      <c r="AY373" s="15">
        <f t="shared" si="2952"/>
        <v>2505300</v>
      </c>
      <c r="AZ373" s="39">
        <f t="shared" si="2953"/>
        <v>0</v>
      </c>
      <c r="BA373" s="39">
        <f t="shared" si="2954"/>
        <v>2505300</v>
      </c>
      <c r="BB373" s="39">
        <f t="shared" si="2955"/>
        <v>0</v>
      </c>
      <c r="BC373" s="15">
        <v>18034100</v>
      </c>
      <c r="BD373" s="44"/>
      <c r="BE373" s="44">
        <f>BC373</f>
        <v>18034100</v>
      </c>
      <c r="BF373" s="44"/>
      <c r="BG373" s="15"/>
      <c r="BH373" s="44"/>
      <c r="BI373" s="44">
        <f>BG373</f>
        <v>0</v>
      </c>
      <c r="BJ373" s="44"/>
      <c r="BK373" s="15">
        <f>BC373+BG373</f>
        <v>18034100</v>
      </c>
      <c r="BL373" s="68">
        <f>BD373+BH373</f>
        <v>0</v>
      </c>
      <c r="BM373" s="68">
        <f>BE373+BI373</f>
        <v>18034100</v>
      </c>
      <c r="BN373" s="68">
        <f>BF373+BJ373</f>
        <v>0</v>
      </c>
      <c r="BO373" s="15"/>
      <c r="BP373" s="44"/>
      <c r="BQ373" s="44">
        <f>BO373</f>
        <v>0</v>
      </c>
      <c r="BR373" s="44"/>
      <c r="BS373" s="15">
        <f>BK373+BO373</f>
        <v>18034100</v>
      </c>
      <c r="BT373" s="68">
        <f>BL373+BP373</f>
        <v>0</v>
      </c>
      <c r="BU373" s="68">
        <f>BM373+BQ373</f>
        <v>18034100</v>
      </c>
      <c r="BV373" s="68">
        <f>BN373+BR373</f>
        <v>0</v>
      </c>
      <c r="BW373" s="15"/>
      <c r="BX373" s="44"/>
      <c r="BY373" s="44">
        <f>BW373</f>
        <v>0</v>
      </c>
      <c r="BZ373" s="44"/>
      <c r="CA373" s="15">
        <f>BS373+BW373</f>
        <v>18034100</v>
      </c>
      <c r="CB373" s="68">
        <f>BT373+BX373</f>
        <v>0</v>
      </c>
      <c r="CC373" s="68">
        <f>BU373+BY373</f>
        <v>18034100</v>
      </c>
      <c r="CD373" s="68">
        <f>BV373+BZ373</f>
        <v>0</v>
      </c>
      <c r="CE373" s="15">
        <v>18034100</v>
      </c>
      <c r="CF373" s="44"/>
      <c r="CG373" s="44">
        <f>CE373</f>
        <v>18034100</v>
      </c>
      <c r="CH373" s="44"/>
      <c r="CI373" s="44"/>
      <c r="CJ373" s="44"/>
      <c r="CK373" s="44">
        <f>CI373</f>
        <v>0</v>
      </c>
      <c r="CL373" s="44"/>
      <c r="CM373" s="15">
        <f t="shared" ref="CM373" si="3175">CE373+CI373</f>
        <v>18034100</v>
      </c>
      <c r="CN373" s="68">
        <f t="shared" ref="CN373" si="3176">CF373+CJ373</f>
        <v>0</v>
      </c>
      <c r="CO373" s="68">
        <f t="shared" ref="CO373" si="3177">CG373+CK373</f>
        <v>18034100</v>
      </c>
      <c r="CP373" s="68">
        <f t="shared" ref="CP373" si="3178">CH373+CL373</f>
        <v>0</v>
      </c>
      <c r="CQ373" s="44"/>
      <c r="CR373" s="44"/>
      <c r="CS373" s="44">
        <f>CQ373</f>
        <v>0</v>
      </c>
      <c r="CT373" s="44"/>
      <c r="CU373" s="15">
        <f t="shared" ref="CU373" si="3179">CM373+CQ373</f>
        <v>18034100</v>
      </c>
      <c r="CV373" s="68">
        <f t="shared" ref="CV373" si="3180">CN373+CR373</f>
        <v>0</v>
      </c>
      <c r="CW373" s="68">
        <f t="shared" ref="CW373" si="3181">CO373+CS373</f>
        <v>18034100</v>
      </c>
      <c r="CX373" s="68">
        <f t="shared" ref="CX373" si="3182">CP373+CT373</f>
        <v>0</v>
      </c>
      <c r="CY373" s="15">
        <v>18034100</v>
      </c>
      <c r="CZ373" s="44"/>
      <c r="DA373" s="44">
        <f>CY373</f>
        <v>18034100</v>
      </c>
      <c r="DB373" s="44"/>
      <c r="DC373" s="44"/>
      <c r="DD373" s="44"/>
      <c r="DE373" s="44">
        <f>DC373</f>
        <v>0</v>
      </c>
      <c r="DF373" s="44"/>
      <c r="DG373" s="15">
        <f t="shared" ref="DG373" si="3183">CY373+DC373</f>
        <v>18034100</v>
      </c>
      <c r="DH373" s="68">
        <f t="shared" ref="DH373" si="3184">CZ373+DD373</f>
        <v>0</v>
      </c>
      <c r="DI373" s="68">
        <f t="shared" ref="DI373" si="3185">DA373+DE373</f>
        <v>18034100</v>
      </c>
      <c r="DJ373" s="68">
        <f t="shared" ref="DJ373" si="3186">DB373+DF373</f>
        <v>0</v>
      </c>
      <c r="DK373" s="44"/>
      <c r="DL373" s="44"/>
      <c r="DM373" s="44">
        <f>DK373</f>
        <v>0</v>
      </c>
      <c r="DN373" s="44"/>
      <c r="DO373" s="15">
        <f t="shared" ref="DO373" si="3187">DG373+DK373</f>
        <v>18034100</v>
      </c>
      <c r="DP373" s="68">
        <f t="shared" ref="DP373" si="3188">DH373+DL373</f>
        <v>0</v>
      </c>
      <c r="DQ373" s="68">
        <f t="shared" ref="DQ373" si="3189">DI373+DM373</f>
        <v>18034100</v>
      </c>
      <c r="DR373" s="68">
        <f t="shared" ref="DR373" si="3190">DJ373+DN373</f>
        <v>0</v>
      </c>
    </row>
    <row r="374" spans="1:122" ht="28.5" hidden="1" customHeight="1" x14ac:dyDescent="0.25">
      <c r="A374" s="102" t="s">
        <v>20</v>
      </c>
      <c r="B374" s="100"/>
      <c r="C374" s="100"/>
      <c r="D374" s="100"/>
      <c r="E374" s="40">
        <v>852</v>
      </c>
      <c r="F374" s="2" t="s">
        <v>75</v>
      </c>
      <c r="G374" s="2" t="s">
        <v>48</v>
      </c>
      <c r="H374" s="3" t="s">
        <v>373</v>
      </c>
      <c r="I374" s="2" t="s">
        <v>21</v>
      </c>
      <c r="J374" s="15">
        <f t="shared" ref="J374:AS374" si="3191">J375</f>
        <v>1233000</v>
      </c>
      <c r="K374" s="15">
        <f t="shared" si="3191"/>
        <v>0</v>
      </c>
      <c r="L374" s="15">
        <f t="shared" si="3191"/>
        <v>1233000</v>
      </c>
      <c r="M374" s="15">
        <f t="shared" si="3191"/>
        <v>0</v>
      </c>
      <c r="N374" s="15">
        <f t="shared" si="3191"/>
        <v>0</v>
      </c>
      <c r="O374" s="15">
        <f t="shared" si="3191"/>
        <v>0</v>
      </c>
      <c r="P374" s="15">
        <f t="shared" si="3191"/>
        <v>0</v>
      </c>
      <c r="Q374" s="15">
        <f t="shared" si="3191"/>
        <v>0</v>
      </c>
      <c r="R374" s="15">
        <f t="shared" si="3191"/>
        <v>1233000</v>
      </c>
      <c r="S374" s="15">
        <f t="shared" si="3191"/>
        <v>0</v>
      </c>
      <c r="T374" s="15">
        <f t="shared" si="3191"/>
        <v>1233000</v>
      </c>
      <c r="U374" s="15">
        <f t="shared" si="3191"/>
        <v>0</v>
      </c>
      <c r="V374" s="15">
        <f t="shared" si="3191"/>
        <v>118200</v>
      </c>
      <c r="W374" s="39">
        <f t="shared" si="3191"/>
        <v>0</v>
      </c>
      <c r="X374" s="39">
        <f t="shared" si="3191"/>
        <v>118200</v>
      </c>
      <c r="Y374" s="39">
        <f t="shared" si="3191"/>
        <v>0</v>
      </c>
      <c r="Z374" s="15">
        <f t="shared" si="3191"/>
        <v>0</v>
      </c>
      <c r="AA374" s="15">
        <f t="shared" si="3191"/>
        <v>0</v>
      </c>
      <c r="AB374" s="15">
        <f t="shared" si="3191"/>
        <v>0</v>
      </c>
      <c r="AC374" s="15">
        <f t="shared" si="3191"/>
        <v>0</v>
      </c>
      <c r="AD374" s="15">
        <f t="shared" si="3191"/>
        <v>118200</v>
      </c>
      <c r="AE374" s="15">
        <f t="shared" si="3191"/>
        <v>0</v>
      </c>
      <c r="AF374" s="15">
        <f t="shared" si="3191"/>
        <v>118200</v>
      </c>
      <c r="AG374" s="15">
        <f t="shared" si="3191"/>
        <v>0</v>
      </c>
      <c r="AH374" s="15">
        <f t="shared" si="3191"/>
        <v>118200</v>
      </c>
      <c r="AI374" s="39">
        <f t="shared" si="3191"/>
        <v>0</v>
      </c>
      <c r="AJ374" s="39">
        <f t="shared" si="3191"/>
        <v>118200</v>
      </c>
      <c r="AK374" s="39">
        <f t="shared" si="3191"/>
        <v>0</v>
      </c>
      <c r="AL374" s="15">
        <f t="shared" si="3191"/>
        <v>0</v>
      </c>
      <c r="AM374" s="110">
        <f t="shared" si="3191"/>
        <v>0</v>
      </c>
      <c r="AN374" s="15">
        <f t="shared" si="3191"/>
        <v>0</v>
      </c>
      <c r="AO374" s="15">
        <f t="shared" si="3191"/>
        <v>0</v>
      </c>
      <c r="AP374" s="15">
        <f t="shared" si="3191"/>
        <v>118200</v>
      </c>
      <c r="AQ374" s="15">
        <f t="shared" si="3191"/>
        <v>0</v>
      </c>
      <c r="AR374" s="15">
        <f t="shared" si="3191"/>
        <v>118200</v>
      </c>
      <c r="AS374" s="15">
        <f t="shared" si="3191"/>
        <v>0</v>
      </c>
      <c r="AT374" s="15"/>
      <c r="AU374" s="15"/>
      <c r="AV374" s="15"/>
      <c r="AW374" s="15"/>
      <c r="AX374" s="15"/>
      <c r="AY374" s="15">
        <f t="shared" si="2952"/>
        <v>133100</v>
      </c>
      <c r="AZ374" s="39">
        <f t="shared" si="2953"/>
        <v>0</v>
      </c>
      <c r="BA374" s="39">
        <f t="shared" si="2954"/>
        <v>133100</v>
      </c>
      <c r="BB374" s="39">
        <f t="shared" si="2955"/>
        <v>0</v>
      </c>
      <c r="BC374" s="15">
        <f t="shared" ref="BC374:DN374" si="3192">BC375</f>
        <v>1099900</v>
      </c>
      <c r="BD374" s="44">
        <f t="shared" si="3192"/>
        <v>0</v>
      </c>
      <c r="BE374" s="44">
        <f t="shared" si="3192"/>
        <v>1099900</v>
      </c>
      <c r="BF374" s="44">
        <f t="shared" si="3192"/>
        <v>0</v>
      </c>
      <c r="BG374" s="15">
        <f t="shared" si="3192"/>
        <v>0</v>
      </c>
      <c r="BH374" s="15">
        <f t="shared" si="3192"/>
        <v>0</v>
      </c>
      <c r="BI374" s="15">
        <f t="shared" si="3192"/>
        <v>0</v>
      </c>
      <c r="BJ374" s="15">
        <f t="shared" si="3192"/>
        <v>0</v>
      </c>
      <c r="BK374" s="15">
        <f t="shared" si="3192"/>
        <v>1099900</v>
      </c>
      <c r="BL374" s="15">
        <f t="shared" si="3192"/>
        <v>0</v>
      </c>
      <c r="BM374" s="15">
        <f t="shared" si="3192"/>
        <v>1099900</v>
      </c>
      <c r="BN374" s="15">
        <f t="shared" si="3192"/>
        <v>0</v>
      </c>
      <c r="BO374" s="15">
        <f t="shared" si="3192"/>
        <v>0</v>
      </c>
      <c r="BP374" s="15">
        <f t="shared" si="3192"/>
        <v>0</v>
      </c>
      <c r="BQ374" s="15">
        <f t="shared" si="3192"/>
        <v>0</v>
      </c>
      <c r="BR374" s="15">
        <f t="shared" si="3192"/>
        <v>0</v>
      </c>
      <c r="BS374" s="15">
        <f t="shared" si="3192"/>
        <v>1099900</v>
      </c>
      <c r="BT374" s="15">
        <f t="shared" si="3192"/>
        <v>0</v>
      </c>
      <c r="BU374" s="15">
        <f t="shared" si="3192"/>
        <v>1099900</v>
      </c>
      <c r="BV374" s="15">
        <f t="shared" si="3192"/>
        <v>0</v>
      </c>
      <c r="BW374" s="15">
        <f t="shared" si="3192"/>
        <v>0</v>
      </c>
      <c r="BX374" s="15">
        <f t="shared" si="3192"/>
        <v>0</v>
      </c>
      <c r="BY374" s="15">
        <f t="shared" si="3192"/>
        <v>0</v>
      </c>
      <c r="BZ374" s="15">
        <f t="shared" si="3192"/>
        <v>0</v>
      </c>
      <c r="CA374" s="15">
        <f t="shared" si="3192"/>
        <v>1099900</v>
      </c>
      <c r="CB374" s="15">
        <f t="shared" si="3192"/>
        <v>0</v>
      </c>
      <c r="CC374" s="15">
        <f t="shared" si="3192"/>
        <v>1099900</v>
      </c>
      <c r="CD374" s="15">
        <f t="shared" si="3192"/>
        <v>0</v>
      </c>
      <c r="CE374" s="15">
        <f t="shared" si="3192"/>
        <v>442900</v>
      </c>
      <c r="CF374" s="44">
        <f t="shared" si="3192"/>
        <v>0</v>
      </c>
      <c r="CG374" s="44">
        <f t="shared" si="3192"/>
        <v>442900</v>
      </c>
      <c r="CH374" s="44">
        <f t="shared" si="3192"/>
        <v>0</v>
      </c>
      <c r="CI374" s="15">
        <f t="shared" si="3192"/>
        <v>0</v>
      </c>
      <c r="CJ374" s="15">
        <f t="shared" si="3192"/>
        <v>0</v>
      </c>
      <c r="CK374" s="15">
        <f t="shared" si="3192"/>
        <v>0</v>
      </c>
      <c r="CL374" s="15">
        <f t="shared" si="3192"/>
        <v>0</v>
      </c>
      <c r="CM374" s="15">
        <f t="shared" si="3192"/>
        <v>442900</v>
      </c>
      <c r="CN374" s="15">
        <f t="shared" si="3192"/>
        <v>0</v>
      </c>
      <c r="CO374" s="15">
        <f t="shared" si="3192"/>
        <v>442900</v>
      </c>
      <c r="CP374" s="15">
        <f t="shared" si="3192"/>
        <v>0</v>
      </c>
      <c r="CQ374" s="15">
        <f t="shared" si="3192"/>
        <v>0</v>
      </c>
      <c r="CR374" s="15">
        <f t="shared" si="3192"/>
        <v>0</v>
      </c>
      <c r="CS374" s="15">
        <f t="shared" si="3192"/>
        <v>0</v>
      </c>
      <c r="CT374" s="15">
        <f t="shared" si="3192"/>
        <v>0</v>
      </c>
      <c r="CU374" s="15">
        <f t="shared" si="3192"/>
        <v>442900</v>
      </c>
      <c r="CV374" s="15">
        <f t="shared" si="3192"/>
        <v>0</v>
      </c>
      <c r="CW374" s="15">
        <f t="shared" si="3192"/>
        <v>442900</v>
      </c>
      <c r="CX374" s="15">
        <f t="shared" si="3192"/>
        <v>0</v>
      </c>
      <c r="CY374" s="15">
        <f t="shared" si="3192"/>
        <v>415400</v>
      </c>
      <c r="CZ374" s="44">
        <f t="shared" si="3192"/>
        <v>0</v>
      </c>
      <c r="DA374" s="44">
        <f t="shared" si="3192"/>
        <v>415400</v>
      </c>
      <c r="DB374" s="44">
        <f t="shared" si="3192"/>
        <v>0</v>
      </c>
      <c r="DC374" s="15">
        <f t="shared" si="3192"/>
        <v>0</v>
      </c>
      <c r="DD374" s="15">
        <f t="shared" si="3192"/>
        <v>0</v>
      </c>
      <c r="DE374" s="15">
        <f t="shared" si="3192"/>
        <v>0</v>
      </c>
      <c r="DF374" s="15">
        <f t="shared" si="3192"/>
        <v>0</v>
      </c>
      <c r="DG374" s="15">
        <f t="shared" si="3192"/>
        <v>415400</v>
      </c>
      <c r="DH374" s="15">
        <f t="shared" si="3192"/>
        <v>0</v>
      </c>
      <c r="DI374" s="15">
        <f t="shared" si="3192"/>
        <v>415400</v>
      </c>
      <c r="DJ374" s="15">
        <f t="shared" si="3192"/>
        <v>0</v>
      </c>
      <c r="DK374" s="15">
        <f t="shared" si="3192"/>
        <v>0</v>
      </c>
      <c r="DL374" s="15">
        <f t="shared" si="3192"/>
        <v>0</v>
      </c>
      <c r="DM374" s="15">
        <f t="shared" si="3192"/>
        <v>0</v>
      </c>
      <c r="DN374" s="15">
        <f t="shared" si="3192"/>
        <v>0</v>
      </c>
      <c r="DO374" s="15">
        <f t="shared" ref="DO374:DR374" si="3193">DO375</f>
        <v>415400</v>
      </c>
      <c r="DP374" s="15">
        <f t="shared" si="3193"/>
        <v>0</v>
      </c>
      <c r="DQ374" s="15">
        <f t="shared" si="3193"/>
        <v>415400</v>
      </c>
      <c r="DR374" s="15">
        <f t="shared" si="3193"/>
        <v>0</v>
      </c>
    </row>
    <row r="375" spans="1:122" ht="28.5" hidden="1" customHeight="1" x14ac:dyDescent="0.25">
      <c r="A375" s="102" t="s">
        <v>9</v>
      </c>
      <c r="B375" s="102"/>
      <c r="C375" s="102"/>
      <c r="D375" s="102"/>
      <c r="E375" s="40">
        <v>852</v>
      </c>
      <c r="F375" s="2" t="s">
        <v>75</v>
      </c>
      <c r="G375" s="2" t="s">
        <v>48</v>
      </c>
      <c r="H375" s="3" t="s">
        <v>373</v>
      </c>
      <c r="I375" s="2" t="s">
        <v>22</v>
      </c>
      <c r="J375" s="15">
        <v>1233000</v>
      </c>
      <c r="K375" s="44"/>
      <c r="L375" s="44">
        <f>J375</f>
        <v>1233000</v>
      </c>
      <c r="M375" s="44"/>
      <c r="N375" s="44"/>
      <c r="O375" s="44"/>
      <c r="P375" s="44"/>
      <c r="Q375" s="44"/>
      <c r="R375" s="68">
        <f>J375+N375</f>
        <v>1233000</v>
      </c>
      <c r="S375" s="68">
        <f>K375+O375</f>
        <v>0</v>
      </c>
      <c r="T375" s="68">
        <f>L375+P375</f>
        <v>1233000</v>
      </c>
      <c r="U375" s="68">
        <f>M375+Q375</f>
        <v>0</v>
      </c>
      <c r="V375" s="15">
        <v>118200</v>
      </c>
      <c r="W375" s="39"/>
      <c r="X375" s="39">
        <f>V375</f>
        <v>118200</v>
      </c>
      <c r="Y375" s="39"/>
      <c r="Z375" s="44"/>
      <c r="AA375" s="44"/>
      <c r="AB375" s="44"/>
      <c r="AC375" s="44"/>
      <c r="AD375" s="68">
        <f t="shared" ref="AD375" si="3194">V375+Z375</f>
        <v>118200</v>
      </c>
      <c r="AE375" s="68">
        <f t="shared" ref="AE375" si="3195">W375+AA375</f>
        <v>0</v>
      </c>
      <c r="AF375" s="68">
        <f t="shared" ref="AF375" si="3196">X375+AB375</f>
        <v>118200</v>
      </c>
      <c r="AG375" s="68">
        <f t="shared" ref="AG375" si="3197">Y375+AC375</f>
        <v>0</v>
      </c>
      <c r="AH375" s="15">
        <v>118200</v>
      </c>
      <c r="AI375" s="39"/>
      <c r="AJ375" s="39">
        <f>AH375</f>
        <v>118200</v>
      </c>
      <c r="AK375" s="39"/>
      <c r="AL375" s="44"/>
      <c r="AM375" s="111"/>
      <c r="AN375" s="44"/>
      <c r="AO375" s="44"/>
      <c r="AP375" s="68">
        <f t="shared" ref="AP375" si="3198">AH375+AL375</f>
        <v>118200</v>
      </c>
      <c r="AQ375" s="68">
        <f t="shared" ref="AQ375" si="3199">AI375+AM375</f>
        <v>0</v>
      </c>
      <c r="AR375" s="68">
        <f t="shared" ref="AR375" si="3200">AJ375+AN375</f>
        <v>118200</v>
      </c>
      <c r="AS375" s="68">
        <f t="shared" ref="AS375" si="3201">AK375+AO375</f>
        <v>0</v>
      </c>
      <c r="AT375" s="68"/>
      <c r="AU375" s="68"/>
      <c r="AV375" s="68"/>
      <c r="AW375" s="68"/>
      <c r="AX375" s="68"/>
      <c r="AY375" s="15">
        <f t="shared" si="2952"/>
        <v>133100</v>
      </c>
      <c r="AZ375" s="39">
        <f t="shared" si="2953"/>
        <v>0</v>
      </c>
      <c r="BA375" s="39">
        <f t="shared" si="2954"/>
        <v>133100</v>
      </c>
      <c r="BB375" s="39">
        <f t="shared" si="2955"/>
        <v>0</v>
      </c>
      <c r="BC375" s="15">
        <v>1099900</v>
      </c>
      <c r="BD375" s="44"/>
      <c r="BE375" s="44">
        <f>BC375</f>
        <v>1099900</v>
      </c>
      <c r="BF375" s="44"/>
      <c r="BG375" s="15"/>
      <c r="BH375" s="44"/>
      <c r="BI375" s="44">
        <f>BG375</f>
        <v>0</v>
      </c>
      <c r="BJ375" s="44"/>
      <c r="BK375" s="15">
        <f>BC375+BG375</f>
        <v>1099900</v>
      </c>
      <c r="BL375" s="68">
        <f>BD375+BH375</f>
        <v>0</v>
      </c>
      <c r="BM375" s="68">
        <f>BE375+BI375</f>
        <v>1099900</v>
      </c>
      <c r="BN375" s="68">
        <f>BF375+BJ375</f>
        <v>0</v>
      </c>
      <c r="BO375" s="15"/>
      <c r="BP375" s="44"/>
      <c r="BQ375" s="44">
        <f>BO375</f>
        <v>0</v>
      </c>
      <c r="BR375" s="44"/>
      <c r="BS375" s="15">
        <f>BK375+BO375</f>
        <v>1099900</v>
      </c>
      <c r="BT375" s="68">
        <f>BL375+BP375</f>
        <v>0</v>
      </c>
      <c r="BU375" s="68">
        <f>BM375+BQ375</f>
        <v>1099900</v>
      </c>
      <c r="BV375" s="68">
        <f>BN375+BR375</f>
        <v>0</v>
      </c>
      <c r="BW375" s="15"/>
      <c r="BX375" s="44"/>
      <c r="BY375" s="44">
        <f>BW375</f>
        <v>0</v>
      </c>
      <c r="BZ375" s="44"/>
      <c r="CA375" s="15">
        <f>BS375+BW375</f>
        <v>1099900</v>
      </c>
      <c r="CB375" s="68">
        <f>BT375+BX375</f>
        <v>0</v>
      </c>
      <c r="CC375" s="68">
        <f>BU375+BY375</f>
        <v>1099900</v>
      </c>
      <c r="CD375" s="68">
        <f>BV375+BZ375</f>
        <v>0</v>
      </c>
      <c r="CE375" s="15">
        <v>442900</v>
      </c>
      <c r="CF375" s="44"/>
      <c r="CG375" s="44">
        <f>CE375</f>
        <v>442900</v>
      </c>
      <c r="CH375" s="44"/>
      <c r="CI375" s="44"/>
      <c r="CJ375" s="44"/>
      <c r="CK375" s="44">
        <f>CI375</f>
        <v>0</v>
      </c>
      <c r="CL375" s="44"/>
      <c r="CM375" s="15">
        <f t="shared" ref="CM375" si="3202">CE375+CI375</f>
        <v>442900</v>
      </c>
      <c r="CN375" s="68">
        <f t="shared" ref="CN375" si="3203">CF375+CJ375</f>
        <v>0</v>
      </c>
      <c r="CO375" s="68">
        <f t="shared" ref="CO375" si="3204">CG375+CK375</f>
        <v>442900</v>
      </c>
      <c r="CP375" s="68">
        <f t="shared" ref="CP375" si="3205">CH375+CL375</f>
        <v>0</v>
      </c>
      <c r="CQ375" s="44"/>
      <c r="CR375" s="44"/>
      <c r="CS375" s="44">
        <f>CQ375</f>
        <v>0</v>
      </c>
      <c r="CT375" s="44"/>
      <c r="CU375" s="15">
        <f t="shared" ref="CU375" si="3206">CM375+CQ375</f>
        <v>442900</v>
      </c>
      <c r="CV375" s="68">
        <f t="shared" ref="CV375" si="3207">CN375+CR375</f>
        <v>0</v>
      </c>
      <c r="CW375" s="68">
        <f t="shared" ref="CW375" si="3208">CO375+CS375</f>
        <v>442900</v>
      </c>
      <c r="CX375" s="68">
        <f t="shared" ref="CX375" si="3209">CP375+CT375</f>
        <v>0</v>
      </c>
      <c r="CY375" s="15">
        <v>415400</v>
      </c>
      <c r="CZ375" s="44"/>
      <c r="DA375" s="44">
        <f>CY375</f>
        <v>415400</v>
      </c>
      <c r="DB375" s="44"/>
      <c r="DC375" s="44"/>
      <c r="DD375" s="44"/>
      <c r="DE375" s="44">
        <f>DC375</f>
        <v>0</v>
      </c>
      <c r="DF375" s="44"/>
      <c r="DG375" s="15">
        <f t="shared" ref="DG375" si="3210">CY375+DC375</f>
        <v>415400</v>
      </c>
      <c r="DH375" s="68">
        <f t="shared" ref="DH375" si="3211">CZ375+DD375</f>
        <v>0</v>
      </c>
      <c r="DI375" s="68">
        <f t="shared" ref="DI375" si="3212">DA375+DE375</f>
        <v>415400</v>
      </c>
      <c r="DJ375" s="68">
        <f t="shared" ref="DJ375" si="3213">DB375+DF375</f>
        <v>0</v>
      </c>
      <c r="DK375" s="44"/>
      <c r="DL375" s="44"/>
      <c r="DM375" s="44">
        <f>DK375</f>
        <v>0</v>
      </c>
      <c r="DN375" s="44"/>
      <c r="DO375" s="15">
        <f t="shared" ref="DO375" si="3214">DG375+DK375</f>
        <v>415400</v>
      </c>
      <c r="DP375" s="68">
        <f t="shared" ref="DP375" si="3215">DH375+DL375</f>
        <v>0</v>
      </c>
      <c r="DQ375" s="68">
        <f t="shared" ref="DQ375" si="3216">DI375+DM375</f>
        <v>415400</v>
      </c>
      <c r="DR375" s="68">
        <f t="shared" ref="DR375" si="3217">DJ375+DN375</f>
        <v>0</v>
      </c>
    </row>
    <row r="376" spans="1:122" ht="28.5" hidden="1" customHeight="1" x14ac:dyDescent="0.25">
      <c r="A376" s="102" t="s">
        <v>23</v>
      </c>
      <c r="B376" s="102"/>
      <c r="C376" s="102"/>
      <c r="D376" s="102"/>
      <c r="E376" s="40">
        <v>852</v>
      </c>
      <c r="F376" s="2" t="s">
        <v>75</v>
      </c>
      <c r="G376" s="2" t="s">
        <v>48</v>
      </c>
      <c r="H376" s="3" t="s">
        <v>373</v>
      </c>
      <c r="I376" s="2" t="s">
        <v>24</v>
      </c>
      <c r="J376" s="15">
        <f t="shared" ref="J376:AS376" si="3218">J377</f>
        <v>22870</v>
      </c>
      <c r="K376" s="15">
        <f t="shared" si="3218"/>
        <v>0</v>
      </c>
      <c r="L376" s="15">
        <f t="shared" si="3218"/>
        <v>22870</v>
      </c>
      <c r="M376" s="15">
        <f t="shared" si="3218"/>
        <v>0</v>
      </c>
      <c r="N376" s="15">
        <f t="shared" si="3218"/>
        <v>0</v>
      </c>
      <c r="O376" s="15">
        <f t="shared" si="3218"/>
        <v>0</v>
      </c>
      <c r="P376" s="15">
        <f t="shared" si="3218"/>
        <v>0</v>
      </c>
      <c r="Q376" s="15">
        <f t="shared" si="3218"/>
        <v>0</v>
      </c>
      <c r="R376" s="15">
        <f t="shared" si="3218"/>
        <v>22870</v>
      </c>
      <c r="S376" s="15">
        <f t="shared" si="3218"/>
        <v>0</v>
      </c>
      <c r="T376" s="15">
        <f t="shared" si="3218"/>
        <v>22870</v>
      </c>
      <c r="U376" s="15">
        <f t="shared" si="3218"/>
        <v>0</v>
      </c>
      <c r="V376" s="15">
        <f t="shared" si="3218"/>
        <v>22870</v>
      </c>
      <c r="W376" s="39">
        <f t="shared" si="3218"/>
        <v>0</v>
      </c>
      <c r="X376" s="39">
        <f t="shared" si="3218"/>
        <v>22870</v>
      </c>
      <c r="Y376" s="39">
        <f t="shared" si="3218"/>
        <v>0</v>
      </c>
      <c r="Z376" s="15">
        <f t="shared" si="3218"/>
        <v>0</v>
      </c>
      <c r="AA376" s="15">
        <f t="shared" si="3218"/>
        <v>0</v>
      </c>
      <c r="AB376" s="15">
        <f t="shared" si="3218"/>
        <v>0</v>
      </c>
      <c r="AC376" s="15">
        <f t="shared" si="3218"/>
        <v>0</v>
      </c>
      <c r="AD376" s="15">
        <f t="shared" si="3218"/>
        <v>22870</v>
      </c>
      <c r="AE376" s="15">
        <f t="shared" si="3218"/>
        <v>0</v>
      </c>
      <c r="AF376" s="15">
        <f t="shared" si="3218"/>
        <v>22870</v>
      </c>
      <c r="AG376" s="15">
        <f t="shared" si="3218"/>
        <v>0</v>
      </c>
      <c r="AH376" s="15">
        <f t="shared" si="3218"/>
        <v>22870</v>
      </c>
      <c r="AI376" s="39">
        <f t="shared" si="3218"/>
        <v>0</v>
      </c>
      <c r="AJ376" s="39">
        <f t="shared" si="3218"/>
        <v>22870</v>
      </c>
      <c r="AK376" s="39">
        <f t="shared" si="3218"/>
        <v>0</v>
      </c>
      <c r="AL376" s="15">
        <f t="shared" si="3218"/>
        <v>0</v>
      </c>
      <c r="AM376" s="110">
        <f t="shared" si="3218"/>
        <v>0</v>
      </c>
      <c r="AN376" s="15">
        <f t="shared" si="3218"/>
        <v>0</v>
      </c>
      <c r="AO376" s="15">
        <f t="shared" si="3218"/>
        <v>0</v>
      </c>
      <c r="AP376" s="15">
        <f t="shared" si="3218"/>
        <v>22870</v>
      </c>
      <c r="AQ376" s="15">
        <f t="shared" si="3218"/>
        <v>0</v>
      </c>
      <c r="AR376" s="15">
        <f t="shared" si="3218"/>
        <v>22870</v>
      </c>
      <c r="AS376" s="15">
        <f t="shared" si="3218"/>
        <v>0</v>
      </c>
      <c r="AT376" s="15"/>
      <c r="AU376" s="15"/>
      <c r="AV376" s="15"/>
      <c r="AW376" s="15"/>
      <c r="AX376" s="15"/>
      <c r="AY376" s="15">
        <f t="shared" si="2952"/>
        <v>270</v>
      </c>
      <c r="AZ376" s="39">
        <f t="shared" si="2953"/>
        <v>0</v>
      </c>
      <c r="BA376" s="39">
        <f t="shared" si="2954"/>
        <v>270</v>
      </c>
      <c r="BB376" s="39">
        <f t="shared" si="2955"/>
        <v>0</v>
      </c>
      <c r="BC376" s="15">
        <f t="shared" ref="BC376:DN376" si="3219">BC377</f>
        <v>22600</v>
      </c>
      <c r="BD376" s="44">
        <f t="shared" si="3219"/>
        <v>0</v>
      </c>
      <c r="BE376" s="44">
        <f t="shared" si="3219"/>
        <v>22600</v>
      </c>
      <c r="BF376" s="44">
        <f t="shared" si="3219"/>
        <v>0</v>
      </c>
      <c r="BG376" s="15">
        <f t="shared" si="3219"/>
        <v>0</v>
      </c>
      <c r="BH376" s="15">
        <f t="shared" si="3219"/>
        <v>0</v>
      </c>
      <c r="BI376" s="15">
        <f t="shared" si="3219"/>
        <v>0</v>
      </c>
      <c r="BJ376" s="15">
        <f t="shared" si="3219"/>
        <v>0</v>
      </c>
      <c r="BK376" s="15">
        <f t="shared" si="3219"/>
        <v>22600</v>
      </c>
      <c r="BL376" s="15">
        <f t="shared" si="3219"/>
        <v>0</v>
      </c>
      <c r="BM376" s="15">
        <f t="shared" si="3219"/>
        <v>22600</v>
      </c>
      <c r="BN376" s="15">
        <f t="shared" si="3219"/>
        <v>0</v>
      </c>
      <c r="BO376" s="15">
        <f t="shared" si="3219"/>
        <v>0</v>
      </c>
      <c r="BP376" s="15">
        <f t="shared" si="3219"/>
        <v>0</v>
      </c>
      <c r="BQ376" s="15">
        <f t="shared" si="3219"/>
        <v>0</v>
      </c>
      <c r="BR376" s="15">
        <f t="shared" si="3219"/>
        <v>0</v>
      </c>
      <c r="BS376" s="15">
        <f t="shared" si="3219"/>
        <v>22600</v>
      </c>
      <c r="BT376" s="15">
        <f t="shared" si="3219"/>
        <v>0</v>
      </c>
      <c r="BU376" s="15">
        <f t="shared" si="3219"/>
        <v>22600</v>
      </c>
      <c r="BV376" s="15">
        <f t="shared" si="3219"/>
        <v>0</v>
      </c>
      <c r="BW376" s="15">
        <f t="shared" si="3219"/>
        <v>0</v>
      </c>
      <c r="BX376" s="15">
        <f t="shared" si="3219"/>
        <v>0</v>
      </c>
      <c r="BY376" s="15">
        <f t="shared" si="3219"/>
        <v>0</v>
      </c>
      <c r="BZ376" s="15">
        <f t="shared" si="3219"/>
        <v>0</v>
      </c>
      <c r="CA376" s="15">
        <f t="shared" si="3219"/>
        <v>22600</v>
      </c>
      <c r="CB376" s="15">
        <f t="shared" si="3219"/>
        <v>0</v>
      </c>
      <c r="CC376" s="15">
        <f t="shared" si="3219"/>
        <v>22600</v>
      </c>
      <c r="CD376" s="15">
        <f t="shared" si="3219"/>
        <v>0</v>
      </c>
      <c r="CE376" s="15">
        <f t="shared" si="3219"/>
        <v>12000</v>
      </c>
      <c r="CF376" s="44">
        <f t="shared" si="3219"/>
        <v>0</v>
      </c>
      <c r="CG376" s="44">
        <f t="shared" si="3219"/>
        <v>12000</v>
      </c>
      <c r="CH376" s="44">
        <f t="shared" si="3219"/>
        <v>0</v>
      </c>
      <c r="CI376" s="15">
        <f t="shared" si="3219"/>
        <v>0</v>
      </c>
      <c r="CJ376" s="15">
        <f t="shared" si="3219"/>
        <v>0</v>
      </c>
      <c r="CK376" s="15">
        <f t="shared" si="3219"/>
        <v>0</v>
      </c>
      <c r="CL376" s="15">
        <f t="shared" si="3219"/>
        <v>0</v>
      </c>
      <c r="CM376" s="15">
        <f t="shared" si="3219"/>
        <v>12000</v>
      </c>
      <c r="CN376" s="15">
        <f t="shared" si="3219"/>
        <v>0</v>
      </c>
      <c r="CO376" s="15">
        <f t="shared" si="3219"/>
        <v>12000</v>
      </c>
      <c r="CP376" s="15">
        <f t="shared" si="3219"/>
        <v>0</v>
      </c>
      <c r="CQ376" s="15">
        <f t="shared" si="3219"/>
        <v>0</v>
      </c>
      <c r="CR376" s="15">
        <f t="shared" si="3219"/>
        <v>0</v>
      </c>
      <c r="CS376" s="15">
        <f t="shared" si="3219"/>
        <v>0</v>
      </c>
      <c r="CT376" s="15">
        <f t="shared" si="3219"/>
        <v>0</v>
      </c>
      <c r="CU376" s="15">
        <f t="shared" si="3219"/>
        <v>12000</v>
      </c>
      <c r="CV376" s="15">
        <f t="shared" si="3219"/>
        <v>0</v>
      </c>
      <c r="CW376" s="15">
        <f t="shared" si="3219"/>
        <v>12000</v>
      </c>
      <c r="CX376" s="15">
        <f t="shared" si="3219"/>
        <v>0</v>
      </c>
      <c r="CY376" s="15">
        <f t="shared" si="3219"/>
        <v>12000</v>
      </c>
      <c r="CZ376" s="44">
        <f t="shared" si="3219"/>
        <v>0</v>
      </c>
      <c r="DA376" s="44">
        <f t="shared" si="3219"/>
        <v>12000</v>
      </c>
      <c r="DB376" s="44">
        <f t="shared" si="3219"/>
        <v>0</v>
      </c>
      <c r="DC376" s="15">
        <f t="shared" si="3219"/>
        <v>0</v>
      </c>
      <c r="DD376" s="15">
        <f t="shared" si="3219"/>
        <v>0</v>
      </c>
      <c r="DE376" s="15">
        <f t="shared" si="3219"/>
        <v>0</v>
      </c>
      <c r="DF376" s="15">
        <f t="shared" si="3219"/>
        <v>0</v>
      </c>
      <c r="DG376" s="15">
        <f t="shared" si="3219"/>
        <v>12000</v>
      </c>
      <c r="DH376" s="15">
        <f t="shared" si="3219"/>
        <v>0</v>
      </c>
      <c r="DI376" s="15">
        <f t="shared" si="3219"/>
        <v>12000</v>
      </c>
      <c r="DJ376" s="15">
        <f t="shared" si="3219"/>
        <v>0</v>
      </c>
      <c r="DK376" s="15">
        <f t="shared" si="3219"/>
        <v>0</v>
      </c>
      <c r="DL376" s="15">
        <f t="shared" si="3219"/>
        <v>0</v>
      </c>
      <c r="DM376" s="15">
        <f t="shared" si="3219"/>
        <v>0</v>
      </c>
      <c r="DN376" s="15">
        <f t="shared" si="3219"/>
        <v>0</v>
      </c>
      <c r="DO376" s="15">
        <f t="shared" ref="DO376:DR376" si="3220">DO377</f>
        <v>12000</v>
      </c>
      <c r="DP376" s="15">
        <f t="shared" si="3220"/>
        <v>0</v>
      </c>
      <c r="DQ376" s="15">
        <f t="shared" si="3220"/>
        <v>12000</v>
      </c>
      <c r="DR376" s="15">
        <f t="shared" si="3220"/>
        <v>0</v>
      </c>
    </row>
    <row r="377" spans="1:122" ht="32.25" hidden="1" customHeight="1" x14ac:dyDescent="0.25">
      <c r="A377" s="102" t="s">
        <v>25</v>
      </c>
      <c r="B377" s="102"/>
      <c r="C377" s="102"/>
      <c r="D377" s="102"/>
      <c r="E377" s="40">
        <v>852</v>
      </c>
      <c r="F377" s="2" t="s">
        <v>75</v>
      </c>
      <c r="G377" s="2" t="s">
        <v>48</v>
      </c>
      <c r="H377" s="3" t="s">
        <v>373</v>
      </c>
      <c r="I377" s="2" t="s">
        <v>26</v>
      </c>
      <c r="J377" s="15">
        <v>22870</v>
      </c>
      <c r="K377" s="44"/>
      <c r="L377" s="44">
        <f>J377</f>
        <v>22870</v>
      </c>
      <c r="M377" s="44"/>
      <c r="N377" s="44"/>
      <c r="O377" s="44"/>
      <c r="P377" s="44"/>
      <c r="Q377" s="44"/>
      <c r="R377" s="68">
        <f>J377+N377</f>
        <v>22870</v>
      </c>
      <c r="S377" s="68">
        <f>K377+O377</f>
        <v>0</v>
      </c>
      <c r="T377" s="68">
        <f>L377+P377</f>
        <v>22870</v>
      </c>
      <c r="U377" s="68">
        <f>M377+Q377</f>
        <v>0</v>
      </c>
      <c r="V377" s="15">
        <v>22870</v>
      </c>
      <c r="W377" s="39"/>
      <c r="X377" s="39">
        <f>V377</f>
        <v>22870</v>
      </c>
      <c r="Y377" s="39"/>
      <c r="Z377" s="44"/>
      <c r="AA377" s="44"/>
      <c r="AB377" s="44"/>
      <c r="AC377" s="44"/>
      <c r="AD377" s="68">
        <f t="shared" ref="AD377" si="3221">V377+Z377</f>
        <v>22870</v>
      </c>
      <c r="AE377" s="68">
        <f t="shared" ref="AE377" si="3222">W377+AA377</f>
        <v>0</v>
      </c>
      <c r="AF377" s="68">
        <f t="shared" ref="AF377" si="3223">X377+AB377</f>
        <v>22870</v>
      </c>
      <c r="AG377" s="68">
        <f t="shared" ref="AG377" si="3224">Y377+AC377</f>
        <v>0</v>
      </c>
      <c r="AH377" s="15">
        <v>22870</v>
      </c>
      <c r="AI377" s="39"/>
      <c r="AJ377" s="39">
        <f>AH377</f>
        <v>22870</v>
      </c>
      <c r="AK377" s="39"/>
      <c r="AL377" s="44"/>
      <c r="AM377" s="111"/>
      <c r="AN377" s="44"/>
      <c r="AO377" s="44"/>
      <c r="AP377" s="68">
        <f t="shared" ref="AP377" si="3225">AH377+AL377</f>
        <v>22870</v>
      </c>
      <c r="AQ377" s="68">
        <f t="shared" ref="AQ377" si="3226">AI377+AM377</f>
        <v>0</v>
      </c>
      <c r="AR377" s="68">
        <f t="shared" ref="AR377" si="3227">AJ377+AN377</f>
        <v>22870</v>
      </c>
      <c r="AS377" s="68">
        <f t="shared" ref="AS377" si="3228">AK377+AO377</f>
        <v>0</v>
      </c>
      <c r="AT377" s="68"/>
      <c r="AU377" s="68"/>
      <c r="AV377" s="68"/>
      <c r="AW377" s="68"/>
      <c r="AX377" s="68"/>
      <c r="AY377" s="15">
        <f t="shared" si="2952"/>
        <v>270</v>
      </c>
      <c r="AZ377" s="39">
        <f t="shared" si="2953"/>
        <v>0</v>
      </c>
      <c r="BA377" s="39">
        <f t="shared" si="2954"/>
        <v>270</v>
      </c>
      <c r="BB377" s="39">
        <f t="shared" si="2955"/>
        <v>0</v>
      </c>
      <c r="BC377" s="15">
        <v>22600</v>
      </c>
      <c r="BD377" s="44"/>
      <c r="BE377" s="44">
        <f>BC377</f>
        <v>22600</v>
      </c>
      <c r="BF377" s="44"/>
      <c r="BG377" s="15"/>
      <c r="BH377" s="44"/>
      <c r="BI377" s="44">
        <f>BG377</f>
        <v>0</v>
      </c>
      <c r="BJ377" s="44"/>
      <c r="BK377" s="15">
        <f>BC377+BG377</f>
        <v>22600</v>
      </c>
      <c r="BL377" s="68">
        <f>BD377+BH377</f>
        <v>0</v>
      </c>
      <c r="BM377" s="68">
        <f>BE377+BI377</f>
        <v>22600</v>
      </c>
      <c r="BN377" s="68">
        <f>BF377+BJ377</f>
        <v>0</v>
      </c>
      <c r="BO377" s="15"/>
      <c r="BP377" s="44"/>
      <c r="BQ377" s="44">
        <f>BO377</f>
        <v>0</v>
      </c>
      <c r="BR377" s="44"/>
      <c r="BS377" s="15">
        <f>BK377+BO377</f>
        <v>22600</v>
      </c>
      <c r="BT377" s="68">
        <f>BL377+BP377</f>
        <v>0</v>
      </c>
      <c r="BU377" s="68">
        <f>BM377+BQ377</f>
        <v>22600</v>
      </c>
      <c r="BV377" s="68">
        <f>BN377+BR377</f>
        <v>0</v>
      </c>
      <c r="BW377" s="15"/>
      <c r="BX377" s="44"/>
      <c r="BY377" s="44">
        <f>BW377</f>
        <v>0</v>
      </c>
      <c r="BZ377" s="44"/>
      <c r="CA377" s="15">
        <f>BS377+BW377</f>
        <v>22600</v>
      </c>
      <c r="CB377" s="68">
        <f>BT377+BX377</f>
        <v>0</v>
      </c>
      <c r="CC377" s="68">
        <f>BU377+BY377</f>
        <v>22600</v>
      </c>
      <c r="CD377" s="68">
        <f>BV377+BZ377</f>
        <v>0</v>
      </c>
      <c r="CE377" s="15">
        <v>12000</v>
      </c>
      <c r="CF377" s="44"/>
      <c r="CG377" s="44">
        <f>CE377</f>
        <v>12000</v>
      </c>
      <c r="CH377" s="44"/>
      <c r="CI377" s="44"/>
      <c r="CJ377" s="44"/>
      <c r="CK377" s="44">
        <f>CI377</f>
        <v>0</v>
      </c>
      <c r="CL377" s="44"/>
      <c r="CM377" s="15">
        <f t="shared" ref="CM377" si="3229">CE377+CI377</f>
        <v>12000</v>
      </c>
      <c r="CN377" s="68">
        <f t="shared" ref="CN377" si="3230">CF377+CJ377</f>
        <v>0</v>
      </c>
      <c r="CO377" s="68">
        <f t="shared" ref="CO377" si="3231">CG377+CK377</f>
        <v>12000</v>
      </c>
      <c r="CP377" s="68">
        <f t="shared" ref="CP377" si="3232">CH377+CL377</f>
        <v>0</v>
      </c>
      <c r="CQ377" s="44"/>
      <c r="CR377" s="44"/>
      <c r="CS377" s="44">
        <f>CQ377</f>
        <v>0</v>
      </c>
      <c r="CT377" s="44"/>
      <c r="CU377" s="15">
        <f t="shared" ref="CU377" si="3233">CM377+CQ377</f>
        <v>12000</v>
      </c>
      <c r="CV377" s="68">
        <f t="shared" ref="CV377" si="3234">CN377+CR377</f>
        <v>0</v>
      </c>
      <c r="CW377" s="68">
        <f t="shared" ref="CW377" si="3235">CO377+CS377</f>
        <v>12000</v>
      </c>
      <c r="CX377" s="68">
        <f t="shared" ref="CX377" si="3236">CP377+CT377</f>
        <v>0</v>
      </c>
      <c r="CY377" s="15">
        <v>12000</v>
      </c>
      <c r="CZ377" s="44"/>
      <c r="DA377" s="44">
        <f>CY377</f>
        <v>12000</v>
      </c>
      <c r="DB377" s="44"/>
      <c r="DC377" s="44"/>
      <c r="DD377" s="44"/>
      <c r="DE377" s="44">
        <f>DC377</f>
        <v>0</v>
      </c>
      <c r="DF377" s="44"/>
      <c r="DG377" s="15">
        <f t="shared" ref="DG377" si="3237">CY377+DC377</f>
        <v>12000</v>
      </c>
      <c r="DH377" s="68">
        <f t="shared" ref="DH377" si="3238">CZ377+DD377</f>
        <v>0</v>
      </c>
      <c r="DI377" s="68">
        <f t="shared" ref="DI377" si="3239">DA377+DE377</f>
        <v>12000</v>
      </c>
      <c r="DJ377" s="68">
        <f t="shared" ref="DJ377" si="3240">DB377+DF377</f>
        <v>0</v>
      </c>
      <c r="DK377" s="44"/>
      <c r="DL377" s="44"/>
      <c r="DM377" s="44">
        <f>DK377</f>
        <v>0</v>
      </c>
      <c r="DN377" s="44"/>
      <c r="DO377" s="15">
        <f t="shared" ref="DO377" si="3241">DG377+DK377</f>
        <v>12000</v>
      </c>
      <c r="DP377" s="68">
        <f t="shared" ref="DP377" si="3242">DH377+DL377</f>
        <v>0</v>
      </c>
      <c r="DQ377" s="68">
        <f t="shared" ref="DQ377" si="3243">DI377+DM377</f>
        <v>12000</v>
      </c>
      <c r="DR377" s="68">
        <f t="shared" ref="DR377" si="3244">DJ377+DN377</f>
        <v>0</v>
      </c>
    </row>
    <row r="378" spans="1:122" ht="69" hidden="1" customHeight="1" x14ac:dyDescent="0.25">
      <c r="A378" s="102" t="s">
        <v>278</v>
      </c>
      <c r="B378" s="102"/>
      <c r="C378" s="102"/>
      <c r="D378" s="102"/>
      <c r="E378" s="40">
        <v>852</v>
      </c>
      <c r="F378" s="2" t="s">
        <v>75</v>
      </c>
      <c r="G378" s="2" t="s">
        <v>48</v>
      </c>
      <c r="H378" s="3" t="s">
        <v>361</v>
      </c>
      <c r="I378" s="2"/>
      <c r="J378" s="15">
        <f t="shared" ref="J378:AL379" si="3245">J379</f>
        <v>1411200</v>
      </c>
      <c r="K378" s="15">
        <f t="shared" si="3245"/>
        <v>1411200</v>
      </c>
      <c r="L378" s="15">
        <f t="shared" si="3245"/>
        <v>0</v>
      </c>
      <c r="M378" s="15">
        <f t="shared" si="3245"/>
        <v>0</v>
      </c>
      <c r="N378" s="15">
        <f t="shared" si="3245"/>
        <v>0</v>
      </c>
      <c r="O378" s="15">
        <f t="shared" si="3245"/>
        <v>0</v>
      </c>
      <c r="P378" s="15">
        <f t="shared" si="3245"/>
        <v>0</v>
      </c>
      <c r="Q378" s="15">
        <f t="shared" si="3245"/>
        <v>0</v>
      </c>
      <c r="R378" s="15">
        <f t="shared" si="3245"/>
        <v>1411200</v>
      </c>
      <c r="S378" s="15">
        <f t="shared" si="3245"/>
        <v>1411200</v>
      </c>
      <c r="T378" s="15">
        <f t="shared" si="3245"/>
        <v>0</v>
      </c>
      <c r="U378" s="15">
        <f t="shared" si="3245"/>
        <v>0</v>
      </c>
      <c r="V378" s="15">
        <f t="shared" si="3245"/>
        <v>1411200</v>
      </c>
      <c r="W378" s="39">
        <f t="shared" si="3245"/>
        <v>1411200</v>
      </c>
      <c r="X378" s="39">
        <f t="shared" si="3245"/>
        <v>0</v>
      </c>
      <c r="Y378" s="39">
        <f t="shared" si="3245"/>
        <v>0</v>
      </c>
      <c r="Z378" s="15">
        <f t="shared" si="3245"/>
        <v>0</v>
      </c>
      <c r="AA378" s="15">
        <f t="shared" si="3245"/>
        <v>0</v>
      </c>
      <c r="AB378" s="15">
        <f t="shared" si="3245"/>
        <v>0</v>
      </c>
      <c r="AC378" s="15">
        <f t="shared" si="3245"/>
        <v>0</v>
      </c>
      <c r="AD378" s="15">
        <f t="shared" si="3245"/>
        <v>1411200</v>
      </c>
      <c r="AE378" s="15">
        <f t="shared" si="3245"/>
        <v>1411200</v>
      </c>
      <c r="AF378" s="15">
        <f t="shared" si="3245"/>
        <v>0</v>
      </c>
      <c r="AG378" s="15">
        <f t="shared" si="3245"/>
        <v>0</v>
      </c>
      <c r="AH378" s="15">
        <f t="shared" si="3245"/>
        <v>1411200</v>
      </c>
      <c r="AI378" s="39">
        <f t="shared" si="3245"/>
        <v>1411200</v>
      </c>
      <c r="AJ378" s="39">
        <f t="shared" si="3245"/>
        <v>0</v>
      </c>
      <c r="AK378" s="39">
        <f t="shared" si="3245"/>
        <v>0</v>
      </c>
      <c r="AL378" s="15">
        <f t="shared" si="3245"/>
        <v>0</v>
      </c>
      <c r="AM378" s="110">
        <f t="shared" ref="AL378:AS379" si="3246">AM379</f>
        <v>0</v>
      </c>
      <c r="AN378" s="15">
        <f t="shared" si="3246"/>
        <v>0</v>
      </c>
      <c r="AO378" s="15">
        <f t="shared" si="3246"/>
        <v>0</v>
      </c>
      <c r="AP378" s="15">
        <f t="shared" si="3246"/>
        <v>1411200</v>
      </c>
      <c r="AQ378" s="15">
        <f t="shared" si="3246"/>
        <v>1411200</v>
      </c>
      <c r="AR378" s="15">
        <f t="shared" si="3246"/>
        <v>0</v>
      </c>
      <c r="AS378" s="15">
        <f t="shared" si="3246"/>
        <v>0</v>
      </c>
      <c r="AT378" s="15"/>
      <c r="AU378" s="15"/>
      <c r="AV378" s="15"/>
      <c r="AW378" s="15"/>
      <c r="AX378" s="15"/>
      <c r="AY378" s="15">
        <f t="shared" si="2952"/>
        <v>-58800</v>
      </c>
      <c r="AZ378" s="39">
        <f t="shared" si="2953"/>
        <v>-58800</v>
      </c>
      <c r="BA378" s="39">
        <f t="shared" si="2954"/>
        <v>0</v>
      </c>
      <c r="BB378" s="39">
        <f t="shared" si="2955"/>
        <v>0</v>
      </c>
      <c r="BC378" s="15">
        <f t="shared" ref="BC378:DC379" si="3247">BC379</f>
        <v>1470000</v>
      </c>
      <c r="BD378" s="44">
        <f t="shared" si="3247"/>
        <v>1470000</v>
      </c>
      <c r="BE378" s="44">
        <f t="shared" si="3247"/>
        <v>0</v>
      </c>
      <c r="BF378" s="44">
        <f t="shared" si="3247"/>
        <v>0</v>
      </c>
      <c r="BG378" s="15">
        <f t="shared" si="3247"/>
        <v>0</v>
      </c>
      <c r="BH378" s="15">
        <f t="shared" si="3247"/>
        <v>0</v>
      </c>
      <c r="BI378" s="15">
        <f t="shared" si="3247"/>
        <v>0</v>
      </c>
      <c r="BJ378" s="15">
        <f t="shared" si="3247"/>
        <v>0</v>
      </c>
      <c r="BK378" s="15">
        <f t="shared" si="3247"/>
        <v>1470000</v>
      </c>
      <c r="BL378" s="15">
        <f t="shared" si="3247"/>
        <v>1470000</v>
      </c>
      <c r="BM378" s="15">
        <f t="shared" si="3247"/>
        <v>0</v>
      </c>
      <c r="BN378" s="15">
        <f t="shared" si="3247"/>
        <v>0</v>
      </c>
      <c r="BO378" s="15">
        <f t="shared" si="3247"/>
        <v>0</v>
      </c>
      <c r="BP378" s="15">
        <f t="shared" si="3247"/>
        <v>0</v>
      </c>
      <c r="BQ378" s="15">
        <f t="shared" si="3247"/>
        <v>0</v>
      </c>
      <c r="BR378" s="15">
        <f t="shared" si="3247"/>
        <v>0</v>
      </c>
      <c r="BS378" s="15">
        <f t="shared" si="3247"/>
        <v>1470000</v>
      </c>
      <c r="BT378" s="15">
        <f t="shared" si="3247"/>
        <v>1470000</v>
      </c>
      <c r="BU378" s="15">
        <f t="shared" si="3247"/>
        <v>0</v>
      </c>
      <c r="BV378" s="15">
        <f t="shared" si="3247"/>
        <v>0</v>
      </c>
      <c r="BW378" s="15">
        <f t="shared" si="3247"/>
        <v>0</v>
      </c>
      <c r="BX378" s="15">
        <f t="shared" si="3247"/>
        <v>0</v>
      </c>
      <c r="BY378" s="15">
        <f t="shared" si="3247"/>
        <v>0</v>
      </c>
      <c r="BZ378" s="15">
        <f t="shared" si="3247"/>
        <v>0</v>
      </c>
      <c r="CA378" s="15">
        <f t="shared" si="3247"/>
        <v>1470000</v>
      </c>
      <c r="CB378" s="15">
        <f t="shared" si="3247"/>
        <v>1470000</v>
      </c>
      <c r="CC378" s="15">
        <f t="shared" si="3247"/>
        <v>0</v>
      </c>
      <c r="CD378" s="15">
        <f t="shared" si="3247"/>
        <v>0</v>
      </c>
      <c r="CE378" s="15">
        <f t="shared" si="3247"/>
        <v>1470000</v>
      </c>
      <c r="CF378" s="44">
        <f t="shared" si="3247"/>
        <v>1470000</v>
      </c>
      <c r="CG378" s="44">
        <f t="shared" si="3247"/>
        <v>0</v>
      </c>
      <c r="CH378" s="44">
        <f t="shared" si="3247"/>
        <v>0</v>
      </c>
      <c r="CI378" s="15">
        <f t="shared" si="3247"/>
        <v>0</v>
      </c>
      <c r="CJ378" s="15">
        <f t="shared" si="3247"/>
        <v>0</v>
      </c>
      <c r="CK378" s="15">
        <f t="shared" si="3247"/>
        <v>0</v>
      </c>
      <c r="CL378" s="15">
        <f t="shared" si="3247"/>
        <v>0</v>
      </c>
      <c r="CM378" s="15">
        <f t="shared" si="3247"/>
        <v>1470000</v>
      </c>
      <c r="CN378" s="15">
        <f t="shared" si="3247"/>
        <v>1470000</v>
      </c>
      <c r="CO378" s="15">
        <f t="shared" si="3247"/>
        <v>0</v>
      </c>
      <c r="CP378" s="15">
        <f t="shared" si="3247"/>
        <v>0</v>
      </c>
      <c r="CQ378" s="15">
        <f t="shared" si="3247"/>
        <v>0</v>
      </c>
      <c r="CR378" s="15">
        <f t="shared" si="3247"/>
        <v>0</v>
      </c>
      <c r="CS378" s="15">
        <f t="shared" si="3247"/>
        <v>0</v>
      </c>
      <c r="CT378" s="15">
        <f t="shared" si="3247"/>
        <v>0</v>
      </c>
      <c r="CU378" s="15">
        <f t="shared" si="3247"/>
        <v>1470000</v>
      </c>
      <c r="CV378" s="15">
        <f t="shared" si="3247"/>
        <v>1470000</v>
      </c>
      <c r="CW378" s="15">
        <f t="shared" si="3247"/>
        <v>0</v>
      </c>
      <c r="CX378" s="15">
        <f t="shared" si="3247"/>
        <v>0</v>
      </c>
      <c r="CY378" s="15">
        <f t="shared" si="3247"/>
        <v>1470000</v>
      </c>
      <c r="CZ378" s="44">
        <f t="shared" si="3247"/>
        <v>1470000</v>
      </c>
      <c r="DA378" s="44">
        <f t="shared" si="3247"/>
        <v>0</v>
      </c>
      <c r="DB378" s="44">
        <f t="shared" si="3247"/>
        <v>0</v>
      </c>
      <c r="DC378" s="15">
        <f t="shared" si="3247"/>
        <v>0</v>
      </c>
      <c r="DD378" s="15">
        <f t="shared" ref="DC378:DR379" si="3248">DD379</f>
        <v>0</v>
      </c>
      <c r="DE378" s="15">
        <f t="shared" si="3248"/>
        <v>0</v>
      </c>
      <c r="DF378" s="15">
        <f t="shared" si="3248"/>
        <v>0</v>
      </c>
      <c r="DG378" s="15">
        <f t="shared" si="3248"/>
        <v>1470000</v>
      </c>
      <c r="DH378" s="15">
        <f t="shared" si="3248"/>
        <v>1470000</v>
      </c>
      <c r="DI378" s="15">
        <f t="shared" si="3248"/>
        <v>0</v>
      </c>
      <c r="DJ378" s="15">
        <f t="shared" si="3248"/>
        <v>0</v>
      </c>
      <c r="DK378" s="15">
        <f t="shared" si="3248"/>
        <v>0</v>
      </c>
      <c r="DL378" s="15">
        <f t="shared" si="3248"/>
        <v>0</v>
      </c>
      <c r="DM378" s="15">
        <f t="shared" si="3248"/>
        <v>0</v>
      </c>
      <c r="DN378" s="15">
        <f t="shared" si="3248"/>
        <v>0</v>
      </c>
      <c r="DO378" s="15">
        <f t="shared" si="3248"/>
        <v>1470000</v>
      </c>
      <c r="DP378" s="15">
        <f t="shared" si="3248"/>
        <v>1470000</v>
      </c>
      <c r="DQ378" s="15">
        <f t="shared" si="3248"/>
        <v>0</v>
      </c>
      <c r="DR378" s="15">
        <f t="shared" si="3248"/>
        <v>0</v>
      </c>
    </row>
    <row r="379" spans="1:122" ht="32.25" hidden="1" customHeight="1" x14ac:dyDescent="0.25">
      <c r="A379" s="102" t="s">
        <v>93</v>
      </c>
      <c r="B379" s="102"/>
      <c r="C379" s="102"/>
      <c r="D379" s="102"/>
      <c r="E379" s="40">
        <v>852</v>
      </c>
      <c r="F379" s="2" t="s">
        <v>75</v>
      </c>
      <c r="G379" s="2" t="s">
        <v>48</v>
      </c>
      <c r="H379" s="3" t="s">
        <v>361</v>
      </c>
      <c r="I379" s="2" t="s">
        <v>94</v>
      </c>
      <c r="J379" s="15">
        <f t="shared" si="3245"/>
        <v>1411200</v>
      </c>
      <c r="K379" s="15">
        <f t="shared" si="3245"/>
        <v>1411200</v>
      </c>
      <c r="L379" s="15">
        <f t="shared" si="3245"/>
        <v>0</v>
      </c>
      <c r="M379" s="15">
        <f t="shared" si="3245"/>
        <v>0</v>
      </c>
      <c r="N379" s="15">
        <f t="shared" si="3245"/>
        <v>0</v>
      </c>
      <c r="O379" s="15">
        <f t="shared" si="3245"/>
        <v>0</v>
      </c>
      <c r="P379" s="15">
        <f t="shared" si="3245"/>
        <v>0</v>
      </c>
      <c r="Q379" s="15">
        <f t="shared" si="3245"/>
        <v>0</v>
      </c>
      <c r="R379" s="15">
        <f t="shared" si="3245"/>
        <v>1411200</v>
      </c>
      <c r="S379" s="15">
        <f t="shared" si="3245"/>
        <v>1411200</v>
      </c>
      <c r="T379" s="15">
        <f t="shared" si="3245"/>
        <v>0</v>
      </c>
      <c r="U379" s="15">
        <f t="shared" si="3245"/>
        <v>0</v>
      </c>
      <c r="V379" s="15">
        <f t="shared" si="3245"/>
        <v>1411200</v>
      </c>
      <c r="W379" s="39">
        <f t="shared" si="3245"/>
        <v>1411200</v>
      </c>
      <c r="X379" s="39">
        <f t="shared" si="3245"/>
        <v>0</v>
      </c>
      <c r="Y379" s="39">
        <f t="shared" si="3245"/>
        <v>0</v>
      </c>
      <c r="Z379" s="15">
        <f t="shared" si="3245"/>
        <v>0</v>
      </c>
      <c r="AA379" s="15">
        <f t="shared" si="3245"/>
        <v>0</v>
      </c>
      <c r="AB379" s="15">
        <f t="shared" si="3245"/>
        <v>0</v>
      </c>
      <c r="AC379" s="15">
        <f t="shared" si="3245"/>
        <v>0</v>
      </c>
      <c r="AD379" s="15">
        <f t="shared" si="3245"/>
        <v>1411200</v>
      </c>
      <c r="AE379" s="15">
        <f t="shared" si="3245"/>
        <v>1411200</v>
      </c>
      <c r="AF379" s="15">
        <f t="shared" si="3245"/>
        <v>0</v>
      </c>
      <c r="AG379" s="15">
        <f t="shared" si="3245"/>
        <v>0</v>
      </c>
      <c r="AH379" s="15">
        <f t="shared" si="3245"/>
        <v>1411200</v>
      </c>
      <c r="AI379" s="39">
        <f t="shared" si="3245"/>
        <v>1411200</v>
      </c>
      <c r="AJ379" s="39">
        <f t="shared" si="3245"/>
        <v>0</v>
      </c>
      <c r="AK379" s="39">
        <f t="shared" si="3245"/>
        <v>0</v>
      </c>
      <c r="AL379" s="15">
        <f t="shared" si="3246"/>
        <v>0</v>
      </c>
      <c r="AM379" s="110">
        <f t="shared" si="3246"/>
        <v>0</v>
      </c>
      <c r="AN379" s="15">
        <f t="shared" si="3246"/>
        <v>0</v>
      </c>
      <c r="AO379" s="15">
        <f t="shared" si="3246"/>
        <v>0</v>
      </c>
      <c r="AP379" s="15">
        <f t="shared" si="3246"/>
        <v>1411200</v>
      </c>
      <c r="AQ379" s="15">
        <f t="shared" si="3246"/>
        <v>1411200</v>
      </c>
      <c r="AR379" s="15">
        <f t="shared" si="3246"/>
        <v>0</v>
      </c>
      <c r="AS379" s="15">
        <f t="shared" si="3246"/>
        <v>0</v>
      </c>
      <c r="AT379" s="15"/>
      <c r="AU379" s="15"/>
      <c r="AV379" s="15"/>
      <c r="AW379" s="15"/>
      <c r="AX379" s="15"/>
      <c r="AY379" s="15">
        <f t="shared" si="2952"/>
        <v>-58800</v>
      </c>
      <c r="AZ379" s="39">
        <f t="shared" si="2953"/>
        <v>-58800</v>
      </c>
      <c r="BA379" s="39">
        <f t="shared" si="2954"/>
        <v>0</v>
      </c>
      <c r="BB379" s="39">
        <f t="shared" si="2955"/>
        <v>0</v>
      </c>
      <c r="BC379" s="15">
        <f t="shared" si="3247"/>
        <v>1470000</v>
      </c>
      <c r="BD379" s="44">
        <f t="shared" si="3247"/>
        <v>1470000</v>
      </c>
      <c r="BE379" s="44">
        <f t="shared" si="3247"/>
        <v>0</v>
      </c>
      <c r="BF379" s="44">
        <f t="shared" si="3247"/>
        <v>0</v>
      </c>
      <c r="BG379" s="15">
        <f t="shared" si="3247"/>
        <v>0</v>
      </c>
      <c r="BH379" s="15">
        <f t="shared" si="3247"/>
        <v>0</v>
      </c>
      <c r="BI379" s="15">
        <f t="shared" si="3247"/>
        <v>0</v>
      </c>
      <c r="BJ379" s="15">
        <f t="shared" si="3247"/>
        <v>0</v>
      </c>
      <c r="BK379" s="15">
        <f t="shared" si="3247"/>
        <v>1470000</v>
      </c>
      <c r="BL379" s="15">
        <f t="shared" si="3247"/>
        <v>1470000</v>
      </c>
      <c r="BM379" s="15">
        <f t="shared" si="3247"/>
        <v>0</v>
      </c>
      <c r="BN379" s="15">
        <f t="shared" si="3247"/>
        <v>0</v>
      </c>
      <c r="BO379" s="15">
        <f t="shared" si="3247"/>
        <v>0</v>
      </c>
      <c r="BP379" s="15">
        <f t="shared" si="3247"/>
        <v>0</v>
      </c>
      <c r="BQ379" s="15">
        <f t="shared" si="3247"/>
        <v>0</v>
      </c>
      <c r="BR379" s="15">
        <f t="shared" si="3247"/>
        <v>0</v>
      </c>
      <c r="BS379" s="15">
        <f t="shared" si="3247"/>
        <v>1470000</v>
      </c>
      <c r="BT379" s="15">
        <f t="shared" si="3247"/>
        <v>1470000</v>
      </c>
      <c r="BU379" s="15">
        <f t="shared" si="3247"/>
        <v>0</v>
      </c>
      <c r="BV379" s="15">
        <f t="shared" si="3247"/>
        <v>0</v>
      </c>
      <c r="BW379" s="15">
        <f t="shared" si="3247"/>
        <v>0</v>
      </c>
      <c r="BX379" s="15">
        <f t="shared" si="3247"/>
        <v>0</v>
      </c>
      <c r="BY379" s="15">
        <f t="shared" si="3247"/>
        <v>0</v>
      </c>
      <c r="BZ379" s="15">
        <f t="shared" si="3247"/>
        <v>0</v>
      </c>
      <c r="CA379" s="15">
        <f t="shared" si="3247"/>
        <v>1470000</v>
      </c>
      <c r="CB379" s="15">
        <f t="shared" si="3247"/>
        <v>1470000</v>
      </c>
      <c r="CC379" s="15">
        <f t="shared" si="3247"/>
        <v>0</v>
      </c>
      <c r="CD379" s="15">
        <f t="shared" si="3247"/>
        <v>0</v>
      </c>
      <c r="CE379" s="15">
        <f t="shared" si="3247"/>
        <v>1470000</v>
      </c>
      <c r="CF379" s="44">
        <f t="shared" si="3247"/>
        <v>1470000</v>
      </c>
      <c r="CG379" s="44">
        <f t="shared" si="3247"/>
        <v>0</v>
      </c>
      <c r="CH379" s="44">
        <f t="shared" si="3247"/>
        <v>0</v>
      </c>
      <c r="CI379" s="15">
        <f t="shared" si="3247"/>
        <v>0</v>
      </c>
      <c r="CJ379" s="15">
        <f t="shared" si="3247"/>
        <v>0</v>
      </c>
      <c r="CK379" s="15">
        <f t="shared" si="3247"/>
        <v>0</v>
      </c>
      <c r="CL379" s="15">
        <f t="shared" si="3247"/>
        <v>0</v>
      </c>
      <c r="CM379" s="15">
        <f t="shared" si="3247"/>
        <v>1470000</v>
      </c>
      <c r="CN379" s="15">
        <f t="shared" si="3247"/>
        <v>1470000</v>
      </c>
      <c r="CO379" s="15">
        <f t="shared" si="3247"/>
        <v>0</v>
      </c>
      <c r="CP379" s="15">
        <f t="shared" si="3247"/>
        <v>0</v>
      </c>
      <c r="CQ379" s="15">
        <f t="shared" si="3247"/>
        <v>0</v>
      </c>
      <c r="CR379" s="15">
        <f t="shared" si="3247"/>
        <v>0</v>
      </c>
      <c r="CS379" s="15">
        <f t="shared" si="3247"/>
        <v>0</v>
      </c>
      <c r="CT379" s="15">
        <f t="shared" si="3247"/>
        <v>0</v>
      </c>
      <c r="CU379" s="15">
        <f t="shared" si="3247"/>
        <v>1470000</v>
      </c>
      <c r="CV379" s="15">
        <f t="shared" si="3247"/>
        <v>1470000</v>
      </c>
      <c r="CW379" s="15">
        <f t="shared" si="3247"/>
        <v>0</v>
      </c>
      <c r="CX379" s="15">
        <f t="shared" si="3247"/>
        <v>0</v>
      </c>
      <c r="CY379" s="15">
        <f t="shared" si="3247"/>
        <v>1470000</v>
      </c>
      <c r="CZ379" s="44">
        <f t="shared" si="3247"/>
        <v>1470000</v>
      </c>
      <c r="DA379" s="44">
        <f t="shared" si="3247"/>
        <v>0</v>
      </c>
      <c r="DB379" s="44">
        <f t="shared" si="3247"/>
        <v>0</v>
      </c>
      <c r="DC379" s="15">
        <f t="shared" si="3248"/>
        <v>0</v>
      </c>
      <c r="DD379" s="15">
        <f t="shared" si="3248"/>
        <v>0</v>
      </c>
      <c r="DE379" s="15">
        <f t="shared" si="3248"/>
        <v>0</v>
      </c>
      <c r="DF379" s="15">
        <f t="shared" si="3248"/>
        <v>0</v>
      </c>
      <c r="DG379" s="15">
        <f t="shared" si="3248"/>
        <v>1470000</v>
      </c>
      <c r="DH379" s="15">
        <f t="shared" si="3248"/>
        <v>1470000</v>
      </c>
      <c r="DI379" s="15">
        <f t="shared" si="3248"/>
        <v>0</v>
      </c>
      <c r="DJ379" s="15">
        <f t="shared" si="3248"/>
        <v>0</v>
      </c>
      <c r="DK379" s="15">
        <f t="shared" si="3248"/>
        <v>0</v>
      </c>
      <c r="DL379" s="15">
        <f t="shared" si="3248"/>
        <v>0</v>
      </c>
      <c r="DM379" s="15">
        <f t="shared" si="3248"/>
        <v>0</v>
      </c>
      <c r="DN379" s="15">
        <f t="shared" si="3248"/>
        <v>0</v>
      </c>
      <c r="DO379" s="15">
        <f t="shared" si="3248"/>
        <v>1470000</v>
      </c>
      <c r="DP379" s="15">
        <f t="shared" si="3248"/>
        <v>1470000</v>
      </c>
      <c r="DQ379" s="15">
        <f t="shared" si="3248"/>
        <v>0</v>
      </c>
      <c r="DR379" s="15">
        <f t="shared" si="3248"/>
        <v>0</v>
      </c>
    </row>
    <row r="380" spans="1:122" ht="32.25" hidden="1" customHeight="1" x14ac:dyDescent="0.25">
      <c r="A380" s="102" t="s">
        <v>95</v>
      </c>
      <c r="B380" s="102"/>
      <c r="C380" s="102"/>
      <c r="D380" s="102"/>
      <c r="E380" s="40">
        <v>852</v>
      </c>
      <c r="F380" s="2" t="s">
        <v>75</v>
      </c>
      <c r="G380" s="2" t="s">
        <v>48</v>
      </c>
      <c r="H380" s="3" t="s">
        <v>361</v>
      </c>
      <c r="I380" s="2" t="s">
        <v>96</v>
      </c>
      <c r="J380" s="15">
        <v>1411200</v>
      </c>
      <c r="K380" s="44">
        <f>J380</f>
        <v>1411200</v>
      </c>
      <c r="L380" s="44"/>
      <c r="M380" s="44"/>
      <c r="N380" s="44"/>
      <c r="O380" s="44"/>
      <c r="P380" s="44"/>
      <c r="Q380" s="44"/>
      <c r="R380" s="68">
        <f t="shared" ref="R380:U383" si="3249">J380+N380</f>
        <v>1411200</v>
      </c>
      <c r="S380" s="68">
        <f t="shared" si="3249"/>
        <v>1411200</v>
      </c>
      <c r="T380" s="68">
        <f t="shared" si="3249"/>
        <v>0</v>
      </c>
      <c r="U380" s="68">
        <f t="shared" si="3249"/>
        <v>0</v>
      </c>
      <c r="V380" s="15">
        <v>1411200</v>
      </c>
      <c r="W380" s="39">
        <f>V380</f>
        <v>1411200</v>
      </c>
      <c r="X380" s="39"/>
      <c r="Y380" s="39"/>
      <c r="Z380" s="44"/>
      <c r="AA380" s="44"/>
      <c r="AB380" s="44"/>
      <c r="AC380" s="44"/>
      <c r="AD380" s="68">
        <f t="shared" ref="AD380:AD383" si="3250">V380+Z380</f>
        <v>1411200</v>
      </c>
      <c r="AE380" s="68">
        <f t="shared" ref="AE380:AE383" si="3251">W380+AA380</f>
        <v>1411200</v>
      </c>
      <c r="AF380" s="68">
        <f t="shared" ref="AF380:AF383" si="3252">X380+AB380</f>
        <v>0</v>
      </c>
      <c r="AG380" s="68">
        <f t="shared" ref="AG380:AG383" si="3253">Y380+AC380</f>
        <v>0</v>
      </c>
      <c r="AH380" s="15">
        <v>1411200</v>
      </c>
      <c r="AI380" s="39">
        <f>AH380</f>
        <v>1411200</v>
      </c>
      <c r="AJ380" s="39"/>
      <c r="AK380" s="39"/>
      <c r="AL380" s="44"/>
      <c r="AM380" s="111"/>
      <c r="AN380" s="44"/>
      <c r="AO380" s="44"/>
      <c r="AP380" s="68">
        <f t="shared" ref="AP380:AP383" si="3254">AH380+AL380</f>
        <v>1411200</v>
      </c>
      <c r="AQ380" s="68">
        <f t="shared" ref="AQ380:AQ383" si="3255">AI380+AM380</f>
        <v>1411200</v>
      </c>
      <c r="AR380" s="68">
        <f t="shared" ref="AR380:AR383" si="3256">AJ380+AN380</f>
        <v>0</v>
      </c>
      <c r="AS380" s="68">
        <f t="shared" ref="AS380:AS383" si="3257">AK380+AO380</f>
        <v>0</v>
      </c>
      <c r="AT380" s="68"/>
      <c r="AU380" s="68"/>
      <c r="AV380" s="68"/>
      <c r="AW380" s="68"/>
      <c r="AX380" s="68"/>
      <c r="AY380" s="15">
        <f t="shared" si="2952"/>
        <v>-58800</v>
      </c>
      <c r="AZ380" s="39">
        <f t="shared" si="2953"/>
        <v>-58800</v>
      </c>
      <c r="BA380" s="39">
        <f t="shared" si="2954"/>
        <v>0</v>
      </c>
      <c r="BB380" s="39">
        <f t="shared" si="2955"/>
        <v>0</v>
      </c>
      <c r="BC380" s="15">
        <v>1470000</v>
      </c>
      <c r="BD380" s="44">
        <f>BC380</f>
        <v>1470000</v>
      </c>
      <c r="BE380" s="44"/>
      <c r="BF380" s="44"/>
      <c r="BG380" s="15"/>
      <c r="BH380" s="44">
        <f>BG380</f>
        <v>0</v>
      </c>
      <c r="BI380" s="44"/>
      <c r="BJ380" s="44"/>
      <c r="BK380" s="15">
        <f>BC380+BG380</f>
        <v>1470000</v>
      </c>
      <c r="BL380" s="68">
        <f>BD380+BH380</f>
        <v>1470000</v>
      </c>
      <c r="BM380" s="68">
        <f>BE380+BI380</f>
        <v>0</v>
      </c>
      <c r="BN380" s="68">
        <f>BF380+BJ380</f>
        <v>0</v>
      </c>
      <c r="BO380" s="15"/>
      <c r="BP380" s="44">
        <f>BO380</f>
        <v>0</v>
      </c>
      <c r="BQ380" s="44"/>
      <c r="BR380" s="44"/>
      <c r="BS380" s="15">
        <f>BK380+BO380</f>
        <v>1470000</v>
      </c>
      <c r="BT380" s="68">
        <f>BL380+BP380</f>
        <v>1470000</v>
      </c>
      <c r="BU380" s="68">
        <f>BM380+BQ380</f>
        <v>0</v>
      </c>
      <c r="BV380" s="68">
        <f>BN380+BR380</f>
        <v>0</v>
      </c>
      <c r="BW380" s="15"/>
      <c r="BX380" s="44">
        <f>BW380</f>
        <v>0</v>
      </c>
      <c r="BY380" s="44"/>
      <c r="BZ380" s="44"/>
      <c r="CA380" s="15">
        <f>BS380+BW380</f>
        <v>1470000</v>
      </c>
      <c r="CB380" s="68">
        <f>BT380+BX380</f>
        <v>1470000</v>
      </c>
      <c r="CC380" s="68">
        <f>BU380+BY380</f>
        <v>0</v>
      </c>
      <c r="CD380" s="68">
        <f>BV380+BZ380</f>
        <v>0</v>
      </c>
      <c r="CE380" s="15">
        <v>1470000</v>
      </c>
      <c r="CF380" s="44">
        <f>CE380</f>
        <v>1470000</v>
      </c>
      <c r="CG380" s="44"/>
      <c r="CH380" s="44"/>
      <c r="CI380" s="44"/>
      <c r="CJ380" s="44">
        <f>CI380</f>
        <v>0</v>
      </c>
      <c r="CK380" s="44"/>
      <c r="CL380" s="44"/>
      <c r="CM380" s="15">
        <f t="shared" ref="CM380" si="3258">CE380+CI380</f>
        <v>1470000</v>
      </c>
      <c r="CN380" s="68">
        <f t="shared" ref="CN380" si="3259">CF380+CJ380</f>
        <v>1470000</v>
      </c>
      <c r="CO380" s="68">
        <f t="shared" ref="CO380" si="3260">CG380+CK380</f>
        <v>0</v>
      </c>
      <c r="CP380" s="68">
        <f t="shared" ref="CP380" si="3261">CH380+CL380</f>
        <v>0</v>
      </c>
      <c r="CQ380" s="44"/>
      <c r="CR380" s="44">
        <f>CQ380</f>
        <v>0</v>
      </c>
      <c r="CS380" s="44"/>
      <c r="CT380" s="44"/>
      <c r="CU380" s="15">
        <f t="shared" ref="CU380" si="3262">CM380+CQ380</f>
        <v>1470000</v>
      </c>
      <c r="CV380" s="68">
        <f t="shared" ref="CV380" si="3263">CN380+CR380</f>
        <v>1470000</v>
      </c>
      <c r="CW380" s="68">
        <f t="shared" ref="CW380" si="3264">CO380+CS380</f>
        <v>0</v>
      </c>
      <c r="CX380" s="68">
        <f t="shared" ref="CX380" si="3265">CP380+CT380</f>
        <v>0</v>
      </c>
      <c r="CY380" s="15">
        <v>1470000</v>
      </c>
      <c r="CZ380" s="44">
        <f>CY380</f>
        <v>1470000</v>
      </c>
      <c r="DA380" s="44"/>
      <c r="DB380" s="44"/>
      <c r="DC380" s="44"/>
      <c r="DD380" s="44">
        <f>DC380</f>
        <v>0</v>
      </c>
      <c r="DE380" s="44"/>
      <c r="DF380" s="44"/>
      <c r="DG380" s="15">
        <f t="shared" ref="DG380" si="3266">CY380+DC380</f>
        <v>1470000</v>
      </c>
      <c r="DH380" s="68">
        <f t="shared" ref="DH380" si="3267">CZ380+DD380</f>
        <v>1470000</v>
      </c>
      <c r="DI380" s="68">
        <f t="shared" ref="DI380" si="3268">DA380+DE380</f>
        <v>0</v>
      </c>
      <c r="DJ380" s="68">
        <f t="shared" ref="DJ380" si="3269">DB380+DF380</f>
        <v>0</v>
      </c>
      <c r="DK380" s="44"/>
      <c r="DL380" s="44">
        <f>DK380</f>
        <v>0</v>
      </c>
      <c r="DM380" s="44"/>
      <c r="DN380" s="44"/>
      <c r="DO380" s="15">
        <f t="shared" ref="DO380" si="3270">DG380+DK380</f>
        <v>1470000</v>
      </c>
      <c r="DP380" s="68">
        <f t="shared" ref="DP380" si="3271">DH380+DL380</f>
        <v>1470000</v>
      </c>
      <c r="DQ380" s="68">
        <f t="shared" ref="DQ380" si="3272">DI380+DM380</f>
        <v>0</v>
      </c>
      <c r="DR380" s="68">
        <f t="shared" ref="DR380" si="3273">DJ380+DN380</f>
        <v>0</v>
      </c>
    </row>
    <row r="381" spans="1:122" ht="32.25" hidden="1" customHeight="1" x14ac:dyDescent="0.25">
      <c r="A381" s="33" t="s">
        <v>420</v>
      </c>
      <c r="B381" s="33"/>
      <c r="C381" s="33"/>
      <c r="D381" s="33"/>
      <c r="E381" s="81">
        <v>852</v>
      </c>
      <c r="F381" s="58" t="s">
        <v>75</v>
      </c>
      <c r="G381" s="58" t="s">
        <v>48</v>
      </c>
      <c r="H381" s="52" t="s">
        <v>421</v>
      </c>
      <c r="I381" s="58"/>
      <c r="J381" s="15"/>
      <c r="K381" s="44"/>
      <c r="L381" s="44"/>
      <c r="M381" s="44"/>
      <c r="N381" s="44"/>
      <c r="O381" s="44"/>
      <c r="P381" s="44"/>
      <c r="Q381" s="44"/>
      <c r="R381" s="68">
        <f t="shared" si="3249"/>
        <v>0</v>
      </c>
      <c r="S381" s="68">
        <f t="shared" si="3249"/>
        <v>0</v>
      </c>
      <c r="T381" s="68">
        <f t="shared" si="3249"/>
        <v>0</v>
      </c>
      <c r="U381" s="68">
        <f t="shared" si="3249"/>
        <v>0</v>
      </c>
      <c r="V381" s="15"/>
      <c r="W381" s="39"/>
      <c r="X381" s="39"/>
      <c r="Y381" s="39"/>
      <c r="Z381" s="44"/>
      <c r="AA381" s="44"/>
      <c r="AB381" s="44"/>
      <c r="AC381" s="44"/>
      <c r="AD381" s="68">
        <f t="shared" si="3250"/>
        <v>0</v>
      </c>
      <c r="AE381" s="68">
        <f t="shared" si="3251"/>
        <v>0</v>
      </c>
      <c r="AF381" s="68">
        <f t="shared" si="3252"/>
        <v>0</v>
      </c>
      <c r="AG381" s="68">
        <f t="shared" si="3253"/>
        <v>0</v>
      </c>
      <c r="AH381" s="15"/>
      <c r="AI381" s="39"/>
      <c r="AJ381" s="39"/>
      <c r="AK381" s="39"/>
      <c r="AL381" s="44"/>
      <c r="AM381" s="111"/>
      <c r="AN381" s="44"/>
      <c r="AO381" s="44"/>
      <c r="AP381" s="68">
        <f t="shared" si="3254"/>
        <v>0</v>
      </c>
      <c r="AQ381" s="68">
        <f t="shared" si="3255"/>
        <v>0</v>
      </c>
      <c r="AR381" s="68">
        <f t="shared" si="3256"/>
        <v>0</v>
      </c>
      <c r="AS381" s="68">
        <f t="shared" si="3257"/>
        <v>0</v>
      </c>
      <c r="AT381" s="68"/>
      <c r="AU381" s="68"/>
      <c r="AV381" s="68"/>
      <c r="AW381" s="68"/>
      <c r="AX381" s="68"/>
      <c r="AY381" s="15">
        <f t="shared" si="2952"/>
        <v>0</v>
      </c>
      <c r="AZ381" s="39">
        <f t="shared" si="2953"/>
        <v>0</v>
      </c>
      <c r="BA381" s="39">
        <f t="shared" si="2954"/>
        <v>0</v>
      </c>
      <c r="BB381" s="39">
        <f t="shared" si="2955"/>
        <v>0</v>
      </c>
      <c r="BC381" s="15"/>
      <c r="BD381" s="44"/>
      <c r="BE381" s="44"/>
      <c r="BF381" s="44"/>
      <c r="BG381" s="15"/>
      <c r="BH381" s="15"/>
      <c r="BI381" s="15"/>
      <c r="BJ381" s="15"/>
      <c r="BK381" s="15">
        <f t="shared" ref="BK381:BZ382" si="3274">BK382</f>
        <v>0</v>
      </c>
      <c r="BL381" s="15">
        <f t="shared" si="3274"/>
        <v>0</v>
      </c>
      <c r="BM381" s="15">
        <f t="shared" si="3274"/>
        <v>0</v>
      </c>
      <c r="BN381" s="15">
        <f t="shared" si="3274"/>
        <v>0</v>
      </c>
      <c r="BO381" s="15">
        <f t="shared" si="3274"/>
        <v>56118.8</v>
      </c>
      <c r="BP381" s="15">
        <f t="shared" si="3274"/>
        <v>56118.8</v>
      </c>
      <c r="BQ381" s="15">
        <f t="shared" si="3274"/>
        <v>0</v>
      </c>
      <c r="BR381" s="15">
        <f t="shared" si="3274"/>
        <v>0</v>
      </c>
      <c r="BS381" s="15">
        <f t="shared" si="3274"/>
        <v>56118.8</v>
      </c>
      <c r="BT381" s="15">
        <f t="shared" si="3274"/>
        <v>56118.8</v>
      </c>
      <c r="BU381" s="15">
        <f t="shared" si="3274"/>
        <v>0</v>
      </c>
      <c r="BV381" s="15">
        <f t="shared" si="3274"/>
        <v>0</v>
      </c>
      <c r="BW381" s="15">
        <f t="shared" si="3274"/>
        <v>0</v>
      </c>
      <c r="BX381" s="15">
        <f t="shared" si="3274"/>
        <v>0</v>
      </c>
      <c r="BY381" s="15">
        <f t="shared" si="3274"/>
        <v>0</v>
      </c>
      <c r="BZ381" s="15">
        <f t="shared" si="3274"/>
        <v>0</v>
      </c>
      <c r="CA381" s="15">
        <f t="shared" ref="CA381:CA383" si="3275">BS381+BW381</f>
        <v>56118.8</v>
      </c>
      <c r="CB381" s="68">
        <f t="shared" ref="CB381:CB383" si="3276">BT381+BX381</f>
        <v>56118.8</v>
      </c>
      <c r="CC381" s="68">
        <f t="shared" ref="CC381:CC383" si="3277">BU381+BY381</f>
        <v>0</v>
      </c>
      <c r="CD381" s="68">
        <f t="shared" ref="CD381:CD383" si="3278">BV381+BZ381</f>
        <v>0</v>
      </c>
      <c r="CE381" s="15"/>
      <c r="CF381" s="44"/>
      <c r="CG381" s="44"/>
      <c r="CH381" s="44"/>
      <c r="CI381" s="44"/>
      <c r="CJ381" s="44"/>
      <c r="CK381" s="44"/>
      <c r="CL381" s="44"/>
      <c r="CM381" s="15"/>
      <c r="CN381" s="68"/>
      <c r="CO381" s="68"/>
      <c r="CP381" s="68"/>
      <c r="CQ381" s="44"/>
      <c r="CR381" s="44"/>
      <c r="CS381" s="44"/>
      <c r="CT381" s="44"/>
      <c r="CU381" s="15"/>
      <c r="CV381" s="68"/>
      <c r="CW381" s="68"/>
      <c r="CX381" s="68"/>
      <c r="CY381" s="15"/>
      <c r="CZ381" s="44"/>
      <c r="DA381" s="44"/>
      <c r="DB381" s="44"/>
      <c r="DC381" s="44"/>
      <c r="DD381" s="44"/>
      <c r="DE381" s="44"/>
      <c r="DF381" s="44"/>
      <c r="DG381" s="15"/>
      <c r="DH381" s="68"/>
      <c r="DI381" s="68"/>
      <c r="DJ381" s="68"/>
      <c r="DK381" s="44"/>
      <c r="DL381" s="44"/>
      <c r="DM381" s="44"/>
      <c r="DN381" s="44"/>
      <c r="DO381" s="15"/>
      <c r="DP381" s="68"/>
      <c r="DQ381" s="68"/>
      <c r="DR381" s="68"/>
    </row>
    <row r="382" spans="1:122" ht="32.25" hidden="1" customHeight="1" x14ac:dyDescent="0.25">
      <c r="A382" s="33" t="s">
        <v>15</v>
      </c>
      <c r="B382" s="33"/>
      <c r="C382" s="33"/>
      <c r="D382" s="33"/>
      <c r="E382" s="81">
        <v>852</v>
      </c>
      <c r="F382" s="58" t="s">
        <v>75</v>
      </c>
      <c r="G382" s="58" t="s">
        <v>48</v>
      </c>
      <c r="H382" s="52" t="s">
        <v>421</v>
      </c>
      <c r="I382" s="58" t="s">
        <v>17</v>
      </c>
      <c r="J382" s="15"/>
      <c r="K382" s="44"/>
      <c r="L382" s="44"/>
      <c r="M382" s="44"/>
      <c r="N382" s="44"/>
      <c r="O382" s="44"/>
      <c r="P382" s="44"/>
      <c r="Q382" s="44"/>
      <c r="R382" s="68">
        <f t="shared" si="3249"/>
        <v>0</v>
      </c>
      <c r="S382" s="68">
        <f t="shared" si="3249"/>
        <v>0</v>
      </c>
      <c r="T382" s="68">
        <f t="shared" si="3249"/>
        <v>0</v>
      </c>
      <c r="U382" s="68">
        <f t="shared" si="3249"/>
        <v>0</v>
      </c>
      <c r="V382" s="15"/>
      <c r="W382" s="39"/>
      <c r="X382" s="39"/>
      <c r="Y382" s="39"/>
      <c r="Z382" s="44"/>
      <c r="AA382" s="44"/>
      <c r="AB382" s="44"/>
      <c r="AC382" s="44"/>
      <c r="AD382" s="68">
        <f t="shared" si="3250"/>
        <v>0</v>
      </c>
      <c r="AE382" s="68">
        <f t="shared" si="3251"/>
        <v>0</v>
      </c>
      <c r="AF382" s="68">
        <f t="shared" si="3252"/>
        <v>0</v>
      </c>
      <c r="AG382" s="68">
        <f t="shared" si="3253"/>
        <v>0</v>
      </c>
      <c r="AH382" s="15"/>
      <c r="AI382" s="39"/>
      <c r="AJ382" s="39"/>
      <c r="AK382" s="39"/>
      <c r="AL382" s="44"/>
      <c r="AM382" s="111"/>
      <c r="AN382" s="44"/>
      <c r="AO382" s="44"/>
      <c r="AP382" s="68">
        <f t="shared" si="3254"/>
        <v>0</v>
      </c>
      <c r="AQ382" s="68">
        <f t="shared" si="3255"/>
        <v>0</v>
      </c>
      <c r="AR382" s="68">
        <f t="shared" si="3256"/>
        <v>0</v>
      </c>
      <c r="AS382" s="68">
        <f t="shared" si="3257"/>
        <v>0</v>
      </c>
      <c r="AT382" s="68"/>
      <c r="AU382" s="68"/>
      <c r="AV382" s="68"/>
      <c r="AW382" s="68"/>
      <c r="AX382" s="68"/>
      <c r="AY382" s="15">
        <f t="shared" si="2952"/>
        <v>0</v>
      </c>
      <c r="AZ382" s="39">
        <f t="shared" si="2953"/>
        <v>0</v>
      </c>
      <c r="BA382" s="39">
        <f t="shared" si="2954"/>
        <v>0</v>
      </c>
      <c r="BB382" s="39">
        <f t="shared" si="2955"/>
        <v>0</v>
      </c>
      <c r="BC382" s="15"/>
      <c r="BD382" s="44"/>
      <c r="BE382" s="44"/>
      <c r="BF382" s="44"/>
      <c r="BG382" s="15"/>
      <c r="BH382" s="15"/>
      <c r="BI382" s="15"/>
      <c r="BJ382" s="15"/>
      <c r="BK382" s="15">
        <f t="shared" si="3274"/>
        <v>0</v>
      </c>
      <c r="BL382" s="15">
        <f t="shared" si="3274"/>
        <v>0</v>
      </c>
      <c r="BM382" s="15">
        <f t="shared" si="3274"/>
        <v>0</v>
      </c>
      <c r="BN382" s="15">
        <f t="shared" si="3274"/>
        <v>0</v>
      </c>
      <c r="BO382" s="15">
        <f t="shared" si="3274"/>
        <v>56118.8</v>
      </c>
      <c r="BP382" s="15">
        <f t="shared" si="3274"/>
        <v>56118.8</v>
      </c>
      <c r="BQ382" s="15">
        <f t="shared" si="3274"/>
        <v>0</v>
      </c>
      <c r="BR382" s="15">
        <f t="shared" si="3274"/>
        <v>0</v>
      </c>
      <c r="BS382" s="15">
        <f t="shared" si="3274"/>
        <v>56118.8</v>
      </c>
      <c r="BT382" s="15">
        <f t="shared" si="3274"/>
        <v>56118.8</v>
      </c>
      <c r="BU382" s="15">
        <f t="shared" si="3274"/>
        <v>0</v>
      </c>
      <c r="BV382" s="15">
        <f t="shared" si="3274"/>
        <v>0</v>
      </c>
      <c r="BW382" s="15">
        <f t="shared" si="3274"/>
        <v>0</v>
      </c>
      <c r="BX382" s="15">
        <f t="shared" si="3274"/>
        <v>0</v>
      </c>
      <c r="BY382" s="15">
        <f t="shared" si="3274"/>
        <v>0</v>
      </c>
      <c r="BZ382" s="15">
        <f t="shared" si="3274"/>
        <v>0</v>
      </c>
      <c r="CA382" s="15">
        <f t="shared" si="3275"/>
        <v>56118.8</v>
      </c>
      <c r="CB382" s="68">
        <f t="shared" si="3276"/>
        <v>56118.8</v>
      </c>
      <c r="CC382" s="68">
        <f t="shared" si="3277"/>
        <v>0</v>
      </c>
      <c r="CD382" s="68">
        <f t="shared" si="3278"/>
        <v>0</v>
      </c>
      <c r="CE382" s="15"/>
      <c r="CF382" s="44"/>
      <c r="CG382" s="44"/>
      <c r="CH382" s="44"/>
      <c r="CI382" s="44"/>
      <c r="CJ382" s="44"/>
      <c r="CK382" s="44"/>
      <c r="CL382" s="44"/>
      <c r="CM382" s="15"/>
      <c r="CN382" s="68"/>
      <c r="CO382" s="68"/>
      <c r="CP382" s="68"/>
      <c r="CQ382" s="44"/>
      <c r="CR382" s="44"/>
      <c r="CS382" s="44"/>
      <c r="CT382" s="44"/>
      <c r="CU382" s="15"/>
      <c r="CV382" s="68"/>
      <c r="CW382" s="68"/>
      <c r="CX382" s="68"/>
      <c r="CY382" s="15"/>
      <c r="CZ382" s="44"/>
      <c r="DA382" s="44"/>
      <c r="DB382" s="44"/>
      <c r="DC382" s="44"/>
      <c r="DD382" s="44"/>
      <c r="DE382" s="44"/>
      <c r="DF382" s="44"/>
      <c r="DG382" s="15"/>
      <c r="DH382" s="68"/>
      <c r="DI382" s="68"/>
      <c r="DJ382" s="68"/>
      <c r="DK382" s="44"/>
      <c r="DL382" s="44"/>
      <c r="DM382" s="44"/>
      <c r="DN382" s="44"/>
      <c r="DO382" s="15"/>
      <c r="DP382" s="68"/>
      <c r="DQ382" s="68"/>
      <c r="DR382" s="68"/>
    </row>
    <row r="383" spans="1:122" ht="32.25" hidden="1" customHeight="1" x14ac:dyDescent="0.25">
      <c r="A383" s="33" t="s">
        <v>263</v>
      </c>
      <c r="B383" s="33"/>
      <c r="C383" s="33"/>
      <c r="D383" s="33"/>
      <c r="E383" s="81">
        <v>852</v>
      </c>
      <c r="F383" s="58" t="s">
        <v>75</v>
      </c>
      <c r="G383" s="58" t="s">
        <v>48</v>
      </c>
      <c r="H383" s="52" t="s">
        <v>421</v>
      </c>
      <c r="I383" s="58" t="s">
        <v>18</v>
      </c>
      <c r="J383" s="15"/>
      <c r="K383" s="44"/>
      <c r="L383" s="44"/>
      <c r="M383" s="44"/>
      <c r="N383" s="44"/>
      <c r="O383" s="44"/>
      <c r="P383" s="44"/>
      <c r="Q383" s="44"/>
      <c r="R383" s="68">
        <f t="shared" si="3249"/>
        <v>0</v>
      </c>
      <c r="S383" s="68">
        <f t="shared" si="3249"/>
        <v>0</v>
      </c>
      <c r="T383" s="68">
        <f t="shared" si="3249"/>
        <v>0</v>
      </c>
      <c r="U383" s="68">
        <f t="shared" si="3249"/>
        <v>0</v>
      </c>
      <c r="V383" s="15"/>
      <c r="W383" s="39"/>
      <c r="X383" s="39"/>
      <c r="Y383" s="39"/>
      <c r="Z383" s="44"/>
      <c r="AA383" s="44"/>
      <c r="AB383" s="44"/>
      <c r="AC383" s="44"/>
      <c r="AD383" s="68">
        <f t="shared" si="3250"/>
        <v>0</v>
      </c>
      <c r="AE383" s="68">
        <f t="shared" si="3251"/>
        <v>0</v>
      </c>
      <c r="AF383" s="68">
        <f t="shared" si="3252"/>
        <v>0</v>
      </c>
      <c r="AG383" s="68">
        <f t="shared" si="3253"/>
        <v>0</v>
      </c>
      <c r="AH383" s="15"/>
      <c r="AI383" s="39"/>
      <c r="AJ383" s="39"/>
      <c r="AK383" s="39"/>
      <c r="AL383" s="44"/>
      <c r="AM383" s="111"/>
      <c r="AN383" s="44"/>
      <c r="AO383" s="44"/>
      <c r="AP383" s="68">
        <f t="shared" si="3254"/>
        <v>0</v>
      </c>
      <c r="AQ383" s="68">
        <f t="shared" si="3255"/>
        <v>0</v>
      </c>
      <c r="AR383" s="68">
        <f t="shared" si="3256"/>
        <v>0</v>
      </c>
      <c r="AS383" s="68">
        <f t="shared" si="3257"/>
        <v>0</v>
      </c>
      <c r="AT383" s="68"/>
      <c r="AU383" s="68"/>
      <c r="AV383" s="68"/>
      <c r="AW383" s="68"/>
      <c r="AX383" s="68"/>
      <c r="AY383" s="15">
        <f t="shared" si="2952"/>
        <v>0</v>
      </c>
      <c r="AZ383" s="39">
        <f t="shared" si="2953"/>
        <v>0</v>
      </c>
      <c r="BA383" s="39">
        <f t="shared" si="2954"/>
        <v>0</v>
      </c>
      <c r="BB383" s="39">
        <f t="shared" si="2955"/>
        <v>0</v>
      </c>
      <c r="BC383" s="15"/>
      <c r="BD383" s="44"/>
      <c r="BE383" s="44"/>
      <c r="BF383" s="44"/>
      <c r="BG383" s="15"/>
      <c r="BH383" s="15"/>
      <c r="BI383" s="15"/>
      <c r="BJ383" s="15"/>
      <c r="BK383" s="15"/>
      <c r="BL383" s="15"/>
      <c r="BM383" s="15"/>
      <c r="BN383" s="15"/>
      <c r="BO383" s="15">
        <v>56118.8</v>
      </c>
      <c r="BP383" s="15">
        <f>BO383</f>
        <v>56118.8</v>
      </c>
      <c r="BQ383" s="15"/>
      <c r="BR383" s="15"/>
      <c r="BS383" s="15">
        <f t="shared" ref="BS383" si="3279">BK383+BO383</f>
        <v>56118.8</v>
      </c>
      <c r="BT383" s="68">
        <f t="shared" ref="BT383" si="3280">BL383+BP383</f>
        <v>56118.8</v>
      </c>
      <c r="BU383" s="68">
        <f t="shared" ref="BU383" si="3281">BM383+BQ383</f>
        <v>0</v>
      </c>
      <c r="BV383" s="68">
        <f t="shared" ref="BV383" si="3282">BN383+BR383</f>
        <v>0</v>
      </c>
      <c r="BW383" s="15"/>
      <c r="BX383" s="44"/>
      <c r="BY383" s="44"/>
      <c r="BZ383" s="44"/>
      <c r="CA383" s="15">
        <f t="shared" si="3275"/>
        <v>56118.8</v>
      </c>
      <c r="CB383" s="68">
        <f t="shared" si="3276"/>
        <v>56118.8</v>
      </c>
      <c r="CC383" s="68">
        <f t="shared" si="3277"/>
        <v>0</v>
      </c>
      <c r="CD383" s="68">
        <f t="shared" si="3278"/>
        <v>0</v>
      </c>
      <c r="CE383" s="15"/>
      <c r="CF383" s="44"/>
      <c r="CG383" s="44"/>
      <c r="CH383" s="44"/>
      <c r="CI383" s="44"/>
      <c r="CJ383" s="44"/>
      <c r="CK383" s="44"/>
      <c r="CL383" s="44"/>
      <c r="CM383" s="15"/>
      <c r="CN383" s="68"/>
      <c r="CO383" s="68"/>
      <c r="CP383" s="68"/>
      <c r="CQ383" s="44"/>
      <c r="CR383" s="44"/>
      <c r="CS383" s="44"/>
      <c r="CT383" s="44"/>
      <c r="CU383" s="15"/>
      <c r="CV383" s="68"/>
      <c r="CW383" s="68"/>
      <c r="CX383" s="68"/>
      <c r="CY383" s="15"/>
      <c r="CZ383" s="44"/>
      <c r="DA383" s="44"/>
      <c r="DB383" s="44"/>
      <c r="DC383" s="44"/>
      <c r="DD383" s="44"/>
      <c r="DE383" s="44"/>
      <c r="DF383" s="44"/>
      <c r="DG383" s="15"/>
      <c r="DH383" s="68"/>
      <c r="DI383" s="68"/>
      <c r="DJ383" s="68"/>
      <c r="DK383" s="44"/>
      <c r="DL383" s="44"/>
      <c r="DM383" s="44"/>
      <c r="DN383" s="44"/>
      <c r="DO383" s="15"/>
      <c r="DP383" s="68"/>
      <c r="DQ383" s="68"/>
      <c r="DR383" s="68"/>
    </row>
    <row r="384" spans="1:122" ht="18.75" hidden="1" customHeight="1" x14ac:dyDescent="0.25">
      <c r="A384" s="100" t="s">
        <v>89</v>
      </c>
      <c r="B384" s="102"/>
      <c r="C384" s="102"/>
      <c r="D384" s="102"/>
      <c r="E384" s="40">
        <v>852</v>
      </c>
      <c r="F384" s="2" t="s">
        <v>90</v>
      </c>
      <c r="G384" s="2"/>
      <c r="H384" s="3" t="s">
        <v>46</v>
      </c>
      <c r="I384" s="2"/>
      <c r="J384" s="15">
        <f>J385+J396</f>
        <v>9576130</v>
      </c>
      <c r="K384" s="15">
        <f t="shared" ref="K384:U384" si="3283">K385+K396</f>
        <v>9576130</v>
      </c>
      <c r="L384" s="15">
        <f t="shared" si="3283"/>
        <v>0</v>
      </c>
      <c r="M384" s="15">
        <f t="shared" si="3283"/>
        <v>0</v>
      </c>
      <c r="N384" s="15">
        <f t="shared" si="3283"/>
        <v>0</v>
      </c>
      <c r="O384" s="15">
        <f t="shared" si="3283"/>
        <v>0</v>
      </c>
      <c r="P384" s="15">
        <f t="shared" si="3283"/>
        <v>0</v>
      </c>
      <c r="Q384" s="15">
        <f t="shared" si="3283"/>
        <v>0</v>
      </c>
      <c r="R384" s="15">
        <f t="shared" si="3283"/>
        <v>9576130</v>
      </c>
      <c r="S384" s="15">
        <f t="shared" si="3283"/>
        <v>9576130</v>
      </c>
      <c r="T384" s="15">
        <f t="shared" si="3283"/>
        <v>0</v>
      </c>
      <c r="U384" s="15">
        <f t="shared" si="3283"/>
        <v>0</v>
      </c>
      <c r="V384" s="15">
        <f>V385+V396</f>
        <v>9576130</v>
      </c>
      <c r="W384" s="39">
        <f t="shared" ref="W384:AG384" si="3284">W385+W396</f>
        <v>9576130</v>
      </c>
      <c r="X384" s="39">
        <f t="shared" si="3284"/>
        <v>0</v>
      </c>
      <c r="Y384" s="39">
        <f t="shared" si="3284"/>
        <v>0</v>
      </c>
      <c r="Z384" s="15">
        <f t="shared" si="3284"/>
        <v>0</v>
      </c>
      <c r="AA384" s="15">
        <f t="shared" si="3284"/>
        <v>0</v>
      </c>
      <c r="AB384" s="15">
        <f t="shared" si="3284"/>
        <v>0</v>
      </c>
      <c r="AC384" s="15">
        <f t="shared" si="3284"/>
        <v>0</v>
      </c>
      <c r="AD384" s="15">
        <f t="shared" si="3284"/>
        <v>9576130</v>
      </c>
      <c r="AE384" s="15">
        <f t="shared" si="3284"/>
        <v>9576130</v>
      </c>
      <c r="AF384" s="15">
        <f t="shared" si="3284"/>
        <v>0</v>
      </c>
      <c r="AG384" s="15">
        <f t="shared" si="3284"/>
        <v>0</v>
      </c>
      <c r="AH384" s="15">
        <f>AH385+AH396</f>
        <v>9576130</v>
      </c>
      <c r="AI384" s="39">
        <f t="shared" ref="AI384:AS384" si="3285">AI385+AI396</f>
        <v>9576130</v>
      </c>
      <c r="AJ384" s="39">
        <f t="shared" si="3285"/>
        <v>0</v>
      </c>
      <c r="AK384" s="39">
        <f t="shared" si="3285"/>
        <v>0</v>
      </c>
      <c r="AL384" s="15">
        <f t="shared" si="3285"/>
        <v>0</v>
      </c>
      <c r="AM384" s="109">
        <f t="shared" si="3285"/>
        <v>0</v>
      </c>
      <c r="AN384" s="16">
        <f t="shared" si="3285"/>
        <v>0</v>
      </c>
      <c r="AO384" s="16">
        <f t="shared" si="3285"/>
        <v>0</v>
      </c>
      <c r="AP384" s="16">
        <f t="shared" si="3285"/>
        <v>9576130</v>
      </c>
      <c r="AQ384" s="16">
        <f t="shared" si="3285"/>
        <v>9576130</v>
      </c>
      <c r="AR384" s="16">
        <f t="shared" si="3285"/>
        <v>0</v>
      </c>
      <c r="AS384" s="16">
        <f t="shared" si="3285"/>
        <v>0</v>
      </c>
      <c r="AT384" s="16"/>
      <c r="AU384" s="16"/>
      <c r="AV384" s="16"/>
      <c r="AW384" s="16"/>
      <c r="AX384" s="16"/>
      <c r="AY384" s="15">
        <f t="shared" si="2952"/>
        <v>1197306</v>
      </c>
      <c r="AZ384" s="39">
        <f t="shared" si="2953"/>
        <v>1197306</v>
      </c>
      <c r="BA384" s="39">
        <f t="shared" si="2954"/>
        <v>0</v>
      </c>
      <c r="BB384" s="39">
        <f t="shared" si="2955"/>
        <v>0</v>
      </c>
      <c r="BC384" s="16">
        <f>BC385+BC396</f>
        <v>8378824</v>
      </c>
      <c r="BD384" s="43">
        <f t="shared" ref="BD384:BN384" si="3286">BD385+BD396</f>
        <v>8378824</v>
      </c>
      <c r="BE384" s="43">
        <f t="shared" si="3286"/>
        <v>0</v>
      </c>
      <c r="BF384" s="43">
        <f t="shared" si="3286"/>
        <v>0</v>
      </c>
      <c r="BG384" s="16">
        <f t="shared" si="3286"/>
        <v>0</v>
      </c>
      <c r="BH384" s="16">
        <f t="shared" ref="BH384" si="3287">BH385+BH396</f>
        <v>0</v>
      </c>
      <c r="BI384" s="16">
        <f t="shared" ref="BI384" si="3288">BI385+BI396</f>
        <v>0</v>
      </c>
      <c r="BJ384" s="16">
        <f t="shared" ref="BJ384" si="3289">BJ385+BJ396</f>
        <v>0</v>
      </c>
      <c r="BK384" s="16">
        <f t="shared" si="3286"/>
        <v>8378824</v>
      </c>
      <c r="BL384" s="16">
        <f t="shared" si="3286"/>
        <v>8378824</v>
      </c>
      <c r="BM384" s="16">
        <f t="shared" si="3286"/>
        <v>0</v>
      </c>
      <c r="BN384" s="16">
        <f t="shared" si="3286"/>
        <v>0</v>
      </c>
      <c r="BO384" s="16">
        <f t="shared" ref="BO384:BV384" si="3290">BO385+BO396</f>
        <v>0</v>
      </c>
      <c r="BP384" s="16">
        <f t="shared" si="3290"/>
        <v>0</v>
      </c>
      <c r="BQ384" s="16">
        <f t="shared" si="3290"/>
        <v>0</v>
      </c>
      <c r="BR384" s="16">
        <f t="shared" si="3290"/>
        <v>0</v>
      </c>
      <c r="BS384" s="16">
        <f t="shared" si="3290"/>
        <v>8378824</v>
      </c>
      <c r="BT384" s="16">
        <f t="shared" si="3290"/>
        <v>8378824</v>
      </c>
      <c r="BU384" s="16">
        <f t="shared" si="3290"/>
        <v>0</v>
      </c>
      <c r="BV384" s="16">
        <f t="shared" si="3290"/>
        <v>0</v>
      </c>
      <c r="BW384" s="16">
        <f t="shared" ref="BW384:CD384" si="3291">BW385+BW396</f>
        <v>0</v>
      </c>
      <c r="BX384" s="16">
        <f t="shared" si="3291"/>
        <v>0</v>
      </c>
      <c r="BY384" s="16">
        <f t="shared" si="3291"/>
        <v>0</v>
      </c>
      <c r="BZ384" s="16">
        <f t="shared" si="3291"/>
        <v>0</v>
      </c>
      <c r="CA384" s="16">
        <f t="shared" si="3291"/>
        <v>8378824</v>
      </c>
      <c r="CB384" s="16">
        <f t="shared" si="3291"/>
        <v>8378824</v>
      </c>
      <c r="CC384" s="16">
        <f t="shared" si="3291"/>
        <v>0</v>
      </c>
      <c r="CD384" s="16">
        <f t="shared" si="3291"/>
        <v>0</v>
      </c>
      <c r="CE384" s="16">
        <f t="shared" ref="CE384:DB384" si="3292">CE385+CE396</f>
        <v>8351024</v>
      </c>
      <c r="CF384" s="43">
        <f t="shared" si="3292"/>
        <v>8351024</v>
      </c>
      <c r="CG384" s="43">
        <f t="shared" si="3292"/>
        <v>0</v>
      </c>
      <c r="CH384" s="43">
        <f t="shared" si="3292"/>
        <v>0</v>
      </c>
      <c r="CI384" s="16">
        <f t="shared" si="3292"/>
        <v>0</v>
      </c>
      <c r="CJ384" s="16">
        <f t="shared" si="3292"/>
        <v>0</v>
      </c>
      <c r="CK384" s="16">
        <f t="shared" si="3292"/>
        <v>0</v>
      </c>
      <c r="CL384" s="16">
        <f t="shared" si="3292"/>
        <v>0</v>
      </c>
      <c r="CM384" s="16">
        <f t="shared" si="3292"/>
        <v>8351024</v>
      </c>
      <c r="CN384" s="16">
        <f t="shared" si="3292"/>
        <v>8351024</v>
      </c>
      <c r="CO384" s="16">
        <f t="shared" si="3292"/>
        <v>0</v>
      </c>
      <c r="CP384" s="16">
        <f t="shared" si="3292"/>
        <v>0</v>
      </c>
      <c r="CQ384" s="16">
        <f t="shared" ref="CQ384:CX384" si="3293">CQ385+CQ396</f>
        <v>0</v>
      </c>
      <c r="CR384" s="16">
        <f t="shared" si="3293"/>
        <v>0</v>
      </c>
      <c r="CS384" s="16">
        <f t="shared" si="3293"/>
        <v>0</v>
      </c>
      <c r="CT384" s="16">
        <f t="shared" si="3293"/>
        <v>0</v>
      </c>
      <c r="CU384" s="16">
        <f t="shared" si="3293"/>
        <v>8351024</v>
      </c>
      <c r="CV384" s="16">
        <f t="shared" si="3293"/>
        <v>8351024</v>
      </c>
      <c r="CW384" s="16">
        <f t="shared" si="3293"/>
        <v>0</v>
      </c>
      <c r="CX384" s="16">
        <f t="shared" si="3293"/>
        <v>0</v>
      </c>
      <c r="CY384" s="16">
        <f t="shared" si="3292"/>
        <v>9763824</v>
      </c>
      <c r="CZ384" s="43">
        <f t="shared" si="3292"/>
        <v>9763824</v>
      </c>
      <c r="DA384" s="43">
        <f t="shared" si="3292"/>
        <v>0</v>
      </c>
      <c r="DB384" s="43">
        <f t="shared" si="3292"/>
        <v>0</v>
      </c>
      <c r="DC384" s="16">
        <f t="shared" ref="DC384:DJ384" si="3294">DC385+DC396</f>
        <v>0</v>
      </c>
      <c r="DD384" s="16">
        <f t="shared" si="3294"/>
        <v>0</v>
      </c>
      <c r="DE384" s="16">
        <f t="shared" si="3294"/>
        <v>0</v>
      </c>
      <c r="DF384" s="16">
        <f t="shared" si="3294"/>
        <v>0</v>
      </c>
      <c r="DG384" s="16">
        <f t="shared" si="3294"/>
        <v>9763824</v>
      </c>
      <c r="DH384" s="16">
        <f t="shared" si="3294"/>
        <v>9763824</v>
      </c>
      <c r="DI384" s="16">
        <f t="shared" si="3294"/>
        <v>0</v>
      </c>
      <c r="DJ384" s="16">
        <f t="shared" si="3294"/>
        <v>0</v>
      </c>
      <c r="DK384" s="16">
        <f t="shared" ref="DK384:DR384" si="3295">DK385+DK396</f>
        <v>0</v>
      </c>
      <c r="DL384" s="16">
        <f t="shared" si="3295"/>
        <v>0</v>
      </c>
      <c r="DM384" s="16">
        <f t="shared" si="3295"/>
        <v>0</v>
      </c>
      <c r="DN384" s="16">
        <f t="shared" si="3295"/>
        <v>0</v>
      </c>
      <c r="DO384" s="16">
        <f t="shared" si="3295"/>
        <v>9763824</v>
      </c>
      <c r="DP384" s="16">
        <f t="shared" si="3295"/>
        <v>9763824</v>
      </c>
      <c r="DQ384" s="16">
        <f t="shared" si="3295"/>
        <v>0</v>
      </c>
      <c r="DR384" s="16">
        <f t="shared" si="3295"/>
        <v>0</v>
      </c>
    </row>
    <row r="385" spans="1:122" ht="18.75" hidden="1" customHeight="1" x14ac:dyDescent="0.25">
      <c r="A385" s="100" t="s">
        <v>98</v>
      </c>
      <c r="B385" s="102"/>
      <c r="C385" s="102"/>
      <c r="D385" s="102"/>
      <c r="E385" s="40">
        <v>852</v>
      </c>
      <c r="F385" s="2" t="s">
        <v>90</v>
      </c>
      <c r="G385" s="2" t="s">
        <v>13</v>
      </c>
      <c r="H385" s="3" t="s">
        <v>46</v>
      </c>
      <c r="I385" s="2"/>
      <c r="J385" s="15">
        <f>J386+J389+J392</f>
        <v>9533130</v>
      </c>
      <c r="K385" s="15">
        <f t="shared" ref="K385:U385" si="3296">K386+K389+K392</f>
        <v>9533130</v>
      </c>
      <c r="L385" s="15">
        <f t="shared" si="3296"/>
        <v>0</v>
      </c>
      <c r="M385" s="15">
        <f t="shared" si="3296"/>
        <v>0</v>
      </c>
      <c r="N385" s="15">
        <f t="shared" si="3296"/>
        <v>0</v>
      </c>
      <c r="O385" s="15">
        <f t="shared" si="3296"/>
        <v>0</v>
      </c>
      <c r="P385" s="15">
        <f t="shared" si="3296"/>
        <v>0</v>
      </c>
      <c r="Q385" s="15">
        <f t="shared" si="3296"/>
        <v>0</v>
      </c>
      <c r="R385" s="15">
        <f t="shared" si="3296"/>
        <v>9533130</v>
      </c>
      <c r="S385" s="15">
        <f t="shared" si="3296"/>
        <v>9533130</v>
      </c>
      <c r="T385" s="15">
        <f t="shared" si="3296"/>
        <v>0</v>
      </c>
      <c r="U385" s="15">
        <f t="shared" si="3296"/>
        <v>0</v>
      </c>
      <c r="V385" s="15">
        <f>V386+V389+V392</f>
        <v>9533130</v>
      </c>
      <c r="W385" s="39">
        <f t="shared" ref="W385:AG385" si="3297">W386+W389+W392</f>
        <v>9533130</v>
      </c>
      <c r="X385" s="39">
        <f t="shared" si="3297"/>
        <v>0</v>
      </c>
      <c r="Y385" s="39">
        <f t="shared" si="3297"/>
        <v>0</v>
      </c>
      <c r="Z385" s="15">
        <f t="shared" si="3297"/>
        <v>0</v>
      </c>
      <c r="AA385" s="15">
        <f t="shared" si="3297"/>
        <v>0</v>
      </c>
      <c r="AB385" s="15">
        <f t="shared" si="3297"/>
        <v>0</v>
      </c>
      <c r="AC385" s="15">
        <f t="shared" si="3297"/>
        <v>0</v>
      </c>
      <c r="AD385" s="15">
        <f t="shared" si="3297"/>
        <v>9533130</v>
      </c>
      <c r="AE385" s="15">
        <f t="shared" si="3297"/>
        <v>9533130</v>
      </c>
      <c r="AF385" s="15">
        <f t="shared" si="3297"/>
        <v>0</v>
      </c>
      <c r="AG385" s="15">
        <f t="shared" si="3297"/>
        <v>0</v>
      </c>
      <c r="AH385" s="15">
        <f>AH386+AH389+AH392</f>
        <v>9533130</v>
      </c>
      <c r="AI385" s="39">
        <f t="shared" ref="AI385:AS385" si="3298">AI386+AI389+AI392</f>
        <v>9533130</v>
      </c>
      <c r="AJ385" s="39">
        <f t="shared" si="3298"/>
        <v>0</v>
      </c>
      <c r="AK385" s="39">
        <f t="shared" si="3298"/>
        <v>0</v>
      </c>
      <c r="AL385" s="15">
        <f t="shared" si="3298"/>
        <v>0</v>
      </c>
      <c r="AM385" s="109">
        <f t="shared" si="3298"/>
        <v>0</v>
      </c>
      <c r="AN385" s="16">
        <f t="shared" si="3298"/>
        <v>0</v>
      </c>
      <c r="AO385" s="16">
        <f t="shared" si="3298"/>
        <v>0</v>
      </c>
      <c r="AP385" s="16">
        <f t="shared" si="3298"/>
        <v>9533130</v>
      </c>
      <c r="AQ385" s="16">
        <f t="shared" si="3298"/>
        <v>9533130</v>
      </c>
      <c r="AR385" s="16">
        <f t="shared" si="3298"/>
        <v>0</v>
      </c>
      <c r="AS385" s="16">
        <f t="shared" si="3298"/>
        <v>0</v>
      </c>
      <c r="AT385" s="16"/>
      <c r="AU385" s="16"/>
      <c r="AV385" s="16"/>
      <c r="AW385" s="16"/>
      <c r="AX385" s="16"/>
      <c r="AY385" s="15">
        <f t="shared" ref="AY385:AY416" si="3299">J385-BC385</f>
        <v>1204306</v>
      </c>
      <c r="AZ385" s="39">
        <f t="shared" ref="AZ385:AZ416" si="3300">K385-BD385</f>
        <v>1204306</v>
      </c>
      <c r="BA385" s="39">
        <f t="shared" ref="BA385:BA416" si="3301">L385-BE385</f>
        <v>0</v>
      </c>
      <c r="BB385" s="39">
        <f t="shared" ref="BB385:BB416" si="3302">M385-BF385</f>
        <v>0</v>
      </c>
      <c r="BC385" s="16">
        <f>BC386+BC389+BC392</f>
        <v>8328824</v>
      </c>
      <c r="BD385" s="43">
        <f t="shared" ref="BD385:BN385" si="3303">BD386+BD389+BD392</f>
        <v>8328824</v>
      </c>
      <c r="BE385" s="43">
        <f t="shared" si="3303"/>
        <v>0</v>
      </c>
      <c r="BF385" s="43">
        <f t="shared" si="3303"/>
        <v>0</v>
      </c>
      <c r="BG385" s="16">
        <f t="shared" si="3303"/>
        <v>0</v>
      </c>
      <c r="BH385" s="16">
        <f t="shared" ref="BH385" si="3304">BH386+BH389+BH392</f>
        <v>0</v>
      </c>
      <c r="BI385" s="16">
        <f t="shared" ref="BI385" si="3305">BI386+BI389+BI392</f>
        <v>0</v>
      </c>
      <c r="BJ385" s="16">
        <f t="shared" ref="BJ385" si="3306">BJ386+BJ389+BJ392</f>
        <v>0</v>
      </c>
      <c r="BK385" s="16">
        <f t="shared" si="3303"/>
        <v>8328824</v>
      </c>
      <c r="BL385" s="16">
        <f t="shared" si="3303"/>
        <v>8328824</v>
      </c>
      <c r="BM385" s="16">
        <f t="shared" si="3303"/>
        <v>0</v>
      </c>
      <c r="BN385" s="16">
        <f t="shared" si="3303"/>
        <v>0</v>
      </c>
      <c r="BO385" s="16">
        <f t="shared" ref="BO385:BV385" si="3307">BO386+BO389+BO392</f>
        <v>0</v>
      </c>
      <c r="BP385" s="16">
        <f t="shared" si="3307"/>
        <v>0</v>
      </c>
      <c r="BQ385" s="16">
        <f t="shared" si="3307"/>
        <v>0</v>
      </c>
      <c r="BR385" s="16">
        <f t="shared" si="3307"/>
        <v>0</v>
      </c>
      <c r="BS385" s="16">
        <f t="shared" si="3307"/>
        <v>8328824</v>
      </c>
      <c r="BT385" s="16">
        <f t="shared" si="3307"/>
        <v>8328824</v>
      </c>
      <c r="BU385" s="16">
        <f t="shared" si="3307"/>
        <v>0</v>
      </c>
      <c r="BV385" s="16">
        <f t="shared" si="3307"/>
        <v>0</v>
      </c>
      <c r="BW385" s="16">
        <f t="shared" ref="BW385:CD385" si="3308">BW386+BW389+BW392</f>
        <v>0</v>
      </c>
      <c r="BX385" s="16">
        <f t="shared" si="3308"/>
        <v>0</v>
      </c>
      <c r="BY385" s="16">
        <f t="shared" si="3308"/>
        <v>0</v>
      </c>
      <c r="BZ385" s="16">
        <f t="shared" si="3308"/>
        <v>0</v>
      </c>
      <c r="CA385" s="16">
        <f t="shared" si="3308"/>
        <v>8328824</v>
      </c>
      <c r="CB385" s="16">
        <f t="shared" si="3308"/>
        <v>8328824</v>
      </c>
      <c r="CC385" s="16">
        <f t="shared" si="3308"/>
        <v>0</v>
      </c>
      <c r="CD385" s="16">
        <f t="shared" si="3308"/>
        <v>0</v>
      </c>
      <c r="CE385" s="16">
        <f t="shared" ref="CE385:DB385" si="3309">CE386+CE389+CE392</f>
        <v>8294024</v>
      </c>
      <c r="CF385" s="43">
        <f t="shared" si="3309"/>
        <v>8294024</v>
      </c>
      <c r="CG385" s="43">
        <f t="shared" si="3309"/>
        <v>0</v>
      </c>
      <c r="CH385" s="43">
        <f t="shared" si="3309"/>
        <v>0</v>
      </c>
      <c r="CI385" s="16">
        <f t="shared" si="3309"/>
        <v>0</v>
      </c>
      <c r="CJ385" s="16">
        <f t="shared" si="3309"/>
        <v>0</v>
      </c>
      <c r="CK385" s="16">
        <f t="shared" si="3309"/>
        <v>0</v>
      </c>
      <c r="CL385" s="16">
        <f t="shared" si="3309"/>
        <v>0</v>
      </c>
      <c r="CM385" s="16">
        <f t="shared" si="3309"/>
        <v>8294024</v>
      </c>
      <c r="CN385" s="16">
        <f t="shared" si="3309"/>
        <v>8294024</v>
      </c>
      <c r="CO385" s="16">
        <f t="shared" si="3309"/>
        <v>0</v>
      </c>
      <c r="CP385" s="16">
        <f t="shared" si="3309"/>
        <v>0</v>
      </c>
      <c r="CQ385" s="16">
        <f t="shared" ref="CQ385:CX385" si="3310">CQ386+CQ389+CQ392</f>
        <v>0</v>
      </c>
      <c r="CR385" s="16">
        <f t="shared" si="3310"/>
        <v>0</v>
      </c>
      <c r="CS385" s="16">
        <f t="shared" si="3310"/>
        <v>0</v>
      </c>
      <c r="CT385" s="16">
        <f t="shared" si="3310"/>
        <v>0</v>
      </c>
      <c r="CU385" s="16">
        <f t="shared" si="3310"/>
        <v>8294024</v>
      </c>
      <c r="CV385" s="16">
        <f t="shared" si="3310"/>
        <v>8294024</v>
      </c>
      <c r="CW385" s="16">
        <f t="shared" si="3310"/>
        <v>0</v>
      </c>
      <c r="CX385" s="16">
        <f t="shared" si="3310"/>
        <v>0</v>
      </c>
      <c r="CY385" s="16">
        <f t="shared" si="3309"/>
        <v>9706824</v>
      </c>
      <c r="CZ385" s="43">
        <f t="shared" si="3309"/>
        <v>9706824</v>
      </c>
      <c r="DA385" s="43">
        <f t="shared" si="3309"/>
        <v>0</v>
      </c>
      <c r="DB385" s="43">
        <f t="shared" si="3309"/>
        <v>0</v>
      </c>
      <c r="DC385" s="16">
        <f t="shared" ref="DC385:DJ385" si="3311">DC386+DC389+DC392</f>
        <v>0</v>
      </c>
      <c r="DD385" s="16">
        <f t="shared" si="3311"/>
        <v>0</v>
      </c>
      <c r="DE385" s="16">
        <f t="shared" si="3311"/>
        <v>0</v>
      </c>
      <c r="DF385" s="16">
        <f t="shared" si="3311"/>
        <v>0</v>
      </c>
      <c r="DG385" s="16">
        <f t="shared" si="3311"/>
        <v>9706824</v>
      </c>
      <c r="DH385" s="16">
        <f t="shared" si="3311"/>
        <v>9706824</v>
      </c>
      <c r="DI385" s="16">
        <f t="shared" si="3311"/>
        <v>0</v>
      </c>
      <c r="DJ385" s="16">
        <f t="shared" si="3311"/>
        <v>0</v>
      </c>
      <c r="DK385" s="16">
        <f t="shared" ref="DK385:DR385" si="3312">DK386+DK389+DK392</f>
        <v>0</v>
      </c>
      <c r="DL385" s="16">
        <f t="shared" si="3312"/>
        <v>0</v>
      </c>
      <c r="DM385" s="16">
        <f t="shared" si="3312"/>
        <v>0</v>
      </c>
      <c r="DN385" s="16">
        <f t="shared" si="3312"/>
        <v>0</v>
      </c>
      <c r="DO385" s="16">
        <f t="shared" si="3312"/>
        <v>9706824</v>
      </c>
      <c r="DP385" s="16">
        <f t="shared" si="3312"/>
        <v>9706824</v>
      </c>
      <c r="DQ385" s="16">
        <f t="shared" si="3312"/>
        <v>0</v>
      </c>
      <c r="DR385" s="16">
        <f t="shared" si="3312"/>
        <v>0</v>
      </c>
    </row>
    <row r="386" spans="1:122" ht="34.5" hidden="1" customHeight="1" x14ac:dyDescent="0.25">
      <c r="A386" s="102" t="s">
        <v>124</v>
      </c>
      <c r="B386" s="102"/>
      <c r="C386" s="102"/>
      <c r="D386" s="102"/>
      <c r="E386" s="40">
        <v>852</v>
      </c>
      <c r="F386" s="2" t="s">
        <v>90</v>
      </c>
      <c r="G386" s="2" t="s">
        <v>13</v>
      </c>
      <c r="H386" s="3" t="s">
        <v>375</v>
      </c>
      <c r="I386" s="2"/>
      <c r="J386" s="15">
        <f t="shared" ref="J386:AL387" si="3313">J387</f>
        <v>932702</v>
      </c>
      <c r="K386" s="15">
        <f t="shared" si="3313"/>
        <v>932702</v>
      </c>
      <c r="L386" s="15">
        <f t="shared" si="3313"/>
        <v>0</v>
      </c>
      <c r="M386" s="15">
        <f t="shared" si="3313"/>
        <v>0</v>
      </c>
      <c r="N386" s="15">
        <f t="shared" si="3313"/>
        <v>0</v>
      </c>
      <c r="O386" s="15">
        <f t="shared" si="3313"/>
        <v>0</v>
      </c>
      <c r="P386" s="15">
        <f t="shared" si="3313"/>
        <v>0</v>
      </c>
      <c r="Q386" s="15">
        <f t="shared" si="3313"/>
        <v>0</v>
      </c>
      <c r="R386" s="15">
        <f t="shared" si="3313"/>
        <v>932702</v>
      </c>
      <c r="S386" s="15">
        <f t="shared" si="3313"/>
        <v>932702</v>
      </c>
      <c r="T386" s="15">
        <f t="shared" si="3313"/>
        <v>0</v>
      </c>
      <c r="U386" s="15">
        <f t="shared" si="3313"/>
        <v>0</v>
      </c>
      <c r="V386" s="15">
        <f t="shared" si="3313"/>
        <v>932702</v>
      </c>
      <c r="W386" s="39">
        <f t="shared" si="3313"/>
        <v>932702</v>
      </c>
      <c r="X386" s="39">
        <f t="shared" si="3313"/>
        <v>0</v>
      </c>
      <c r="Y386" s="39">
        <f t="shared" si="3313"/>
        <v>0</v>
      </c>
      <c r="Z386" s="15">
        <f t="shared" si="3313"/>
        <v>0</v>
      </c>
      <c r="AA386" s="15">
        <f t="shared" si="3313"/>
        <v>0</v>
      </c>
      <c r="AB386" s="15">
        <f t="shared" si="3313"/>
        <v>0</v>
      </c>
      <c r="AC386" s="15">
        <f t="shared" si="3313"/>
        <v>0</v>
      </c>
      <c r="AD386" s="15">
        <f t="shared" si="3313"/>
        <v>932702</v>
      </c>
      <c r="AE386" s="15">
        <f t="shared" si="3313"/>
        <v>932702</v>
      </c>
      <c r="AF386" s="15">
        <f t="shared" si="3313"/>
        <v>0</v>
      </c>
      <c r="AG386" s="15">
        <f t="shared" si="3313"/>
        <v>0</v>
      </c>
      <c r="AH386" s="15">
        <f t="shared" si="3313"/>
        <v>932702</v>
      </c>
      <c r="AI386" s="39">
        <f t="shared" si="3313"/>
        <v>932702</v>
      </c>
      <c r="AJ386" s="39">
        <f t="shared" si="3313"/>
        <v>0</v>
      </c>
      <c r="AK386" s="39">
        <f t="shared" si="3313"/>
        <v>0</v>
      </c>
      <c r="AL386" s="15">
        <f t="shared" si="3313"/>
        <v>0</v>
      </c>
      <c r="AM386" s="110">
        <f t="shared" ref="AL386:AS387" si="3314">AM387</f>
        <v>0</v>
      </c>
      <c r="AN386" s="15">
        <f t="shared" si="3314"/>
        <v>0</v>
      </c>
      <c r="AO386" s="15">
        <f t="shared" si="3314"/>
        <v>0</v>
      </c>
      <c r="AP386" s="15">
        <f t="shared" si="3314"/>
        <v>932702</v>
      </c>
      <c r="AQ386" s="15">
        <f t="shared" si="3314"/>
        <v>932702</v>
      </c>
      <c r="AR386" s="15">
        <f t="shared" si="3314"/>
        <v>0</v>
      </c>
      <c r="AS386" s="15">
        <f t="shared" si="3314"/>
        <v>0</v>
      </c>
      <c r="AT386" s="15"/>
      <c r="AU386" s="15"/>
      <c r="AV386" s="15"/>
      <c r="AW386" s="15"/>
      <c r="AX386" s="15"/>
      <c r="AY386" s="15">
        <f t="shared" si="3299"/>
        <v>3272</v>
      </c>
      <c r="AZ386" s="39">
        <f t="shared" si="3300"/>
        <v>3272</v>
      </c>
      <c r="BA386" s="39">
        <f t="shared" si="3301"/>
        <v>0</v>
      </c>
      <c r="BB386" s="39">
        <f t="shared" si="3302"/>
        <v>0</v>
      </c>
      <c r="BC386" s="15">
        <f t="shared" ref="BC386:DC387" si="3315">BC387</f>
        <v>929430</v>
      </c>
      <c r="BD386" s="44">
        <f t="shared" si="3315"/>
        <v>929430</v>
      </c>
      <c r="BE386" s="44">
        <f t="shared" si="3315"/>
        <v>0</v>
      </c>
      <c r="BF386" s="44">
        <f t="shared" si="3315"/>
        <v>0</v>
      </c>
      <c r="BG386" s="15">
        <f t="shared" si="3315"/>
        <v>0</v>
      </c>
      <c r="BH386" s="15">
        <f t="shared" si="3315"/>
        <v>0</v>
      </c>
      <c r="BI386" s="15">
        <f t="shared" si="3315"/>
        <v>0</v>
      </c>
      <c r="BJ386" s="15">
        <f t="shared" si="3315"/>
        <v>0</v>
      </c>
      <c r="BK386" s="15">
        <f t="shared" si="3315"/>
        <v>929430</v>
      </c>
      <c r="BL386" s="15">
        <f t="shared" si="3315"/>
        <v>929430</v>
      </c>
      <c r="BM386" s="15">
        <f t="shared" si="3315"/>
        <v>0</v>
      </c>
      <c r="BN386" s="15">
        <f t="shared" si="3315"/>
        <v>0</v>
      </c>
      <c r="BO386" s="15">
        <f t="shared" si="3315"/>
        <v>0</v>
      </c>
      <c r="BP386" s="15">
        <f t="shared" si="3315"/>
        <v>0</v>
      </c>
      <c r="BQ386" s="15">
        <f t="shared" si="3315"/>
        <v>0</v>
      </c>
      <c r="BR386" s="15">
        <f t="shared" si="3315"/>
        <v>0</v>
      </c>
      <c r="BS386" s="15">
        <f t="shared" si="3315"/>
        <v>929430</v>
      </c>
      <c r="BT386" s="15">
        <f t="shared" si="3315"/>
        <v>929430</v>
      </c>
      <c r="BU386" s="15">
        <f t="shared" si="3315"/>
        <v>0</v>
      </c>
      <c r="BV386" s="15">
        <f t="shared" si="3315"/>
        <v>0</v>
      </c>
      <c r="BW386" s="15">
        <f t="shared" si="3315"/>
        <v>0</v>
      </c>
      <c r="BX386" s="15">
        <f t="shared" si="3315"/>
        <v>0</v>
      </c>
      <c r="BY386" s="15">
        <f t="shared" si="3315"/>
        <v>0</v>
      </c>
      <c r="BZ386" s="15">
        <f t="shared" si="3315"/>
        <v>0</v>
      </c>
      <c r="CA386" s="15">
        <f t="shared" si="3315"/>
        <v>929430</v>
      </c>
      <c r="CB386" s="15">
        <f t="shared" si="3315"/>
        <v>929430</v>
      </c>
      <c r="CC386" s="15">
        <f t="shared" si="3315"/>
        <v>0</v>
      </c>
      <c r="CD386" s="15">
        <f t="shared" si="3315"/>
        <v>0</v>
      </c>
      <c r="CE386" s="15">
        <f t="shared" si="3315"/>
        <v>929430</v>
      </c>
      <c r="CF386" s="44">
        <f t="shared" si="3315"/>
        <v>929430</v>
      </c>
      <c r="CG386" s="44">
        <f t="shared" si="3315"/>
        <v>0</v>
      </c>
      <c r="CH386" s="44">
        <f t="shared" si="3315"/>
        <v>0</v>
      </c>
      <c r="CI386" s="15">
        <f t="shared" si="3315"/>
        <v>0</v>
      </c>
      <c r="CJ386" s="15">
        <f t="shared" si="3315"/>
        <v>0</v>
      </c>
      <c r="CK386" s="15">
        <f t="shared" si="3315"/>
        <v>0</v>
      </c>
      <c r="CL386" s="15">
        <f t="shared" si="3315"/>
        <v>0</v>
      </c>
      <c r="CM386" s="15">
        <f t="shared" si="3315"/>
        <v>929430</v>
      </c>
      <c r="CN386" s="15">
        <f t="shared" si="3315"/>
        <v>929430</v>
      </c>
      <c r="CO386" s="15">
        <f t="shared" si="3315"/>
        <v>0</v>
      </c>
      <c r="CP386" s="15">
        <f t="shared" si="3315"/>
        <v>0</v>
      </c>
      <c r="CQ386" s="15">
        <f t="shared" si="3315"/>
        <v>0</v>
      </c>
      <c r="CR386" s="15">
        <f t="shared" si="3315"/>
        <v>0</v>
      </c>
      <c r="CS386" s="15">
        <f t="shared" si="3315"/>
        <v>0</v>
      </c>
      <c r="CT386" s="15">
        <f t="shared" si="3315"/>
        <v>0</v>
      </c>
      <c r="CU386" s="15">
        <f t="shared" si="3315"/>
        <v>929430</v>
      </c>
      <c r="CV386" s="15">
        <f t="shared" si="3315"/>
        <v>929430</v>
      </c>
      <c r="CW386" s="15">
        <f t="shared" si="3315"/>
        <v>0</v>
      </c>
      <c r="CX386" s="15">
        <f t="shared" si="3315"/>
        <v>0</v>
      </c>
      <c r="CY386" s="15">
        <f t="shared" si="3315"/>
        <v>929430</v>
      </c>
      <c r="CZ386" s="44">
        <f t="shared" si="3315"/>
        <v>929430</v>
      </c>
      <c r="DA386" s="44">
        <f t="shared" si="3315"/>
        <v>0</v>
      </c>
      <c r="DB386" s="44">
        <f t="shared" si="3315"/>
        <v>0</v>
      </c>
      <c r="DC386" s="15">
        <f t="shared" si="3315"/>
        <v>0</v>
      </c>
      <c r="DD386" s="15">
        <f t="shared" ref="DC386:DR387" si="3316">DD387</f>
        <v>0</v>
      </c>
      <c r="DE386" s="15">
        <f t="shared" si="3316"/>
        <v>0</v>
      </c>
      <c r="DF386" s="15">
        <f t="shared" si="3316"/>
        <v>0</v>
      </c>
      <c r="DG386" s="15">
        <f t="shared" si="3316"/>
        <v>929430</v>
      </c>
      <c r="DH386" s="15">
        <f t="shared" si="3316"/>
        <v>929430</v>
      </c>
      <c r="DI386" s="15">
        <f t="shared" si="3316"/>
        <v>0</v>
      </c>
      <c r="DJ386" s="15">
        <f t="shared" si="3316"/>
        <v>0</v>
      </c>
      <c r="DK386" s="15">
        <f t="shared" si="3316"/>
        <v>0</v>
      </c>
      <c r="DL386" s="15">
        <f t="shared" si="3316"/>
        <v>0</v>
      </c>
      <c r="DM386" s="15">
        <f t="shared" si="3316"/>
        <v>0</v>
      </c>
      <c r="DN386" s="15">
        <f t="shared" si="3316"/>
        <v>0</v>
      </c>
      <c r="DO386" s="15">
        <f t="shared" si="3316"/>
        <v>929430</v>
      </c>
      <c r="DP386" s="15">
        <f t="shared" si="3316"/>
        <v>929430</v>
      </c>
      <c r="DQ386" s="15">
        <f t="shared" si="3316"/>
        <v>0</v>
      </c>
      <c r="DR386" s="15">
        <f t="shared" si="3316"/>
        <v>0</v>
      </c>
    </row>
    <row r="387" spans="1:122" s="17" customFormat="1" ht="34.5" hidden="1" customHeight="1" x14ac:dyDescent="0.25">
      <c r="A387" s="102" t="s">
        <v>93</v>
      </c>
      <c r="B387" s="100"/>
      <c r="C387" s="100"/>
      <c r="D387" s="100"/>
      <c r="E387" s="40">
        <v>852</v>
      </c>
      <c r="F387" s="2" t="s">
        <v>90</v>
      </c>
      <c r="G387" s="2" t="s">
        <v>13</v>
      </c>
      <c r="H387" s="3" t="s">
        <v>375</v>
      </c>
      <c r="I387" s="2" t="s">
        <v>94</v>
      </c>
      <c r="J387" s="15">
        <f t="shared" si="3313"/>
        <v>932702</v>
      </c>
      <c r="K387" s="15">
        <f t="shared" si="3313"/>
        <v>932702</v>
      </c>
      <c r="L387" s="15">
        <f t="shared" si="3313"/>
        <v>0</v>
      </c>
      <c r="M387" s="15">
        <f t="shared" si="3313"/>
        <v>0</v>
      </c>
      <c r="N387" s="15">
        <f t="shared" si="3313"/>
        <v>0</v>
      </c>
      <c r="O387" s="15">
        <f t="shared" si="3313"/>
        <v>0</v>
      </c>
      <c r="P387" s="15">
        <f t="shared" si="3313"/>
        <v>0</v>
      </c>
      <c r="Q387" s="15">
        <f t="shared" si="3313"/>
        <v>0</v>
      </c>
      <c r="R387" s="15">
        <f t="shared" si="3313"/>
        <v>932702</v>
      </c>
      <c r="S387" s="15">
        <f t="shared" si="3313"/>
        <v>932702</v>
      </c>
      <c r="T387" s="15">
        <f t="shared" si="3313"/>
        <v>0</v>
      </c>
      <c r="U387" s="15">
        <f t="shared" si="3313"/>
        <v>0</v>
      </c>
      <c r="V387" s="15">
        <f t="shared" si="3313"/>
        <v>932702</v>
      </c>
      <c r="W387" s="39">
        <f t="shared" si="3313"/>
        <v>932702</v>
      </c>
      <c r="X387" s="39">
        <f t="shared" si="3313"/>
        <v>0</v>
      </c>
      <c r="Y387" s="39">
        <f t="shared" si="3313"/>
        <v>0</v>
      </c>
      <c r="Z387" s="15">
        <f t="shared" si="3313"/>
        <v>0</v>
      </c>
      <c r="AA387" s="15">
        <f t="shared" si="3313"/>
        <v>0</v>
      </c>
      <c r="AB387" s="15">
        <f t="shared" si="3313"/>
        <v>0</v>
      </c>
      <c r="AC387" s="15">
        <f t="shared" si="3313"/>
        <v>0</v>
      </c>
      <c r="AD387" s="15">
        <f t="shared" si="3313"/>
        <v>932702</v>
      </c>
      <c r="AE387" s="15">
        <f t="shared" si="3313"/>
        <v>932702</v>
      </c>
      <c r="AF387" s="15">
        <f t="shared" si="3313"/>
        <v>0</v>
      </c>
      <c r="AG387" s="15">
        <f t="shared" si="3313"/>
        <v>0</v>
      </c>
      <c r="AH387" s="15">
        <f t="shared" si="3313"/>
        <v>932702</v>
      </c>
      <c r="AI387" s="39">
        <f t="shared" si="3313"/>
        <v>932702</v>
      </c>
      <c r="AJ387" s="39">
        <f t="shared" si="3313"/>
        <v>0</v>
      </c>
      <c r="AK387" s="39">
        <f t="shared" si="3313"/>
        <v>0</v>
      </c>
      <c r="AL387" s="15">
        <f t="shared" si="3314"/>
        <v>0</v>
      </c>
      <c r="AM387" s="110">
        <f t="shared" si="3314"/>
        <v>0</v>
      </c>
      <c r="AN387" s="15">
        <f t="shared" si="3314"/>
        <v>0</v>
      </c>
      <c r="AO387" s="15">
        <f t="shared" si="3314"/>
        <v>0</v>
      </c>
      <c r="AP387" s="15">
        <f t="shared" si="3314"/>
        <v>932702</v>
      </c>
      <c r="AQ387" s="15">
        <f t="shared" si="3314"/>
        <v>932702</v>
      </c>
      <c r="AR387" s="15">
        <f t="shared" si="3314"/>
        <v>0</v>
      </c>
      <c r="AS387" s="15">
        <f t="shared" si="3314"/>
        <v>0</v>
      </c>
      <c r="AT387" s="15"/>
      <c r="AU387" s="15"/>
      <c r="AV387" s="15"/>
      <c r="AW387" s="15"/>
      <c r="AX387" s="15"/>
      <c r="AY387" s="15">
        <f t="shared" si="3299"/>
        <v>3272</v>
      </c>
      <c r="AZ387" s="39">
        <f t="shared" si="3300"/>
        <v>3272</v>
      </c>
      <c r="BA387" s="39">
        <f t="shared" si="3301"/>
        <v>0</v>
      </c>
      <c r="BB387" s="39">
        <f t="shared" si="3302"/>
        <v>0</v>
      </c>
      <c r="BC387" s="15">
        <f t="shared" si="3315"/>
        <v>929430</v>
      </c>
      <c r="BD387" s="44">
        <f t="shared" si="3315"/>
        <v>929430</v>
      </c>
      <c r="BE387" s="44">
        <f t="shared" si="3315"/>
        <v>0</v>
      </c>
      <c r="BF387" s="44">
        <f t="shared" si="3315"/>
        <v>0</v>
      </c>
      <c r="BG387" s="15">
        <f t="shared" si="3315"/>
        <v>0</v>
      </c>
      <c r="BH387" s="15">
        <f t="shared" si="3315"/>
        <v>0</v>
      </c>
      <c r="BI387" s="15">
        <f t="shared" si="3315"/>
        <v>0</v>
      </c>
      <c r="BJ387" s="15">
        <f t="shared" si="3315"/>
        <v>0</v>
      </c>
      <c r="BK387" s="15">
        <f t="shared" si="3315"/>
        <v>929430</v>
      </c>
      <c r="BL387" s="15">
        <f t="shared" si="3315"/>
        <v>929430</v>
      </c>
      <c r="BM387" s="15">
        <f t="shared" si="3315"/>
        <v>0</v>
      </c>
      <c r="BN387" s="15">
        <f t="shared" si="3315"/>
        <v>0</v>
      </c>
      <c r="BO387" s="15">
        <f t="shared" si="3315"/>
        <v>0</v>
      </c>
      <c r="BP387" s="15">
        <f t="shared" si="3315"/>
        <v>0</v>
      </c>
      <c r="BQ387" s="15">
        <f t="shared" si="3315"/>
        <v>0</v>
      </c>
      <c r="BR387" s="15">
        <f t="shared" si="3315"/>
        <v>0</v>
      </c>
      <c r="BS387" s="15">
        <f t="shared" si="3315"/>
        <v>929430</v>
      </c>
      <c r="BT387" s="15">
        <f t="shared" si="3315"/>
        <v>929430</v>
      </c>
      <c r="BU387" s="15">
        <f t="shared" si="3315"/>
        <v>0</v>
      </c>
      <c r="BV387" s="15">
        <f t="shared" si="3315"/>
        <v>0</v>
      </c>
      <c r="BW387" s="15">
        <f t="shared" si="3315"/>
        <v>0</v>
      </c>
      <c r="BX387" s="15">
        <f t="shared" si="3315"/>
        <v>0</v>
      </c>
      <c r="BY387" s="15">
        <f t="shared" si="3315"/>
        <v>0</v>
      </c>
      <c r="BZ387" s="15">
        <f t="shared" si="3315"/>
        <v>0</v>
      </c>
      <c r="CA387" s="15">
        <f t="shared" si="3315"/>
        <v>929430</v>
      </c>
      <c r="CB387" s="15">
        <f t="shared" si="3315"/>
        <v>929430</v>
      </c>
      <c r="CC387" s="15">
        <f t="shared" si="3315"/>
        <v>0</v>
      </c>
      <c r="CD387" s="15">
        <f t="shared" si="3315"/>
        <v>0</v>
      </c>
      <c r="CE387" s="15">
        <f t="shared" si="3315"/>
        <v>929430</v>
      </c>
      <c r="CF387" s="44">
        <f t="shared" si="3315"/>
        <v>929430</v>
      </c>
      <c r="CG387" s="44">
        <f t="shared" si="3315"/>
        <v>0</v>
      </c>
      <c r="CH387" s="44">
        <f t="shared" si="3315"/>
        <v>0</v>
      </c>
      <c r="CI387" s="15">
        <f t="shared" si="3315"/>
        <v>0</v>
      </c>
      <c r="CJ387" s="15">
        <f t="shared" si="3315"/>
        <v>0</v>
      </c>
      <c r="CK387" s="15">
        <f t="shared" si="3315"/>
        <v>0</v>
      </c>
      <c r="CL387" s="15">
        <f t="shared" si="3315"/>
        <v>0</v>
      </c>
      <c r="CM387" s="15">
        <f t="shared" si="3315"/>
        <v>929430</v>
      </c>
      <c r="CN387" s="15">
        <f t="shared" si="3315"/>
        <v>929430</v>
      </c>
      <c r="CO387" s="15">
        <f t="shared" si="3315"/>
        <v>0</v>
      </c>
      <c r="CP387" s="15">
        <f t="shared" si="3315"/>
        <v>0</v>
      </c>
      <c r="CQ387" s="15">
        <f t="shared" si="3315"/>
        <v>0</v>
      </c>
      <c r="CR387" s="15">
        <f t="shared" si="3315"/>
        <v>0</v>
      </c>
      <c r="CS387" s="15">
        <f t="shared" si="3315"/>
        <v>0</v>
      </c>
      <c r="CT387" s="15">
        <f t="shared" si="3315"/>
        <v>0</v>
      </c>
      <c r="CU387" s="15">
        <f t="shared" si="3315"/>
        <v>929430</v>
      </c>
      <c r="CV387" s="15">
        <f t="shared" si="3315"/>
        <v>929430</v>
      </c>
      <c r="CW387" s="15">
        <f t="shared" si="3315"/>
        <v>0</v>
      </c>
      <c r="CX387" s="15">
        <f t="shared" si="3315"/>
        <v>0</v>
      </c>
      <c r="CY387" s="15">
        <f t="shared" si="3315"/>
        <v>929430</v>
      </c>
      <c r="CZ387" s="44">
        <f t="shared" si="3315"/>
        <v>929430</v>
      </c>
      <c r="DA387" s="44">
        <f t="shared" si="3315"/>
        <v>0</v>
      </c>
      <c r="DB387" s="44">
        <f t="shared" si="3315"/>
        <v>0</v>
      </c>
      <c r="DC387" s="15">
        <f t="shared" si="3316"/>
        <v>0</v>
      </c>
      <c r="DD387" s="15">
        <f t="shared" si="3316"/>
        <v>0</v>
      </c>
      <c r="DE387" s="15">
        <f t="shared" si="3316"/>
        <v>0</v>
      </c>
      <c r="DF387" s="15">
        <f t="shared" si="3316"/>
        <v>0</v>
      </c>
      <c r="DG387" s="15">
        <f t="shared" si="3316"/>
        <v>929430</v>
      </c>
      <c r="DH387" s="15">
        <f t="shared" si="3316"/>
        <v>929430</v>
      </c>
      <c r="DI387" s="15">
        <f t="shared" si="3316"/>
        <v>0</v>
      </c>
      <c r="DJ387" s="15">
        <f t="shared" si="3316"/>
        <v>0</v>
      </c>
      <c r="DK387" s="15">
        <f t="shared" si="3316"/>
        <v>0</v>
      </c>
      <c r="DL387" s="15">
        <f t="shared" si="3316"/>
        <v>0</v>
      </c>
      <c r="DM387" s="15">
        <f t="shared" si="3316"/>
        <v>0</v>
      </c>
      <c r="DN387" s="15">
        <f t="shared" si="3316"/>
        <v>0</v>
      </c>
      <c r="DO387" s="15">
        <f t="shared" si="3316"/>
        <v>929430</v>
      </c>
      <c r="DP387" s="15">
        <f t="shared" si="3316"/>
        <v>929430</v>
      </c>
      <c r="DQ387" s="15">
        <f t="shared" si="3316"/>
        <v>0</v>
      </c>
      <c r="DR387" s="15">
        <f t="shared" si="3316"/>
        <v>0</v>
      </c>
    </row>
    <row r="388" spans="1:122" s="17" customFormat="1" ht="34.5" hidden="1" customHeight="1" x14ac:dyDescent="0.25">
      <c r="A388" s="102" t="s">
        <v>95</v>
      </c>
      <c r="B388" s="100"/>
      <c r="C388" s="100"/>
      <c r="D388" s="100"/>
      <c r="E388" s="40">
        <v>852</v>
      </c>
      <c r="F388" s="2" t="s">
        <v>90</v>
      </c>
      <c r="G388" s="2" t="s">
        <v>13</v>
      </c>
      <c r="H388" s="3" t="s">
        <v>375</v>
      </c>
      <c r="I388" s="2" t="s">
        <v>96</v>
      </c>
      <c r="J388" s="15">
        <v>932702</v>
      </c>
      <c r="K388" s="44">
        <f>J388</f>
        <v>932702</v>
      </c>
      <c r="L388" s="44"/>
      <c r="M388" s="44"/>
      <c r="N388" s="44"/>
      <c r="O388" s="44"/>
      <c r="P388" s="44"/>
      <c r="Q388" s="44"/>
      <c r="R388" s="68">
        <f>J388+N388</f>
        <v>932702</v>
      </c>
      <c r="S388" s="68">
        <f>K388+O388</f>
        <v>932702</v>
      </c>
      <c r="T388" s="68">
        <f>L388+P388</f>
        <v>0</v>
      </c>
      <c r="U388" s="68">
        <f>M388+Q388</f>
        <v>0</v>
      </c>
      <c r="V388" s="15">
        <v>932702</v>
      </c>
      <c r="W388" s="39">
        <f>V388</f>
        <v>932702</v>
      </c>
      <c r="X388" s="39"/>
      <c r="Y388" s="39"/>
      <c r="Z388" s="44"/>
      <c r="AA388" s="44"/>
      <c r="AB388" s="44"/>
      <c r="AC388" s="44"/>
      <c r="AD388" s="68">
        <f t="shared" ref="AD388" si="3317">V388+Z388</f>
        <v>932702</v>
      </c>
      <c r="AE388" s="68">
        <f t="shared" ref="AE388" si="3318">W388+AA388</f>
        <v>932702</v>
      </c>
      <c r="AF388" s="68">
        <f t="shared" ref="AF388" si="3319">X388+AB388</f>
        <v>0</v>
      </c>
      <c r="AG388" s="68">
        <f t="shared" ref="AG388" si="3320">Y388+AC388</f>
        <v>0</v>
      </c>
      <c r="AH388" s="15">
        <v>932702</v>
      </c>
      <c r="AI388" s="39">
        <f>AH388</f>
        <v>932702</v>
      </c>
      <c r="AJ388" s="39"/>
      <c r="AK388" s="39"/>
      <c r="AL388" s="44"/>
      <c r="AM388" s="111"/>
      <c r="AN388" s="44"/>
      <c r="AO388" s="44"/>
      <c r="AP388" s="68">
        <f t="shared" ref="AP388" si="3321">AH388+AL388</f>
        <v>932702</v>
      </c>
      <c r="AQ388" s="68">
        <f t="shared" ref="AQ388" si="3322">AI388+AM388</f>
        <v>932702</v>
      </c>
      <c r="AR388" s="68">
        <f t="shared" ref="AR388" si="3323">AJ388+AN388</f>
        <v>0</v>
      </c>
      <c r="AS388" s="68">
        <f t="shared" ref="AS388" si="3324">AK388+AO388</f>
        <v>0</v>
      </c>
      <c r="AT388" s="68"/>
      <c r="AU388" s="68"/>
      <c r="AV388" s="68"/>
      <c r="AW388" s="68"/>
      <c r="AX388" s="68"/>
      <c r="AY388" s="15">
        <f t="shared" si="3299"/>
        <v>3272</v>
      </c>
      <c r="AZ388" s="39">
        <f t="shared" si="3300"/>
        <v>3272</v>
      </c>
      <c r="BA388" s="39">
        <f t="shared" si="3301"/>
        <v>0</v>
      </c>
      <c r="BB388" s="39">
        <f t="shared" si="3302"/>
        <v>0</v>
      </c>
      <c r="BC388" s="15">
        <v>929430</v>
      </c>
      <c r="BD388" s="44">
        <f>BC388</f>
        <v>929430</v>
      </c>
      <c r="BE388" s="44"/>
      <c r="BF388" s="44"/>
      <c r="BG388" s="15"/>
      <c r="BH388" s="44">
        <f>BG388</f>
        <v>0</v>
      </c>
      <c r="BI388" s="44"/>
      <c r="BJ388" s="44"/>
      <c r="BK388" s="15">
        <f>BC388+BG388</f>
        <v>929430</v>
      </c>
      <c r="BL388" s="68">
        <f>BD388+BH388</f>
        <v>929430</v>
      </c>
      <c r="BM388" s="68">
        <f>BE388+BI388</f>
        <v>0</v>
      </c>
      <c r="BN388" s="68">
        <f>BF388+BJ388</f>
        <v>0</v>
      </c>
      <c r="BO388" s="15"/>
      <c r="BP388" s="44">
        <f>BO388</f>
        <v>0</v>
      </c>
      <c r="BQ388" s="44"/>
      <c r="BR388" s="44"/>
      <c r="BS388" s="15">
        <f>BK388+BO388</f>
        <v>929430</v>
      </c>
      <c r="BT388" s="68">
        <f>BL388+BP388</f>
        <v>929430</v>
      </c>
      <c r="BU388" s="68">
        <f>BM388+BQ388</f>
        <v>0</v>
      </c>
      <c r="BV388" s="68">
        <f>BN388+BR388</f>
        <v>0</v>
      </c>
      <c r="BW388" s="15"/>
      <c r="BX388" s="44">
        <f>BW388</f>
        <v>0</v>
      </c>
      <c r="BY388" s="44"/>
      <c r="BZ388" s="44"/>
      <c r="CA388" s="15">
        <f>BS388+BW388</f>
        <v>929430</v>
      </c>
      <c r="CB388" s="68">
        <f>BT388+BX388</f>
        <v>929430</v>
      </c>
      <c r="CC388" s="68">
        <f>BU388+BY388</f>
        <v>0</v>
      </c>
      <c r="CD388" s="68">
        <f>BV388+BZ388</f>
        <v>0</v>
      </c>
      <c r="CE388" s="15">
        <v>929430</v>
      </c>
      <c r="CF388" s="44">
        <f>CE388</f>
        <v>929430</v>
      </c>
      <c r="CG388" s="44"/>
      <c r="CH388" s="44"/>
      <c r="CI388" s="44"/>
      <c r="CJ388" s="44">
        <f>CI388</f>
        <v>0</v>
      </c>
      <c r="CK388" s="44"/>
      <c r="CL388" s="44"/>
      <c r="CM388" s="15">
        <f t="shared" ref="CM388" si="3325">CE388+CI388</f>
        <v>929430</v>
      </c>
      <c r="CN388" s="68">
        <f t="shared" ref="CN388" si="3326">CF388+CJ388</f>
        <v>929430</v>
      </c>
      <c r="CO388" s="68">
        <f t="shared" ref="CO388" si="3327">CG388+CK388</f>
        <v>0</v>
      </c>
      <c r="CP388" s="68">
        <f t="shared" ref="CP388" si="3328">CH388+CL388</f>
        <v>0</v>
      </c>
      <c r="CQ388" s="44"/>
      <c r="CR388" s="44">
        <f>CQ388</f>
        <v>0</v>
      </c>
      <c r="CS388" s="44"/>
      <c r="CT388" s="44"/>
      <c r="CU388" s="15">
        <f t="shared" ref="CU388" si="3329">CM388+CQ388</f>
        <v>929430</v>
      </c>
      <c r="CV388" s="68">
        <f t="shared" ref="CV388" si="3330">CN388+CR388</f>
        <v>929430</v>
      </c>
      <c r="CW388" s="68">
        <f t="shared" ref="CW388" si="3331">CO388+CS388</f>
        <v>0</v>
      </c>
      <c r="CX388" s="68">
        <f t="shared" ref="CX388" si="3332">CP388+CT388</f>
        <v>0</v>
      </c>
      <c r="CY388" s="15">
        <v>929430</v>
      </c>
      <c r="CZ388" s="44">
        <f>CY388</f>
        <v>929430</v>
      </c>
      <c r="DA388" s="44"/>
      <c r="DB388" s="44"/>
      <c r="DC388" s="44"/>
      <c r="DD388" s="44">
        <f>DC388</f>
        <v>0</v>
      </c>
      <c r="DE388" s="44"/>
      <c r="DF388" s="44"/>
      <c r="DG388" s="15">
        <f t="shared" ref="DG388" si="3333">CY388+DC388</f>
        <v>929430</v>
      </c>
      <c r="DH388" s="68">
        <f t="shared" ref="DH388" si="3334">CZ388+DD388</f>
        <v>929430</v>
      </c>
      <c r="DI388" s="68">
        <f t="shared" ref="DI388" si="3335">DA388+DE388</f>
        <v>0</v>
      </c>
      <c r="DJ388" s="68">
        <f t="shared" ref="DJ388" si="3336">DB388+DF388</f>
        <v>0</v>
      </c>
      <c r="DK388" s="44"/>
      <c r="DL388" s="44">
        <f>DK388</f>
        <v>0</v>
      </c>
      <c r="DM388" s="44"/>
      <c r="DN388" s="44"/>
      <c r="DO388" s="15">
        <f t="shared" ref="DO388" si="3337">DG388+DK388</f>
        <v>929430</v>
      </c>
      <c r="DP388" s="68">
        <f t="shared" ref="DP388" si="3338">DH388+DL388</f>
        <v>929430</v>
      </c>
      <c r="DQ388" s="68">
        <f t="shared" ref="DQ388" si="3339">DI388+DM388</f>
        <v>0</v>
      </c>
      <c r="DR388" s="68">
        <f t="shared" ref="DR388" si="3340">DJ388+DN388</f>
        <v>0</v>
      </c>
    </row>
    <row r="389" spans="1:122" ht="33.75" hidden="1" customHeight="1" x14ac:dyDescent="0.25">
      <c r="A389" s="102" t="s">
        <v>123</v>
      </c>
      <c r="B389" s="102"/>
      <c r="C389" s="102"/>
      <c r="D389" s="102"/>
      <c r="E389" s="40">
        <v>852</v>
      </c>
      <c r="F389" s="2" t="s">
        <v>90</v>
      </c>
      <c r="G389" s="2" t="s">
        <v>13</v>
      </c>
      <c r="H389" s="3" t="s">
        <v>374</v>
      </c>
      <c r="I389" s="2"/>
      <c r="J389" s="15">
        <f t="shared" ref="J389:AL390" si="3341">J390</f>
        <v>119600</v>
      </c>
      <c r="K389" s="15">
        <f t="shared" si="3341"/>
        <v>119600</v>
      </c>
      <c r="L389" s="15">
        <f t="shared" si="3341"/>
        <v>0</v>
      </c>
      <c r="M389" s="15">
        <f t="shared" si="3341"/>
        <v>0</v>
      </c>
      <c r="N389" s="15">
        <f t="shared" si="3341"/>
        <v>0</v>
      </c>
      <c r="O389" s="15">
        <f t="shared" si="3341"/>
        <v>0</v>
      </c>
      <c r="P389" s="15">
        <f t="shared" si="3341"/>
        <v>0</v>
      </c>
      <c r="Q389" s="15">
        <f t="shared" si="3341"/>
        <v>0</v>
      </c>
      <c r="R389" s="15">
        <f t="shared" si="3341"/>
        <v>119600</v>
      </c>
      <c r="S389" s="15">
        <f t="shared" si="3341"/>
        <v>119600</v>
      </c>
      <c r="T389" s="15">
        <f t="shared" si="3341"/>
        <v>0</v>
      </c>
      <c r="U389" s="15">
        <f t="shared" si="3341"/>
        <v>0</v>
      </c>
      <c r="V389" s="15">
        <f t="shared" si="3341"/>
        <v>119600</v>
      </c>
      <c r="W389" s="39">
        <f t="shared" si="3341"/>
        <v>119600</v>
      </c>
      <c r="X389" s="39">
        <f t="shared" si="3341"/>
        <v>0</v>
      </c>
      <c r="Y389" s="39">
        <f t="shared" si="3341"/>
        <v>0</v>
      </c>
      <c r="Z389" s="15">
        <f t="shared" si="3341"/>
        <v>0</v>
      </c>
      <c r="AA389" s="15">
        <f t="shared" si="3341"/>
        <v>0</v>
      </c>
      <c r="AB389" s="15">
        <f t="shared" si="3341"/>
        <v>0</v>
      </c>
      <c r="AC389" s="15">
        <f t="shared" si="3341"/>
        <v>0</v>
      </c>
      <c r="AD389" s="15">
        <f t="shared" si="3341"/>
        <v>119600</v>
      </c>
      <c r="AE389" s="15">
        <f t="shared" si="3341"/>
        <v>119600</v>
      </c>
      <c r="AF389" s="15">
        <f t="shared" si="3341"/>
        <v>0</v>
      </c>
      <c r="AG389" s="15">
        <f t="shared" si="3341"/>
        <v>0</v>
      </c>
      <c r="AH389" s="15">
        <f t="shared" si="3341"/>
        <v>119600</v>
      </c>
      <c r="AI389" s="39">
        <f t="shared" si="3341"/>
        <v>119600</v>
      </c>
      <c r="AJ389" s="39">
        <f t="shared" si="3341"/>
        <v>0</v>
      </c>
      <c r="AK389" s="39">
        <f t="shared" si="3341"/>
        <v>0</v>
      </c>
      <c r="AL389" s="15">
        <f t="shared" si="3341"/>
        <v>0</v>
      </c>
      <c r="AM389" s="110">
        <f t="shared" ref="AL389:AS390" si="3342">AM390</f>
        <v>0</v>
      </c>
      <c r="AN389" s="15">
        <f t="shared" si="3342"/>
        <v>0</v>
      </c>
      <c r="AO389" s="15">
        <f t="shared" si="3342"/>
        <v>0</v>
      </c>
      <c r="AP389" s="15">
        <f t="shared" si="3342"/>
        <v>119600</v>
      </c>
      <c r="AQ389" s="15">
        <f t="shared" si="3342"/>
        <v>119600</v>
      </c>
      <c r="AR389" s="15">
        <f t="shared" si="3342"/>
        <v>0</v>
      </c>
      <c r="AS389" s="15">
        <f t="shared" si="3342"/>
        <v>0</v>
      </c>
      <c r="AT389" s="15"/>
      <c r="AU389" s="15"/>
      <c r="AV389" s="15"/>
      <c r="AW389" s="15"/>
      <c r="AX389" s="15"/>
      <c r="AY389" s="15">
        <f t="shared" si="3299"/>
        <v>-68000</v>
      </c>
      <c r="AZ389" s="39">
        <f t="shared" si="3300"/>
        <v>-68000</v>
      </c>
      <c r="BA389" s="39">
        <f t="shared" si="3301"/>
        <v>0</v>
      </c>
      <c r="BB389" s="39">
        <f t="shared" si="3302"/>
        <v>0</v>
      </c>
      <c r="BC389" s="15">
        <f t="shared" ref="BC389:DC390" si="3343">BC390</f>
        <v>187600</v>
      </c>
      <c r="BD389" s="44">
        <f t="shared" si="3343"/>
        <v>187600</v>
      </c>
      <c r="BE389" s="44">
        <f t="shared" si="3343"/>
        <v>0</v>
      </c>
      <c r="BF389" s="44">
        <f t="shared" si="3343"/>
        <v>0</v>
      </c>
      <c r="BG389" s="15">
        <f t="shared" si="3343"/>
        <v>0</v>
      </c>
      <c r="BH389" s="15">
        <f t="shared" si="3343"/>
        <v>0</v>
      </c>
      <c r="BI389" s="15">
        <f t="shared" si="3343"/>
        <v>0</v>
      </c>
      <c r="BJ389" s="15">
        <f t="shared" si="3343"/>
        <v>0</v>
      </c>
      <c r="BK389" s="15">
        <f t="shared" si="3343"/>
        <v>187600</v>
      </c>
      <c r="BL389" s="15">
        <f t="shared" si="3343"/>
        <v>187600</v>
      </c>
      <c r="BM389" s="15">
        <f t="shared" si="3343"/>
        <v>0</v>
      </c>
      <c r="BN389" s="15">
        <f t="shared" si="3343"/>
        <v>0</v>
      </c>
      <c r="BO389" s="15">
        <f t="shared" si="3343"/>
        <v>0</v>
      </c>
      <c r="BP389" s="15">
        <f t="shared" si="3343"/>
        <v>0</v>
      </c>
      <c r="BQ389" s="15">
        <f t="shared" si="3343"/>
        <v>0</v>
      </c>
      <c r="BR389" s="15">
        <f t="shared" si="3343"/>
        <v>0</v>
      </c>
      <c r="BS389" s="15">
        <f t="shared" si="3343"/>
        <v>187600</v>
      </c>
      <c r="BT389" s="15">
        <f t="shared" si="3343"/>
        <v>187600</v>
      </c>
      <c r="BU389" s="15">
        <f t="shared" si="3343"/>
        <v>0</v>
      </c>
      <c r="BV389" s="15">
        <f t="shared" si="3343"/>
        <v>0</v>
      </c>
      <c r="BW389" s="15">
        <f t="shared" si="3343"/>
        <v>0</v>
      </c>
      <c r="BX389" s="15">
        <f t="shared" si="3343"/>
        <v>0</v>
      </c>
      <c r="BY389" s="15">
        <f t="shared" si="3343"/>
        <v>0</v>
      </c>
      <c r="BZ389" s="15">
        <f t="shared" si="3343"/>
        <v>0</v>
      </c>
      <c r="CA389" s="15">
        <f t="shared" si="3343"/>
        <v>187600</v>
      </c>
      <c r="CB389" s="15">
        <f t="shared" si="3343"/>
        <v>187600</v>
      </c>
      <c r="CC389" s="15">
        <f t="shared" si="3343"/>
        <v>0</v>
      </c>
      <c r="CD389" s="15">
        <f t="shared" si="3343"/>
        <v>0</v>
      </c>
      <c r="CE389" s="15">
        <f t="shared" si="3343"/>
        <v>187600</v>
      </c>
      <c r="CF389" s="44">
        <f t="shared" si="3343"/>
        <v>187600</v>
      </c>
      <c r="CG389" s="44">
        <f t="shared" si="3343"/>
        <v>0</v>
      </c>
      <c r="CH389" s="44">
        <f t="shared" si="3343"/>
        <v>0</v>
      </c>
      <c r="CI389" s="15">
        <f t="shared" si="3343"/>
        <v>0</v>
      </c>
      <c r="CJ389" s="15">
        <f t="shared" si="3343"/>
        <v>0</v>
      </c>
      <c r="CK389" s="15">
        <f t="shared" si="3343"/>
        <v>0</v>
      </c>
      <c r="CL389" s="15">
        <f t="shared" si="3343"/>
        <v>0</v>
      </c>
      <c r="CM389" s="15">
        <f t="shared" si="3343"/>
        <v>187600</v>
      </c>
      <c r="CN389" s="15">
        <f t="shared" si="3343"/>
        <v>187600</v>
      </c>
      <c r="CO389" s="15">
        <f t="shared" si="3343"/>
        <v>0</v>
      </c>
      <c r="CP389" s="15">
        <f t="shared" si="3343"/>
        <v>0</v>
      </c>
      <c r="CQ389" s="15">
        <f t="shared" si="3343"/>
        <v>0</v>
      </c>
      <c r="CR389" s="15">
        <f t="shared" si="3343"/>
        <v>0</v>
      </c>
      <c r="CS389" s="15">
        <f t="shared" si="3343"/>
        <v>0</v>
      </c>
      <c r="CT389" s="15">
        <f t="shared" si="3343"/>
        <v>0</v>
      </c>
      <c r="CU389" s="15">
        <f t="shared" si="3343"/>
        <v>187600</v>
      </c>
      <c r="CV389" s="15">
        <f t="shared" si="3343"/>
        <v>187600</v>
      </c>
      <c r="CW389" s="15">
        <f t="shared" si="3343"/>
        <v>0</v>
      </c>
      <c r="CX389" s="15">
        <f t="shared" si="3343"/>
        <v>0</v>
      </c>
      <c r="CY389" s="15">
        <f t="shared" si="3343"/>
        <v>187600</v>
      </c>
      <c r="CZ389" s="44">
        <f t="shared" si="3343"/>
        <v>187600</v>
      </c>
      <c r="DA389" s="44">
        <f t="shared" si="3343"/>
        <v>0</v>
      </c>
      <c r="DB389" s="44">
        <f t="shared" si="3343"/>
        <v>0</v>
      </c>
      <c r="DC389" s="15">
        <f t="shared" si="3343"/>
        <v>0</v>
      </c>
      <c r="DD389" s="15">
        <f t="shared" ref="DC389:DR390" si="3344">DD390</f>
        <v>0</v>
      </c>
      <c r="DE389" s="15">
        <f t="shared" si="3344"/>
        <v>0</v>
      </c>
      <c r="DF389" s="15">
        <f t="shared" si="3344"/>
        <v>0</v>
      </c>
      <c r="DG389" s="15">
        <f t="shared" si="3344"/>
        <v>187600</v>
      </c>
      <c r="DH389" s="15">
        <f t="shared" si="3344"/>
        <v>187600</v>
      </c>
      <c r="DI389" s="15">
        <f t="shared" si="3344"/>
        <v>0</v>
      </c>
      <c r="DJ389" s="15">
        <f t="shared" si="3344"/>
        <v>0</v>
      </c>
      <c r="DK389" s="15">
        <f t="shared" si="3344"/>
        <v>0</v>
      </c>
      <c r="DL389" s="15">
        <f t="shared" si="3344"/>
        <v>0</v>
      </c>
      <c r="DM389" s="15">
        <f t="shared" si="3344"/>
        <v>0</v>
      </c>
      <c r="DN389" s="15">
        <f t="shared" si="3344"/>
        <v>0</v>
      </c>
      <c r="DO389" s="15">
        <f t="shared" si="3344"/>
        <v>187600</v>
      </c>
      <c r="DP389" s="15">
        <f t="shared" si="3344"/>
        <v>187600</v>
      </c>
      <c r="DQ389" s="15">
        <f t="shared" si="3344"/>
        <v>0</v>
      </c>
      <c r="DR389" s="15">
        <f t="shared" si="3344"/>
        <v>0</v>
      </c>
    </row>
    <row r="390" spans="1:122" ht="33.75" hidden="1" customHeight="1" x14ac:dyDescent="0.25">
      <c r="A390" s="102" t="s">
        <v>93</v>
      </c>
      <c r="B390" s="100"/>
      <c r="C390" s="100"/>
      <c r="D390" s="100"/>
      <c r="E390" s="40">
        <v>852</v>
      </c>
      <c r="F390" s="2" t="s">
        <v>90</v>
      </c>
      <c r="G390" s="2" t="s">
        <v>13</v>
      </c>
      <c r="H390" s="3" t="s">
        <v>374</v>
      </c>
      <c r="I390" s="2" t="s">
        <v>94</v>
      </c>
      <c r="J390" s="15">
        <f t="shared" si="3341"/>
        <v>119600</v>
      </c>
      <c r="K390" s="15">
        <f t="shared" si="3341"/>
        <v>119600</v>
      </c>
      <c r="L390" s="15">
        <f t="shared" si="3341"/>
        <v>0</v>
      </c>
      <c r="M390" s="15">
        <f t="shared" si="3341"/>
        <v>0</v>
      </c>
      <c r="N390" s="15">
        <f t="shared" si="3341"/>
        <v>0</v>
      </c>
      <c r="O390" s="15">
        <f t="shared" si="3341"/>
        <v>0</v>
      </c>
      <c r="P390" s="15">
        <f t="shared" si="3341"/>
        <v>0</v>
      </c>
      <c r="Q390" s="15">
        <f t="shared" si="3341"/>
        <v>0</v>
      </c>
      <c r="R390" s="15">
        <f t="shared" si="3341"/>
        <v>119600</v>
      </c>
      <c r="S390" s="15">
        <f t="shared" si="3341"/>
        <v>119600</v>
      </c>
      <c r="T390" s="15">
        <f t="shared" si="3341"/>
        <v>0</v>
      </c>
      <c r="U390" s="15">
        <f t="shared" si="3341"/>
        <v>0</v>
      </c>
      <c r="V390" s="15">
        <f t="shared" si="3341"/>
        <v>119600</v>
      </c>
      <c r="W390" s="39">
        <f t="shared" si="3341"/>
        <v>119600</v>
      </c>
      <c r="X390" s="39">
        <f t="shared" si="3341"/>
        <v>0</v>
      </c>
      <c r="Y390" s="39">
        <f t="shared" si="3341"/>
        <v>0</v>
      </c>
      <c r="Z390" s="15">
        <f t="shared" si="3341"/>
        <v>0</v>
      </c>
      <c r="AA390" s="15">
        <f t="shared" si="3341"/>
        <v>0</v>
      </c>
      <c r="AB390" s="15">
        <f t="shared" si="3341"/>
        <v>0</v>
      </c>
      <c r="AC390" s="15">
        <f t="shared" si="3341"/>
        <v>0</v>
      </c>
      <c r="AD390" s="15">
        <f t="shared" si="3341"/>
        <v>119600</v>
      </c>
      <c r="AE390" s="15">
        <f t="shared" si="3341"/>
        <v>119600</v>
      </c>
      <c r="AF390" s="15">
        <f t="shared" si="3341"/>
        <v>0</v>
      </c>
      <c r="AG390" s="15">
        <f t="shared" si="3341"/>
        <v>0</v>
      </c>
      <c r="AH390" s="15">
        <f t="shared" si="3341"/>
        <v>119600</v>
      </c>
      <c r="AI390" s="39">
        <f t="shared" si="3341"/>
        <v>119600</v>
      </c>
      <c r="AJ390" s="39">
        <f t="shared" si="3341"/>
        <v>0</v>
      </c>
      <c r="AK390" s="39">
        <f t="shared" si="3341"/>
        <v>0</v>
      </c>
      <c r="AL390" s="15">
        <f t="shared" si="3342"/>
        <v>0</v>
      </c>
      <c r="AM390" s="110">
        <f t="shared" si="3342"/>
        <v>0</v>
      </c>
      <c r="AN390" s="15">
        <f t="shared" si="3342"/>
        <v>0</v>
      </c>
      <c r="AO390" s="15">
        <f t="shared" si="3342"/>
        <v>0</v>
      </c>
      <c r="AP390" s="15">
        <f t="shared" si="3342"/>
        <v>119600</v>
      </c>
      <c r="AQ390" s="15">
        <f t="shared" si="3342"/>
        <v>119600</v>
      </c>
      <c r="AR390" s="15">
        <f t="shared" si="3342"/>
        <v>0</v>
      </c>
      <c r="AS390" s="15">
        <f t="shared" si="3342"/>
        <v>0</v>
      </c>
      <c r="AT390" s="15"/>
      <c r="AU390" s="15"/>
      <c r="AV390" s="15"/>
      <c r="AW390" s="15"/>
      <c r="AX390" s="15"/>
      <c r="AY390" s="15">
        <f t="shared" si="3299"/>
        <v>-68000</v>
      </c>
      <c r="AZ390" s="39">
        <f t="shared" si="3300"/>
        <v>-68000</v>
      </c>
      <c r="BA390" s="39">
        <f t="shared" si="3301"/>
        <v>0</v>
      </c>
      <c r="BB390" s="39">
        <f t="shared" si="3302"/>
        <v>0</v>
      </c>
      <c r="BC390" s="15">
        <f t="shared" si="3343"/>
        <v>187600</v>
      </c>
      <c r="BD390" s="44">
        <f t="shared" si="3343"/>
        <v>187600</v>
      </c>
      <c r="BE390" s="44">
        <f t="shared" si="3343"/>
        <v>0</v>
      </c>
      <c r="BF390" s="44">
        <f t="shared" si="3343"/>
        <v>0</v>
      </c>
      <c r="BG390" s="15">
        <f t="shared" si="3343"/>
        <v>0</v>
      </c>
      <c r="BH390" s="15">
        <f t="shared" si="3343"/>
        <v>0</v>
      </c>
      <c r="BI390" s="15">
        <f t="shared" si="3343"/>
        <v>0</v>
      </c>
      <c r="BJ390" s="15">
        <f t="shared" si="3343"/>
        <v>0</v>
      </c>
      <c r="BK390" s="15">
        <f t="shared" si="3343"/>
        <v>187600</v>
      </c>
      <c r="BL390" s="15">
        <f t="shared" si="3343"/>
        <v>187600</v>
      </c>
      <c r="BM390" s="15">
        <f t="shared" si="3343"/>
        <v>0</v>
      </c>
      <c r="BN390" s="15">
        <f t="shared" si="3343"/>
        <v>0</v>
      </c>
      <c r="BO390" s="15">
        <f t="shared" si="3343"/>
        <v>0</v>
      </c>
      <c r="BP390" s="15">
        <f t="shared" si="3343"/>
        <v>0</v>
      </c>
      <c r="BQ390" s="15">
        <f t="shared" si="3343"/>
        <v>0</v>
      </c>
      <c r="BR390" s="15">
        <f t="shared" si="3343"/>
        <v>0</v>
      </c>
      <c r="BS390" s="15">
        <f t="shared" si="3343"/>
        <v>187600</v>
      </c>
      <c r="BT390" s="15">
        <f t="shared" si="3343"/>
        <v>187600</v>
      </c>
      <c r="BU390" s="15">
        <f t="shared" si="3343"/>
        <v>0</v>
      </c>
      <c r="BV390" s="15">
        <f t="shared" si="3343"/>
        <v>0</v>
      </c>
      <c r="BW390" s="15">
        <f t="shared" si="3343"/>
        <v>0</v>
      </c>
      <c r="BX390" s="15">
        <f t="shared" si="3343"/>
        <v>0</v>
      </c>
      <c r="BY390" s="15">
        <f t="shared" si="3343"/>
        <v>0</v>
      </c>
      <c r="BZ390" s="15">
        <f t="shared" si="3343"/>
        <v>0</v>
      </c>
      <c r="CA390" s="15">
        <f t="shared" si="3343"/>
        <v>187600</v>
      </c>
      <c r="CB390" s="15">
        <f t="shared" si="3343"/>
        <v>187600</v>
      </c>
      <c r="CC390" s="15">
        <f t="shared" si="3343"/>
        <v>0</v>
      </c>
      <c r="CD390" s="15">
        <f t="shared" si="3343"/>
        <v>0</v>
      </c>
      <c r="CE390" s="15">
        <f t="shared" si="3343"/>
        <v>187600</v>
      </c>
      <c r="CF390" s="44">
        <f t="shared" si="3343"/>
        <v>187600</v>
      </c>
      <c r="CG390" s="44">
        <f t="shared" si="3343"/>
        <v>0</v>
      </c>
      <c r="CH390" s="44">
        <f t="shared" si="3343"/>
        <v>0</v>
      </c>
      <c r="CI390" s="15">
        <f t="shared" si="3343"/>
        <v>0</v>
      </c>
      <c r="CJ390" s="15">
        <f t="shared" si="3343"/>
        <v>0</v>
      </c>
      <c r="CK390" s="15">
        <f t="shared" si="3343"/>
        <v>0</v>
      </c>
      <c r="CL390" s="15">
        <f t="shared" si="3343"/>
        <v>0</v>
      </c>
      <c r="CM390" s="15">
        <f t="shared" si="3343"/>
        <v>187600</v>
      </c>
      <c r="CN390" s="15">
        <f t="shared" si="3343"/>
        <v>187600</v>
      </c>
      <c r="CO390" s="15">
        <f t="shared" si="3343"/>
        <v>0</v>
      </c>
      <c r="CP390" s="15">
        <f t="shared" si="3343"/>
        <v>0</v>
      </c>
      <c r="CQ390" s="15">
        <f t="shared" si="3343"/>
        <v>0</v>
      </c>
      <c r="CR390" s="15">
        <f t="shared" si="3343"/>
        <v>0</v>
      </c>
      <c r="CS390" s="15">
        <f t="shared" si="3343"/>
        <v>0</v>
      </c>
      <c r="CT390" s="15">
        <f t="shared" si="3343"/>
        <v>0</v>
      </c>
      <c r="CU390" s="15">
        <f t="shared" si="3343"/>
        <v>187600</v>
      </c>
      <c r="CV390" s="15">
        <f t="shared" si="3343"/>
        <v>187600</v>
      </c>
      <c r="CW390" s="15">
        <f t="shared" si="3343"/>
        <v>0</v>
      </c>
      <c r="CX390" s="15">
        <f t="shared" si="3343"/>
        <v>0</v>
      </c>
      <c r="CY390" s="15">
        <f t="shared" si="3343"/>
        <v>187600</v>
      </c>
      <c r="CZ390" s="44">
        <f t="shared" si="3343"/>
        <v>187600</v>
      </c>
      <c r="DA390" s="44">
        <f t="shared" si="3343"/>
        <v>0</v>
      </c>
      <c r="DB390" s="44">
        <f t="shared" si="3343"/>
        <v>0</v>
      </c>
      <c r="DC390" s="15">
        <f t="shared" si="3344"/>
        <v>0</v>
      </c>
      <c r="DD390" s="15">
        <f t="shared" si="3344"/>
        <v>0</v>
      </c>
      <c r="DE390" s="15">
        <f t="shared" si="3344"/>
        <v>0</v>
      </c>
      <c r="DF390" s="15">
        <f t="shared" si="3344"/>
        <v>0</v>
      </c>
      <c r="DG390" s="15">
        <f t="shared" si="3344"/>
        <v>187600</v>
      </c>
      <c r="DH390" s="15">
        <f t="shared" si="3344"/>
        <v>187600</v>
      </c>
      <c r="DI390" s="15">
        <f t="shared" si="3344"/>
        <v>0</v>
      </c>
      <c r="DJ390" s="15">
        <f t="shared" si="3344"/>
        <v>0</v>
      </c>
      <c r="DK390" s="15">
        <f t="shared" si="3344"/>
        <v>0</v>
      </c>
      <c r="DL390" s="15">
        <f t="shared" si="3344"/>
        <v>0</v>
      </c>
      <c r="DM390" s="15">
        <f t="shared" si="3344"/>
        <v>0</v>
      </c>
      <c r="DN390" s="15">
        <f t="shared" si="3344"/>
        <v>0</v>
      </c>
      <c r="DO390" s="15">
        <f t="shared" si="3344"/>
        <v>187600</v>
      </c>
      <c r="DP390" s="15">
        <f t="shared" si="3344"/>
        <v>187600</v>
      </c>
      <c r="DQ390" s="15">
        <f t="shared" si="3344"/>
        <v>0</v>
      </c>
      <c r="DR390" s="15">
        <f t="shared" si="3344"/>
        <v>0</v>
      </c>
    </row>
    <row r="391" spans="1:122" ht="33.75" hidden="1" customHeight="1" x14ac:dyDescent="0.25">
      <c r="A391" s="102" t="s">
        <v>95</v>
      </c>
      <c r="B391" s="100"/>
      <c r="C391" s="100"/>
      <c r="D391" s="100"/>
      <c r="E391" s="40">
        <v>852</v>
      </c>
      <c r="F391" s="2" t="s">
        <v>90</v>
      </c>
      <c r="G391" s="2" t="s">
        <v>13</v>
      </c>
      <c r="H391" s="3" t="s">
        <v>374</v>
      </c>
      <c r="I391" s="2" t="s">
        <v>96</v>
      </c>
      <c r="J391" s="15">
        <v>119600</v>
      </c>
      <c r="K391" s="44">
        <f>J391</f>
        <v>119600</v>
      </c>
      <c r="L391" s="44"/>
      <c r="M391" s="44"/>
      <c r="N391" s="44"/>
      <c r="O391" s="44"/>
      <c r="P391" s="44"/>
      <c r="Q391" s="44"/>
      <c r="R391" s="68">
        <f>J391+N391</f>
        <v>119600</v>
      </c>
      <c r="S391" s="68">
        <f>K391+O391</f>
        <v>119600</v>
      </c>
      <c r="T391" s="68">
        <f>L391+P391</f>
        <v>0</v>
      </c>
      <c r="U391" s="68">
        <f>M391+Q391</f>
        <v>0</v>
      </c>
      <c r="V391" s="15">
        <v>119600</v>
      </c>
      <c r="W391" s="39">
        <f>V391</f>
        <v>119600</v>
      </c>
      <c r="X391" s="39"/>
      <c r="Y391" s="39"/>
      <c r="Z391" s="44"/>
      <c r="AA391" s="44"/>
      <c r="AB391" s="44"/>
      <c r="AC391" s="44"/>
      <c r="AD391" s="68">
        <f t="shared" ref="AD391" si="3345">V391+Z391</f>
        <v>119600</v>
      </c>
      <c r="AE391" s="68">
        <f t="shared" ref="AE391" si="3346">W391+AA391</f>
        <v>119600</v>
      </c>
      <c r="AF391" s="68">
        <f t="shared" ref="AF391" si="3347">X391+AB391</f>
        <v>0</v>
      </c>
      <c r="AG391" s="68">
        <f t="shared" ref="AG391" si="3348">Y391+AC391</f>
        <v>0</v>
      </c>
      <c r="AH391" s="15">
        <v>119600</v>
      </c>
      <c r="AI391" s="39">
        <f>AH391</f>
        <v>119600</v>
      </c>
      <c r="AJ391" s="39"/>
      <c r="AK391" s="39"/>
      <c r="AL391" s="44"/>
      <c r="AM391" s="111"/>
      <c r="AN391" s="44"/>
      <c r="AO391" s="44"/>
      <c r="AP391" s="68">
        <f t="shared" ref="AP391" si="3349">AH391+AL391</f>
        <v>119600</v>
      </c>
      <c r="AQ391" s="68">
        <f t="shared" ref="AQ391" si="3350">AI391+AM391</f>
        <v>119600</v>
      </c>
      <c r="AR391" s="68">
        <f t="shared" ref="AR391" si="3351">AJ391+AN391</f>
        <v>0</v>
      </c>
      <c r="AS391" s="68">
        <f t="shared" ref="AS391" si="3352">AK391+AO391</f>
        <v>0</v>
      </c>
      <c r="AT391" s="68"/>
      <c r="AU391" s="68"/>
      <c r="AV391" s="68"/>
      <c r="AW391" s="68"/>
      <c r="AX391" s="68"/>
      <c r="AY391" s="15">
        <f t="shared" si="3299"/>
        <v>-68000</v>
      </c>
      <c r="AZ391" s="39">
        <f t="shared" si="3300"/>
        <v>-68000</v>
      </c>
      <c r="BA391" s="39">
        <f t="shared" si="3301"/>
        <v>0</v>
      </c>
      <c r="BB391" s="39">
        <f t="shared" si="3302"/>
        <v>0</v>
      </c>
      <c r="BC391" s="15">
        <v>187600</v>
      </c>
      <c r="BD391" s="44">
        <f>BC391</f>
        <v>187600</v>
      </c>
      <c r="BE391" s="44"/>
      <c r="BF391" s="44"/>
      <c r="BG391" s="15"/>
      <c r="BH391" s="44">
        <f>BG391</f>
        <v>0</v>
      </c>
      <c r="BI391" s="44"/>
      <c r="BJ391" s="44"/>
      <c r="BK391" s="15">
        <f>BC391+BG391</f>
        <v>187600</v>
      </c>
      <c r="BL391" s="68">
        <f>BD391+BH391</f>
        <v>187600</v>
      </c>
      <c r="BM391" s="68">
        <f>BE391+BI391</f>
        <v>0</v>
      </c>
      <c r="BN391" s="68">
        <f>BF391+BJ391</f>
        <v>0</v>
      </c>
      <c r="BO391" s="15"/>
      <c r="BP391" s="44">
        <f>BO391</f>
        <v>0</v>
      </c>
      <c r="BQ391" s="44"/>
      <c r="BR391" s="44"/>
      <c r="BS391" s="15">
        <f>BK391+BO391</f>
        <v>187600</v>
      </c>
      <c r="BT391" s="68">
        <f>BL391+BP391</f>
        <v>187600</v>
      </c>
      <c r="BU391" s="68">
        <f>BM391+BQ391</f>
        <v>0</v>
      </c>
      <c r="BV391" s="68">
        <f>BN391+BR391</f>
        <v>0</v>
      </c>
      <c r="BW391" s="15"/>
      <c r="BX391" s="44">
        <f>BW391</f>
        <v>0</v>
      </c>
      <c r="BY391" s="44"/>
      <c r="BZ391" s="44"/>
      <c r="CA391" s="15">
        <f>BS391+BW391</f>
        <v>187600</v>
      </c>
      <c r="CB391" s="68">
        <f>BT391+BX391</f>
        <v>187600</v>
      </c>
      <c r="CC391" s="68">
        <f>BU391+BY391</f>
        <v>0</v>
      </c>
      <c r="CD391" s="68">
        <f>BV391+BZ391</f>
        <v>0</v>
      </c>
      <c r="CE391" s="15">
        <v>187600</v>
      </c>
      <c r="CF391" s="44">
        <f>CE391</f>
        <v>187600</v>
      </c>
      <c r="CG391" s="44"/>
      <c r="CH391" s="44"/>
      <c r="CI391" s="44"/>
      <c r="CJ391" s="44">
        <f>CI391</f>
        <v>0</v>
      </c>
      <c r="CK391" s="44"/>
      <c r="CL391" s="44"/>
      <c r="CM391" s="15">
        <f t="shared" ref="CM391" si="3353">CE391+CI391</f>
        <v>187600</v>
      </c>
      <c r="CN391" s="68">
        <f t="shared" ref="CN391" si="3354">CF391+CJ391</f>
        <v>187600</v>
      </c>
      <c r="CO391" s="68">
        <f t="shared" ref="CO391" si="3355">CG391+CK391</f>
        <v>0</v>
      </c>
      <c r="CP391" s="68">
        <f t="shared" ref="CP391" si="3356">CH391+CL391</f>
        <v>0</v>
      </c>
      <c r="CQ391" s="44"/>
      <c r="CR391" s="44">
        <f>CQ391</f>
        <v>0</v>
      </c>
      <c r="CS391" s="44"/>
      <c r="CT391" s="44"/>
      <c r="CU391" s="15">
        <f t="shared" ref="CU391" si="3357">CM391+CQ391</f>
        <v>187600</v>
      </c>
      <c r="CV391" s="68">
        <f t="shared" ref="CV391" si="3358">CN391+CR391</f>
        <v>187600</v>
      </c>
      <c r="CW391" s="68">
        <f t="shared" ref="CW391" si="3359">CO391+CS391</f>
        <v>0</v>
      </c>
      <c r="CX391" s="68">
        <f t="shared" ref="CX391" si="3360">CP391+CT391</f>
        <v>0</v>
      </c>
      <c r="CY391" s="15">
        <v>187600</v>
      </c>
      <c r="CZ391" s="44">
        <f>CY391</f>
        <v>187600</v>
      </c>
      <c r="DA391" s="44"/>
      <c r="DB391" s="44"/>
      <c r="DC391" s="44"/>
      <c r="DD391" s="44">
        <f>DC391</f>
        <v>0</v>
      </c>
      <c r="DE391" s="44"/>
      <c r="DF391" s="44"/>
      <c r="DG391" s="15">
        <f t="shared" ref="DG391" si="3361">CY391+DC391</f>
        <v>187600</v>
      </c>
      <c r="DH391" s="68">
        <f t="shared" ref="DH391" si="3362">CZ391+DD391</f>
        <v>187600</v>
      </c>
      <c r="DI391" s="68">
        <f t="shared" ref="DI391" si="3363">DA391+DE391</f>
        <v>0</v>
      </c>
      <c r="DJ391" s="68">
        <f t="shared" ref="DJ391" si="3364">DB391+DF391</f>
        <v>0</v>
      </c>
      <c r="DK391" s="44"/>
      <c r="DL391" s="44">
        <f>DK391</f>
        <v>0</v>
      </c>
      <c r="DM391" s="44"/>
      <c r="DN391" s="44"/>
      <c r="DO391" s="15">
        <f t="shared" ref="DO391" si="3365">DG391+DK391</f>
        <v>187600</v>
      </c>
      <c r="DP391" s="68">
        <f t="shared" ref="DP391" si="3366">DH391+DL391</f>
        <v>187600</v>
      </c>
      <c r="DQ391" s="68">
        <f t="shared" ref="DQ391" si="3367">DI391+DM391</f>
        <v>0</v>
      </c>
      <c r="DR391" s="68">
        <f t="shared" ref="DR391" si="3368">DJ391+DN391</f>
        <v>0</v>
      </c>
    </row>
    <row r="392" spans="1:122" s="17" customFormat="1" ht="48.75" hidden="1" customHeight="1" x14ac:dyDescent="0.25">
      <c r="A392" s="102" t="s">
        <v>416</v>
      </c>
      <c r="B392" s="100"/>
      <c r="C392" s="100"/>
      <c r="D392" s="100"/>
      <c r="E392" s="40">
        <v>852</v>
      </c>
      <c r="F392" s="2" t="s">
        <v>90</v>
      </c>
      <c r="G392" s="2" t="s">
        <v>13</v>
      </c>
      <c r="H392" s="3" t="s">
        <v>376</v>
      </c>
      <c r="I392" s="2"/>
      <c r="J392" s="15">
        <f t="shared" ref="J392:AS392" si="3369">J393</f>
        <v>8480828</v>
      </c>
      <c r="K392" s="15">
        <f t="shared" si="3369"/>
        <v>8480828</v>
      </c>
      <c r="L392" s="15">
        <f t="shared" si="3369"/>
        <v>0</v>
      </c>
      <c r="M392" s="15">
        <f t="shared" si="3369"/>
        <v>0</v>
      </c>
      <c r="N392" s="15">
        <f t="shared" si="3369"/>
        <v>0</v>
      </c>
      <c r="O392" s="15">
        <f t="shared" si="3369"/>
        <v>0</v>
      </c>
      <c r="P392" s="15">
        <f t="shared" si="3369"/>
        <v>0</v>
      </c>
      <c r="Q392" s="15">
        <f t="shared" si="3369"/>
        <v>0</v>
      </c>
      <c r="R392" s="15">
        <f t="shared" si="3369"/>
        <v>8480828</v>
      </c>
      <c r="S392" s="15">
        <f t="shared" si="3369"/>
        <v>8480828</v>
      </c>
      <c r="T392" s="15">
        <f t="shared" si="3369"/>
        <v>0</v>
      </c>
      <c r="U392" s="15">
        <f t="shared" si="3369"/>
        <v>0</v>
      </c>
      <c r="V392" s="15">
        <f t="shared" si="3369"/>
        <v>8480828</v>
      </c>
      <c r="W392" s="39">
        <f t="shared" si="3369"/>
        <v>8480828</v>
      </c>
      <c r="X392" s="39">
        <f t="shared" si="3369"/>
        <v>0</v>
      </c>
      <c r="Y392" s="39">
        <f t="shared" si="3369"/>
        <v>0</v>
      </c>
      <c r="Z392" s="15">
        <f t="shared" si="3369"/>
        <v>0</v>
      </c>
      <c r="AA392" s="15">
        <f t="shared" si="3369"/>
        <v>0</v>
      </c>
      <c r="AB392" s="15">
        <f t="shared" si="3369"/>
        <v>0</v>
      </c>
      <c r="AC392" s="15">
        <f t="shared" si="3369"/>
        <v>0</v>
      </c>
      <c r="AD392" s="15">
        <f t="shared" si="3369"/>
        <v>8480828</v>
      </c>
      <c r="AE392" s="15">
        <f t="shared" si="3369"/>
        <v>8480828</v>
      </c>
      <c r="AF392" s="15">
        <f t="shared" si="3369"/>
        <v>0</v>
      </c>
      <c r="AG392" s="15">
        <f t="shared" si="3369"/>
        <v>0</v>
      </c>
      <c r="AH392" s="15">
        <f t="shared" si="3369"/>
        <v>8480828</v>
      </c>
      <c r="AI392" s="39">
        <f t="shared" si="3369"/>
        <v>8480828</v>
      </c>
      <c r="AJ392" s="39">
        <f t="shared" si="3369"/>
        <v>0</v>
      </c>
      <c r="AK392" s="39">
        <f t="shared" si="3369"/>
        <v>0</v>
      </c>
      <c r="AL392" s="15">
        <f t="shared" si="3369"/>
        <v>0</v>
      </c>
      <c r="AM392" s="110">
        <f t="shared" si="3369"/>
        <v>0</v>
      </c>
      <c r="AN392" s="15">
        <f t="shared" si="3369"/>
        <v>0</v>
      </c>
      <c r="AO392" s="15">
        <f t="shared" si="3369"/>
        <v>0</v>
      </c>
      <c r="AP392" s="15">
        <f t="shared" si="3369"/>
        <v>8480828</v>
      </c>
      <c r="AQ392" s="15">
        <f t="shared" si="3369"/>
        <v>8480828</v>
      </c>
      <c r="AR392" s="15">
        <f t="shared" si="3369"/>
        <v>0</v>
      </c>
      <c r="AS392" s="15">
        <f t="shared" si="3369"/>
        <v>0</v>
      </c>
      <c r="AT392" s="15"/>
      <c r="AU392" s="15"/>
      <c r="AV392" s="15"/>
      <c r="AW392" s="15"/>
      <c r="AX392" s="15"/>
      <c r="AY392" s="15">
        <f t="shared" si="3299"/>
        <v>1269034</v>
      </c>
      <c r="AZ392" s="39">
        <f t="shared" si="3300"/>
        <v>1269034</v>
      </c>
      <c r="BA392" s="39">
        <f t="shared" si="3301"/>
        <v>0</v>
      </c>
      <c r="BB392" s="39">
        <f t="shared" si="3302"/>
        <v>0</v>
      </c>
      <c r="BC392" s="15">
        <f t="shared" ref="BC392:DN392" si="3370">BC393</f>
        <v>7211794</v>
      </c>
      <c r="BD392" s="44">
        <f t="shared" si="3370"/>
        <v>7211794</v>
      </c>
      <c r="BE392" s="44">
        <f t="shared" si="3370"/>
        <v>0</v>
      </c>
      <c r="BF392" s="44">
        <f t="shared" si="3370"/>
        <v>0</v>
      </c>
      <c r="BG392" s="15">
        <f t="shared" si="3370"/>
        <v>0</v>
      </c>
      <c r="BH392" s="15">
        <f t="shared" si="3370"/>
        <v>0</v>
      </c>
      <c r="BI392" s="15">
        <f t="shared" si="3370"/>
        <v>0</v>
      </c>
      <c r="BJ392" s="15">
        <f t="shared" si="3370"/>
        <v>0</v>
      </c>
      <c r="BK392" s="15">
        <f t="shared" si="3370"/>
        <v>7211794</v>
      </c>
      <c r="BL392" s="15">
        <f t="shared" si="3370"/>
        <v>7211794</v>
      </c>
      <c r="BM392" s="15">
        <f t="shared" si="3370"/>
        <v>0</v>
      </c>
      <c r="BN392" s="15">
        <f t="shared" si="3370"/>
        <v>0</v>
      </c>
      <c r="BO392" s="15">
        <f t="shared" si="3370"/>
        <v>0</v>
      </c>
      <c r="BP392" s="15">
        <f t="shared" si="3370"/>
        <v>0</v>
      </c>
      <c r="BQ392" s="15">
        <f t="shared" si="3370"/>
        <v>0</v>
      </c>
      <c r="BR392" s="15">
        <f t="shared" si="3370"/>
        <v>0</v>
      </c>
      <c r="BS392" s="15">
        <f t="shared" si="3370"/>
        <v>7211794</v>
      </c>
      <c r="BT392" s="15">
        <f t="shared" si="3370"/>
        <v>7211794</v>
      </c>
      <c r="BU392" s="15">
        <f t="shared" si="3370"/>
        <v>0</v>
      </c>
      <c r="BV392" s="15">
        <f t="shared" si="3370"/>
        <v>0</v>
      </c>
      <c r="BW392" s="15">
        <f t="shared" si="3370"/>
        <v>0</v>
      </c>
      <c r="BX392" s="15">
        <f t="shared" si="3370"/>
        <v>0</v>
      </c>
      <c r="BY392" s="15">
        <f t="shared" si="3370"/>
        <v>0</v>
      </c>
      <c r="BZ392" s="15">
        <f t="shared" si="3370"/>
        <v>0</v>
      </c>
      <c r="CA392" s="15">
        <f t="shared" si="3370"/>
        <v>7211794</v>
      </c>
      <c r="CB392" s="15">
        <f t="shared" si="3370"/>
        <v>7211794</v>
      </c>
      <c r="CC392" s="15">
        <f t="shared" si="3370"/>
        <v>0</v>
      </c>
      <c r="CD392" s="15">
        <f t="shared" si="3370"/>
        <v>0</v>
      </c>
      <c r="CE392" s="15">
        <f t="shared" si="3370"/>
        <v>7176994</v>
      </c>
      <c r="CF392" s="44">
        <f t="shared" si="3370"/>
        <v>7176994</v>
      </c>
      <c r="CG392" s="44">
        <f t="shared" si="3370"/>
        <v>0</v>
      </c>
      <c r="CH392" s="44">
        <f t="shared" si="3370"/>
        <v>0</v>
      </c>
      <c r="CI392" s="15">
        <f t="shared" si="3370"/>
        <v>0</v>
      </c>
      <c r="CJ392" s="15">
        <f t="shared" si="3370"/>
        <v>0</v>
      </c>
      <c r="CK392" s="15">
        <f t="shared" si="3370"/>
        <v>0</v>
      </c>
      <c r="CL392" s="15">
        <f t="shared" si="3370"/>
        <v>0</v>
      </c>
      <c r="CM392" s="15">
        <f t="shared" si="3370"/>
        <v>7176994</v>
      </c>
      <c r="CN392" s="15">
        <f t="shared" si="3370"/>
        <v>7176994</v>
      </c>
      <c r="CO392" s="15">
        <f t="shared" si="3370"/>
        <v>0</v>
      </c>
      <c r="CP392" s="15">
        <f t="shared" si="3370"/>
        <v>0</v>
      </c>
      <c r="CQ392" s="15">
        <f t="shared" si="3370"/>
        <v>0</v>
      </c>
      <c r="CR392" s="15">
        <f t="shared" si="3370"/>
        <v>0</v>
      </c>
      <c r="CS392" s="15">
        <f t="shared" si="3370"/>
        <v>0</v>
      </c>
      <c r="CT392" s="15">
        <f t="shared" si="3370"/>
        <v>0</v>
      </c>
      <c r="CU392" s="15">
        <f t="shared" si="3370"/>
        <v>7176994</v>
      </c>
      <c r="CV392" s="15">
        <f t="shared" si="3370"/>
        <v>7176994</v>
      </c>
      <c r="CW392" s="15">
        <f t="shared" si="3370"/>
        <v>0</v>
      </c>
      <c r="CX392" s="15">
        <f t="shared" si="3370"/>
        <v>0</v>
      </c>
      <c r="CY392" s="15">
        <f t="shared" si="3370"/>
        <v>8589794</v>
      </c>
      <c r="CZ392" s="44">
        <f t="shared" si="3370"/>
        <v>8589794</v>
      </c>
      <c r="DA392" s="44">
        <f t="shared" si="3370"/>
        <v>0</v>
      </c>
      <c r="DB392" s="44">
        <f t="shared" si="3370"/>
        <v>0</v>
      </c>
      <c r="DC392" s="15">
        <f t="shared" si="3370"/>
        <v>0</v>
      </c>
      <c r="DD392" s="15">
        <f t="shared" si="3370"/>
        <v>0</v>
      </c>
      <c r="DE392" s="15">
        <f t="shared" si="3370"/>
        <v>0</v>
      </c>
      <c r="DF392" s="15">
        <f t="shared" si="3370"/>
        <v>0</v>
      </c>
      <c r="DG392" s="15">
        <f t="shared" si="3370"/>
        <v>8589794</v>
      </c>
      <c r="DH392" s="15">
        <f t="shared" si="3370"/>
        <v>8589794</v>
      </c>
      <c r="DI392" s="15">
        <f t="shared" si="3370"/>
        <v>0</v>
      </c>
      <c r="DJ392" s="15">
        <f t="shared" si="3370"/>
        <v>0</v>
      </c>
      <c r="DK392" s="15">
        <f t="shared" si="3370"/>
        <v>0</v>
      </c>
      <c r="DL392" s="15">
        <f t="shared" si="3370"/>
        <v>0</v>
      </c>
      <c r="DM392" s="15">
        <f t="shared" si="3370"/>
        <v>0</v>
      </c>
      <c r="DN392" s="15">
        <f t="shared" si="3370"/>
        <v>0</v>
      </c>
      <c r="DO392" s="15">
        <f t="shared" ref="DO392:DR392" si="3371">DO393</f>
        <v>8589794</v>
      </c>
      <c r="DP392" s="15">
        <f t="shared" si="3371"/>
        <v>8589794</v>
      </c>
      <c r="DQ392" s="15">
        <f t="shared" si="3371"/>
        <v>0</v>
      </c>
      <c r="DR392" s="15">
        <f t="shared" si="3371"/>
        <v>0</v>
      </c>
    </row>
    <row r="393" spans="1:122" ht="36" hidden="1" customHeight="1" x14ac:dyDescent="0.25">
      <c r="A393" s="102" t="s">
        <v>93</v>
      </c>
      <c r="B393" s="100"/>
      <c r="C393" s="100"/>
      <c r="D393" s="100"/>
      <c r="E393" s="40">
        <v>852</v>
      </c>
      <c r="F393" s="2" t="s">
        <v>90</v>
      </c>
      <c r="G393" s="2" t="s">
        <v>13</v>
      </c>
      <c r="H393" s="3" t="s">
        <v>376</v>
      </c>
      <c r="I393" s="2" t="s">
        <v>94</v>
      </c>
      <c r="J393" s="15">
        <f t="shared" ref="J393" si="3372">J394+J395</f>
        <v>8480828</v>
      </c>
      <c r="K393" s="15">
        <f t="shared" ref="K393:U393" si="3373">K394+K395</f>
        <v>8480828</v>
      </c>
      <c r="L393" s="15">
        <f t="shared" si="3373"/>
        <v>0</v>
      </c>
      <c r="M393" s="15">
        <f t="shared" si="3373"/>
        <v>0</v>
      </c>
      <c r="N393" s="15">
        <f t="shared" si="3373"/>
        <v>0</v>
      </c>
      <c r="O393" s="15">
        <f t="shared" si="3373"/>
        <v>0</v>
      </c>
      <c r="P393" s="15">
        <f t="shared" si="3373"/>
        <v>0</v>
      </c>
      <c r="Q393" s="15">
        <f t="shared" si="3373"/>
        <v>0</v>
      </c>
      <c r="R393" s="15">
        <f t="shared" si="3373"/>
        <v>8480828</v>
      </c>
      <c r="S393" s="15">
        <f t="shared" si="3373"/>
        <v>8480828</v>
      </c>
      <c r="T393" s="15">
        <f t="shared" si="3373"/>
        <v>0</v>
      </c>
      <c r="U393" s="15">
        <f t="shared" si="3373"/>
        <v>0</v>
      </c>
      <c r="V393" s="15">
        <f t="shared" ref="V393:AK393" si="3374">V394+V395</f>
        <v>8480828</v>
      </c>
      <c r="W393" s="39">
        <f t="shared" si="3374"/>
        <v>8480828</v>
      </c>
      <c r="X393" s="39">
        <f t="shared" si="3374"/>
        <v>0</v>
      </c>
      <c r="Y393" s="39">
        <f t="shared" si="3374"/>
        <v>0</v>
      </c>
      <c r="Z393" s="15">
        <f t="shared" si="3374"/>
        <v>0</v>
      </c>
      <c r="AA393" s="15">
        <f t="shared" si="3374"/>
        <v>0</v>
      </c>
      <c r="AB393" s="15">
        <f t="shared" si="3374"/>
        <v>0</v>
      </c>
      <c r="AC393" s="15">
        <f t="shared" si="3374"/>
        <v>0</v>
      </c>
      <c r="AD393" s="15">
        <f t="shared" si="3374"/>
        <v>8480828</v>
      </c>
      <c r="AE393" s="15">
        <f t="shared" si="3374"/>
        <v>8480828</v>
      </c>
      <c r="AF393" s="15">
        <f t="shared" si="3374"/>
        <v>0</v>
      </c>
      <c r="AG393" s="15">
        <f t="shared" si="3374"/>
        <v>0</v>
      </c>
      <c r="AH393" s="15">
        <f t="shared" si="3374"/>
        <v>8480828</v>
      </c>
      <c r="AI393" s="39">
        <f t="shared" si="3374"/>
        <v>8480828</v>
      </c>
      <c r="AJ393" s="39">
        <f t="shared" si="3374"/>
        <v>0</v>
      </c>
      <c r="AK393" s="39">
        <f t="shared" si="3374"/>
        <v>0</v>
      </c>
      <c r="AL393" s="15">
        <f t="shared" ref="AL393:AS393" si="3375">AL394+AL395</f>
        <v>0</v>
      </c>
      <c r="AM393" s="110">
        <f t="shared" si="3375"/>
        <v>0</v>
      </c>
      <c r="AN393" s="15">
        <f t="shared" si="3375"/>
        <v>0</v>
      </c>
      <c r="AO393" s="15">
        <f t="shared" si="3375"/>
        <v>0</v>
      </c>
      <c r="AP393" s="15">
        <f t="shared" si="3375"/>
        <v>8480828</v>
      </c>
      <c r="AQ393" s="15">
        <f t="shared" si="3375"/>
        <v>8480828</v>
      </c>
      <c r="AR393" s="15">
        <f t="shared" si="3375"/>
        <v>0</v>
      </c>
      <c r="AS393" s="15">
        <f t="shared" si="3375"/>
        <v>0</v>
      </c>
      <c r="AT393" s="15"/>
      <c r="AU393" s="15"/>
      <c r="AV393" s="15"/>
      <c r="AW393" s="15"/>
      <c r="AX393" s="15"/>
      <c r="AY393" s="15">
        <f t="shared" si="3299"/>
        <v>1269034</v>
      </c>
      <c r="AZ393" s="39">
        <f t="shared" si="3300"/>
        <v>1269034</v>
      </c>
      <c r="BA393" s="39">
        <f t="shared" si="3301"/>
        <v>0</v>
      </c>
      <c r="BB393" s="39">
        <f t="shared" si="3302"/>
        <v>0</v>
      </c>
      <c r="BC393" s="15">
        <f t="shared" ref="BC393" si="3376">BC394+BC395</f>
        <v>7211794</v>
      </c>
      <c r="BD393" s="44">
        <f t="shared" ref="BD393:BN393" si="3377">BD394+BD395</f>
        <v>7211794</v>
      </c>
      <c r="BE393" s="44">
        <f t="shared" si="3377"/>
        <v>0</v>
      </c>
      <c r="BF393" s="44">
        <f t="shared" si="3377"/>
        <v>0</v>
      </c>
      <c r="BG393" s="15">
        <f t="shared" si="3377"/>
        <v>0</v>
      </c>
      <c r="BH393" s="15">
        <f t="shared" ref="BH393:BJ393" si="3378">BH394+BH395</f>
        <v>0</v>
      </c>
      <c r="BI393" s="15">
        <f t="shared" si="3378"/>
        <v>0</v>
      </c>
      <c r="BJ393" s="15">
        <f t="shared" si="3378"/>
        <v>0</v>
      </c>
      <c r="BK393" s="15">
        <f t="shared" si="3377"/>
        <v>7211794</v>
      </c>
      <c r="BL393" s="15">
        <f t="shared" si="3377"/>
        <v>7211794</v>
      </c>
      <c r="BM393" s="15">
        <f t="shared" si="3377"/>
        <v>0</v>
      </c>
      <c r="BN393" s="15">
        <f t="shared" si="3377"/>
        <v>0</v>
      </c>
      <c r="BO393" s="15">
        <f t="shared" ref="BO393:BV393" si="3379">BO394+BO395</f>
        <v>0</v>
      </c>
      <c r="BP393" s="15">
        <f t="shared" si="3379"/>
        <v>0</v>
      </c>
      <c r="BQ393" s="15">
        <f t="shared" si="3379"/>
        <v>0</v>
      </c>
      <c r="BR393" s="15">
        <f t="shared" si="3379"/>
        <v>0</v>
      </c>
      <c r="BS393" s="15">
        <f t="shared" si="3379"/>
        <v>7211794</v>
      </c>
      <c r="BT393" s="15">
        <f t="shared" si="3379"/>
        <v>7211794</v>
      </c>
      <c r="BU393" s="15">
        <f t="shared" si="3379"/>
        <v>0</v>
      </c>
      <c r="BV393" s="15">
        <f t="shared" si="3379"/>
        <v>0</v>
      </c>
      <c r="BW393" s="15">
        <f t="shared" ref="BW393:CD393" si="3380">BW394+BW395</f>
        <v>0</v>
      </c>
      <c r="BX393" s="15">
        <f t="shared" si="3380"/>
        <v>0</v>
      </c>
      <c r="BY393" s="15">
        <f t="shared" si="3380"/>
        <v>0</v>
      </c>
      <c r="BZ393" s="15">
        <f t="shared" si="3380"/>
        <v>0</v>
      </c>
      <c r="CA393" s="15">
        <f t="shared" si="3380"/>
        <v>7211794</v>
      </c>
      <c r="CB393" s="15">
        <f t="shared" si="3380"/>
        <v>7211794</v>
      </c>
      <c r="CC393" s="15">
        <f t="shared" si="3380"/>
        <v>0</v>
      </c>
      <c r="CD393" s="15">
        <f t="shared" si="3380"/>
        <v>0</v>
      </c>
      <c r="CE393" s="15">
        <f t="shared" ref="CE393:DB393" si="3381">CE394+CE395</f>
        <v>7176994</v>
      </c>
      <c r="CF393" s="44">
        <f t="shared" si="3381"/>
        <v>7176994</v>
      </c>
      <c r="CG393" s="44">
        <f t="shared" si="3381"/>
        <v>0</v>
      </c>
      <c r="CH393" s="44">
        <f t="shared" si="3381"/>
        <v>0</v>
      </c>
      <c r="CI393" s="15">
        <f t="shared" si="3381"/>
        <v>0</v>
      </c>
      <c r="CJ393" s="15">
        <f t="shared" si="3381"/>
        <v>0</v>
      </c>
      <c r="CK393" s="15">
        <f t="shared" si="3381"/>
        <v>0</v>
      </c>
      <c r="CL393" s="15">
        <f t="shared" si="3381"/>
        <v>0</v>
      </c>
      <c r="CM393" s="15">
        <f t="shared" si="3381"/>
        <v>7176994</v>
      </c>
      <c r="CN393" s="15">
        <f t="shared" si="3381"/>
        <v>7176994</v>
      </c>
      <c r="CO393" s="15">
        <f t="shared" si="3381"/>
        <v>0</v>
      </c>
      <c r="CP393" s="15">
        <f t="shared" si="3381"/>
        <v>0</v>
      </c>
      <c r="CQ393" s="15">
        <f t="shared" ref="CQ393:CX393" si="3382">CQ394+CQ395</f>
        <v>0</v>
      </c>
      <c r="CR393" s="15">
        <f t="shared" si="3382"/>
        <v>0</v>
      </c>
      <c r="CS393" s="15">
        <f t="shared" si="3382"/>
        <v>0</v>
      </c>
      <c r="CT393" s="15">
        <f t="shared" si="3382"/>
        <v>0</v>
      </c>
      <c r="CU393" s="15">
        <f t="shared" si="3382"/>
        <v>7176994</v>
      </c>
      <c r="CV393" s="15">
        <f t="shared" si="3382"/>
        <v>7176994</v>
      </c>
      <c r="CW393" s="15">
        <f t="shared" si="3382"/>
        <v>0</v>
      </c>
      <c r="CX393" s="15">
        <f t="shared" si="3382"/>
        <v>0</v>
      </c>
      <c r="CY393" s="15">
        <f t="shared" si="3381"/>
        <v>8589794</v>
      </c>
      <c r="CZ393" s="44">
        <f t="shared" si="3381"/>
        <v>8589794</v>
      </c>
      <c r="DA393" s="44">
        <f t="shared" si="3381"/>
        <v>0</v>
      </c>
      <c r="DB393" s="44">
        <f t="shared" si="3381"/>
        <v>0</v>
      </c>
      <c r="DC393" s="15">
        <f t="shared" ref="DC393:DJ393" si="3383">DC394+DC395</f>
        <v>0</v>
      </c>
      <c r="DD393" s="15">
        <f t="shared" si="3383"/>
        <v>0</v>
      </c>
      <c r="DE393" s="15">
        <f t="shared" si="3383"/>
        <v>0</v>
      </c>
      <c r="DF393" s="15">
        <f t="shared" si="3383"/>
        <v>0</v>
      </c>
      <c r="DG393" s="15">
        <f t="shared" si="3383"/>
        <v>8589794</v>
      </c>
      <c r="DH393" s="15">
        <f t="shared" si="3383"/>
        <v>8589794</v>
      </c>
      <c r="DI393" s="15">
        <f t="shared" si="3383"/>
        <v>0</v>
      </c>
      <c r="DJ393" s="15">
        <f t="shared" si="3383"/>
        <v>0</v>
      </c>
      <c r="DK393" s="15">
        <f t="shared" ref="DK393:DR393" si="3384">DK394+DK395</f>
        <v>0</v>
      </c>
      <c r="DL393" s="15">
        <f t="shared" si="3384"/>
        <v>0</v>
      </c>
      <c r="DM393" s="15">
        <f t="shared" si="3384"/>
        <v>0</v>
      </c>
      <c r="DN393" s="15">
        <f t="shared" si="3384"/>
        <v>0</v>
      </c>
      <c r="DO393" s="15">
        <f t="shared" si="3384"/>
        <v>8589794</v>
      </c>
      <c r="DP393" s="15">
        <f t="shared" si="3384"/>
        <v>8589794</v>
      </c>
      <c r="DQ393" s="15">
        <f t="shared" si="3384"/>
        <v>0</v>
      </c>
      <c r="DR393" s="15">
        <f t="shared" si="3384"/>
        <v>0</v>
      </c>
    </row>
    <row r="394" spans="1:122" ht="36" hidden="1" customHeight="1" x14ac:dyDescent="0.25">
      <c r="A394" s="102" t="s">
        <v>101</v>
      </c>
      <c r="B394" s="100"/>
      <c r="C394" s="100"/>
      <c r="D394" s="100"/>
      <c r="E394" s="40">
        <v>852</v>
      </c>
      <c r="F394" s="2" t="s">
        <v>90</v>
      </c>
      <c r="G394" s="2" t="s">
        <v>13</v>
      </c>
      <c r="H394" s="3" t="s">
        <v>376</v>
      </c>
      <c r="I394" s="2" t="s">
        <v>102</v>
      </c>
      <c r="J394" s="15">
        <v>5787068</v>
      </c>
      <c r="K394" s="44">
        <f>J394</f>
        <v>5787068</v>
      </c>
      <c r="L394" s="44"/>
      <c r="M394" s="44"/>
      <c r="N394" s="44"/>
      <c r="O394" s="44"/>
      <c r="P394" s="44"/>
      <c r="Q394" s="44"/>
      <c r="R394" s="68">
        <f t="shared" ref="R394:U395" si="3385">J394+N394</f>
        <v>5787068</v>
      </c>
      <c r="S394" s="68">
        <f t="shared" si="3385"/>
        <v>5787068</v>
      </c>
      <c r="T394" s="68">
        <f t="shared" si="3385"/>
        <v>0</v>
      </c>
      <c r="U394" s="68">
        <f t="shared" si="3385"/>
        <v>0</v>
      </c>
      <c r="V394" s="15">
        <v>5787068</v>
      </c>
      <c r="W394" s="39">
        <f>V394</f>
        <v>5787068</v>
      </c>
      <c r="X394" s="39"/>
      <c r="Y394" s="39"/>
      <c r="Z394" s="44"/>
      <c r="AA394" s="44"/>
      <c r="AB394" s="44"/>
      <c r="AC394" s="44"/>
      <c r="AD394" s="68">
        <f t="shared" ref="AD394:AD395" si="3386">V394+Z394</f>
        <v>5787068</v>
      </c>
      <c r="AE394" s="68">
        <f t="shared" ref="AE394:AE395" si="3387">W394+AA394</f>
        <v>5787068</v>
      </c>
      <c r="AF394" s="68">
        <f t="shared" ref="AF394:AF395" si="3388">X394+AB394</f>
        <v>0</v>
      </c>
      <c r="AG394" s="68">
        <f t="shared" ref="AG394:AG395" si="3389">Y394+AC394</f>
        <v>0</v>
      </c>
      <c r="AH394" s="15">
        <v>5787068</v>
      </c>
      <c r="AI394" s="39">
        <f>AH394</f>
        <v>5787068</v>
      </c>
      <c r="AJ394" s="39"/>
      <c r="AK394" s="39"/>
      <c r="AL394" s="44"/>
      <c r="AM394" s="111"/>
      <c r="AN394" s="44"/>
      <c r="AO394" s="44"/>
      <c r="AP394" s="68">
        <f t="shared" ref="AP394:AP395" si="3390">AH394+AL394</f>
        <v>5787068</v>
      </c>
      <c r="AQ394" s="68">
        <f t="shared" ref="AQ394:AQ395" si="3391">AI394+AM394</f>
        <v>5787068</v>
      </c>
      <c r="AR394" s="68">
        <f t="shared" ref="AR394:AR395" si="3392">AJ394+AN394</f>
        <v>0</v>
      </c>
      <c r="AS394" s="68">
        <f t="shared" ref="AS394:AS395" si="3393">AK394+AO394</f>
        <v>0</v>
      </c>
      <c r="AT394" s="68"/>
      <c r="AU394" s="68"/>
      <c r="AV394" s="68"/>
      <c r="AW394" s="68"/>
      <c r="AX394" s="68"/>
      <c r="AY394" s="15">
        <f t="shared" si="3299"/>
        <v>593856</v>
      </c>
      <c r="AZ394" s="39">
        <f t="shared" si="3300"/>
        <v>593856</v>
      </c>
      <c r="BA394" s="39">
        <f t="shared" si="3301"/>
        <v>0</v>
      </c>
      <c r="BB394" s="39">
        <f t="shared" si="3302"/>
        <v>0</v>
      </c>
      <c r="BC394" s="15">
        <v>5193212</v>
      </c>
      <c r="BD394" s="44">
        <f>BC394</f>
        <v>5193212</v>
      </c>
      <c r="BE394" s="44"/>
      <c r="BF394" s="44"/>
      <c r="BG394" s="15"/>
      <c r="BH394" s="44">
        <f>BG394</f>
        <v>0</v>
      </c>
      <c r="BI394" s="44"/>
      <c r="BJ394" s="44"/>
      <c r="BK394" s="15">
        <f t="shared" ref="BK394:BN395" si="3394">BC394+BG394</f>
        <v>5193212</v>
      </c>
      <c r="BL394" s="68">
        <f t="shared" si="3394"/>
        <v>5193212</v>
      </c>
      <c r="BM394" s="68">
        <f t="shared" si="3394"/>
        <v>0</v>
      </c>
      <c r="BN394" s="68">
        <f t="shared" si="3394"/>
        <v>0</v>
      </c>
      <c r="BO394" s="15"/>
      <c r="BP394" s="44">
        <f>BO394</f>
        <v>0</v>
      </c>
      <c r="BQ394" s="44"/>
      <c r="BR394" s="44"/>
      <c r="BS394" s="15">
        <f t="shared" ref="BS394:BS395" si="3395">BK394+BO394</f>
        <v>5193212</v>
      </c>
      <c r="BT394" s="68">
        <f t="shared" ref="BT394:BT395" si="3396">BL394+BP394</f>
        <v>5193212</v>
      </c>
      <c r="BU394" s="68">
        <f t="shared" ref="BU394:BU395" si="3397">BM394+BQ394</f>
        <v>0</v>
      </c>
      <c r="BV394" s="68">
        <f t="shared" ref="BV394:BV395" si="3398">BN394+BR394</f>
        <v>0</v>
      </c>
      <c r="BW394" s="15"/>
      <c r="BX394" s="44">
        <f>BW394</f>
        <v>0</v>
      </c>
      <c r="BY394" s="44"/>
      <c r="BZ394" s="44"/>
      <c r="CA394" s="15">
        <f t="shared" ref="CA394:CA395" si="3399">BS394+BW394</f>
        <v>5193212</v>
      </c>
      <c r="CB394" s="68">
        <f t="shared" ref="CB394:CB395" si="3400">BT394+BX394</f>
        <v>5193212</v>
      </c>
      <c r="CC394" s="68">
        <f t="shared" ref="CC394:CC395" si="3401">BU394+BY394</f>
        <v>0</v>
      </c>
      <c r="CD394" s="68">
        <f t="shared" ref="CD394:CD395" si="3402">BV394+BZ394</f>
        <v>0</v>
      </c>
      <c r="CE394" s="15">
        <v>5458740</v>
      </c>
      <c r="CF394" s="44">
        <f>CE394</f>
        <v>5458740</v>
      </c>
      <c r="CG394" s="44"/>
      <c r="CH394" s="44"/>
      <c r="CI394" s="44"/>
      <c r="CJ394" s="44">
        <f>CI394</f>
        <v>0</v>
      </c>
      <c r="CK394" s="44"/>
      <c r="CL394" s="44"/>
      <c r="CM394" s="15">
        <f t="shared" ref="CM394:CM395" si="3403">CE394+CI394</f>
        <v>5458740</v>
      </c>
      <c r="CN394" s="68">
        <f t="shared" ref="CN394:CN395" si="3404">CF394+CJ394</f>
        <v>5458740</v>
      </c>
      <c r="CO394" s="68">
        <f t="shared" ref="CO394:CO395" si="3405">CG394+CK394</f>
        <v>0</v>
      </c>
      <c r="CP394" s="68">
        <f t="shared" ref="CP394:CP395" si="3406">CH394+CL394</f>
        <v>0</v>
      </c>
      <c r="CQ394" s="44"/>
      <c r="CR394" s="44">
        <f>CQ394</f>
        <v>0</v>
      </c>
      <c r="CS394" s="44"/>
      <c r="CT394" s="44"/>
      <c r="CU394" s="15">
        <f t="shared" ref="CU394:CU395" si="3407">CM394+CQ394</f>
        <v>5458740</v>
      </c>
      <c r="CV394" s="68">
        <f t="shared" ref="CV394:CV395" si="3408">CN394+CR394</f>
        <v>5458740</v>
      </c>
      <c r="CW394" s="68">
        <f t="shared" ref="CW394:CW395" si="3409">CO394+CS394</f>
        <v>0</v>
      </c>
      <c r="CX394" s="68">
        <f t="shared" ref="CX394:CX395" si="3410">CP394+CT394</f>
        <v>0</v>
      </c>
      <c r="CY394" s="15">
        <v>5522786</v>
      </c>
      <c r="CZ394" s="44">
        <f>CY394</f>
        <v>5522786</v>
      </c>
      <c r="DA394" s="44"/>
      <c r="DB394" s="44"/>
      <c r="DC394" s="44"/>
      <c r="DD394" s="44">
        <f>DC394</f>
        <v>0</v>
      </c>
      <c r="DE394" s="44"/>
      <c r="DF394" s="44"/>
      <c r="DG394" s="15">
        <f t="shared" ref="DG394:DG395" si="3411">CY394+DC394</f>
        <v>5522786</v>
      </c>
      <c r="DH394" s="68">
        <f t="shared" ref="DH394:DH395" si="3412">CZ394+DD394</f>
        <v>5522786</v>
      </c>
      <c r="DI394" s="68">
        <f t="shared" ref="DI394:DI395" si="3413">DA394+DE394</f>
        <v>0</v>
      </c>
      <c r="DJ394" s="68">
        <f t="shared" ref="DJ394:DJ395" si="3414">DB394+DF394</f>
        <v>0</v>
      </c>
      <c r="DK394" s="44"/>
      <c r="DL394" s="44">
        <f>DK394</f>
        <v>0</v>
      </c>
      <c r="DM394" s="44"/>
      <c r="DN394" s="44"/>
      <c r="DO394" s="15">
        <f t="shared" ref="DO394:DO395" si="3415">DG394+DK394</f>
        <v>5522786</v>
      </c>
      <c r="DP394" s="68">
        <f t="shared" ref="DP394:DP395" si="3416">DH394+DL394</f>
        <v>5522786</v>
      </c>
      <c r="DQ394" s="68">
        <f t="shared" ref="DQ394:DQ395" si="3417">DI394+DM394</f>
        <v>0</v>
      </c>
      <c r="DR394" s="68">
        <f t="shared" ref="DR394:DR395" si="3418">DJ394+DN394</f>
        <v>0</v>
      </c>
    </row>
    <row r="395" spans="1:122" ht="36" hidden="1" customHeight="1" x14ac:dyDescent="0.25">
      <c r="A395" s="102" t="s">
        <v>95</v>
      </c>
      <c r="B395" s="100"/>
      <c r="C395" s="100"/>
      <c r="D395" s="100"/>
      <c r="E395" s="40">
        <v>852</v>
      </c>
      <c r="F395" s="2" t="s">
        <v>90</v>
      </c>
      <c r="G395" s="2" t="s">
        <v>13</v>
      </c>
      <c r="H395" s="3" t="s">
        <v>376</v>
      </c>
      <c r="I395" s="2" t="s">
        <v>96</v>
      </c>
      <c r="J395" s="15">
        <v>2693760</v>
      </c>
      <c r="K395" s="44">
        <f>J395</f>
        <v>2693760</v>
      </c>
      <c r="L395" s="44"/>
      <c r="M395" s="44"/>
      <c r="N395" s="44"/>
      <c r="O395" s="44"/>
      <c r="P395" s="44"/>
      <c r="Q395" s="44"/>
      <c r="R395" s="68">
        <f t="shared" si="3385"/>
        <v>2693760</v>
      </c>
      <c r="S395" s="68">
        <f t="shared" si="3385"/>
        <v>2693760</v>
      </c>
      <c r="T395" s="68">
        <f t="shared" si="3385"/>
        <v>0</v>
      </c>
      <c r="U395" s="68">
        <f t="shared" si="3385"/>
        <v>0</v>
      </c>
      <c r="V395" s="15">
        <v>2693760</v>
      </c>
      <c r="W395" s="39">
        <f>V395</f>
        <v>2693760</v>
      </c>
      <c r="X395" s="39"/>
      <c r="Y395" s="39"/>
      <c r="Z395" s="44"/>
      <c r="AA395" s="44"/>
      <c r="AB395" s="44"/>
      <c r="AC395" s="44"/>
      <c r="AD395" s="68">
        <f t="shared" si="3386"/>
        <v>2693760</v>
      </c>
      <c r="AE395" s="68">
        <f t="shared" si="3387"/>
        <v>2693760</v>
      </c>
      <c r="AF395" s="68">
        <f t="shared" si="3388"/>
        <v>0</v>
      </c>
      <c r="AG395" s="68">
        <f t="shared" si="3389"/>
        <v>0</v>
      </c>
      <c r="AH395" s="15">
        <v>2693760</v>
      </c>
      <c r="AI395" s="39">
        <f>AH395</f>
        <v>2693760</v>
      </c>
      <c r="AJ395" s="39"/>
      <c r="AK395" s="39"/>
      <c r="AL395" s="44"/>
      <c r="AM395" s="111"/>
      <c r="AN395" s="44"/>
      <c r="AO395" s="44"/>
      <c r="AP395" s="68">
        <f t="shared" si="3390"/>
        <v>2693760</v>
      </c>
      <c r="AQ395" s="68">
        <f t="shared" si="3391"/>
        <v>2693760</v>
      </c>
      <c r="AR395" s="68">
        <f t="shared" si="3392"/>
        <v>0</v>
      </c>
      <c r="AS395" s="68">
        <f t="shared" si="3393"/>
        <v>0</v>
      </c>
      <c r="AT395" s="68"/>
      <c r="AU395" s="68"/>
      <c r="AV395" s="68"/>
      <c r="AW395" s="68"/>
      <c r="AX395" s="68"/>
      <c r="AY395" s="15">
        <f t="shared" si="3299"/>
        <v>675178</v>
      </c>
      <c r="AZ395" s="39">
        <f t="shared" si="3300"/>
        <v>675178</v>
      </c>
      <c r="BA395" s="39">
        <f t="shared" si="3301"/>
        <v>0</v>
      </c>
      <c r="BB395" s="39">
        <f t="shared" si="3302"/>
        <v>0</v>
      </c>
      <c r="BC395" s="15">
        <v>2018582</v>
      </c>
      <c r="BD395" s="44">
        <f>BC395</f>
        <v>2018582</v>
      </c>
      <c r="BE395" s="44"/>
      <c r="BF395" s="44"/>
      <c r="BG395" s="15"/>
      <c r="BH395" s="44">
        <f>BG395</f>
        <v>0</v>
      </c>
      <c r="BI395" s="44"/>
      <c r="BJ395" s="44"/>
      <c r="BK395" s="15">
        <f t="shared" si="3394"/>
        <v>2018582</v>
      </c>
      <c r="BL395" s="68">
        <f t="shared" si="3394"/>
        <v>2018582</v>
      </c>
      <c r="BM395" s="68">
        <f t="shared" si="3394"/>
        <v>0</v>
      </c>
      <c r="BN395" s="68">
        <f t="shared" si="3394"/>
        <v>0</v>
      </c>
      <c r="BO395" s="15"/>
      <c r="BP395" s="44">
        <f>BO395</f>
        <v>0</v>
      </c>
      <c r="BQ395" s="44"/>
      <c r="BR395" s="44"/>
      <c r="BS395" s="15">
        <f t="shared" si="3395"/>
        <v>2018582</v>
      </c>
      <c r="BT395" s="68">
        <f t="shared" si="3396"/>
        <v>2018582</v>
      </c>
      <c r="BU395" s="68">
        <f t="shared" si="3397"/>
        <v>0</v>
      </c>
      <c r="BV395" s="68">
        <f t="shared" si="3398"/>
        <v>0</v>
      </c>
      <c r="BW395" s="15"/>
      <c r="BX395" s="44">
        <f>BW395</f>
        <v>0</v>
      </c>
      <c r="BY395" s="44"/>
      <c r="BZ395" s="44"/>
      <c r="CA395" s="15">
        <f t="shared" si="3399"/>
        <v>2018582</v>
      </c>
      <c r="CB395" s="68">
        <f t="shared" si="3400"/>
        <v>2018582</v>
      </c>
      <c r="CC395" s="68">
        <f t="shared" si="3401"/>
        <v>0</v>
      </c>
      <c r="CD395" s="68">
        <f t="shared" si="3402"/>
        <v>0</v>
      </c>
      <c r="CE395" s="15">
        <v>1718254</v>
      </c>
      <c r="CF395" s="44">
        <f>CE395</f>
        <v>1718254</v>
      </c>
      <c r="CG395" s="44"/>
      <c r="CH395" s="44"/>
      <c r="CI395" s="44"/>
      <c r="CJ395" s="44">
        <f>CI395</f>
        <v>0</v>
      </c>
      <c r="CK395" s="44"/>
      <c r="CL395" s="44"/>
      <c r="CM395" s="15">
        <f t="shared" si="3403"/>
        <v>1718254</v>
      </c>
      <c r="CN395" s="68">
        <f t="shared" si="3404"/>
        <v>1718254</v>
      </c>
      <c r="CO395" s="68">
        <f t="shared" si="3405"/>
        <v>0</v>
      </c>
      <c r="CP395" s="68">
        <f t="shared" si="3406"/>
        <v>0</v>
      </c>
      <c r="CQ395" s="44"/>
      <c r="CR395" s="44">
        <f>CQ395</f>
        <v>0</v>
      </c>
      <c r="CS395" s="44"/>
      <c r="CT395" s="44"/>
      <c r="CU395" s="15">
        <f t="shared" si="3407"/>
        <v>1718254</v>
      </c>
      <c r="CV395" s="68">
        <f t="shared" si="3408"/>
        <v>1718254</v>
      </c>
      <c r="CW395" s="68">
        <f t="shared" si="3409"/>
        <v>0</v>
      </c>
      <c r="CX395" s="68">
        <f t="shared" si="3410"/>
        <v>0</v>
      </c>
      <c r="CY395" s="15">
        <v>3067008</v>
      </c>
      <c r="CZ395" s="44">
        <f>CY395</f>
        <v>3067008</v>
      </c>
      <c r="DA395" s="44"/>
      <c r="DB395" s="44"/>
      <c r="DC395" s="44"/>
      <c r="DD395" s="44">
        <f>DC395</f>
        <v>0</v>
      </c>
      <c r="DE395" s="44"/>
      <c r="DF395" s="44"/>
      <c r="DG395" s="15">
        <f t="shared" si="3411"/>
        <v>3067008</v>
      </c>
      <c r="DH395" s="68">
        <f t="shared" si="3412"/>
        <v>3067008</v>
      </c>
      <c r="DI395" s="68">
        <f t="shared" si="3413"/>
        <v>0</v>
      </c>
      <c r="DJ395" s="68">
        <f t="shared" si="3414"/>
        <v>0</v>
      </c>
      <c r="DK395" s="44"/>
      <c r="DL395" s="44">
        <f>DK395</f>
        <v>0</v>
      </c>
      <c r="DM395" s="44"/>
      <c r="DN395" s="44"/>
      <c r="DO395" s="15">
        <f t="shared" si="3415"/>
        <v>3067008</v>
      </c>
      <c r="DP395" s="68">
        <f t="shared" si="3416"/>
        <v>3067008</v>
      </c>
      <c r="DQ395" s="68">
        <f t="shared" si="3417"/>
        <v>0</v>
      </c>
      <c r="DR395" s="68">
        <f t="shared" si="3418"/>
        <v>0</v>
      </c>
    </row>
    <row r="396" spans="1:122" ht="17.25" hidden="1" customHeight="1" x14ac:dyDescent="0.25">
      <c r="A396" s="100" t="s">
        <v>99</v>
      </c>
      <c r="B396" s="102"/>
      <c r="C396" s="102"/>
      <c r="D396" s="102"/>
      <c r="E396" s="40">
        <v>852</v>
      </c>
      <c r="F396" s="2" t="s">
        <v>90</v>
      </c>
      <c r="G396" s="2" t="s">
        <v>100</v>
      </c>
      <c r="H396" s="3" t="s">
        <v>46</v>
      </c>
      <c r="I396" s="2"/>
      <c r="J396" s="15">
        <f t="shared" ref="J396:AL398" si="3419">J397</f>
        <v>43000</v>
      </c>
      <c r="K396" s="15">
        <f t="shared" si="3419"/>
        <v>43000</v>
      </c>
      <c r="L396" s="15">
        <f t="shared" si="3419"/>
        <v>0</v>
      </c>
      <c r="M396" s="15">
        <f t="shared" si="3419"/>
        <v>0</v>
      </c>
      <c r="N396" s="15">
        <f t="shared" si="3419"/>
        <v>0</v>
      </c>
      <c r="O396" s="15">
        <f t="shared" si="3419"/>
        <v>0</v>
      </c>
      <c r="P396" s="15">
        <f t="shared" si="3419"/>
        <v>0</v>
      </c>
      <c r="Q396" s="15">
        <f t="shared" si="3419"/>
        <v>0</v>
      </c>
      <c r="R396" s="15">
        <f t="shared" si="3419"/>
        <v>43000</v>
      </c>
      <c r="S396" s="15">
        <f t="shared" si="3419"/>
        <v>43000</v>
      </c>
      <c r="T396" s="15">
        <f t="shared" si="3419"/>
        <v>0</v>
      </c>
      <c r="U396" s="15">
        <f t="shared" si="3419"/>
        <v>0</v>
      </c>
      <c r="V396" s="15">
        <f t="shared" si="3419"/>
        <v>43000</v>
      </c>
      <c r="W396" s="39">
        <f t="shared" si="3419"/>
        <v>43000</v>
      </c>
      <c r="X396" s="39">
        <f t="shared" si="3419"/>
        <v>0</v>
      </c>
      <c r="Y396" s="39">
        <f t="shared" si="3419"/>
        <v>0</v>
      </c>
      <c r="Z396" s="15">
        <f t="shared" si="3419"/>
        <v>0</v>
      </c>
      <c r="AA396" s="15">
        <f t="shared" si="3419"/>
        <v>0</v>
      </c>
      <c r="AB396" s="15">
        <f t="shared" si="3419"/>
        <v>0</v>
      </c>
      <c r="AC396" s="15">
        <f t="shared" si="3419"/>
        <v>0</v>
      </c>
      <c r="AD396" s="15">
        <f t="shared" si="3419"/>
        <v>43000</v>
      </c>
      <c r="AE396" s="15">
        <f t="shared" si="3419"/>
        <v>43000</v>
      </c>
      <c r="AF396" s="15">
        <f t="shared" si="3419"/>
        <v>0</v>
      </c>
      <c r="AG396" s="15">
        <f t="shared" si="3419"/>
        <v>0</v>
      </c>
      <c r="AH396" s="15">
        <f t="shared" si="3419"/>
        <v>43000</v>
      </c>
      <c r="AI396" s="39">
        <f t="shared" si="3419"/>
        <v>43000</v>
      </c>
      <c r="AJ396" s="39">
        <f t="shared" si="3419"/>
        <v>0</v>
      </c>
      <c r="AK396" s="39">
        <f t="shared" si="3419"/>
        <v>0</v>
      </c>
      <c r="AL396" s="15">
        <f t="shared" si="3419"/>
        <v>0</v>
      </c>
      <c r="AM396" s="109">
        <f t="shared" ref="AL396:AS398" si="3420">AM397</f>
        <v>0</v>
      </c>
      <c r="AN396" s="16">
        <f t="shared" si="3420"/>
        <v>0</v>
      </c>
      <c r="AO396" s="16">
        <f t="shared" si="3420"/>
        <v>0</v>
      </c>
      <c r="AP396" s="16">
        <f t="shared" si="3420"/>
        <v>43000</v>
      </c>
      <c r="AQ396" s="16">
        <f t="shared" si="3420"/>
        <v>43000</v>
      </c>
      <c r="AR396" s="16">
        <f t="shared" si="3420"/>
        <v>0</v>
      </c>
      <c r="AS396" s="16">
        <f t="shared" si="3420"/>
        <v>0</v>
      </c>
      <c r="AT396" s="16"/>
      <c r="AU396" s="16"/>
      <c r="AV396" s="16"/>
      <c r="AW396" s="16"/>
      <c r="AX396" s="16"/>
      <c r="AY396" s="15">
        <f t="shared" si="3299"/>
        <v>-7000</v>
      </c>
      <c r="AZ396" s="39">
        <f t="shared" si="3300"/>
        <v>-7000</v>
      </c>
      <c r="BA396" s="39">
        <f t="shared" si="3301"/>
        <v>0</v>
      </c>
      <c r="BB396" s="39">
        <f t="shared" si="3302"/>
        <v>0</v>
      </c>
      <c r="BC396" s="16">
        <f t="shared" ref="BC396:DC398" si="3421">BC397</f>
        <v>50000</v>
      </c>
      <c r="BD396" s="43">
        <f t="shared" si="3421"/>
        <v>50000</v>
      </c>
      <c r="BE396" s="43">
        <f t="shared" si="3421"/>
        <v>0</v>
      </c>
      <c r="BF396" s="43">
        <f t="shared" si="3421"/>
        <v>0</v>
      </c>
      <c r="BG396" s="16">
        <f t="shared" si="3421"/>
        <v>0</v>
      </c>
      <c r="BH396" s="16">
        <f t="shared" si="3421"/>
        <v>0</v>
      </c>
      <c r="BI396" s="16">
        <f t="shared" si="3421"/>
        <v>0</v>
      </c>
      <c r="BJ396" s="16">
        <f t="shared" si="3421"/>
        <v>0</v>
      </c>
      <c r="BK396" s="16">
        <f t="shared" si="3421"/>
        <v>50000</v>
      </c>
      <c r="BL396" s="16">
        <f t="shared" si="3421"/>
        <v>50000</v>
      </c>
      <c r="BM396" s="16">
        <f t="shared" si="3421"/>
        <v>0</v>
      </c>
      <c r="BN396" s="16">
        <f t="shared" si="3421"/>
        <v>0</v>
      </c>
      <c r="BO396" s="16">
        <f t="shared" si="3421"/>
        <v>0</v>
      </c>
      <c r="BP396" s="16">
        <f t="shared" si="3421"/>
        <v>0</v>
      </c>
      <c r="BQ396" s="16">
        <f t="shared" si="3421"/>
        <v>0</v>
      </c>
      <c r="BR396" s="16">
        <f t="shared" si="3421"/>
        <v>0</v>
      </c>
      <c r="BS396" s="16">
        <f t="shared" si="3421"/>
        <v>50000</v>
      </c>
      <c r="BT396" s="16">
        <f t="shared" si="3421"/>
        <v>50000</v>
      </c>
      <c r="BU396" s="16">
        <f t="shared" si="3421"/>
        <v>0</v>
      </c>
      <c r="BV396" s="16">
        <f t="shared" si="3421"/>
        <v>0</v>
      </c>
      <c r="BW396" s="16">
        <f t="shared" si="3421"/>
        <v>0</v>
      </c>
      <c r="BX396" s="16">
        <f t="shared" si="3421"/>
        <v>0</v>
      </c>
      <c r="BY396" s="16">
        <f t="shared" si="3421"/>
        <v>0</v>
      </c>
      <c r="BZ396" s="16">
        <f t="shared" si="3421"/>
        <v>0</v>
      </c>
      <c r="CA396" s="16">
        <f t="shared" si="3421"/>
        <v>50000</v>
      </c>
      <c r="CB396" s="16">
        <f t="shared" si="3421"/>
        <v>50000</v>
      </c>
      <c r="CC396" s="16">
        <f t="shared" si="3421"/>
        <v>0</v>
      </c>
      <c r="CD396" s="16">
        <f t="shared" si="3421"/>
        <v>0</v>
      </c>
      <c r="CE396" s="16">
        <f t="shared" si="3421"/>
        <v>57000</v>
      </c>
      <c r="CF396" s="43">
        <f t="shared" si="3421"/>
        <v>57000</v>
      </c>
      <c r="CG396" s="43">
        <f t="shared" si="3421"/>
        <v>0</v>
      </c>
      <c r="CH396" s="43">
        <f t="shared" si="3421"/>
        <v>0</v>
      </c>
      <c r="CI396" s="16">
        <f t="shared" si="3421"/>
        <v>0</v>
      </c>
      <c r="CJ396" s="16">
        <f t="shared" si="3421"/>
        <v>0</v>
      </c>
      <c r="CK396" s="16">
        <f t="shared" si="3421"/>
        <v>0</v>
      </c>
      <c r="CL396" s="16">
        <f t="shared" si="3421"/>
        <v>0</v>
      </c>
      <c r="CM396" s="16">
        <f t="shared" si="3421"/>
        <v>57000</v>
      </c>
      <c r="CN396" s="16">
        <f t="shared" si="3421"/>
        <v>57000</v>
      </c>
      <c r="CO396" s="16">
        <f t="shared" si="3421"/>
        <v>0</v>
      </c>
      <c r="CP396" s="16">
        <f t="shared" si="3421"/>
        <v>0</v>
      </c>
      <c r="CQ396" s="16">
        <f t="shared" si="3421"/>
        <v>0</v>
      </c>
      <c r="CR396" s="16">
        <f t="shared" si="3421"/>
        <v>0</v>
      </c>
      <c r="CS396" s="16">
        <f t="shared" si="3421"/>
        <v>0</v>
      </c>
      <c r="CT396" s="16">
        <f t="shared" si="3421"/>
        <v>0</v>
      </c>
      <c r="CU396" s="16">
        <f t="shared" si="3421"/>
        <v>57000</v>
      </c>
      <c r="CV396" s="16">
        <f t="shared" si="3421"/>
        <v>57000</v>
      </c>
      <c r="CW396" s="16">
        <f t="shared" si="3421"/>
        <v>0</v>
      </c>
      <c r="CX396" s="16">
        <f t="shared" si="3421"/>
        <v>0</v>
      </c>
      <c r="CY396" s="16">
        <f t="shared" si="3421"/>
        <v>57000</v>
      </c>
      <c r="CZ396" s="43">
        <f t="shared" si="3421"/>
        <v>57000</v>
      </c>
      <c r="DA396" s="43">
        <f t="shared" si="3421"/>
        <v>0</v>
      </c>
      <c r="DB396" s="43">
        <f t="shared" si="3421"/>
        <v>0</v>
      </c>
      <c r="DC396" s="16">
        <f t="shared" si="3421"/>
        <v>0</v>
      </c>
      <c r="DD396" s="16">
        <f t="shared" ref="DC396:DR398" si="3422">DD397</f>
        <v>0</v>
      </c>
      <c r="DE396" s="16">
        <f t="shared" si="3422"/>
        <v>0</v>
      </c>
      <c r="DF396" s="16">
        <f t="shared" si="3422"/>
        <v>0</v>
      </c>
      <c r="DG396" s="16">
        <f t="shared" si="3422"/>
        <v>57000</v>
      </c>
      <c r="DH396" s="16">
        <f t="shared" si="3422"/>
        <v>57000</v>
      </c>
      <c r="DI396" s="16">
        <f t="shared" si="3422"/>
        <v>0</v>
      </c>
      <c r="DJ396" s="16">
        <f t="shared" si="3422"/>
        <v>0</v>
      </c>
      <c r="DK396" s="16">
        <f t="shared" si="3422"/>
        <v>0</v>
      </c>
      <c r="DL396" s="16">
        <f t="shared" si="3422"/>
        <v>0</v>
      </c>
      <c r="DM396" s="16">
        <f t="shared" si="3422"/>
        <v>0</v>
      </c>
      <c r="DN396" s="16">
        <f t="shared" si="3422"/>
        <v>0</v>
      </c>
      <c r="DO396" s="16">
        <f t="shared" si="3422"/>
        <v>57000</v>
      </c>
      <c r="DP396" s="16">
        <f t="shared" si="3422"/>
        <v>57000</v>
      </c>
      <c r="DQ396" s="16">
        <f t="shared" si="3422"/>
        <v>0</v>
      </c>
      <c r="DR396" s="16">
        <f t="shared" si="3422"/>
        <v>0</v>
      </c>
    </row>
    <row r="397" spans="1:122" ht="78" hidden="1" customHeight="1" x14ac:dyDescent="0.25">
      <c r="A397" s="102" t="s">
        <v>418</v>
      </c>
      <c r="B397" s="102"/>
      <c r="C397" s="102"/>
      <c r="D397" s="102"/>
      <c r="E397" s="40">
        <v>852</v>
      </c>
      <c r="F397" s="3" t="s">
        <v>90</v>
      </c>
      <c r="G397" s="3" t="s">
        <v>100</v>
      </c>
      <c r="H397" s="3" t="s">
        <v>378</v>
      </c>
      <c r="I397" s="2"/>
      <c r="J397" s="15">
        <f t="shared" si="3419"/>
        <v>43000</v>
      </c>
      <c r="K397" s="15">
        <f t="shared" si="3419"/>
        <v>43000</v>
      </c>
      <c r="L397" s="15">
        <f t="shared" si="3419"/>
        <v>0</v>
      </c>
      <c r="M397" s="15">
        <f t="shared" si="3419"/>
        <v>0</v>
      </c>
      <c r="N397" s="15">
        <f t="shared" si="3419"/>
        <v>0</v>
      </c>
      <c r="O397" s="15">
        <f t="shared" si="3419"/>
        <v>0</v>
      </c>
      <c r="P397" s="15">
        <f t="shared" si="3419"/>
        <v>0</v>
      </c>
      <c r="Q397" s="15">
        <f t="shared" si="3419"/>
        <v>0</v>
      </c>
      <c r="R397" s="15">
        <f t="shared" si="3419"/>
        <v>43000</v>
      </c>
      <c r="S397" s="15">
        <f t="shared" si="3419"/>
        <v>43000</v>
      </c>
      <c r="T397" s="15">
        <f t="shared" si="3419"/>
        <v>0</v>
      </c>
      <c r="U397" s="15">
        <f t="shared" si="3419"/>
        <v>0</v>
      </c>
      <c r="V397" s="15">
        <f t="shared" si="3419"/>
        <v>43000</v>
      </c>
      <c r="W397" s="39">
        <f t="shared" si="3419"/>
        <v>43000</v>
      </c>
      <c r="X397" s="39">
        <f t="shared" si="3419"/>
        <v>0</v>
      </c>
      <c r="Y397" s="39">
        <f t="shared" si="3419"/>
        <v>0</v>
      </c>
      <c r="Z397" s="15">
        <f t="shared" si="3419"/>
        <v>0</v>
      </c>
      <c r="AA397" s="15">
        <f t="shared" si="3419"/>
        <v>0</v>
      </c>
      <c r="AB397" s="15">
        <f t="shared" si="3419"/>
        <v>0</v>
      </c>
      <c r="AC397" s="15">
        <f t="shared" si="3419"/>
        <v>0</v>
      </c>
      <c r="AD397" s="15">
        <f t="shared" si="3419"/>
        <v>43000</v>
      </c>
      <c r="AE397" s="15">
        <f t="shared" si="3419"/>
        <v>43000</v>
      </c>
      <c r="AF397" s="15">
        <f t="shared" si="3419"/>
        <v>0</v>
      </c>
      <c r="AG397" s="15">
        <f t="shared" si="3419"/>
        <v>0</v>
      </c>
      <c r="AH397" s="15">
        <f t="shared" si="3419"/>
        <v>43000</v>
      </c>
      <c r="AI397" s="39">
        <f t="shared" si="3419"/>
        <v>43000</v>
      </c>
      <c r="AJ397" s="39">
        <f t="shared" si="3419"/>
        <v>0</v>
      </c>
      <c r="AK397" s="39">
        <f t="shared" si="3419"/>
        <v>0</v>
      </c>
      <c r="AL397" s="15">
        <f t="shared" si="3420"/>
        <v>0</v>
      </c>
      <c r="AM397" s="110">
        <f t="shared" si="3420"/>
        <v>0</v>
      </c>
      <c r="AN397" s="15">
        <f t="shared" si="3420"/>
        <v>0</v>
      </c>
      <c r="AO397" s="15">
        <f t="shared" si="3420"/>
        <v>0</v>
      </c>
      <c r="AP397" s="15">
        <f t="shared" si="3420"/>
        <v>43000</v>
      </c>
      <c r="AQ397" s="15">
        <f t="shared" si="3420"/>
        <v>43000</v>
      </c>
      <c r="AR397" s="15">
        <f t="shared" si="3420"/>
        <v>0</v>
      </c>
      <c r="AS397" s="15">
        <f t="shared" si="3420"/>
        <v>0</v>
      </c>
      <c r="AT397" s="15"/>
      <c r="AU397" s="15"/>
      <c r="AV397" s="15"/>
      <c r="AW397" s="15"/>
      <c r="AX397" s="15"/>
      <c r="AY397" s="15">
        <f t="shared" si="3299"/>
        <v>-7000</v>
      </c>
      <c r="AZ397" s="39">
        <f t="shared" si="3300"/>
        <v>-7000</v>
      </c>
      <c r="BA397" s="39">
        <f t="shared" si="3301"/>
        <v>0</v>
      </c>
      <c r="BB397" s="39">
        <f t="shared" si="3302"/>
        <v>0</v>
      </c>
      <c r="BC397" s="15">
        <f t="shared" si="3421"/>
        <v>50000</v>
      </c>
      <c r="BD397" s="44">
        <f t="shared" si="3421"/>
        <v>50000</v>
      </c>
      <c r="BE397" s="44">
        <f t="shared" si="3421"/>
        <v>0</v>
      </c>
      <c r="BF397" s="44">
        <f t="shared" si="3421"/>
        <v>0</v>
      </c>
      <c r="BG397" s="15">
        <f t="shared" si="3421"/>
        <v>0</v>
      </c>
      <c r="BH397" s="15">
        <f t="shared" si="3421"/>
        <v>0</v>
      </c>
      <c r="BI397" s="15">
        <f t="shared" si="3421"/>
        <v>0</v>
      </c>
      <c r="BJ397" s="15">
        <f t="shared" si="3421"/>
        <v>0</v>
      </c>
      <c r="BK397" s="15">
        <f t="shared" si="3421"/>
        <v>50000</v>
      </c>
      <c r="BL397" s="15">
        <f t="shared" si="3421"/>
        <v>50000</v>
      </c>
      <c r="BM397" s="15">
        <f t="shared" si="3421"/>
        <v>0</v>
      </c>
      <c r="BN397" s="15">
        <f t="shared" si="3421"/>
        <v>0</v>
      </c>
      <c r="BO397" s="15">
        <f t="shared" si="3421"/>
        <v>0</v>
      </c>
      <c r="BP397" s="15">
        <f t="shared" si="3421"/>
        <v>0</v>
      </c>
      <c r="BQ397" s="15">
        <f t="shared" si="3421"/>
        <v>0</v>
      </c>
      <c r="BR397" s="15">
        <f t="shared" si="3421"/>
        <v>0</v>
      </c>
      <c r="BS397" s="15">
        <f t="shared" si="3421"/>
        <v>50000</v>
      </c>
      <c r="BT397" s="15">
        <f t="shared" si="3421"/>
        <v>50000</v>
      </c>
      <c r="BU397" s="15">
        <f t="shared" si="3421"/>
        <v>0</v>
      </c>
      <c r="BV397" s="15">
        <f t="shared" si="3421"/>
        <v>0</v>
      </c>
      <c r="BW397" s="15">
        <f t="shared" si="3421"/>
        <v>0</v>
      </c>
      <c r="BX397" s="15">
        <f t="shared" si="3421"/>
        <v>0</v>
      </c>
      <c r="BY397" s="15">
        <f t="shared" si="3421"/>
        <v>0</v>
      </c>
      <c r="BZ397" s="15">
        <f t="shared" si="3421"/>
        <v>0</v>
      </c>
      <c r="CA397" s="15">
        <f t="shared" si="3421"/>
        <v>50000</v>
      </c>
      <c r="CB397" s="15">
        <f t="shared" si="3421"/>
        <v>50000</v>
      </c>
      <c r="CC397" s="15">
        <f t="shared" si="3421"/>
        <v>0</v>
      </c>
      <c r="CD397" s="15">
        <f t="shared" si="3421"/>
        <v>0</v>
      </c>
      <c r="CE397" s="15">
        <f t="shared" si="3421"/>
        <v>57000</v>
      </c>
      <c r="CF397" s="44">
        <f t="shared" si="3421"/>
        <v>57000</v>
      </c>
      <c r="CG397" s="44">
        <f t="shared" si="3421"/>
        <v>0</v>
      </c>
      <c r="CH397" s="44">
        <f t="shared" si="3421"/>
        <v>0</v>
      </c>
      <c r="CI397" s="15">
        <f t="shared" si="3421"/>
        <v>0</v>
      </c>
      <c r="CJ397" s="15">
        <f t="shared" si="3421"/>
        <v>0</v>
      </c>
      <c r="CK397" s="15">
        <f t="shared" si="3421"/>
        <v>0</v>
      </c>
      <c r="CL397" s="15">
        <f t="shared" si="3421"/>
        <v>0</v>
      </c>
      <c r="CM397" s="15">
        <f t="shared" si="3421"/>
        <v>57000</v>
      </c>
      <c r="CN397" s="15">
        <f t="shared" si="3421"/>
        <v>57000</v>
      </c>
      <c r="CO397" s="15">
        <f t="shared" si="3421"/>
        <v>0</v>
      </c>
      <c r="CP397" s="15">
        <f t="shared" si="3421"/>
        <v>0</v>
      </c>
      <c r="CQ397" s="15">
        <f t="shared" si="3421"/>
        <v>0</v>
      </c>
      <c r="CR397" s="15">
        <f t="shared" si="3421"/>
        <v>0</v>
      </c>
      <c r="CS397" s="15">
        <f t="shared" si="3421"/>
        <v>0</v>
      </c>
      <c r="CT397" s="15">
        <f t="shared" si="3421"/>
        <v>0</v>
      </c>
      <c r="CU397" s="15">
        <f t="shared" si="3421"/>
        <v>57000</v>
      </c>
      <c r="CV397" s="15">
        <f t="shared" si="3421"/>
        <v>57000</v>
      </c>
      <c r="CW397" s="15">
        <f t="shared" si="3421"/>
        <v>0</v>
      </c>
      <c r="CX397" s="15">
        <f t="shared" si="3421"/>
        <v>0</v>
      </c>
      <c r="CY397" s="15">
        <f t="shared" si="3421"/>
        <v>57000</v>
      </c>
      <c r="CZ397" s="44">
        <f t="shared" si="3421"/>
        <v>57000</v>
      </c>
      <c r="DA397" s="44">
        <f t="shared" si="3421"/>
        <v>0</v>
      </c>
      <c r="DB397" s="44">
        <f t="shared" si="3421"/>
        <v>0</v>
      </c>
      <c r="DC397" s="15">
        <f t="shared" si="3422"/>
        <v>0</v>
      </c>
      <c r="DD397" s="15">
        <f t="shared" si="3422"/>
        <v>0</v>
      </c>
      <c r="DE397" s="15">
        <f t="shared" si="3422"/>
        <v>0</v>
      </c>
      <c r="DF397" s="15">
        <f t="shared" si="3422"/>
        <v>0</v>
      </c>
      <c r="DG397" s="15">
        <f t="shared" si="3422"/>
        <v>57000</v>
      </c>
      <c r="DH397" s="15">
        <f t="shared" si="3422"/>
        <v>57000</v>
      </c>
      <c r="DI397" s="15">
        <f t="shared" si="3422"/>
        <v>0</v>
      </c>
      <c r="DJ397" s="15">
        <f t="shared" si="3422"/>
        <v>0</v>
      </c>
      <c r="DK397" s="15">
        <f t="shared" si="3422"/>
        <v>0</v>
      </c>
      <c r="DL397" s="15">
        <f t="shared" si="3422"/>
        <v>0</v>
      </c>
      <c r="DM397" s="15">
        <f t="shared" si="3422"/>
        <v>0</v>
      </c>
      <c r="DN397" s="15">
        <f t="shared" si="3422"/>
        <v>0</v>
      </c>
      <c r="DO397" s="15">
        <f t="shared" si="3422"/>
        <v>57000</v>
      </c>
      <c r="DP397" s="15">
        <f t="shared" si="3422"/>
        <v>57000</v>
      </c>
      <c r="DQ397" s="15">
        <f t="shared" si="3422"/>
        <v>0</v>
      </c>
      <c r="DR397" s="15">
        <f t="shared" si="3422"/>
        <v>0</v>
      </c>
    </row>
    <row r="398" spans="1:122" ht="29.25" hidden="1" customHeight="1" x14ac:dyDescent="0.25">
      <c r="A398" s="102" t="s">
        <v>20</v>
      </c>
      <c r="B398" s="102"/>
      <c r="C398" s="102"/>
      <c r="D398" s="102"/>
      <c r="E398" s="40">
        <v>852</v>
      </c>
      <c r="F398" s="3" t="s">
        <v>90</v>
      </c>
      <c r="G398" s="3" t="s">
        <v>100</v>
      </c>
      <c r="H398" s="3" t="s">
        <v>378</v>
      </c>
      <c r="I398" s="2" t="s">
        <v>21</v>
      </c>
      <c r="J398" s="15">
        <f t="shared" si="3419"/>
        <v>43000</v>
      </c>
      <c r="K398" s="15">
        <f t="shared" si="3419"/>
        <v>43000</v>
      </c>
      <c r="L398" s="15">
        <f t="shared" si="3419"/>
        <v>0</v>
      </c>
      <c r="M398" s="15">
        <f t="shared" si="3419"/>
        <v>0</v>
      </c>
      <c r="N398" s="15">
        <f t="shared" si="3419"/>
        <v>0</v>
      </c>
      <c r="O398" s="15">
        <f t="shared" si="3419"/>
        <v>0</v>
      </c>
      <c r="P398" s="15">
        <f t="shared" si="3419"/>
        <v>0</v>
      </c>
      <c r="Q398" s="15">
        <f t="shared" si="3419"/>
        <v>0</v>
      </c>
      <c r="R398" s="15">
        <f t="shared" si="3419"/>
        <v>43000</v>
      </c>
      <c r="S398" s="15">
        <f t="shared" si="3419"/>
        <v>43000</v>
      </c>
      <c r="T398" s="15">
        <f t="shared" si="3419"/>
        <v>0</v>
      </c>
      <c r="U398" s="15">
        <f t="shared" si="3419"/>
        <v>0</v>
      </c>
      <c r="V398" s="15">
        <f t="shared" si="3419"/>
        <v>43000</v>
      </c>
      <c r="W398" s="39">
        <f t="shared" si="3419"/>
        <v>43000</v>
      </c>
      <c r="X398" s="39">
        <f t="shared" si="3419"/>
        <v>0</v>
      </c>
      <c r="Y398" s="39">
        <f t="shared" si="3419"/>
        <v>0</v>
      </c>
      <c r="Z398" s="15">
        <f t="shared" si="3419"/>
        <v>0</v>
      </c>
      <c r="AA398" s="15">
        <f t="shared" si="3419"/>
        <v>0</v>
      </c>
      <c r="AB398" s="15">
        <f t="shared" si="3419"/>
        <v>0</v>
      </c>
      <c r="AC398" s="15">
        <f t="shared" si="3419"/>
        <v>0</v>
      </c>
      <c r="AD398" s="15">
        <f t="shared" si="3419"/>
        <v>43000</v>
      </c>
      <c r="AE398" s="15">
        <f t="shared" si="3419"/>
        <v>43000</v>
      </c>
      <c r="AF398" s="15">
        <f t="shared" si="3419"/>
        <v>0</v>
      </c>
      <c r="AG398" s="15">
        <f t="shared" si="3419"/>
        <v>0</v>
      </c>
      <c r="AH398" s="15">
        <f t="shared" si="3419"/>
        <v>43000</v>
      </c>
      <c r="AI398" s="39">
        <f t="shared" si="3419"/>
        <v>43000</v>
      </c>
      <c r="AJ398" s="39">
        <f t="shared" si="3419"/>
        <v>0</v>
      </c>
      <c r="AK398" s="39">
        <f t="shared" si="3419"/>
        <v>0</v>
      </c>
      <c r="AL398" s="15">
        <f t="shared" si="3420"/>
        <v>0</v>
      </c>
      <c r="AM398" s="110">
        <f t="shared" si="3420"/>
        <v>0</v>
      </c>
      <c r="AN398" s="15">
        <f t="shared" si="3420"/>
        <v>0</v>
      </c>
      <c r="AO398" s="15">
        <f t="shared" si="3420"/>
        <v>0</v>
      </c>
      <c r="AP398" s="15">
        <f t="shared" si="3420"/>
        <v>43000</v>
      </c>
      <c r="AQ398" s="15">
        <f t="shared" si="3420"/>
        <v>43000</v>
      </c>
      <c r="AR398" s="15">
        <f t="shared" si="3420"/>
        <v>0</v>
      </c>
      <c r="AS398" s="15">
        <f t="shared" si="3420"/>
        <v>0</v>
      </c>
      <c r="AT398" s="15"/>
      <c r="AU398" s="15"/>
      <c r="AV398" s="15"/>
      <c r="AW398" s="15"/>
      <c r="AX398" s="15"/>
      <c r="AY398" s="15">
        <f t="shared" si="3299"/>
        <v>-7000</v>
      </c>
      <c r="AZ398" s="39">
        <f t="shared" si="3300"/>
        <v>-7000</v>
      </c>
      <c r="BA398" s="39">
        <f t="shared" si="3301"/>
        <v>0</v>
      </c>
      <c r="BB398" s="39">
        <f t="shared" si="3302"/>
        <v>0</v>
      </c>
      <c r="BC398" s="15">
        <f t="shared" si="3421"/>
        <v>50000</v>
      </c>
      <c r="BD398" s="44">
        <f t="shared" si="3421"/>
        <v>50000</v>
      </c>
      <c r="BE398" s="44">
        <f t="shared" si="3421"/>
        <v>0</v>
      </c>
      <c r="BF398" s="44">
        <f t="shared" si="3421"/>
        <v>0</v>
      </c>
      <c r="BG398" s="15">
        <f t="shared" si="3421"/>
        <v>0</v>
      </c>
      <c r="BH398" s="15">
        <f t="shared" si="3421"/>
        <v>0</v>
      </c>
      <c r="BI398" s="15">
        <f t="shared" si="3421"/>
        <v>0</v>
      </c>
      <c r="BJ398" s="15">
        <f t="shared" si="3421"/>
        <v>0</v>
      </c>
      <c r="BK398" s="15">
        <f t="shared" si="3421"/>
        <v>50000</v>
      </c>
      <c r="BL398" s="15">
        <f t="shared" si="3421"/>
        <v>50000</v>
      </c>
      <c r="BM398" s="15">
        <f t="shared" si="3421"/>
        <v>0</v>
      </c>
      <c r="BN398" s="15">
        <f t="shared" si="3421"/>
        <v>0</v>
      </c>
      <c r="BO398" s="15">
        <f t="shared" si="3421"/>
        <v>0</v>
      </c>
      <c r="BP398" s="15">
        <f t="shared" si="3421"/>
        <v>0</v>
      </c>
      <c r="BQ398" s="15">
        <f t="shared" si="3421"/>
        <v>0</v>
      </c>
      <c r="BR398" s="15">
        <f t="shared" si="3421"/>
        <v>0</v>
      </c>
      <c r="BS398" s="15">
        <f t="shared" si="3421"/>
        <v>50000</v>
      </c>
      <c r="BT398" s="15">
        <f t="shared" si="3421"/>
        <v>50000</v>
      </c>
      <c r="BU398" s="15">
        <f t="shared" si="3421"/>
        <v>0</v>
      </c>
      <c r="BV398" s="15">
        <f t="shared" si="3421"/>
        <v>0</v>
      </c>
      <c r="BW398" s="15">
        <f t="shared" si="3421"/>
        <v>0</v>
      </c>
      <c r="BX398" s="15">
        <f t="shared" si="3421"/>
        <v>0</v>
      </c>
      <c r="BY398" s="15">
        <f t="shared" si="3421"/>
        <v>0</v>
      </c>
      <c r="BZ398" s="15">
        <f t="shared" si="3421"/>
        <v>0</v>
      </c>
      <c r="CA398" s="15">
        <f t="shared" si="3421"/>
        <v>50000</v>
      </c>
      <c r="CB398" s="15">
        <f t="shared" si="3421"/>
        <v>50000</v>
      </c>
      <c r="CC398" s="15">
        <f t="shared" si="3421"/>
        <v>0</v>
      </c>
      <c r="CD398" s="15">
        <f t="shared" si="3421"/>
        <v>0</v>
      </c>
      <c r="CE398" s="15">
        <f t="shared" si="3421"/>
        <v>57000</v>
      </c>
      <c r="CF398" s="44">
        <f t="shared" si="3421"/>
        <v>57000</v>
      </c>
      <c r="CG398" s="44">
        <f t="shared" si="3421"/>
        <v>0</v>
      </c>
      <c r="CH398" s="44">
        <f t="shared" si="3421"/>
        <v>0</v>
      </c>
      <c r="CI398" s="15">
        <f t="shared" si="3421"/>
        <v>0</v>
      </c>
      <c r="CJ398" s="15">
        <f t="shared" si="3421"/>
        <v>0</v>
      </c>
      <c r="CK398" s="15">
        <f t="shared" si="3421"/>
        <v>0</v>
      </c>
      <c r="CL398" s="15">
        <f t="shared" si="3421"/>
        <v>0</v>
      </c>
      <c r="CM398" s="15">
        <f t="shared" si="3421"/>
        <v>57000</v>
      </c>
      <c r="CN398" s="15">
        <f t="shared" si="3421"/>
        <v>57000</v>
      </c>
      <c r="CO398" s="15">
        <f t="shared" si="3421"/>
        <v>0</v>
      </c>
      <c r="CP398" s="15">
        <f t="shared" si="3421"/>
        <v>0</v>
      </c>
      <c r="CQ398" s="15">
        <f t="shared" si="3421"/>
        <v>0</v>
      </c>
      <c r="CR398" s="15">
        <f t="shared" si="3421"/>
        <v>0</v>
      </c>
      <c r="CS398" s="15">
        <f t="shared" si="3421"/>
        <v>0</v>
      </c>
      <c r="CT398" s="15">
        <f t="shared" si="3421"/>
        <v>0</v>
      </c>
      <c r="CU398" s="15">
        <f t="shared" si="3421"/>
        <v>57000</v>
      </c>
      <c r="CV398" s="15">
        <f t="shared" si="3421"/>
        <v>57000</v>
      </c>
      <c r="CW398" s="15">
        <f t="shared" si="3421"/>
        <v>0</v>
      </c>
      <c r="CX398" s="15">
        <f t="shared" si="3421"/>
        <v>0</v>
      </c>
      <c r="CY398" s="15">
        <f t="shared" si="3421"/>
        <v>57000</v>
      </c>
      <c r="CZ398" s="44">
        <f t="shared" si="3421"/>
        <v>57000</v>
      </c>
      <c r="DA398" s="44">
        <f t="shared" si="3421"/>
        <v>0</v>
      </c>
      <c r="DB398" s="44">
        <f t="shared" si="3421"/>
        <v>0</v>
      </c>
      <c r="DC398" s="15">
        <f t="shared" si="3422"/>
        <v>0</v>
      </c>
      <c r="DD398" s="15">
        <f t="shared" si="3422"/>
        <v>0</v>
      </c>
      <c r="DE398" s="15">
        <f t="shared" si="3422"/>
        <v>0</v>
      </c>
      <c r="DF398" s="15">
        <f t="shared" si="3422"/>
        <v>0</v>
      </c>
      <c r="DG398" s="15">
        <f t="shared" si="3422"/>
        <v>57000</v>
      </c>
      <c r="DH398" s="15">
        <f t="shared" si="3422"/>
        <v>57000</v>
      </c>
      <c r="DI398" s="15">
        <f t="shared" si="3422"/>
        <v>0</v>
      </c>
      <c r="DJ398" s="15">
        <f t="shared" si="3422"/>
        <v>0</v>
      </c>
      <c r="DK398" s="15">
        <f t="shared" si="3422"/>
        <v>0</v>
      </c>
      <c r="DL398" s="15">
        <f t="shared" si="3422"/>
        <v>0</v>
      </c>
      <c r="DM398" s="15">
        <f t="shared" si="3422"/>
        <v>0</v>
      </c>
      <c r="DN398" s="15">
        <f t="shared" si="3422"/>
        <v>0</v>
      </c>
      <c r="DO398" s="15">
        <f t="shared" si="3422"/>
        <v>57000</v>
      </c>
      <c r="DP398" s="15">
        <f t="shared" si="3422"/>
        <v>57000</v>
      </c>
      <c r="DQ398" s="15">
        <f t="shared" si="3422"/>
        <v>0</v>
      </c>
      <c r="DR398" s="15">
        <f t="shared" si="3422"/>
        <v>0</v>
      </c>
    </row>
    <row r="399" spans="1:122" ht="29.25" hidden="1" customHeight="1" x14ac:dyDescent="0.25">
      <c r="A399" s="102" t="s">
        <v>9</v>
      </c>
      <c r="B399" s="102"/>
      <c r="C399" s="102"/>
      <c r="D399" s="102"/>
      <c r="E399" s="40">
        <v>852</v>
      </c>
      <c r="F399" s="3" t="s">
        <v>90</v>
      </c>
      <c r="G399" s="3" t="s">
        <v>100</v>
      </c>
      <c r="H399" s="3" t="s">
        <v>378</v>
      </c>
      <c r="I399" s="2" t="s">
        <v>22</v>
      </c>
      <c r="J399" s="15">
        <v>43000</v>
      </c>
      <c r="K399" s="44">
        <f>J399</f>
        <v>43000</v>
      </c>
      <c r="L399" s="44"/>
      <c r="M399" s="44"/>
      <c r="N399" s="44"/>
      <c r="O399" s="44"/>
      <c r="P399" s="44"/>
      <c r="Q399" s="44"/>
      <c r="R399" s="68">
        <f>J399+N399</f>
        <v>43000</v>
      </c>
      <c r="S399" s="68">
        <f>K399+O399</f>
        <v>43000</v>
      </c>
      <c r="T399" s="68">
        <f>L399+P399</f>
        <v>0</v>
      </c>
      <c r="U399" s="68">
        <f>M399+Q399</f>
        <v>0</v>
      </c>
      <c r="V399" s="15">
        <v>43000</v>
      </c>
      <c r="W399" s="39">
        <f>V399</f>
        <v>43000</v>
      </c>
      <c r="X399" s="39"/>
      <c r="Y399" s="39"/>
      <c r="Z399" s="44"/>
      <c r="AA399" s="44"/>
      <c r="AB399" s="44"/>
      <c r="AC399" s="44"/>
      <c r="AD399" s="68">
        <f t="shared" ref="AD399" si="3423">V399+Z399</f>
        <v>43000</v>
      </c>
      <c r="AE399" s="68">
        <f t="shared" ref="AE399" si="3424">W399+AA399</f>
        <v>43000</v>
      </c>
      <c r="AF399" s="68">
        <f t="shared" ref="AF399" si="3425">X399+AB399</f>
        <v>0</v>
      </c>
      <c r="AG399" s="68">
        <f t="shared" ref="AG399" si="3426">Y399+AC399</f>
        <v>0</v>
      </c>
      <c r="AH399" s="15">
        <v>43000</v>
      </c>
      <c r="AI399" s="39">
        <f>AH399</f>
        <v>43000</v>
      </c>
      <c r="AJ399" s="39"/>
      <c r="AK399" s="39"/>
      <c r="AL399" s="44"/>
      <c r="AM399" s="111"/>
      <c r="AN399" s="44"/>
      <c r="AO399" s="44"/>
      <c r="AP399" s="68">
        <f t="shared" ref="AP399" si="3427">AH399+AL399</f>
        <v>43000</v>
      </c>
      <c r="AQ399" s="68">
        <f t="shared" ref="AQ399" si="3428">AI399+AM399</f>
        <v>43000</v>
      </c>
      <c r="AR399" s="68">
        <f t="shared" ref="AR399" si="3429">AJ399+AN399</f>
        <v>0</v>
      </c>
      <c r="AS399" s="68">
        <f t="shared" ref="AS399" si="3430">AK399+AO399</f>
        <v>0</v>
      </c>
      <c r="AT399" s="68"/>
      <c r="AU399" s="68"/>
      <c r="AV399" s="68"/>
      <c r="AW399" s="68"/>
      <c r="AX399" s="68"/>
      <c r="AY399" s="15">
        <f t="shared" si="3299"/>
        <v>-7000</v>
      </c>
      <c r="AZ399" s="39">
        <f t="shared" si="3300"/>
        <v>-7000</v>
      </c>
      <c r="BA399" s="39">
        <f t="shared" si="3301"/>
        <v>0</v>
      </c>
      <c r="BB399" s="39">
        <f t="shared" si="3302"/>
        <v>0</v>
      </c>
      <c r="BC399" s="15">
        <v>50000</v>
      </c>
      <c r="BD399" s="44">
        <f>BC399</f>
        <v>50000</v>
      </c>
      <c r="BE399" s="44"/>
      <c r="BF399" s="44"/>
      <c r="BG399" s="15"/>
      <c r="BH399" s="44">
        <f>BG399</f>
        <v>0</v>
      </c>
      <c r="BI399" s="44"/>
      <c r="BJ399" s="44"/>
      <c r="BK399" s="15">
        <f>BC399+BG399</f>
        <v>50000</v>
      </c>
      <c r="BL399" s="68">
        <f>BD399+BH399</f>
        <v>50000</v>
      </c>
      <c r="BM399" s="68">
        <f>BE399+BI399</f>
        <v>0</v>
      </c>
      <c r="BN399" s="68">
        <f>BF399+BJ399</f>
        <v>0</v>
      </c>
      <c r="BO399" s="15"/>
      <c r="BP399" s="44">
        <f>BO399</f>
        <v>0</v>
      </c>
      <c r="BQ399" s="44"/>
      <c r="BR399" s="44"/>
      <c r="BS399" s="15">
        <f>BK399+BO399</f>
        <v>50000</v>
      </c>
      <c r="BT399" s="68">
        <f>BL399+BP399</f>
        <v>50000</v>
      </c>
      <c r="BU399" s="68">
        <f>BM399+BQ399</f>
        <v>0</v>
      </c>
      <c r="BV399" s="68">
        <f>BN399+BR399</f>
        <v>0</v>
      </c>
      <c r="BW399" s="15"/>
      <c r="BX399" s="44">
        <f>BW399</f>
        <v>0</v>
      </c>
      <c r="BY399" s="44"/>
      <c r="BZ399" s="44"/>
      <c r="CA399" s="15">
        <f>BS399+BW399</f>
        <v>50000</v>
      </c>
      <c r="CB399" s="68">
        <f>BT399+BX399</f>
        <v>50000</v>
      </c>
      <c r="CC399" s="68">
        <f>BU399+BY399</f>
        <v>0</v>
      </c>
      <c r="CD399" s="68">
        <f>BV399+BZ399</f>
        <v>0</v>
      </c>
      <c r="CE399" s="15">
        <v>57000</v>
      </c>
      <c r="CF399" s="44">
        <f>CE399</f>
        <v>57000</v>
      </c>
      <c r="CG399" s="44"/>
      <c r="CH399" s="44"/>
      <c r="CI399" s="44"/>
      <c r="CJ399" s="44">
        <f>CI399</f>
        <v>0</v>
      </c>
      <c r="CK399" s="44"/>
      <c r="CL399" s="44"/>
      <c r="CM399" s="15">
        <f t="shared" ref="CM399" si="3431">CE399+CI399</f>
        <v>57000</v>
      </c>
      <c r="CN399" s="68">
        <f t="shared" ref="CN399" si="3432">CF399+CJ399</f>
        <v>57000</v>
      </c>
      <c r="CO399" s="68">
        <f t="shared" ref="CO399" si="3433">CG399+CK399</f>
        <v>0</v>
      </c>
      <c r="CP399" s="68">
        <f t="shared" ref="CP399" si="3434">CH399+CL399</f>
        <v>0</v>
      </c>
      <c r="CQ399" s="44"/>
      <c r="CR399" s="44">
        <f>CQ399</f>
        <v>0</v>
      </c>
      <c r="CS399" s="44"/>
      <c r="CT399" s="44"/>
      <c r="CU399" s="15">
        <f t="shared" ref="CU399" si="3435">CM399+CQ399</f>
        <v>57000</v>
      </c>
      <c r="CV399" s="68">
        <f t="shared" ref="CV399" si="3436">CN399+CR399</f>
        <v>57000</v>
      </c>
      <c r="CW399" s="68">
        <f t="shared" ref="CW399" si="3437">CO399+CS399</f>
        <v>0</v>
      </c>
      <c r="CX399" s="68">
        <f t="shared" ref="CX399" si="3438">CP399+CT399</f>
        <v>0</v>
      </c>
      <c r="CY399" s="15">
        <v>57000</v>
      </c>
      <c r="CZ399" s="44">
        <f>CY399</f>
        <v>57000</v>
      </c>
      <c r="DA399" s="44"/>
      <c r="DB399" s="44"/>
      <c r="DC399" s="44"/>
      <c r="DD399" s="44">
        <f>DC399</f>
        <v>0</v>
      </c>
      <c r="DE399" s="44"/>
      <c r="DF399" s="44"/>
      <c r="DG399" s="15">
        <f t="shared" ref="DG399" si="3439">CY399+DC399</f>
        <v>57000</v>
      </c>
      <c r="DH399" s="68">
        <f t="shared" ref="DH399" si="3440">CZ399+DD399</f>
        <v>57000</v>
      </c>
      <c r="DI399" s="68">
        <f t="shared" ref="DI399" si="3441">DA399+DE399</f>
        <v>0</v>
      </c>
      <c r="DJ399" s="68">
        <f t="shared" ref="DJ399" si="3442">DB399+DF399</f>
        <v>0</v>
      </c>
      <c r="DK399" s="44"/>
      <c r="DL399" s="44">
        <f>DK399</f>
        <v>0</v>
      </c>
      <c r="DM399" s="44"/>
      <c r="DN399" s="44"/>
      <c r="DO399" s="15">
        <f t="shared" ref="DO399" si="3443">DG399+DK399</f>
        <v>57000</v>
      </c>
      <c r="DP399" s="68">
        <f t="shared" ref="DP399" si="3444">DH399+DL399</f>
        <v>57000</v>
      </c>
      <c r="DQ399" s="68">
        <f t="shared" ref="DQ399" si="3445">DI399+DM399</f>
        <v>0</v>
      </c>
      <c r="DR399" s="68">
        <f t="shared" ref="DR399" si="3446">DJ399+DN399</f>
        <v>0</v>
      </c>
    </row>
    <row r="400" spans="1:122" ht="15.75" hidden="1" customHeight="1" x14ac:dyDescent="0.25">
      <c r="A400" s="100" t="s">
        <v>103</v>
      </c>
      <c r="B400" s="102"/>
      <c r="C400" s="102"/>
      <c r="D400" s="102"/>
      <c r="E400" s="40" t="s">
        <v>298</v>
      </c>
      <c r="F400" s="2" t="s">
        <v>104</v>
      </c>
      <c r="G400" s="3"/>
      <c r="H400" s="3"/>
      <c r="I400" s="2"/>
      <c r="J400" s="15">
        <f>J401+J405</f>
        <v>7703010</v>
      </c>
      <c r="K400" s="15">
        <f t="shared" ref="K400:U400" si="3447">K401+K405</f>
        <v>87600</v>
      </c>
      <c r="L400" s="15">
        <f t="shared" si="3447"/>
        <v>7615410</v>
      </c>
      <c r="M400" s="15">
        <f t="shared" si="3447"/>
        <v>0</v>
      </c>
      <c r="N400" s="15">
        <f t="shared" si="3447"/>
        <v>0</v>
      </c>
      <c r="O400" s="15">
        <f t="shared" si="3447"/>
        <v>0</v>
      </c>
      <c r="P400" s="15">
        <f t="shared" si="3447"/>
        <v>0</v>
      </c>
      <c r="Q400" s="15">
        <f t="shared" si="3447"/>
        <v>0</v>
      </c>
      <c r="R400" s="15">
        <f t="shared" si="3447"/>
        <v>7703010</v>
      </c>
      <c r="S400" s="15">
        <f t="shared" si="3447"/>
        <v>87600</v>
      </c>
      <c r="T400" s="15">
        <f t="shared" si="3447"/>
        <v>7615410</v>
      </c>
      <c r="U400" s="15">
        <f t="shared" si="3447"/>
        <v>0</v>
      </c>
      <c r="V400" s="15">
        <f t="shared" ref="V400:BF400" si="3448">V401+V405</f>
        <v>6812700</v>
      </c>
      <c r="W400" s="39">
        <f t="shared" si="3448"/>
        <v>87600</v>
      </c>
      <c r="X400" s="39">
        <f t="shared" si="3448"/>
        <v>6725100</v>
      </c>
      <c r="Y400" s="39">
        <f t="shared" si="3448"/>
        <v>0</v>
      </c>
      <c r="Z400" s="15">
        <f t="shared" si="3448"/>
        <v>0</v>
      </c>
      <c r="AA400" s="15">
        <f t="shared" si="3448"/>
        <v>0</v>
      </c>
      <c r="AB400" s="15">
        <f t="shared" si="3448"/>
        <v>0</v>
      </c>
      <c r="AC400" s="15">
        <f t="shared" si="3448"/>
        <v>0</v>
      </c>
      <c r="AD400" s="15">
        <f t="shared" si="3448"/>
        <v>6812700</v>
      </c>
      <c r="AE400" s="15">
        <f t="shared" si="3448"/>
        <v>87600</v>
      </c>
      <c r="AF400" s="15">
        <f t="shared" si="3448"/>
        <v>6725100</v>
      </c>
      <c r="AG400" s="15">
        <f t="shared" si="3448"/>
        <v>0</v>
      </c>
      <c r="AH400" s="15">
        <f t="shared" si="3448"/>
        <v>6612700</v>
      </c>
      <c r="AI400" s="39">
        <f t="shared" si="3448"/>
        <v>87600</v>
      </c>
      <c r="AJ400" s="39">
        <f t="shared" si="3448"/>
        <v>6525100</v>
      </c>
      <c r="AK400" s="39">
        <f t="shared" si="3448"/>
        <v>0</v>
      </c>
      <c r="AL400" s="15">
        <f t="shared" ref="AL400:AS400" si="3449">AL401+AL405</f>
        <v>0</v>
      </c>
      <c r="AM400" s="110">
        <f t="shared" si="3449"/>
        <v>0</v>
      </c>
      <c r="AN400" s="15">
        <f t="shared" si="3449"/>
        <v>0</v>
      </c>
      <c r="AO400" s="15">
        <f t="shared" si="3449"/>
        <v>0</v>
      </c>
      <c r="AP400" s="15">
        <f t="shared" si="3449"/>
        <v>6612700</v>
      </c>
      <c r="AQ400" s="15">
        <f t="shared" si="3449"/>
        <v>87600</v>
      </c>
      <c r="AR400" s="15">
        <f t="shared" si="3449"/>
        <v>6525100</v>
      </c>
      <c r="AS400" s="15">
        <f t="shared" si="3449"/>
        <v>0</v>
      </c>
      <c r="AT400" s="15"/>
      <c r="AU400" s="15"/>
      <c r="AV400" s="15"/>
      <c r="AW400" s="15"/>
      <c r="AX400" s="15"/>
      <c r="AY400" s="15">
        <f t="shared" si="3299"/>
        <v>7703010</v>
      </c>
      <c r="AZ400" s="39">
        <f t="shared" si="3300"/>
        <v>87600</v>
      </c>
      <c r="BA400" s="39">
        <f t="shared" si="3301"/>
        <v>7615410</v>
      </c>
      <c r="BB400" s="39">
        <f t="shared" si="3302"/>
        <v>0</v>
      </c>
      <c r="BC400" s="15">
        <f t="shared" si="3448"/>
        <v>0</v>
      </c>
      <c r="BD400" s="44">
        <f t="shared" si="3448"/>
        <v>0</v>
      </c>
      <c r="BE400" s="44">
        <f t="shared" si="3448"/>
        <v>0</v>
      </c>
      <c r="BF400" s="44">
        <f t="shared" si="3448"/>
        <v>0</v>
      </c>
      <c r="BG400" s="15">
        <f t="shared" ref="BG400:DJ400" si="3450">BG405</f>
        <v>0</v>
      </c>
      <c r="BH400" s="15">
        <f t="shared" si="3450"/>
        <v>0</v>
      </c>
      <c r="BI400" s="15">
        <f t="shared" si="3450"/>
        <v>0</v>
      </c>
      <c r="BJ400" s="15">
        <f t="shared" si="3450"/>
        <v>0</v>
      </c>
      <c r="BK400" s="15">
        <f t="shared" si="3450"/>
        <v>0</v>
      </c>
      <c r="BL400" s="15">
        <f t="shared" si="3450"/>
        <v>0</v>
      </c>
      <c r="BM400" s="15">
        <f t="shared" si="3450"/>
        <v>0</v>
      </c>
      <c r="BN400" s="15">
        <f t="shared" si="3450"/>
        <v>0</v>
      </c>
      <c r="BO400" s="15">
        <f t="shared" si="3450"/>
        <v>3438286.2</v>
      </c>
      <c r="BP400" s="15">
        <f t="shared" si="3450"/>
        <v>153070</v>
      </c>
      <c r="BQ400" s="15">
        <f t="shared" si="3450"/>
        <v>3285216.2</v>
      </c>
      <c r="BR400" s="15">
        <f t="shared" si="3450"/>
        <v>0</v>
      </c>
      <c r="BS400" s="15">
        <f t="shared" si="3450"/>
        <v>3438286.2</v>
      </c>
      <c r="BT400" s="15">
        <f t="shared" si="3450"/>
        <v>153070</v>
      </c>
      <c r="BU400" s="15">
        <f t="shared" si="3450"/>
        <v>3285216.2</v>
      </c>
      <c r="BV400" s="15">
        <f t="shared" si="3450"/>
        <v>0</v>
      </c>
      <c r="BW400" s="15">
        <f t="shared" si="3450"/>
        <v>0</v>
      </c>
      <c r="BX400" s="15">
        <f t="shared" si="3450"/>
        <v>0</v>
      </c>
      <c r="BY400" s="15">
        <f t="shared" si="3450"/>
        <v>0</v>
      </c>
      <c r="BZ400" s="15">
        <f t="shared" si="3450"/>
        <v>0</v>
      </c>
      <c r="CA400" s="15">
        <f t="shared" si="3450"/>
        <v>3438286.2</v>
      </c>
      <c r="CB400" s="15">
        <f t="shared" si="3450"/>
        <v>153070</v>
      </c>
      <c r="CC400" s="15">
        <f t="shared" si="3450"/>
        <v>3285216.2</v>
      </c>
      <c r="CD400" s="15">
        <f t="shared" si="3450"/>
        <v>0</v>
      </c>
      <c r="CE400" s="15">
        <f t="shared" si="3450"/>
        <v>0</v>
      </c>
      <c r="CF400" s="15">
        <f t="shared" si="3450"/>
        <v>0</v>
      </c>
      <c r="CG400" s="15">
        <f t="shared" si="3450"/>
        <v>0</v>
      </c>
      <c r="CH400" s="15">
        <f t="shared" si="3450"/>
        <v>0</v>
      </c>
      <c r="CI400" s="15">
        <f t="shared" si="3450"/>
        <v>0</v>
      </c>
      <c r="CJ400" s="15">
        <f t="shared" si="3450"/>
        <v>0</v>
      </c>
      <c r="CK400" s="15">
        <f t="shared" si="3450"/>
        <v>0</v>
      </c>
      <c r="CL400" s="15">
        <f t="shared" si="3450"/>
        <v>0</v>
      </c>
      <c r="CM400" s="15">
        <f t="shared" si="3450"/>
        <v>0</v>
      </c>
      <c r="CN400" s="15">
        <f t="shared" si="3450"/>
        <v>0</v>
      </c>
      <c r="CO400" s="15">
        <f t="shared" si="3450"/>
        <v>0</v>
      </c>
      <c r="CP400" s="15">
        <f t="shared" si="3450"/>
        <v>0</v>
      </c>
      <c r="CQ400" s="15">
        <f t="shared" si="3450"/>
        <v>5972800</v>
      </c>
      <c r="CR400" s="15">
        <f t="shared" si="3450"/>
        <v>87600</v>
      </c>
      <c r="CS400" s="15">
        <f t="shared" si="3450"/>
        <v>5885200</v>
      </c>
      <c r="CT400" s="15">
        <f t="shared" si="3450"/>
        <v>0</v>
      </c>
      <c r="CU400" s="15">
        <f t="shared" si="3450"/>
        <v>5972800</v>
      </c>
      <c r="CV400" s="15">
        <f t="shared" si="3450"/>
        <v>87600</v>
      </c>
      <c r="CW400" s="15">
        <f t="shared" si="3450"/>
        <v>5885200</v>
      </c>
      <c r="CX400" s="15">
        <f t="shared" si="3450"/>
        <v>0</v>
      </c>
      <c r="CY400" s="15">
        <f t="shared" si="3450"/>
        <v>0</v>
      </c>
      <c r="CZ400" s="15">
        <f t="shared" si="3450"/>
        <v>0</v>
      </c>
      <c r="DA400" s="15">
        <f t="shared" si="3450"/>
        <v>0</v>
      </c>
      <c r="DB400" s="15">
        <f t="shared" si="3450"/>
        <v>0</v>
      </c>
      <c r="DC400" s="15">
        <f t="shared" si="3450"/>
        <v>0</v>
      </c>
      <c r="DD400" s="15">
        <f t="shared" si="3450"/>
        <v>0</v>
      </c>
      <c r="DE400" s="15">
        <f t="shared" si="3450"/>
        <v>0</v>
      </c>
      <c r="DF400" s="15">
        <f t="shared" si="3450"/>
        <v>0</v>
      </c>
      <c r="DG400" s="15">
        <f t="shared" si="3450"/>
        <v>0</v>
      </c>
      <c r="DH400" s="15">
        <f t="shared" si="3450"/>
        <v>0</v>
      </c>
      <c r="DI400" s="15">
        <f t="shared" si="3450"/>
        <v>0</v>
      </c>
      <c r="DJ400" s="15">
        <f t="shared" si="3450"/>
        <v>0</v>
      </c>
      <c r="DK400" s="15">
        <f t="shared" ref="DK400" si="3451">DK405</f>
        <v>5972800</v>
      </c>
      <c r="DL400" s="15">
        <f t="shared" ref="DL400" si="3452">DL405</f>
        <v>87600</v>
      </c>
      <c r="DM400" s="15">
        <f t="shared" ref="DM400" si="3453">DM405</f>
        <v>5885200</v>
      </c>
      <c r="DN400" s="15">
        <f t="shared" ref="DN400" si="3454">DN405</f>
        <v>0</v>
      </c>
      <c r="DO400" s="15">
        <f t="shared" ref="DO400" si="3455">DO405</f>
        <v>5972800</v>
      </c>
      <c r="DP400" s="15">
        <f t="shared" ref="DP400" si="3456">DP405</f>
        <v>87600</v>
      </c>
      <c r="DQ400" s="15">
        <f t="shared" ref="DQ400" si="3457">DQ405</f>
        <v>5885200</v>
      </c>
      <c r="DR400" s="15">
        <f t="shared" ref="DR400" si="3458">DR405</f>
        <v>0</v>
      </c>
    </row>
    <row r="401" spans="1:122" ht="15.75" hidden="1" customHeight="1" x14ac:dyDescent="0.25">
      <c r="A401" s="33" t="s">
        <v>105</v>
      </c>
      <c r="B401" s="102"/>
      <c r="C401" s="102"/>
      <c r="D401" s="102"/>
      <c r="E401" s="83">
        <v>852</v>
      </c>
      <c r="F401" s="83" t="s">
        <v>104</v>
      </c>
      <c r="G401" s="83" t="s">
        <v>43</v>
      </c>
      <c r="H401" s="83"/>
      <c r="I401" s="84"/>
      <c r="J401" s="15">
        <f>J402</f>
        <v>140445</v>
      </c>
      <c r="K401" s="15">
        <f t="shared" ref="K401:U403" si="3459">K402</f>
        <v>0</v>
      </c>
      <c r="L401" s="15">
        <f t="shared" si="3459"/>
        <v>140445</v>
      </c>
      <c r="M401" s="15">
        <f t="shared" si="3459"/>
        <v>0</v>
      </c>
      <c r="N401" s="15">
        <f t="shared" si="3459"/>
        <v>0</v>
      </c>
      <c r="O401" s="15">
        <f t="shared" si="3459"/>
        <v>0</v>
      </c>
      <c r="P401" s="15">
        <f t="shared" si="3459"/>
        <v>0</v>
      </c>
      <c r="Q401" s="15">
        <f t="shared" si="3459"/>
        <v>0</v>
      </c>
      <c r="R401" s="15">
        <f t="shared" si="3459"/>
        <v>140445</v>
      </c>
      <c r="S401" s="15">
        <f t="shared" si="3459"/>
        <v>0</v>
      </c>
      <c r="T401" s="15">
        <f t="shared" si="3459"/>
        <v>140445</v>
      </c>
      <c r="U401" s="15">
        <f t="shared" si="3459"/>
        <v>0</v>
      </c>
      <c r="V401" s="15">
        <f t="shared" ref="V401:AL403" si="3460">V402</f>
        <v>0</v>
      </c>
      <c r="W401" s="39">
        <f t="shared" si="3460"/>
        <v>0</v>
      </c>
      <c r="X401" s="39">
        <f t="shared" si="3460"/>
        <v>0</v>
      </c>
      <c r="Y401" s="39">
        <f t="shared" si="3460"/>
        <v>0</v>
      </c>
      <c r="Z401" s="15">
        <f t="shared" si="3460"/>
        <v>0</v>
      </c>
      <c r="AA401" s="15">
        <f t="shared" si="3460"/>
        <v>0</v>
      </c>
      <c r="AB401" s="15">
        <f t="shared" si="3460"/>
        <v>0</v>
      </c>
      <c r="AC401" s="15">
        <f t="shared" si="3460"/>
        <v>0</v>
      </c>
      <c r="AD401" s="15">
        <f t="shared" si="3460"/>
        <v>0</v>
      </c>
      <c r="AE401" s="15">
        <f t="shared" si="3460"/>
        <v>0</v>
      </c>
      <c r="AF401" s="15">
        <f t="shared" si="3460"/>
        <v>0</v>
      </c>
      <c r="AG401" s="15">
        <f t="shared" si="3460"/>
        <v>0</v>
      </c>
      <c r="AH401" s="15">
        <f t="shared" si="3460"/>
        <v>0</v>
      </c>
      <c r="AI401" s="39">
        <f t="shared" si="3460"/>
        <v>0</v>
      </c>
      <c r="AJ401" s="39">
        <f t="shared" si="3460"/>
        <v>0</v>
      </c>
      <c r="AK401" s="39">
        <f t="shared" si="3460"/>
        <v>0</v>
      </c>
      <c r="AL401" s="15">
        <f t="shared" si="3460"/>
        <v>0</v>
      </c>
      <c r="AM401" s="110">
        <f t="shared" ref="AL401:AS403" si="3461">AM402</f>
        <v>0</v>
      </c>
      <c r="AN401" s="15">
        <f t="shared" si="3461"/>
        <v>0</v>
      </c>
      <c r="AO401" s="15">
        <f t="shared" si="3461"/>
        <v>0</v>
      </c>
      <c r="AP401" s="15">
        <f t="shared" si="3461"/>
        <v>0</v>
      </c>
      <c r="AQ401" s="15">
        <f t="shared" si="3461"/>
        <v>0</v>
      </c>
      <c r="AR401" s="15">
        <f t="shared" si="3461"/>
        <v>0</v>
      </c>
      <c r="AS401" s="15">
        <f t="shared" si="3461"/>
        <v>0</v>
      </c>
      <c r="AT401" s="15"/>
      <c r="AU401" s="15"/>
      <c r="AV401" s="15"/>
      <c r="AW401" s="15"/>
      <c r="AX401" s="15"/>
      <c r="AY401" s="15">
        <f t="shared" si="3299"/>
        <v>140445</v>
      </c>
      <c r="AZ401" s="39">
        <f t="shared" si="3300"/>
        <v>0</v>
      </c>
      <c r="BA401" s="39">
        <f t="shared" si="3301"/>
        <v>140445</v>
      </c>
      <c r="BB401" s="39">
        <f t="shared" si="3302"/>
        <v>0</v>
      </c>
      <c r="BC401" s="15"/>
      <c r="BD401" s="44"/>
      <c r="BE401" s="44"/>
      <c r="BF401" s="44"/>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row>
    <row r="402" spans="1:122" ht="15.75" hidden="1" customHeight="1" x14ac:dyDescent="0.25">
      <c r="A402" s="100" t="s">
        <v>106</v>
      </c>
      <c r="B402" s="102"/>
      <c r="C402" s="102"/>
      <c r="D402" s="102"/>
      <c r="E402" s="83">
        <v>852</v>
      </c>
      <c r="F402" s="83" t="s">
        <v>104</v>
      </c>
      <c r="G402" s="83" t="s">
        <v>43</v>
      </c>
      <c r="H402" s="83" t="s">
        <v>491</v>
      </c>
      <c r="I402" s="84"/>
      <c r="J402" s="15">
        <f>J403</f>
        <v>140445</v>
      </c>
      <c r="K402" s="15">
        <f t="shared" si="3459"/>
        <v>0</v>
      </c>
      <c r="L402" s="15">
        <f t="shared" si="3459"/>
        <v>140445</v>
      </c>
      <c r="M402" s="15">
        <f t="shared" si="3459"/>
        <v>0</v>
      </c>
      <c r="N402" s="15">
        <f t="shared" si="3459"/>
        <v>0</v>
      </c>
      <c r="O402" s="15">
        <f t="shared" si="3459"/>
        <v>0</v>
      </c>
      <c r="P402" s="15">
        <f t="shared" si="3459"/>
        <v>0</v>
      </c>
      <c r="Q402" s="15">
        <f t="shared" si="3459"/>
        <v>0</v>
      </c>
      <c r="R402" s="15">
        <f t="shared" si="3459"/>
        <v>140445</v>
      </c>
      <c r="S402" s="15">
        <f t="shared" si="3459"/>
        <v>0</v>
      </c>
      <c r="T402" s="15">
        <f t="shared" si="3459"/>
        <v>140445</v>
      </c>
      <c r="U402" s="15">
        <f t="shared" si="3459"/>
        <v>0</v>
      </c>
      <c r="V402" s="15">
        <f t="shared" si="3460"/>
        <v>0</v>
      </c>
      <c r="W402" s="39">
        <f t="shared" si="3460"/>
        <v>0</v>
      </c>
      <c r="X402" s="39">
        <f t="shared" si="3460"/>
        <v>0</v>
      </c>
      <c r="Y402" s="39">
        <f t="shared" si="3460"/>
        <v>0</v>
      </c>
      <c r="Z402" s="15">
        <f t="shared" si="3460"/>
        <v>0</v>
      </c>
      <c r="AA402" s="15">
        <f t="shared" si="3460"/>
        <v>0</v>
      </c>
      <c r="AB402" s="15">
        <f t="shared" si="3460"/>
        <v>0</v>
      </c>
      <c r="AC402" s="15">
        <f t="shared" si="3460"/>
        <v>0</v>
      </c>
      <c r="AD402" s="15">
        <f t="shared" si="3460"/>
        <v>0</v>
      </c>
      <c r="AE402" s="15">
        <f t="shared" si="3460"/>
        <v>0</v>
      </c>
      <c r="AF402" s="15">
        <f t="shared" si="3460"/>
        <v>0</v>
      </c>
      <c r="AG402" s="15">
        <f t="shared" si="3460"/>
        <v>0</v>
      </c>
      <c r="AH402" s="15">
        <f t="shared" si="3460"/>
        <v>0</v>
      </c>
      <c r="AI402" s="39">
        <f t="shared" si="3460"/>
        <v>0</v>
      </c>
      <c r="AJ402" s="39">
        <f t="shared" si="3460"/>
        <v>0</v>
      </c>
      <c r="AK402" s="39">
        <f t="shared" si="3460"/>
        <v>0</v>
      </c>
      <c r="AL402" s="15">
        <f t="shared" si="3461"/>
        <v>0</v>
      </c>
      <c r="AM402" s="110">
        <f t="shared" si="3461"/>
        <v>0</v>
      </c>
      <c r="AN402" s="15">
        <f t="shared" si="3461"/>
        <v>0</v>
      </c>
      <c r="AO402" s="15">
        <f t="shared" si="3461"/>
        <v>0</v>
      </c>
      <c r="AP402" s="15">
        <f t="shared" si="3461"/>
        <v>0</v>
      </c>
      <c r="AQ402" s="15">
        <f t="shared" si="3461"/>
        <v>0</v>
      </c>
      <c r="AR402" s="15">
        <f t="shared" si="3461"/>
        <v>0</v>
      </c>
      <c r="AS402" s="15">
        <f t="shared" si="3461"/>
        <v>0</v>
      </c>
      <c r="AT402" s="15"/>
      <c r="AU402" s="15"/>
      <c r="AV402" s="15"/>
      <c r="AW402" s="15"/>
      <c r="AX402" s="15"/>
      <c r="AY402" s="15">
        <f t="shared" si="3299"/>
        <v>140445</v>
      </c>
      <c r="AZ402" s="39">
        <f t="shared" si="3300"/>
        <v>0</v>
      </c>
      <c r="BA402" s="39">
        <f t="shared" si="3301"/>
        <v>140445</v>
      </c>
      <c r="BB402" s="39">
        <f t="shared" si="3302"/>
        <v>0</v>
      </c>
      <c r="BC402" s="15"/>
      <c r="BD402" s="44"/>
      <c r="BE402" s="44"/>
      <c r="BF402" s="44"/>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row>
    <row r="403" spans="1:122" ht="15.75" hidden="1" customHeight="1" x14ac:dyDescent="0.25">
      <c r="A403" s="102" t="s">
        <v>20</v>
      </c>
      <c r="B403" s="102"/>
      <c r="C403" s="102"/>
      <c r="D403" s="102"/>
      <c r="E403" s="83">
        <v>852</v>
      </c>
      <c r="F403" s="83" t="s">
        <v>104</v>
      </c>
      <c r="G403" s="83" t="s">
        <v>43</v>
      </c>
      <c r="H403" s="83" t="s">
        <v>491</v>
      </c>
      <c r="I403" s="84" t="s">
        <v>21</v>
      </c>
      <c r="J403" s="15">
        <f>J404</f>
        <v>140445</v>
      </c>
      <c r="K403" s="15">
        <f t="shared" si="3459"/>
        <v>0</v>
      </c>
      <c r="L403" s="15">
        <f t="shared" si="3459"/>
        <v>140445</v>
      </c>
      <c r="M403" s="15">
        <f t="shared" si="3459"/>
        <v>0</v>
      </c>
      <c r="N403" s="15">
        <f t="shared" si="3459"/>
        <v>0</v>
      </c>
      <c r="O403" s="15">
        <f t="shared" si="3459"/>
        <v>0</v>
      </c>
      <c r="P403" s="15">
        <f t="shared" si="3459"/>
        <v>0</v>
      </c>
      <c r="Q403" s="15">
        <f t="shared" si="3459"/>
        <v>0</v>
      </c>
      <c r="R403" s="15">
        <f t="shared" si="3459"/>
        <v>140445</v>
      </c>
      <c r="S403" s="15">
        <f t="shared" si="3459"/>
        <v>0</v>
      </c>
      <c r="T403" s="15">
        <f t="shared" si="3459"/>
        <v>140445</v>
      </c>
      <c r="U403" s="15">
        <f t="shared" si="3459"/>
        <v>0</v>
      </c>
      <c r="V403" s="15">
        <f t="shared" si="3460"/>
        <v>0</v>
      </c>
      <c r="W403" s="39">
        <f t="shared" si="3460"/>
        <v>0</v>
      </c>
      <c r="X403" s="39">
        <f t="shared" si="3460"/>
        <v>0</v>
      </c>
      <c r="Y403" s="39">
        <f t="shared" si="3460"/>
        <v>0</v>
      </c>
      <c r="Z403" s="15">
        <f t="shared" si="3460"/>
        <v>0</v>
      </c>
      <c r="AA403" s="15">
        <f t="shared" si="3460"/>
        <v>0</v>
      </c>
      <c r="AB403" s="15">
        <f t="shared" si="3460"/>
        <v>0</v>
      </c>
      <c r="AC403" s="15">
        <f t="shared" si="3460"/>
        <v>0</v>
      </c>
      <c r="AD403" s="15">
        <f t="shared" si="3460"/>
        <v>0</v>
      </c>
      <c r="AE403" s="15">
        <f t="shared" si="3460"/>
        <v>0</v>
      </c>
      <c r="AF403" s="15">
        <f t="shared" si="3460"/>
        <v>0</v>
      </c>
      <c r="AG403" s="15">
        <f t="shared" si="3460"/>
        <v>0</v>
      </c>
      <c r="AH403" s="15">
        <f t="shared" si="3460"/>
        <v>0</v>
      </c>
      <c r="AI403" s="39">
        <f t="shared" si="3460"/>
        <v>0</v>
      </c>
      <c r="AJ403" s="39">
        <f t="shared" si="3460"/>
        <v>0</v>
      </c>
      <c r="AK403" s="39">
        <f t="shared" si="3460"/>
        <v>0</v>
      </c>
      <c r="AL403" s="15">
        <f t="shared" si="3461"/>
        <v>0</v>
      </c>
      <c r="AM403" s="110">
        <f t="shared" si="3461"/>
        <v>0</v>
      </c>
      <c r="AN403" s="15">
        <f t="shared" si="3461"/>
        <v>0</v>
      </c>
      <c r="AO403" s="15">
        <f t="shared" si="3461"/>
        <v>0</v>
      </c>
      <c r="AP403" s="15">
        <f t="shared" si="3461"/>
        <v>0</v>
      </c>
      <c r="AQ403" s="15">
        <f t="shared" si="3461"/>
        <v>0</v>
      </c>
      <c r="AR403" s="15">
        <f t="shared" si="3461"/>
        <v>0</v>
      </c>
      <c r="AS403" s="15">
        <f t="shared" si="3461"/>
        <v>0</v>
      </c>
      <c r="AT403" s="15"/>
      <c r="AU403" s="15"/>
      <c r="AV403" s="15"/>
      <c r="AW403" s="15"/>
      <c r="AX403" s="15"/>
      <c r="AY403" s="15">
        <f t="shared" si="3299"/>
        <v>140445</v>
      </c>
      <c r="AZ403" s="39">
        <f t="shared" si="3300"/>
        <v>0</v>
      </c>
      <c r="BA403" s="39">
        <f t="shared" si="3301"/>
        <v>140445</v>
      </c>
      <c r="BB403" s="39">
        <f t="shared" si="3302"/>
        <v>0</v>
      </c>
      <c r="BC403" s="15"/>
      <c r="BD403" s="44"/>
      <c r="BE403" s="44"/>
      <c r="BF403" s="44"/>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row>
    <row r="404" spans="1:122" ht="15.75" hidden="1" customHeight="1" x14ac:dyDescent="0.25">
      <c r="A404" s="102" t="s">
        <v>9</v>
      </c>
      <c r="B404" s="102"/>
      <c r="C404" s="102"/>
      <c r="D404" s="102"/>
      <c r="E404" s="83">
        <v>852</v>
      </c>
      <c r="F404" s="83" t="s">
        <v>104</v>
      </c>
      <c r="G404" s="83" t="s">
        <v>43</v>
      </c>
      <c r="H404" s="83" t="s">
        <v>491</v>
      </c>
      <c r="I404" s="84" t="s">
        <v>22</v>
      </c>
      <c r="J404" s="15">
        <v>140445</v>
      </c>
      <c r="K404" s="44"/>
      <c r="L404" s="44">
        <f>J404</f>
        <v>140445</v>
      </c>
      <c r="M404" s="44"/>
      <c r="N404" s="44"/>
      <c r="O404" s="44"/>
      <c r="P404" s="44"/>
      <c r="Q404" s="44"/>
      <c r="R404" s="68">
        <f>J404+N404</f>
        <v>140445</v>
      </c>
      <c r="S404" s="68">
        <f>K404+O404</f>
        <v>0</v>
      </c>
      <c r="T404" s="68">
        <f>L404+P404</f>
        <v>140445</v>
      </c>
      <c r="U404" s="68">
        <f>M404+Q404</f>
        <v>0</v>
      </c>
      <c r="V404" s="15"/>
      <c r="W404" s="39"/>
      <c r="X404" s="39"/>
      <c r="Y404" s="39"/>
      <c r="Z404" s="44"/>
      <c r="AA404" s="44"/>
      <c r="AB404" s="44"/>
      <c r="AC404" s="44"/>
      <c r="AD404" s="68">
        <f t="shared" ref="AD404" si="3462">V404+Z404</f>
        <v>0</v>
      </c>
      <c r="AE404" s="68">
        <f t="shared" ref="AE404" si="3463">W404+AA404</f>
        <v>0</v>
      </c>
      <c r="AF404" s="68">
        <f t="shared" ref="AF404" si="3464">X404+AB404</f>
        <v>0</v>
      </c>
      <c r="AG404" s="68">
        <f t="shared" ref="AG404" si="3465">Y404+AC404</f>
        <v>0</v>
      </c>
      <c r="AH404" s="15"/>
      <c r="AI404" s="39"/>
      <c r="AJ404" s="39"/>
      <c r="AK404" s="39"/>
      <c r="AL404" s="44"/>
      <c r="AM404" s="111"/>
      <c r="AN404" s="44"/>
      <c r="AO404" s="44"/>
      <c r="AP404" s="68">
        <f t="shared" ref="AP404" si="3466">AH404+AL404</f>
        <v>0</v>
      </c>
      <c r="AQ404" s="68">
        <f t="shared" ref="AQ404" si="3467">AI404+AM404</f>
        <v>0</v>
      </c>
      <c r="AR404" s="68">
        <f t="shared" ref="AR404" si="3468">AJ404+AN404</f>
        <v>0</v>
      </c>
      <c r="AS404" s="68">
        <f t="shared" ref="AS404" si="3469">AK404+AO404</f>
        <v>0</v>
      </c>
      <c r="AT404" s="68"/>
      <c r="AU404" s="68"/>
      <c r="AV404" s="68"/>
      <c r="AW404" s="68"/>
      <c r="AX404" s="68"/>
      <c r="AY404" s="15">
        <f t="shared" si="3299"/>
        <v>140445</v>
      </c>
      <c r="AZ404" s="39">
        <f t="shared" si="3300"/>
        <v>0</v>
      </c>
      <c r="BA404" s="39">
        <f t="shared" si="3301"/>
        <v>140445</v>
      </c>
      <c r="BB404" s="39">
        <f t="shared" si="3302"/>
        <v>0</v>
      </c>
      <c r="BC404" s="15"/>
      <c r="BD404" s="44"/>
      <c r="BE404" s="44"/>
      <c r="BF404" s="44"/>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row>
    <row r="405" spans="1:122" ht="15.75" hidden="1" customHeight="1" x14ac:dyDescent="0.25">
      <c r="A405" s="102" t="s">
        <v>484</v>
      </c>
      <c r="B405" s="102"/>
      <c r="C405" s="102"/>
      <c r="D405" s="102"/>
      <c r="E405" s="40" t="s">
        <v>298</v>
      </c>
      <c r="F405" s="3" t="s">
        <v>104</v>
      </c>
      <c r="G405" s="3" t="s">
        <v>45</v>
      </c>
      <c r="H405" s="3"/>
      <c r="I405" s="2"/>
      <c r="J405" s="15">
        <f>J406+J409+J412+J415+J418</f>
        <v>7562565</v>
      </c>
      <c r="K405" s="15">
        <f t="shared" ref="K405:U405" si="3470">K406+K409+K412+K415+K418</f>
        <v>87600</v>
      </c>
      <c r="L405" s="15">
        <f t="shared" si="3470"/>
        <v>7474965</v>
      </c>
      <c r="M405" s="15">
        <f t="shared" si="3470"/>
        <v>0</v>
      </c>
      <c r="N405" s="15">
        <f t="shared" si="3470"/>
        <v>0</v>
      </c>
      <c r="O405" s="15">
        <f t="shared" si="3470"/>
        <v>0</v>
      </c>
      <c r="P405" s="15">
        <f t="shared" si="3470"/>
        <v>0</v>
      </c>
      <c r="Q405" s="15">
        <f t="shared" si="3470"/>
        <v>0</v>
      </c>
      <c r="R405" s="15">
        <f t="shared" si="3470"/>
        <v>7562565</v>
      </c>
      <c r="S405" s="15">
        <f t="shared" si="3470"/>
        <v>87600</v>
      </c>
      <c r="T405" s="15">
        <f t="shared" si="3470"/>
        <v>7474965</v>
      </c>
      <c r="U405" s="15">
        <f t="shared" si="3470"/>
        <v>0</v>
      </c>
      <c r="V405" s="15">
        <f>V406+V409+V412+V415+V418</f>
        <v>6812700</v>
      </c>
      <c r="W405" s="39">
        <f t="shared" ref="W405:AG405" si="3471">W406+W409+W412+W415+W418</f>
        <v>87600</v>
      </c>
      <c r="X405" s="39">
        <f t="shared" si="3471"/>
        <v>6725100</v>
      </c>
      <c r="Y405" s="39">
        <f t="shared" si="3471"/>
        <v>0</v>
      </c>
      <c r="Z405" s="15">
        <f t="shared" si="3471"/>
        <v>0</v>
      </c>
      <c r="AA405" s="15">
        <f t="shared" si="3471"/>
        <v>0</v>
      </c>
      <c r="AB405" s="15">
        <f t="shared" si="3471"/>
        <v>0</v>
      </c>
      <c r="AC405" s="15">
        <f t="shared" si="3471"/>
        <v>0</v>
      </c>
      <c r="AD405" s="15">
        <f t="shared" si="3471"/>
        <v>6812700</v>
      </c>
      <c r="AE405" s="15">
        <f t="shared" si="3471"/>
        <v>87600</v>
      </c>
      <c r="AF405" s="15">
        <f t="shared" si="3471"/>
        <v>6725100</v>
      </c>
      <c r="AG405" s="15">
        <f t="shared" si="3471"/>
        <v>0</v>
      </c>
      <c r="AH405" s="15">
        <f>AH406+AH409+AH412+AH415+AH418</f>
        <v>6612700</v>
      </c>
      <c r="AI405" s="39">
        <f t="shared" ref="AI405:AS405" si="3472">AI406+AI409+AI412+AI415+AI418</f>
        <v>87600</v>
      </c>
      <c r="AJ405" s="39">
        <f t="shared" si="3472"/>
        <v>6525100</v>
      </c>
      <c r="AK405" s="39">
        <f t="shared" si="3472"/>
        <v>0</v>
      </c>
      <c r="AL405" s="15">
        <f t="shared" si="3472"/>
        <v>0</v>
      </c>
      <c r="AM405" s="110">
        <f t="shared" si="3472"/>
        <v>0</v>
      </c>
      <c r="AN405" s="15">
        <f t="shared" si="3472"/>
        <v>0</v>
      </c>
      <c r="AO405" s="15">
        <f t="shared" si="3472"/>
        <v>0</v>
      </c>
      <c r="AP405" s="15">
        <f t="shared" si="3472"/>
        <v>6612700</v>
      </c>
      <c r="AQ405" s="15">
        <f t="shared" si="3472"/>
        <v>87600</v>
      </c>
      <c r="AR405" s="15">
        <f t="shared" si="3472"/>
        <v>6525100</v>
      </c>
      <c r="AS405" s="15">
        <f t="shared" si="3472"/>
        <v>0</v>
      </c>
      <c r="AT405" s="15"/>
      <c r="AU405" s="15"/>
      <c r="AV405" s="15"/>
      <c r="AW405" s="15"/>
      <c r="AX405" s="15"/>
      <c r="AY405" s="15">
        <f t="shared" si="3299"/>
        <v>7562565</v>
      </c>
      <c r="AZ405" s="39">
        <f t="shared" si="3300"/>
        <v>87600</v>
      </c>
      <c r="BA405" s="39">
        <f t="shared" si="3301"/>
        <v>7474965</v>
      </c>
      <c r="BB405" s="39">
        <f t="shared" si="3302"/>
        <v>0</v>
      </c>
      <c r="BC405" s="15">
        <f>BC406+BC409+BC412+BC415+BC418</f>
        <v>0</v>
      </c>
      <c r="BD405" s="44">
        <f t="shared" ref="BD405:DO405" si="3473">BD406+BD409+BD412+BD415+BD418</f>
        <v>0</v>
      </c>
      <c r="BE405" s="44">
        <f t="shared" si="3473"/>
        <v>0</v>
      </c>
      <c r="BF405" s="44">
        <f t="shared" si="3473"/>
        <v>0</v>
      </c>
      <c r="BG405" s="15">
        <f t="shared" si="3473"/>
        <v>0</v>
      </c>
      <c r="BH405" s="15">
        <f t="shared" si="3473"/>
        <v>0</v>
      </c>
      <c r="BI405" s="15">
        <f t="shared" si="3473"/>
        <v>0</v>
      </c>
      <c r="BJ405" s="15">
        <f t="shared" si="3473"/>
        <v>0</v>
      </c>
      <c r="BK405" s="15">
        <f t="shared" si="3473"/>
        <v>0</v>
      </c>
      <c r="BL405" s="15">
        <f t="shared" si="3473"/>
        <v>0</v>
      </c>
      <c r="BM405" s="15">
        <f t="shared" si="3473"/>
        <v>0</v>
      </c>
      <c r="BN405" s="15">
        <f t="shared" si="3473"/>
        <v>0</v>
      </c>
      <c r="BO405" s="15">
        <f t="shared" si="3473"/>
        <v>3438286.2</v>
      </c>
      <c r="BP405" s="15">
        <f t="shared" si="3473"/>
        <v>153070</v>
      </c>
      <c r="BQ405" s="15">
        <f t="shared" si="3473"/>
        <v>3285216.2</v>
      </c>
      <c r="BR405" s="15">
        <f t="shared" si="3473"/>
        <v>0</v>
      </c>
      <c r="BS405" s="15">
        <f t="shared" si="3473"/>
        <v>3438286.2</v>
      </c>
      <c r="BT405" s="15">
        <f t="shared" si="3473"/>
        <v>153070</v>
      </c>
      <c r="BU405" s="15">
        <f t="shared" si="3473"/>
        <v>3285216.2</v>
      </c>
      <c r="BV405" s="15">
        <f t="shared" si="3473"/>
        <v>0</v>
      </c>
      <c r="BW405" s="15">
        <f t="shared" si="3473"/>
        <v>0</v>
      </c>
      <c r="BX405" s="15">
        <f t="shared" si="3473"/>
        <v>0</v>
      </c>
      <c r="BY405" s="15">
        <f t="shared" si="3473"/>
        <v>0</v>
      </c>
      <c r="BZ405" s="15">
        <f t="shared" si="3473"/>
        <v>0</v>
      </c>
      <c r="CA405" s="15">
        <f t="shared" si="3473"/>
        <v>3438286.2</v>
      </c>
      <c r="CB405" s="15">
        <f t="shared" si="3473"/>
        <v>153070</v>
      </c>
      <c r="CC405" s="15">
        <f t="shared" si="3473"/>
        <v>3285216.2</v>
      </c>
      <c r="CD405" s="15">
        <f t="shared" si="3473"/>
        <v>0</v>
      </c>
      <c r="CE405" s="15">
        <f t="shared" si="3473"/>
        <v>0</v>
      </c>
      <c r="CF405" s="15">
        <f t="shared" si="3473"/>
        <v>0</v>
      </c>
      <c r="CG405" s="15">
        <f t="shared" si="3473"/>
        <v>0</v>
      </c>
      <c r="CH405" s="15">
        <f t="shared" si="3473"/>
        <v>0</v>
      </c>
      <c r="CI405" s="15">
        <f t="shared" si="3473"/>
        <v>0</v>
      </c>
      <c r="CJ405" s="15">
        <f t="shared" si="3473"/>
        <v>0</v>
      </c>
      <c r="CK405" s="15">
        <f t="shared" si="3473"/>
        <v>0</v>
      </c>
      <c r="CL405" s="15">
        <f t="shared" si="3473"/>
        <v>0</v>
      </c>
      <c r="CM405" s="15">
        <f t="shared" si="3473"/>
        <v>0</v>
      </c>
      <c r="CN405" s="15">
        <f t="shared" si="3473"/>
        <v>0</v>
      </c>
      <c r="CO405" s="15">
        <f t="shared" si="3473"/>
        <v>0</v>
      </c>
      <c r="CP405" s="15">
        <f t="shared" si="3473"/>
        <v>0</v>
      </c>
      <c r="CQ405" s="15">
        <f t="shared" si="3473"/>
        <v>5972800</v>
      </c>
      <c r="CR405" s="15">
        <f t="shared" si="3473"/>
        <v>87600</v>
      </c>
      <c r="CS405" s="15">
        <f t="shared" si="3473"/>
        <v>5885200</v>
      </c>
      <c r="CT405" s="15">
        <f t="shared" si="3473"/>
        <v>0</v>
      </c>
      <c r="CU405" s="15">
        <f t="shared" si="3473"/>
        <v>5972800</v>
      </c>
      <c r="CV405" s="15">
        <f t="shared" si="3473"/>
        <v>87600</v>
      </c>
      <c r="CW405" s="15">
        <f t="shared" si="3473"/>
        <v>5885200</v>
      </c>
      <c r="CX405" s="15">
        <f t="shared" si="3473"/>
        <v>0</v>
      </c>
      <c r="CY405" s="15">
        <f t="shared" si="3473"/>
        <v>0</v>
      </c>
      <c r="CZ405" s="15">
        <f t="shared" si="3473"/>
        <v>0</v>
      </c>
      <c r="DA405" s="15">
        <f t="shared" si="3473"/>
        <v>0</v>
      </c>
      <c r="DB405" s="15">
        <f t="shared" si="3473"/>
        <v>0</v>
      </c>
      <c r="DC405" s="15">
        <f t="shared" si="3473"/>
        <v>0</v>
      </c>
      <c r="DD405" s="15">
        <f t="shared" si="3473"/>
        <v>0</v>
      </c>
      <c r="DE405" s="15">
        <f t="shared" si="3473"/>
        <v>0</v>
      </c>
      <c r="DF405" s="15">
        <f t="shared" si="3473"/>
        <v>0</v>
      </c>
      <c r="DG405" s="15">
        <f t="shared" si="3473"/>
        <v>0</v>
      </c>
      <c r="DH405" s="15">
        <f t="shared" si="3473"/>
        <v>0</v>
      </c>
      <c r="DI405" s="15">
        <f t="shared" si="3473"/>
        <v>0</v>
      </c>
      <c r="DJ405" s="15">
        <f t="shared" si="3473"/>
        <v>0</v>
      </c>
      <c r="DK405" s="15">
        <f t="shared" si="3473"/>
        <v>5972800</v>
      </c>
      <c r="DL405" s="15">
        <f t="shared" si="3473"/>
        <v>87600</v>
      </c>
      <c r="DM405" s="15">
        <f t="shared" si="3473"/>
        <v>5885200</v>
      </c>
      <c r="DN405" s="15">
        <f t="shared" si="3473"/>
        <v>0</v>
      </c>
      <c r="DO405" s="15">
        <f t="shared" si="3473"/>
        <v>5972800</v>
      </c>
      <c r="DP405" s="15">
        <f t="shared" ref="DP405:DR405" si="3474">DP406+DP409+DP412+DP415+DP418</f>
        <v>87600</v>
      </c>
      <c r="DQ405" s="15">
        <f t="shared" si="3474"/>
        <v>5885200</v>
      </c>
      <c r="DR405" s="15">
        <f t="shared" si="3474"/>
        <v>0</v>
      </c>
    </row>
    <row r="406" spans="1:122" ht="29.25" hidden="1" customHeight="1" x14ac:dyDescent="0.25">
      <c r="A406" s="102" t="s">
        <v>118</v>
      </c>
      <c r="B406" s="102"/>
      <c r="C406" s="102"/>
      <c r="D406" s="102"/>
      <c r="E406" s="40" t="s">
        <v>298</v>
      </c>
      <c r="F406" s="3" t="s">
        <v>104</v>
      </c>
      <c r="G406" s="3" t="s">
        <v>45</v>
      </c>
      <c r="H406" s="3" t="s">
        <v>369</v>
      </c>
      <c r="I406" s="19"/>
      <c r="J406" s="15">
        <f t="shared" ref="J406:AL407" si="3475">J407</f>
        <v>7418700</v>
      </c>
      <c r="K406" s="15">
        <f t="shared" si="3475"/>
        <v>0</v>
      </c>
      <c r="L406" s="15">
        <f t="shared" si="3475"/>
        <v>7418700</v>
      </c>
      <c r="M406" s="15">
        <f t="shared" si="3475"/>
        <v>0</v>
      </c>
      <c r="N406" s="15">
        <f t="shared" si="3475"/>
        <v>0</v>
      </c>
      <c r="O406" s="15">
        <f t="shared" si="3475"/>
        <v>0</v>
      </c>
      <c r="P406" s="15">
        <f t="shared" si="3475"/>
        <v>0</v>
      </c>
      <c r="Q406" s="15">
        <f t="shared" si="3475"/>
        <v>0</v>
      </c>
      <c r="R406" s="15">
        <f t="shared" si="3475"/>
        <v>7418700</v>
      </c>
      <c r="S406" s="15">
        <f t="shared" si="3475"/>
        <v>0</v>
      </c>
      <c r="T406" s="15">
        <f t="shared" si="3475"/>
        <v>7418700</v>
      </c>
      <c r="U406" s="15">
        <f t="shared" si="3475"/>
        <v>0</v>
      </c>
      <c r="V406" s="15">
        <f t="shared" si="3475"/>
        <v>6725100</v>
      </c>
      <c r="W406" s="39">
        <f t="shared" si="3475"/>
        <v>0</v>
      </c>
      <c r="X406" s="39">
        <f t="shared" si="3475"/>
        <v>6725100</v>
      </c>
      <c r="Y406" s="39">
        <f t="shared" si="3475"/>
        <v>0</v>
      </c>
      <c r="Z406" s="15">
        <f t="shared" si="3475"/>
        <v>0</v>
      </c>
      <c r="AA406" s="15">
        <f t="shared" si="3475"/>
        <v>0</v>
      </c>
      <c r="AB406" s="15">
        <f t="shared" si="3475"/>
        <v>0</v>
      </c>
      <c r="AC406" s="15">
        <f t="shared" si="3475"/>
        <v>0</v>
      </c>
      <c r="AD406" s="15">
        <f t="shared" si="3475"/>
        <v>6725100</v>
      </c>
      <c r="AE406" s="15">
        <f t="shared" si="3475"/>
        <v>0</v>
      </c>
      <c r="AF406" s="15">
        <f t="shared" si="3475"/>
        <v>6725100</v>
      </c>
      <c r="AG406" s="15">
        <f t="shared" si="3475"/>
        <v>0</v>
      </c>
      <c r="AH406" s="15">
        <f t="shared" si="3475"/>
        <v>6525100</v>
      </c>
      <c r="AI406" s="39">
        <f t="shared" si="3475"/>
        <v>0</v>
      </c>
      <c r="AJ406" s="39">
        <f t="shared" si="3475"/>
        <v>6525100</v>
      </c>
      <c r="AK406" s="39">
        <f t="shared" si="3475"/>
        <v>0</v>
      </c>
      <c r="AL406" s="15">
        <f t="shared" si="3475"/>
        <v>0</v>
      </c>
      <c r="AM406" s="110">
        <f t="shared" ref="AL406:AS407" si="3476">AM407</f>
        <v>0</v>
      </c>
      <c r="AN406" s="15">
        <f t="shared" si="3476"/>
        <v>0</v>
      </c>
      <c r="AO406" s="15">
        <f t="shared" si="3476"/>
        <v>0</v>
      </c>
      <c r="AP406" s="15">
        <f t="shared" si="3476"/>
        <v>6525100</v>
      </c>
      <c r="AQ406" s="15">
        <f t="shared" si="3476"/>
        <v>0</v>
      </c>
      <c r="AR406" s="15">
        <f t="shared" si="3476"/>
        <v>6525100</v>
      </c>
      <c r="AS406" s="15">
        <f t="shared" si="3476"/>
        <v>0</v>
      </c>
      <c r="AT406" s="15"/>
      <c r="AU406" s="15"/>
      <c r="AV406" s="15"/>
      <c r="AW406" s="15"/>
      <c r="AX406" s="15"/>
      <c r="AY406" s="15">
        <f t="shared" si="3299"/>
        <v>7418700</v>
      </c>
      <c r="AZ406" s="39">
        <f t="shared" si="3300"/>
        <v>0</v>
      </c>
      <c r="BA406" s="39">
        <f t="shared" si="3301"/>
        <v>7418700</v>
      </c>
      <c r="BB406" s="39">
        <f t="shared" si="3302"/>
        <v>0</v>
      </c>
      <c r="BC406" s="15">
        <f t="shared" ref="BC406:BN407" si="3477">BC407</f>
        <v>0</v>
      </c>
      <c r="BD406" s="44">
        <f t="shared" si="3477"/>
        <v>0</v>
      </c>
      <c r="BE406" s="44">
        <f t="shared" si="3477"/>
        <v>0</v>
      </c>
      <c r="BF406" s="44">
        <f t="shared" si="3477"/>
        <v>0</v>
      </c>
      <c r="BG406" s="15">
        <f t="shared" si="3477"/>
        <v>0</v>
      </c>
      <c r="BH406" s="15">
        <f t="shared" si="3477"/>
        <v>0</v>
      </c>
      <c r="BI406" s="15">
        <f t="shared" si="3477"/>
        <v>0</v>
      </c>
      <c r="BJ406" s="15">
        <f t="shared" si="3477"/>
        <v>0</v>
      </c>
      <c r="BK406" s="15">
        <f t="shared" si="3477"/>
        <v>0</v>
      </c>
      <c r="BL406" s="15">
        <f t="shared" si="3477"/>
        <v>0</v>
      </c>
      <c r="BM406" s="15">
        <f t="shared" si="3477"/>
        <v>0</v>
      </c>
      <c r="BN406" s="15">
        <f t="shared" si="3477"/>
        <v>0</v>
      </c>
      <c r="BO406" s="15">
        <f>BO407</f>
        <v>2710209</v>
      </c>
      <c r="BP406" s="15">
        <f t="shared" ref="BP406:BR407" si="3478">BP407</f>
        <v>0</v>
      </c>
      <c r="BQ406" s="15">
        <f t="shared" si="3478"/>
        <v>2710209</v>
      </c>
      <c r="BR406" s="15">
        <f t="shared" si="3478"/>
        <v>0</v>
      </c>
      <c r="BS406" s="15">
        <f t="shared" ref="BS406:BS408" si="3479">BK406+BO406</f>
        <v>2710209</v>
      </c>
      <c r="BT406" s="15">
        <f t="shared" ref="BT406:BT408" si="3480">BL406+BP406</f>
        <v>0</v>
      </c>
      <c r="BU406" s="15">
        <f t="shared" ref="BU406:BU408" si="3481">BM406+BQ406</f>
        <v>2710209</v>
      </c>
      <c r="BV406" s="15">
        <f t="shared" ref="BV406:BV408" si="3482">BN406+BR406</f>
        <v>0</v>
      </c>
      <c r="BW406" s="15"/>
      <c r="BX406" s="44"/>
      <c r="BY406" s="44"/>
      <c r="BZ406" s="44"/>
      <c r="CA406" s="15">
        <f t="shared" ref="CA406:CA408" si="3483">BS406+BW406</f>
        <v>2710209</v>
      </c>
      <c r="CB406" s="15">
        <f t="shared" ref="CB406:CB408" si="3484">BT406+BX406</f>
        <v>0</v>
      </c>
      <c r="CC406" s="15">
        <f t="shared" ref="CC406:CC408" si="3485">BU406+BY406</f>
        <v>2710209</v>
      </c>
      <c r="CD406" s="15">
        <f t="shared" ref="CD406:CD408" si="3486">BV406+BZ406</f>
        <v>0</v>
      </c>
      <c r="CE406" s="15"/>
      <c r="CF406" s="44"/>
      <c r="CG406" s="44"/>
      <c r="CH406" s="44"/>
      <c r="CI406" s="44"/>
      <c r="CJ406" s="44"/>
      <c r="CK406" s="44"/>
      <c r="CL406" s="44"/>
      <c r="CM406" s="15"/>
      <c r="CN406" s="68"/>
      <c r="CO406" s="68"/>
      <c r="CP406" s="68"/>
      <c r="CQ406" s="44">
        <f>CQ407</f>
        <v>5885200</v>
      </c>
      <c r="CR406" s="44">
        <f t="shared" ref="CR406:CU407" si="3487">CR407</f>
        <v>0</v>
      </c>
      <c r="CS406" s="44">
        <f t="shared" si="3487"/>
        <v>5885200</v>
      </c>
      <c r="CT406" s="44">
        <f t="shared" si="3487"/>
        <v>0</v>
      </c>
      <c r="CU406" s="15">
        <f t="shared" si="3487"/>
        <v>5885200</v>
      </c>
      <c r="CV406" s="15">
        <f t="shared" ref="CV406:CV407" si="3488">CV407</f>
        <v>0</v>
      </c>
      <c r="CW406" s="15">
        <f t="shared" ref="CW406:CW407" si="3489">CW407</f>
        <v>5885200</v>
      </c>
      <c r="CX406" s="15">
        <f t="shared" ref="CX406:CX407" si="3490">CX407</f>
        <v>0</v>
      </c>
      <c r="CY406" s="15"/>
      <c r="CZ406" s="44"/>
      <c r="DA406" s="44"/>
      <c r="DB406" s="44"/>
      <c r="DC406" s="44"/>
      <c r="DD406" s="44"/>
      <c r="DE406" s="44"/>
      <c r="DF406" s="44"/>
      <c r="DG406" s="15"/>
      <c r="DH406" s="68"/>
      <c r="DI406" s="68"/>
      <c r="DJ406" s="68"/>
      <c r="DK406" s="44">
        <f>DK407</f>
        <v>5885200</v>
      </c>
      <c r="DL406" s="44">
        <f t="shared" ref="DL406:DN407" si="3491">DL407</f>
        <v>0</v>
      </c>
      <c r="DM406" s="44">
        <f t="shared" si="3491"/>
        <v>5885200</v>
      </c>
      <c r="DN406" s="44">
        <f t="shared" si="3491"/>
        <v>0</v>
      </c>
      <c r="DO406" s="15">
        <f t="shared" ref="DO406:DR407" si="3492">DO407</f>
        <v>5885200</v>
      </c>
      <c r="DP406" s="15">
        <f t="shared" si="3492"/>
        <v>0</v>
      </c>
      <c r="DQ406" s="15">
        <f t="shared" si="3492"/>
        <v>5885200</v>
      </c>
      <c r="DR406" s="15">
        <f t="shared" si="3492"/>
        <v>0</v>
      </c>
    </row>
    <row r="407" spans="1:122" ht="29.25" hidden="1" customHeight="1" x14ac:dyDescent="0.25">
      <c r="A407" s="102" t="s">
        <v>40</v>
      </c>
      <c r="B407" s="102"/>
      <c r="C407" s="102"/>
      <c r="D407" s="102"/>
      <c r="E407" s="40" t="s">
        <v>298</v>
      </c>
      <c r="F407" s="3" t="s">
        <v>104</v>
      </c>
      <c r="G407" s="3" t="s">
        <v>45</v>
      </c>
      <c r="H407" s="3" t="s">
        <v>369</v>
      </c>
      <c r="I407" s="2" t="s">
        <v>80</v>
      </c>
      <c r="J407" s="15">
        <f t="shared" si="3475"/>
        <v>7418700</v>
      </c>
      <c r="K407" s="15">
        <f t="shared" si="3475"/>
        <v>0</v>
      </c>
      <c r="L407" s="15">
        <f t="shared" si="3475"/>
        <v>7418700</v>
      </c>
      <c r="M407" s="15">
        <f t="shared" si="3475"/>
        <v>0</v>
      </c>
      <c r="N407" s="15">
        <f t="shared" si="3475"/>
        <v>0</v>
      </c>
      <c r="O407" s="15">
        <f t="shared" si="3475"/>
        <v>0</v>
      </c>
      <c r="P407" s="15">
        <f t="shared" si="3475"/>
        <v>0</v>
      </c>
      <c r="Q407" s="15">
        <f t="shared" si="3475"/>
        <v>0</v>
      </c>
      <c r="R407" s="15">
        <f t="shared" si="3475"/>
        <v>7418700</v>
      </c>
      <c r="S407" s="15">
        <f t="shared" si="3475"/>
        <v>0</v>
      </c>
      <c r="T407" s="15">
        <f t="shared" si="3475"/>
        <v>7418700</v>
      </c>
      <c r="U407" s="15">
        <f t="shared" si="3475"/>
        <v>0</v>
      </c>
      <c r="V407" s="15">
        <f t="shared" si="3475"/>
        <v>6725100</v>
      </c>
      <c r="W407" s="39">
        <f t="shared" si="3475"/>
        <v>0</v>
      </c>
      <c r="X407" s="39">
        <f t="shared" si="3475"/>
        <v>6725100</v>
      </c>
      <c r="Y407" s="39">
        <f t="shared" si="3475"/>
        <v>0</v>
      </c>
      <c r="Z407" s="15">
        <f t="shared" si="3475"/>
        <v>0</v>
      </c>
      <c r="AA407" s="15">
        <f t="shared" si="3475"/>
        <v>0</v>
      </c>
      <c r="AB407" s="15">
        <f t="shared" si="3475"/>
        <v>0</v>
      </c>
      <c r="AC407" s="15">
        <f t="shared" si="3475"/>
        <v>0</v>
      </c>
      <c r="AD407" s="15">
        <f t="shared" si="3475"/>
        <v>6725100</v>
      </c>
      <c r="AE407" s="15">
        <f t="shared" si="3475"/>
        <v>0</v>
      </c>
      <c r="AF407" s="15">
        <f t="shared" si="3475"/>
        <v>6725100</v>
      </c>
      <c r="AG407" s="15">
        <f t="shared" si="3475"/>
        <v>0</v>
      </c>
      <c r="AH407" s="15">
        <f t="shared" si="3475"/>
        <v>6525100</v>
      </c>
      <c r="AI407" s="39">
        <f t="shared" si="3475"/>
        <v>0</v>
      </c>
      <c r="AJ407" s="39">
        <f t="shared" si="3475"/>
        <v>6525100</v>
      </c>
      <c r="AK407" s="39">
        <f t="shared" si="3475"/>
        <v>0</v>
      </c>
      <c r="AL407" s="15">
        <f t="shared" si="3476"/>
        <v>0</v>
      </c>
      <c r="AM407" s="110">
        <f t="shared" si="3476"/>
        <v>0</v>
      </c>
      <c r="AN407" s="15">
        <f t="shared" si="3476"/>
        <v>0</v>
      </c>
      <c r="AO407" s="15">
        <f t="shared" si="3476"/>
        <v>0</v>
      </c>
      <c r="AP407" s="15">
        <f t="shared" si="3476"/>
        <v>6525100</v>
      </c>
      <c r="AQ407" s="15">
        <f t="shared" si="3476"/>
        <v>0</v>
      </c>
      <c r="AR407" s="15">
        <f t="shared" si="3476"/>
        <v>6525100</v>
      </c>
      <c r="AS407" s="15">
        <f t="shared" si="3476"/>
        <v>0</v>
      </c>
      <c r="AT407" s="15"/>
      <c r="AU407" s="15"/>
      <c r="AV407" s="15"/>
      <c r="AW407" s="15"/>
      <c r="AX407" s="15"/>
      <c r="AY407" s="15">
        <f t="shared" si="3299"/>
        <v>7418700</v>
      </c>
      <c r="AZ407" s="39">
        <f t="shared" si="3300"/>
        <v>0</v>
      </c>
      <c r="BA407" s="39">
        <f t="shared" si="3301"/>
        <v>7418700</v>
      </c>
      <c r="BB407" s="39">
        <f t="shared" si="3302"/>
        <v>0</v>
      </c>
      <c r="BC407" s="15">
        <f t="shared" si="3477"/>
        <v>0</v>
      </c>
      <c r="BD407" s="44">
        <f t="shared" si="3477"/>
        <v>0</v>
      </c>
      <c r="BE407" s="44">
        <f t="shared" si="3477"/>
        <v>0</v>
      </c>
      <c r="BF407" s="44">
        <f t="shared" si="3477"/>
        <v>0</v>
      </c>
      <c r="BG407" s="15">
        <f t="shared" si="3477"/>
        <v>0</v>
      </c>
      <c r="BH407" s="15">
        <f t="shared" si="3477"/>
        <v>0</v>
      </c>
      <c r="BI407" s="15">
        <f t="shared" si="3477"/>
        <v>0</v>
      </c>
      <c r="BJ407" s="15">
        <f t="shared" si="3477"/>
        <v>0</v>
      </c>
      <c r="BK407" s="15">
        <f t="shared" si="3477"/>
        <v>0</v>
      </c>
      <c r="BL407" s="15">
        <f t="shared" si="3477"/>
        <v>0</v>
      </c>
      <c r="BM407" s="15">
        <f t="shared" si="3477"/>
        <v>0</v>
      </c>
      <c r="BN407" s="15">
        <f t="shared" si="3477"/>
        <v>0</v>
      </c>
      <c r="BO407" s="15">
        <f>BO408</f>
        <v>2710209</v>
      </c>
      <c r="BP407" s="15">
        <f t="shared" si="3478"/>
        <v>0</v>
      </c>
      <c r="BQ407" s="15">
        <f t="shared" si="3478"/>
        <v>2710209</v>
      </c>
      <c r="BR407" s="15">
        <f t="shared" si="3478"/>
        <v>0</v>
      </c>
      <c r="BS407" s="15">
        <f t="shared" si="3479"/>
        <v>2710209</v>
      </c>
      <c r="BT407" s="15">
        <f t="shared" si="3480"/>
        <v>0</v>
      </c>
      <c r="BU407" s="15">
        <f t="shared" si="3481"/>
        <v>2710209</v>
      </c>
      <c r="BV407" s="15">
        <f t="shared" si="3482"/>
        <v>0</v>
      </c>
      <c r="BW407" s="15"/>
      <c r="BX407" s="44"/>
      <c r="BY407" s="44"/>
      <c r="BZ407" s="44"/>
      <c r="CA407" s="15">
        <f t="shared" si="3483"/>
        <v>2710209</v>
      </c>
      <c r="CB407" s="15">
        <f t="shared" si="3484"/>
        <v>0</v>
      </c>
      <c r="CC407" s="15">
        <f t="shared" si="3485"/>
        <v>2710209</v>
      </c>
      <c r="CD407" s="15">
        <f t="shared" si="3486"/>
        <v>0</v>
      </c>
      <c r="CE407" s="15"/>
      <c r="CF407" s="44"/>
      <c r="CG407" s="44"/>
      <c r="CH407" s="44"/>
      <c r="CI407" s="44"/>
      <c r="CJ407" s="44"/>
      <c r="CK407" s="44"/>
      <c r="CL407" s="44"/>
      <c r="CM407" s="15"/>
      <c r="CN407" s="68"/>
      <c r="CO407" s="68"/>
      <c r="CP407" s="68"/>
      <c r="CQ407" s="44">
        <f>CQ408</f>
        <v>5885200</v>
      </c>
      <c r="CR407" s="44">
        <f t="shared" si="3487"/>
        <v>0</v>
      </c>
      <c r="CS407" s="44">
        <f t="shared" si="3487"/>
        <v>5885200</v>
      </c>
      <c r="CT407" s="44">
        <f t="shared" si="3487"/>
        <v>0</v>
      </c>
      <c r="CU407" s="15">
        <f t="shared" si="3487"/>
        <v>5885200</v>
      </c>
      <c r="CV407" s="15">
        <f t="shared" si="3488"/>
        <v>0</v>
      </c>
      <c r="CW407" s="15">
        <f t="shared" si="3489"/>
        <v>5885200</v>
      </c>
      <c r="CX407" s="15">
        <f t="shared" si="3490"/>
        <v>0</v>
      </c>
      <c r="CY407" s="15"/>
      <c r="CZ407" s="44"/>
      <c r="DA407" s="44"/>
      <c r="DB407" s="44"/>
      <c r="DC407" s="44"/>
      <c r="DD407" s="44"/>
      <c r="DE407" s="44"/>
      <c r="DF407" s="44"/>
      <c r="DG407" s="15"/>
      <c r="DH407" s="68"/>
      <c r="DI407" s="68"/>
      <c r="DJ407" s="68"/>
      <c r="DK407" s="44">
        <f>DK408</f>
        <v>5885200</v>
      </c>
      <c r="DL407" s="44">
        <f t="shared" si="3491"/>
        <v>0</v>
      </c>
      <c r="DM407" s="44">
        <f t="shared" si="3491"/>
        <v>5885200</v>
      </c>
      <c r="DN407" s="44">
        <f t="shared" si="3491"/>
        <v>0</v>
      </c>
      <c r="DO407" s="15">
        <f t="shared" si="3492"/>
        <v>5885200</v>
      </c>
      <c r="DP407" s="15">
        <f t="shared" si="3492"/>
        <v>0</v>
      </c>
      <c r="DQ407" s="15">
        <f t="shared" si="3492"/>
        <v>5885200</v>
      </c>
      <c r="DR407" s="15">
        <f t="shared" si="3492"/>
        <v>0</v>
      </c>
    </row>
    <row r="408" spans="1:122" ht="29.25" hidden="1" customHeight="1" x14ac:dyDescent="0.25">
      <c r="A408" s="102" t="s">
        <v>81</v>
      </c>
      <c r="B408" s="102"/>
      <c r="C408" s="102"/>
      <c r="D408" s="102"/>
      <c r="E408" s="40" t="s">
        <v>298</v>
      </c>
      <c r="F408" s="3" t="s">
        <v>104</v>
      </c>
      <c r="G408" s="3" t="s">
        <v>45</v>
      </c>
      <c r="H408" s="3" t="s">
        <v>369</v>
      </c>
      <c r="I408" s="2" t="s">
        <v>82</v>
      </c>
      <c r="J408" s="15">
        <v>7418700</v>
      </c>
      <c r="K408" s="44"/>
      <c r="L408" s="44">
        <f>J408</f>
        <v>7418700</v>
      </c>
      <c r="M408" s="44"/>
      <c r="N408" s="44"/>
      <c r="O408" s="44"/>
      <c r="P408" s="44"/>
      <c r="Q408" s="44"/>
      <c r="R408" s="68">
        <f>J408+N408</f>
        <v>7418700</v>
      </c>
      <c r="S408" s="68">
        <f>K408+O408</f>
        <v>0</v>
      </c>
      <c r="T408" s="68">
        <f>L408+P408</f>
        <v>7418700</v>
      </c>
      <c r="U408" s="68">
        <f>M408+Q408</f>
        <v>0</v>
      </c>
      <c r="V408" s="15">
        <v>6725100</v>
      </c>
      <c r="W408" s="39"/>
      <c r="X408" s="39">
        <f>V408</f>
        <v>6725100</v>
      </c>
      <c r="Y408" s="39"/>
      <c r="Z408" s="44"/>
      <c r="AA408" s="44"/>
      <c r="AB408" s="44"/>
      <c r="AC408" s="44"/>
      <c r="AD408" s="68">
        <f t="shared" ref="AD408" si="3493">V408+Z408</f>
        <v>6725100</v>
      </c>
      <c r="AE408" s="68">
        <f t="shared" ref="AE408" si="3494">W408+AA408</f>
        <v>0</v>
      </c>
      <c r="AF408" s="68">
        <f t="shared" ref="AF408" si="3495">X408+AB408</f>
        <v>6725100</v>
      </c>
      <c r="AG408" s="68">
        <f t="shared" ref="AG408" si="3496">Y408+AC408</f>
        <v>0</v>
      </c>
      <c r="AH408" s="15">
        <v>6525100</v>
      </c>
      <c r="AI408" s="39"/>
      <c r="AJ408" s="39">
        <f>AH408</f>
        <v>6525100</v>
      </c>
      <c r="AK408" s="39"/>
      <c r="AL408" s="44"/>
      <c r="AM408" s="111"/>
      <c r="AN408" s="44"/>
      <c r="AO408" s="44"/>
      <c r="AP408" s="68">
        <f t="shared" ref="AP408" si="3497">AH408+AL408</f>
        <v>6525100</v>
      </c>
      <c r="AQ408" s="68">
        <f t="shared" ref="AQ408" si="3498">AI408+AM408</f>
        <v>0</v>
      </c>
      <c r="AR408" s="68">
        <f t="shared" ref="AR408" si="3499">AJ408+AN408</f>
        <v>6525100</v>
      </c>
      <c r="AS408" s="68">
        <f t="shared" ref="AS408" si="3500">AK408+AO408</f>
        <v>0</v>
      </c>
      <c r="AT408" s="68"/>
      <c r="AU408" s="68"/>
      <c r="AV408" s="68"/>
      <c r="AW408" s="68"/>
      <c r="AX408" s="68"/>
      <c r="AY408" s="15">
        <f t="shared" si="3299"/>
        <v>7418700</v>
      </c>
      <c r="AZ408" s="39">
        <f t="shared" si="3300"/>
        <v>0</v>
      </c>
      <c r="BA408" s="39">
        <f t="shared" si="3301"/>
        <v>7418700</v>
      </c>
      <c r="BB408" s="39">
        <f t="shared" si="3302"/>
        <v>0</v>
      </c>
      <c r="BC408" s="15"/>
      <c r="BD408" s="44"/>
      <c r="BE408" s="44"/>
      <c r="BF408" s="44"/>
      <c r="BG408" s="15"/>
      <c r="BH408" s="44"/>
      <c r="BI408" s="44"/>
      <c r="BJ408" s="44"/>
      <c r="BK408" s="15"/>
      <c r="BL408" s="68"/>
      <c r="BM408" s="68"/>
      <c r="BN408" s="68"/>
      <c r="BO408" s="15">
        <v>2710209</v>
      </c>
      <c r="BP408" s="44"/>
      <c r="BQ408" s="44">
        <f>BO408</f>
        <v>2710209</v>
      </c>
      <c r="BR408" s="44"/>
      <c r="BS408" s="15">
        <f t="shared" si="3479"/>
        <v>2710209</v>
      </c>
      <c r="BT408" s="15">
        <f t="shared" si="3480"/>
        <v>0</v>
      </c>
      <c r="BU408" s="15">
        <f t="shared" si="3481"/>
        <v>2710209</v>
      </c>
      <c r="BV408" s="15">
        <f t="shared" si="3482"/>
        <v>0</v>
      </c>
      <c r="BW408" s="15"/>
      <c r="BX408" s="44"/>
      <c r="BY408" s="44"/>
      <c r="BZ408" s="44"/>
      <c r="CA408" s="15">
        <f t="shared" si="3483"/>
        <v>2710209</v>
      </c>
      <c r="CB408" s="15">
        <f t="shared" si="3484"/>
        <v>0</v>
      </c>
      <c r="CC408" s="15">
        <f t="shared" si="3485"/>
        <v>2710209</v>
      </c>
      <c r="CD408" s="15">
        <f t="shared" si="3486"/>
        <v>0</v>
      </c>
      <c r="CE408" s="15"/>
      <c r="CF408" s="44"/>
      <c r="CG408" s="44"/>
      <c r="CH408" s="44"/>
      <c r="CI408" s="44"/>
      <c r="CJ408" s="44"/>
      <c r="CK408" s="44"/>
      <c r="CL408" s="44"/>
      <c r="CM408" s="15"/>
      <c r="CN408" s="68"/>
      <c r="CO408" s="68"/>
      <c r="CP408" s="68"/>
      <c r="CQ408" s="44">
        <v>5885200</v>
      </c>
      <c r="CR408" s="44"/>
      <c r="CS408" s="44">
        <f>CQ408</f>
        <v>5885200</v>
      </c>
      <c r="CT408" s="44"/>
      <c r="CU408" s="15">
        <f t="shared" ref="CU408" si="3501">CM408+CQ408</f>
        <v>5885200</v>
      </c>
      <c r="CV408" s="15">
        <f t="shared" ref="CV408" si="3502">CN408+CR408</f>
        <v>0</v>
      </c>
      <c r="CW408" s="15">
        <f t="shared" ref="CW408" si="3503">CO408+CS408</f>
        <v>5885200</v>
      </c>
      <c r="CX408" s="15">
        <f t="shared" ref="CX408" si="3504">CP408+CT408</f>
        <v>0</v>
      </c>
      <c r="CY408" s="15"/>
      <c r="CZ408" s="44"/>
      <c r="DA408" s="44"/>
      <c r="DB408" s="44"/>
      <c r="DC408" s="44"/>
      <c r="DD408" s="44"/>
      <c r="DE408" s="44"/>
      <c r="DF408" s="44"/>
      <c r="DG408" s="15"/>
      <c r="DH408" s="68"/>
      <c r="DI408" s="68"/>
      <c r="DJ408" s="68"/>
      <c r="DK408" s="44">
        <v>5885200</v>
      </c>
      <c r="DL408" s="44"/>
      <c r="DM408" s="44">
        <f>DK408</f>
        <v>5885200</v>
      </c>
      <c r="DN408" s="44"/>
      <c r="DO408" s="15">
        <f t="shared" ref="DO408" si="3505">DG408+DK408</f>
        <v>5885200</v>
      </c>
      <c r="DP408" s="68">
        <f t="shared" ref="DP408" si="3506">DH408+DL408</f>
        <v>0</v>
      </c>
      <c r="DQ408" s="68">
        <f t="shared" ref="DQ408" si="3507">DI408+DM408</f>
        <v>5885200</v>
      </c>
      <c r="DR408" s="68">
        <f t="shared" ref="DR408" si="3508">DJ408+DN408</f>
        <v>0</v>
      </c>
    </row>
    <row r="409" spans="1:122" ht="33.75" hidden="1" customHeight="1" x14ac:dyDescent="0.25">
      <c r="A409" s="102" t="s">
        <v>113</v>
      </c>
      <c r="B409" s="102"/>
      <c r="C409" s="102"/>
      <c r="D409" s="102"/>
      <c r="E409" s="40">
        <v>852</v>
      </c>
      <c r="F409" s="3" t="s">
        <v>104</v>
      </c>
      <c r="G409" s="3" t="s">
        <v>45</v>
      </c>
      <c r="H409" s="3" t="s">
        <v>359</v>
      </c>
      <c r="I409" s="2"/>
      <c r="J409" s="15">
        <f t="shared" ref="J409:AL410" si="3509">J410</f>
        <v>22050</v>
      </c>
      <c r="K409" s="15">
        <f t="shared" si="3509"/>
        <v>0</v>
      </c>
      <c r="L409" s="15">
        <f t="shared" si="3509"/>
        <v>22050</v>
      </c>
      <c r="M409" s="15">
        <f t="shared" si="3509"/>
        <v>0</v>
      </c>
      <c r="N409" s="15">
        <f t="shared" si="3509"/>
        <v>0</v>
      </c>
      <c r="O409" s="15">
        <f t="shared" si="3509"/>
        <v>0</v>
      </c>
      <c r="P409" s="15">
        <f t="shared" si="3509"/>
        <v>0</v>
      </c>
      <c r="Q409" s="15">
        <f t="shared" si="3509"/>
        <v>0</v>
      </c>
      <c r="R409" s="15">
        <f t="shared" si="3509"/>
        <v>22050</v>
      </c>
      <c r="S409" s="15">
        <f t="shared" si="3509"/>
        <v>0</v>
      </c>
      <c r="T409" s="15">
        <f t="shared" si="3509"/>
        <v>22050</v>
      </c>
      <c r="U409" s="15">
        <f t="shared" si="3509"/>
        <v>0</v>
      </c>
      <c r="V409" s="15">
        <f t="shared" si="3509"/>
        <v>0</v>
      </c>
      <c r="W409" s="39">
        <f t="shared" si="3509"/>
        <v>0</v>
      </c>
      <c r="X409" s="39">
        <f t="shared" si="3509"/>
        <v>0</v>
      </c>
      <c r="Y409" s="39">
        <f t="shared" si="3509"/>
        <v>0</v>
      </c>
      <c r="Z409" s="15">
        <f t="shared" si="3509"/>
        <v>0</v>
      </c>
      <c r="AA409" s="15">
        <f t="shared" si="3509"/>
        <v>0</v>
      </c>
      <c r="AB409" s="15">
        <f t="shared" si="3509"/>
        <v>0</v>
      </c>
      <c r="AC409" s="15">
        <f t="shared" si="3509"/>
        <v>0</v>
      </c>
      <c r="AD409" s="15">
        <f t="shared" si="3509"/>
        <v>0</v>
      </c>
      <c r="AE409" s="15">
        <f t="shared" si="3509"/>
        <v>0</v>
      </c>
      <c r="AF409" s="15">
        <f t="shared" si="3509"/>
        <v>0</v>
      </c>
      <c r="AG409" s="15">
        <f t="shared" si="3509"/>
        <v>0</v>
      </c>
      <c r="AH409" s="15">
        <f t="shared" si="3509"/>
        <v>0</v>
      </c>
      <c r="AI409" s="39">
        <f t="shared" si="3509"/>
        <v>0</v>
      </c>
      <c r="AJ409" s="39">
        <f t="shared" si="3509"/>
        <v>0</v>
      </c>
      <c r="AK409" s="39">
        <f t="shared" si="3509"/>
        <v>0</v>
      </c>
      <c r="AL409" s="15">
        <f t="shared" si="3509"/>
        <v>0</v>
      </c>
      <c r="AM409" s="110">
        <f t="shared" ref="AL409:AS410" si="3510">AM410</f>
        <v>0</v>
      </c>
      <c r="AN409" s="15">
        <f t="shared" si="3510"/>
        <v>0</v>
      </c>
      <c r="AO409" s="15">
        <f t="shared" si="3510"/>
        <v>0</v>
      </c>
      <c r="AP409" s="15">
        <f t="shared" si="3510"/>
        <v>0</v>
      </c>
      <c r="AQ409" s="15">
        <f t="shared" si="3510"/>
        <v>0</v>
      </c>
      <c r="AR409" s="15">
        <f t="shared" si="3510"/>
        <v>0</v>
      </c>
      <c r="AS409" s="15">
        <f t="shared" si="3510"/>
        <v>0</v>
      </c>
      <c r="AT409" s="15"/>
      <c r="AU409" s="15"/>
      <c r="AV409" s="15"/>
      <c r="AW409" s="15"/>
      <c r="AX409" s="15"/>
      <c r="AY409" s="15">
        <f t="shared" si="3299"/>
        <v>22050</v>
      </c>
      <c r="AZ409" s="39">
        <f t="shared" si="3300"/>
        <v>0</v>
      </c>
      <c r="BA409" s="39">
        <f t="shared" si="3301"/>
        <v>22050</v>
      </c>
      <c r="BB409" s="39">
        <f t="shared" si="3302"/>
        <v>0</v>
      </c>
      <c r="BC409" s="15">
        <f t="shared" ref="BC409:DC410" si="3511">BC410</f>
        <v>0</v>
      </c>
      <c r="BD409" s="44">
        <f t="shared" si="3511"/>
        <v>0</v>
      </c>
      <c r="BE409" s="44">
        <f t="shared" si="3511"/>
        <v>0</v>
      </c>
      <c r="BF409" s="44">
        <f t="shared" si="3511"/>
        <v>0</v>
      </c>
      <c r="BG409" s="15">
        <f t="shared" si="3511"/>
        <v>0</v>
      </c>
      <c r="BH409" s="15">
        <f t="shared" si="3511"/>
        <v>0</v>
      </c>
      <c r="BI409" s="15">
        <f t="shared" si="3511"/>
        <v>0</v>
      </c>
      <c r="BJ409" s="15">
        <f t="shared" si="3511"/>
        <v>0</v>
      </c>
      <c r="BK409" s="15">
        <f t="shared" si="3511"/>
        <v>0</v>
      </c>
      <c r="BL409" s="15">
        <f t="shared" si="3511"/>
        <v>0</v>
      </c>
      <c r="BM409" s="15">
        <f t="shared" si="3511"/>
        <v>0</v>
      </c>
      <c r="BN409" s="15">
        <f t="shared" si="3511"/>
        <v>0</v>
      </c>
      <c r="BO409" s="15">
        <f t="shared" si="3511"/>
        <v>568519.31000000006</v>
      </c>
      <c r="BP409" s="15">
        <f t="shared" si="3511"/>
        <v>0</v>
      </c>
      <c r="BQ409" s="15">
        <f t="shared" si="3511"/>
        <v>568519.31000000006</v>
      </c>
      <c r="BR409" s="15">
        <f t="shared" si="3511"/>
        <v>0</v>
      </c>
      <c r="BS409" s="15">
        <f t="shared" si="3511"/>
        <v>568519.31000000006</v>
      </c>
      <c r="BT409" s="15">
        <f t="shared" si="3511"/>
        <v>0</v>
      </c>
      <c r="BU409" s="15">
        <f t="shared" si="3511"/>
        <v>568519.31000000006</v>
      </c>
      <c r="BV409" s="15">
        <f t="shared" si="3511"/>
        <v>0</v>
      </c>
      <c r="BW409" s="15">
        <f t="shared" si="3511"/>
        <v>0</v>
      </c>
      <c r="BX409" s="15">
        <f t="shared" si="3511"/>
        <v>0</v>
      </c>
      <c r="BY409" s="15">
        <f t="shared" si="3511"/>
        <v>0</v>
      </c>
      <c r="BZ409" s="15">
        <f t="shared" si="3511"/>
        <v>0</v>
      </c>
      <c r="CA409" s="15">
        <f t="shared" si="3511"/>
        <v>568519.31000000006</v>
      </c>
      <c r="CB409" s="15">
        <f t="shared" si="3511"/>
        <v>0</v>
      </c>
      <c r="CC409" s="15">
        <f t="shared" si="3511"/>
        <v>568519.31000000006</v>
      </c>
      <c r="CD409" s="15">
        <f t="shared" si="3511"/>
        <v>0</v>
      </c>
      <c r="CE409" s="15">
        <f t="shared" si="3511"/>
        <v>0</v>
      </c>
      <c r="CF409" s="44">
        <f t="shared" si="3511"/>
        <v>0</v>
      </c>
      <c r="CG409" s="44">
        <f t="shared" si="3511"/>
        <v>0</v>
      </c>
      <c r="CH409" s="44">
        <f t="shared" si="3511"/>
        <v>0</v>
      </c>
      <c r="CI409" s="15">
        <f t="shared" si="3511"/>
        <v>0</v>
      </c>
      <c r="CJ409" s="15">
        <f t="shared" si="3511"/>
        <v>0</v>
      </c>
      <c r="CK409" s="15">
        <f t="shared" si="3511"/>
        <v>0</v>
      </c>
      <c r="CL409" s="15">
        <f t="shared" si="3511"/>
        <v>0</v>
      </c>
      <c r="CM409" s="15">
        <f t="shared" si="3511"/>
        <v>0</v>
      </c>
      <c r="CN409" s="15">
        <f t="shared" si="3511"/>
        <v>0</v>
      </c>
      <c r="CO409" s="15">
        <f t="shared" si="3511"/>
        <v>0</v>
      </c>
      <c r="CP409" s="15">
        <f t="shared" si="3511"/>
        <v>0</v>
      </c>
      <c r="CQ409" s="15">
        <f t="shared" si="3511"/>
        <v>0</v>
      </c>
      <c r="CR409" s="15">
        <f t="shared" si="3511"/>
        <v>0</v>
      </c>
      <c r="CS409" s="15">
        <f t="shared" si="3511"/>
        <v>0</v>
      </c>
      <c r="CT409" s="15">
        <f t="shared" si="3511"/>
        <v>0</v>
      </c>
      <c r="CU409" s="15">
        <f t="shared" si="3511"/>
        <v>0</v>
      </c>
      <c r="CV409" s="15">
        <f t="shared" si="3511"/>
        <v>0</v>
      </c>
      <c r="CW409" s="15">
        <f t="shared" si="3511"/>
        <v>0</v>
      </c>
      <c r="CX409" s="15">
        <f t="shared" si="3511"/>
        <v>0</v>
      </c>
      <c r="CY409" s="15">
        <f t="shared" si="3511"/>
        <v>0</v>
      </c>
      <c r="CZ409" s="44">
        <f t="shared" si="3511"/>
        <v>0</v>
      </c>
      <c r="DA409" s="44">
        <f t="shared" si="3511"/>
        <v>0</v>
      </c>
      <c r="DB409" s="44">
        <f t="shared" si="3511"/>
        <v>0</v>
      </c>
      <c r="DC409" s="15">
        <f t="shared" si="3511"/>
        <v>0</v>
      </c>
      <c r="DD409" s="15">
        <f t="shared" ref="DC409:DR410" si="3512">DD410</f>
        <v>0</v>
      </c>
      <c r="DE409" s="15">
        <f t="shared" si="3512"/>
        <v>0</v>
      </c>
      <c r="DF409" s="15">
        <f t="shared" si="3512"/>
        <v>0</v>
      </c>
      <c r="DG409" s="15">
        <f t="shared" si="3512"/>
        <v>0</v>
      </c>
      <c r="DH409" s="15">
        <f t="shared" si="3512"/>
        <v>0</v>
      </c>
      <c r="DI409" s="15">
        <f t="shared" si="3512"/>
        <v>0</v>
      </c>
      <c r="DJ409" s="15">
        <f t="shared" si="3512"/>
        <v>0</v>
      </c>
      <c r="DK409" s="15">
        <f t="shared" si="3512"/>
        <v>0</v>
      </c>
      <c r="DL409" s="15">
        <f t="shared" si="3512"/>
        <v>0</v>
      </c>
      <c r="DM409" s="15">
        <f t="shared" si="3512"/>
        <v>0</v>
      </c>
      <c r="DN409" s="15">
        <f t="shared" si="3512"/>
        <v>0</v>
      </c>
      <c r="DO409" s="15">
        <f t="shared" si="3512"/>
        <v>0</v>
      </c>
      <c r="DP409" s="15">
        <f t="shared" si="3512"/>
        <v>0</v>
      </c>
      <c r="DQ409" s="15">
        <f t="shared" si="3512"/>
        <v>0</v>
      </c>
      <c r="DR409" s="15">
        <f t="shared" si="3512"/>
        <v>0</v>
      </c>
    </row>
    <row r="410" spans="1:122" ht="33.75" hidden="1" customHeight="1" x14ac:dyDescent="0.25">
      <c r="A410" s="102" t="s">
        <v>40</v>
      </c>
      <c r="B410" s="102"/>
      <c r="C410" s="102"/>
      <c r="D410" s="102"/>
      <c r="E410" s="40">
        <v>852</v>
      </c>
      <c r="F410" s="3" t="s">
        <v>104</v>
      </c>
      <c r="G410" s="3" t="s">
        <v>45</v>
      </c>
      <c r="H410" s="3" t="s">
        <v>359</v>
      </c>
      <c r="I410" s="2" t="s">
        <v>80</v>
      </c>
      <c r="J410" s="15">
        <f t="shared" si="3509"/>
        <v>22050</v>
      </c>
      <c r="K410" s="15">
        <f t="shared" si="3509"/>
        <v>0</v>
      </c>
      <c r="L410" s="15">
        <f t="shared" si="3509"/>
        <v>22050</v>
      </c>
      <c r="M410" s="15">
        <f t="shared" si="3509"/>
        <v>0</v>
      </c>
      <c r="N410" s="15">
        <f t="shared" si="3509"/>
        <v>0</v>
      </c>
      <c r="O410" s="15">
        <f t="shared" si="3509"/>
        <v>0</v>
      </c>
      <c r="P410" s="15">
        <f t="shared" si="3509"/>
        <v>0</v>
      </c>
      <c r="Q410" s="15">
        <f t="shared" si="3509"/>
        <v>0</v>
      </c>
      <c r="R410" s="15">
        <f t="shared" si="3509"/>
        <v>22050</v>
      </c>
      <c r="S410" s="15">
        <f t="shared" si="3509"/>
        <v>0</v>
      </c>
      <c r="T410" s="15">
        <f t="shared" si="3509"/>
        <v>22050</v>
      </c>
      <c r="U410" s="15">
        <f t="shared" si="3509"/>
        <v>0</v>
      </c>
      <c r="V410" s="15">
        <f t="shared" si="3509"/>
        <v>0</v>
      </c>
      <c r="W410" s="39">
        <f t="shared" si="3509"/>
        <v>0</v>
      </c>
      <c r="X410" s="39">
        <f t="shared" si="3509"/>
        <v>0</v>
      </c>
      <c r="Y410" s="39">
        <f t="shared" si="3509"/>
        <v>0</v>
      </c>
      <c r="Z410" s="15">
        <f t="shared" si="3509"/>
        <v>0</v>
      </c>
      <c r="AA410" s="15">
        <f t="shared" si="3509"/>
        <v>0</v>
      </c>
      <c r="AB410" s="15">
        <f t="shared" si="3509"/>
        <v>0</v>
      </c>
      <c r="AC410" s="15">
        <f t="shared" si="3509"/>
        <v>0</v>
      </c>
      <c r="AD410" s="15">
        <f t="shared" si="3509"/>
        <v>0</v>
      </c>
      <c r="AE410" s="15">
        <f t="shared" si="3509"/>
        <v>0</v>
      </c>
      <c r="AF410" s="15">
        <f t="shared" si="3509"/>
        <v>0</v>
      </c>
      <c r="AG410" s="15">
        <f t="shared" si="3509"/>
        <v>0</v>
      </c>
      <c r="AH410" s="15">
        <f t="shared" si="3509"/>
        <v>0</v>
      </c>
      <c r="AI410" s="39">
        <f t="shared" si="3509"/>
        <v>0</v>
      </c>
      <c r="AJ410" s="39">
        <f t="shared" si="3509"/>
        <v>0</v>
      </c>
      <c r="AK410" s="39">
        <f t="shared" si="3509"/>
        <v>0</v>
      </c>
      <c r="AL410" s="15">
        <f t="shared" si="3510"/>
        <v>0</v>
      </c>
      <c r="AM410" s="110">
        <f t="shared" si="3510"/>
        <v>0</v>
      </c>
      <c r="AN410" s="15">
        <f t="shared" si="3510"/>
        <v>0</v>
      </c>
      <c r="AO410" s="15">
        <f t="shared" si="3510"/>
        <v>0</v>
      </c>
      <c r="AP410" s="15">
        <f t="shared" si="3510"/>
        <v>0</v>
      </c>
      <c r="AQ410" s="15">
        <f t="shared" si="3510"/>
        <v>0</v>
      </c>
      <c r="AR410" s="15">
        <f t="shared" si="3510"/>
        <v>0</v>
      </c>
      <c r="AS410" s="15">
        <f t="shared" si="3510"/>
        <v>0</v>
      </c>
      <c r="AT410" s="15"/>
      <c r="AU410" s="15"/>
      <c r="AV410" s="15"/>
      <c r="AW410" s="15"/>
      <c r="AX410" s="15"/>
      <c r="AY410" s="15">
        <f t="shared" si="3299"/>
        <v>22050</v>
      </c>
      <c r="AZ410" s="39">
        <f t="shared" si="3300"/>
        <v>0</v>
      </c>
      <c r="BA410" s="39">
        <f t="shared" si="3301"/>
        <v>22050</v>
      </c>
      <c r="BB410" s="39">
        <f t="shared" si="3302"/>
        <v>0</v>
      </c>
      <c r="BC410" s="15">
        <f t="shared" si="3511"/>
        <v>0</v>
      </c>
      <c r="BD410" s="44">
        <f t="shared" si="3511"/>
        <v>0</v>
      </c>
      <c r="BE410" s="44">
        <f t="shared" si="3511"/>
        <v>0</v>
      </c>
      <c r="BF410" s="44">
        <f t="shared" si="3511"/>
        <v>0</v>
      </c>
      <c r="BG410" s="15">
        <f t="shared" si="3511"/>
        <v>0</v>
      </c>
      <c r="BH410" s="15">
        <f t="shared" si="3511"/>
        <v>0</v>
      </c>
      <c r="BI410" s="15">
        <f t="shared" si="3511"/>
        <v>0</v>
      </c>
      <c r="BJ410" s="15">
        <f t="shared" si="3511"/>
        <v>0</v>
      </c>
      <c r="BK410" s="15">
        <f t="shared" si="3511"/>
        <v>0</v>
      </c>
      <c r="BL410" s="15">
        <f t="shared" si="3511"/>
        <v>0</v>
      </c>
      <c r="BM410" s="15">
        <f t="shared" si="3511"/>
        <v>0</v>
      </c>
      <c r="BN410" s="15">
        <f t="shared" si="3511"/>
        <v>0</v>
      </c>
      <c r="BO410" s="15">
        <f t="shared" si="3511"/>
        <v>568519.31000000006</v>
      </c>
      <c r="BP410" s="15">
        <f t="shared" si="3511"/>
        <v>0</v>
      </c>
      <c r="BQ410" s="15">
        <f t="shared" si="3511"/>
        <v>568519.31000000006</v>
      </c>
      <c r="BR410" s="15">
        <f t="shared" si="3511"/>
        <v>0</v>
      </c>
      <c r="BS410" s="15">
        <f t="shared" si="3511"/>
        <v>568519.31000000006</v>
      </c>
      <c r="BT410" s="15">
        <f t="shared" si="3511"/>
        <v>0</v>
      </c>
      <c r="BU410" s="15">
        <f t="shared" si="3511"/>
        <v>568519.31000000006</v>
      </c>
      <c r="BV410" s="15">
        <f t="shared" si="3511"/>
        <v>0</v>
      </c>
      <c r="BW410" s="15">
        <f t="shared" si="3511"/>
        <v>0</v>
      </c>
      <c r="BX410" s="15">
        <f t="shared" si="3511"/>
        <v>0</v>
      </c>
      <c r="BY410" s="15">
        <f t="shared" si="3511"/>
        <v>0</v>
      </c>
      <c r="BZ410" s="15">
        <f t="shared" si="3511"/>
        <v>0</v>
      </c>
      <c r="CA410" s="15">
        <f t="shared" si="3511"/>
        <v>568519.31000000006</v>
      </c>
      <c r="CB410" s="15">
        <f t="shared" si="3511"/>
        <v>0</v>
      </c>
      <c r="CC410" s="15">
        <f t="shared" si="3511"/>
        <v>568519.31000000006</v>
      </c>
      <c r="CD410" s="15">
        <f t="shared" si="3511"/>
        <v>0</v>
      </c>
      <c r="CE410" s="15">
        <f t="shared" si="3511"/>
        <v>0</v>
      </c>
      <c r="CF410" s="44">
        <f t="shared" si="3511"/>
        <v>0</v>
      </c>
      <c r="CG410" s="44">
        <f t="shared" si="3511"/>
        <v>0</v>
      </c>
      <c r="CH410" s="44">
        <f t="shared" si="3511"/>
        <v>0</v>
      </c>
      <c r="CI410" s="15">
        <f t="shared" si="3511"/>
        <v>0</v>
      </c>
      <c r="CJ410" s="15">
        <f t="shared" si="3511"/>
        <v>0</v>
      </c>
      <c r="CK410" s="15">
        <f t="shared" si="3511"/>
        <v>0</v>
      </c>
      <c r="CL410" s="15">
        <f t="shared" si="3511"/>
        <v>0</v>
      </c>
      <c r="CM410" s="15">
        <f t="shared" si="3511"/>
        <v>0</v>
      </c>
      <c r="CN410" s="15">
        <f t="shared" si="3511"/>
        <v>0</v>
      </c>
      <c r="CO410" s="15">
        <f t="shared" si="3511"/>
        <v>0</v>
      </c>
      <c r="CP410" s="15">
        <f t="shared" si="3511"/>
        <v>0</v>
      </c>
      <c r="CQ410" s="15">
        <f t="shared" si="3511"/>
        <v>0</v>
      </c>
      <c r="CR410" s="15">
        <f t="shared" si="3511"/>
        <v>0</v>
      </c>
      <c r="CS410" s="15">
        <f t="shared" si="3511"/>
        <v>0</v>
      </c>
      <c r="CT410" s="15">
        <f t="shared" si="3511"/>
        <v>0</v>
      </c>
      <c r="CU410" s="15">
        <f t="shared" si="3511"/>
        <v>0</v>
      </c>
      <c r="CV410" s="15">
        <f t="shared" si="3511"/>
        <v>0</v>
      </c>
      <c r="CW410" s="15">
        <f t="shared" si="3511"/>
        <v>0</v>
      </c>
      <c r="CX410" s="15">
        <f t="shared" si="3511"/>
        <v>0</v>
      </c>
      <c r="CY410" s="15">
        <f t="shared" si="3511"/>
        <v>0</v>
      </c>
      <c r="CZ410" s="44">
        <f t="shared" si="3511"/>
        <v>0</v>
      </c>
      <c r="DA410" s="44">
        <f t="shared" si="3511"/>
        <v>0</v>
      </c>
      <c r="DB410" s="44">
        <f t="shared" si="3511"/>
        <v>0</v>
      </c>
      <c r="DC410" s="15">
        <f t="shared" si="3512"/>
        <v>0</v>
      </c>
      <c r="DD410" s="15">
        <f t="shared" si="3512"/>
        <v>0</v>
      </c>
      <c r="DE410" s="15">
        <f t="shared" si="3512"/>
        <v>0</v>
      </c>
      <c r="DF410" s="15">
        <f t="shared" si="3512"/>
        <v>0</v>
      </c>
      <c r="DG410" s="15">
        <f t="shared" si="3512"/>
        <v>0</v>
      </c>
      <c r="DH410" s="15">
        <f t="shared" si="3512"/>
        <v>0</v>
      </c>
      <c r="DI410" s="15">
        <f t="shared" si="3512"/>
        <v>0</v>
      </c>
      <c r="DJ410" s="15">
        <f t="shared" si="3512"/>
        <v>0</v>
      </c>
      <c r="DK410" s="15">
        <f t="shared" si="3512"/>
        <v>0</v>
      </c>
      <c r="DL410" s="15">
        <f t="shared" si="3512"/>
        <v>0</v>
      </c>
      <c r="DM410" s="15">
        <f t="shared" si="3512"/>
        <v>0</v>
      </c>
      <c r="DN410" s="15">
        <f t="shared" si="3512"/>
        <v>0</v>
      </c>
      <c r="DO410" s="15">
        <f t="shared" si="3512"/>
        <v>0</v>
      </c>
      <c r="DP410" s="15">
        <f t="shared" si="3512"/>
        <v>0</v>
      </c>
      <c r="DQ410" s="15">
        <f t="shared" si="3512"/>
        <v>0</v>
      </c>
      <c r="DR410" s="15">
        <f t="shared" si="3512"/>
        <v>0</v>
      </c>
    </row>
    <row r="411" spans="1:122" ht="33.75" hidden="1" customHeight="1" x14ac:dyDescent="0.25">
      <c r="A411" s="102" t="s">
        <v>81</v>
      </c>
      <c r="B411" s="102"/>
      <c r="C411" s="102"/>
      <c r="D411" s="102"/>
      <c r="E411" s="40">
        <v>852</v>
      </c>
      <c r="F411" s="3" t="s">
        <v>104</v>
      </c>
      <c r="G411" s="3" t="s">
        <v>45</v>
      </c>
      <c r="H411" s="3" t="s">
        <v>359</v>
      </c>
      <c r="I411" s="2" t="s">
        <v>82</v>
      </c>
      <c r="J411" s="15">
        <v>22050</v>
      </c>
      <c r="K411" s="44"/>
      <c r="L411" s="44">
        <f>J411</f>
        <v>22050</v>
      </c>
      <c r="M411" s="44"/>
      <c r="N411" s="44"/>
      <c r="O411" s="44"/>
      <c r="P411" s="44"/>
      <c r="Q411" s="44"/>
      <c r="R411" s="68">
        <f>J411+N411</f>
        <v>22050</v>
      </c>
      <c r="S411" s="68">
        <f>K411+O411</f>
        <v>0</v>
      </c>
      <c r="T411" s="68">
        <f>L411+P411</f>
        <v>22050</v>
      </c>
      <c r="U411" s="68">
        <f>M411+Q411</f>
        <v>0</v>
      </c>
      <c r="V411" s="15"/>
      <c r="W411" s="39">
        <f>V411</f>
        <v>0</v>
      </c>
      <c r="X411" s="39"/>
      <c r="Y411" s="39"/>
      <c r="Z411" s="44"/>
      <c r="AA411" s="44"/>
      <c r="AB411" s="44"/>
      <c r="AC411" s="44"/>
      <c r="AD411" s="68">
        <f t="shared" ref="AD411" si="3513">V411+Z411</f>
        <v>0</v>
      </c>
      <c r="AE411" s="68">
        <f t="shared" ref="AE411" si="3514">W411+AA411</f>
        <v>0</v>
      </c>
      <c r="AF411" s="68">
        <f t="shared" ref="AF411" si="3515">X411+AB411</f>
        <v>0</v>
      </c>
      <c r="AG411" s="68">
        <f t="shared" ref="AG411" si="3516">Y411+AC411</f>
        <v>0</v>
      </c>
      <c r="AH411" s="15"/>
      <c r="AI411" s="39">
        <f>AH411</f>
        <v>0</v>
      </c>
      <c r="AJ411" s="39"/>
      <c r="AK411" s="39"/>
      <c r="AL411" s="44"/>
      <c r="AM411" s="111"/>
      <c r="AN411" s="44"/>
      <c r="AO411" s="44"/>
      <c r="AP411" s="68">
        <f t="shared" ref="AP411" si="3517">AH411+AL411</f>
        <v>0</v>
      </c>
      <c r="AQ411" s="68">
        <f t="shared" ref="AQ411" si="3518">AI411+AM411</f>
        <v>0</v>
      </c>
      <c r="AR411" s="68">
        <f t="shared" ref="AR411" si="3519">AJ411+AN411</f>
        <v>0</v>
      </c>
      <c r="AS411" s="68">
        <f t="shared" ref="AS411" si="3520">AK411+AO411</f>
        <v>0</v>
      </c>
      <c r="AT411" s="68"/>
      <c r="AU411" s="68"/>
      <c r="AV411" s="68"/>
      <c r="AW411" s="68"/>
      <c r="AX411" s="68"/>
      <c r="AY411" s="15">
        <f t="shared" si="3299"/>
        <v>22050</v>
      </c>
      <c r="AZ411" s="39">
        <f t="shared" si="3300"/>
        <v>0</v>
      </c>
      <c r="BA411" s="39">
        <f t="shared" si="3301"/>
        <v>22050</v>
      </c>
      <c r="BB411" s="39">
        <f t="shared" si="3302"/>
        <v>0</v>
      </c>
      <c r="BC411" s="15"/>
      <c r="BD411" s="44">
        <f>BC411</f>
        <v>0</v>
      </c>
      <c r="BE411" s="44"/>
      <c r="BF411" s="44"/>
      <c r="BG411" s="15"/>
      <c r="BH411" s="44">
        <f>BG411</f>
        <v>0</v>
      </c>
      <c r="BI411" s="44"/>
      <c r="BJ411" s="44"/>
      <c r="BK411" s="15">
        <f>BC411+BG411</f>
        <v>0</v>
      </c>
      <c r="BL411" s="68">
        <f>BD411+BH411</f>
        <v>0</v>
      </c>
      <c r="BM411" s="68">
        <f>BE411+BI411</f>
        <v>0</v>
      </c>
      <c r="BN411" s="68">
        <f>BF411+BJ411</f>
        <v>0</v>
      </c>
      <c r="BO411" s="15">
        <v>568519.31000000006</v>
      </c>
      <c r="BP411" s="44"/>
      <c r="BQ411" s="44">
        <f>BO411</f>
        <v>568519.31000000006</v>
      </c>
      <c r="BR411" s="44"/>
      <c r="BS411" s="15">
        <f>BK411+BO411</f>
        <v>568519.31000000006</v>
      </c>
      <c r="BT411" s="68">
        <f>BL411+BP411</f>
        <v>0</v>
      </c>
      <c r="BU411" s="68">
        <f>BM411+BQ411</f>
        <v>568519.31000000006</v>
      </c>
      <c r="BV411" s="68">
        <f>BN411+BR411</f>
        <v>0</v>
      </c>
      <c r="BW411" s="15"/>
      <c r="BX411" s="44">
        <f>BW411</f>
        <v>0</v>
      </c>
      <c r="BY411" s="44"/>
      <c r="BZ411" s="44"/>
      <c r="CA411" s="15">
        <f>BS411+BW411</f>
        <v>568519.31000000006</v>
      </c>
      <c r="CB411" s="68">
        <f>BT411+BX411</f>
        <v>0</v>
      </c>
      <c r="CC411" s="68">
        <f>BU411+BY411</f>
        <v>568519.31000000006</v>
      </c>
      <c r="CD411" s="68">
        <f>BV411+BZ411</f>
        <v>0</v>
      </c>
      <c r="CE411" s="15"/>
      <c r="CF411" s="44">
        <f>CE411</f>
        <v>0</v>
      </c>
      <c r="CG411" s="44"/>
      <c r="CH411" s="44"/>
      <c r="CI411" s="44"/>
      <c r="CJ411" s="44">
        <f>CI411</f>
        <v>0</v>
      </c>
      <c r="CK411" s="44"/>
      <c r="CL411" s="44"/>
      <c r="CM411" s="15">
        <f t="shared" ref="CM411" si="3521">CE411+CI411</f>
        <v>0</v>
      </c>
      <c r="CN411" s="68">
        <f t="shared" ref="CN411" si="3522">CF411+CJ411</f>
        <v>0</v>
      </c>
      <c r="CO411" s="68">
        <f t="shared" ref="CO411" si="3523">CG411+CK411</f>
        <v>0</v>
      </c>
      <c r="CP411" s="68">
        <f t="shared" ref="CP411" si="3524">CH411+CL411</f>
        <v>0</v>
      </c>
      <c r="CQ411" s="44"/>
      <c r="CR411" s="44">
        <f>CQ411</f>
        <v>0</v>
      </c>
      <c r="CS411" s="44"/>
      <c r="CT411" s="44"/>
      <c r="CU411" s="15">
        <f t="shared" ref="CU411" si="3525">CM411+CQ411</f>
        <v>0</v>
      </c>
      <c r="CV411" s="68">
        <f t="shared" ref="CV411" si="3526">CN411+CR411</f>
        <v>0</v>
      </c>
      <c r="CW411" s="68">
        <f t="shared" ref="CW411" si="3527">CO411+CS411</f>
        <v>0</v>
      </c>
      <c r="CX411" s="68">
        <f t="shared" ref="CX411" si="3528">CP411+CT411</f>
        <v>0</v>
      </c>
      <c r="CY411" s="15"/>
      <c r="CZ411" s="44">
        <f>CY411</f>
        <v>0</v>
      </c>
      <c r="DA411" s="44"/>
      <c r="DB411" s="44"/>
      <c r="DC411" s="44"/>
      <c r="DD411" s="44">
        <f>DC411</f>
        <v>0</v>
      </c>
      <c r="DE411" s="44"/>
      <c r="DF411" s="44"/>
      <c r="DG411" s="15">
        <f t="shared" ref="DG411" si="3529">CY411+DC411</f>
        <v>0</v>
      </c>
      <c r="DH411" s="68">
        <f t="shared" ref="DH411" si="3530">CZ411+DD411</f>
        <v>0</v>
      </c>
      <c r="DI411" s="68">
        <f t="shared" ref="DI411" si="3531">DA411+DE411</f>
        <v>0</v>
      </c>
      <c r="DJ411" s="68">
        <f t="shared" ref="DJ411" si="3532">DB411+DF411</f>
        <v>0</v>
      </c>
      <c r="DK411" s="44"/>
      <c r="DL411" s="44">
        <f>DK411</f>
        <v>0</v>
      </c>
      <c r="DM411" s="44"/>
      <c r="DN411" s="44"/>
      <c r="DO411" s="15">
        <f t="shared" ref="DO411" si="3533">DG411+DK411</f>
        <v>0</v>
      </c>
      <c r="DP411" s="68">
        <f t="shared" ref="DP411" si="3534">DH411+DL411</f>
        <v>0</v>
      </c>
      <c r="DQ411" s="68">
        <f t="shared" ref="DQ411" si="3535">DI411+DM411</f>
        <v>0</v>
      </c>
      <c r="DR411" s="68">
        <f t="shared" ref="DR411" si="3536">DJ411+DN411</f>
        <v>0</v>
      </c>
    </row>
    <row r="412" spans="1:122" ht="33.75" hidden="1" customHeight="1" x14ac:dyDescent="0.25">
      <c r="A412" s="102" t="s">
        <v>114</v>
      </c>
      <c r="B412" s="102"/>
      <c r="C412" s="102"/>
      <c r="D412" s="102"/>
      <c r="E412" s="40">
        <v>852</v>
      </c>
      <c r="F412" s="3" t="s">
        <v>104</v>
      </c>
      <c r="G412" s="3" t="s">
        <v>45</v>
      </c>
      <c r="H412" s="3" t="s">
        <v>360</v>
      </c>
      <c r="I412" s="2"/>
      <c r="J412" s="15">
        <f t="shared" ref="J412:AL413" si="3537">J413</f>
        <v>24215</v>
      </c>
      <c r="K412" s="15">
        <f t="shared" si="3537"/>
        <v>0</v>
      </c>
      <c r="L412" s="15">
        <f t="shared" si="3537"/>
        <v>24215</v>
      </c>
      <c r="M412" s="15">
        <f t="shared" si="3537"/>
        <v>0</v>
      </c>
      <c r="N412" s="15">
        <f t="shared" si="3537"/>
        <v>0</v>
      </c>
      <c r="O412" s="15">
        <f t="shared" si="3537"/>
        <v>0</v>
      </c>
      <c r="P412" s="15">
        <f t="shared" si="3537"/>
        <v>0</v>
      </c>
      <c r="Q412" s="15">
        <f t="shared" si="3537"/>
        <v>0</v>
      </c>
      <c r="R412" s="15">
        <f t="shared" si="3537"/>
        <v>24215</v>
      </c>
      <c r="S412" s="15">
        <f t="shared" si="3537"/>
        <v>0</v>
      </c>
      <c r="T412" s="15">
        <f t="shared" si="3537"/>
        <v>24215</v>
      </c>
      <c r="U412" s="15">
        <f t="shared" si="3537"/>
        <v>0</v>
      </c>
      <c r="V412" s="15">
        <f t="shared" si="3537"/>
        <v>0</v>
      </c>
      <c r="W412" s="39">
        <f t="shared" si="3537"/>
        <v>0</v>
      </c>
      <c r="X412" s="39">
        <f t="shared" si="3537"/>
        <v>0</v>
      </c>
      <c r="Y412" s="39">
        <f t="shared" si="3537"/>
        <v>0</v>
      </c>
      <c r="Z412" s="15">
        <f t="shared" si="3537"/>
        <v>0</v>
      </c>
      <c r="AA412" s="15">
        <f t="shared" si="3537"/>
        <v>0</v>
      </c>
      <c r="AB412" s="15">
        <f t="shared" si="3537"/>
        <v>0</v>
      </c>
      <c r="AC412" s="15">
        <f t="shared" si="3537"/>
        <v>0</v>
      </c>
      <c r="AD412" s="15">
        <f t="shared" si="3537"/>
        <v>0</v>
      </c>
      <c r="AE412" s="15">
        <f t="shared" si="3537"/>
        <v>0</v>
      </c>
      <c r="AF412" s="15">
        <f t="shared" si="3537"/>
        <v>0</v>
      </c>
      <c r="AG412" s="15">
        <f t="shared" si="3537"/>
        <v>0</v>
      </c>
      <c r="AH412" s="15">
        <f t="shared" si="3537"/>
        <v>0</v>
      </c>
      <c r="AI412" s="39">
        <f t="shared" si="3537"/>
        <v>0</v>
      </c>
      <c r="AJ412" s="39">
        <f t="shared" si="3537"/>
        <v>0</v>
      </c>
      <c r="AK412" s="39">
        <f t="shared" si="3537"/>
        <v>0</v>
      </c>
      <c r="AL412" s="15">
        <f t="shared" si="3537"/>
        <v>0</v>
      </c>
      <c r="AM412" s="110">
        <f t="shared" ref="AL412:AS413" si="3538">AM413</f>
        <v>0</v>
      </c>
      <c r="AN412" s="15">
        <f t="shared" si="3538"/>
        <v>0</v>
      </c>
      <c r="AO412" s="15">
        <f t="shared" si="3538"/>
        <v>0</v>
      </c>
      <c r="AP412" s="15">
        <f t="shared" si="3538"/>
        <v>0</v>
      </c>
      <c r="AQ412" s="15">
        <f t="shared" si="3538"/>
        <v>0</v>
      </c>
      <c r="AR412" s="15">
        <f t="shared" si="3538"/>
        <v>0</v>
      </c>
      <c r="AS412" s="15">
        <f t="shared" si="3538"/>
        <v>0</v>
      </c>
      <c r="AT412" s="15"/>
      <c r="AU412" s="15"/>
      <c r="AV412" s="15"/>
      <c r="AW412" s="15"/>
      <c r="AX412" s="15"/>
      <c r="AY412" s="15">
        <f t="shared" si="3299"/>
        <v>24215</v>
      </c>
      <c r="AZ412" s="39">
        <f t="shared" si="3300"/>
        <v>0</v>
      </c>
      <c r="BA412" s="39">
        <f t="shared" si="3301"/>
        <v>24215</v>
      </c>
      <c r="BB412" s="39">
        <f t="shared" si="3302"/>
        <v>0</v>
      </c>
      <c r="BC412" s="15">
        <f t="shared" ref="BC412:DC413" si="3539">BC413</f>
        <v>0</v>
      </c>
      <c r="BD412" s="44">
        <f t="shared" si="3539"/>
        <v>0</v>
      </c>
      <c r="BE412" s="44">
        <f t="shared" si="3539"/>
        <v>0</v>
      </c>
      <c r="BF412" s="44">
        <f t="shared" si="3539"/>
        <v>0</v>
      </c>
      <c r="BG412" s="15">
        <f t="shared" si="3539"/>
        <v>0</v>
      </c>
      <c r="BH412" s="15">
        <f t="shared" si="3539"/>
        <v>0</v>
      </c>
      <c r="BI412" s="15">
        <f t="shared" si="3539"/>
        <v>0</v>
      </c>
      <c r="BJ412" s="15">
        <f t="shared" si="3539"/>
        <v>0</v>
      </c>
      <c r="BK412" s="15">
        <f t="shared" si="3539"/>
        <v>0</v>
      </c>
      <c r="BL412" s="15">
        <f t="shared" si="3539"/>
        <v>0</v>
      </c>
      <c r="BM412" s="15">
        <f t="shared" si="3539"/>
        <v>0</v>
      </c>
      <c r="BN412" s="15">
        <f t="shared" si="3539"/>
        <v>0</v>
      </c>
      <c r="BO412" s="15">
        <f t="shared" si="3539"/>
        <v>0</v>
      </c>
      <c r="BP412" s="15">
        <f t="shared" si="3539"/>
        <v>0</v>
      </c>
      <c r="BQ412" s="15">
        <f t="shared" si="3539"/>
        <v>0</v>
      </c>
      <c r="BR412" s="15">
        <f t="shared" si="3539"/>
        <v>0</v>
      </c>
      <c r="BS412" s="15">
        <f t="shared" si="3539"/>
        <v>0</v>
      </c>
      <c r="BT412" s="15">
        <f t="shared" si="3539"/>
        <v>0</v>
      </c>
      <c r="BU412" s="15">
        <f t="shared" si="3539"/>
        <v>0</v>
      </c>
      <c r="BV412" s="15">
        <f t="shared" si="3539"/>
        <v>0</v>
      </c>
      <c r="BW412" s="15">
        <f t="shared" si="3539"/>
        <v>0</v>
      </c>
      <c r="BX412" s="15">
        <f t="shared" si="3539"/>
        <v>0</v>
      </c>
      <c r="BY412" s="15">
        <f t="shared" si="3539"/>
        <v>0</v>
      </c>
      <c r="BZ412" s="15">
        <f t="shared" si="3539"/>
        <v>0</v>
      </c>
      <c r="CA412" s="15">
        <f t="shared" si="3539"/>
        <v>0</v>
      </c>
      <c r="CB412" s="15">
        <f t="shared" si="3539"/>
        <v>0</v>
      </c>
      <c r="CC412" s="15">
        <f t="shared" si="3539"/>
        <v>0</v>
      </c>
      <c r="CD412" s="15">
        <f t="shared" si="3539"/>
        <v>0</v>
      </c>
      <c r="CE412" s="15">
        <f t="shared" si="3539"/>
        <v>0</v>
      </c>
      <c r="CF412" s="44">
        <f t="shared" si="3539"/>
        <v>0</v>
      </c>
      <c r="CG412" s="44">
        <f t="shared" si="3539"/>
        <v>0</v>
      </c>
      <c r="CH412" s="44">
        <f t="shared" si="3539"/>
        <v>0</v>
      </c>
      <c r="CI412" s="15">
        <f t="shared" si="3539"/>
        <v>0</v>
      </c>
      <c r="CJ412" s="15">
        <f t="shared" si="3539"/>
        <v>0</v>
      </c>
      <c r="CK412" s="15">
        <f t="shared" si="3539"/>
        <v>0</v>
      </c>
      <c r="CL412" s="15">
        <f t="shared" si="3539"/>
        <v>0</v>
      </c>
      <c r="CM412" s="15">
        <f t="shared" si="3539"/>
        <v>0</v>
      </c>
      <c r="CN412" s="15">
        <f t="shared" si="3539"/>
        <v>0</v>
      </c>
      <c r="CO412" s="15">
        <f t="shared" si="3539"/>
        <v>0</v>
      </c>
      <c r="CP412" s="15">
        <f t="shared" si="3539"/>
        <v>0</v>
      </c>
      <c r="CQ412" s="15">
        <f t="shared" si="3539"/>
        <v>0</v>
      </c>
      <c r="CR412" s="15">
        <f t="shared" si="3539"/>
        <v>0</v>
      </c>
      <c r="CS412" s="15">
        <f t="shared" si="3539"/>
        <v>0</v>
      </c>
      <c r="CT412" s="15">
        <f t="shared" si="3539"/>
        <v>0</v>
      </c>
      <c r="CU412" s="15">
        <f t="shared" si="3539"/>
        <v>0</v>
      </c>
      <c r="CV412" s="15">
        <f t="shared" si="3539"/>
        <v>0</v>
      </c>
      <c r="CW412" s="15">
        <f t="shared" si="3539"/>
        <v>0</v>
      </c>
      <c r="CX412" s="15">
        <f t="shared" si="3539"/>
        <v>0</v>
      </c>
      <c r="CY412" s="15">
        <f t="shared" si="3539"/>
        <v>0</v>
      </c>
      <c r="CZ412" s="44">
        <f t="shared" si="3539"/>
        <v>0</v>
      </c>
      <c r="DA412" s="44">
        <f t="shared" si="3539"/>
        <v>0</v>
      </c>
      <c r="DB412" s="44">
        <f t="shared" si="3539"/>
        <v>0</v>
      </c>
      <c r="DC412" s="15">
        <f t="shared" si="3539"/>
        <v>0</v>
      </c>
      <c r="DD412" s="15">
        <f t="shared" ref="DC412:DR413" si="3540">DD413</f>
        <v>0</v>
      </c>
      <c r="DE412" s="15">
        <f t="shared" si="3540"/>
        <v>0</v>
      </c>
      <c r="DF412" s="15">
        <f t="shared" si="3540"/>
        <v>0</v>
      </c>
      <c r="DG412" s="15">
        <f t="shared" si="3540"/>
        <v>0</v>
      </c>
      <c r="DH412" s="15">
        <f t="shared" si="3540"/>
        <v>0</v>
      </c>
      <c r="DI412" s="15">
        <f t="shared" si="3540"/>
        <v>0</v>
      </c>
      <c r="DJ412" s="15">
        <f t="shared" si="3540"/>
        <v>0</v>
      </c>
      <c r="DK412" s="15">
        <f t="shared" si="3540"/>
        <v>0</v>
      </c>
      <c r="DL412" s="15">
        <f t="shared" si="3540"/>
        <v>0</v>
      </c>
      <c r="DM412" s="15">
        <f t="shared" si="3540"/>
        <v>0</v>
      </c>
      <c r="DN412" s="15">
        <f t="shared" si="3540"/>
        <v>0</v>
      </c>
      <c r="DO412" s="15">
        <f t="shared" si="3540"/>
        <v>0</v>
      </c>
      <c r="DP412" s="15">
        <f t="shared" si="3540"/>
        <v>0</v>
      </c>
      <c r="DQ412" s="15">
        <f t="shared" si="3540"/>
        <v>0</v>
      </c>
      <c r="DR412" s="15">
        <f t="shared" si="3540"/>
        <v>0</v>
      </c>
    </row>
    <row r="413" spans="1:122" ht="33.75" hidden="1" customHeight="1" x14ac:dyDescent="0.25">
      <c r="A413" s="102" t="s">
        <v>40</v>
      </c>
      <c r="B413" s="102"/>
      <c r="C413" s="102"/>
      <c r="D413" s="102"/>
      <c r="E413" s="40">
        <v>852</v>
      </c>
      <c r="F413" s="3" t="s">
        <v>104</v>
      </c>
      <c r="G413" s="3" t="s">
        <v>45</v>
      </c>
      <c r="H413" s="3" t="s">
        <v>360</v>
      </c>
      <c r="I413" s="2" t="s">
        <v>80</v>
      </c>
      <c r="J413" s="15">
        <f t="shared" si="3537"/>
        <v>24215</v>
      </c>
      <c r="K413" s="15">
        <f t="shared" si="3537"/>
        <v>0</v>
      </c>
      <c r="L413" s="15">
        <f t="shared" si="3537"/>
        <v>24215</v>
      </c>
      <c r="M413" s="15">
        <f t="shared" si="3537"/>
        <v>0</v>
      </c>
      <c r="N413" s="15">
        <f t="shared" si="3537"/>
        <v>0</v>
      </c>
      <c r="O413" s="15">
        <f t="shared" si="3537"/>
        <v>0</v>
      </c>
      <c r="P413" s="15">
        <f t="shared" si="3537"/>
        <v>0</v>
      </c>
      <c r="Q413" s="15">
        <f t="shared" si="3537"/>
        <v>0</v>
      </c>
      <c r="R413" s="15">
        <f t="shared" si="3537"/>
        <v>24215</v>
      </c>
      <c r="S413" s="15">
        <f t="shared" si="3537"/>
        <v>0</v>
      </c>
      <c r="T413" s="15">
        <f t="shared" si="3537"/>
        <v>24215</v>
      </c>
      <c r="U413" s="15">
        <f t="shared" si="3537"/>
        <v>0</v>
      </c>
      <c r="V413" s="15">
        <f t="shared" si="3537"/>
        <v>0</v>
      </c>
      <c r="W413" s="39">
        <f t="shared" si="3537"/>
        <v>0</v>
      </c>
      <c r="X413" s="39">
        <f t="shared" si="3537"/>
        <v>0</v>
      </c>
      <c r="Y413" s="39">
        <f t="shared" si="3537"/>
        <v>0</v>
      </c>
      <c r="Z413" s="15">
        <f t="shared" si="3537"/>
        <v>0</v>
      </c>
      <c r="AA413" s="15">
        <f t="shared" si="3537"/>
        <v>0</v>
      </c>
      <c r="AB413" s="15">
        <f t="shared" si="3537"/>
        <v>0</v>
      </c>
      <c r="AC413" s="15">
        <f t="shared" si="3537"/>
        <v>0</v>
      </c>
      <c r="AD413" s="15">
        <f t="shared" si="3537"/>
        <v>0</v>
      </c>
      <c r="AE413" s="15">
        <f t="shared" si="3537"/>
        <v>0</v>
      </c>
      <c r="AF413" s="15">
        <f t="shared" si="3537"/>
        <v>0</v>
      </c>
      <c r="AG413" s="15">
        <f t="shared" si="3537"/>
        <v>0</v>
      </c>
      <c r="AH413" s="15">
        <f t="shared" si="3537"/>
        <v>0</v>
      </c>
      <c r="AI413" s="39">
        <f t="shared" si="3537"/>
        <v>0</v>
      </c>
      <c r="AJ413" s="39">
        <f t="shared" si="3537"/>
        <v>0</v>
      </c>
      <c r="AK413" s="39">
        <f t="shared" si="3537"/>
        <v>0</v>
      </c>
      <c r="AL413" s="15">
        <f t="shared" si="3538"/>
        <v>0</v>
      </c>
      <c r="AM413" s="110">
        <f t="shared" si="3538"/>
        <v>0</v>
      </c>
      <c r="AN413" s="15">
        <f t="shared" si="3538"/>
        <v>0</v>
      </c>
      <c r="AO413" s="15">
        <f t="shared" si="3538"/>
        <v>0</v>
      </c>
      <c r="AP413" s="15">
        <f t="shared" si="3538"/>
        <v>0</v>
      </c>
      <c r="AQ413" s="15">
        <f t="shared" si="3538"/>
        <v>0</v>
      </c>
      <c r="AR413" s="15">
        <f t="shared" si="3538"/>
        <v>0</v>
      </c>
      <c r="AS413" s="15">
        <f t="shared" si="3538"/>
        <v>0</v>
      </c>
      <c r="AT413" s="15"/>
      <c r="AU413" s="15"/>
      <c r="AV413" s="15"/>
      <c r="AW413" s="15"/>
      <c r="AX413" s="15"/>
      <c r="AY413" s="15">
        <f t="shared" si="3299"/>
        <v>24215</v>
      </c>
      <c r="AZ413" s="39">
        <f t="shared" si="3300"/>
        <v>0</v>
      </c>
      <c r="BA413" s="39">
        <f t="shared" si="3301"/>
        <v>24215</v>
      </c>
      <c r="BB413" s="39">
        <f t="shared" si="3302"/>
        <v>0</v>
      </c>
      <c r="BC413" s="15">
        <f t="shared" si="3539"/>
        <v>0</v>
      </c>
      <c r="BD413" s="44">
        <f t="shared" si="3539"/>
        <v>0</v>
      </c>
      <c r="BE413" s="44">
        <f t="shared" si="3539"/>
        <v>0</v>
      </c>
      <c r="BF413" s="44">
        <f t="shared" si="3539"/>
        <v>0</v>
      </c>
      <c r="BG413" s="15">
        <f t="shared" si="3539"/>
        <v>0</v>
      </c>
      <c r="BH413" s="15">
        <f t="shared" si="3539"/>
        <v>0</v>
      </c>
      <c r="BI413" s="15">
        <f t="shared" si="3539"/>
        <v>0</v>
      </c>
      <c r="BJ413" s="15">
        <f t="shared" si="3539"/>
        <v>0</v>
      </c>
      <c r="BK413" s="15">
        <f t="shared" si="3539"/>
        <v>0</v>
      </c>
      <c r="BL413" s="15">
        <f t="shared" si="3539"/>
        <v>0</v>
      </c>
      <c r="BM413" s="15">
        <f t="shared" si="3539"/>
        <v>0</v>
      </c>
      <c r="BN413" s="15">
        <f t="shared" si="3539"/>
        <v>0</v>
      </c>
      <c r="BO413" s="15">
        <f t="shared" si="3539"/>
        <v>0</v>
      </c>
      <c r="BP413" s="15">
        <f t="shared" si="3539"/>
        <v>0</v>
      </c>
      <c r="BQ413" s="15">
        <f t="shared" si="3539"/>
        <v>0</v>
      </c>
      <c r="BR413" s="15">
        <f t="shared" si="3539"/>
        <v>0</v>
      </c>
      <c r="BS413" s="15">
        <f t="shared" si="3539"/>
        <v>0</v>
      </c>
      <c r="BT413" s="15">
        <f t="shared" si="3539"/>
        <v>0</v>
      </c>
      <c r="BU413" s="15">
        <f t="shared" si="3539"/>
        <v>0</v>
      </c>
      <c r="BV413" s="15">
        <f t="shared" si="3539"/>
        <v>0</v>
      </c>
      <c r="BW413" s="15">
        <f t="shared" si="3539"/>
        <v>0</v>
      </c>
      <c r="BX413" s="15">
        <f t="shared" si="3539"/>
        <v>0</v>
      </c>
      <c r="BY413" s="15">
        <f t="shared" si="3539"/>
        <v>0</v>
      </c>
      <c r="BZ413" s="15">
        <f t="shared" si="3539"/>
        <v>0</v>
      </c>
      <c r="CA413" s="15">
        <f t="shared" si="3539"/>
        <v>0</v>
      </c>
      <c r="CB413" s="15">
        <f t="shared" si="3539"/>
        <v>0</v>
      </c>
      <c r="CC413" s="15">
        <f t="shared" si="3539"/>
        <v>0</v>
      </c>
      <c r="CD413" s="15">
        <f t="shared" si="3539"/>
        <v>0</v>
      </c>
      <c r="CE413" s="15">
        <f t="shared" si="3539"/>
        <v>0</v>
      </c>
      <c r="CF413" s="44">
        <f t="shared" si="3539"/>
        <v>0</v>
      </c>
      <c r="CG413" s="44">
        <f t="shared" si="3539"/>
        <v>0</v>
      </c>
      <c r="CH413" s="44">
        <f t="shared" si="3539"/>
        <v>0</v>
      </c>
      <c r="CI413" s="15">
        <f t="shared" si="3539"/>
        <v>0</v>
      </c>
      <c r="CJ413" s="15">
        <f t="shared" si="3539"/>
        <v>0</v>
      </c>
      <c r="CK413" s="15">
        <f t="shared" si="3539"/>
        <v>0</v>
      </c>
      <c r="CL413" s="15">
        <f t="shared" si="3539"/>
        <v>0</v>
      </c>
      <c r="CM413" s="15">
        <f t="shared" si="3539"/>
        <v>0</v>
      </c>
      <c r="CN413" s="15">
        <f t="shared" si="3539"/>
        <v>0</v>
      </c>
      <c r="CO413" s="15">
        <f t="shared" si="3539"/>
        <v>0</v>
      </c>
      <c r="CP413" s="15">
        <f t="shared" si="3539"/>
        <v>0</v>
      </c>
      <c r="CQ413" s="15">
        <f t="shared" si="3539"/>
        <v>0</v>
      </c>
      <c r="CR413" s="15">
        <f t="shared" si="3539"/>
        <v>0</v>
      </c>
      <c r="CS413" s="15">
        <f t="shared" si="3539"/>
        <v>0</v>
      </c>
      <c r="CT413" s="15">
        <f t="shared" si="3539"/>
        <v>0</v>
      </c>
      <c r="CU413" s="15">
        <f t="shared" si="3539"/>
        <v>0</v>
      </c>
      <c r="CV413" s="15">
        <f t="shared" si="3539"/>
        <v>0</v>
      </c>
      <c r="CW413" s="15">
        <f t="shared" si="3539"/>
        <v>0</v>
      </c>
      <c r="CX413" s="15">
        <f t="shared" si="3539"/>
        <v>0</v>
      </c>
      <c r="CY413" s="15">
        <f t="shared" si="3539"/>
        <v>0</v>
      </c>
      <c r="CZ413" s="44">
        <f t="shared" si="3539"/>
        <v>0</v>
      </c>
      <c r="DA413" s="44">
        <f t="shared" si="3539"/>
        <v>0</v>
      </c>
      <c r="DB413" s="44">
        <f t="shared" si="3539"/>
        <v>0</v>
      </c>
      <c r="DC413" s="15">
        <f t="shared" si="3540"/>
        <v>0</v>
      </c>
      <c r="DD413" s="15">
        <f t="shared" si="3540"/>
        <v>0</v>
      </c>
      <c r="DE413" s="15">
        <f t="shared" si="3540"/>
        <v>0</v>
      </c>
      <c r="DF413" s="15">
        <f t="shared" si="3540"/>
        <v>0</v>
      </c>
      <c r="DG413" s="15">
        <f t="shared" si="3540"/>
        <v>0</v>
      </c>
      <c r="DH413" s="15">
        <f t="shared" si="3540"/>
        <v>0</v>
      </c>
      <c r="DI413" s="15">
        <f t="shared" si="3540"/>
        <v>0</v>
      </c>
      <c r="DJ413" s="15">
        <f t="shared" si="3540"/>
        <v>0</v>
      </c>
      <c r="DK413" s="15">
        <f t="shared" si="3540"/>
        <v>0</v>
      </c>
      <c r="DL413" s="15">
        <f t="shared" si="3540"/>
        <v>0</v>
      </c>
      <c r="DM413" s="15">
        <f t="shared" si="3540"/>
        <v>0</v>
      </c>
      <c r="DN413" s="15">
        <f t="shared" si="3540"/>
        <v>0</v>
      </c>
      <c r="DO413" s="15">
        <f t="shared" si="3540"/>
        <v>0</v>
      </c>
      <c r="DP413" s="15">
        <f t="shared" si="3540"/>
        <v>0</v>
      </c>
      <c r="DQ413" s="15">
        <f t="shared" si="3540"/>
        <v>0</v>
      </c>
      <c r="DR413" s="15">
        <f t="shared" si="3540"/>
        <v>0</v>
      </c>
    </row>
    <row r="414" spans="1:122" ht="33.75" hidden="1" customHeight="1" x14ac:dyDescent="0.25">
      <c r="A414" s="102" t="s">
        <v>81</v>
      </c>
      <c r="B414" s="102"/>
      <c r="C414" s="102"/>
      <c r="D414" s="102"/>
      <c r="E414" s="40">
        <v>852</v>
      </c>
      <c r="F414" s="3" t="s">
        <v>104</v>
      </c>
      <c r="G414" s="3" t="s">
        <v>45</v>
      </c>
      <c r="H414" s="3" t="s">
        <v>360</v>
      </c>
      <c r="I414" s="2" t="s">
        <v>82</v>
      </c>
      <c r="J414" s="15">
        <v>24215</v>
      </c>
      <c r="K414" s="44"/>
      <c r="L414" s="44">
        <f>J414</f>
        <v>24215</v>
      </c>
      <c r="M414" s="44"/>
      <c r="N414" s="44"/>
      <c r="O414" s="44"/>
      <c r="P414" s="44"/>
      <c r="Q414" s="44"/>
      <c r="R414" s="68">
        <f>J414+N414</f>
        <v>24215</v>
      </c>
      <c r="S414" s="68">
        <f>K414+O414</f>
        <v>0</v>
      </c>
      <c r="T414" s="68">
        <f>L414+P414</f>
        <v>24215</v>
      </c>
      <c r="U414" s="68">
        <f>M414+Q414</f>
        <v>0</v>
      </c>
      <c r="V414" s="15"/>
      <c r="W414" s="39">
        <f>V414</f>
        <v>0</v>
      </c>
      <c r="X414" s="39"/>
      <c r="Y414" s="39"/>
      <c r="Z414" s="44"/>
      <c r="AA414" s="44"/>
      <c r="AB414" s="44"/>
      <c r="AC414" s="44"/>
      <c r="AD414" s="68">
        <f t="shared" ref="AD414" si="3541">V414+Z414</f>
        <v>0</v>
      </c>
      <c r="AE414" s="68">
        <f t="shared" ref="AE414" si="3542">W414+AA414</f>
        <v>0</v>
      </c>
      <c r="AF414" s="68">
        <f t="shared" ref="AF414" si="3543">X414+AB414</f>
        <v>0</v>
      </c>
      <c r="AG414" s="68">
        <f t="shared" ref="AG414" si="3544">Y414+AC414</f>
        <v>0</v>
      </c>
      <c r="AH414" s="15"/>
      <c r="AI414" s="39">
        <f>AH414</f>
        <v>0</v>
      </c>
      <c r="AJ414" s="39"/>
      <c r="AK414" s="39"/>
      <c r="AL414" s="44"/>
      <c r="AM414" s="111"/>
      <c r="AN414" s="44"/>
      <c r="AO414" s="44"/>
      <c r="AP414" s="68">
        <f t="shared" ref="AP414" si="3545">AH414+AL414</f>
        <v>0</v>
      </c>
      <c r="AQ414" s="68">
        <f t="shared" ref="AQ414" si="3546">AI414+AM414</f>
        <v>0</v>
      </c>
      <c r="AR414" s="68">
        <f t="shared" ref="AR414" si="3547">AJ414+AN414</f>
        <v>0</v>
      </c>
      <c r="AS414" s="68">
        <f t="shared" ref="AS414" si="3548">AK414+AO414</f>
        <v>0</v>
      </c>
      <c r="AT414" s="68"/>
      <c r="AU414" s="68"/>
      <c r="AV414" s="68"/>
      <c r="AW414" s="68"/>
      <c r="AX414" s="68"/>
      <c r="AY414" s="15">
        <f t="shared" si="3299"/>
        <v>24215</v>
      </c>
      <c r="AZ414" s="39">
        <f t="shared" si="3300"/>
        <v>0</v>
      </c>
      <c r="BA414" s="39">
        <f t="shared" si="3301"/>
        <v>24215</v>
      </c>
      <c r="BB414" s="39">
        <f t="shared" si="3302"/>
        <v>0</v>
      </c>
      <c r="BC414" s="15"/>
      <c r="BD414" s="44">
        <f>BC414</f>
        <v>0</v>
      </c>
      <c r="BE414" s="44"/>
      <c r="BF414" s="44"/>
      <c r="BG414" s="15"/>
      <c r="BH414" s="44">
        <f>BG414</f>
        <v>0</v>
      </c>
      <c r="BI414" s="44"/>
      <c r="BJ414" s="44"/>
      <c r="BK414" s="15">
        <f>BC414+BG414</f>
        <v>0</v>
      </c>
      <c r="BL414" s="68">
        <f>BD414+BH414</f>
        <v>0</v>
      </c>
      <c r="BM414" s="68">
        <f>BE414+BI414</f>
        <v>0</v>
      </c>
      <c r="BN414" s="68">
        <f>BF414+BJ414</f>
        <v>0</v>
      </c>
      <c r="BO414" s="15"/>
      <c r="BP414" s="44">
        <f>BO414</f>
        <v>0</v>
      </c>
      <c r="BQ414" s="44"/>
      <c r="BR414" s="44"/>
      <c r="BS414" s="15">
        <f>BK414+BO414</f>
        <v>0</v>
      </c>
      <c r="BT414" s="68">
        <f>BL414+BP414</f>
        <v>0</v>
      </c>
      <c r="BU414" s="68">
        <f>BM414+BQ414</f>
        <v>0</v>
      </c>
      <c r="BV414" s="68">
        <f>BN414+BR414</f>
        <v>0</v>
      </c>
      <c r="BW414" s="15"/>
      <c r="BX414" s="44">
        <f>BW414</f>
        <v>0</v>
      </c>
      <c r="BY414" s="44"/>
      <c r="BZ414" s="44"/>
      <c r="CA414" s="15">
        <f>BS414+BW414</f>
        <v>0</v>
      </c>
      <c r="CB414" s="68">
        <f>BT414+BX414</f>
        <v>0</v>
      </c>
      <c r="CC414" s="68">
        <f>BU414+BY414</f>
        <v>0</v>
      </c>
      <c r="CD414" s="68">
        <f>BV414+BZ414</f>
        <v>0</v>
      </c>
      <c r="CE414" s="15"/>
      <c r="CF414" s="44">
        <f>CE414</f>
        <v>0</v>
      </c>
      <c r="CG414" s="44"/>
      <c r="CH414" s="44"/>
      <c r="CI414" s="44"/>
      <c r="CJ414" s="44">
        <f>CI414</f>
        <v>0</v>
      </c>
      <c r="CK414" s="44"/>
      <c r="CL414" s="44"/>
      <c r="CM414" s="15">
        <f t="shared" ref="CM414" si="3549">CE414+CI414</f>
        <v>0</v>
      </c>
      <c r="CN414" s="68">
        <f t="shared" ref="CN414" si="3550">CF414+CJ414</f>
        <v>0</v>
      </c>
      <c r="CO414" s="68">
        <f t="shared" ref="CO414" si="3551">CG414+CK414</f>
        <v>0</v>
      </c>
      <c r="CP414" s="68">
        <f t="shared" ref="CP414" si="3552">CH414+CL414</f>
        <v>0</v>
      </c>
      <c r="CQ414" s="44"/>
      <c r="CR414" s="44">
        <f>CQ414</f>
        <v>0</v>
      </c>
      <c r="CS414" s="44"/>
      <c r="CT414" s="44"/>
      <c r="CU414" s="15">
        <f t="shared" ref="CU414" si="3553">CM414+CQ414</f>
        <v>0</v>
      </c>
      <c r="CV414" s="68">
        <f t="shared" ref="CV414" si="3554">CN414+CR414</f>
        <v>0</v>
      </c>
      <c r="CW414" s="68">
        <f t="shared" ref="CW414" si="3555">CO414+CS414</f>
        <v>0</v>
      </c>
      <c r="CX414" s="68">
        <f t="shared" ref="CX414" si="3556">CP414+CT414</f>
        <v>0</v>
      </c>
      <c r="CY414" s="15"/>
      <c r="CZ414" s="44">
        <f>CY414</f>
        <v>0</v>
      </c>
      <c r="DA414" s="44"/>
      <c r="DB414" s="44"/>
      <c r="DC414" s="44"/>
      <c r="DD414" s="44">
        <f>DC414</f>
        <v>0</v>
      </c>
      <c r="DE414" s="44"/>
      <c r="DF414" s="44"/>
      <c r="DG414" s="15">
        <f t="shared" ref="DG414" si="3557">CY414+DC414</f>
        <v>0</v>
      </c>
      <c r="DH414" s="68">
        <f t="shared" ref="DH414" si="3558">CZ414+DD414</f>
        <v>0</v>
      </c>
      <c r="DI414" s="68">
        <f t="shared" ref="DI414" si="3559">DA414+DE414</f>
        <v>0</v>
      </c>
      <c r="DJ414" s="68">
        <f t="shared" ref="DJ414" si="3560">DB414+DF414</f>
        <v>0</v>
      </c>
      <c r="DK414" s="44"/>
      <c r="DL414" s="44">
        <f>DK414</f>
        <v>0</v>
      </c>
      <c r="DM414" s="44"/>
      <c r="DN414" s="44"/>
      <c r="DO414" s="15">
        <f t="shared" ref="DO414" si="3561">DG414+DK414</f>
        <v>0</v>
      </c>
      <c r="DP414" s="68">
        <f t="shared" ref="DP414" si="3562">DH414+DL414</f>
        <v>0</v>
      </c>
      <c r="DQ414" s="68">
        <f t="shared" ref="DQ414" si="3563">DI414+DM414</f>
        <v>0</v>
      </c>
      <c r="DR414" s="68">
        <f t="shared" ref="DR414" si="3564">DJ414+DN414</f>
        <v>0</v>
      </c>
    </row>
    <row r="415" spans="1:122" ht="33.75" hidden="1" customHeight="1" x14ac:dyDescent="0.25">
      <c r="A415" s="102" t="s">
        <v>306</v>
      </c>
      <c r="B415" s="102"/>
      <c r="C415" s="102"/>
      <c r="D415" s="102"/>
      <c r="E415" s="40">
        <v>852</v>
      </c>
      <c r="F415" s="3" t="s">
        <v>104</v>
      </c>
      <c r="G415" s="3" t="s">
        <v>45</v>
      </c>
      <c r="H415" s="3" t="s">
        <v>370</v>
      </c>
      <c r="I415" s="2"/>
      <c r="J415" s="15">
        <f t="shared" ref="J415:AL416" si="3565">J416</f>
        <v>10000</v>
      </c>
      <c r="K415" s="15">
        <f t="shared" si="3565"/>
        <v>0</v>
      </c>
      <c r="L415" s="15">
        <f t="shared" si="3565"/>
        <v>10000</v>
      </c>
      <c r="M415" s="15">
        <f t="shared" si="3565"/>
        <v>0</v>
      </c>
      <c r="N415" s="15">
        <f t="shared" si="3565"/>
        <v>0</v>
      </c>
      <c r="O415" s="15">
        <f t="shared" si="3565"/>
        <v>0</v>
      </c>
      <c r="P415" s="15">
        <f t="shared" si="3565"/>
        <v>0</v>
      </c>
      <c r="Q415" s="15">
        <f t="shared" si="3565"/>
        <v>0</v>
      </c>
      <c r="R415" s="15">
        <f t="shared" si="3565"/>
        <v>10000</v>
      </c>
      <c r="S415" s="15">
        <f t="shared" si="3565"/>
        <v>0</v>
      </c>
      <c r="T415" s="15">
        <f t="shared" si="3565"/>
        <v>10000</v>
      </c>
      <c r="U415" s="15">
        <f t="shared" si="3565"/>
        <v>0</v>
      </c>
      <c r="V415" s="15">
        <f t="shared" si="3565"/>
        <v>0</v>
      </c>
      <c r="W415" s="39">
        <f t="shared" si="3565"/>
        <v>0</v>
      </c>
      <c r="X415" s="39">
        <f t="shared" si="3565"/>
        <v>0</v>
      </c>
      <c r="Y415" s="39">
        <f t="shared" si="3565"/>
        <v>0</v>
      </c>
      <c r="Z415" s="15">
        <f t="shared" si="3565"/>
        <v>0</v>
      </c>
      <c r="AA415" s="15">
        <f t="shared" si="3565"/>
        <v>0</v>
      </c>
      <c r="AB415" s="15">
        <f t="shared" si="3565"/>
        <v>0</v>
      </c>
      <c r="AC415" s="15">
        <f t="shared" si="3565"/>
        <v>0</v>
      </c>
      <c r="AD415" s="15">
        <f t="shared" si="3565"/>
        <v>0</v>
      </c>
      <c r="AE415" s="15">
        <f t="shared" si="3565"/>
        <v>0</v>
      </c>
      <c r="AF415" s="15">
        <f t="shared" si="3565"/>
        <v>0</v>
      </c>
      <c r="AG415" s="15">
        <f t="shared" si="3565"/>
        <v>0</v>
      </c>
      <c r="AH415" s="15">
        <f t="shared" si="3565"/>
        <v>0</v>
      </c>
      <c r="AI415" s="39">
        <f t="shared" si="3565"/>
        <v>0</v>
      </c>
      <c r="AJ415" s="39">
        <f t="shared" si="3565"/>
        <v>0</v>
      </c>
      <c r="AK415" s="39">
        <f t="shared" si="3565"/>
        <v>0</v>
      </c>
      <c r="AL415" s="15">
        <f t="shared" si="3565"/>
        <v>0</v>
      </c>
      <c r="AM415" s="110">
        <f t="shared" ref="AL415:AS416" si="3566">AM416</f>
        <v>0</v>
      </c>
      <c r="AN415" s="15">
        <f t="shared" si="3566"/>
        <v>0</v>
      </c>
      <c r="AO415" s="15">
        <f t="shared" si="3566"/>
        <v>0</v>
      </c>
      <c r="AP415" s="15">
        <f t="shared" si="3566"/>
        <v>0</v>
      </c>
      <c r="AQ415" s="15">
        <f t="shared" si="3566"/>
        <v>0</v>
      </c>
      <c r="AR415" s="15">
        <f t="shared" si="3566"/>
        <v>0</v>
      </c>
      <c r="AS415" s="15">
        <f t="shared" si="3566"/>
        <v>0</v>
      </c>
      <c r="AT415" s="15"/>
      <c r="AU415" s="15"/>
      <c r="AV415" s="15"/>
      <c r="AW415" s="15"/>
      <c r="AX415" s="15"/>
      <c r="AY415" s="15">
        <f t="shared" si="3299"/>
        <v>10000</v>
      </c>
      <c r="AZ415" s="39">
        <f t="shared" si="3300"/>
        <v>0</v>
      </c>
      <c r="BA415" s="39">
        <f t="shared" si="3301"/>
        <v>10000</v>
      </c>
      <c r="BB415" s="39">
        <f t="shared" si="3302"/>
        <v>0</v>
      </c>
      <c r="BC415" s="15">
        <f t="shared" ref="BC415:DC416" si="3567">BC416</f>
        <v>0</v>
      </c>
      <c r="BD415" s="44">
        <f t="shared" si="3567"/>
        <v>0</v>
      </c>
      <c r="BE415" s="44">
        <f t="shared" si="3567"/>
        <v>0</v>
      </c>
      <c r="BF415" s="44">
        <f t="shared" si="3567"/>
        <v>0</v>
      </c>
      <c r="BG415" s="15">
        <f t="shared" si="3567"/>
        <v>0</v>
      </c>
      <c r="BH415" s="15">
        <f t="shared" si="3567"/>
        <v>0</v>
      </c>
      <c r="BI415" s="15">
        <f t="shared" si="3567"/>
        <v>0</v>
      </c>
      <c r="BJ415" s="15">
        <f t="shared" si="3567"/>
        <v>0</v>
      </c>
      <c r="BK415" s="15">
        <f t="shared" si="3567"/>
        <v>0</v>
      </c>
      <c r="BL415" s="15">
        <f t="shared" si="3567"/>
        <v>0</v>
      </c>
      <c r="BM415" s="15">
        <f t="shared" si="3567"/>
        <v>0</v>
      </c>
      <c r="BN415" s="15">
        <f t="shared" si="3567"/>
        <v>0</v>
      </c>
      <c r="BO415" s="15">
        <f t="shared" si="3567"/>
        <v>129757.89</v>
      </c>
      <c r="BP415" s="15">
        <f t="shared" si="3567"/>
        <v>123270</v>
      </c>
      <c r="BQ415" s="15">
        <f t="shared" si="3567"/>
        <v>6487.89</v>
      </c>
      <c r="BR415" s="15">
        <f t="shared" si="3567"/>
        <v>0</v>
      </c>
      <c r="BS415" s="15">
        <f t="shared" si="3567"/>
        <v>129757.89</v>
      </c>
      <c r="BT415" s="15">
        <f t="shared" si="3567"/>
        <v>123270</v>
      </c>
      <c r="BU415" s="15">
        <f t="shared" si="3567"/>
        <v>6487.89</v>
      </c>
      <c r="BV415" s="15">
        <f t="shared" si="3567"/>
        <v>0</v>
      </c>
      <c r="BW415" s="15">
        <f t="shared" si="3567"/>
        <v>0</v>
      </c>
      <c r="BX415" s="15">
        <f t="shared" si="3567"/>
        <v>0</v>
      </c>
      <c r="BY415" s="15">
        <f t="shared" si="3567"/>
        <v>0</v>
      </c>
      <c r="BZ415" s="15">
        <f t="shared" si="3567"/>
        <v>0</v>
      </c>
      <c r="CA415" s="15">
        <f t="shared" si="3567"/>
        <v>129757.89</v>
      </c>
      <c r="CB415" s="15">
        <f t="shared" si="3567"/>
        <v>123270</v>
      </c>
      <c r="CC415" s="15">
        <f t="shared" si="3567"/>
        <v>6487.89</v>
      </c>
      <c r="CD415" s="15">
        <f t="shared" si="3567"/>
        <v>0</v>
      </c>
      <c r="CE415" s="15">
        <f t="shared" si="3567"/>
        <v>0</v>
      </c>
      <c r="CF415" s="44">
        <f t="shared" si="3567"/>
        <v>0</v>
      </c>
      <c r="CG415" s="44">
        <f t="shared" si="3567"/>
        <v>0</v>
      </c>
      <c r="CH415" s="44">
        <f t="shared" si="3567"/>
        <v>0</v>
      </c>
      <c r="CI415" s="15">
        <f t="shared" si="3567"/>
        <v>0</v>
      </c>
      <c r="CJ415" s="15">
        <f t="shared" si="3567"/>
        <v>0</v>
      </c>
      <c r="CK415" s="15">
        <f t="shared" si="3567"/>
        <v>0</v>
      </c>
      <c r="CL415" s="15">
        <f t="shared" si="3567"/>
        <v>0</v>
      </c>
      <c r="CM415" s="15">
        <f t="shared" si="3567"/>
        <v>0</v>
      </c>
      <c r="CN415" s="15">
        <f t="shared" si="3567"/>
        <v>0</v>
      </c>
      <c r="CO415" s="15">
        <f t="shared" si="3567"/>
        <v>0</v>
      </c>
      <c r="CP415" s="15">
        <f t="shared" si="3567"/>
        <v>0</v>
      </c>
      <c r="CQ415" s="15">
        <f t="shared" si="3567"/>
        <v>0</v>
      </c>
      <c r="CR415" s="15">
        <f t="shared" si="3567"/>
        <v>0</v>
      </c>
      <c r="CS415" s="15">
        <f t="shared" si="3567"/>
        <v>0</v>
      </c>
      <c r="CT415" s="15">
        <f t="shared" si="3567"/>
        <v>0</v>
      </c>
      <c r="CU415" s="15">
        <f t="shared" si="3567"/>
        <v>0</v>
      </c>
      <c r="CV415" s="15">
        <f t="shared" si="3567"/>
        <v>0</v>
      </c>
      <c r="CW415" s="15">
        <f t="shared" si="3567"/>
        <v>0</v>
      </c>
      <c r="CX415" s="15">
        <f t="shared" si="3567"/>
        <v>0</v>
      </c>
      <c r="CY415" s="15">
        <f t="shared" si="3567"/>
        <v>0</v>
      </c>
      <c r="CZ415" s="44">
        <f t="shared" si="3567"/>
        <v>0</v>
      </c>
      <c r="DA415" s="44">
        <f t="shared" si="3567"/>
        <v>0</v>
      </c>
      <c r="DB415" s="44">
        <f t="shared" si="3567"/>
        <v>0</v>
      </c>
      <c r="DC415" s="15">
        <f t="shared" si="3567"/>
        <v>0</v>
      </c>
      <c r="DD415" s="15">
        <f t="shared" ref="DC415:DR416" si="3568">DD416</f>
        <v>0</v>
      </c>
      <c r="DE415" s="15">
        <f t="shared" si="3568"/>
        <v>0</v>
      </c>
      <c r="DF415" s="15">
        <f t="shared" si="3568"/>
        <v>0</v>
      </c>
      <c r="DG415" s="15">
        <f t="shared" si="3568"/>
        <v>0</v>
      </c>
      <c r="DH415" s="15">
        <f t="shared" si="3568"/>
        <v>0</v>
      </c>
      <c r="DI415" s="15">
        <f t="shared" si="3568"/>
        <v>0</v>
      </c>
      <c r="DJ415" s="15">
        <f t="shared" si="3568"/>
        <v>0</v>
      </c>
      <c r="DK415" s="15">
        <f t="shared" si="3568"/>
        <v>0</v>
      </c>
      <c r="DL415" s="15">
        <f t="shared" si="3568"/>
        <v>0</v>
      </c>
      <c r="DM415" s="15">
        <f t="shared" si="3568"/>
        <v>0</v>
      </c>
      <c r="DN415" s="15">
        <f t="shared" si="3568"/>
        <v>0</v>
      </c>
      <c r="DO415" s="15">
        <f t="shared" si="3568"/>
        <v>0</v>
      </c>
      <c r="DP415" s="15">
        <f t="shared" si="3568"/>
        <v>0</v>
      </c>
      <c r="DQ415" s="15">
        <f t="shared" si="3568"/>
        <v>0</v>
      </c>
      <c r="DR415" s="15">
        <f t="shared" si="3568"/>
        <v>0</v>
      </c>
    </row>
    <row r="416" spans="1:122" ht="33.75" hidden="1" customHeight="1" x14ac:dyDescent="0.25">
      <c r="A416" s="102" t="s">
        <v>40</v>
      </c>
      <c r="B416" s="102"/>
      <c r="C416" s="102"/>
      <c r="D416" s="102"/>
      <c r="E416" s="40">
        <v>852</v>
      </c>
      <c r="F416" s="3" t="s">
        <v>104</v>
      </c>
      <c r="G416" s="3" t="s">
        <v>45</v>
      </c>
      <c r="H416" s="3" t="s">
        <v>370</v>
      </c>
      <c r="I416" s="2" t="s">
        <v>80</v>
      </c>
      <c r="J416" s="15">
        <f t="shared" si="3565"/>
        <v>10000</v>
      </c>
      <c r="K416" s="15">
        <f t="shared" si="3565"/>
        <v>0</v>
      </c>
      <c r="L416" s="15">
        <f t="shared" si="3565"/>
        <v>10000</v>
      </c>
      <c r="M416" s="15">
        <f t="shared" si="3565"/>
        <v>0</v>
      </c>
      <c r="N416" s="15">
        <f t="shared" si="3565"/>
        <v>0</v>
      </c>
      <c r="O416" s="15">
        <f t="shared" si="3565"/>
        <v>0</v>
      </c>
      <c r="P416" s="15">
        <f t="shared" si="3565"/>
        <v>0</v>
      </c>
      <c r="Q416" s="15">
        <f t="shared" si="3565"/>
        <v>0</v>
      </c>
      <c r="R416" s="15">
        <f t="shared" si="3565"/>
        <v>10000</v>
      </c>
      <c r="S416" s="15">
        <f t="shared" si="3565"/>
        <v>0</v>
      </c>
      <c r="T416" s="15">
        <f t="shared" si="3565"/>
        <v>10000</v>
      </c>
      <c r="U416" s="15">
        <f t="shared" si="3565"/>
        <v>0</v>
      </c>
      <c r="V416" s="15">
        <f t="shared" si="3565"/>
        <v>0</v>
      </c>
      <c r="W416" s="39">
        <f t="shared" si="3565"/>
        <v>0</v>
      </c>
      <c r="X416" s="39">
        <f t="shared" si="3565"/>
        <v>0</v>
      </c>
      <c r="Y416" s="39">
        <f t="shared" si="3565"/>
        <v>0</v>
      </c>
      <c r="Z416" s="15">
        <f t="shared" si="3565"/>
        <v>0</v>
      </c>
      <c r="AA416" s="15">
        <f t="shared" si="3565"/>
        <v>0</v>
      </c>
      <c r="AB416" s="15">
        <f t="shared" si="3565"/>
        <v>0</v>
      </c>
      <c r="AC416" s="15">
        <f t="shared" si="3565"/>
        <v>0</v>
      </c>
      <c r="AD416" s="15">
        <f t="shared" si="3565"/>
        <v>0</v>
      </c>
      <c r="AE416" s="15">
        <f t="shared" si="3565"/>
        <v>0</v>
      </c>
      <c r="AF416" s="15">
        <f t="shared" si="3565"/>
        <v>0</v>
      </c>
      <c r="AG416" s="15">
        <f t="shared" si="3565"/>
        <v>0</v>
      </c>
      <c r="AH416" s="15">
        <f t="shared" si="3565"/>
        <v>0</v>
      </c>
      <c r="AI416" s="39">
        <f t="shared" si="3565"/>
        <v>0</v>
      </c>
      <c r="AJ416" s="39">
        <f t="shared" si="3565"/>
        <v>0</v>
      </c>
      <c r="AK416" s="39">
        <f t="shared" si="3565"/>
        <v>0</v>
      </c>
      <c r="AL416" s="15">
        <f t="shared" si="3566"/>
        <v>0</v>
      </c>
      <c r="AM416" s="110">
        <f t="shared" si="3566"/>
        <v>0</v>
      </c>
      <c r="AN416" s="15">
        <f t="shared" si="3566"/>
        <v>0</v>
      </c>
      <c r="AO416" s="15">
        <f t="shared" si="3566"/>
        <v>0</v>
      </c>
      <c r="AP416" s="15">
        <f t="shared" si="3566"/>
        <v>0</v>
      </c>
      <c r="AQ416" s="15">
        <f t="shared" si="3566"/>
        <v>0</v>
      </c>
      <c r="AR416" s="15">
        <f t="shared" si="3566"/>
        <v>0</v>
      </c>
      <c r="AS416" s="15">
        <f t="shared" si="3566"/>
        <v>0</v>
      </c>
      <c r="AT416" s="15"/>
      <c r="AU416" s="15"/>
      <c r="AV416" s="15"/>
      <c r="AW416" s="15"/>
      <c r="AX416" s="15"/>
      <c r="AY416" s="15">
        <f t="shared" si="3299"/>
        <v>10000</v>
      </c>
      <c r="AZ416" s="39">
        <f t="shared" si="3300"/>
        <v>0</v>
      </c>
      <c r="BA416" s="39">
        <f t="shared" si="3301"/>
        <v>10000</v>
      </c>
      <c r="BB416" s="39">
        <f t="shared" si="3302"/>
        <v>0</v>
      </c>
      <c r="BC416" s="15">
        <f t="shared" si="3567"/>
        <v>0</v>
      </c>
      <c r="BD416" s="44">
        <f t="shared" si="3567"/>
        <v>0</v>
      </c>
      <c r="BE416" s="44">
        <f t="shared" si="3567"/>
        <v>0</v>
      </c>
      <c r="BF416" s="44">
        <f t="shared" si="3567"/>
        <v>0</v>
      </c>
      <c r="BG416" s="15">
        <f t="shared" si="3567"/>
        <v>0</v>
      </c>
      <c r="BH416" s="15">
        <f t="shared" si="3567"/>
        <v>0</v>
      </c>
      <c r="BI416" s="15">
        <f t="shared" si="3567"/>
        <v>0</v>
      </c>
      <c r="BJ416" s="15">
        <f t="shared" si="3567"/>
        <v>0</v>
      </c>
      <c r="BK416" s="15">
        <f t="shared" si="3567"/>
        <v>0</v>
      </c>
      <c r="BL416" s="15">
        <f t="shared" si="3567"/>
        <v>0</v>
      </c>
      <c r="BM416" s="15">
        <f t="shared" si="3567"/>
        <v>0</v>
      </c>
      <c r="BN416" s="15">
        <f t="shared" si="3567"/>
        <v>0</v>
      </c>
      <c r="BO416" s="15">
        <f t="shared" si="3567"/>
        <v>129757.89</v>
      </c>
      <c r="BP416" s="15">
        <f t="shared" si="3567"/>
        <v>123270</v>
      </c>
      <c r="BQ416" s="15">
        <f t="shared" si="3567"/>
        <v>6487.89</v>
      </c>
      <c r="BR416" s="15">
        <f t="shared" si="3567"/>
        <v>0</v>
      </c>
      <c r="BS416" s="15">
        <f t="shared" si="3567"/>
        <v>129757.89</v>
      </c>
      <c r="BT416" s="15">
        <f t="shared" si="3567"/>
        <v>123270</v>
      </c>
      <c r="BU416" s="15">
        <f t="shared" si="3567"/>
        <v>6487.89</v>
      </c>
      <c r="BV416" s="15">
        <f t="shared" si="3567"/>
        <v>0</v>
      </c>
      <c r="BW416" s="15">
        <f t="shared" si="3567"/>
        <v>0</v>
      </c>
      <c r="BX416" s="15">
        <f t="shared" si="3567"/>
        <v>0</v>
      </c>
      <c r="BY416" s="15">
        <f t="shared" si="3567"/>
        <v>0</v>
      </c>
      <c r="BZ416" s="15">
        <f t="shared" si="3567"/>
        <v>0</v>
      </c>
      <c r="CA416" s="15">
        <f t="shared" si="3567"/>
        <v>129757.89</v>
      </c>
      <c r="CB416" s="15">
        <f t="shared" si="3567"/>
        <v>123270</v>
      </c>
      <c r="CC416" s="15">
        <f t="shared" si="3567"/>
        <v>6487.89</v>
      </c>
      <c r="CD416" s="15">
        <f t="shared" si="3567"/>
        <v>0</v>
      </c>
      <c r="CE416" s="15">
        <f t="shared" si="3567"/>
        <v>0</v>
      </c>
      <c r="CF416" s="44">
        <f t="shared" si="3567"/>
        <v>0</v>
      </c>
      <c r="CG416" s="44">
        <f t="shared" si="3567"/>
        <v>0</v>
      </c>
      <c r="CH416" s="44">
        <f t="shared" si="3567"/>
        <v>0</v>
      </c>
      <c r="CI416" s="15">
        <f t="shared" si="3567"/>
        <v>0</v>
      </c>
      <c r="CJ416" s="15">
        <f t="shared" si="3567"/>
        <v>0</v>
      </c>
      <c r="CK416" s="15">
        <f t="shared" si="3567"/>
        <v>0</v>
      </c>
      <c r="CL416" s="15">
        <f t="shared" si="3567"/>
        <v>0</v>
      </c>
      <c r="CM416" s="15">
        <f t="shared" si="3567"/>
        <v>0</v>
      </c>
      <c r="CN416" s="15">
        <f t="shared" si="3567"/>
        <v>0</v>
      </c>
      <c r="CO416" s="15">
        <f t="shared" si="3567"/>
        <v>0</v>
      </c>
      <c r="CP416" s="15">
        <f t="shared" si="3567"/>
        <v>0</v>
      </c>
      <c r="CQ416" s="15">
        <f t="shared" si="3567"/>
        <v>0</v>
      </c>
      <c r="CR416" s="15">
        <f t="shared" si="3567"/>
        <v>0</v>
      </c>
      <c r="CS416" s="15">
        <f t="shared" si="3567"/>
        <v>0</v>
      </c>
      <c r="CT416" s="15">
        <f t="shared" si="3567"/>
        <v>0</v>
      </c>
      <c r="CU416" s="15">
        <f t="shared" si="3567"/>
        <v>0</v>
      </c>
      <c r="CV416" s="15">
        <f t="shared" si="3567"/>
        <v>0</v>
      </c>
      <c r="CW416" s="15">
        <f t="shared" si="3567"/>
        <v>0</v>
      </c>
      <c r="CX416" s="15">
        <f t="shared" si="3567"/>
        <v>0</v>
      </c>
      <c r="CY416" s="15">
        <f t="shared" si="3567"/>
        <v>0</v>
      </c>
      <c r="CZ416" s="44">
        <f t="shared" si="3567"/>
        <v>0</v>
      </c>
      <c r="DA416" s="44">
        <f t="shared" si="3567"/>
        <v>0</v>
      </c>
      <c r="DB416" s="44">
        <f t="shared" si="3567"/>
        <v>0</v>
      </c>
      <c r="DC416" s="15">
        <f t="shared" si="3568"/>
        <v>0</v>
      </c>
      <c r="DD416" s="15">
        <f t="shared" si="3568"/>
        <v>0</v>
      </c>
      <c r="DE416" s="15">
        <f t="shared" si="3568"/>
        <v>0</v>
      </c>
      <c r="DF416" s="15">
        <f t="shared" si="3568"/>
        <v>0</v>
      </c>
      <c r="DG416" s="15">
        <f t="shared" si="3568"/>
        <v>0</v>
      </c>
      <c r="DH416" s="15">
        <f t="shared" si="3568"/>
        <v>0</v>
      </c>
      <c r="DI416" s="15">
        <f t="shared" si="3568"/>
        <v>0</v>
      </c>
      <c r="DJ416" s="15">
        <f t="shared" si="3568"/>
        <v>0</v>
      </c>
      <c r="DK416" s="15">
        <f t="shared" si="3568"/>
        <v>0</v>
      </c>
      <c r="DL416" s="15">
        <f t="shared" si="3568"/>
        <v>0</v>
      </c>
      <c r="DM416" s="15">
        <f t="shared" si="3568"/>
        <v>0</v>
      </c>
      <c r="DN416" s="15">
        <f t="shared" si="3568"/>
        <v>0</v>
      </c>
      <c r="DO416" s="15">
        <f t="shared" si="3568"/>
        <v>0</v>
      </c>
      <c r="DP416" s="15">
        <f t="shared" si="3568"/>
        <v>0</v>
      </c>
      <c r="DQ416" s="15">
        <f t="shared" si="3568"/>
        <v>0</v>
      </c>
      <c r="DR416" s="15">
        <f t="shared" si="3568"/>
        <v>0</v>
      </c>
    </row>
    <row r="417" spans="1:122" ht="33.75" hidden="1" customHeight="1" x14ac:dyDescent="0.25">
      <c r="A417" s="102" t="s">
        <v>81</v>
      </c>
      <c r="B417" s="102"/>
      <c r="C417" s="102"/>
      <c r="D417" s="102"/>
      <c r="E417" s="40">
        <v>852</v>
      </c>
      <c r="F417" s="2" t="s">
        <v>104</v>
      </c>
      <c r="G417" s="3" t="s">
        <v>45</v>
      </c>
      <c r="H417" s="3" t="s">
        <v>370</v>
      </c>
      <c r="I417" s="2" t="s">
        <v>82</v>
      </c>
      <c r="J417" s="15">
        <v>10000</v>
      </c>
      <c r="K417" s="44"/>
      <c r="L417" s="44">
        <v>10000</v>
      </c>
      <c r="M417" s="44"/>
      <c r="N417" s="44"/>
      <c r="O417" s="44"/>
      <c r="P417" s="44"/>
      <c r="Q417" s="44"/>
      <c r="R417" s="68">
        <f>J417+N417</f>
        <v>10000</v>
      </c>
      <c r="S417" s="68">
        <f>K417+O417</f>
        <v>0</v>
      </c>
      <c r="T417" s="68">
        <f>L417+P417</f>
        <v>10000</v>
      </c>
      <c r="U417" s="68">
        <f>M417+Q417</f>
        <v>0</v>
      </c>
      <c r="V417" s="15"/>
      <c r="W417" s="39">
        <f>V417</f>
        <v>0</v>
      </c>
      <c r="X417" s="39"/>
      <c r="Y417" s="39"/>
      <c r="Z417" s="44"/>
      <c r="AA417" s="44"/>
      <c r="AB417" s="44"/>
      <c r="AC417" s="44"/>
      <c r="AD417" s="68">
        <f t="shared" ref="AD417" si="3569">V417+Z417</f>
        <v>0</v>
      </c>
      <c r="AE417" s="68">
        <f t="shared" ref="AE417" si="3570">W417+AA417</f>
        <v>0</v>
      </c>
      <c r="AF417" s="68">
        <f t="shared" ref="AF417" si="3571">X417+AB417</f>
        <v>0</v>
      </c>
      <c r="AG417" s="68">
        <f t="shared" ref="AG417" si="3572">Y417+AC417</f>
        <v>0</v>
      </c>
      <c r="AH417" s="15"/>
      <c r="AI417" s="39">
        <f>AH417</f>
        <v>0</v>
      </c>
      <c r="AJ417" s="39"/>
      <c r="AK417" s="39"/>
      <c r="AL417" s="44"/>
      <c r="AM417" s="111"/>
      <c r="AN417" s="44"/>
      <c r="AO417" s="44"/>
      <c r="AP417" s="68">
        <f t="shared" ref="AP417" si="3573">AH417+AL417</f>
        <v>0</v>
      </c>
      <c r="AQ417" s="68">
        <f t="shared" ref="AQ417" si="3574">AI417+AM417</f>
        <v>0</v>
      </c>
      <c r="AR417" s="68">
        <f t="shared" ref="AR417" si="3575">AJ417+AN417</f>
        <v>0</v>
      </c>
      <c r="AS417" s="68">
        <f t="shared" ref="AS417" si="3576">AK417+AO417</f>
        <v>0</v>
      </c>
      <c r="AT417" s="68"/>
      <c r="AU417" s="68"/>
      <c r="AV417" s="68"/>
      <c r="AW417" s="68"/>
      <c r="AX417" s="68"/>
      <c r="AY417" s="15">
        <f t="shared" ref="AY417:AY448" si="3577">J417-BC417</f>
        <v>10000</v>
      </c>
      <c r="AZ417" s="39">
        <f t="shared" ref="AZ417:AZ448" si="3578">K417-BD417</f>
        <v>0</v>
      </c>
      <c r="BA417" s="39">
        <f t="shared" ref="BA417:BA448" si="3579">L417-BE417</f>
        <v>10000</v>
      </c>
      <c r="BB417" s="39">
        <f t="shared" ref="BB417:BB448" si="3580">M417-BF417</f>
        <v>0</v>
      </c>
      <c r="BC417" s="15"/>
      <c r="BD417" s="44">
        <f>BC417</f>
        <v>0</v>
      </c>
      <c r="BE417" s="44"/>
      <c r="BF417" s="44"/>
      <c r="BG417" s="15"/>
      <c r="BH417" s="44">
        <f>BG417</f>
        <v>0</v>
      </c>
      <c r="BI417" s="44"/>
      <c r="BJ417" s="44"/>
      <c r="BK417" s="15">
        <f>BC417+BG417</f>
        <v>0</v>
      </c>
      <c r="BL417" s="68">
        <f>BD417+BH417</f>
        <v>0</v>
      </c>
      <c r="BM417" s="68">
        <f>BE417+BI417</f>
        <v>0</v>
      </c>
      <c r="BN417" s="68">
        <f>BF417+BJ417</f>
        <v>0</v>
      </c>
      <c r="BO417" s="15">
        <f>123270+6487.89</f>
        <v>129757.89</v>
      </c>
      <c r="BP417" s="44">
        <v>123270</v>
      </c>
      <c r="BQ417" s="44">
        <v>6487.89</v>
      </c>
      <c r="BR417" s="44"/>
      <c r="BS417" s="15">
        <f>BK417+BO417</f>
        <v>129757.89</v>
      </c>
      <c r="BT417" s="68">
        <f>BL417+BP417</f>
        <v>123270</v>
      </c>
      <c r="BU417" s="68">
        <f>BM417+BQ417</f>
        <v>6487.89</v>
      </c>
      <c r="BV417" s="68">
        <f>BN417+BR417</f>
        <v>0</v>
      </c>
      <c r="BW417" s="15"/>
      <c r="BX417" s="44">
        <f>BW417</f>
        <v>0</v>
      </c>
      <c r="BY417" s="44"/>
      <c r="BZ417" s="44"/>
      <c r="CA417" s="15">
        <f>BS417+BW417</f>
        <v>129757.89</v>
      </c>
      <c r="CB417" s="68">
        <f>BT417+BX417</f>
        <v>123270</v>
      </c>
      <c r="CC417" s="68">
        <f>BU417+BY417</f>
        <v>6487.89</v>
      </c>
      <c r="CD417" s="68">
        <f>BV417+BZ417</f>
        <v>0</v>
      </c>
      <c r="CE417" s="15"/>
      <c r="CF417" s="44">
        <f>CE417</f>
        <v>0</v>
      </c>
      <c r="CG417" s="44"/>
      <c r="CH417" s="44"/>
      <c r="CI417" s="44"/>
      <c r="CJ417" s="44">
        <f>CI417</f>
        <v>0</v>
      </c>
      <c r="CK417" s="44"/>
      <c r="CL417" s="44"/>
      <c r="CM417" s="15">
        <f t="shared" ref="CM417" si="3581">CE417+CI417</f>
        <v>0</v>
      </c>
      <c r="CN417" s="68">
        <f t="shared" ref="CN417" si="3582">CF417+CJ417</f>
        <v>0</v>
      </c>
      <c r="CO417" s="68">
        <f t="shared" ref="CO417" si="3583">CG417+CK417</f>
        <v>0</v>
      </c>
      <c r="CP417" s="68">
        <f t="shared" ref="CP417" si="3584">CH417+CL417</f>
        <v>0</v>
      </c>
      <c r="CQ417" s="44"/>
      <c r="CR417" s="44">
        <f>CQ417</f>
        <v>0</v>
      </c>
      <c r="CS417" s="44"/>
      <c r="CT417" s="44"/>
      <c r="CU417" s="15">
        <f t="shared" ref="CU417" si="3585">CM417+CQ417</f>
        <v>0</v>
      </c>
      <c r="CV417" s="68">
        <f t="shared" ref="CV417" si="3586">CN417+CR417</f>
        <v>0</v>
      </c>
      <c r="CW417" s="68">
        <f t="shared" ref="CW417" si="3587">CO417+CS417</f>
        <v>0</v>
      </c>
      <c r="CX417" s="68">
        <f t="shared" ref="CX417" si="3588">CP417+CT417</f>
        <v>0</v>
      </c>
      <c r="CY417" s="15"/>
      <c r="CZ417" s="44">
        <f>CY417</f>
        <v>0</v>
      </c>
      <c r="DA417" s="44"/>
      <c r="DB417" s="44"/>
      <c r="DC417" s="44"/>
      <c r="DD417" s="44">
        <f>DC417</f>
        <v>0</v>
      </c>
      <c r="DE417" s="44"/>
      <c r="DF417" s="44"/>
      <c r="DG417" s="15">
        <f t="shared" ref="DG417" si="3589">CY417+DC417</f>
        <v>0</v>
      </c>
      <c r="DH417" s="68">
        <f t="shared" ref="DH417" si="3590">CZ417+DD417</f>
        <v>0</v>
      </c>
      <c r="DI417" s="68">
        <f t="shared" ref="DI417" si="3591">DA417+DE417</f>
        <v>0</v>
      </c>
      <c r="DJ417" s="68">
        <f t="shared" ref="DJ417" si="3592">DB417+DF417</f>
        <v>0</v>
      </c>
      <c r="DK417" s="44"/>
      <c r="DL417" s="44">
        <f>DK417</f>
        <v>0</v>
      </c>
      <c r="DM417" s="44"/>
      <c r="DN417" s="44"/>
      <c r="DO417" s="15">
        <f t="shared" ref="DO417" si="3593">DG417+DK417</f>
        <v>0</v>
      </c>
      <c r="DP417" s="68">
        <f t="shared" ref="DP417" si="3594">DH417+DL417</f>
        <v>0</v>
      </c>
      <c r="DQ417" s="68">
        <f t="shared" ref="DQ417" si="3595">DI417+DM417</f>
        <v>0</v>
      </c>
      <c r="DR417" s="68">
        <f t="shared" ref="DR417" si="3596">DJ417+DN417</f>
        <v>0</v>
      </c>
    </row>
    <row r="418" spans="1:122" ht="62.25" hidden="1" customHeight="1" x14ac:dyDescent="0.25">
      <c r="A418" s="102" t="s">
        <v>278</v>
      </c>
      <c r="B418" s="102"/>
      <c r="C418" s="102"/>
      <c r="D418" s="102"/>
      <c r="E418" s="40">
        <v>852</v>
      </c>
      <c r="F418" s="3" t="s">
        <v>104</v>
      </c>
      <c r="G418" s="3" t="s">
        <v>45</v>
      </c>
      <c r="H418" s="3" t="s">
        <v>361</v>
      </c>
      <c r="I418" s="2"/>
      <c r="J418" s="15">
        <f t="shared" ref="J418:AL419" si="3597">J419</f>
        <v>87600</v>
      </c>
      <c r="K418" s="15">
        <f t="shared" si="3597"/>
        <v>87600</v>
      </c>
      <c r="L418" s="15">
        <f t="shared" si="3597"/>
        <v>0</v>
      </c>
      <c r="M418" s="15">
        <f t="shared" si="3597"/>
        <v>0</v>
      </c>
      <c r="N418" s="15">
        <f t="shared" si="3597"/>
        <v>0</v>
      </c>
      <c r="O418" s="15">
        <f t="shared" si="3597"/>
        <v>0</v>
      </c>
      <c r="P418" s="15">
        <f t="shared" si="3597"/>
        <v>0</v>
      </c>
      <c r="Q418" s="15">
        <f t="shared" si="3597"/>
        <v>0</v>
      </c>
      <c r="R418" s="15">
        <f t="shared" si="3597"/>
        <v>87600</v>
      </c>
      <c r="S418" s="15">
        <f t="shared" si="3597"/>
        <v>87600</v>
      </c>
      <c r="T418" s="15">
        <f t="shared" si="3597"/>
        <v>0</v>
      </c>
      <c r="U418" s="15">
        <f t="shared" si="3597"/>
        <v>0</v>
      </c>
      <c r="V418" s="15">
        <f t="shared" si="3597"/>
        <v>87600</v>
      </c>
      <c r="W418" s="39">
        <f t="shared" si="3597"/>
        <v>87600</v>
      </c>
      <c r="X418" s="39">
        <f t="shared" si="3597"/>
        <v>0</v>
      </c>
      <c r="Y418" s="39">
        <f t="shared" si="3597"/>
        <v>0</v>
      </c>
      <c r="Z418" s="15">
        <f t="shared" si="3597"/>
        <v>0</v>
      </c>
      <c r="AA418" s="15">
        <f t="shared" si="3597"/>
        <v>0</v>
      </c>
      <c r="AB418" s="15">
        <f t="shared" si="3597"/>
        <v>0</v>
      </c>
      <c r="AC418" s="15">
        <f t="shared" si="3597"/>
        <v>0</v>
      </c>
      <c r="AD418" s="15">
        <f t="shared" si="3597"/>
        <v>87600</v>
      </c>
      <c r="AE418" s="15">
        <f t="shared" si="3597"/>
        <v>87600</v>
      </c>
      <c r="AF418" s="15">
        <f t="shared" si="3597"/>
        <v>0</v>
      </c>
      <c r="AG418" s="15">
        <f t="shared" si="3597"/>
        <v>0</v>
      </c>
      <c r="AH418" s="15">
        <f t="shared" si="3597"/>
        <v>87600</v>
      </c>
      <c r="AI418" s="39">
        <f t="shared" si="3597"/>
        <v>87600</v>
      </c>
      <c r="AJ418" s="39">
        <f t="shared" si="3597"/>
        <v>0</v>
      </c>
      <c r="AK418" s="39">
        <f t="shared" si="3597"/>
        <v>0</v>
      </c>
      <c r="AL418" s="15">
        <f t="shared" si="3597"/>
        <v>0</v>
      </c>
      <c r="AM418" s="110">
        <f t="shared" ref="AL418:AS419" si="3598">AM419</f>
        <v>0</v>
      </c>
      <c r="AN418" s="15">
        <f t="shared" si="3598"/>
        <v>0</v>
      </c>
      <c r="AO418" s="15">
        <f t="shared" si="3598"/>
        <v>0</v>
      </c>
      <c r="AP418" s="15">
        <f t="shared" si="3598"/>
        <v>87600</v>
      </c>
      <c r="AQ418" s="15">
        <f t="shared" si="3598"/>
        <v>87600</v>
      </c>
      <c r="AR418" s="15">
        <f t="shared" si="3598"/>
        <v>0</v>
      </c>
      <c r="AS418" s="15">
        <f t="shared" si="3598"/>
        <v>0</v>
      </c>
      <c r="AT418" s="15"/>
      <c r="AU418" s="15"/>
      <c r="AV418" s="15"/>
      <c r="AW418" s="15"/>
      <c r="AX418" s="15"/>
      <c r="AY418" s="15">
        <f t="shared" si="3577"/>
        <v>87600</v>
      </c>
      <c r="AZ418" s="39">
        <f t="shared" si="3578"/>
        <v>87600</v>
      </c>
      <c r="BA418" s="39">
        <f t="shared" si="3579"/>
        <v>0</v>
      </c>
      <c r="BB418" s="39">
        <f t="shared" si="3580"/>
        <v>0</v>
      </c>
      <c r="BC418" s="15">
        <f t="shared" ref="BC418:DC419" si="3599">BC419</f>
        <v>0</v>
      </c>
      <c r="BD418" s="44">
        <f t="shared" si="3599"/>
        <v>0</v>
      </c>
      <c r="BE418" s="44">
        <f t="shared" si="3599"/>
        <v>0</v>
      </c>
      <c r="BF418" s="44">
        <f t="shared" si="3599"/>
        <v>0</v>
      </c>
      <c r="BG418" s="15">
        <f t="shared" si="3599"/>
        <v>0</v>
      </c>
      <c r="BH418" s="15">
        <f t="shared" si="3599"/>
        <v>0</v>
      </c>
      <c r="BI418" s="15">
        <f t="shared" si="3599"/>
        <v>0</v>
      </c>
      <c r="BJ418" s="15">
        <f t="shared" si="3599"/>
        <v>0</v>
      </c>
      <c r="BK418" s="15">
        <f t="shared" si="3599"/>
        <v>0</v>
      </c>
      <c r="BL418" s="15">
        <f t="shared" si="3599"/>
        <v>0</v>
      </c>
      <c r="BM418" s="15">
        <f t="shared" si="3599"/>
        <v>0</v>
      </c>
      <c r="BN418" s="15">
        <f t="shared" si="3599"/>
        <v>0</v>
      </c>
      <c r="BO418" s="15">
        <f t="shared" si="3599"/>
        <v>29800</v>
      </c>
      <c r="BP418" s="15">
        <f t="shared" si="3599"/>
        <v>29800</v>
      </c>
      <c r="BQ418" s="15">
        <f t="shared" si="3599"/>
        <v>0</v>
      </c>
      <c r="BR418" s="15">
        <f t="shared" si="3599"/>
        <v>0</v>
      </c>
      <c r="BS418" s="15">
        <f t="shared" si="3599"/>
        <v>29800</v>
      </c>
      <c r="BT418" s="15">
        <f t="shared" si="3599"/>
        <v>29800</v>
      </c>
      <c r="BU418" s="15">
        <f t="shared" si="3599"/>
        <v>0</v>
      </c>
      <c r="BV418" s="15">
        <f t="shared" si="3599"/>
        <v>0</v>
      </c>
      <c r="BW418" s="15">
        <f t="shared" si="3599"/>
        <v>0</v>
      </c>
      <c r="BX418" s="15">
        <f t="shared" si="3599"/>
        <v>0</v>
      </c>
      <c r="BY418" s="15">
        <f t="shared" si="3599"/>
        <v>0</v>
      </c>
      <c r="BZ418" s="15">
        <f t="shared" si="3599"/>
        <v>0</v>
      </c>
      <c r="CA418" s="15">
        <f t="shared" si="3599"/>
        <v>29800</v>
      </c>
      <c r="CB418" s="15">
        <f t="shared" si="3599"/>
        <v>29800</v>
      </c>
      <c r="CC418" s="15">
        <f t="shared" si="3599"/>
        <v>0</v>
      </c>
      <c r="CD418" s="15">
        <f t="shared" si="3599"/>
        <v>0</v>
      </c>
      <c r="CE418" s="15">
        <f t="shared" si="3599"/>
        <v>0</v>
      </c>
      <c r="CF418" s="44">
        <f t="shared" si="3599"/>
        <v>0</v>
      </c>
      <c r="CG418" s="44">
        <f t="shared" si="3599"/>
        <v>0</v>
      </c>
      <c r="CH418" s="44">
        <f t="shared" si="3599"/>
        <v>0</v>
      </c>
      <c r="CI418" s="15">
        <f t="shared" si="3599"/>
        <v>0</v>
      </c>
      <c r="CJ418" s="15">
        <f t="shared" si="3599"/>
        <v>0</v>
      </c>
      <c r="CK418" s="15">
        <f t="shared" si="3599"/>
        <v>0</v>
      </c>
      <c r="CL418" s="15">
        <f t="shared" si="3599"/>
        <v>0</v>
      </c>
      <c r="CM418" s="15">
        <f t="shared" si="3599"/>
        <v>0</v>
      </c>
      <c r="CN418" s="15">
        <f t="shared" si="3599"/>
        <v>0</v>
      </c>
      <c r="CO418" s="15">
        <f t="shared" si="3599"/>
        <v>0</v>
      </c>
      <c r="CP418" s="15">
        <f t="shared" si="3599"/>
        <v>0</v>
      </c>
      <c r="CQ418" s="15">
        <f t="shared" si="3599"/>
        <v>87600</v>
      </c>
      <c r="CR418" s="15">
        <f t="shared" si="3599"/>
        <v>87600</v>
      </c>
      <c r="CS418" s="15">
        <f t="shared" si="3599"/>
        <v>0</v>
      </c>
      <c r="CT418" s="15">
        <f t="shared" si="3599"/>
        <v>0</v>
      </c>
      <c r="CU418" s="15">
        <f t="shared" si="3599"/>
        <v>87600</v>
      </c>
      <c r="CV418" s="15">
        <f t="shared" si="3599"/>
        <v>87600</v>
      </c>
      <c r="CW418" s="15">
        <f t="shared" si="3599"/>
        <v>0</v>
      </c>
      <c r="CX418" s="15">
        <f t="shared" si="3599"/>
        <v>0</v>
      </c>
      <c r="CY418" s="15">
        <f t="shared" si="3599"/>
        <v>0</v>
      </c>
      <c r="CZ418" s="44">
        <f t="shared" si="3599"/>
        <v>0</v>
      </c>
      <c r="DA418" s="44">
        <f t="shared" si="3599"/>
        <v>0</v>
      </c>
      <c r="DB418" s="44">
        <f t="shared" si="3599"/>
        <v>0</v>
      </c>
      <c r="DC418" s="15">
        <f t="shared" si="3599"/>
        <v>0</v>
      </c>
      <c r="DD418" s="15">
        <f t="shared" ref="DC418:DR419" si="3600">DD419</f>
        <v>0</v>
      </c>
      <c r="DE418" s="15">
        <f t="shared" si="3600"/>
        <v>0</v>
      </c>
      <c r="DF418" s="15">
        <f t="shared" si="3600"/>
        <v>0</v>
      </c>
      <c r="DG418" s="15">
        <f t="shared" si="3600"/>
        <v>0</v>
      </c>
      <c r="DH418" s="15">
        <f t="shared" si="3600"/>
        <v>0</v>
      </c>
      <c r="DI418" s="15">
        <f t="shared" si="3600"/>
        <v>0</v>
      </c>
      <c r="DJ418" s="15">
        <f t="shared" si="3600"/>
        <v>0</v>
      </c>
      <c r="DK418" s="15">
        <f t="shared" si="3600"/>
        <v>87600</v>
      </c>
      <c r="DL418" s="15">
        <f t="shared" si="3600"/>
        <v>87600</v>
      </c>
      <c r="DM418" s="15">
        <f t="shared" si="3600"/>
        <v>0</v>
      </c>
      <c r="DN418" s="15">
        <f t="shared" si="3600"/>
        <v>0</v>
      </c>
      <c r="DO418" s="15">
        <f t="shared" si="3600"/>
        <v>87600</v>
      </c>
      <c r="DP418" s="15">
        <f t="shared" si="3600"/>
        <v>87600</v>
      </c>
      <c r="DQ418" s="15">
        <f t="shared" si="3600"/>
        <v>0</v>
      </c>
      <c r="DR418" s="15">
        <f t="shared" si="3600"/>
        <v>0</v>
      </c>
    </row>
    <row r="419" spans="1:122" ht="33.75" hidden="1" customHeight="1" x14ac:dyDescent="0.25">
      <c r="A419" s="102" t="s">
        <v>40</v>
      </c>
      <c r="B419" s="102"/>
      <c r="C419" s="102"/>
      <c r="D419" s="102"/>
      <c r="E419" s="40">
        <v>852</v>
      </c>
      <c r="F419" s="3" t="s">
        <v>104</v>
      </c>
      <c r="G419" s="3" t="s">
        <v>45</v>
      </c>
      <c r="H419" s="3" t="s">
        <v>361</v>
      </c>
      <c r="I419" s="2" t="s">
        <v>80</v>
      </c>
      <c r="J419" s="15">
        <f t="shared" si="3597"/>
        <v>87600</v>
      </c>
      <c r="K419" s="15">
        <f t="shared" si="3597"/>
        <v>87600</v>
      </c>
      <c r="L419" s="15">
        <f t="shared" si="3597"/>
        <v>0</v>
      </c>
      <c r="M419" s="15">
        <f t="shared" si="3597"/>
        <v>0</v>
      </c>
      <c r="N419" s="15">
        <f t="shared" si="3597"/>
        <v>0</v>
      </c>
      <c r="O419" s="15">
        <f t="shared" si="3597"/>
        <v>0</v>
      </c>
      <c r="P419" s="15">
        <f t="shared" si="3597"/>
        <v>0</v>
      </c>
      <c r="Q419" s="15">
        <f t="shared" si="3597"/>
        <v>0</v>
      </c>
      <c r="R419" s="15">
        <f t="shared" si="3597"/>
        <v>87600</v>
      </c>
      <c r="S419" s="15">
        <f t="shared" si="3597"/>
        <v>87600</v>
      </c>
      <c r="T419" s="15">
        <f t="shared" si="3597"/>
        <v>0</v>
      </c>
      <c r="U419" s="15">
        <f t="shared" si="3597"/>
        <v>0</v>
      </c>
      <c r="V419" s="15">
        <f t="shared" si="3597"/>
        <v>87600</v>
      </c>
      <c r="W419" s="39">
        <f t="shared" si="3597"/>
        <v>87600</v>
      </c>
      <c r="X419" s="39">
        <f t="shared" si="3597"/>
        <v>0</v>
      </c>
      <c r="Y419" s="39">
        <f t="shared" si="3597"/>
        <v>0</v>
      </c>
      <c r="Z419" s="15">
        <f t="shared" si="3597"/>
        <v>0</v>
      </c>
      <c r="AA419" s="15">
        <f t="shared" si="3597"/>
        <v>0</v>
      </c>
      <c r="AB419" s="15">
        <f t="shared" si="3597"/>
        <v>0</v>
      </c>
      <c r="AC419" s="15">
        <f t="shared" si="3597"/>
        <v>0</v>
      </c>
      <c r="AD419" s="15">
        <f t="shared" si="3597"/>
        <v>87600</v>
      </c>
      <c r="AE419" s="15">
        <f t="shared" si="3597"/>
        <v>87600</v>
      </c>
      <c r="AF419" s="15">
        <f t="shared" si="3597"/>
        <v>0</v>
      </c>
      <c r="AG419" s="15">
        <f t="shared" si="3597"/>
        <v>0</v>
      </c>
      <c r="AH419" s="15">
        <f t="shared" si="3597"/>
        <v>87600</v>
      </c>
      <c r="AI419" s="39">
        <f t="shared" si="3597"/>
        <v>87600</v>
      </c>
      <c r="AJ419" s="39">
        <f t="shared" si="3597"/>
        <v>0</v>
      </c>
      <c r="AK419" s="39">
        <f t="shared" si="3597"/>
        <v>0</v>
      </c>
      <c r="AL419" s="15">
        <f t="shared" si="3598"/>
        <v>0</v>
      </c>
      <c r="AM419" s="110">
        <f t="shared" si="3598"/>
        <v>0</v>
      </c>
      <c r="AN419" s="15">
        <f t="shared" si="3598"/>
        <v>0</v>
      </c>
      <c r="AO419" s="15">
        <f t="shared" si="3598"/>
        <v>0</v>
      </c>
      <c r="AP419" s="15">
        <f t="shared" si="3598"/>
        <v>87600</v>
      </c>
      <c r="AQ419" s="15">
        <f t="shared" si="3598"/>
        <v>87600</v>
      </c>
      <c r="AR419" s="15">
        <f t="shared" si="3598"/>
        <v>0</v>
      </c>
      <c r="AS419" s="15">
        <f t="shared" si="3598"/>
        <v>0</v>
      </c>
      <c r="AT419" s="15"/>
      <c r="AU419" s="15"/>
      <c r="AV419" s="15"/>
      <c r="AW419" s="15"/>
      <c r="AX419" s="15"/>
      <c r="AY419" s="15">
        <f t="shared" si="3577"/>
        <v>87600</v>
      </c>
      <c r="AZ419" s="39">
        <f t="shared" si="3578"/>
        <v>87600</v>
      </c>
      <c r="BA419" s="39">
        <f t="shared" si="3579"/>
        <v>0</v>
      </c>
      <c r="BB419" s="39">
        <f t="shared" si="3580"/>
        <v>0</v>
      </c>
      <c r="BC419" s="15">
        <f t="shared" si="3599"/>
        <v>0</v>
      </c>
      <c r="BD419" s="44">
        <f t="shared" si="3599"/>
        <v>0</v>
      </c>
      <c r="BE419" s="44">
        <f t="shared" si="3599"/>
        <v>0</v>
      </c>
      <c r="BF419" s="44">
        <f t="shared" si="3599"/>
        <v>0</v>
      </c>
      <c r="BG419" s="15">
        <f t="shared" si="3599"/>
        <v>0</v>
      </c>
      <c r="BH419" s="15">
        <f t="shared" si="3599"/>
        <v>0</v>
      </c>
      <c r="BI419" s="15">
        <f t="shared" si="3599"/>
        <v>0</v>
      </c>
      <c r="BJ419" s="15">
        <f t="shared" si="3599"/>
        <v>0</v>
      </c>
      <c r="BK419" s="15">
        <f t="shared" si="3599"/>
        <v>0</v>
      </c>
      <c r="BL419" s="15">
        <f t="shared" si="3599"/>
        <v>0</v>
      </c>
      <c r="BM419" s="15">
        <f t="shared" si="3599"/>
        <v>0</v>
      </c>
      <c r="BN419" s="15">
        <f t="shared" si="3599"/>
        <v>0</v>
      </c>
      <c r="BO419" s="15">
        <f t="shared" si="3599"/>
        <v>29800</v>
      </c>
      <c r="BP419" s="15">
        <f t="shared" si="3599"/>
        <v>29800</v>
      </c>
      <c r="BQ419" s="15">
        <f t="shared" si="3599"/>
        <v>0</v>
      </c>
      <c r="BR419" s="15">
        <f t="shared" si="3599"/>
        <v>0</v>
      </c>
      <c r="BS419" s="15">
        <f t="shared" si="3599"/>
        <v>29800</v>
      </c>
      <c r="BT419" s="15">
        <f t="shared" si="3599"/>
        <v>29800</v>
      </c>
      <c r="BU419" s="15">
        <f t="shared" si="3599"/>
        <v>0</v>
      </c>
      <c r="BV419" s="15">
        <f t="shared" si="3599"/>
        <v>0</v>
      </c>
      <c r="BW419" s="15">
        <f t="shared" si="3599"/>
        <v>0</v>
      </c>
      <c r="BX419" s="15">
        <f t="shared" si="3599"/>
        <v>0</v>
      </c>
      <c r="BY419" s="15">
        <f t="shared" si="3599"/>
        <v>0</v>
      </c>
      <c r="BZ419" s="15">
        <f t="shared" si="3599"/>
        <v>0</v>
      </c>
      <c r="CA419" s="15">
        <f t="shared" si="3599"/>
        <v>29800</v>
      </c>
      <c r="CB419" s="15">
        <f t="shared" si="3599"/>
        <v>29800</v>
      </c>
      <c r="CC419" s="15">
        <f t="shared" si="3599"/>
        <v>0</v>
      </c>
      <c r="CD419" s="15">
        <f t="shared" si="3599"/>
        <v>0</v>
      </c>
      <c r="CE419" s="15">
        <f t="shared" si="3599"/>
        <v>0</v>
      </c>
      <c r="CF419" s="44">
        <f t="shared" si="3599"/>
        <v>0</v>
      </c>
      <c r="CG419" s="44">
        <f t="shared" si="3599"/>
        <v>0</v>
      </c>
      <c r="CH419" s="44">
        <f t="shared" si="3599"/>
        <v>0</v>
      </c>
      <c r="CI419" s="15">
        <f t="shared" si="3599"/>
        <v>0</v>
      </c>
      <c r="CJ419" s="15">
        <f t="shared" si="3599"/>
        <v>0</v>
      </c>
      <c r="CK419" s="15">
        <f t="shared" si="3599"/>
        <v>0</v>
      </c>
      <c r="CL419" s="15">
        <f t="shared" si="3599"/>
        <v>0</v>
      </c>
      <c r="CM419" s="15">
        <f t="shared" si="3599"/>
        <v>0</v>
      </c>
      <c r="CN419" s="15">
        <f t="shared" si="3599"/>
        <v>0</v>
      </c>
      <c r="CO419" s="15">
        <f t="shared" si="3599"/>
        <v>0</v>
      </c>
      <c r="CP419" s="15">
        <f t="shared" si="3599"/>
        <v>0</v>
      </c>
      <c r="CQ419" s="15">
        <f t="shared" si="3599"/>
        <v>87600</v>
      </c>
      <c r="CR419" s="15">
        <f t="shared" si="3599"/>
        <v>87600</v>
      </c>
      <c r="CS419" s="15">
        <f t="shared" si="3599"/>
        <v>0</v>
      </c>
      <c r="CT419" s="15">
        <f t="shared" si="3599"/>
        <v>0</v>
      </c>
      <c r="CU419" s="15">
        <f t="shared" si="3599"/>
        <v>87600</v>
      </c>
      <c r="CV419" s="15">
        <f t="shared" si="3599"/>
        <v>87600</v>
      </c>
      <c r="CW419" s="15">
        <f t="shared" si="3599"/>
        <v>0</v>
      </c>
      <c r="CX419" s="15">
        <f t="shared" si="3599"/>
        <v>0</v>
      </c>
      <c r="CY419" s="15">
        <f t="shared" si="3599"/>
        <v>0</v>
      </c>
      <c r="CZ419" s="44">
        <f t="shared" si="3599"/>
        <v>0</v>
      </c>
      <c r="DA419" s="44">
        <f t="shared" si="3599"/>
        <v>0</v>
      </c>
      <c r="DB419" s="44">
        <f t="shared" si="3599"/>
        <v>0</v>
      </c>
      <c r="DC419" s="15">
        <f t="shared" si="3600"/>
        <v>0</v>
      </c>
      <c r="DD419" s="15">
        <f t="shared" si="3600"/>
        <v>0</v>
      </c>
      <c r="DE419" s="15">
        <f t="shared" si="3600"/>
        <v>0</v>
      </c>
      <c r="DF419" s="15">
        <f t="shared" si="3600"/>
        <v>0</v>
      </c>
      <c r="DG419" s="15">
        <f t="shared" si="3600"/>
        <v>0</v>
      </c>
      <c r="DH419" s="15">
        <f t="shared" si="3600"/>
        <v>0</v>
      </c>
      <c r="DI419" s="15">
        <f t="shared" si="3600"/>
        <v>0</v>
      </c>
      <c r="DJ419" s="15">
        <f t="shared" si="3600"/>
        <v>0</v>
      </c>
      <c r="DK419" s="15">
        <f t="shared" si="3600"/>
        <v>87600</v>
      </c>
      <c r="DL419" s="15">
        <f t="shared" si="3600"/>
        <v>87600</v>
      </c>
      <c r="DM419" s="15">
        <f t="shared" si="3600"/>
        <v>0</v>
      </c>
      <c r="DN419" s="15">
        <f t="shared" si="3600"/>
        <v>0</v>
      </c>
      <c r="DO419" s="15">
        <f t="shared" si="3600"/>
        <v>87600</v>
      </c>
      <c r="DP419" s="15">
        <f t="shared" si="3600"/>
        <v>87600</v>
      </c>
      <c r="DQ419" s="15">
        <f t="shared" si="3600"/>
        <v>0</v>
      </c>
      <c r="DR419" s="15">
        <f t="shared" si="3600"/>
        <v>0</v>
      </c>
    </row>
    <row r="420" spans="1:122" ht="33.75" hidden="1" customHeight="1" x14ac:dyDescent="0.25">
      <c r="A420" s="102" t="s">
        <v>81</v>
      </c>
      <c r="B420" s="102"/>
      <c r="C420" s="102"/>
      <c r="D420" s="102"/>
      <c r="E420" s="40">
        <v>852</v>
      </c>
      <c r="F420" s="3" t="s">
        <v>104</v>
      </c>
      <c r="G420" s="3" t="s">
        <v>45</v>
      </c>
      <c r="H420" s="3" t="s">
        <v>361</v>
      </c>
      <c r="I420" s="2" t="s">
        <v>82</v>
      </c>
      <c r="J420" s="15">
        <v>87600</v>
      </c>
      <c r="K420" s="44">
        <f>J420</f>
        <v>87600</v>
      </c>
      <c r="L420" s="44"/>
      <c r="M420" s="44"/>
      <c r="N420" s="44"/>
      <c r="O420" s="44"/>
      <c r="P420" s="44"/>
      <c r="Q420" s="44"/>
      <c r="R420" s="68">
        <f>J420+N420</f>
        <v>87600</v>
      </c>
      <c r="S420" s="68">
        <f>K420+O420</f>
        <v>87600</v>
      </c>
      <c r="T420" s="68">
        <f>L420+P420</f>
        <v>0</v>
      </c>
      <c r="U420" s="68">
        <f>M420+Q420</f>
        <v>0</v>
      </c>
      <c r="V420" s="15">
        <v>87600</v>
      </c>
      <c r="W420" s="39">
        <f>V420</f>
        <v>87600</v>
      </c>
      <c r="X420" s="39"/>
      <c r="Y420" s="39"/>
      <c r="Z420" s="44"/>
      <c r="AA420" s="44"/>
      <c r="AB420" s="44"/>
      <c r="AC420" s="44"/>
      <c r="AD420" s="68">
        <f t="shared" ref="AD420" si="3601">V420+Z420</f>
        <v>87600</v>
      </c>
      <c r="AE420" s="68">
        <f t="shared" ref="AE420" si="3602">W420+AA420</f>
        <v>87600</v>
      </c>
      <c r="AF420" s="68">
        <f t="shared" ref="AF420" si="3603">X420+AB420</f>
        <v>0</v>
      </c>
      <c r="AG420" s="68">
        <f t="shared" ref="AG420" si="3604">Y420+AC420</f>
        <v>0</v>
      </c>
      <c r="AH420" s="15">
        <v>87600</v>
      </c>
      <c r="AI420" s="39">
        <f>AH420</f>
        <v>87600</v>
      </c>
      <c r="AJ420" s="39"/>
      <c r="AK420" s="39"/>
      <c r="AL420" s="44"/>
      <c r="AM420" s="111"/>
      <c r="AN420" s="44"/>
      <c r="AO420" s="44"/>
      <c r="AP420" s="68">
        <f t="shared" ref="AP420" si="3605">AH420+AL420</f>
        <v>87600</v>
      </c>
      <c r="AQ420" s="68">
        <f t="shared" ref="AQ420" si="3606">AI420+AM420</f>
        <v>87600</v>
      </c>
      <c r="AR420" s="68">
        <f t="shared" ref="AR420" si="3607">AJ420+AN420</f>
        <v>0</v>
      </c>
      <c r="AS420" s="68">
        <f t="shared" ref="AS420" si="3608">AK420+AO420</f>
        <v>0</v>
      </c>
      <c r="AT420" s="68"/>
      <c r="AU420" s="68"/>
      <c r="AV420" s="68"/>
      <c r="AW420" s="68"/>
      <c r="AX420" s="68"/>
      <c r="AY420" s="15">
        <f t="shared" si="3577"/>
        <v>87600</v>
      </c>
      <c r="AZ420" s="39">
        <f t="shared" si="3578"/>
        <v>87600</v>
      </c>
      <c r="BA420" s="39">
        <f t="shared" si="3579"/>
        <v>0</v>
      </c>
      <c r="BB420" s="39">
        <f t="shared" si="3580"/>
        <v>0</v>
      </c>
      <c r="BC420" s="15"/>
      <c r="BD420" s="44">
        <f>BC420</f>
        <v>0</v>
      </c>
      <c r="BE420" s="44"/>
      <c r="BF420" s="44"/>
      <c r="BG420" s="15"/>
      <c r="BH420" s="44">
        <f>BG420</f>
        <v>0</v>
      </c>
      <c r="BI420" s="44"/>
      <c r="BJ420" s="44"/>
      <c r="BK420" s="15">
        <f>BC420+BG420</f>
        <v>0</v>
      </c>
      <c r="BL420" s="68">
        <f>BD420+BH420</f>
        <v>0</v>
      </c>
      <c r="BM420" s="68">
        <f>BE420+BI420</f>
        <v>0</v>
      </c>
      <c r="BN420" s="68">
        <f>BF420+BJ420</f>
        <v>0</v>
      </c>
      <c r="BO420" s="15">
        <v>29800</v>
      </c>
      <c r="BP420" s="44">
        <f>BO420</f>
        <v>29800</v>
      </c>
      <c r="BQ420" s="44"/>
      <c r="BR420" s="44"/>
      <c r="BS420" s="15">
        <f>BK420+BO420</f>
        <v>29800</v>
      </c>
      <c r="BT420" s="68">
        <f>BL420+BP420</f>
        <v>29800</v>
      </c>
      <c r="BU420" s="68">
        <f>BM420+BQ420</f>
        <v>0</v>
      </c>
      <c r="BV420" s="68">
        <f>BN420+BR420</f>
        <v>0</v>
      </c>
      <c r="BW420" s="15"/>
      <c r="BX420" s="44">
        <f>BW420</f>
        <v>0</v>
      </c>
      <c r="BY420" s="44"/>
      <c r="BZ420" s="44"/>
      <c r="CA420" s="15">
        <f>BS420+BW420</f>
        <v>29800</v>
      </c>
      <c r="CB420" s="68">
        <f>BT420+BX420</f>
        <v>29800</v>
      </c>
      <c r="CC420" s="68">
        <f>BU420+BY420</f>
        <v>0</v>
      </c>
      <c r="CD420" s="68">
        <f>BV420+BZ420</f>
        <v>0</v>
      </c>
      <c r="CE420" s="15"/>
      <c r="CF420" s="44">
        <f>CE420</f>
        <v>0</v>
      </c>
      <c r="CG420" s="44"/>
      <c r="CH420" s="44"/>
      <c r="CI420" s="44"/>
      <c r="CJ420" s="44">
        <f>CI420</f>
        <v>0</v>
      </c>
      <c r="CK420" s="44"/>
      <c r="CL420" s="44"/>
      <c r="CM420" s="15">
        <f t="shared" ref="CM420" si="3609">CE420+CI420</f>
        <v>0</v>
      </c>
      <c r="CN420" s="68">
        <f t="shared" ref="CN420" si="3610">CF420+CJ420</f>
        <v>0</v>
      </c>
      <c r="CO420" s="68">
        <f t="shared" ref="CO420" si="3611">CG420+CK420</f>
        <v>0</v>
      </c>
      <c r="CP420" s="68">
        <f t="shared" ref="CP420" si="3612">CH420+CL420</f>
        <v>0</v>
      </c>
      <c r="CQ420" s="44">
        <v>87600</v>
      </c>
      <c r="CR420" s="44">
        <f>CQ420</f>
        <v>87600</v>
      </c>
      <c r="CS420" s="44"/>
      <c r="CT420" s="44"/>
      <c r="CU420" s="15">
        <f t="shared" ref="CU420" si="3613">CM420+CQ420</f>
        <v>87600</v>
      </c>
      <c r="CV420" s="68">
        <f t="shared" ref="CV420" si="3614">CN420+CR420</f>
        <v>87600</v>
      </c>
      <c r="CW420" s="68">
        <f t="shared" ref="CW420" si="3615">CO420+CS420</f>
        <v>0</v>
      </c>
      <c r="CX420" s="68">
        <f t="shared" ref="CX420" si="3616">CP420+CT420</f>
        <v>0</v>
      </c>
      <c r="CY420" s="15"/>
      <c r="CZ420" s="44">
        <f>CY420</f>
        <v>0</v>
      </c>
      <c r="DA420" s="44"/>
      <c r="DB420" s="44"/>
      <c r="DC420" s="44"/>
      <c r="DD420" s="44">
        <f>DC420</f>
        <v>0</v>
      </c>
      <c r="DE420" s="44"/>
      <c r="DF420" s="44"/>
      <c r="DG420" s="15">
        <f t="shared" ref="DG420" si="3617">CY420+DC420</f>
        <v>0</v>
      </c>
      <c r="DH420" s="68">
        <f t="shared" ref="DH420" si="3618">CZ420+DD420</f>
        <v>0</v>
      </c>
      <c r="DI420" s="68">
        <f t="shared" ref="DI420" si="3619">DA420+DE420</f>
        <v>0</v>
      </c>
      <c r="DJ420" s="68">
        <f t="shared" ref="DJ420" si="3620">DB420+DF420</f>
        <v>0</v>
      </c>
      <c r="DK420" s="44">
        <v>87600</v>
      </c>
      <c r="DL420" s="44">
        <f>DK420</f>
        <v>87600</v>
      </c>
      <c r="DM420" s="44"/>
      <c r="DN420" s="44"/>
      <c r="DO420" s="15">
        <f t="shared" ref="DO420" si="3621">DG420+DK420</f>
        <v>87600</v>
      </c>
      <c r="DP420" s="68">
        <f t="shared" ref="DP420" si="3622">DH420+DL420</f>
        <v>87600</v>
      </c>
      <c r="DQ420" s="68">
        <f t="shared" ref="DQ420" si="3623">DI420+DM420</f>
        <v>0</v>
      </c>
      <c r="DR420" s="68">
        <f t="shared" ref="DR420" si="3624">DJ420+DN420</f>
        <v>0</v>
      </c>
    </row>
    <row r="421" spans="1:122" ht="39" customHeight="1" x14ac:dyDescent="0.25">
      <c r="A421" s="102" t="s">
        <v>125</v>
      </c>
      <c r="B421" s="98"/>
      <c r="C421" s="98"/>
      <c r="D421" s="98"/>
      <c r="E421" s="40">
        <v>853</v>
      </c>
      <c r="F421" s="2"/>
      <c r="G421" s="2"/>
      <c r="H421" s="119" t="s">
        <v>46</v>
      </c>
      <c r="I421" s="2"/>
      <c r="J421" s="15">
        <f t="shared" ref="J421" si="3625">J422+J443</f>
        <v>12942600</v>
      </c>
      <c r="K421" s="15">
        <f t="shared" ref="K421:U421" si="3626">K422+K443</f>
        <v>928000</v>
      </c>
      <c r="L421" s="15">
        <f t="shared" si="3626"/>
        <v>12012200</v>
      </c>
      <c r="M421" s="15">
        <f t="shared" si="3626"/>
        <v>2400</v>
      </c>
      <c r="N421" s="15">
        <f t="shared" si="3626"/>
        <v>1072000</v>
      </c>
      <c r="O421" s="15">
        <f t="shared" si="3626"/>
        <v>0</v>
      </c>
      <c r="P421" s="15">
        <f t="shared" si="3626"/>
        <v>1072000</v>
      </c>
      <c r="Q421" s="15">
        <f t="shared" si="3626"/>
        <v>0</v>
      </c>
      <c r="R421" s="15">
        <f t="shared" si="3626"/>
        <v>14014600</v>
      </c>
      <c r="S421" s="15">
        <f t="shared" si="3626"/>
        <v>928000</v>
      </c>
      <c r="T421" s="15">
        <f t="shared" si="3626"/>
        <v>12124200</v>
      </c>
      <c r="U421" s="15">
        <f t="shared" si="3626"/>
        <v>2400</v>
      </c>
      <c r="V421" s="15">
        <f t="shared" ref="V421:AK421" si="3627">V422+V443</f>
        <v>14603469.109999999</v>
      </c>
      <c r="W421" s="39">
        <f t="shared" si="3627"/>
        <v>928000</v>
      </c>
      <c r="X421" s="39">
        <f t="shared" si="3627"/>
        <v>13673069.109999999</v>
      </c>
      <c r="Y421" s="39">
        <f t="shared" si="3627"/>
        <v>2400</v>
      </c>
      <c r="Z421" s="15">
        <f t="shared" si="3627"/>
        <v>29.95</v>
      </c>
      <c r="AA421" s="15">
        <f t="shared" si="3627"/>
        <v>0</v>
      </c>
      <c r="AB421" s="15">
        <f t="shared" si="3627"/>
        <v>29.95</v>
      </c>
      <c r="AC421" s="15">
        <f t="shared" si="3627"/>
        <v>0</v>
      </c>
      <c r="AD421" s="15">
        <f t="shared" si="3627"/>
        <v>14603499.060000001</v>
      </c>
      <c r="AE421" s="15">
        <f t="shared" si="3627"/>
        <v>928000</v>
      </c>
      <c r="AF421" s="15">
        <f t="shared" si="3627"/>
        <v>13673099.060000001</v>
      </c>
      <c r="AG421" s="15">
        <f t="shared" si="3627"/>
        <v>2400</v>
      </c>
      <c r="AH421" s="15">
        <f t="shared" si="3627"/>
        <v>18404311.84</v>
      </c>
      <c r="AI421" s="39">
        <f t="shared" si="3627"/>
        <v>928000</v>
      </c>
      <c r="AJ421" s="39">
        <f t="shared" si="3627"/>
        <v>17473911.84</v>
      </c>
      <c r="AK421" s="39">
        <f t="shared" si="3627"/>
        <v>2400</v>
      </c>
      <c r="AL421" s="15">
        <f t="shared" ref="AL421:AS421" si="3628">AL422+AL443</f>
        <v>15.39</v>
      </c>
      <c r="AM421" s="109">
        <f t="shared" si="3628"/>
        <v>0</v>
      </c>
      <c r="AN421" s="16">
        <f t="shared" si="3628"/>
        <v>15.39</v>
      </c>
      <c r="AO421" s="16">
        <f t="shared" si="3628"/>
        <v>0</v>
      </c>
      <c r="AP421" s="16">
        <f t="shared" si="3628"/>
        <v>18404327.23</v>
      </c>
      <c r="AQ421" s="16">
        <f t="shared" si="3628"/>
        <v>928000</v>
      </c>
      <c r="AR421" s="16">
        <f t="shared" si="3628"/>
        <v>17473927.23</v>
      </c>
      <c r="AS421" s="16">
        <f t="shared" si="3628"/>
        <v>2400</v>
      </c>
      <c r="AT421" s="16"/>
      <c r="AU421" s="16"/>
      <c r="AV421" s="16"/>
      <c r="AW421" s="16"/>
      <c r="AX421" s="16"/>
      <c r="AY421" s="15">
        <f t="shared" si="3577"/>
        <v>1561200</v>
      </c>
      <c r="AZ421" s="39">
        <f t="shared" si="3578"/>
        <v>1700</v>
      </c>
      <c r="BA421" s="39">
        <f t="shared" si="3579"/>
        <v>1559500</v>
      </c>
      <c r="BB421" s="39">
        <f t="shared" si="3580"/>
        <v>0</v>
      </c>
      <c r="BC421" s="16">
        <f t="shared" ref="BC421" si="3629">BC422+BC443</f>
        <v>11381400</v>
      </c>
      <c r="BD421" s="43">
        <f t="shared" ref="BD421:BN421" si="3630">BD422+BD443</f>
        <v>926300</v>
      </c>
      <c r="BE421" s="43">
        <f t="shared" si="3630"/>
        <v>10452700</v>
      </c>
      <c r="BF421" s="43">
        <f t="shared" si="3630"/>
        <v>2400</v>
      </c>
      <c r="BG421" s="16">
        <f t="shared" si="3630"/>
        <v>1198000</v>
      </c>
      <c r="BH421" s="16">
        <f t="shared" ref="BH421:BJ421" si="3631">BH422+BH443</f>
        <v>0</v>
      </c>
      <c r="BI421" s="16">
        <f>BI422+BI443</f>
        <v>1198000</v>
      </c>
      <c r="BJ421" s="16">
        <f t="shared" si="3631"/>
        <v>0</v>
      </c>
      <c r="BK421" s="16">
        <f t="shared" si="3630"/>
        <v>12579400</v>
      </c>
      <c r="BL421" s="16">
        <f t="shared" si="3630"/>
        <v>926300</v>
      </c>
      <c r="BM421" s="16">
        <f t="shared" si="3630"/>
        <v>11650700</v>
      </c>
      <c r="BN421" s="16">
        <f t="shared" si="3630"/>
        <v>2400</v>
      </c>
      <c r="BO421" s="16">
        <f t="shared" ref="BO421:BV421" si="3632">BO422+BO443</f>
        <v>62055.420000000013</v>
      </c>
      <c r="BP421" s="16">
        <f t="shared" si="3632"/>
        <v>192055.42</v>
      </c>
      <c r="BQ421" s="16">
        <f t="shared" si="3632"/>
        <v>-130000</v>
      </c>
      <c r="BR421" s="16">
        <f t="shared" si="3632"/>
        <v>0</v>
      </c>
      <c r="BS421" s="16">
        <f t="shared" si="3632"/>
        <v>12641455.42</v>
      </c>
      <c r="BT421" s="16">
        <f t="shared" si="3632"/>
        <v>1118355.42</v>
      </c>
      <c r="BU421" s="16">
        <f t="shared" si="3632"/>
        <v>11520700</v>
      </c>
      <c r="BV421" s="16">
        <f t="shared" si="3632"/>
        <v>2400</v>
      </c>
      <c r="BW421" s="16">
        <f t="shared" ref="BW421:CD421" si="3633">BW422+BW443</f>
        <v>0</v>
      </c>
      <c r="BX421" s="16">
        <f t="shared" si="3633"/>
        <v>0</v>
      </c>
      <c r="BY421" s="16">
        <f t="shared" si="3633"/>
        <v>0</v>
      </c>
      <c r="BZ421" s="16">
        <f t="shared" si="3633"/>
        <v>0</v>
      </c>
      <c r="CA421" s="16">
        <f t="shared" si="3633"/>
        <v>12641455.42</v>
      </c>
      <c r="CB421" s="16">
        <f t="shared" si="3633"/>
        <v>1118355.42</v>
      </c>
      <c r="CC421" s="16">
        <f t="shared" si="3633"/>
        <v>11520700</v>
      </c>
      <c r="CD421" s="16">
        <f t="shared" si="3633"/>
        <v>2400</v>
      </c>
      <c r="CE421" s="16">
        <f t="shared" ref="CE421:DB421" si="3634">CE422+CE443</f>
        <v>11984381.01</v>
      </c>
      <c r="CF421" s="43">
        <f t="shared" si="3634"/>
        <v>926300</v>
      </c>
      <c r="CG421" s="43">
        <f t="shared" si="3634"/>
        <v>11055681.01</v>
      </c>
      <c r="CH421" s="43">
        <f t="shared" si="3634"/>
        <v>2400</v>
      </c>
      <c r="CI421" s="16">
        <f t="shared" si="3634"/>
        <v>-881.03</v>
      </c>
      <c r="CJ421" s="16">
        <f t="shared" si="3634"/>
        <v>0</v>
      </c>
      <c r="CK421" s="16">
        <f t="shared" si="3634"/>
        <v>-881.03</v>
      </c>
      <c r="CL421" s="16">
        <f t="shared" si="3634"/>
        <v>0</v>
      </c>
      <c r="CM421" s="16">
        <f t="shared" si="3634"/>
        <v>11983499.98</v>
      </c>
      <c r="CN421" s="16">
        <f t="shared" si="3634"/>
        <v>926300</v>
      </c>
      <c r="CO421" s="16">
        <f t="shared" si="3634"/>
        <v>11054799.98</v>
      </c>
      <c r="CP421" s="16">
        <f t="shared" si="3634"/>
        <v>2400</v>
      </c>
      <c r="CQ421" s="16">
        <f t="shared" ref="CQ421:CX421" si="3635">CQ422+CQ443</f>
        <v>0</v>
      </c>
      <c r="CR421" s="16">
        <f t="shared" si="3635"/>
        <v>0</v>
      </c>
      <c r="CS421" s="16">
        <f t="shared" si="3635"/>
        <v>0</v>
      </c>
      <c r="CT421" s="16">
        <f t="shared" si="3635"/>
        <v>0</v>
      </c>
      <c r="CU421" s="16">
        <f t="shared" si="3635"/>
        <v>11983499.98</v>
      </c>
      <c r="CV421" s="16">
        <f t="shared" si="3635"/>
        <v>926300</v>
      </c>
      <c r="CW421" s="16">
        <f t="shared" si="3635"/>
        <v>11054799.98</v>
      </c>
      <c r="CX421" s="16">
        <f t="shared" si="3635"/>
        <v>2400</v>
      </c>
      <c r="CY421" s="16">
        <f t="shared" si="3634"/>
        <v>15769461.91</v>
      </c>
      <c r="CZ421" s="43">
        <f t="shared" si="3634"/>
        <v>926300</v>
      </c>
      <c r="DA421" s="43">
        <f t="shared" si="3634"/>
        <v>14840761.91</v>
      </c>
      <c r="DB421" s="43">
        <f t="shared" si="3634"/>
        <v>2400</v>
      </c>
      <c r="DC421" s="16">
        <f t="shared" ref="DC421:DJ421" si="3636">DC422+DC443</f>
        <v>0.84</v>
      </c>
      <c r="DD421" s="16">
        <f t="shared" si="3636"/>
        <v>0</v>
      </c>
      <c r="DE421" s="16">
        <f t="shared" si="3636"/>
        <v>0.84</v>
      </c>
      <c r="DF421" s="16">
        <f t="shared" si="3636"/>
        <v>0</v>
      </c>
      <c r="DG421" s="16">
        <f t="shared" si="3636"/>
        <v>15769462.75</v>
      </c>
      <c r="DH421" s="16">
        <f t="shared" si="3636"/>
        <v>926300</v>
      </c>
      <c r="DI421" s="16">
        <f t="shared" si="3636"/>
        <v>14840762.75</v>
      </c>
      <c r="DJ421" s="16">
        <f t="shared" si="3636"/>
        <v>2400</v>
      </c>
      <c r="DK421" s="16">
        <f t="shared" ref="DK421:DR421" si="3637">DK422+DK443</f>
        <v>0</v>
      </c>
      <c r="DL421" s="16">
        <f t="shared" si="3637"/>
        <v>0</v>
      </c>
      <c r="DM421" s="16">
        <f t="shared" si="3637"/>
        <v>0</v>
      </c>
      <c r="DN421" s="16">
        <f t="shared" si="3637"/>
        <v>0</v>
      </c>
      <c r="DO421" s="16">
        <f t="shared" si="3637"/>
        <v>15769462.75</v>
      </c>
      <c r="DP421" s="16">
        <f t="shared" si="3637"/>
        <v>926300</v>
      </c>
      <c r="DQ421" s="16">
        <f t="shared" si="3637"/>
        <v>14840762.75</v>
      </c>
      <c r="DR421" s="16">
        <f t="shared" si="3637"/>
        <v>2400</v>
      </c>
    </row>
    <row r="422" spans="1:122" ht="15.75" customHeight="1" x14ac:dyDescent="0.25">
      <c r="A422" s="100" t="s">
        <v>10</v>
      </c>
      <c r="B422" s="102"/>
      <c r="C422" s="102"/>
      <c r="D422" s="102"/>
      <c r="E422" s="47">
        <v>853</v>
      </c>
      <c r="F422" s="2" t="s">
        <v>11</v>
      </c>
      <c r="G422" s="2"/>
      <c r="H422" s="3" t="s">
        <v>46</v>
      </c>
      <c r="I422" s="2"/>
      <c r="J422" s="15">
        <f t="shared" ref="J422" si="3638">J423+J435+J439</f>
        <v>7714600</v>
      </c>
      <c r="K422" s="15">
        <f t="shared" ref="K422:U422" si="3639">K423+K435+K439</f>
        <v>0</v>
      </c>
      <c r="L422" s="15">
        <f t="shared" si="3639"/>
        <v>7712200</v>
      </c>
      <c r="M422" s="15">
        <f t="shared" si="3639"/>
        <v>2400</v>
      </c>
      <c r="N422" s="15">
        <f t="shared" si="3639"/>
        <v>-40000</v>
      </c>
      <c r="O422" s="15">
        <f t="shared" si="3639"/>
        <v>0</v>
      </c>
      <c r="P422" s="15">
        <f t="shared" si="3639"/>
        <v>-40000</v>
      </c>
      <c r="Q422" s="15">
        <f t="shared" si="3639"/>
        <v>0</v>
      </c>
      <c r="R422" s="15">
        <f t="shared" si="3639"/>
        <v>7674600</v>
      </c>
      <c r="S422" s="15">
        <f t="shared" si="3639"/>
        <v>0</v>
      </c>
      <c r="T422" s="15">
        <f t="shared" si="3639"/>
        <v>6712200</v>
      </c>
      <c r="U422" s="15">
        <f t="shared" si="3639"/>
        <v>2400</v>
      </c>
      <c r="V422" s="15">
        <f t="shared" ref="V422:AK422" si="3640">V423+V435+V439</f>
        <v>10675469.109999999</v>
      </c>
      <c r="W422" s="39">
        <f t="shared" si="3640"/>
        <v>0</v>
      </c>
      <c r="X422" s="39">
        <f t="shared" si="3640"/>
        <v>10673069.109999999</v>
      </c>
      <c r="Y422" s="39">
        <f t="shared" si="3640"/>
        <v>2400</v>
      </c>
      <c r="Z422" s="15">
        <f t="shared" si="3640"/>
        <v>29.95</v>
      </c>
      <c r="AA422" s="15">
        <f t="shared" si="3640"/>
        <v>0</v>
      </c>
      <c r="AB422" s="15">
        <f t="shared" si="3640"/>
        <v>29.95</v>
      </c>
      <c r="AC422" s="15">
        <f t="shared" si="3640"/>
        <v>0</v>
      </c>
      <c r="AD422" s="15">
        <f t="shared" si="3640"/>
        <v>10675499.060000001</v>
      </c>
      <c r="AE422" s="15">
        <f t="shared" si="3640"/>
        <v>0</v>
      </c>
      <c r="AF422" s="15">
        <f t="shared" si="3640"/>
        <v>10673099.060000001</v>
      </c>
      <c r="AG422" s="15">
        <f t="shared" si="3640"/>
        <v>2400</v>
      </c>
      <c r="AH422" s="15">
        <f t="shared" si="3640"/>
        <v>14476311.84</v>
      </c>
      <c r="AI422" s="39">
        <f t="shared" si="3640"/>
        <v>0</v>
      </c>
      <c r="AJ422" s="39">
        <f t="shared" si="3640"/>
        <v>14473911.84</v>
      </c>
      <c r="AK422" s="39">
        <f t="shared" si="3640"/>
        <v>2400</v>
      </c>
      <c r="AL422" s="15">
        <f t="shared" ref="AL422:AS422" si="3641">AL423+AL435+AL439</f>
        <v>15.39</v>
      </c>
      <c r="AM422" s="109">
        <f t="shared" si="3641"/>
        <v>0</v>
      </c>
      <c r="AN422" s="16">
        <f t="shared" si="3641"/>
        <v>15.39</v>
      </c>
      <c r="AO422" s="16">
        <f t="shared" si="3641"/>
        <v>0</v>
      </c>
      <c r="AP422" s="16">
        <f t="shared" si="3641"/>
        <v>14476327.23</v>
      </c>
      <c r="AQ422" s="16">
        <f t="shared" si="3641"/>
        <v>0</v>
      </c>
      <c r="AR422" s="16">
        <f t="shared" si="3641"/>
        <v>14473927.23</v>
      </c>
      <c r="AS422" s="16">
        <f t="shared" si="3641"/>
        <v>2400</v>
      </c>
      <c r="AT422" s="16"/>
      <c r="AU422" s="16"/>
      <c r="AV422" s="16"/>
      <c r="AW422" s="16"/>
      <c r="AX422" s="16"/>
      <c r="AY422" s="15">
        <f t="shared" si="3577"/>
        <v>259500</v>
      </c>
      <c r="AZ422" s="39">
        <f t="shared" si="3578"/>
        <v>0</v>
      </c>
      <c r="BA422" s="39">
        <f t="shared" si="3579"/>
        <v>259500</v>
      </c>
      <c r="BB422" s="39">
        <f t="shared" si="3580"/>
        <v>0</v>
      </c>
      <c r="BC422" s="16">
        <f t="shared" ref="BC422" si="3642">BC423+BC435+BC439</f>
        <v>7455100</v>
      </c>
      <c r="BD422" s="43">
        <f t="shared" ref="BD422:BN422" si="3643">BD423+BD435+BD439</f>
        <v>0</v>
      </c>
      <c r="BE422" s="43">
        <f t="shared" si="3643"/>
        <v>7452700</v>
      </c>
      <c r="BF422" s="43">
        <f t="shared" si="3643"/>
        <v>2400</v>
      </c>
      <c r="BG422" s="16">
        <f t="shared" si="3643"/>
        <v>0</v>
      </c>
      <c r="BH422" s="16">
        <f t="shared" ref="BH422:BJ422" si="3644">BH423+BH435+BH439</f>
        <v>0</v>
      </c>
      <c r="BI422" s="16">
        <f t="shared" si="3644"/>
        <v>0</v>
      </c>
      <c r="BJ422" s="16">
        <f t="shared" si="3644"/>
        <v>0</v>
      </c>
      <c r="BK422" s="16">
        <f t="shared" si="3643"/>
        <v>7455100</v>
      </c>
      <c r="BL422" s="16">
        <f t="shared" si="3643"/>
        <v>0</v>
      </c>
      <c r="BM422" s="16">
        <f t="shared" si="3643"/>
        <v>7452700</v>
      </c>
      <c r="BN422" s="16">
        <f t="shared" si="3643"/>
        <v>2400</v>
      </c>
      <c r="BO422" s="16">
        <f t="shared" ref="BO422:BV422" si="3645">BO423+BO435+BO439</f>
        <v>62055.420000000013</v>
      </c>
      <c r="BP422" s="16">
        <f t="shared" si="3645"/>
        <v>192055.42</v>
      </c>
      <c r="BQ422" s="16">
        <f t="shared" si="3645"/>
        <v>-130000</v>
      </c>
      <c r="BR422" s="16">
        <f t="shared" si="3645"/>
        <v>0</v>
      </c>
      <c r="BS422" s="16">
        <f t="shared" si="3645"/>
        <v>7517155.4199999999</v>
      </c>
      <c r="BT422" s="16">
        <f t="shared" si="3645"/>
        <v>192055.42</v>
      </c>
      <c r="BU422" s="16">
        <f t="shared" si="3645"/>
        <v>7322700</v>
      </c>
      <c r="BV422" s="16">
        <f t="shared" si="3645"/>
        <v>2400</v>
      </c>
      <c r="BW422" s="16">
        <f t="shared" ref="BW422:CD422" si="3646">BW423+BW435+BW439</f>
        <v>0</v>
      </c>
      <c r="BX422" s="16">
        <f t="shared" si="3646"/>
        <v>0</v>
      </c>
      <c r="BY422" s="16">
        <f t="shared" si="3646"/>
        <v>0</v>
      </c>
      <c r="BZ422" s="16">
        <f t="shared" si="3646"/>
        <v>0</v>
      </c>
      <c r="CA422" s="16">
        <f t="shared" si="3646"/>
        <v>7517155.4199999999</v>
      </c>
      <c r="CB422" s="16">
        <f t="shared" si="3646"/>
        <v>192055.42</v>
      </c>
      <c r="CC422" s="16">
        <f t="shared" si="3646"/>
        <v>7322700</v>
      </c>
      <c r="CD422" s="16">
        <f t="shared" si="3646"/>
        <v>2400</v>
      </c>
      <c r="CE422" s="16">
        <f t="shared" ref="CE422:DB422" si="3647">CE423+CE435+CE439</f>
        <v>9558081.0099999998</v>
      </c>
      <c r="CF422" s="43">
        <f t="shared" si="3647"/>
        <v>0</v>
      </c>
      <c r="CG422" s="43">
        <f t="shared" si="3647"/>
        <v>9555681.0099999998</v>
      </c>
      <c r="CH422" s="43">
        <f t="shared" si="3647"/>
        <v>2400</v>
      </c>
      <c r="CI422" s="16">
        <f t="shared" si="3647"/>
        <v>-881.03</v>
      </c>
      <c r="CJ422" s="16">
        <f t="shared" si="3647"/>
        <v>0</v>
      </c>
      <c r="CK422" s="16">
        <f t="shared" si="3647"/>
        <v>-881.03</v>
      </c>
      <c r="CL422" s="16">
        <f t="shared" si="3647"/>
        <v>0</v>
      </c>
      <c r="CM422" s="16">
        <f t="shared" si="3647"/>
        <v>9557199.9800000004</v>
      </c>
      <c r="CN422" s="16">
        <f t="shared" si="3647"/>
        <v>0</v>
      </c>
      <c r="CO422" s="16">
        <f t="shared" si="3647"/>
        <v>9554799.9800000004</v>
      </c>
      <c r="CP422" s="16">
        <f t="shared" si="3647"/>
        <v>2400</v>
      </c>
      <c r="CQ422" s="16">
        <f t="shared" ref="CQ422:CX422" si="3648">CQ423+CQ435+CQ439</f>
        <v>0</v>
      </c>
      <c r="CR422" s="16">
        <f t="shared" si="3648"/>
        <v>0</v>
      </c>
      <c r="CS422" s="16">
        <f t="shared" si="3648"/>
        <v>0</v>
      </c>
      <c r="CT422" s="16">
        <f t="shared" si="3648"/>
        <v>0</v>
      </c>
      <c r="CU422" s="16">
        <f t="shared" si="3648"/>
        <v>9557199.9800000004</v>
      </c>
      <c r="CV422" s="16">
        <f t="shared" si="3648"/>
        <v>0</v>
      </c>
      <c r="CW422" s="16">
        <f t="shared" si="3648"/>
        <v>9554799.9800000004</v>
      </c>
      <c r="CX422" s="16">
        <f t="shared" si="3648"/>
        <v>2400</v>
      </c>
      <c r="CY422" s="16">
        <f t="shared" si="3647"/>
        <v>13343161.91</v>
      </c>
      <c r="CZ422" s="43">
        <f t="shared" si="3647"/>
        <v>0</v>
      </c>
      <c r="DA422" s="43">
        <f t="shared" si="3647"/>
        <v>13340761.91</v>
      </c>
      <c r="DB422" s="43">
        <f t="shared" si="3647"/>
        <v>2400</v>
      </c>
      <c r="DC422" s="16">
        <f t="shared" ref="DC422:DJ422" si="3649">DC423+DC435+DC439</f>
        <v>0.84</v>
      </c>
      <c r="DD422" s="16">
        <f t="shared" si="3649"/>
        <v>0</v>
      </c>
      <c r="DE422" s="16">
        <f t="shared" si="3649"/>
        <v>0.84</v>
      </c>
      <c r="DF422" s="16">
        <f t="shared" si="3649"/>
        <v>0</v>
      </c>
      <c r="DG422" s="16">
        <f t="shared" si="3649"/>
        <v>13343162.75</v>
      </c>
      <c r="DH422" s="16">
        <f t="shared" si="3649"/>
        <v>0</v>
      </c>
      <c r="DI422" s="16">
        <f t="shared" si="3649"/>
        <v>13340762.75</v>
      </c>
      <c r="DJ422" s="16">
        <f t="shared" si="3649"/>
        <v>2400</v>
      </c>
      <c r="DK422" s="16">
        <f t="shared" ref="DK422:DR422" si="3650">DK423+DK435+DK439</f>
        <v>0</v>
      </c>
      <c r="DL422" s="16">
        <f t="shared" si="3650"/>
        <v>0</v>
      </c>
      <c r="DM422" s="16">
        <f t="shared" si="3650"/>
        <v>0</v>
      </c>
      <c r="DN422" s="16">
        <f t="shared" si="3650"/>
        <v>0</v>
      </c>
      <c r="DO422" s="16">
        <f t="shared" si="3650"/>
        <v>13343162.75</v>
      </c>
      <c r="DP422" s="16">
        <f t="shared" si="3650"/>
        <v>0</v>
      </c>
      <c r="DQ422" s="16">
        <f t="shared" si="3650"/>
        <v>13340762.75</v>
      </c>
      <c r="DR422" s="16">
        <f t="shared" si="3650"/>
        <v>2400</v>
      </c>
    </row>
    <row r="423" spans="1:122" ht="32.25" hidden="1" customHeight="1" x14ac:dyDescent="0.25">
      <c r="A423" s="100" t="s">
        <v>126</v>
      </c>
      <c r="B423" s="102"/>
      <c r="C423" s="102"/>
      <c r="D423" s="102"/>
      <c r="E423" s="47">
        <v>853</v>
      </c>
      <c r="F423" s="2" t="s">
        <v>11</v>
      </c>
      <c r="G423" s="2" t="s">
        <v>100</v>
      </c>
      <c r="H423" s="3" t="s">
        <v>46</v>
      </c>
      <c r="I423" s="2"/>
      <c r="J423" s="15">
        <f>J424+J429+J432</f>
        <v>6714600</v>
      </c>
      <c r="K423" s="15">
        <f t="shared" ref="K423:U423" si="3651">K424+K429+K432</f>
        <v>0</v>
      </c>
      <c r="L423" s="15">
        <f t="shared" si="3651"/>
        <v>6712200</v>
      </c>
      <c r="M423" s="15">
        <f t="shared" si="3651"/>
        <v>2400</v>
      </c>
      <c r="N423" s="15">
        <f t="shared" si="3651"/>
        <v>0</v>
      </c>
      <c r="O423" s="15">
        <f t="shared" si="3651"/>
        <v>0</v>
      </c>
      <c r="P423" s="15">
        <f t="shared" si="3651"/>
        <v>0</v>
      </c>
      <c r="Q423" s="15">
        <f t="shared" si="3651"/>
        <v>0</v>
      </c>
      <c r="R423" s="15">
        <f t="shared" si="3651"/>
        <v>6714600</v>
      </c>
      <c r="S423" s="15">
        <f t="shared" si="3651"/>
        <v>0</v>
      </c>
      <c r="T423" s="15">
        <f t="shared" si="3651"/>
        <v>6712200</v>
      </c>
      <c r="U423" s="15">
        <f t="shared" si="3651"/>
        <v>2400</v>
      </c>
      <c r="V423" s="15">
        <f>V424+V429+V432</f>
        <v>6714600</v>
      </c>
      <c r="W423" s="39">
        <f t="shared" ref="W423:AG423" si="3652">W424+W429+W432</f>
        <v>0</v>
      </c>
      <c r="X423" s="39">
        <f t="shared" si="3652"/>
        <v>6712200</v>
      </c>
      <c r="Y423" s="39">
        <f t="shared" si="3652"/>
        <v>2400</v>
      </c>
      <c r="Z423" s="15">
        <f t="shared" si="3652"/>
        <v>0</v>
      </c>
      <c r="AA423" s="15">
        <f t="shared" si="3652"/>
        <v>0</v>
      </c>
      <c r="AB423" s="15">
        <f t="shared" si="3652"/>
        <v>0</v>
      </c>
      <c r="AC423" s="15">
        <f t="shared" si="3652"/>
        <v>0</v>
      </c>
      <c r="AD423" s="15">
        <f t="shared" si="3652"/>
        <v>6714600</v>
      </c>
      <c r="AE423" s="15">
        <f t="shared" si="3652"/>
        <v>0</v>
      </c>
      <c r="AF423" s="15">
        <f t="shared" si="3652"/>
        <v>6712200</v>
      </c>
      <c r="AG423" s="15">
        <f t="shared" si="3652"/>
        <v>2400</v>
      </c>
      <c r="AH423" s="15">
        <f>AH424+AH429+AH432</f>
        <v>6714600</v>
      </c>
      <c r="AI423" s="39">
        <f t="shared" ref="AI423:AS423" si="3653">AI424+AI429+AI432</f>
        <v>0</v>
      </c>
      <c r="AJ423" s="39">
        <f t="shared" si="3653"/>
        <v>6712200</v>
      </c>
      <c r="AK423" s="39">
        <f t="shared" si="3653"/>
        <v>2400</v>
      </c>
      <c r="AL423" s="15">
        <f t="shared" si="3653"/>
        <v>0</v>
      </c>
      <c r="AM423" s="109">
        <f t="shared" si="3653"/>
        <v>0</v>
      </c>
      <c r="AN423" s="16">
        <f t="shared" si="3653"/>
        <v>0</v>
      </c>
      <c r="AO423" s="16">
        <f t="shared" si="3653"/>
        <v>0</v>
      </c>
      <c r="AP423" s="16">
        <f t="shared" si="3653"/>
        <v>6714600</v>
      </c>
      <c r="AQ423" s="16">
        <f t="shared" si="3653"/>
        <v>0</v>
      </c>
      <c r="AR423" s="16">
        <f t="shared" si="3653"/>
        <v>6712200</v>
      </c>
      <c r="AS423" s="16">
        <f t="shared" si="3653"/>
        <v>2400</v>
      </c>
      <c r="AT423" s="16"/>
      <c r="AU423" s="16"/>
      <c r="AV423" s="16"/>
      <c r="AW423" s="16"/>
      <c r="AX423" s="16"/>
      <c r="AY423" s="15">
        <f t="shared" si="3577"/>
        <v>259500</v>
      </c>
      <c r="AZ423" s="39">
        <f t="shared" si="3578"/>
        <v>0</v>
      </c>
      <c r="BA423" s="39">
        <f t="shared" si="3579"/>
        <v>259500</v>
      </c>
      <c r="BB423" s="39">
        <f t="shared" si="3580"/>
        <v>0</v>
      </c>
      <c r="BC423" s="16">
        <f>BC424+BC429+BC432</f>
        <v>6455100</v>
      </c>
      <c r="BD423" s="43">
        <f t="shared" ref="BD423:DJ423" si="3654">BD424+BD429+BD432</f>
        <v>0</v>
      </c>
      <c r="BE423" s="43">
        <f t="shared" si="3654"/>
        <v>6452700</v>
      </c>
      <c r="BF423" s="43">
        <f t="shared" si="3654"/>
        <v>2400</v>
      </c>
      <c r="BG423" s="16">
        <f t="shared" si="3654"/>
        <v>0</v>
      </c>
      <c r="BH423" s="16">
        <f t="shared" si="3654"/>
        <v>0</v>
      </c>
      <c r="BI423" s="16">
        <f t="shared" si="3654"/>
        <v>0</v>
      </c>
      <c r="BJ423" s="16">
        <f t="shared" si="3654"/>
        <v>0</v>
      </c>
      <c r="BK423" s="16">
        <f t="shared" si="3654"/>
        <v>6455100</v>
      </c>
      <c r="BL423" s="16">
        <f t="shared" si="3654"/>
        <v>0</v>
      </c>
      <c r="BM423" s="16">
        <f t="shared" si="3654"/>
        <v>6452700</v>
      </c>
      <c r="BN423" s="16">
        <f t="shared" si="3654"/>
        <v>2400</v>
      </c>
      <c r="BO423" s="16">
        <f t="shared" si="3654"/>
        <v>192055.42</v>
      </c>
      <c r="BP423" s="16">
        <f t="shared" si="3654"/>
        <v>192055.42</v>
      </c>
      <c r="BQ423" s="16">
        <f t="shared" si="3654"/>
        <v>0</v>
      </c>
      <c r="BR423" s="16">
        <f t="shared" si="3654"/>
        <v>0</v>
      </c>
      <c r="BS423" s="16">
        <f t="shared" si="3654"/>
        <v>6647155.4199999999</v>
      </c>
      <c r="BT423" s="16">
        <f t="shared" si="3654"/>
        <v>192055.42</v>
      </c>
      <c r="BU423" s="16">
        <f t="shared" si="3654"/>
        <v>6452700</v>
      </c>
      <c r="BV423" s="16">
        <f t="shared" si="3654"/>
        <v>2400</v>
      </c>
      <c r="BW423" s="16">
        <f t="shared" si="3654"/>
        <v>0</v>
      </c>
      <c r="BX423" s="16">
        <f t="shared" si="3654"/>
        <v>0</v>
      </c>
      <c r="BY423" s="16">
        <f t="shared" si="3654"/>
        <v>0</v>
      </c>
      <c r="BZ423" s="16">
        <f t="shared" si="3654"/>
        <v>0</v>
      </c>
      <c r="CA423" s="16">
        <f t="shared" si="3654"/>
        <v>6647155.4199999999</v>
      </c>
      <c r="CB423" s="16">
        <f t="shared" si="3654"/>
        <v>192055.42</v>
      </c>
      <c r="CC423" s="16">
        <f t="shared" si="3654"/>
        <v>6452700</v>
      </c>
      <c r="CD423" s="16">
        <f t="shared" si="3654"/>
        <v>2400</v>
      </c>
      <c r="CE423" s="16">
        <f t="shared" si="3654"/>
        <v>6328900</v>
      </c>
      <c r="CF423" s="16">
        <f t="shared" si="3654"/>
        <v>0</v>
      </c>
      <c r="CG423" s="16">
        <f t="shared" si="3654"/>
        <v>6326500</v>
      </c>
      <c r="CH423" s="16">
        <f t="shared" si="3654"/>
        <v>2400</v>
      </c>
      <c r="CI423" s="16">
        <f t="shared" si="3654"/>
        <v>0</v>
      </c>
      <c r="CJ423" s="16">
        <f t="shared" si="3654"/>
        <v>0</v>
      </c>
      <c r="CK423" s="16">
        <f t="shared" si="3654"/>
        <v>0</v>
      </c>
      <c r="CL423" s="16">
        <f t="shared" si="3654"/>
        <v>0</v>
      </c>
      <c r="CM423" s="16">
        <f t="shared" si="3654"/>
        <v>6328900</v>
      </c>
      <c r="CN423" s="16">
        <f t="shared" si="3654"/>
        <v>0</v>
      </c>
      <c r="CO423" s="16">
        <f t="shared" si="3654"/>
        <v>6326500</v>
      </c>
      <c r="CP423" s="16">
        <f t="shared" si="3654"/>
        <v>2400</v>
      </c>
      <c r="CQ423" s="16">
        <f t="shared" ref="CQ423" si="3655">CQ424+CQ429+CQ432</f>
        <v>0</v>
      </c>
      <c r="CR423" s="16">
        <f t="shared" ref="CR423" si="3656">CR424+CR429+CR432</f>
        <v>0</v>
      </c>
      <c r="CS423" s="16">
        <f t="shared" ref="CS423" si="3657">CS424+CS429+CS432</f>
        <v>0</v>
      </c>
      <c r="CT423" s="16">
        <f t="shared" ref="CT423" si="3658">CT424+CT429+CT432</f>
        <v>0</v>
      </c>
      <c r="CU423" s="16">
        <f t="shared" ref="CU423" si="3659">CU424+CU429+CU432</f>
        <v>6328900</v>
      </c>
      <c r="CV423" s="16">
        <f t="shared" ref="CV423" si="3660">CV424+CV429+CV432</f>
        <v>0</v>
      </c>
      <c r="CW423" s="16">
        <f t="shared" ref="CW423" si="3661">CW424+CW429+CW432</f>
        <v>6326500</v>
      </c>
      <c r="CX423" s="16">
        <f t="shared" ref="CX423" si="3662">CX424+CX429+CX432</f>
        <v>2400</v>
      </c>
      <c r="CY423" s="16">
        <f t="shared" si="3654"/>
        <v>6328900</v>
      </c>
      <c r="CZ423" s="16">
        <f t="shared" si="3654"/>
        <v>0</v>
      </c>
      <c r="DA423" s="16">
        <f t="shared" si="3654"/>
        <v>6326500</v>
      </c>
      <c r="DB423" s="16">
        <f t="shared" si="3654"/>
        <v>2400</v>
      </c>
      <c r="DC423" s="16">
        <f t="shared" si="3654"/>
        <v>0</v>
      </c>
      <c r="DD423" s="16">
        <f t="shared" si="3654"/>
        <v>0</v>
      </c>
      <c r="DE423" s="16">
        <f t="shared" si="3654"/>
        <v>0</v>
      </c>
      <c r="DF423" s="16">
        <f t="shared" si="3654"/>
        <v>0</v>
      </c>
      <c r="DG423" s="16">
        <f t="shared" si="3654"/>
        <v>6328900</v>
      </c>
      <c r="DH423" s="16">
        <f t="shared" si="3654"/>
        <v>0</v>
      </c>
      <c r="DI423" s="16">
        <f t="shared" si="3654"/>
        <v>6326500</v>
      </c>
      <c r="DJ423" s="16">
        <f t="shared" si="3654"/>
        <v>2400</v>
      </c>
      <c r="DK423" s="16">
        <f t="shared" ref="DK423" si="3663">DK424+DK429+DK432</f>
        <v>0</v>
      </c>
      <c r="DL423" s="16">
        <f t="shared" ref="DL423" si="3664">DL424+DL429+DL432</f>
        <v>0</v>
      </c>
      <c r="DM423" s="16">
        <f t="shared" ref="DM423" si="3665">DM424+DM429+DM432</f>
        <v>0</v>
      </c>
      <c r="DN423" s="16">
        <f t="shared" ref="DN423" si="3666">DN424+DN429+DN432</f>
        <v>0</v>
      </c>
      <c r="DO423" s="16">
        <f t="shared" ref="DO423" si="3667">DO424+DO429+DO432</f>
        <v>6328900</v>
      </c>
      <c r="DP423" s="16">
        <f t="shared" ref="DP423" si="3668">DP424+DP429+DP432</f>
        <v>0</v>
      </c>
      <c r="DQ423" s="16">
        <f t="shared" ref="DQ423" si="3669">DQ424+DQ429+DQ432</f>
        <v>6326500</v>
      </c>
      <c r="DR423" s="16">
        <f t="shared" ref="DR423" si="3670">DR424+DR429+DR432</f>
        <v>2400</v>
      </c>
    </row>
    <row r="424" spans="1:122" ht="47.25" hidden="1" customHeight="1" x14ac:dyDescent="0.25">
      <c r="A424" s="102" t="s">
        <v>19</v>
      </c>
      <c r="B424" s="98"/>
      <c r="C424" s="98"/>
      <c r="D424" s="98"/>
      <c r="E424" s="47">
        <v>853</v>
      </c>
      <c r="F424" s="2" t="s">
        <v>16</v>
      </c>
      <c r="G424" s="2" t="s">
        <v>100</v>
      </c>
      <c r="H424" s="3" t="s">
        <v>379</v>
      </c>
      <c r="I424" s="2"/>
      <c r="J424" s="15">
        <f t="shared" ref="J424" si="3671">J425+J427</f>
        <v>6712200</v>
      </c>
      <c r="K424" s="15">
        <f t="shared" ref="K424:U424" si="3672">K425+K427</f>
        <v>0</v>
      </c>
      <c r="L424" s="15">
        <f t="shared" si="3672"/>
        <v>6712200</v>
      </c>
      <c r="M424" s="15">
        <f t="shared" si="3672"/>
        <v>0</v>
      </c>
      <c r="N424" s="15">
        <f t="shared" si="3672"/>
        <v>0</v>
      </c>
      <c r="O424" s="15">
        <f t="shared" si="3672"/>
        <v>0</v>
      </c>
      <c r="P424" s="15">
        <f t="shared" si="3672"/>
        <v>0</v>
      </c>
      <c r="Q424" s="15">
        <f t="shared" si="3672"/>
        <v>0</v>
      </c>
      <c r="R424" s="15">
        <f t="shared" si="3672"/>
        <v>6712200</v>
      </c>
      <c r="S424" s="15">
        <f t="shared" si="3672"/>
        <v>0</v>
      </c>
      <c r="T424" s="15">
        <f t="shared" si="3672"/>
        <v>6712200</v>
      </c>
      <c r="U424" s="15">
        <f t="shared" si="3672"/>
        <v>0</v>
      </c>
      <c r="V424" s="15">
        <f t="shared" ref="V424:AK424" si="3673">V425+V427</f>
        <v>6712200</v>
      </c>
      <c r="W424" s="39">
        <f t="shared" si="3673"/>
        <v>0</v>
      </c>
      <c r="X424" s="39">
        <f t="shared" si="3673"/>
        <v>6712200</v>
      </c>
      <c r="Y424" s="39">
        <f t="shared" si="3673"/>
        <v>0</v>
      </c>
      <c r="Z424" s="15">
        <f t="shared" si="3673"/>
        <v>0</v>
      </c>
      <c r="AA424" s="15">
        <f t="shared" si="3673"/>
        <v>0</v>
      </c>
      <c r="AB424" s="15">
        <f t="shared" si="3673"/>
        <v>0</v>
      </c>
      <c r="AC424" s="15">
        <f t="shared" si="3673"/>
        <v>0</v>
      </c>
      <c r="AD424" s="15">
        <f t="shared" si="3673"/>
        <v>6712200</v>
      </c>
      <c r="AE424" s="15">
        <f t="shared" si="3673"/>
        <v>0</v>
      </c>
      <c r="AF424" s="15">
        <f t="shared" si="3673"/>
        <v>6712200</v>
      </c>
      <c r="AG424" s="15">
        <f t="shared" si="3673"/>
        <v>0</v>
      </c>
      <c r="AH424" s="15">
        <f t="shared" si="3673"/>
        <v>6712200</v>
      </c>
      <c r="AI424" s="39">
        <f t="shared" si="3673"/>
        <v>0</v>
      </c>
      <c r="AJ424" s="39">
        <f t="shared" si="3673"/>
        <v>6712200</v>
      </c>
      <c r="AK424" s="39">
        <f t="shared" si="3673"/>
        <v>0</v>
      </c>
      <c r="AL424" s="15">
        <f t="shared" ref="AL424:AS424" si="3674">AL425+AL427</f>
        <v>0</v>
      </c>
      <c r="AM424" s="110">
        <f t="shared" si="3674"/>
        <v>0</v>
      </c>
      <c r="AN424" s="15">
        <f t="shared" si="3674"/>
        <v>0</v>
      </c>
      <c r="AO424" s="15">
        <f t="shared" si="3674"/>
        <v>0</v>
      </c>
      <c r="AP424" s="15">
        <f t="shared" si="3674"/>
        <v>6712200</v>
      </c>
      <c r="AQ424" s="15">
        <f t="shared" si="3674"/>
        <v>0</v>
      </c>
      <c r="AR424" s="15">
        <f t="shared" si="3674"/>
        <v>6712200</v>
      </c>
      <c r="AS424" s="15">
        <f t="shared" si="3674"/>
        <v>0</v>
      </c>
      <c r="AT424" s="15"/>
      <c r="AU424" s="15"/>
      <c r="AV424" s="15"/>
      <c r="AW424" s="15"/>
      <c r="AX424" s="15"/>
      <c r="AY424" s="15">
        <f t="shared" si="3577"/>
        <v>259500</v>
      </c>
      <c r="AZ424" s="39">
        <f t="shared" si="3578"/>
        <v>0</v>
      </c>
      <c r="BA424" s="39">
        <f t="shared" si="3579"/>
        <v>259500</v>
      </c>
      <c r="BB424" s="39">
        <f t="shared" si="3580"/>
        <v>0</v>
      </c>
      <c r="BC424" s="15">
        <f t="shared" ref="BC424" si="3675">BC425+BC427</f>
        <v>6452700</v>
      </c>
      <c r="BD424" s="44">
        <f t="shared" ref="BD424:BN424" si="3676">BD425+BD427</f>
        <v>0</v>
      </c>
      <c r="BE424" s="44">
        <f t="shared" si="3676"/>
        <v>6452700</v>
      </c>
      <c r="BF424" s="44">
        <f t="shared" si="3676"/>
        <v>0</v>
      </c>
      <c r="BG424" s="15">
        <f t="shared" si="3676"/>
        <v>0</v>
      </c>
      <c r="BH424" s="15">
        <f t="shared" ref="BH424:BJ424" si="3677">BH425+BH427</f>
        <v>0</v>
      </c>
      <c r="BI424" s="15">
        <f t="shared" si="3677"/>
        <v>0</v>
      </c>
      <c r="BJ424" s="15">
        <f t="shared" si="3677"/>
        <v>0</v>
      </c>
      <c r="BK424" s="15">
        <f t="shared" si="3676"/>
        <v>6452700</v>
      </c>
      <c r="BL424" s="15">
        <f t="shared" si="3676"/>
        <v>0</v>
      </c>
      <c r="BM424" s="15">
        <f t="shared" si="3676"/>
        <v>6452700</v>
      </c>
      <c r="BN424" s="15">
        <f t="shared" si="3676"/>
        <v>0</v>
      </c>
      <c r="BO424" s="15">
        <f t="shared" ref="BO424:BV424" si="3678">BO425+BO427</f>
        <v>0</v>
      </c>
      <c r="BP424" s="15">
        <f t="shared" si="3678"/>
        <v>0</v>
      </c>
      <c r="BQ424" s="15">
        <f t="shared" si="3678"/>
        <v>0</v>
      </c>
      <c r="BR424" s="15">
        <f t="shared" si="3678"/>
        <v>0</v>
      </c>
      <c r="BS424" s="15">
        <f t="shared" si="3678"/>
        <v>6452700</v>
      </c>
      <c r="BT424" s="15">
        <f t="shared" si="3678"/>
        <v>0</v>
      </c>
      <c r="BU424" s="15">
        <f t="shared" si="3678"/>
        <v>6452700</v>
      </c>
      <c r="BV424" s="15">
        <f t="shared" si="3678"/>
        <v>0</v>
      </c>
      <c r="BW424" s="15">
        <f t="shared" ref="BW424:CD424" si="3679">BW425+BW427</f>
        <v>0</v>
      </c>
      <c r="BX424" s="15">
        <f t="shared" si="3679"/>
        <v>0</v>
      </c>
      <c r="BY424" s="15">
        <f t="shared" si="3679"/>
        <v>0</v>
      </c>
      <c r="BZ424" s="15">
        <f t="shared" si="3679"/>
        <v>0</v>
      </c>
      <c r="CA424" s="15">
        <f t="shared" si="3679"/>
        <v>6452700</v>
      </c>
      <c r="CB424" s="15">
        <f t="shared" si="3679"/>
        <v>0</v>
      </c>
      <c r="CC424" s="15">
        <f t="shared" si="3679"/>
        <v>6452700</v>
      </c>
      <c r="CD424" s="15">
        <f t="shared" si="3679"/>
        <v>0</v>
      </c>
      <c r="CE424" s="15">
        <f t="shared" ref="CE424:DB424" si="3680">CE425+CE427</f>
        <v>6326500</v>
      </c>
      <c r="CF424" s="44">
        <f t="shared" si="3680"/>
        <v>0</v>
      </c>
      <c r="CG424" s="44">
        <f t="shared" si="3680"/>
        <v>6326500</v>
      </c>
      <c r="CH424" s="44">
        <f t="shared" si="3680"/>
        <v>0</v>
      </c>
      <c r="CI424" s="15">
        <f t="shared" si="3680"/>
        <v>0</v>
      </c>
      <c r="CJ424" s="15">
        <f t="shared" si="3680"/>
        <v>0</v>
      </c>
      <c r="CK424" s="15">
        <f t="shared" si="3680"/>
        <v>0</v>
      </c>
      <c r="CL424" s="15">
        <f t="shared" si="3680"/>
        <v>0</v>
      </c>
      <c r="CM424" s="15">
        <f t="shared" si="3680"/>
        <v>6326500</v>
      </c>
      <c r="CN424" s="15">
        <f t="shared" si="3680"/>
        <v>0</v>
      </c>
      <c r="CO424" s="15">
        <f t="shared" si="3680"/>
        <v>6326500</v>
      </c>
      <c r="CP424" s="15">
        <f t="shared" si="3680"/>
        <v>0</v>
      </c>
      <c r="CQ424" s="15">
        <f t="shared" ref="CQ424:CX424" si="3681">CQ425+CQ427</f>
        <v>0</v>
      </c>
      <c r="CR424" s="15">
        <f t="shared" si="3681"/>
        <v>0</v>
      </c>
      <c r="CS424" s="15">
        <f t="shared" si="3681"/>
        <v>0</v>
      </c>
      <c r="CT424" s="15">
        <f t="shared" si="3681"/>
        <v>0</v>
      </c>
      <c r="CU424" s="15">
        <f t="shared" si="3681"/>
        <v>6326500</v>
      </c>
      <c r="CV424" s="15">
        <f t="shared" si="3681"/>
        <v>0</v>
      </c>
      <c r="CW424" s="15">
        <f t="shared" si="3681"/>
        <v>6326500</v>
      </c>
      <c r="CX424" s="15">
        <f t="shared" si="3681"/>
        <v>0</v>
      </c>
      <c r="CY424" s="15">
        <f t="shared" si="3680"/>
        <v>6326500</v>
      </c>
      <c r="CZ424" s="44">
        <f t="shared" si="3680"/>
        <v>0</v>
      </c>
      <c r="DA424" s="44">
        <f t="shared" si="3680"/>
        <v>6326500</v>
      </c>
      <c r="DB424" s="44">
        <f t="shared" si="3680"/>
        <v>0</v>
      </c>
      <c r="DC424" s="15">
        <f t="shared" ref="DC424:DJ424" si="3682">DC425+DC427</f>
        <v>0</v>
      </c>
      <c r="DD424" s="15">
        <f t="shared" si="3682"/>
        <v>0</v>
      </c>
      <c r="DE424" s="15">
        <f t="shared" si="3682"/>
        <v>0</v>
      </c>
      <c r="DF424" s="15">
        <f t="shared" si="3682"/>
        <v>0</v>
      </c>
      <c r="DG424" s="15">
        <f t="shared" si="3682"/>
        <v>6326500</v>
      </c>
      <c r="DH424" s="15">
        <f t="shared" si="3682"/>
        <v>0</v>
      </c>
      <c r="DI424" s="15">
        <f t="shared" si="3682"/>
        <v>6326500</v>
      </c>
      <c r="DJ424" s="15">
        <f t="shared" si="3682"/>
        <v>0</v>
      </c>
      <c r="DK424" s="15">
        <f t="shared" ref="DK424:DR424" si="3683">DK425+DK427</f>
        <v>0</v>
      </c>
      <c r="DL424" s="15">
        <f t="shared" si="3683"/>
        <v>0</v>
      </c>
      <c r="DM424" s="15">
        <f t="shared" si="3683"/>
        <v>0</v>
      </c>
      <c r="DN424" s="15">
        <f t="shared" si="3683"/>
        <v>0</v>
      </c>
      <c r="DO424" s="15">
        <f t="shared" si="3683"/>
        <v>6326500</v>
      </c>
      <c r="DP424" s="15">
        <f t="shared" si="3683"/>
        <v>0</v>
      </c>
      <c r="DQ424" s="15">
        <f t="shared" si="3683"/>
        <v>6326500</v>
      </c>
      <c r="DR424" s="15">
        <f t="shared" si="3683"/>
        <v>0</v>
      </c>
    </row>
    <row r="425" spans="1:122" ht="32.25" hidden="1" customHeight="1" x14ac:dyDescent="0.25">
      <c r="A425" s="102" t="s">
        <v>15</v>
      </c>
      <c r="B425" s="98"/>
      <c r="C425" s="98"/>
      <c r="D425" s="98"/>
      <c r="E425" s="47">
        <v>853</v>
      </c>
      <c r="F425" s="2" t="s">
        <v>11</v>
      </c>
      <c r="G425" s="2" t="s">
        <v>100</v>
      </c>
      <c r="H425" s="3" t="s">
        <v>379</v>
      </c>
      <c r="I425" s="2" t="s">
        <v>17</v>
      </c>
      <c r="J425" s="15">
        <f t="shared" ref="J425:AS425" si="3684">J426</f>
        <v>6432200</v>
      </c>
      <c r="K425" s="15">
        <f t="shared" si="3684"/>
        <v>0</v>
      </c>
      <c r="L425" s="15">
        <f t="shared" si="3684"/>
        <v>6432200</v>
      </c>
      <c r="M425" s="15">
        <f t="shared" si="3684"/>
        <v>0</v>
      </c>
      <c r="N425" s="15">
        <f t="shared" si="3684"/>
        <v>0</v>
      </c>
      <c r="O425" s="15">
        <f t="shared" si="3684"/>
        <v>0</v>
      </c>
      <c r="P425" s="15">
        <f t="shared" si="3684"/>
        <v>0</v>
      </c>
      <c r="Q425" s="15">
        <f t="shared" si="3684"/>
        <v>0</v>
      </c>
      <c r="R425" s="15">
        <f t="shared" si="3684"/>
        <v>6432200</v>
      </c>
      <c r="S425" s="15">
        <f t="shared" si="3684"/>
        <v>0</v>
      </c>
      <c r="T425" s="15">
        <f t="shared" si="3684"/>
        <v>6432200</v>
      </c>
      <c r="U425" s="15">
        <f t="shared" si="3684"/>
        <v>0</v>
      </c>
      <c r="V425" s="15">
        <f t="shared" si="3684"/>
        <v>6432200</v>
      </c>
      <c r="W425" s="39">
        <f t="shared" si="3684"/>
        <v>0</v>
      </c>
      <c r="X425" s="39">
        <f t="shared" si="3684"/>
        <v>6432200</v>
      </c>
      <c r="Y425" s="39">
        <f t="shared" si="3684"/>
        <v>0</v>
      </c>
      <c r="Z425" s="15">
        <f t="shared" si="3684"/>
        <v>0</v>
      </c>
      <c r="AA425" s="15">
        <f t="shared" si="3684"/>
        <v>0</v>
      </c>
      <c r="AB425" s="15">
        <f t="shared" si="3684"/>
        <v>0</v>
      </c>
      <c r="AC425" s="15">
        <f t="shared" si="3684"/>
        <v>0</v>
      </c>
      <c r="AD425" s="15">
        <f t="shared" si="3684"/>
        <v>6432200</v>
      </c>
      <c r="AE425" s="15">
        <f t="shared" si="3684"/>
        <v>0</v>
      </c>
      <c r="AF425" s="15">
        <f t="shared" si="3684"/>
        <v>6432200</v>
      </c>
      <c r="AG425" s="15">
        <f t="shared" si="3684"/>
        <v>0</v>
      </c>
      <c r="AH425" s="15">
        <f t="shared" si="3684"/>
        <v>6432200</v>
      </c>
      <c r="AI425" s="39">
        <f t="shared" si="3684"/>
        <v>0</v>
      </c>
      <c r="AJ425" s="39">
        <f t="shared" si="3684"/>
        <v>6432200</v>
      </c>
      <c r="AK425" s="39">
        <f t="shared" si="3684"/>
        <v>0</v>
      </c>
      <c r="AL425" s="15">
        <f t="shared" si="3684"/>
        <v>0</v>
      </c>
      <c r="AM425" s="110">
        <f t="shared" si="3684"/>
        <v>0</v>
      </c>
      <c r="AN425" s="15">
        <f t="shared" si="3684"/>
        <v>0</v>
      </c>
      <c r="AO425" s="15">
        <f t="shared" si="3684"/>
        <v>0</v>
      </c>
      <c r="AP425" s="15">
        <f t="shared" si="3684"/>
        <v>6432200</v>
      </c>
      <c r="AQ425" s="15">
        <f t="shared" si="3684"/>
        <v>0</v>
      </c>
      <c r="AR425" s="15">
        <f t="shared" si="3684"/>
        <v>6432200</v>
      </c>
      <c r="AS425" s="15">
        <f t="shared" si="3684"/>
        <v>0</v>
      </c>
      <c r="AT425" s="15"/>
      <c r="AU425" s="15"/>
      <c r="AV425" s="15"/>
      <c r="AW425" s="15"/>
      <c r="AX425" s="15"/>
      <c r="AY425" s="15">
        <f t="shared" si="3577"/>
        <v>249600</v>
      </c>
      <c r="AZ425" s="39">
        <f t="shared" si="3578"/>
        <v>0</v>
      </c>
      <c r="BA425" s="39">
        <f t="shared" si="3579"/>
        <v>249600</v>
      </c>
      <c r="BB425" s="39">
        <f t="shared" si="3580"/>
        <v>0</v>
      </c>
      <c r="BC425" s="15">
        <f t="shared" ref="BC425:DN425" si="3685">BC426</f>
        <v>6182600</v>
      </c>
      <c r="BD425" s="44">
        <f t="shared" si="3685"/>
        <v>0</v>
      </c>
      <c r="BE425" s="44">
        <f t="shared" si="3685"/>
        <v>6182600</v>
      </c>
      <c r="BF425" s="44">
        <f t="shared" si="3685"/>
        <v>0</v>
      </c>
      <c r="BG425" s="15">
        <f t="shared" si="3685"/>
        <v>0</v>
      </c>
      <c r="BH425" s="15">
        <f t="shared" si="3685"/>
        <v>0</v>
      </c>
      <c r="BI425" s="15">
        <f t="shared" si="3685"/>
        <v>0</v>
      </c>
      <c r="BJ425" s="15">
        <f t="shared" si="3685"/>
        <v>0</v>
      </c>
      <c r="BK425" s="15">
        <f t="shared" si="3685"/>
        <v>6182600</v>
      </c>
      <c r="BL425" s="15">
        <f t="shared" si="3685"/>
        <v>0</v>
      </c>
      <c r="BM425" s="15">
        <f t="shared" si="3685"/>
        <v>6182600</v>
      </c>
      <c r="BN425" s="15">
        <f t="shared" si="3685"/>
        <v>0</v>
      </c>
      <c r="BO425" s="15">
        <f t="shared" si="3685"/>
        <v>0</v>
      </c>
      <c r="BP425" s="15">
        <f t="shared" si="3685"/>
        <v>0</v>
      </c>
      <c r="BQ425" s="15">
        <f t="shared" si="3685"/>
        <v>0</v>
      </c>
      <c r="BR425" s="15">
        <f t="shared" si="3685"/>
        <v>0</v>
      </c>
      <c r="BS425" s="15">
        <f t="shared" si="3685"/>
        <v>6182600</v>
      </c>
      <c r="BT425" s="15">
        <f t="shared" si="3685"/>
        <v>0</v>
      </c>
      <c r="BU425" s="15">
        <f t="shared" si="3685"/>
        <v>6182600</v>
      </c>
      <c r="BV425" s="15">
        <f t="shared" si="3685"/>
        <v>0</v>
      </c>
      <c r="BW425" s="15">
        <f t="shared" si="3685"/>
        <v>0</v>
      </c>
      <c r="BX425" s="15">
        <f t="shared" si="3685"/>
        <v>0</v>
      </c>
      <c r="BY425" s="15">
        <f t="shared" si="3685"/>
        <v>0</v>
      </c>
      <c r="BZ425" s="15">
        <f t="shared" si="3685"/>
        <v>0</v>
      </c>
      <c r="CA425" s="15">
        <f t="shared" si="3685"/>
        <v>6182600</v>
      </c>
      <c r="CB425" s="15">
        <f t="shared" si="3685"/>
        <v>0</v>
      </c>
      <c r="CC425" s="15">
        <f t="shared" si="3685"/>
        <v>6182600</v>
      </c>
      <c r="CD425" s="15">
        <f t="shared" si="3685"/>
        <v>0</v>
      </c>
      <c r="CE425" s="15">
        <f t="shared" si="3685"/>
        <v>6168600</v>
      </c>
      <c r="CF425" s="44">
        <f t="shared" si="3685"/>
        <v>0</v>
      </c>
      <c r="CG425" s="44">
        <f t="shared" si="3685"/>
        <v>6168600</v>
      </c>
      <c r="CH425" s="44">
        <f t="shared" si="3685"/>
        <v>0</v>
      </c>
      <c r="CI425" s="15">
        <f t="shared" si="3685"/>
        <v>0</v>
      </c>
      <c r="CJ425" s="15">
        <f t="shared" si="3685"/>
        <v>0</v>
      </c>
      <c r="CK425" s="15">
        <f t="shared" si="3685"/>
        <v>0</v>
      </c>
      <c r="CL425" s="15">
        <f t="shared" si="3685"/>
        <v>0</v>
      </c>
      <c r="CM425" s="15">
        <f t="shared" si="3685"/>
        <v>6168600</v>
      </c>
      <c r="CN425" s="15">
        <f t="shared" si="3685"/>
        <v>0</v>
      </c>
      <c r="CO425" s="15">
        <f t="shared" si="3685"/>
        <v>6168600</v>
      </c>
      <c r="CP425" s="15">
        <f t="shared" si="3685"/>
        <v>0</v>
      </c>
      <c r="CQ425" s="15">
        <f t="shared" si="3685"/>
        <v>0</v>
      </c>
      <c r="CR425" s="15">
        <f t="shared" si="3685"/>
        <v>0</v>
      </c>
      <c r="CS425" s="15">
        <f t="shared" si="3685"/>
        <v>0</v>
      </c>
      <c r="CT425" s="15">
        <f t="shared" si="3685"/>
        <v>0</v>
      </c>
      <c r="CU425" s="15">
        <f t="shared" si="3685"/>
        <v>6168600</v>
      </c>
      <c r="CV425" s="15">
        <f t="shared" si="3685"/>
        <v>0</v>
      </c>
      <c r="CW425" s="15">
        <f t="shared" si="3685"/>
        <v>6168600</v>
      </c>
      <c r="CX425" s="15">
        <f t="shared" si="3685"/>
        <v>0</v>
      </c>
      <c r="CY425" s="15">
        <f t="shared" si="3685"/>
        <v>6168600</v>
      </c>
      <c r="CZ425" s="44">
        <f t="shared" si="3685"/>
        <v>0</v>
      </c>
      <c r="DA425" s="44">
        <f t="shared" si="3685"/>
        <v>6168600</v>
      </c>
      <c r="DB425" s="44">
        <f t="shared" si="3685"/>
        <v>0</v>
      </c>
      <c r="DC425" s="15">
        <f t="shared" si="3685"/>
        <v>0</v>
      </c>
      <c r="DD425" s="15">
        <f t="shared" si="3685"/>
        <v>0</v>
      </c>
      <c r="DE425" s="15">
        <f t="shared" si="3685"/>
        <v>0</v>
      </c>
      <c r="DF425" s="15">
        <f t="shared" si="3685"/>
        <v>0</v>
      </c>
      <c r="DG425" s="15">
        <f t="shared" si="3685"/>
        <v>6168600</v>
      </c>
      <c r="DH425" s="15">
        <f t="shared" si="3685"/>
        <v>0</v>
      </c>
      <c r="DI425" s="15">
        <f t="shared" si="3685"/>
        <v>6168600</v>
      </c>
      <c r="DJ425" s="15">
        <f t="shared" si="3685"/>
        <v>0</v>
      </c>
      <c r="DK425" s="15">
        <f t="shared" si="3685"/>
        <v>0</v>
      </c>
      <c r="DL425" s="15">
        <f t="shared" si="3685"/>
        <v>0</v>
      </c>
      <c r="DM425" s="15">
        <f t="shared" si="3685"/>
        <v>0</v>
      </c>
      <c r="DN425" s="15">
        <f t="shared" si="3685"/>
        <v>0</v>
      </c>
      <c r="DO425" s="15">
        <f t="shared" ref="DO425:DR425" si="3686">DO426</f>
        <v>6168600</v>
      </c>
      <c r="DP425" s="15">
        <f t="shared" si="3686"/>
        <v>0</v>
      </c>
      <c r="DQ425" s="15">
        <f t="shared" si="3686"/>
        <v>6168600</v>
      </c>
      <c r="DR425" s="15">
        <f t="shared" si="3686"/>
        <v>0</v>
      </c>
    </row>
    <row r="426" spans="1:122" ht="32.25" hidden="1" customHeight="1" x14ac:dyDescent="0.25">
      <c r="A426" s="102" t="s">
        <v>263</v>
      </c>
      <c r="B426" s="98"/>
      <c r="C426" s="98"/>
      <c r="D426" s="98"/>
      <c r="E426" s="47">
        <v>853</v>
      </c>
      <c r="F426" s="2" t="s">
        <v>11</v>
      </c>
      <c r="G426" s="2" t="s">
        <v>100</v>
      </c>
      <c r="H426" s="3" t="s">
        <v>379</v>
      </c>
      <c r="I426" s="2" t="s">
        <v>18</v>
      </c>
      <c r="J426" s="15">
        <v>6432200</v>
      </c>
      <c r="K426" s="44"/>
      <c r="L426" s="44">
        <f>J426</f>
        <v>6432200</v>
      </c>
      <c r="M426" s="44"/>
      <c r="N426" s="44"/>
      <c r="O426" s="44"/>
      <c r="P426" s="44"/>
      <c r="Q426" s="44"/>
      <c r="R426" s="68">
        <f>J426+N426</f>
        <v>6432200</v>
      </c>
      <c r="S426" s="68">
        <f>K426+O426</f>
        <v>0</v>
      </c>
      <c r="T426" s="68">
        <f>L426+P426</f>
        <v>6432200</v>
      </c>
      <c r="U426" s="68">
        <f>M426+Q426</f>
        <v>0</v>
      </c>
      <c r="V426" s="15">
        <v>6432200</v>
      </c>
      <c r="W426" s="39"/>
      <c r="X426" s="39">
        <f>V426</f>
        <v>6432200</v>
      </c>
      <c r="Y426" s="39"/>
      <c r="Z426" s="44"/>
      <c r="AA426" s="44"/>
      <c r="AB426" s="44"/>
      <c r="AC426" s="44"/>
      <c r="AD426" s="68">
        <f t="shared" ref="AD426" si="3687">V426+Z426</f>
        <v>6432200</v>
      </c>
      <c r="AE426" s="68">
        <f t="shared" ref="AE426" si="3688">W426+AA426</f>
        <v>0</v>
      </c>
      <c r="AF426" s="68">
        <f t="shared" ref="AF426" si="3689">X426+AB426</f>
        <v>6432200</v>
      </c>
      <c r="AG426" s="68">
        <f t="shared" ref="AG426" si="3690">Y426+AC426</f>
        <v>0</v>
      </c>
      <c r="AH426" s="15">
        <v>6432200</v>
      </c>
      <c r="AI426" s="39"/>
      <c r="AJ426" s="39">
        <f>AH426</f>
        <v>6432200</v>
      </c>
      <c r="AK426" s="39"/>
      <c r="AL426" s="44"/>
      <c r="AM426" s="111"/>
      <c r="AN426" s="44"/>
      <c r="AO426" s="44"/>
      <c r="AP426" s="68">
        <f t="shared" ref="AP426" si="3691">AH426+AL426</f>
        <v>6432200</v>
      </c>
      <c r="AQ426" s="68">
        <f t="shared" ref="AQ426" si="3692">AI426+AM426</f>
        <v>0</v>
      </c>
      <c r="AR426" s="68">
        <f t="shared" ref="AR426" si="3693">AJ426+AN426</f>
        <v>6432200</v>
      </c>
      <c r="AS426" s="68">
        <f t="shared" ref="AS426" si="3694">AK426+AO426</f>
        <v>0</v>
      </c>
      <c r="AT426" s="68"/>
      <c r="AU426" s="68"/>
      <c r="AV426" s="68"/>
      <c r="AW426" s="68"/>
      <c r="AX426" s="68"/>
      <c r="AY426" s="15">
        <f t="shared" si="3577"/>
        <v>249600</v>
      </c>
      <c r="AZ426" s="39">
        <f t="shared" si="3578"/>
        <v>0</v>
      </c>
      <c r="BA426" s="39">
        <f t="shared" si="3579"/>
        <v>249600</v>
      </c>
      <c r="BB426" s="39">
        <f t="shared" si="3580"/>
        <v>0</v>
      </c>
      <c r="BC426" s="15">
        <v>6182600</v>
      </c>
      <c r="BD426" s="44"/>
      <c r="BE426" s="44">
        <f>BC426</f>
        <v>6182600</v>
      </c>
      <c r="BF426" s="44"/>
      <c r="BG426" s="15"/>
      <c r="BH426" s="44"/>
      <c r="BI426" s="44">
        <f>BG426</f>
        <v>0</v>
      </c>
      <c r="BJ426" s="44"/>
      <c r="BK426" s="15">
        <f>BC426+BG426</f>
        <v>6182600</v>
      </c>
      <c r="BL426" s="68">
        <f>BD426+BH426</f>
        <v>0</v>
      </c>
      <c r="BM426" s="68">
        <f>BE426+BI426</f>
        <v>6182600</v>
      </c>
      <c r="BN426" s="68">
        <f>BF426+BJ426</f>
        <v>0</v>
      </c>
      <c r="BO426" s="15"/>
      <c r="BP426" s="44"/>
      <c r="BQ426" s="44">
        <f>BO426</f>
        <v>0</v>
      </c>
      <c r="BR426" s="44"/>
      <c r="BS426" s="15">
        <f>BK426+BO426</f>
        <v>6182600</v>
      </c>
      <c r="BT426" s="68">
        <f>BL426+BP426</f>
        <v>0</v>
      </c>
      <c r="BU426" s="68">
        <f>BM426+BQ426</f>
        <v>6182600</v>
      </c>
      <c r="BV426" s="68">
        <f>BN426+BR426</f>
        <v>0</v>
      </c>
      <c r="BW426" s="15"/>
      <c r="BX426" s="44"/>
      <c r="BY426" s="44">
        <f>BW426</f>
        <v>0</v>
      </c>
      <c r="BZ426" s="44"/>
      <c r="CA426" s="15">
        <f>BS426+BW426</f>
        <v>6182600</v>
      </c>
      <c r="CB426" s="68">
        <f>BT426+BX426</f>
        <v>0</v>
      </c>
      <c r="CC426" s="68">
        <f>BU426+BY426</f>
        <v>6182600</v>
      </c>
      <c r="CD426" s="68">
        <f>BV426+BZ426</f>
        <v>0</v>
      </c>
      <c r="CE426" s="15">
        <v>6168600</v>
      </c>
      <c r="CF426" s="44"/>
      <c r="CG426" s="44">
        <f>CE426</f>
        <v>6168600</v>
      </c>
      <c r="CH426" s="44"/>
      <c r="CI426" s="44"/>
      <c r="CJ426" s="44"/>
      <c r="CK426" s="44">
        <f>CI426</f>
        <v>0</v>
      </c>
      <c r="CL426" s="44"/>
      <c r="CM426" s="15">
        <f t="shared" ref="CM426" si="3695">CE426+CI426</f>
        <v>6168600</v>
      </c>
      <c r="CN426" s="68">
        <f t="shared" ref="CN426" si="3696">CF426+CJ426</f>
        <v>0</v>
      </c>
      <c r="CO426" s="68">
        <f t="shared" ref="CO426" si="3697">CG426+CK426</f>
        <v>6168600</v>
      </c>
      <c r="CP426" s="68">
        <f t="shared" ref="CP426:CP428" si="3698">CH426+CL426</f>
        <v>0</v>
      </c>
      <c r="CQ426" s="44"/>
      <c r="CR426" s="44"/>
      <c r="CS426" s="44">
        <f>CQ426</f>
        <v>0</v>
      </c>
      <c r="CT426" s="44"/>
      <c r="CU426" s="15">
        <f t="shared" ref="CU426" si="3699">CM426+CQ426</f>
        <v>6168600</v>
      </c>
      <c r="CV426" s="68">
        <f t="shared" ref="CV426" si="3700">CN426+CR426</f>
        <v>0</v>
      </c>
      <c r="CW426" s="68">
        <f t="shared" ref="CW426" si="3701">CO426+CS426</f>
        <v>6168600</v>
      </c>
      <c r="CX426" s="68">
        <f t="shared" ref="CX426:CX428" si="3702">CP426+CT426</f>
        <v>0</v>
      </c>
      <c r="CY426" s="15">
        <v>6168600</v>
      </c>
      <c r="CZ426" s="44"/>
      <c r="DA426" s="44">
        <f>CY426</f>
        <v>6168600</v>
      </c>
      <c r="DB426" s="44"/>
      <c r="DC426" s="44"/>
      <c r="DD426" s="44"/>
      <c r="DE426" s="44">
        <f>DC426</f>
        <v>0</v>
      </c>
      <c r="DF426" s="44"/>
      <c r="DG426" s="15">
        <f t="shared" ref="DG426" si="3703">CY426+DC426</f>
        <v>6168600</v>
      </c>
      <c r="DH426" s="68">
        <f t="shared" ref="DH426" si="3704">CZ426+DD426</f>
        <v>0</v>
      </c>
      <c r="DI426" s="68">
        <f t="shared" ref="DI426" si="3705">DA426+DE426</f>
        <v>6168600</v>
      </c>
      <c r="DJ426" s="68">
        <f t="shared" ref="DJ426:DJ428" si="3706">DB426+DF426</f>
        <v>0</v>
      </c>
      <c r="DK426" s="44"/>
      <c r="DL426" s="44"/>
      <c r="DM426" s="44">
        <f>DK426</f>
        <v>0</v>
      </c>
      <c r="DN426" s="44"/>
      <c r="DO426" s="15">
        <f t="shared" ref="DO426" si="3707">DG426+DK426</f>
        <v>6168600</v>
      </c>
      <c r="DP426" s="68">
        <f t="shared" ref="DP426" si="3708">DH426+DL426</f>
        <v>0</v>
      </c>
      <c r="DQ426" s="68">
        <f t="shared" ref="DQ426" si="3709">DI426+DM426</f>
        <v>6168600</v>
      </c>
      <c r="DR426" s="68">
        <f t="shared" ref="DR426:DR428" si="3710">DJ426+DN426</f>
        <v>0</v>
      </c>
    </row>
    <row r="427" spans="1:122" ht="32.25" hidden="1" customHeight="1" x14ac:dyDescent="0.25">
      <c r="A427" s="102" t="s">
        <v>20</v>
      </c>
      <c r="B427" s="98"/>
      <c r="C427" s="98"/>
      <c r="D427" s="98"/>
      <c r="E427" s="47">
        <v>853</v>
      </c>
      <c r="F427" s="2" t="s">
        <v>11</v>
      </c>
      <c r="G427" s="2" t="s">
        <v>100</v>
      </c>
      <c r="H427" s="3" t="s">
        <v>379</v>
      </c>
      <c r="I427" s="2" t="s">
        <v>21</v>
      </c>
      <c r="J427" s="15">
        <f t="shared" ref="J427:AS427" si="3711">J428</f>
        <v>280000</v>
      </c>
      <c r="K427" s="15">
        <f t="shared" si="3711"/>
        <v>0</v>
      </c>
      <c r="L427" s="15">
        <f t="shared" si="3711"/>
        <v>280000</v>
      </c>
      <c r="M427" s="15">
        <f t="shared" si="3711"/>
        <v>0</v>
      </c>
      <c r="N427" s="15">
        <f t="shared" si="3711"/>
        <v>0</v>
      </c>
      <c r="O427" s="15">
        <f t="shared" si="3711"/>
        <v>0</v>
      </c>
      <c r="P427" s="15">
        <f t="shared" si="3711"/>
        <v>0</v>
      </c>
      <c r="Q427" s="15">
        <f t="shared" si="3711"/>
        <v>0</v>
      </c>
      <c r="R427" s="15">
        <f t="shared" si="3711"/>
        <v>280000</v>
      </c>
      <c r="S427" s="15">
        <f t="shared" si="3711"/>
        <v>0</v>
      </c>
      <c r="T427" s="15">
        <f t="shared" si="3711"/>
        <v>280000</v>
      </c>
      <c r="U427" s="15">
        <f t="shared" si="3711"/>
        <v>0</v>
      </c>
      <c r="V427" s="15">
        <f t="shared" si="3711"/>
        <v>280000</v>
      </c>
      <c r="W427" s="39">
        <f t="shared" si="3711"/>
        <v>0</v>
      </c>
      <c r="X427" s="39">
        <f t="shared" si="3711"/>
        <v>280000</v>
      </c>
      <c r="Y427" s="39">
        <f t="shared" si="3711"/>
        <v>0</v>
      </c>
      <c r="Z427" s="15">
        <f t="shared" si="3711"/>
        <v>0</v>
      </c>
      <c r="AA427" s="15">
        <f t="shared" si="3711"/>
        <v>0</v>
      </c>
      <c r="AB427" s="15">
        <f t="shared" si="3711"/>
        <v>0</v>
      </c>
      <c r="AC427" s="15">
        <f t="shared" si="3711"/>
        <v>0</v>
      </c>
      <c r="AD427" s="15">
        <f t="shared" si="3711"/>
        <v>280000</v>
      </c>
      <c r="AE427" s="15">
        <f t="shared" si="3711"/>
        <v>0</v>
      </c>
      <c r="AF427" s="15">
        <f t="shared" si="3711"/>
        <v>280000</v>
      </c>
      <c r="AG427" s="15">
        <f t="shared" si="3711"/>
        <v>0</v>
      </c>
      <c r="AH427" s="15">
        <f t="shared" si="3711"/>
        <v>280000</v>
      </c>
      <c r="AI427" s="39">
        <f t="shared" si="3711"/>
        <v>0</v>
      </c>
      <c r="AJ427" s="39">
        <f t="shared" si="3711"/>
        <v>280000</v>
      </c>
      <c r="AK427" s="39">
        <f t="shared" si="3711"/>
        <v>0</v>
      </c>
      <c r="AL427" s="15">
        <f t="shared" si="3711"/>
        <v>0</v>
      </c>
      <c r="AM427" s="110">
        <f t="shared" si="3711"/>
        <v>0</v>
      </c>
      <c r="AN427" s="15">
        <f t="shared" si="3711"/>
        <v>0</v>
      </c>
      <c r="AO427" s="15">
        <f t="shared" si="3711"/>
        <v>0</v>
      </c>
      <c r="AP427" s="15">
        <f t="shared" si="3711"/>
        <v>280000</v>
      </c>
      <c r="AQ427" s="15">
        <f t="shared" si="3711"/>
        <v>0</v>
      </c>
      <c r="AR427" s="15">
        <f t="shared" si="3711"/>
        <v>280000</v>
      </c>
      <c r="AS427" s="15">
        <f t="shared" si="3711"/>
        <v>0</v>
      </c>
      <c r="AT427" s="15"/>
      <c r="AU427" s="15"/>
      <c r="AV427" s="15"/>
      <c r="AW427" s="15"/>
      <c r="AX427" s="15"/>
      <c r="AY427" s="15">
        <f t="shared" si="3577"/>
        <v>9900</v>
      </c>
      <c r="AZ427" s="39">
        <f t="shared" si="3578"/>
        <v>0</v>
      </c>
      <c r="BA427" s="39">
        <f t="shared" si="3579"/>
        <v>9900</v>
      </c>
      <c r="BB427" s="39">
        <f t="shared" si="3580"/>
        <v>0</v>
      </c>
      <c r="BC427" s="15">
        <f t="shared" ref="BC427:DN427" si="3712">BC428</f>
        <v>270100</v>
      </c>
      <c r="BD427" s="44">
        <f t="shared" si="3712"/>
        <v>0</v>
      </c>
      <c r="BE427" s="44">
        <f t="shared" si="3712"/>
        <v>270100</v>
      </c>
      <c r="BF427" s="44">
        <f t="shared" si="3712"/>
        <v>0</v>
      </c>
      <c r="BG427" s="15">
        <f t="shared" si="3712"/>
        <v>0</v>
      </c>
      <c r="BH427" s="15">
        <f t="shared" si="3712"/>
        <v>0</v>
      </c>
      <c r="BI427" s="15">
        <f t="shared" si="3712"/>
        <v>0</v>
      </c>
      <c r="BJ427" s="15">
        <f t="shared" si="3712"/>
        <v>0</v>
      </c>
      <c r="BK427" s="15">
        <f t="shared" si="3712"/>
        <v>270100</v>
      </c>
      <c r="BL427" s="15">
        <f t="shared" si="3712"/>
        <v>0</v>
      </c>
      <c r="BM427" s="15">
        <f t="shared" si="3712"/>
        <v>270100</v>
      </c>
      <c r="BN427" s="68">
        <f>BF427+BJ427</f>
        <v>0</v>
      </c>
      <c r="BO427" s="15">
        <f t="shared" si="3712"/>
        <v>0</v>
      </c>
      <c r="BP427" s="15">
        <f t="shared" si="3712"/>
        <v>0</v>
      </c>
      <c r="BQ427" s="15">
        <f t="shared" si="3712"/>
        <v>0</v>
      </c>
      <c r="BR427" s="15">
        <f t="shared" si="3712"/>
        <v>0</v>
      </c>
      <c r="BS427" s="15">
        <f t="shared" si="3712"/>
        <v>270100</v>
      </c>
      <c r="BT427" s="15">
        <f t="shared" si="3712"/>
        <v>0</v>
      </c>
      <c r="BU427" s="15">
        <f t="shared" si="3712"/>
        <v>270100</v>
      </c>
      <c r="BV427" s="68">
        <f>BN427+BR427</f>
        <v>0</v>
      </c>
      <c r="BW427" s="15">
        <f t="shared" si="3712"/>
        <v>0</v>
      </c>
      <c r="BX427" s="15">
        <f t="shared" si="3712"/>
        <v>0</v>
      </c>
      <c r="BY427" s="15">
        <f t="shared" si="3712"/>
        <v>0</v>
      </c>
      <c r="BZ427" s="15">
        <f t="shared" si="3712"/>
        <v>0</v>
      </c>
      <c r="CA427" s="15">
        <f t="shared" si="3712"/>
        <v>270100</v>
      </c>
      <c r="CB427" s="15">
        <f t="shared" si="3712"/>
        <v>0</v>
      </c>
      <c r="CC427" s="15">
        <f t="shared" si="3712"/>
        <v>270100</v>
      </c>
      <c r="CD427" s="68">
        <f>BV427+BZ427</f>
        <v>0</v>
      </c>
      <c r="CE427" s="15">
        <f t="shared" si="3712"/>
        <v>157900</v>
      </c>
      <c r="CF427" s="44">
        <f t="shared" si="3712"/>
        <v>0</v>
      </c>
      <c r="CG427" s="44">
        <f t="shared" si="3712"/>
        <v>157900</v>
      </c>
      <c r="CH427" s="44">
        <f t="shared" si="3712"/>
        <v>0</v>
      </c>
      <c r="CI427" s="15">
        <f t="shared" si="3712"/>
        <v>0</v>
      </c>
      <c r="CJ427" s="15">
        <f t="shared" si="3712"/>
        <v>0</v>
      </c>
      <c r="CK427" s="15">
        <f t="shared" si="3712"/>
        <v>0</v>
      </c>
      <c r="CL427" s="15">
        <f t="shared" si="3712"/>
        <v>0</v>
      </c>
      <c r="CM427" s="15">
        <f t="shared" si="3712"/>
        <v>157900</v>
      </c>
      <c r="CN427" s="15">
        <f t="shared" si="3712"/>
        <v>0</v>
      </c>
      <c r="CO427" s="15">
        <f t="shared" si="3712"/>
        <v>157900</v>
      </c>
      <c r="CP427" s="68">
        <f t="shared" si="3698"/>
        <v>0</v>
      </c>
      <c r="CQ427" s="15">
        <f t="shared" si="3712"/>
        <v>0</v>
      </c>
      <c r="CR427" s="15">
        <f t="shared" si="3712"/>
        <v>0</v>
      </c>
      <c r="CS427" s="15">
        <f t="shared" si="3712"/>
        <v>0</v>
      </c>
      <c r="CT427" s="15">
        <f t="shared" si="3712"/>
        <v>0</v>
      </c>
      <c r="CU427" s="15">
        <f t="shared" si="3712"/>
        <v>157900</v>
      </c>
      <c r="CV427" s="15">
        <f t="shared" si="3712"/>
        <v>0</v>
      </c>
      <c r="CW427" s="15">
        <f t="shared" si="3712"/>
        <v>157900</v>
      </c>
      <c r="CX427" s="68">
        <f t="shared" si="3702"/>
        <v>0</v>
      </c>
      <c r="CY427" s="15">
        <f t="shared" si="3712"/>
        <v>157900</v>
      </c>
      <c r="CZ427" s="44">
        <f t="shared" si="3712"/>
        <v>0</v>
      </c>
      <c r="DA427" s="44">
        <f t="shared" si="3712"/>
        <v>157900</v>
      </c>
      <c r="DB427" s="44">
        <f t="shared" si="3712"/>
        <v>0</v>
      </c>
      <c r="DC427" s="15">
        <f t="shared" si="3712"/>
        <v>0</v>
      </c>
      <c r="DD427" s="15">
        <f t="shared" si="3712"/>
        <v>0</v>
      </c>
      <c r="DE427" s="15">
        <f t="shared" si="3712"/>
        <v>0</v>
      </c>
      <c r="DF427" s="15">
        <f t="shared" si="3712"/>
        <v>0</v>
      </c>
      <c r="DG427" s="15">
        <f t="shared" si="3712"/>
        <v>157900</v>
      </c>
      <c r="DH427" s="15">
        <f t="shared" si="3712"/>
        <v>0</v>
      </c>
      <c r="DI427" s="15">
        <f t="shared" si="3712"/>
        <v>157900</v>
      </c>
      <c r="DJ427" s="68">
        <f t="shared" si="3706"/>
        <v>0</v>
      </c>
      <c r="DK427" s="15">
        <f t="shared" si="3712"/>
        <v>0</v>
      </c>
      <c r="DL427" s="15">
        <f t="shared" si="3712"/>
        <v>0</v>
      </c>
      <c r="DM427" s="15">
        <f t="shared" si="3712"/>
        <v>0</v>
      </c>
      <c r="DN427" s="15">
        <f t="shared" si="3712"/>
        <v>0</v>
      </c>
      <c r="DO427" s="15">
        <f t="shared" ref="DO427:DQ427" si="3713">DO428</f>
        <v>157900</v>
      </c>
      <c r="DP427" s="15">
        <f t="shared" si="3713"/>
        <v>0</v>
      </c>
      <c r="DQ427" s="15">
        <f t="shared" si="3713"/>
        <v>157900</v>
      </c>
      <c r="DR427" s="68">
        <f t="shared" si="3710"/>
        <v>0</v>
      </c>
    </row>
    <row r="428" spans="1:122" ht="32.25" hidden="1" customHeight="1" x14ac:dyDescent="0.25">
      <c r="A428" s="102" t="s">
        <v>9</v>
      </c>
      <c r="B428" s="98"/>
      <c r="C428" s="98"/>
      <c r="D428" s="98"/>
      <c r="E428" s="47">
        <v>853</v>
      </c>
      <c r="F428" s="2" t="s">
        <v>11</v>
      </c>
      <c r="G428" s="2" t="s">
        <v>100</v>
      </c>
      <c r="H428" s="3" t="s">
        <v>379</v>
      </c>
      <c r="I428" s="2" t="s">
        <v>22</v>
      </c>
      <c r="J428" s="15">
        <v>280000</v>
      </c>
      <c r="K428" s="44"/>
      <c r="L428" s="44">
        <f>J428</f>
        <v>280000</v>
      </c>
      <c r="M428" s="44"/>
      <c r="N428" s="44"/>
      <c r="O428" s="44"/>
      <c r="P428" s="44"/>
      <c r="Q428" s="44"/>
      <c r="R428" s="68">
        <f>J428+N428</f>
        <v>280000</v>
      </c>
      <c r="S428" s="68">
        <f>K428+O428</f>
        <v>0</v>
      </c>
      <c r="T428" s="68">
        <f>L428+P428</f>
        <v>280000</v>
      </c>
      <c r="U428" s="68">
        <f>M428+Q428</f>
        <v>0</v>
      </c>
      <c r="V428" s="15">
        <v>280000</v>
      </c>
      <c r="W428" s="39"/>
      <c r="X428" s="39">
        <f>V428</f>
        <v>280000</v>
      </c>
      <c r="Y428" s="39"/>
      <c r="Z428" s="44"/>
      <c r="AA428" s="44"/>
      <c r="AB428" s="44"/>
      <c r="AC428" s="44"/>
      <c r="AD428" s="68">
        <f t="shared" ref="AD428" si="3714">V428+Z428</f>
        <v>280000</v>
      </c>
      <c r="AE428" s="68">
        <f t="shared" ref="AE428" si="3715">W428+AA428</f>
        <v>0</v>
      </c>
      <c r="AF428" s="68">
        <f t="shared" ref="AF428" si="3716">X428+AB428</f>
        <v>280000</v>
      </c>
      <c r="AG428" s="68">
        <f t="shared" ref="AG428" si="3717">Y428+AC428</f>
        <v>0</v>
      </c>
      <c r="AH428" s="15">
        <v>280000</v>
      </c>
      <c r="AI428" s="39"/>
      <c r="AJ428" s="39">
        <f>AH428</f>
        <v>280000</v>
      </c>
      <c r="AK428" s="39"/>
      <c r="AL428" s="44"/>
      <c r="AM428" s="111"/>
      <c r="AN428" s="44"/>
      <c r="AO428" s="44"/>
      <c r="AP428" s="68">
        <f t="shared" ref="AP428" si="3718">AH428+AL428</f>
        <v>280000</v>
      </c>
      <c r="AQ428" s="68">
        <f t="shared" ref="AQ428" si="3719">AI428+AM428</f>
        <v>0</v>
      </c>
      <c r="AR428" s="68">
        <f t="shared" ref="AR428" si="3720">AJ428+AN428</f>
        <v>280000</v>
      </c>
      <c r="AS428" s="68">
        <f t="shared" ref="AS428" si="3721">AK428+AO428</f>
        <v>0</v>
      </c>
      <c r="AT428" s="68"/>
      <c r="AU428" s="68"/>
      <c r="AV428" s="68"/>
      <c r="AW428" s="68"/>
      <c r="AX428" s="68"/>
      <c r="AY428" s="15">
        <f t="shared" si="3577"/>
        <v>9900</v>
      </c>
      <c r="AZ428" s="39">
        <f t="shared" si="3578"/>
        <v>0</v>
      </c>
      <c r="BA428" s="39">
        <f t="shared" si="3579"/>
        <v>9900</v>
      </c>
      <c r="BB428" s="39">
        <f t="shared" si="3580"/>
        <v>0</v>
      </c>
      <c r="BC428" s="15">
        <v>270100</v>
      </c>
      <c r="BD428" s="44"/>
      <c r="BE428" s="44">
        <f>BC428</f>
        <v>270100</v>
      </c>
      <c r="BF428" s="44"/>
      <c r="BG428" s="15"/>
      <c r="BH428" s="44"/>
      <c r="BI428" s="44">
        <f>BG428</f>
        <v>0</v>
      </c>
      <c r="BJ428" s="44"/>
      <c r="BK428" s="15">
        <f>BC428+BG428</f>
        <v>270100</v>
      </c>
      <c r="BL428" s="68">
        <f>BD428+BH428</f>
        <v>0</v>
      </c>
      <c r="BM428" s="68">
        <f>BE428+BI428</f>
        <v>270100</v>
      </c>
      <c r="BN428" s="68">
        <f>BF428+BJ428</f>
        <v>0</v>
      </c>
      <c r="BO428" s="15"/>
      <c r="BP428" s="44"/>
      <c r="BQ428" s="44">
        <f>BO428</f>
        <v>0</v>
      </c>
      <c r="BR428" s="44"/>
      <c r="BS428" s="15">
        <f>BK428+BO428</f>
        <v>270100</v>
      </c>
      <c r="BT428" s="68">
        <f>BL428+BP428</f>
        <v>0</v>
      </c>
      <c r="BU428" s="68">
        <f>BM428+BQ428</f>
        <v>270100</v>
      </c>
      <c r="BV428" s="68">
        <f>BN428+BR428</f>
        <v>0</v>
      </c>
      <c r="BW428" s="15"/>
      <c r="BX428" s="44"/>
      <c r="BY428" s="44">
        <f>BW428</f>
        <v>0</v>
      </c>
      <c r="BZ428" s="44"/>
      <c r="CA428" s="15">
        <f>BS428+BW428</f>
        <v>270100</v>
      </c>
      <c r="CB428" s="68">
        <f>BT428+BX428</f>
        <v>0</v>
      </c>
      <c r="CC428" s="68">
        <f>BU428+BY428</f>
        <v>270100</v>
      </c>
      <c r="CD428" s="68">
        <f>BV428+BZ428</f>
        <v>0</v>
      </c>
      <c r="CE428" s="15">
        <v>157900</v>
      </c>
      <c r="CF428" s="44"/>
      <c r="CG428" s="44">
        <f>CE428</f>
        <v>157900</v>
      </c>
      <c r="CH428" s="44"/>
      <c r="CI428" s="44"/>
      <c r="CJ428" s="44"/>
      <c r="CK428" s="44">
        <f>CI428</f>
        <v>0</v>
      </c>
      <c r="CL428" s="44"/>
      <c r="CM428" s="15">
        <f t="shared" ref="CM428" si="3722">CE428+CI428</f>
        <v>157900</v>
      </c>
      <c r="CN428" s="68">
        <f t="shared" ref="CN428" si="3723">CF428+CJ428</f>
        <v>0</v>
      </c>
      <c r="CO428" s="68">
        <f t="shared" ref="CO428" si="3724">CG428+CK428</f>
        <v>157900</v>
      </c>
      <c r="CP428" s="68">
        <f t="shared" si="3698"/>
        <v>0</v>
      </c>
      <c r="CQ428" s="44"/>
      <c r="CR428" s="44"/>
      <c r="CS428" s="44">
        <f>CQ428</f>
        <v>0</v>
      </c>
      <c r="CT428" s="44"/>
      <c r="CU428" s="15">
        <f t="shared" ref="CU428" si="3725">CM428+CQ428</f>
        <v>157900</v>
      </c>
      <c r="CV428" s="68">
        <f t="shared" ref="CV428" si="3726">CN428+CR428</f>
        <v>0</v>
      </c>
      <c r="CW428" s="68">
        <f t="shared" ref="CW428" si="3727">CO428+CS428</f>
        <v>157900</v>
      </c>
      <c r="CX428" s="68">
        <f t="shared" si="3702"/>
        <v>0</v>
      </c>
      <c r="CY428" s="15">
        <v>157900</v>
      </c>
      <c r="CZ428" s="44"/>
      <c r="DA428" s="44">
        <f>CY428</f>
        <v>157900</v>
      </c>
      <c r="DB428" s="44"/>
      <c r="DC428" s="44"/>
      <c r="DD428" s="44"/>
      <c r="DE428" s="44">
        <f>DC428</f>
        <v>0</v>
      </c>
      <c r="DF428" s="44"/>
      <c r="DG428" s="15">
        <f t="shared" ref="DG428" si="3728">CY428+DC428</f>
        <v>157900</v>
      </c>
      <c r="DH428" s="68">
        <f t="shared" ref="DH428" si="3729">CZ428+DD428</f>
        <v>0</v>
      </c>
      <c r="DI428" s="68">
        <f t="shared" ref="DI428" si="3730">DA428+DE428</f>
        <v>157900</v>
      </c>
      <c r="DJ428" s="68">
        <f t="shared" si="3706"/>
        <v>0</v>
      </c>
      <c r="DK428" s="44"/>
      <c r="DL428" s="44"/>
      <c r="DM428" s="44">
        <f>DK428</f>
        <v>0</v>
      </c>
      <c r="DN428" s="44"/>
      <c r="DO428" s="15">
        <f t="shared" ref="DO428" si="3731">DG428+DK428</f>
        <v>157900</v>
      </c>
      <c r="DP428" s="68">
        <f t="shared" ref="DP428" si="3732">DH428+DL428</f>
        <v>0</v>
      </c>
      <c r="DQ428" s="68">
        <f t="shared" ref="DQ428" si="3733">DI428+DM428</f>
        <v>157900</v>
      </c>
      <c r="DR428" s="68">
        <f t="shared" si="3710"/>
        <v>0</v>
      </c>
    </row>
    <row r="429" spans="1:122" ht="90" hidden="1" customHeight="1" x14ac:dyDescent="0.25">
      <c r="A429" s="102" t="s">
        <v>239</v>
      </c>
      <c r="B429" s="98"/>
      <c r="C429" s="98"/>
      <c r="D429" s="98"/>
      <c r="E429" s="47">
        <v>853</v>
      </c>
      <c r="F429" s="2" t="s">
        <v>11</v>
      </c>
      <c r="G429" s="2" t="s">
        <v>100</v>
      </c>
      <c r="H429" s="3" t="s">
        <v>380</v>
      </c>
      <c r="I429" s="2"/>
      <c r="J429" s="15">
        <f t="shared" ref="J429:AL433" si="3734">J430</f>
        <v>2400</v>
      </c>
      <c r="K429" s="15">
        <f t="shared" si="3734"/>
        <v>0</v>
      </c>
      <c r="L429" s="15">
        <f t="shared" si="3734"/>
        <v>0</v>
      </c>
      <c r="M429" s="15">
        <f t="shared" si="3734"/>
        <v>2400</v>
      </c>
      <c r="N429" s="15">
        <f t="shared" si="3734"/>
        <v>0</v>
      </c>
      <c r="O429" s="15">
        <f t="shared" si="3734"/>
        <v>0</v>
      </c>
      <c r="P429" s="15">
        <f t="shared" si="3734"/>
        <v>0</v>
      </c>
      <c r="Q429" s="15">
        <f t="shared" si="3734"/>
        <v>0</v>
      </c>
      <c r="R429" s="15">
        <f t="shared" si="3734"/>
        <v>2400</v>
      </c>
      <c r="S429" s="15">
        <f t="shared" si="3734"/>
        <v>0</v>
      </c>
      <c r="T429" s="15">
        <f t="shared" si="3734"/>
        <v>0</v>
      </c>
      <c r="U429" s="15">
        <f t="shared" si="3734"/>
        <v>2400</v>
      </c>
      <c r="V429" s="15">
        <f t="shared" si="3734"/>
        <v>2400</v>
      </c>
      <c r="W429" s="39">
        <f t="shared" si="3734"/>
        <v>0</v>
      </c>
      <c r="X429" s="39">
        <f t="shared" si="3734"/>
        <v>0</v>
      </c>
      <c r="Y429" s="39">
        <f t="shared" si="3734"/>
        <v>2400</v>
      </c>
      <c r="Z429" s="15">
        <f t="shared" si="3734"/>
        <v>0</v>
      </c>
      <c r="AA429" s="15">
        <f t="shared" si="3734"/>
        <v>0</v>
      </c>
      <c r="AB429" s="15">
        <f t="shared" si="3734"/>
        <v>0</v>
      </c>
      <c r="AC429" s="15">
        <f t="shared" si="3734"/>
        <v>0</v>
      </c>
      <c r="AD429" s="15">
        <f t="shared" si="3734"/>
        <v>2400</v>
      </c>
      <c r="AE429" s="15">
        <f t="shared" si="3734"/>
        <v>0</v>
      </c>
      <c r="AF429" s="15">
        <f t="shared" si="3734"/>
        <v>0</v>
      </c>
      <c r="AG429" s="15">
        <f t="shared" si="3734"/>
        <v>2400</v>
      </c>
      <c r="AH429" s="15">
        <f t="shared" si="3734"/>
        <v>2400</v>
      </c>
      <c r="AI429" s="39">
        <f t="shared" si="3734"/>
        <v>0</v>
      </c>
      <c r="AJ429" s="39">
        <f t="shared" si="3734"/>
        <v>0</v>
      </c>
      <c r="AK429" s="39">
        <f t="shared" si="3734"/>
        <v>2400</v>
      </c>
      <c r="AL429" s="15">
        <f t="shared" si="3734"/>
        <v>0</v>
      </c>
      <c r="AM429" s="110">
        <f t="shared" ref="AL429:AS433" si="3735">AM430</f>
        <v>0</v>
      </c>
      <c r="AN429" s="15">
        <f t="shared" si="3735"/>
        <v>0</v>
      </c>
      <c r="AO429" s="15">
        <f t="shared" si="3735"/>
        <v>0</v>
      </c>
      <c r="AP429" s="15">
        <f t="shared" si="3735"/>
        <v>2400</v>
      </c>
      <c r="AQ429" s="15">
        <f t="shared" si="3735"/>
        <v>0</v>
      </c>
      <c r="AR429" s="15">
        <f t="shared" si="3735"/>
        <v>0</v>
      </c>
      <c r="AS429" s="15">
        <f t="shared" si="3735"/>
        <v>2400</v>
      </c>
      <c r="AT429" s="15"/>
      <c r="AU429" s="15"/>
      <c r="AV429" s="15"/>
      <c r="AW429" s="15"/>
      <c r="AX429" s="15"/>
      <c r="AY429" s="15">
        <f t="shared" si="3577"/>
        <v>0</v>
      </c>
      <c r="AZ429" s="39">
        <f t="shared" si="3578"/>
        <v>0</v>
      </c>
      <c r="BA429" s="39">
        <f t="shared" si="3579"/>
        <v>0</v>
      </c>
      <c r="BB429" s="39">
        <f t="shared" si="3580"/>
        <v>0</v>
      </c>
      <c r="BC429" s="15">
        <f t="shared" ref="BC429:DC433" si="3736">BC430</f>
        <v>2400</v>
      </c>
      <c r="BD429" s="44">
        <f t="shared" si="3736"/>
        <v>0</v>
      </c>
      <c r="BE429" s="44">
        <f t="shared" si="3736"/>
        <v>0</v>
      </c>
      <c r="BF429" s="44">
        <f t="shared" si="3736"/>
        <v>2400</v>
      </c>
      <c r="BG429" s="15">
        <f t="shared" si="3736"/>
        <v>0</v>
      </c>
      <c r="BH429" s="15">
        <f t="shared" si="3736"/>
        <v>0</v>
      </c>
      <c r="BI429" s="15">
        <f t="shared" si="3736"/>
        <v>0</v>
      </c>
      <c r="BJ429" s="15">
        <f t="shared" si="3736"/>
        <v>0</v>
      </c>
      <c r="BK429" s="15">
        <f t="shared" si="3736"/>
        <v>2400</v>
      </c>
      <c r="BL429" s="15">
        <f t="shared" si="3736"/>
        <v>0</v>
      </c>
      <c r="BM429" s="15">
        <f t="shared" si="3736"/>
        <v>0</v>
      </c>
      <c r="BN429" s="15">
        <f t="shared" si="3736"/>
        <v>2400</v>
      </c>
      <c r="BO429" s="15">
        <f t="shared" si="3736"/>
        <v>0</v>
      </c>
      <c r="BP429" s="15">
        <f t="shared" si="3736"/>
        <v>0</v>
      </c>
      <c r="BQ429" s="15">
        <f t="shared" si="3736"/>
        <v>0</v>
      </c>
      <c r="BR429" s="15">
        <f t="shared" si="3736"/>
        <v>0</v>
      </c>
      <c r="BS429" s="15">
        <f t="shared" si="3736"/>
        <v>2400</v>
      </c>
      <c r="BT429" s="15">
        <f t="shared" si="3736"/>
        <v>0</v>
      </c>
      <c r="BU429" s="15">
        <f t="shared" si="3736"/>
        <v>0</v>
      </c>
      <c r="BV429" s="15">
        <f t="shared" si="3736"/>
        <v>2400</v>
      </c>
      <c r="BW429" s="15">
        <f t="shared" si="3736"/>
        <v>0</v>
      </c>
      <c r="BX429" s="15">
        <f t="shared" si="3736"/>
        <v>0</v>
      </c>
      <c r="BY429" s="15">
        <f t="shared" si="3736"/>
        <v>0</v>
      </c>
      <c r="BZ429" s="15">
        <f t="shared" si="3736"/>
        <v>0</v>
      </c>
      <c r="CA429" s="15">
        <f t="shared" si="3736"/>
        <v>2400</v>
      </c>
      <c r="CB429" s="15">
        <f t="shared" si="3736"/>
        <v>0</v>
      </c>
      <c r="CC429" s="15">
        <f t="shared" si="3736"/>
        <v>0</v>
      </c>
      <c r="CD429" s="15">
        <f t="shared" si="3736"/>
        <v>2400</v>
      </c>
      <c r="CE429" s="15">
        <f t="shared" si="3736"/>
        <v>2400</v>
      </c>
      <c r="CF429" s="44">
        <f t="shared" si="3736"/>
        <v>0</v>
      </c>
      <c r="CG429" s="44">
        <f t="shared" si="3736"/>
        <v>0</v>
      </c>
      <c r="CH429" s="44">
        <f t="shared" si="3736"/>
        <v>2400</v>
      </c>
      <c r="CI429" s="15">
        <f t="shared" si="3736"/>
        <v>0</v>
      </c>
      <c r="CJ429" s="15">
        <f t="shared" si="3736"/>
        <v>0</v>
      </c>
      <c r="CK429" s="15">
        <f t="shared" si="3736"/>
        <v>0</v>
      </c>
      <c r="CL429" s="15">
        <f t="shared" si="3736"/>
        <v>0</v>
      </c>
      <c r="CM429" s="15">
        <f t="shared" si="3736"/>
        <v>2400</v>
      </c>
      <c r="CN429" s="15">
        <f t="shared" si="3736"/>
        <v>0</v>
      </c>
      <c r="CO429" s="15">
        <f t="shared" si="3736"/>
        <v>0</v>
      </c>
      <c r="CP429" s="15">
        <f t="shared" si="3736"/>
        <v>2400</v>
      </c>
      <c r="CQ429" s="15">
        <f t="shared" si="3736"/>
        <v>0</v>
      </c>
      <c r="CR429" s="15">
        <f t="shared" si="3736"/>
        <v>0</v>
      </c>
      <c r="CS429" s="15">
        <f t="shared" si="3736"/>
        <v>0</v>
      </c>
      <c r="CT429" s="15">
        <f t="shared" si="3736"/>
        <v>0</v>
      </c>
      <c r="CU429" s="15">
        <f t="shared" si="3736"/>
        <v>2400</v>
      </c>
      <c r="CV429" s="15">
        <f t="shared" si="3736"/>
        <v>0</v>
      </c>
      <c r="CW429" s="15">
        <f t="shared" si="3736"/>
        <v>0</v>
      </c>
      <c r="CX429" s="15">
        <f t="shared" si="3736"/>
        <v>2400</v>
      </c>
      <c r="CY429" s="15">
        <f t="shared" si="3736"/>
        <v>2400</v>
      </c>
      <c r="CZ429" s="44">
        <f t="shared" si="3736"/>
        <v>0</v>
      </c>
      <c r="DA429" s="44">
        <f t="shared" si="3736"/>
        <v>0</v>
      </c>
      <c r="DB429" s="44">
        <f t="shared" si="3736"/>
        <v>2400</v>
      </c>
      <c r="DC429" s="15">
        <f t="shared" si="3736"/>
        <v>0</v>
      </c>
      <c r="DD429" s="15">
        <f t="shared" ref="DC429:DR433" si="3737">DD430</f>
        <v>0</v>
      </c>
      <c r="DE429" s="15">
        <f t="shared" si="3737"/>
        <v>0</v>
      </c>
      <c r="DF429" s="15">
        <f t="shared" si="3737"/>
        <v>0</v>
      </c>
      <c r="DG429" s="15">
        <f t="shared" si="3737"/>
        <v>2400</v>
      </c>
      <c r="DH429" s="15">
        <f t="shared" si="3737"/>
        <v>0</v>
      </c>
      <c r="DI429" s="15">
        <f t="shared" si="3737"/>
        <v>0</v>
      </c>
      <c r="DJ429" s="15">
        <f t="shared" si="3737"/>
        <v>2400</v>
      </c>
      <c r="DK429" s="15">
        <f t="shared" si="3737"/>
        <v>0</v>
      </c>
      <c r="DL429" s="15">
        <f t="shared" si="3737"/>
        <v>0</v>
      </c>
      <c r="DM429" s="15">
        <f t="shared" si="3737"/>
        <v>0</v>
      </c>
      <c r="DN429" s="15">
        <f t="shared" si="3737"/>
        <v>0</v>
      </c>
      <c r="DO429" s="15">
        <f t="shared" si="3737"/>
        <v>2400</v>
      </c>
      <c r="DP429" s="15">
        <f t="shared" si="3737"/>
        <v>0</v>
      </c>
      <c r="DQ429" s="15">
        <f t="shared" si="3737"/>
        <v>0</v>
      </c>
      <c r="DR429" s="15">
        <f t="shared" si="3737"/>
        <v>2400</v>
      </c>
    </row>
    <row r="430" spans="1:122" ht="32.25" hidden="1" customHeight="1" x14ac:dyDescent="0.25">
      <c r="A430" s="102" t="s">
        <v>20</v>
      </c>
      <c r="B430" s="98"/>
      <c r="C430" s="98"/>
      <c r="D430" s="98"/>
      <c r="E430" s="47">
        <v>853</v>
      </c>
      <c r="F430" s="2" t="s">
        <v>11</v>
      </c>
      <c r="G430" s="2" t="s">
        <v>100</v>
      </c>
      <c r="H430" s="3" t="s">
        <v>380</v>
      </c>
      <c r="I430" s="2" t="s">
        <v>21</v>
      </c>
      <c r="J430" s="15">
        <f t="shared" si="3734"/>
        <v>2400</v>
      </c>
      <c r="K430" s="15">
        <f t="shared" si="3734"/>
        <v>0</v>
      </c>
      <c r="L430" s="15">
        <f t="shared" si="3734"/>
        <v>0</v>
      </c>
      <c r="M430" s="15">
        <f t="shared" si="3734"/>
        <v>2400</v>
      </c>
      <c r="N430" s="15">
        <f t="shared" si="3734"/>
        <v>0</v>
      </c>
      <c r="O430" s="15">
        <f t="shared" si="3734"/>
        <v>0</v>
      </c>
      <c r="P430" s="15">
        <f t="shared" si="3734"/>
        <v>0</v>
      </c>
      <c r="Q430" s="15">
        <f t="shared" si="3734"/>
        <v>0</v>
      </c>
      <c r="R430" s="15">
        <f t="shared" si="3734"/>
        <v>2400</v>
      </c>
      <c r="S430" s="15">
        <f t="shared" si="3734"/>
        <v>0</v>
      </c>
      <c r="T430" s="15">
        <f t="shared" si="3734"/>
        <v>0</v>
      </c>
      <c r="U430" s="15">
        <f t="shared" si="3734"/>
        <v>2400</v>
      </c>
      <c r="V430" s="15">
        <f t="shared" si="3734"/>
        <v>2400</v>
      </c>
      <c r="W430" s="39">
        <f t="shared" si="3734"/>
        <v>0</v>
      </c>
      <c r="X430" s="39">
        <f t="shared" si="3734"/>
        <v>0</v>
      </c>
      <c r="Y430" s="39">
        <f t="shared" si="3734"/>
        <v>2400</v>
      </c>
      <c r="Z430" s="15">
        <f t="shared" si="3734"/>
        <v>0</v>
      </c>
      <c r="AA430" s="15">
        <f t="shared" si="3734"/>
        <v>0</v>
      </c>
      <c r="AB430" s="15">
        <f t="shared" si="3734"/>
        <v>0</v>
      </c>
      <c r="AC430" s="15">
        <f t="shared" si="3734"/>
        <v>0</v>
      </c>
      <c r="AD430" s="15">
        <f t="shared" si="3734"/>
        <v>2400</v>
      </c>
      <c r="AE430" s="15">
        <f t="shared" si="3734"/>
        <v>0</v>
      </c>
      <c r="AF430" s="15">
        <f t="shared" si="3734"/>
        <v>0</v>
      </c>
      <c r="AG430" s="15">
        <f t="shared" si="3734"/>
        <v>2400</v>
      </c>
      <c r="AH430" s="15">
        <f t="shared" si="3734"/>
        <v>2400</v>
      </c>
      <c r="AI430" s="39">
        <f t="shared" si="3734"/>
        <v>0</v>
      </c>
      <c r="AJ430" s="39">
        <f t="shared" si="3734"/>
        <v>0</v>
      </c>
      <c r="AK430" s="39">
        <f t="shared" si="3734"/>
        <v>2400</v>
      </c>
      <c r="AL430" s="15">
        <f t="shared" si="3735"/>
        <v>0</v>
      </c>
      <c r="AM430" s="110">
        <f t="shared" si="3735"/>
        <v>0</v>
      </c>
      <c r="AN430" s="15">
        <f t="shared" si="3735"/>
        <v>0</v>
      </c>
      <c r="AO430" s="15">
        <f t="shared" si="3735"/>
        <v>0</v>
      </c>
      <c r="AP430" s="15">
        <f t="shared" si="3735"/>
        <v>2400</v>
      </c>
      <c r="AQ430" s="15">
        <f t="shared" si="3735"/>
        <v>0</v>
      </c>
      <c r="AR430" s="15">
        <f t="shared" si="3735"/>
        <v>0</v>
      </c>
      <c r="AS430" s="15">
        <f t="shared" si="3735"/>
        <v>2400</v>
      </c>
      <c r="AT430" s="15"/>
      <c r="AU430" s="15"/>
      <c r="AV430" s="15"/>
      <c r="AW430" s="15"/>
      <c r="AX430" s="15"/>
      <c r="AY430" s="15">
        <f t="shared" si="3577"/>
        <v>0</v>
      </c>
      <c r="AZ430" s="39">
        <f t="shared" si="3578"/>
        <v>0</v>
      </c>
      <c r="BA430" s="39">
        <f t="shared" si="3579"/>
        <v>0</v>
      </c>
      <c r="BB430" s="39">
        <f t="shared" si="3580"/>
        <v>0</v>
      </c>
      <c r="BC430" s="15">
        <f t="shared" si="3736"/>
        <v>2400</v>
      </c>
      <c r="BD430" s="44">
        <f t="shared" si="3736"/>
        <v>0</v>
      </c>
      <c r="BE430" s="44">
        <f t="shared" si="3736"/>
        <v>0</v>
      </c>
      <c r="BF430" s="44">
        <f t="shared" si="3736"/>
        <v>2400</v>
      </c>
      <c r="BG430" s="15">
        <f t="shared" si="3736"/>
        <v>0</v>
      </c>
      <c r="BH430" s="15">
        <f t="shared" si="3736"/>
        <v>0</v>
      </c>
      <c r="BI430" s="15">
        <f t="shared" si="3736"/>
        <v>0</v>
      </c>
      <c r="BJ430" s="15">
        <f t="shared" si="3736"/>
        <v>0</v>
      </c>
      <c r="BK430" s="15">
        <f t="shared" si="3736"/>
        <v>2400</v>
      </c>
      <c r="BL430" s="15">
        <f t="shared" si="3736"/>
        <v>0</v>
      </c>
      <c r="BM430" s="15">
        <f t="shared" si="3736"/>
        <v>0</v>
      </c>
      <c r="BN430" s="15">
        <f t="shared" si="3736"/>
        <v>2400</v>
      </c>
      <c r="BO430" s="15">
        <f t="shared" si="3736"/>
        <v>0</v>
      </c>
      <c r="BP430" s="15">
        <f t="shared" si="3736"/>
        <v>0</v>
      </c>
      <c r="BQ430" s="15">
        <f t="shared" si="3736"/>
        <v>0</v>
      </c>
      <c r="BR430" s="15">
        <f t="shared" si="3736"/>
        <v>0</v>
      </c>
      <c r="BS430" s="15">
        <f t="shared" si="3736"/>
        <v>2400</v>
      </c>
      <c r="BT430" s="15">
        <f t="shared" si="3736"/>
        <v>0</v>
      </c>
      <c r="BU430" s="15">
        <f t="shared" si="3736"/>
        <v>0</v>
      </c>
      <c r="BV430" s="15">
        <f t="shared" si="3736"/>
        <v>2400</v>
      </c>
      <c r="BW430" s="15">
        <f t="shared" si="3736"/>
        <v>0</v>
      </c>
      <c r="BX430" s="15">
        <f t="shared" si="3736"/>
        <v>0</v>
      </c>
      <c r="BY430" s="15">
        <f t="shared" si="3736"/>
        <v>0</v>
      </c>
      <c r="BZ430" s="15">
        <f t="shared" si="3736"/>
        <v>0</v>
      </c>
      <c r="CA430" s="15">
        <f t="shared" si="3736"/>
        <v>2400</v>
      </c>
      <c r="CB430" s="15">
        <f t="shared" si="3736"/>
        <v>0</v>
      </c>
      <c r="CC430" s="15">
        <f t="shared" si="3736"/>
        <v>0</v>
      </c>
      <c r="CD430" s="15">
        <f t="shared" si="3736"/>
        <v>2400</v>
      </c>
      <c r="CE430" s="15">
        <f t="shared" si="3736"/>
        <v>2400</v>
      </c>
      <c r="CF430" s="44">
        <f t="shared" si="3736"/>
        <v>0</v>
      </c>
      <c r="CG430" s="44">
        <f t="shared" si="3736"/>
        <v>0</v>
      </c>
      <c r="CH430" s="44">
        <f t="shared" si="3736"/>
        <v>2400</v>
      </c>
      <c r="CI430" s="15">
        <f t="shared" si="3736"/>
        <v>0</v>
      </c>
      <c r="CJ430" s="15">
        <f t="shared" si="3736"/>
        <v>0</v>
      </c>
      <c r="CK430" s="15">
        <f t="shared" si="3736"/>
        <v>0</v>
      </c>
      <c r="CL430" s="15">
        <f t="shared" si="3736"/>
        <v>0</v>
      </c>
      <c r="CM430" s="15">
        <f t="shared" si="3736"/>
        <v>2400</v>
      </c>
      <c r="CN430" s="15">
        <f t="shared" si="3736"/>
        <v>0</v>
      </c>
      <c r="CO430" s="15">
        <f t="shared" si="3736"/>
        <v>0</v>
      </c>
      <c r="CP430" s="15">
        <f t="shared" si="3736"/>
        <v>2400</v>
      </c>
      <c r="CQ430" s="15">
        <f t="shared" si="3736"/>
        <v>0</v>
      </c>
      <c r="CR430" s="15">
        <f t="shared" si="3736"/>
        <v>0</v>
      </c>
      <c r="CS430" s="15">
        <f t="shared" si="3736"/>
        <v>0</v>
      </c>
      <c r="CT430" s="15">
        <f t="shared" si="3736"/>
        <v>0</v>
      </c>
      <c r="CU430" s="15">
        <f t="shared" si="3736"/>
        <v>2400</v>
      </c>
      <c r="CV430" s="15">
        <f t="shared" si="3736"/>
        <v>0</v>
      </c>
      <c r="CW430" s="15">
        <f t="shared" si="3736"/>
        <v>0</v>
      </c>
      <c r="CX430" s="15">
        <f t="shared" si="3736"/>
        <v>2400</v>
      </c>
      <c r="CY430" s="15">
        <f t="shared" si="3736"/>
        <v>2400</v>
      </c>
      <c r="CZ430" s="44">
        <f t="shared" si="3736"/>
        <v>0</v>
      </c>
      <c r="DA430" s="44">
        <f t="shared" si="3736"/>
        <v>0</v>
      </c>
      <c r="DB430" s="44">
        <f t="shared" si="3736"/>
        <v>2400</v>
      </c>
      <c r="DC430" s="15">
        <f t="shared" si="3737"/>
        <v>0</v>
      </c>
      <c r="DD430" s="15">
        <f t="shared" si="3737"/>
        <v>0</v>
      </c>
      <c r="DE430" s="15">
        <f t="shared" si="3737"/>
        <v>0</v>
      </c>
      <c r="DF430" s="15">
        <f t="shared" si="3737"/>
        <v>0</v>
      </c>
      <c r="DG430" s="15">
        <f t="shared" si="3737"/>
        <v>2400</v>
      </c>
      <c r="DH430" s="15">
        <f t="shared" si="3737"/>
        <v>0</v>
      </c>
      <c r="DI430" s="15">
        <f t="shared" si="3737"/>
        <v>0</v>
      </c>
      <c r="DJ430" s="15">
        <f t="shared" si="3737"/>
        <v>2400</v>
      </c>
      <c r="DK430" s="15">
        <f t="shared" si="3737"/>
        <v>0</v>
      </c>
      <c r="DL430" s="15">
        <f t="shared" si="3737"/>
        <v>0</v>
      </c>
      <c r="DM430" s="15">
        <f t="shared" si="3737"/>
        <v>0</v>
      </c>
      <c r="DN430" s="15">
        <f t="shared" si="3737"/>
        <v>0</v>
      </c>
      <c r="DO430" s="15">
        <f t="shared" si="3737"/>
        <v>2400</v>
      </c>
      <c r="DP430" s="15">
        <f t="shared" si="3737"/>
        <v>0</v>
      </c>
      <c r="DQ430" s="15">
        <f t="shared" si="3737"/>
        <v>0</v>
      </c>
      <c r="DR430" s="15">
        <f t="shared" si="3737"/>
        <v>2400</v>
      </c>
    </row>
    <row r="431" spans="1:122" ht="32.25" hidden="1" customHeight="1" x14ac:dyDescent="0.25">
      <c r="A431" s="102" t="s">
        <v>9</v>
      </c>
      <c r="B431" s="98"/>
      <c r="C431" s="98"/>
      <c r="D431" s="98"/>
      <c r="E431" s="47">
        <v>853</v>
      </c>
      <c r="F431" s="2" t="s">
        <v>11</v>
      </c>
      <c r="G431" s="2" t="s">
        <v>100</v>
      </c>
      <c r="H431" s="3" t="s">
        <v>380</v>
      </c>
      <c r="I431" s="2" t="s">
        <v>22</v>
      </c>
      <c r="J431" s="15">
        <v>2400</v>
      </c>
      <c r="K431" s="44"/>
      <c r="L431" s="44"/>
      <c r="M431" s="44">
        <f>J431</f>
        <v>2400</v>
      </c>
      <c r="N431" s="44"/>
      <c r="O431" s="44"/>
      <c r="P431" s="44"/>
      <c r="Q431" s="44"/>
      <c r="R431" s="68">
        <f>J431+N431</f>
        <v>2400</v>
      </c>
      <c r="S431" s="68">
        <f>K431+O431</f>
        <v>0</v>
      </c>
      <c r="T431" s="68">
        <f>L431+P431</f>
        <v>0</v>
      </c>
      <c r="U431" s="68">
        <f>M431+Q431</f>
        <v>2400</v>
      </c>
      <c r="V431" s="15">
        <v>2400</v>
      </c>
      <c r="W431" s="39"/>
      <c r="X431" s="39"/>
      <c r="Y431" s="39">
        <f>V431</f>
        <v>2400</v>
      </c>
      <c r="Z431" s="44"/>
      <c r="AA431" s="44"/>
      <c r="AB431" s="44"/>
      <c r="AC431" s="44"/>
      <c r="AD431" s="68">
        <f t="shared" ref="AD431" si="3738">V431+Z431</f>
        <v>2400</v>
      </c>
      <c r="AE431" s="68">
        <f t="shared" ref="AE431" si="3739">W431+AA431</f>
        <v>0</v>
      </c>
      <c r="AF431" s="68">
        <f t="shared" ref="AF431" si="3740">X431+AB431</f>
        <v>0</v>
      </c>
      <c r="AG431" s="68">
        <f t="shared" ref="AG431" si="3741">Y431+AC431</f>
        <v>2400</v>
      </c>
      <c r="AH431" s="15">
        <v>2400</v>
      </c>
      <c r="AI431" s="39"/>
      <c r="AJ431" s="39"/>
      <c r="AK431" s="39">
        <f>AH431</f>
        <v>2400</v>
      </c>
      <c r="AL431" s="44"/>
      <c r="AM431" s="111"/>
      <c r="AN431" s="44"/>
      <c r="AO431" s="44"/>
      <c r="AP431" s="68">
        <f t="shared" ref="AP431" si="3742">AH431+AL431</f>
        <v>2400</v>
      </c>
      <c r="AQ431" s="68">
        <f t="shared" ref="AQ431" si="3743">AI431+AM431</f>
        <v>0</v>
      </c>
      <c r="AR431" s="68">
        <f t="shared" ref="AR431" si="3744">AJ431+AN431</f>
        <v>0</v>
      </c>
      <c r="AS431" s="68">
        <f t="shared" ref="AS431" si="3745">AK431+AO431</f>
        <v>2400</v>
      </c>
      <c r="AT431" s="68"/>
      <c r="AU431" s="68"/>
      <c r="AV431" s="68"/>
      <c r="AW431" s="68"/>
      <c r="AX431" s="68"/>
      <c r="AY431" s="15">
        <f t="shared" si="3577"/>
        <v>0</v>
      </c>
      <c r="AZ431" s="39">
        <f t="shared" si="3578"/>
        <v>0</v>
      </c>
      <c r="BA431" s="39">
        <f t="shared" si="3579"/>
        <v>0</v>
      </c>
      <c r="BB431" s="39">
        <f t="shared" si="3580"/>
        <v>0</v>
      </c>
      <c r="BC431" s="15">
        <v>2400</v>
      </c>
      <c r="BD431" s="44"/>
      <c r="BE431" s="44"/>
      <c r="BF431" s="44">
        <f>BC431</f>
        <v>2400</v>
      </c>
      <c r="BG431" s="15"/>
      <c r="BH431" s="44"/>
      <c r="BI431" s="44"/>
      <c r="BJ431" s="44">
        <f>BG431</f>
        <v>0</v>
      </c>
      <c r="BK431" s="15">
        <f>BC431+BG431</f>
        <v>2400</v>
      </c>
      <c r="BL431" s="68">
        <f>BD431+BH431</f>
        <v>0</v>
      </c>
      <c r="BM431" s="68">
        <f>BE431+BI431</f>
        <v>0</v>
      </c>
      <c r="BN431" s="68">
        <f>BF431+BJ431</f>
        <v>2400</v>
      </c>
      <c r="BO431" s="15"/>
      <c r="BP431" s="44"/>
      <c r="BQ431" s="44"/>
      <c r="BR431" s="44">
        <f>BO431</f>
        <v>0</v>
      </c>
      <c r="BS431" s="15">
        <f>BK431+BO431</f>
        <v>2400</v>
      </c>
      <c r="BT431" s="68">
        <f>BL431+BP431</f>
        <v>0</v>
      </c>
      <c r="BU431" s="68">
        <f>BM431+BQ431</f>
        <v>0</v>
      </c>
      <c r="BV431" s="68">
        <f>BN431+BR431</f>
        <v>2400</v>
      </c>
      <c r="BW431" s="15"/>
      <c r="BX431" s="44"/>
      <c r="BY431" s="44"/>
      <c r="BZ431" s="44">
        <f>BW431</f>
        <v>0</v>
      </c>
      <c r="CA431" s="15">
        <f>BS431+BW431</f>
        <v>2400</v>
      </c>
      <c r="CB431" s="68">
        <f>BT431+BX431</f>
        <v>0</v>
      </c>
      <c r="CC431" s="68">
        <f>BU431+BY431</f>
        <v>0</v>
      </c>
      <c r="CD431" s="68">
        <f>BV431+BZ431</f>
        <v>2400</v>
      </c>
      <c r="CE431" s="15">
        <v>2400</v>
      </c>
      <c r="CF431" s="44"/>
      <c r="CG431" s="44"/>
      <c r="CH431" s="44">
        <f>CE431</f>
        <v>2400</v>
      </c>
      <c r="CI431" s="44"/>
      <c r="CJ431" s="44"/>
      <c r="CK431" s="44"/>
      <c r="CL431" s="44">
        <f>CI431</f>
        <v>0</v>
      </c>
      <c r="CM431" s="15">
        <f t="shared" ref="CM431" si="3746">CE431+CI431</f>
        <v>2400</v>
      </c>
      <c r="CN431" s="68">
        <f t="shared" ref="CN431" si="3747">CF431+CJ431</f>
        <v>0</v>
      </c>
      <c r="CO431" s="68">
        <f t="shared" ref="CO431" si="3748">CG431+CK431</f>
        <v>0</v>
      </c>
      <c r="CP431" s="68">
        <f t="shared" ref="CP431" si="3749">CH431+CL431</f>
        <v>2400</v>
      </c>
      <c r="CQ431" s="44"/>
      <c r="CR431" s="44"/>
      <c r="CS431" s="44"/>
      <c r="CT431" s="44">
        <f>CQ431</f>
        <v>0</v>
      </c>
      <c r="CU431" s="15">
        <f t="shared" ref="CU431" si="3750">CM431+CQ431</f>
        <v>2400</v>
      </c>
      <c r="CV431" s="68">
        <f t="shared" ref="CV431" si="3751">CN431+CR431</f>
        <v>0</v>
      </c>
      <c r="CW431" s="68">
        <f t="shared" ref="CW431" si="3752">CO431+CS431</f>
        <v>0</v>
      </c>
      <c r="CX431" s="68">
        <f t="shared" ref="CX431" si="3753">CP431+CT431</f>
        <v>2400</v>
      </c>
      <c r="CY431" s="15">
        <v>2400</v>
      </c>
      <c r="CZ431" s="44"/>
      <c r="DA431" s="44"/>
      <c r="DB431" s="44">
        <f>CY431</f>
        <v>2400</v>
      </c>
      <c r="DC431" s="44"/>
      <c r="DD431" s="44"/>
      <c r="DE431" s="44"/>
      <c r="DF431" s="44">
        <f>DC431</f>
        <v>0</v>
      </c>
      <c r="DG431" s="15">
        <f t="shared" ref="DG431" si="3754">CY431+DC431</f>
        <v>2400</v>
      </c>
      <c r="DH431" s="68">
        <f t="shared" ref="DH431" si="3755">CZ431+DD431</f>
        <v>0</v>
      </c>
      <c r="DI431" s="68">
        <f t="shared" ref="DI431" si="3756">DA431+DE431</f>
        <v>0</v>
      </c>
      <c r="DJ431" s="68">
        <f t="shared" ref="DJ431" si="3757">DB431+DF431</f>
        <v>2400</v>
      </c>
      <c r="DK431" s="44"/>
      <c r="DL431" s="44"/>
      <c r="DM431" s="44"/>
      <c r="DN431" s="44">
        <f>DK431</f>
        <v>0</v>
      </c>
      <c r="DO431" s="15">
        <f t="shared" ref="DO431" si="3758">DG431+DK431</f>
        <v>2400</v>
      </c>
      <c r="DP431" s="68">
        <f t="shared" ref="DP431" si="3759">DH431+DL431</f>
        <v>0</v>
      </c>
      <c r="DQ431" s="68">
        <f t="shared" ref="DQ431" si="3760">DI431+DM431</f>
        <v>0</v>
      </c>
      <c r="DR431" s="68">
        <f t="shared" ref="DR431" si="3761">DJ431+DN431</f>
        <v>2400</v>
      </c>
    </row>
    <row r="432" spans="1:122" ht="49.5" hidden="1" customHeight="1" x14ac:dyDescent="0.25">
      <c r="A432" s="102" t="s">
        <v>420</v>
      </c>
      <c r="B432" s="102"/>
      <c r="C432" s="102"/>
      <c r="D432" s="102"/>
      <c r="E432" s="31">
        <v>853</v>
      </c>
      <c r="F432" s="2" t="s">
        <v>11</v>
      </c>
      <c r="G432" s="2" t="s">
        <v>100</v>
      </c>
      <c r="H432" s="98" t="s">
        <v>421</v>
      </c>
      <c r="I432" s="2"/>
      <c r="J432" s="15">
        <f t="shared" si="3734"/>
        <v>0</v>
      </c>
      <c r="K432" s="15">
        <f t="shared" si="3734"/>
        <v>0</v>
      </c>
      <c r="L432" s="15">
        <f t="shared" si="3734"/>
        <v>0</v>
      </c>
      <c r="M432" s="15">
        <f t="shared" si="3734"/>
        <v>0</v>
      </c>
      <c r="N432" s="15">
        <f t="shared" si="3734"/>
        <v>0</v>
      </c>
      <c r="O432" s="15">
        <f t="shared" si="3734"/>
        <v>0</v>
      </c>
      <c r="P432" s="15">
        <f t="shared" si="3734"/>
        <v>0</v>
      </c>
      <c r="Q432" s="15">
        <f t="shared" si="3734"/>
        <v>0</v>
      </c>
      <c r="R432" s="15">
        <f t="shared" si="3734"/>
        <v>0</v>
      </c>
      <c r="S432" s="15">
        <f t="shared" si="3734"/>
        <v>0</v>
      </c>
      <c r="T432" s="15">
        <f t="shared" si="3734"/>
        <v>0</v>
      </c>
      <c r="U432" s="15">
        <f t="shared" si="3734"/>
        <v>0</v>
      </c>
      <c r="V432" s="15">
        <f t="shared" si="3734"/>
        <v>0</v>
      </c>
      <c r="W432" s="39">
        <f t="shared" si="3734"/>
        <v>0</v>
      </c>
      <c r="X432" s="39">
        <f t="shared" si="3734"/>
        <v>0</v>
      </c>
      <c r="Y432" s="39">
        <f t="shared" si="3734"/>
        <v>0</v>
      </c>
      <c r="Z432" s="15">
        <f t="shared" si="3734"/>
        <v>0</v>
      </c>
      <c r="AA432" s="15">
        <f t="shared" si="3734"/>
        <v>0</v>
      </c>
      <c r="AB432" s="15">
        <f t="shared" si="3734"/>
        <v>0</v>
      </c>
      <c r="AC432" s="15">
        <f t="shared" si="3734"/>
        <v>0</v>
      </c>
      <c r="AD432" s="15">
        <f t="shared" si="3734"/>
        <v>0</v>
      </c>
      <c r="AE432" s="15">
        <f t="shared" si="3734"/>
        <v>0</v>
      </c>
      <c r="AF432" s="15">
        <f t="shared" si="3734"/>
        <v>0</v>
      </c>
      <c r="AG432" s="15">
        <f t="shared" si="3734"/>
        <v>0</v>
      </c>
      <c r="AH432" s="15">
        <f t="shared" si="3734"/>
        <v>0</v>
      </c>
      <c r="AI432" s="39">
        <f t="shared" si="3734"/>
        <v>0</v>
      </c>
      <c r="AJ432" s="39">
        <f t="shared" si="3734"/>
        <v>0</v>
      </c>
      <c r="AK432" s="39">
        <f t="shared" si="3734"/>
        <v>0</v>
      </c>
      <c r="AL432" s="15">
        <f t="shared" si="3735"/>
        <v>0</v>
      </c>
      <c r="AM432" s="110">
        <f t="shared" si="3735"/>
        <v>0</v>
      </c>
      <c r="AN432" s="15">
        <f t="shared" si="3735"/>
        <v>0</v>
      </c>
      <c r="AO432" s="15">
        <f t="shared" si="3735"/>
        <v>0</v>
      </c>
      <c r="AP432" s="15">
        <f t="shared" si="3735"/>
        <v>0</v>
      </c>
      <c r="AQ432" s="15">
        <f t="shared" si="3735"/>
        <v>0</v>
      </c>
      <c r="AR432" s="15">
        <f t="shared" si="3735"/>
        <v>0</v>
      </c>
      <c r="AS432" s="15">
        <f t="shared" si="3735"/>
        <v>0</v>
      </c>
      <c r="AT432" s="15"/>
      <c r="AU432" s="15"/>
      <c r="AV432" s="15"/>
      <c r="AW432" s="15"/>
      <c r="AX432" s="15"/>
      <c r="AY432" s="15">
        <f t="shared" si="3577"/>
        <v>0</v>
      </c>
      <c r="AZ432" s="39">
        <f t="shared" si="3578"/>
        <v>0</v>
      </c>
      <c r="BA432" s="39">
        <f t="shared" si="3579"/>
        <v>0</v>
      </c>
      <c r="BB432" s="39">
        <f t="shared" si="3580"/>
        <v>0</v>
      </c>
      <c r="BC432" s="15">
        <f t="shared" si="3736"/>
        <v>0</v>
      </c>
      <c r="BD432" s="44">
        <f t="shared" si="3736"/>
        <v>0</v>
      </c>
      <c r="BE432" s="44">
        <f t="shared" si="3736"/>
        <v>0</v>
      </c>
      <c r="BF432" s="44">
        <f t="shared" si="3736"/>
        <v>0</v>
      </c>
      <c r="BG432" s="15">
        <f t="shared" si="3736"/>
        <v>0</v>
      </c>
      <c r="BH432" s="15">
        <f t="shared" si="3736"/>
        <v>0</v>
      </c>
      <c r="BI432" s="15">
        <f t="shared" si="3736"/>
        <v>0</v>
      </c>
      <c r="BJ432" s="15">
        <f t="shared" si="3736"/>
        <v>0</v>
      </c>
      <c r="BK432" s="15">
        <f t="shared" si="3736"/>
        <v>0</v>
      </c>
      <c r="BL432" s="15">
        <f t="shared" si="3736"/>
        <v>0</v>
      </c>
      <c r="BM432" s="15">
        <f t="shared" si="3736"/>
        <v>0</v>
      </c>
      <c r="BN432" s="15">
        <f t="shared" si="3736"/>
        <v>0</v>
      </c>
      <c r="BO432" s="15">
        <f t="shared" si="3736"/>
        <v>192055.42</v>
      </c>
      <c r="BP432" s="15">
        <f t="shared" si="3736"/>
        <v>192055.42</v>
      </c>
      <c r="BQ432" s="15">
        <f t="shared" si="3736"/>
        <v>0</v>
      </c>
      <c r="BR432" s="15">
        <f t="shared" si="3736"/>
        <v>0</v>
      </c>
      <c r="BS432" s="15">
        <f t="shared" si="3736"/>
        <v>192055.42</v>
      </c>
      <c r="BT432" s="15">
        <f t="shared" si="3736"/>
        <v>192055.42</v>
      </c>
      <c r="BU432" s="15">
        <f t="shared" si="3736"/>
        <v>0</v>
      </c>
      <c r="BV432" s="15">
        <f t="shared" si="3736"/>
        <v>0</v>
      </c>
      <c r="BW432" s="15">
        <f t="shared" si="3736"/>
        <v>0</v>
      </c>
      <c r="BX432" s="15">
        <f t="shared" si="3736"/>
        <v>0</v>
      </c>
      <c r="BY432" s="15">
        <f t="shared" si="3736"/>
        <v>0</v>
      </c>
      <c r="BZ432" s="15">
        <f t="shared" si="3736"/>
        <v>0</v>
      </c>
      <c r="CA432" s="15">
        <f t="shared" si="3736"/>
        <v>192055.42</v>
      </c>
      <c r="CB432" s="15">
        <f t="shared" si="3736"/>
        <v>192055.42</v>
      </c>
      <c r="CC432" s="15">
        <f t="shared" si="3736"/>
        <v>0</v>
      </c>
      <c r="CD432" s="15">
        <f t="shared" si="3736"/>
        <v>0</v>
      </c>
      <c r="CE432" s="15">
        <f t="shared" si="3736"/>
        <v>0</v>
      </c>
      <c r="CF432" s="44">
        <f t="shared" si="3736"/>
        <v>0</v>
      </c>
      <c r="CG432" s="44">
        <f t="shared" si="3736"/>
        <v>0</v>
      </c>
      <c r="CH432" s="44">
        <f t="shared" si="3736"/>
        <v>0</v>
      </c>
      <c r="CI432" s="15">
        <f t="shared" si="3736"/>
        <v>0</v>
      </c>
      <c r="CJ432" s="15">
        <f t="shared" si="3736"/>
        <v>0</v>
      </c>
      <c r="CK432" s="15">
        <f t="shared" si="3736"/>
        <v>0</v>
      </c>
      <c r="CL432" s="15">
        <f t="shared" si="3736"/>
        <v>0</v>
      </c>
      <c r="CM432" s="15">
        <f t="shared" si="3736"/>
        <v>0</v>
      </c>
      <c r="CN432" s="15">
        <f t="shared" si="3736"/>
        <v>0</v>
      </c>
      <c r="CO432" s="15">
        <f t="shared" si="3736"/>
        <v>0</v>
      </c>
      <c r="CP432" s="15">
        <f t="shared" si="3736"/>
        <v>0</v>
      </c>
      <c r="CQ432" s="15">
        <f t="shared" si="3736"/>
        <v>0</v>
      </c>
      <c r="CR432" s="15">
        <f t="shared" si="3736"/>
        <v>0</v>
      </c>
      <c r="CS432" s="15">
        <f t="shared" si="3736"/>
        <v>0</v>
      </c>
      <c r="CT432" s="15">
        <f t="shared" si="3736"/>
        <v>0</v>
      </c>
      <c r="CU432" s="15">
        <f t="shared" si="3736"/>
        <v>0</v>
      </c>
      <c r="CV432" s="15">
        <f t="shared" si="3736"/>
        <v>0</v>
      </c>
      <c r="CW432" s="15">
        <f t="shared" si="3736"/>
        <v>0</v>
      </c>
      <c r="CX432" s="15">
        <f t="shared" si="3736"/>
        <v>0</v>
      </c>
      <c r="CY432" s="15">
        <f t="shared" si="3736"/>
        <v>0</v>
      </c>
      <c r="CZ432" s="44">
        <f t="shared" si="3736"/>
        <v>0</v>
      </c>
      <c r="DA432" s="44">
        <f t="shared" si="3736"/>
        <v>0</v>
      </c>
      <c r="DB432" s="44">
        <f t="shared" si="3736"/>
        <v>0</v>
      </c>
      <c r="DC432" s="15">
        <f t="shared" si="3737"/>
        <v>0</v>
      </c>
      <c r="DD432" s="15">
        <f t="shared" si="3737"/>
        <v>0</v>
      </c>
      <c r="DE432" s="15">
        <f t="shared" si="3737"/>
        <v>0</v>
      </c>
      <c r="DF432" s="15">
        <f t="shared" si="3737"/>
        <v>0</v>
      </c>
      <c r="DG432" s="15">
        <f t="shared" si="3737"/>
        <v>0</v>
      </c>
      <c r="DH432" s="15">
        <f t="shared" si="3737"/>
        <v>0</v>
      </c>
      <c r="DI432" s="15">
        <f t="shared" si="3737"/>
        <v>0</v>
      </c>
      <c r="DJ432" s="15">
        <f t="shared" si="3737"/>
        <v>0</v>
      </c>
      <c r="DK432" s="15">
        <f t="shared" si="3737"/>
        <v>0</v>
      </c>
      <c r="DL432" s="15">
        <f t="shared" si="3737"/>
        <v>0</v>
      </c>
      <c r="DM432" s="15">
        <f t="shared" si="3737"/>
        <v>0</v>
      </c>
      <c r="DN432" s="15">
        <f t="shared" si="3737"/>
        <v>0</v>
      </c>
      <c r="DO432" s="15">
        <f t="shared" si="3737"/>
        <v>0</v>
      </c>
      <c r="DP432" s="15">
        <f t="shared" si="3737"/>
        <v>0</v>
      </c>
      <c r="DQ432" s="15">
        <f t="shared" si="3737"/>
        <v>0</v>
      </c>
      <c r="DR432" s="15">
        <f t="shared" si="3737"/>
        <v>0</v>
      </c>
    </row>
    <row r="433" spans="1:122" ht="32.25" hidden="1" customHeight="1" x14ac:dyDescent="0.25">
      <c r="A433" s="102" t="s">
        <v>15</v>
      </c>
      <c r="B433" s="102"/>
      <c r="C433" s="102"/>
      <c r="D433" s="102"/>
      <c r="E433" s="31">
        <v>853</v>
      </c>
      <c r="F433" s="2" t="s">
        <v>11</v>
      </c>
      <c r="G433" s="2" t="s">
        <v>100</v>
      </c>
      <c r="H433" s="98" t="s">
        <v>421</v>
      </c>
      <c r="I433" s="2" t="s">
        <v>17</v>
      </c>
      <c r="J433" s="15">
        <f t="shared" si="3734"/>
        <v>0</v>
      </c>
      <c r="K433" s="15">
        <f t="shared" si="3734"/>
        <v>0</v>
      </c>
      <c r="L433" s="15">
        <f t="shared" si="3734"/>
        <v>0</v>
      </c>
      <c r="M433" s="15">
        <f t="shared" si="3734"/>
        <v>0</v>
      </c>
      <c r="N433" s="15">
        <f t="shared" si="3734"/>
        <v>0</v>
      </c>
      <c r="O433" s="15">
        <f t="shared" si="3734"/>
        <v>0</v>
      </c>
      <c r="P433" s="15">
        <f t="shared" si="3734"/>
        <v>0</v>
      </c>
      <c r="Q433" s="15">
        <f t="shared" si="3734"/>
        <v>0</v>
      </c>
      <c r="R433" s="15">
        <f t="shared" si="3734"/>
        <v>0</v>
      </c>
      <c r="S433" s="15">
        <f t="shared" si="3734"/>
        <v>0</v>
      </c>
      <c r="T433" s="15">
        <f t="shared" si="3734"/>
        <v>0</v>
      </c>
      <c r="U433" s="15">
        <f t="shared" si="3734"/>
        <v>0</v>
      </c>
      <c r="V433" s="15">
        <f t="shared" si="3734"/>
        <v>0</v>
      </c>
      <c r="W433" s="39">
        <f t="shared" si="3734"/>
        <v>0</v>
      </c>
      <c r="X433" s="39">
        <f t="shared" si="3734"/>
        <v>0</v>
      </c>
      <c r="Y433" s="39">
        <f t="shared" si="3734"/>
        <v>0</v>
      </c>
      <c r="Z433" s="15">
        <f t="shared" si="3734"/>
        <v>0</v>
      </c>
      <c r="AA433" s="15">
        <f t="shared" si="3734"/>
        <v>0</v>
      </c>
      <c r="AB433" s="15">
        <f t="shared" si="3734"/>
        <v>0</v>
      </c>
      <c r="AC433" s="15">
        <f t="shared" si="3734"/>
        <v>0</v>
      </c>
      <c r="AD433" s="15">
        <f t="shared" si="3734"/>
        <v>0</v>
      </c>
      <c r="AE433" s="15">
        <f t="shared" si="3734"/>
        <v>0</v>
      </c>
      <c r="AF433" s="15">
        <f t="shared" si="3734"/>
        <v>0</v>
      </c>
      <c r="AG433" s="15">
        <f t="shared" si="3734"/>
        <v>0</v>
      </c>
      <c r="AH433" s="15">
        <f t="shared" si="3734"/>
        <v>0</v>
      </c>
      <c r="AI433" s="39">
        <f t="shared" si="3734"/>
        <v>0</v>
      </c>
      <c r="AJ433" s="39">
        <f t="shared" si="3734"/>
        <v>0</v>
      </c>
      <c r="AK433" s="39">
        <f t="shared" si="3734"/>
        <v>0</v>
      </c>
      <c r="AL433" s="15">
        <f t="shared" si="3735"/>
        <v>0</v>
      </c>
      <c r="AM433" s="110">
        <f t="shared" si="3735"/>
        <v>0</v>
      </c>
      <c r="AN433" s="15">
        <f t="shared" si="3735"/>
        <v>0</v>
      </c>
      <c r="AO433" s="15">
        <f t="shared" si="3735"/>
        <v>0</v>
      </c>
      <c r="AP433" s="15">
        <f t="shared" si="3735"/>
        <v>0</v>
      </c>
      <c r="AQ433" s="15">
        <f t="shared" si="3735"/>
        <v>0</v>
      </c>
      <c r="AR433" s="15">
        <f t="shared" si="3735"/>
        <v>0</v>
      </c>
      <c r="AS433" s="15">
        <f t="shared" si="3735"/>
        <v>0</v>
      </c>
      <c r="AT433" s="15"/>
      <c r="AU433" s="15"/>
      <c r="AV433" s="15"/>
      <c r="AW433" s="15"/>
      <c r="AX433" s="15"/>
      <c r="AY433" s="15">
        <f t="shared" si="3577"/>
        <v>0</v>
      </c>
      <c r="AZ433" s="39">
        <f t="shared" si="3578"/>
        <v>0</v>
      </c>
      <c r="BA433" s="39">
        <f t="shared" si="3579"/>
        <v>0</v>
      </c>
      <c r="BB433" s="39">
        <f t="shared" si="3580"/>
        <v>0</v>
      </c>
      <c r="BC433" s="15">
        <f t="shared" si="3736"/>
        <v>0</v>
      </c>
      <c r="BD433" s="44">
        <f t="shared" si="3736"/>
        <v>0</v>
      </c>
      <c r="BE433" s="44">
        <f t="shared" si="3736"/>
        <v>0</v>
      </c>
      <c r="BF433" s="44">
        <f t="shared" si="3736"/>
        <v>0</v>
      </c>
      <c r="BG433" s="15">
        <f t="shared" si="3736"/>
        <v>0</v>
      </c>
      <c r="BH433" s="15">
        <f t="shared" si="3736"/>
        <v>0</v>
      </c>
      <c r="BI433" s="15">
        <f t="shared" si="3736"/>
        <v>0</v>
      </c>
      <c r="BJ433" s="15">
        <f t="shared" si="3736"/>
        <v>0</v>
      </c>
      <c r="BK433" s="15">
        <f t="shared" si="3736"/>
        <v>0</v>
      </c>
      <c r="BL433" s="15">
        <f t="shared" si="3736"/>
        <v>0</v>
      </c>
      <c r="BM433" s="15">
        <f t="shared" si="3736"/>
        <v>0</v>
      </c>
      <c r="BN433" s="15">
        <f t="shared" si="3736"/>
        <v>0</v>
      </c>
      <c r="BO433" s="15">
        <f t="shared" si="3736"/>
        <v>192055.42</v>
      </c>
      <c r="BP433" s="15">
        <f t="shared" si="3736"/>
        <v>192055.42</v>
      </c>
      <c r="BQ433" s="15">
        <f t="shared" si="3736"/>
        <v>0</v>
      </c>
      <c r="BR433" s="15">
        <f t="shared" si="3736"/>
        <v>0</v>
      </c>
      <c r="BS433" s="15">
        <f t="shared" si="3736"/>
        <v>192055.42</v>
      </c>
      <c r="BT433" s="15">
        <f t="shared" si="3736"/>
        <v>192055.42</v>
      </c>
      <c r="BU433" s="15">
        <f t="shared" si="3736"/>
        <v>0</v>
      </c>
      <c r="BV433" s="15">
        <f t="shared" si="3736"/>
        <v>0</v>
      </c>
      <c r="BW433" s="15">
        <f t="shared" si="3736"/>
        <v>0</v>
      </c>
      <c r="BX433" s="15">
        <f t="shared" si="3736"/>
        <v>0</v>
      </c>
      <c r="BY433" s="15">
        <f t="shared" si="3736"/>
        <v>0</v>
      </c>
      <c r="BZ433" s="15">
        <f t="shared" si="3736"/>
        <v>0</v>
      </c>
      <c r="CA433" s="15">
        <f t="shared" si="3736"/>
        <v>192055.42</v>
      </c>
      <c r="CB433" s="15">
        <f t="shared" si="3736"/>
        <v>192055.42</v>
      </c>
      <c r="CC433" s="15">
        <f t="shared" si="3736"/>
        <v>0</v>
      </c>
      <c r="CD433" s="15">
        <f t="shared" si="3736"/>
        <v>0</v>
      </c>
      <c r="CE433" s="15">
        <f t="shared" si="3736"/>
        <v>0</v>
      </c>
      <c r="CF433" s="44">
        <f t="shared" si="3736"/>
        <v>0</v>
      </c>
      <c r="CG433" s="44">
        <f t="shared" si="3736"/>
        <v>0</v>
      </c>
      <c r="CH433" s="44">
        <f t="shared" si="3736"/>
        <v>0</v>
      </c>
      <c r="CI433" s="15">
        <f t="shared" si="3736"/>
        <v>0</v>
      </c>
      <c r="CJ433" s="15">
        <f t="shared" si="3736"/>
        <v>0</v>
      </c>
      <c r="CK433" s="15">
        <f t="shared" si="3736"/>
        <v>0</v>
      </c>
      <c r="CL433" s="15">
        <f t="shared" si="3736"/>
        <v>0</v>
      </c>
      <c r="CM433" s="15">
        <f t="shared" si="3736"/>
        <v>0</v>
      </c>
      <c r="CN433" s="15">
        <f t="shared" si="3736"/>
        <v>0</v>
      </c>
      <c r="CO433" s="15">
        <f t="shared" si="3736"/>
        <v>0</v>
      </c>
      <c r="CP433" s="15">
        <f t="shared" si="3736"/>
        <v>0</v>
      </c>
      <c r="CQ433" s="15">
        <f t="shared" si="3736"/>
        <v>0</v>
      </c>
      <c r="CR433" s="15">
        <f t="shared" si="3736"/>
        <v>0</v>
      </c>
      <c r="CS433" s="15">
        <f t="shared" si="3736"/>
        <v>0</v>
      </c>
      <c r="CT433" s="15">
        <f t="shared" si="3736"/>
        <v>0</v>
      </c>
      <c r="CU433" s="15">
        <f t="shared" si="3736"/>
        <v>0</v>
      </c>
      <c r="CV433" s="15">
        <f t="shared" si="3736"/>
        <v>0</v>
      </c>
      <c r="CW433" s="15">
        <f t="shared" si="3736"/>
        <v>0</v>
      </c>
      <c r="CX433" s="15">
        <f t="shared" si="3736"/>
        <v>0</v>
      </c>
      <c r="CY433" s="15">
        <f t="shared" si="3736"/>
        <v>0</v>
      </c>
      <c r="CZ433" s="44">
        <f t="shared" si="3736"/>
        <v>0</v>
      </c>
      <c r="DA433" s="44">
        <f t="shared" si="3736"/>
        <v>0</v>
      </c>
      <c r="DB433" s="44">
        <f t="shared" si="3736"/>
        <v>0</v>
      </c>
      <c r="DC433" s="15">
        <f t="shared" si="3737"/>
        <v>0</v>
      </c>
      <c r="DD433" s="15">
        <f t="shared" si="3737"/>
        <v>0</v>
      </c>
      <c r="DE433" s="15">
        <f t="shared" si="3737"/>
        <v>0</v>
      </c>
      <c r="DF433" s="15">
        <f t="shared" si="3737"/>
        <v>0</v>
      </c>
      <c r="DG433" s="15">
        <f t="shared" si="3737"/>
        <v>0</v>
      </c>
      <c r="DH433" s="15">
        <f t="shared" si="3737"/>
        <v>0</v>
      </c>
      <c r="DI433" s="15">
        <f t="shared" si="3737"/>
        <v>0</v>
      </c>
      <c r="DJ433" s="15">
        <f t="shared" si="3737"/>
        <v>0</v>
      </c>
      <c r="DK433" s="15">
        <f t="shared" si="3737"/>
        <v>0</v>
      </c>
      <c r="DL433" s="15">
        <f t="shared" si="3737"/>
        <v>0</v>
      </c>
      <c r="DM433" s="15">
        <f t="shared" si="3737"/>
        <v>0</v>
      </c>
      <c r="DN433" s="15">
        <f t="shared" si="3737"/>
        <v>0</v>
      </c>
      <c r="DO433" s="15">
        <f t="shared" si="3737"/>
        <v>0</v>
      </c>
      <c r="DP433" s="15">
        <f t="shared" si="3737"/>
        <v>0</v>
      </c>
      <c r="DQ433" s="15">
        <f t="shared" si="3737"/>
        <v>0</v>
      </c>
      <c r="DR433" s="15">
        <f t="shared" si="3737"/>
        <v>0</v>
      </c>
    </row>
    <row r="434" spans="1:122" ht="31.5" hidden="1" customHeight="1" x14ac:dyDescent="0.25">
      <c r="A434" s="102" t="s">
        <v>263</v>
      </c>
      <c r="B434" s="102"/>
      <c r="C434" s="102"/>
      <c r="D434" s="102"/>
      <c r="E434" s="31">
        <v>853</v>
      </c>
      <c r="F434" s="2" t="s">
        <v>11</v>
      </c>
      <c r="G434" s="2" t="s">
        <v>100</v>
      </c>
      <c r="H434" s="98" t="s">
        <v>421</v>
      </c>
      <c r="I434" s="2" t="s">
        <v>18</v>
      </c>
      <c r="J434" s="15"/>
      <c r="K434" s="44"/>
      <c r="L434" s="44"/>
      <c r="M434" s="44"/>
      <c r="N434" s="44"/>
      <c r="O434" s="44"/>
      <c r="P434" s="44"/>
      <c r="Q434" s="44"/>
      <c r="R434" s="68">
        <f>J434+N434</f>
        <v>0</v>
      </c>
      <c r="S434" s="68">
        <f>K434+O434</f>
        <v>0</v>
      </c>
      <c r="T434" s="68">
        <f>L434+P434</f>
        <v>0</v>
      </c>
      <c r="U434" s="68">
        <f>M434+Q434</f>
        <v>0</v>
      </c>
      <c r="V434" s="15"/>
      <c r="W434" s="39"/>
      <c r="X434" s="39"/>
      <c r="Y434" s="39"/>
      <c r="Z434" s="44"/>
      <c r="AA434" s="44"/>
      <c r="AB434" s="44"/>
      <c r="AC434" s="44"/>
      <c r="AD434" s="68">
        <f t="shared" ref="AD434" si="3762">V434+Z434</f>
        <v>0</v>
      </c>
      <c r="AE434" s="68">
        <f t="shared" ref="AE434" si="3763">W434+AA434</f>
        <v>0</v>
      </c>
      <c r="AF434" s="68">
        <f t="shared" ref="AF434" si="3764">X434+AB434</f>
        <v>0</v>
      </c>
      <c r="AG434" s="68">
        <f t="shared" ref="AG434" si="3765">Y434+AC434</f>
        <v>0</v>
      </c>
      <c r="AH434" s="15"/>
      <c r="AI434" s="39"/>
      <c r="AJ434" s="39"/>
      <c r="AK434" s="39"/>
      <c r="AL434" s="44"/>
      <c r="AM434" s="111"/>
      <c r="AN434" s="44"/>
      <c r="AO434" s="44"/>
      <c r="AP434" s="68">
        <f t="shared" ref="AP434" si="3766">AH434+AL434</f>
        <v>0</v>
      </c>
      <c r="AQ434" s="68">
        <f t="shared" ref="AQ434" si="3767">AI434+AM434</f>
        <v>0</v>
      </c>
      <c r="AR434" s="68">
        <f t="shared" ref="AR434" si="3768">AJ434+AN434</f>
        <v>0</v>
      </c>
      <c r="AS434" s="68">
        <f t="shared" ref="AS434" si="3769">AK434+AO434</f>
        <v>0</v>
      </c>
      <c r="AT434" s="68"/>
      <c r="AU434" s="68"/>
      <c r="AV434" s="68"/>
      <c r="AW434" s="68"/>
      <c r="AX434" s="68"/>
      <c r="AY434" s="15">
        <f t="shared" si="3577"/>
        <v>0</v>
      </c>
      <c r="AZ434" s="39">
        <f t="shared" si="3578"/>
        <v>0</v>
      </c>
      <c r="BA434" s="39">
        <f t="shared" si="3579"/>
        <v>0</v>
      </c>
      <c r="BB434" s="39">
        <f t="shared" si="3580"/>
        <v>0</v>
      </c>
      <c r="BC434" s="15"/>
      <c r="BD434" s="44"/>
      <c r="BE434" s="44"/>
      <c r="BF434" s="44"/>
      <c r="BG434" s="15"/>
      <c r="BH434" s="44"/>
      <c r="BI434" s="44"/>
      <c r="BJ434" s="44"/>
      <c r="BK434" s="15">
        <f>BC434+BG434</f>
        <v>0</v>
      </c>
      <c r="BL434" s="68">
        <f>BD434+BH434</f>
        <v>0</v>
      </c>
      <c r="BM434" s="68">
        <f>BE434+BI434</f>
        <v>0</v>
      </c>
      <c r="BN434" s="68">
        <f>BF434+BJ434</f>
        <v>0</v>
      </c>
      <c r="BO434" s="15">
        <v>192055.42</v>
      </c>
      <c r="BP434" s="44">
        <f>BO434</f>
        <v>192055.42</v>
      </c>
      <c r="BQ434" s="44"/>
      <c r="BR434" s="44"/>
      <c r="BS434" s="15">
        <f>BK434+BO434</f>
        <v>192055.42</v>
      </c>
      <c r="BT434" s="68">
        <f>BL434+BP434</f>
        <v>192055.42</v>
      </c>
      <c r="BU434" s="68">
        <f>BM434+BQ434</f>
        <v>0</v>
      </c>
      <c r="BV434" s="68">
        <f>BN434+BR434</f>
        <v>0</v>
      </c>
      <c r="BW434" s="15"/>
      <c r="BX434" s="44"/>
      <c r="BY434" s="44"/>
      <c r="BZ434" s="44"/>
      <c r="CA434" s="15">
        <f>BS434+BW434</f>
        <v>192055.42</v>
      </c>
      <c r="CB434" s="68">
        <f>BT434+BX434</f>
        <v>192055.42</v>
      </c>
      <c r="CC434" s="68">
        <f>BU434+BY434</f>
        <v>0</v>
      </c>
      <c r="CD434" s="68">
        <f>BV434+BZ434</f>
        <v>0</v>
      </c>
      <c r="CE434" s="15"/>
      <c r="CF434" s="44"/>
      <c r="CG434" s="44"/>
      <c r="CH434" s="44"/>
      <c r="CI434" s="44"/>
      <c r="CJ434" s="44"/>
      <c r="CK434" s="44"/>
      <c r="CL434" s="44"/>
      <c r="CM434" s="15">
        <f t="shared" ref="CM434" si="3770">CE434+CI434</f>
        <v>0</v>
      </c>
      <c r="CN434" s="68">
        <f t="shared" ref="CN434" si="3771">CF434+CJ434</f>
        <v>0</v>
      </c>
      <c r="CO434" s="68">
        <f t="shared" ref="CO434" si="3772">CG434+CK434</f>
        <v>0</v>
      </c>
      <c r="CP434" s="68">
        <f t="shared" ref="CP434" si="3773">CH434+CL434</f>
        <v>0</v>
      </c>
      <c r="CQ434" s="44"/>
      <c r="CR434" s="44"/>
      <c r="CS434" s="44"/>
      <c r="CT434" s="44"/>
      <c r="CU434" s="15">
        <f t="shared" ref="CU434" si="3774">CM434+CQ434</f>
        <v>0</v>
      </c>
      <c r="CV434" s="68">
        <f t="shared" ref="CV434" si="3775">CN434+CR434</f>
        <v>0</v>
      </c>
      <c r="CW434" s="68">
        <f t="shared" ref="CW434" si="3776">CO434+CS434</f>
        <v>0</v>
      </c>
      <c r="CX434" s="68">
        <f t="shared" ref="CX434" si="3777">CP434+CT434</f>
        <v>0</v>
      </c>
      <c r="CY434" s="15"/>
      <c r="CZ434" s="44"/>
      <c r="DA434" s="44"/>
      <c r="DB434" s="44"/>
      <c r="DC434" s="44"/>
      <c r="DD434" s="44"/>
      <c r="DE434" s="44"/>
      <c r="DF434" s="44"/>
      <c r="DG434" s="15">
        <f t="shared" ref="DG434" si="3778">CY434+DC434</f>
        <v>0</v>
      </c>
      <c r="DH434" s="68">
        <f t="shared" ref="DH434" si="3779">CZ434+DD434</f>
        <v>0</v>
      </c>
      <c r="DI434" s="68">
        <f t="shared" ref="DI434" si="3780">DA434+DE434</f>
        <v>0</v>
      </c>
      <c r="DJ434" s="68">
        <f t="shared" ref="DJ434" si="3781">DB434+DF434</f>
        <v>0</v>
      </c>
      <c r="DK434" s="44"/>
      <c r="DL434" s="44"/>
      <c r="DM434" s="44"/>
      <c r="DN434" s="44"/>
      <c r="DO434" s="15">
        <f t="shared" ref="DO434" si="3782">DG434+DK434</f>
        <v>0</v>
      </c>
      <c r="DP434" s="68">
        <f t="shared" ref="DP434" si="3783">DH434+DL434</f>
        <v>0</v>
      </c>
      <c r="DQ434" s="68">
        <f t="shared" ref="DQ434" si="3784">DI434+DM434</f>
        <v>0</v>
      </c>
      <c r="DR434" s="68">
        <f t="shared" ref="DR434" si="3785">DJ434+DN434</f>
        <v>0</v>
      </c>
    </row>
    <row r="435" spans="1:122" ht="18.75" customHeight="1" x14ac:dyDescent="0.25">
      <c r="A435" s="100" t="s">
        <v>127</v>
      </c>
      <c r="B435" s="102"/>
      <c r="C435" s="102"/>
      <c r="D435" s="102"/>
      <c r="E435" s="47">
        <v>853</v>
      </c>
      <c r="F435" s="2" t="s">
        <v>11</v>
      </c>
      <c r="G435" s="2" t="s">
        <v>104</v>
      </c>
      <c r="H435" s="3" t="s">
        <v>46</v>
      </c>
      <c r="I435" s="2"/>
      <c r="J435" s="15">
        <f t="shared" ref="J435:AL437" si="3786">J436</f>
        <v>1000000</v>
      </c>
      <c r="K435" s="15">
        <f t="shared" si="3786"/>
        <v>0</v>
      </c>
      <c r="L435" s="15">
        <f t="shared" si="3786"/>
        <v>1000000</v>
      </c>
      <c r="M435" s="15">
        <f t="shared" si="3786"/>
        <v>0</v>
      </c>
      <c r="N435" s="15">
        <f t="shared" si="3786"/>
        <v>-40000</v>
      </c>
      <c r="O435" s="15">
        <f t="shared" si="3786"/>
        <v>0</v>
      </c>
      <c r="P435" s="15">
        <f t="shared" si="3786"/>
        <v>-40000</v>
      </c>
      <c r="Q435" s="15">
        <f t="shared" si="3786"/>
        <v>0</v>
      </c>
      <c r="R435" s="15">
        <f t="shared" si="3786"/>
        <v>960000</v>
      </c>
      <c r="S435" s="15">
        <f t="shared" si="3786"/>
        <v>0</v>
      </c>
      <c r="T435" s="15">
        <f t="shared" si="3786"/>
        <v>0</v>
      </c>
      <c r="U435" s="15">
        <f t="shared" si="3786"/>
        <v>0</v>
      </c>
      <c r="V435" s="15">
        <f t="shared" si="3786"/>
        <v>0</v>
      </c>
      <c r="W435" s="39">
        <f t="shared" si="3786"/>
        <v>0</v>
      </c>
      <c r="X435" s="39">
        <f t="shared" si="3786"/>
        <v>0</v>
      </c>
      <c r="Y435" s="39">
        <f t="shared" si="3786"/>
        <v>0</v>
      </c>
      <c r="Z435" s="15">
        <f t="shared" si="3786"/>
        <v>0</v>
      </c>
      <c r="AA435" s="15">
        <f t="shared" si="3786"/>
        <v>0</v>
      </c>
      <c r="AB435" s="15">
        <f t="shared" si="3786"/>
        <v>0</v>
      </c>
      <c r="AC435" s="15">
        <f t="shared" si="3786"/>
        <v>0</v>
      </c>
      <c r="AD435" s="15">
        <f t="shared" si="3786"/>
        <v>0</v>
      </c>
      <c r="AE435" s="15">
        <f t="shared" si="3786"/>
        <v>0</v>
      </c>
      <c r="AF435" s="15">
        <f t="shared" si="3786"/>
        <v>0</v>
      </c>
      <c r="AG435" s="15">
        <f t="shared" si="3786"/>
        <v>0</v>
      </c>
      <c r="AH435" s="15">
        <f t="shared" si="3786"/>
        <v>0</v>
      </c>
      <c r="AI435" s="39">
        <f t="shared" si="3786"/>
        <v>0</v>
      </c>
      <c r="AJ435" s="39">
        <f t="shared" si="3786"/>
        <v>0</v>
      </c>
      <c r="AK435" s="39">
        <f t="shared" si="3786"/>
        <v>0</v>
      </c>
      <c r="AL435" s="15">
        <f t="shared" si="3786"/>
        <v>0</v>
      </c>
      <c r="AM435" s="109">
        <f t="shared" ref="AL435:AS437" si="3787">AM436</f>
        <v>0</v>
      </c>
      <c r="AN435" s="16">
        <f t="shared" si="3787"/>
        <v>0</v>
      </c>
      <c r="AO435" s="16">
        <f t="shared" si="3787"/>
        <v>0</v>
      </c>
      <c r="AP435" s="16">
        <f t="shared" si="3787"/>
        <v>0</v>
      </c>
      <c r="AQ435" s="16">
        <f t="shared" si="3787"/>
        <v>0</v>
      </c>
      <c r="AR435" s="16">
        <f t="shared" si="3787"/>
        <v>0</v>
      </c>
      <c r="AS435" s="16">
        <f t="shared" si="3787"/>
        <v>0</v>
      </c>
      <c r="AT435" s="16"/>
      <c r="AU435" s="16"/>
      <c r="AV435" s="16"/>
      <c r="AW435" s="16"/>
      <c r="AX435" s="16"/>
      <c r="AY435" s="15">
        <f t="shared" si="3577"/>
        <v>0</v>
      </c>
      <c r="AZ435" s="39">
        <f t="shared" si="3578"/>
        <v>0</v>
      </c>
      <c r="BA435" s="39">
        <f t="shared" si="3579"/>
        <v>0</v>
      </c>
      <c r="BB435" s="39">
        <f t="shared" si="3580"/>
        <v>0</v>
      </c>
      <c r="BC435" s="16">
        <f t="shared" ref="BC435:DC437" si="3788">BC436</f>
        <v>1000000</v>
      </c>
      <c r="BD435" s="43">
        <f t="shared" si="3788"/>
        <v>0</v>
      </c>
      <c r="BE435" s="43">
        <f t="shared" si="3788"/>
        <v>1000000</v>
      </c>
      <c r="BF435" s="43">
        <f t="shared" si="3788"/>
        <v>0</v>
      </c>
      <c r="BG435" s="16">
        <f t="shared" si="3788"/>
        <v>0</v>
      </c>
      <c r="BH435" s="16">
        <f t="shared" si="3788"/>
        <v>0</v>
      </c>
      <c r="BI435" s="16">
        <f t="shared" si="3788"/>
        <v>0</v>
      </c>
      <c r="BJ435" s="16">
        <f t="shared" si="3788"/>
        <v>0</v>
      </c>
      <c r="BK435" s="16">
        <f t="shared" si="3788"/>
        <v>1000000</v>
      </c>
      <c r="BL435" s="16">
        <f t="shared" si="3788"/>
        <v>0</v>
      </c>
      <c r="BM435" s="16">
        <f t="shared" si="3788"/>
        <v>1000000</v>
      </c>
      <c r="BN435" s="16">
        <f t="shared" si="3788"/>
        <v>0</v>
      </c>
      <c r="BO435" s="16">
        <f t="shared" si="3788"/>
        <v>-130000</v>
      </c>
      <c r="BP435" s="16">
        <f t="shared" si="3788"/>
        <v>0</v>
      </c>
      <c r="BQ435" s="16">
        <f t="shared" si="3788"/>
        <v>-130000</v>
      </c>
      <c r="BR435" s="16">
        <f t="shared" si="3788"/>
        <v>0</v>
      </c>
      <c r="BS435" s="16">
        <f t="shared" si="3788"/>
        <v>870000</v>
      </c>
      <c r="BT435" s="16">
        <f t="shared" si="3788"/>
        <v>0</v>
      </c>
      <c r="BU435" s="16">
        <f t="shared" si="3788"/>
        <v>870000</v>
      </c>
      <c r="BV435" s="16">
        <f t="shared" si="3788"/>
        <v>0</v>
      </c>
      <c r="BW435" s="16">
        <f t="shared" si="3788"/>
        <v>0</v>
      </c>
      <c r="BX435" s="16">
        <f t="shared" si="3788"/>
        <v>0</v>
      </c>
      <c r="BY435" s="16">
        <f t="shared" si="3788"/>
        <v>0</v>
      </c>
      <c r="BZ435" s="16">
        <f t="shared" si="3788"/>
        <v>0</v>
      </c>
      <c r="CA435" s="16">
        <f t="shared" si="3788"/>
        <v>870000</v>
      </c>
      <c r="CB435" s="16">
        <f t="shared" si="3788"/>
        <v>0</v>
      </c>
      <c r="CC435" s="16">
        <f t="shared" si="3788"/>
        <v>870000</v>
      </c>
      <c r="CD435" s="16">
        <f t="shared" si="3788"/>
        <v>0</v>
      </c>
      <c r="CE435" s="16">
        <f t="shared" si="3788"/>
        <v>0</v>
      </c>
      <c r="CF435" s="43">
        <f t="shared" si="3788"/>
        <v>0</v>
      </c>
      <c r="CG435" s="43">
        <f t="shared" si="3788"/>
        <v>0</v>
      </c>
      <c r="CH435" s="43">
        <f t="shared" si="3788"/>
        <v>0</v>
      </c>
      <c r="CI435" s="16">
        <f t="shared" si="3788"/>
        <v>0</v>
      </c>
      <c r="CJ435" s="16">
        <f t="shared" si="3788"/>
        <v>0</v>
      </c>
      <c r="CK435" s="16">
        <f t="shared" si="3788"/>
        <v>0</v>
      </c>
      <c r="CL435" s="16">
        <f t="shared" si="3788"/>
        <v>0</v>
      </c>
      <c r="CM435" s="16">
        <f t="shared" si="3788"/>
        <v>0</v>
      </c>
      <c r="CN435" s="16">
        <f t="shared" si="3788"/>
        <v>0</v>
      </c>
      <c r="CO435" s="16">
        <f t="shared" si="3788"/>
        <v>0</v>
      </c>
      <c r="CP435" s="16">
        <f t="shared" si="3788"/>
        <v>0</v>
      </c>
      <c r="CQ435" s="16">
        <f t="shared" si="3788"/>
        <v>0</v>
      </c>
      <c r="CR435" s="16">
        <f t="shared" si="3788"/>
        <v>0</v>
      </c>
      <c r="CS435" s="16">
        <f t="shared" si="3788"/>
        <v>0</v>
      </c>
      <c r="CT435" s="16">
        <f t="shared" si="3788"/>
        <v>0</v>
      </c>
      <c r="CU435" s="16">
        <f t="shared" si="3788"/>
        <v>0</v>
      </c>
      <c r="CV435" s="16">
        <f t="shared" si="3788"/>
        <v>0</v>
      </c>
      <c r="CW435" s="16">
        <f t="shared" si="3788"/>
        <v>0</v>
      </c>
      <c r="CX435" s="16">
        <f t="shared" si="3788"/>
        <v>0</v>
      </c>
      <c r="CY435" s="16">
        <f t="shared" si="3788"/>
        <v>0</v>
      </c>
      <c r="CZ435" s="43">
        <f t="shared" si="3788"/>
        <v>0</v>
      </c>
      <c r="DA435" s="43">
        <f t="shared" si="3788"/>
        <v>0</v>
      </c>
      <c r="DB435" s="43">
        <f t="shared" si="3788"/>
        <v>0</v>
      </c>
      <c r="DC435" s="16">
        <f t="shared" si="3788"/>
        <v>0</v>
      </c>
      <c r="DD435" s="16">
        <f t="shared" ref="DC435:DR437" si="3789">DD436</f>
        <v>0</v>
      </c>
      <c r="DE435" s="16">
        <f t="shared" si="3789"/>
        <v>0</v>
      </c>
      <c r="DF435" s="16">
        <f t="shared" si="3789"/>
        <v>0</v>
      </c>
      <c r="DG435" s="16">
        <f t="shared" si="3789"/>
        <v>0</v>
      </c>
      <c r="DH435" s="16">
        <f t="shared" si="3789"/>
        <v>0</v>
      </c>
      <c r="DI435" s="16">
        <f t="shared" si="3789"/>
        <v>0</v>
      </c>
      <c r="DJ435" s="16">
        <f t="shared" si="3789"/>
        <v>0</v>
      </c>
      <c r="DK435" s="16">
        <f t="shared" si="3789"/>
        <v>0</v>
      </c>
      <c r="DL435" s="16">
        <f t="shared" si="3789"/>
        <v>0</v>
      </c>
      <c r="DM435" s="16">
        <f t="shared" si="3789"/>
        <v>0</v>
      </c>
      <c r="DN435" s="16">
        <f t="shared" si="3789"/>
        <v>0</v>
      </c>
      <c r="DO435" s="16">
        <f t="shared" si="3789"/>
        <v>0</v>
      </c>
      <c r="DP435" s="16">
        <f t="shared" si="3789"/>
        <v>0</v>
      </c>
      <c r="DQ435" s="16">
        <f t="shared" si="3789"/>
        <v>0</v>
      </c>
      <c r="DR435" s="16">
        <f t="shared" si="3789"/>
        <v>0</v>
      </c>
    </row>
    <row r="436" spans="1:122" ht="18" customHeight="1" x14ac:dyDescent="0.25">
      <c r="A436" s="102" t="s">
        <v>271</v>
      </c>
      <c r="B436" s="102"/>
      <c r="C436" s="102"/>
      <c r="D436" s="102"/>
      <c r="E436" s="47">
        <v>853</v>
      </c>
      <c r="F436" s="2" t="s">
        <v>11</v>
      </c>
      <c r="G436" s="2" t="s">
        <v>104</v>
      </c>
      <c r="H436" s="3" t="s">
        <v>216</v>
      </c>
      <c r="I436" s="2"/>
      <c r="J436" s="15">
        <f t="shared" si="3786"/>
        <v>1000000</v>
      </c>
      <c r="K436" s="15">
        <f t="shared" si="3786"/>
        <v>0</v>
      </c>
      <c r="L436" s="15">
        <f t="shared" si="3786"/>
        <v>1000000</v>
      </c>
      <c r="M436" s="15">
        <f t="shared" si="3786"/>
        <v>0</v>
      </c>
      <c r="N436" s="15">
        <f t="shared" si="3786"/>
        <v>-40000</v>
      </c>
      <c r="O436" s="15">
        <f t="shared" si="3786"/>
        <v>0</v>
      </c>
      <c r="P436" s="15">
        <f t="shared" si="3786"/>
        <v>-40000</v>
      </c>
      <c r="Q436" s="15">
        <f t="shared" si="3786"/>
        <v>0</v>
      </c>
      <c r="R436" s="15">
        <f t="shared" si="3786"/>
        <v>960000</v>
      </c>
      <c r="S436" s="15">
        <f t="shared" si="3786"/>
        <v>0</v>
      </c>
      <c r="T436" s="15">
        <f t="shared" si="3786"/>
        <v>0</v>
      </c>
      <c r="U436" s="15">
        <f t="shared" si="3786"/>
        <v>0</v>
      </c>
      <c r="V436" s="15">
        <f t="shared" si="3786"/>
        <v>0</v>
      </c>
      <c r="W436" s="39">
        <f t="shared" si="3786"/>
        <v>0</v>
      </c>
      <c r="X436" s="39">
        <f t="shared" si="3786"/>
        <v>0</v>
      </c>
      <c r="Y436" s="39">
        <f t="shared" si="3786"/>
        <v>0</v>
      </c>
      <c r="Z436" s="15">
        <f t="shared" si="3786"/>
        <v>0</v>
      </c>
      <c r="AA436" s="15">
        <f t="shared" si="3786"/>
        <v>0</v>
      </c>
      <c r="AB436" s="15">
        <f t="shared" si="3786"/>
        <v>0</v>
      </c>
      <c r="AC436" s="15">
        <f t="shared" si="3786"/>
        <v>0</v>
      </c>
      <c r="AD436" s="15">
        <f t="shared" si="3786"/>
        <v>0</v>
      </c>
      <c r="AE436" s="15">
        <f t="shared" si="3786"/>
        <v>0</v>
      </c>
      <c r="AF436" s="15">
        <f t="shared" si="3786"/>
        <v>0</v>
      </c>
      <c r="AG436" s="15">
        <f t="shared" si="3786"/>
        <v>0</v>
      </c>
      <c r="AH436" s="15">
        <f t="shared" si="3786"/>
        <v>0</v>
      </c>
      <c r="AI436" s="39">
        <f t="shared" si="3786"/>
        <v>0</v>
      </c>
      <c r="AJ436" s="39">
        <f t="shared" si="3786"/>
        <v>0</v>
      </c>
      <c r="AK436" s="39">
        <f t="shared" si="3786"/>
        <v>0</v>
      </c>
      <c r="AL436" s="15">
        <f t="shared" si="3787"/>
        <v>0</v>
      </c>
      <c r="AM436" s="110">
        <f t="shared" si="3787"/>
        <v>0</v>
      </c>
      <c r="AN436" s="15">
        <f t="shared" si="3787"/>
        <v>0</v>
      </c>
      <c r="AO436" s="15">
        <f t="shared" si="3787"/>
        <v>0</v>
      </c>
      <c r="AP436" s="15">
        <f t="shared" si="3787"/>
        <v>0</v>
      </c>
      <c r="AQ436" s="15">
        <f t="shared" si="3787"/>
        <v>0</v>
      </c>
      <c r="AR436" s="15">
        <f t="shared" si="3787"/>
        <v>0</v>
      </c>
      <c r="AS436" s="15">
        <f t="shared" si="3787"/>
        <v>0</v>
      </c>
      <c r="AT436" s="15"/>
      <c r="AU436" s="15"/>
      <c r="AV436" s="15"/>
      <c r="AW436" s="15"/>
      <c r="AX436" s="15"/>
      <c r="AY436" s="15">
        <f t="shared" si="3577"/>
        <v>0</v>
      </c>
      <c r="AZ436" s="39">
        <f t="shared" si="3578"/>
        <v>0</v>
      </c>
      <c r="BA436" s="39">
        <f t="shared" si="3579"/>
        <v>0</v>
      </c>
      <c r="BB436" s="39">
        <f t="shared" si="3580"/>
        <v>0</v>
      </c>
      <c r="BC436" s="15">
        <f t="shared" si="3788"/>
        <v>1000000</v>
      </c>
      <c r="BD436" s="44">
        <f t="shared" si="3788"/>
        <v>0</v>
      </c>
      <c r="BE436" s="44">
        <f t="shared" si="3788"/>
        <v>1000000</v>
      </c>
      <c r="BF436" s="44">
        <f t="shared" si="3788"/>
        <v>0</v>
      </c>
      <c r="BG436" s="15">
        <f t="shared" si="3788"/>
        <v>0</v>
      </c>
      <c r="BH436" s="15">
        <f t="shared" si="3788"/>
        <v>0</v>
      </c>
      <c r="BI436" s="15">
        <f t="shared" si="3788"/>
        <v>0</v>
      </c>
      <c r="BJ436" s="15">
        <f t="shared" si="3788"/>
        <v>0</v>
      </c>
      <c r="BK436" s="15">
        <f t="shared" si="3788"/>
        <v>1000000</v>
      </c>
      <c r="BL436" s="15">
        <f t="shared" si="3788"/>
        <v>0</v>
      </c>
      <c r="BM436" s="15">
        <f t="shared" si="3788"/>
        <v>1000000</v>
      </c>
      <c r="BN436" s="15">
        <f t="shared" si="3788"/>
        <v>0</v>
      </c>
      <c r="BO436" s="15">
        <f t="shared" si="3788"/>
        <v>-130000</v>
      </c>
      <c r="BP436" s="15">
        <f t="shared" si="3788"/>
        <v>0</v>
      </c>
      <c r="BQ436" s="15">
        <f t="shared" si="3788"/>
        <v>-130000</v>
      </c>
      <c r="BR436" s="15">
        <f t="shared" si="3788"/>
        <v>0</v>
      </c>
      <c r="BS436" s="15">
        <f t="shared" si="3788"/>
        <v>870000</v>
      </c>
      <c r="BT436" s="15">
        <f t="shared" si="3788"/>
        <v>0</v>
      </c>
      <c r="BU436" s="15">
        <f t="shared" si="3788"/>
        <v>870000</v>
      </c>
      <c r="BV436" s="15">
        <f t="shared" si="3788"/>
        <v>0</v>
      </c>
      <c r="BW436" s="15">
        <f t="shared" si="3788"/>
        <v>0</v>
      </c>
      <c r="BX436" s="15">
        <f t="shared" si="3788"/>
        <v>0</v>
      </c>
      <c r="BY436" s="15">
        <f t="shared" si="3788"/>
        <v>0</v>
      </c>
      <c r="BZ436" s="15">
        <f t="shared" si="3788"/>
        <v>0</v>
      </c>
      <c r="CA436" s="15">
        <f t="shared" si="3788"/>
        <v>870000</v>
      </c>
      <c r="CB436" s="15">
        <f t="shared" si="3788"/>
        <v>0</v>
      </c>
      <c r="CC436" s="15">
        <f t="shared" si="3788"/>
        <v>870000</v>
      </c>
      <c r="CD436" s="15">
        <f t="shared" si="3788"/>
        <v>0</v>
      </c>
      <c r="CE436" s="15">
        <f t="shared" si="3788"/>
        <v>0</v>
      </c>
      <c r="CF436" s="44">
        <f t="shared" si="3788"/>
        <v>0</v>
      </c>
      <c r="CG436" s="44">
        <f t="shared" si="3788"/>
        <v>0</v>
      </c>
      <c r="CH436" s="44">
        <f t="shared" si="3788"/>
        <v>0</v>
      </c>
      <c r="CI436" s="15">
        <f t="shared" si="3788"/>
        <v>0</v>
      </c>
      <c r="CJ436" s="15">
        <f t="shared" si="3788"/>
        <v>0</v>
      </c>
      <c r="CK436" s="15">
        <f t="shared" si="3788"/>
        <v>0</v>
      </c>
      <c r="CL436" s="15">
        <f t="shared" si="3788"/>
        <v>0</v>
      </c>
      <c r="CM436" s="15">
        <f t="shared" si="3788"/>
        <v>0</v>
      </c>
      <c r="CN436" s="15">
        <f t="shared" si="3788"/>
        <v>0</v>
      </c>
      <c r="CO436" s="15">
        <f t="shared" si="3788"/>
        <v>0</v>
      </c>
      <c r="CP436" s="15">
        <f t="shared" si="3788"/>
        <v>0</v>
      </c>
      <c r="CQ436" s="15">
        <f t="shared" si="3788"/>
        <v>0</v>
      </c>
      <c r="CR436" s="15">
        <f t="shared" si="3788"/>
        <v>0</v>
      </c>
      <c r="CS436" s="15">
        <f t="shared" si="3788"/>
        <v>0</v>
      </c>
      <c r="CT436" s="15">
        <f t="shared" si="3788"/>
        <v>0</v>
      </c>
      <c r="CU436" s="15">
        <f t="shared" si="3788"/>
        <v>0</v>
      </c>
      <c r="CV436" s="15">
        <f t="shared" si="3788"/>
        <v>0</v>
      </c>
      <c r="CW436" s="15">
        <f t="shared" si="3788"/>
        <v>0</v>
      </c>
      <c r="CX436" s="15">
        <f t="shared" si="3788"/>
        <v>0</v>
      </c>
      <c r="CY436" s="15">
        <f t="shared" si="3788"/>
        <v>0</v>
      </c>
      <c r="CZ436" s="44">
        <f t="shared" si="3788"/>
        <v>0</v>
      </c>
      <c r="DA436" s="44">
        <f t="shared" si="3788"/>
        <v>0</v>
      </c>
      <c r="DB436" s="44">
        <f t="shared" si="3788"/>
        <v>0</v>
      </c>
      <c r="DC436" s="15">
        <f t="shared" si="3789"/>
        <v>0</v>
      </c>
      <c r="DD436" s="15">
        <f t="shared" si="3789"/>
        <v>0</v>
      </c>
      <c r="DE436" s="15">
        <f t="shared" si="3789"/>
        <v>0</v>
      </c>
      <c r="DF436" s="15">
        <f t="shared" si="3789"/>
        <v>0</v>
      </c>
      <c r="DG436" s="15">
        <f t="shared" si="3789"/>
        <v>0</v>
      </c>
      <c r="DH436" s="15">
        <f t="shared" si="3789"/>
        <v>0</v>
      </c>
      <c r="DI436" s="15">
        <f t="shared" si="3789"/>
        <v>0</v>
      </c>
      <c r="DJ436" s="15">
        <f t="shared" si="3789"/>
        <v>0</v>
      </c>
      <c r="DK436" s="15">
        <f t="shared" si="3789"/>
        <v>0</v>
      </c>
      <c r="DL436" s="15">
        <f t="shared" si="3789"/>
        <v>0</v>
      </c>
      <c r="DM436" s="15">
        <f t="shared" si="3789"/>
        <v>0</v>
      </c>
      <c r="DN436" s="15">
        <f t="shared" si="3789"/>
        <v>0</v>
      </c>
      <c r="DO436" s="15">
        <f t="shared" si="3789"/>
        <v>0</v>
      </c>
      <c r="DP436" s="15">
        <f t="shared" si="3789"/>
        <v>0</v>
      </c>
      <c r="DQ436" s="15">
        <f t="shared" si="3789"/>
        <v>0</v>
      </c>
      <c r="DR436" s="15">
        <f t="shared" si="3789"/>
        <v>0</v>
      </c>
    </row>
    <row r="437" spans="1:122" ht="18" customHeight="1" x14ac:dyDescent="0.25">
      <c r="A437" s="102" t="s">
        <v>23</v>
      </c>
      <c r="B437" s="102"/>
      <c r="C437" s="102"/>
      <c r="D437" s="102"/>
      <c r="E437" s="47">
        <v>853</v>
      </c>
      <c r="F437" s="2" t="s">
        <v>11</v>
      </c>
      <c r="G437" s="2" t="s">
        <v>104</v>
      </c>
      <c r="H437" s="3" t="s">
        <v>216</v>
      </c>
      <c r="I437" s="2" t="s">
        <v>24</v>
      </c>
      <c r="J437" s="15">
        <f t="shared" si="3786"/>
        <v>1000000</v>
      </c>
      <c r="K437" s="15">
        <f t="shared" si="3786"/>
        <v>0</v>
      </c>
      <c r="L437" s="15">
        <f t="shared" si="3786"/>
        <v>1000000</v>
      </c>
      <c r="M437" s="15">
        <f t="shared" si="3786"/>
        <v>0</v>
      </c>
      <c r="N437" s="15">
        <f t="shared" si="3786"/>
        <v>-40000</v>
      </c>
      <c r="O437" s="15">
        <f t="shared" si="3786"/>
        <v>0</v>
      </c>
      <c r="P437" s="15">
        <f t="shared" si="3786"/>
        <v>-40000</v>
      </c>
      <c r="Q437" s="15">
        <f t="shared" si="3786"/>
        <v>0</v>
      </c>
      <c r="R437" s="15">
        <f t="shared" si="3786"/>
        <v>960000</v>
      </c>
      <c r="S437" s="15">
        <f t="shared" si="3786"/>
        <v>0</v>
      </c>
      <c r="T437" s="15">
        <f t="shared" si="3786"/>
        <v>0</v>
      </c>
      <c r="U437" s="15">
        <f t="shared" si="3786"/>
        <v>0</v>
      </c>
      <c r="V437" s="15">
        <f t="shared" si="3786"/>
        <v>0</v>
      </c>
      <c r="W437" s="39">
        <f t="shared" si="3786"/>
        <v>0</v>
      </c>
      <c r="X437" s="39">
        <f t="shared" si="3786"/>
        <v>0</v>
      </c>
      <c r="Y437" s="39">
        <f t="shared" si="3786"/>
        <v>0</v>
      </c>
      <c r="Z437" s="15">
        <f t="shared" si="3786"/>
        <v>0</v>
      </c>
      <c r="AA437" s="15">
        <f t="shared" si="3786"/>
        <v>0</v>
      </c>
      <c r="AB437" s="15">
        <f t="shared" si="3786"/>
        <v>0</v>
      </c>
      <c r="AC437" s="15">
        <f t="shared" si="3786"/>
        <v>0</v>
      </c>
      <c r="AD437" s="15">
        <f t="shared" si="3786"/>
        <v>0</v>
      </c>
      <c r="AE437" s="15">
        <f t="shared" si="3786"/>
        <v>0</v>
      </c>
      <c r="AF437" s="15">
        <f t="shared" si="3786"/>
        <v>0</v>
      </c>
      <c r="AG437" s="15">
        <f t="shared" si="3786"/>
        <v>0</v>
      </c>
      <c r="AH437" s="15">
        <f t="shared" si="3786"/>
        <v>0</v>
      </c>
      <c r="AI437" s="39">
        <f t="shared" si="3786"/>
        <v>0</v>
      </c>
      <c r="AJ437" s="39">
        <f t="shared" si="3786"/>
        <v>0</v>
      </c>
      <c r="AK437" s="39">
        <f t="shared" si="3786"/>
        <v>0</v>
      </c>
      <c r="AL437" s="15">
        <f t="shared" si="3787"/>
        <v>0</v>
      </c>
      <c r="AM437" s="110">
        <f t="shared" si="3787"/>
        <v>0</v>
      </c>
      <c r="AN437" s="15">
        <f t="shared" si="3787"/>
        <v>0</v>
      </c>
      <c r="AO437" s="15">
        <f t="shared" si="3787"/>
        <v>0</v>
      </c>
      <c r="AP437" s="15">
        <f t="shared" si="3787"/>
        <v>0</v>
      </c>
      <c r="AQ437" s="15">
        <f t="shared" si="3787"/>
        <v>0</v>
      </c>
      <c r="AR437" s="15">
        <f t="shared" si="3787"/>
        <v>0</v>
      </c>
      <c r="AS437" s="15">
        <f t="shared" si="3787"/>
        <v>0</v>
      </c>
      <c r="AT437" s="15"/>
      <c r="AU437" s="15"/>
      <c r="AV437" s="15"/>
      <c r="AW437" s="15"/>
      <c r="AX437" s="15"/>
      <c r="AY437" s="15">
        <f t="shared" si="3577"/>
        <v>0</v>
      </c>
      <c r="AZ437" s="39">
        <f t="shared" si="3578"/>
        <v>0</v>
      </c>
      <c r="BA437" s="39">
        <f t="shared" si="3579"/>
        <v>0</v>
      </c>
      <c r="BB437" s="39">
        <f t="shared" si="3580"/>
        <v>0</v>
      </c>
      <c r="BC437" s="15">
        <f t="shared" si="3788"/>
        <v>1000000</v>
      </c>
      <c r="BD437" s="44">
        <f t="shared" si="3788"/>
        <v>0</v>
      </c>
      <c r="BE437" s="44">
        <f t="shared" si="3788"/>
        <v>1000000</v>
      </c>
      <c r="BF437" s="44">
        <f t="shared" si="3788"/>
        <v>0</v>
      </c>
      <c r="BG437" s="15">
        <f t="shared" si="3788"/>
        <v>0</v>
      </c>
      <c r="BH437" s="15">
        <f t="shared" si="3788"/>
        <v>0</v>
      </c>
      <c r="BI437" s="15">
        <f t="shared" si="3788"/>
        <v>0</v>
      </c>
      <c r="BJ437" s="15">
        <f t="shared" si="3788"/>
        <v>0</v>
      </c>
      <c r="BK437" s="15">
        <f t="shared" si="3788"/>
        <v>1000000</v>
      </c>
      <c r="BL437" s="15">
        <f t="shared" si="3788"/>
        <v>0</v>
      </c>
      <c r="BM437" s="15">
        <f t="shared" si="3788"/>
        <v>1000000</v>
      </c>
      <c r="BN437" s="15">
        <f t="shared" si="3788"/>
        <v>0</v>
      </c>
      <c r="BO437" s="15">
        <f t="shared" si="3788"/>
        <v>-130000</v>
      </c>
      <c r="BP437" s="15">
        <f t="shared" si="3788"/>
        <v>0</v>
      </c>
      <c r="BQ437" s="15">
        <f t="shared" si="3788"/>
        <v>-130000</v>
      </c>
      <c r="BR437" s="15">
        <f t="shared" si="3788"/>
        <v>0</v>
      </c>
      <c r="BS437" s="15">
        <f t="shared" si="3788"/>
        <v>870000</v>
      </c>
      <c r="BT437" s="15">
        <f t="shared" si="3788"/>
        <v>0</v>
      </c>
      <c r="BU437" s="15">
        <f t="shared" si="3788"/>
        <v>870000</v>
      </c>
      <c r="BV437" s="15">
        <f t="shared" si="3788"/>
        <v>0</v>
      </c>
      <c r="BW437" s="15">
        <f t="shared" si="3788"/>
        <v>0</v>
      </c>
      <c r="BX437" s="15">
        <f t="shared" si="3788"/>
        <v>0</v>
      </c>
      <c r="BY437" s="15">
        <f t="shared" si="3788"/>
        <v>0</v>
      </c>
      <c r="BZ437" s="15">
        <f t="shared" si="3788"/>
        <v>0</v>
      </c>
      <c r="CA437" s="15">
        <f t="shared" si="3788"/>
        <v>870000</v>
      </c>
      <c r="CB437" s="15">
        <f t="shared" si="3788"/>
        <v>0</v>
      </c>
      <c r="CC437" s="15">
        <f t="shared" si="3788"/>
        <v>870000</v>
      </c>
      <c r="CD437" s="15">
        <f t="shared" si="3788"/>
        <v>0</v>
      </c>
      <c r="CE437" s="15">
        <f t="shared" si="3788"/>
        <v>0</v>
      </c>
      <c r="CF437" s="44">
        <f t="shared" si="3788"/>
        <v>0</v>
      </c>
      <c r="CG437" s="44">
        <f t="shared" si="3788"/>
        <v>0</v>
      </c>
      <c r="CH437" s="44">
        <f t="shared" si="3788"/>
        <v>0</v>
      </c>
      <c r="CI437" s="15">
        <f t="shared" si="3788"/>
        <v>0</v>
      </c>
      <c r="CJ437" s="15">
        <f t="shared" si="3788"/>
        <v>0</v>
      </c>
      <c r="CK437" s="15">
        <f t="shared" si="3788"/>
        <v>0</v>
      </c>
      <c r="CL437" s="15">
        <f t="shared" si="3788"/>
        <v>0</v>
      </c>
      <c r="CM437" s="15">
        <f t="shared" si="3788"/>
        <v>0</v>
      </c>
      <c r="CN437" s="15">
        <f t="shared" si="3788"/>
        <v>0</v>
      </c>
      <c r="CO437" s="15">
        <f t="shared" si="3788"/>
        <v>0</v>
      </c>
      <c r="CP437" s="15">
        <f t="shared" si="3788"/>
        <v>0</v>
      </c>
      <c r="CQ437" s="15">
        <f t="shared" si="3788"/>
        <v>0</v>
      </c>
      <c r="CR437" s="15">
        <f t="shared" si="3788"/>
        <v>0</v>
      </c>
      <c r="CS437" s="15">
        <f t="shared" si="3788"/>
        <v>0</v>
      </c>
      <c r="CT437" s="15">
        <f t="shared" si="3788"/>
        <v>0</v>
      </c>
      <c r="CU437" s="15">
        <f t="shared" si="3788"/>
        <v>0</v>
      </c>
      <c r="CV437" s="15">
        <f t="shared" si="3788"/>
        <v>0</v>
      </c>
      <c r="CW437" s="15">
        <f t="shared" si="3788"/>
        <v>0</v>
      </c>
      <c r="CX437" s="15">
        <f t="shared" si="3788"/>
        <v>0</v>
      </c>
      <c r="CY437" s="15">
        <f t="shared" si="3788"/>
        <v>0</v>
      </c>
      <c r="CZ437" s="44">
        <f t="shared" si="3788"/>
        <v>0</v>
      </c>
      <c r="DA437" s="44">
        <f t="shared" si="3788"/>
        <v>0</v>
      </c>
      <c r="DB437" s="44">
        <f t="shared" si="3788"/>
        <v>0</v>
      </c>
      <c r="DC437" s="15">
        <f t="shared" si="3789"/>
        <v>0</v>
      </c>
      <c r="DD437" s="15">
        <f t="shared" si="3789"/>
        <v>0</v>
      </c>
      <c r="DE437" s="15">
        <f t="shared" si="3789"/>
        <v>0</v>
      </c>
      <c r="DF437" s="15">
        <f t="shared" si="3789"/>
        <v>0</v>
      </c>
      <c r="DG437" s="15">
        <f t="shared" si="3789"/>
        <v>0</v>
      </c>
      <c r="DH437" s="15">
        <f t="shared" si="3789"/>
        <v>0</v>
      </c>
      <c r="DI437" s="15">
        <f t="shared" si="3789"/>
        <v>0</v>
      </c>
      <c r="DJ437" s="15">
        <f t="shared" si="3789"/>
        <v>0</v>
      </c>
      <c r="DK437" s="15">
        <f t="shared" si="3789"/>
        <v>0</v>
      </c>
      <c r="DL437" s="15">
        <f t="shared" si="3789"/>
        <v>0</v>
      </c>
      <c r="DM437" s="15">
        <f t="shared" si="3789"/>
        <v>0</v>
      </c>
      <c r="DN437" s="15">
        <f t="shared" si="3789"/>
        <v>0</v>
      </c>
      <c r="DO437" s="15">
        <f t="shared" si="3789"/>
        <v>0</v>
      </c>
      <c r="DP437" s="15">
        <f t="shared" si="3789"/>
        <v>0</v>
      </c>
      <c r="DQ437" s="15">
        <f t="shared" si="3789"/>
        <v>0</v>
      </c>
      <c r="DR437" s="15">
        <f t="shared" si="3789"/>
        <v>0</v>
      </c>
    </row>
    <row r="438" spans="1:122" s="17" customFormat="1" ht="18" customHeight="1" x14ac:dyDescent="0.25">
      <c r="A438" s="102" t="s">
        <v>128</v>
      </c>
      <c r="B438" s="100"/>
      <c r="C438" s="100"/>
      <c r="D438" s="100"/>
      <c r="E438" s="47">
        <v>853</v>
      </c>
      <c r="F438" s="2" t="s">
        <v>11</v>
      </c>
      <c r="G438" s="2" t="s">
        <v>104</v>
      </c>
      <c r="H438" s="3" t="s">
        <v>216</v>
      </c>
      <c r="I438" s="2" t="s">
        <v>129</v>
      </c>
      <c r="J438" s="15">
        <v>1000000</v>
      </c>
      <c r="K438" s="44"/>
      <c r="L438" s="44">
        <f>J438</f>
        <v>1000000</v>
      </c>
      <c r="M438" s="44"/>
      <c r="N438" s="44">
        <v>-40000</v>
      </c>
      <c r="O438" s="44"/>
      <c r="P438" s="44">
        <f>N438</f>
        <v>-40000</v>
      </c>
      <c r="Q438" s="44"/>
      <c r="R438" s="68">
        <f>J438+N438</f>
        <v>960000</v>
      </c>
      <c r="S438" s="44"/>
      <c r="T438" s="44"/>
      <c r="U438" s="44"/>
      <c r="V438" s="15"/>
      <c r="W438" s="39"/>
      <c r="X438" s="39">
        <f>V438</f>
        <v>0</v>
      </c>
      <c r="Y438" s="39"/>
      <c r="Z438" s="44"/>
      <c r="AA438" s="44"/>
      <c r="AB438" s="44"/>
      <c r="AC438" s="44"/>
      <c r="AD438" s="68">
        <f t="shared" ref="AD438:AD442" si="3790">V438+Z438</f>
        <v>0</v>
      </c>
      <c r="AE438" s="44"/>
      <c r="AF438" s="44"/>
      <c r="AG438" s="44"/>
      <c r="AH438" s="15"/>
      <c r="AI438" s="39"/>
      <c r="AJ438" s="39">
        <f>AH438</f>
        <v>0</v>
      </c>
      <c r="AK438" s="39"/>
      <c r="AL438" s="44"/>
      <c r="AM438" s="111"/>
      <c r="AN438" s="44"/>
      <c r="AO438" s="44"/>
      <c r="AP438" s="68">
        <f t="shared" ref="AP438:AP442" si="3791">AH438+AL438</f>
        <v>0</v>
      </c>
      <c r="AQ438" s="44"/>
      <c r="AR438" s="44"/>
      <c r="AS438" s="44"/>
      <c r="AT438" s="44"/>
      <c r="AU438" s="44"/>
      <c r="AV438" s="44"/>
      <c r="AW438" s="44"/>
      <c r="AX438" s="44"/>
      <c r="AY438" s="15">
        <f t="shared" si="3577"/>
        <v>0</v>
      </c>
      <c r="AZ438" s="39">
        <f t="shared" si="3578"/>
        <v>0</v>
      </c>
      <c r="BA438" s="39">
        <f t="shared" si="3579"/>
        <v>0</v>
      </c>
      <c r="BB438" s="39">
        <f t="shared" si="3580"/>
        <v>0</v>
      </c>
      <c r="BC438" s="15">
        <v>1000000</v>
      </c>
      <c r="BD438" s="44"/>
      <c r="BE438" s="44">
        <f>BC438</f>
        <v>1000000</v>
      </c>
      <c r="BF438" s="44"/>
      <c r="BG438" s="15"/>
      <c r="BH438" s="44"/>
      <c r="BI438" s="44">
        <f>BG438</f>
        <v>0</v>
      </c>
      <c r="BJ438" s="44"/>
      <c r="BK438" s="15">
        <f>BC438+BG438</f>
        <v>1000000</v>
      </c>
      <c r="BL438" s="68">
        <f>BD438+BH438</f>
        <v>0</v>
      </c>
      <c r="BM438" s="68">
        <f>BE438+BI438</f>
        <v>1000000</v>
      </c>
      <c r="BN438" s="68">
        <f>BF438+BJ438</f>
        <v>0</v>
      </c>
      <c r="BO438" s="15">
        <v>-130000</v>
      </c>
      <c r="BP438" s="44"/>
      <c r="BQ438" s="44">
        <f>BO438</f>
        <v>-130000</v>
      </c>
      <c r="BR438" s="44"/>
      <c r="BS438" s="15">
        <f>BK438+BO438</f>
        <v>870000</v>
      </c>
      <c r="BT438" s="68">
        <f>BL438+BP438</f>
        <v>0</v>
      </c>
      <c r="BU438" s="68">
        <f>BM438+BQ438</f>
        <v>870000</v>
      </c>
      <c r="BV438" s="68">
        <f>BN438+BR438</f>
        <v>0</v>
      </c>
      <c r="BW438" s="15"/>
      <c r="BX438" s="44"/>
      <c r="BY438" s="44">
        <f>BW438</f>
        <v>0</v>
      </c>
      <c r="BZ438" s="44"/>
      <c r="CA438" s="15">
        <f>BS438+BW438</f>
        <v>870000</v>
      </c>
      <c r="CB438" s="68">
        <f>BT438+BX438</f>
        <v>0</v>
      </c>
      <c r="CC438" s="68">
        <f>BU438+BY438</f>
        <v>870000</v>
      </c>
      <c r="CD438" s="68">
        <f>BV438+BZ438</f>
        <v>0</v>
      </c>
      <c r="CE438" s="15"/>
      <c r="CF438" s="44"/>
      <c r="CG438" s="44">
        <f>CE438</f>
        <v>0</v>
      </c>
      <c r="CH438" s="44"/>
      <c r="CI438" s="44"/>
      <c r="CJ438" s="44"/>
      <c r="CK438" s="44">
        <f>CI438</f>
        <v>0</v>
      </c>
      <c r="CL438" s="44"/>
      <c r="CM438" s="15">
        <f t="shared" ref="CM438" si="3792">CE438+CI438</f>
        <v>0</v>
      </c>
      <c r="CN438" s="68">
        <f t="shared" ref="CN438" si="3793">CF438+CJ438</f>
        <v>0</v>
      </c>
      <c r="CO438" s="68">
        <f t="shared" ref="CO438" si="3794">CG438+CK438</f>
        <v>0</v>
      </c>
      <c r="CP438" s="68">
        <f t="shared" ref="CP438" si="3795">CH438+CL438</f>
        <v>0</v>
      </c>
      <c r="CQ438" s="44"/>
      <c r="CR438" s="44"/>
      <c r="CS438" s="44">
        <f>CQ438</f>
        <v>0</v>
      </c>
      <c r="CT438" s="44"/>
      <c r="CU438" s="15">
        <f t="shared" ref="CU438" si="3796">CM438+CQ438</f>
        <v>0</v>
      </c>
      <c r="CV438" s="68">
        <f t="shared" ref="CV438" si="3797">CN438+CR438</f>
        <v>0</v>
      </c>
      <c r="CW438" s="68">
        <f t="shared" ref="CW438" si="3798">CO438+CS438</f>
        <v>0</v>
      </c>
      <c r="CX438" s="68">
        <f t="shared" ref="CX438" si="3799">CP438+CT438</f>
        <v>0</v>
      </c>
      <c r="CY438" s="15"/>
      <c r="CZ438" s="44"/>
      <c r="DA438" s="44">
        <f>CY438</f>
        <v>0</v>
      </c>
      <c r="DB438" s="44"/>
      <c r="DC438" s="44"/>
      <c r="DD438" s="44"/>
      <c r="DE438" s="44">
        <f>DC438</f>
        <v>0</v>
      </c>
      <c r="DF438" s="44"/>
      <c r="DG438" s="15">
        <f t="shared" ref="DG438" si="3800">CY438+DC438</f>
        <v>0</v>
      </c>
      <c r="DH438" s="68">
        <f t="shared" ref="DH438" si="3801">CZ438+DD438</f>
        <v>0</v>
      </c>
      <c r="DI438" s="68">
        <f t="shared" ref="DI438" si="3802">DA438+DE438</f>
        <v>0</v>
      </c>
      <c r="DJ438" s="68">
        <f t="shared" ref="DJ438" si="3803">DB438+DF438</f>
        <v>0</v>
      </c>
      <c r="DK438" s="44"/>
      <c r="DL438" s="44"/>
      <c r="DM438" s="44">
        <f>DK438</f>
        <v>0</v>
      </c>
      <c r="DN438" s="44"/>
      <c r="DO438" s="15">
        <f t="shared" ref="DO438" si="3804">DG438+DK438</f>
        <v>0</v>
      </c>
      <c r="DP438" s="68">
        <f t="shared" ref="DP438" si="3805">DH438+DL438</f>
        <v>0</v>
      </c>
      <c r="DQ438" s="68">
        <f t="shared" ref="DQ438" si="3806">DI438+DM438</f>
        <v>0</v>
      </c>
      <c r="DR438" s="68">
        <f t="shared" ref="DR438" si="3807">DJ438+DN438</f>
        <v>0</v>
      </c>
    </row>
    <row r="439" spans="1:122" ht="18.75" customHeight="1" x14ac:dyDescent="0.25">
      <c r="A439" s="100" t="s">
        <v>32</v>
      </c>
      <c r="B439" s="102"/>
      <c r="C439" s="102"/>
      <c r="D439" s="102"/>
      <c r="E439" s="47">
        <v>853</v>
      </c>
      <c r="F439" s="2" t="s">
        <v>11</v>
      </c>
      <c r="G439" s="2" t="s">
        <v>33</v>
      </c>
      <c r="H439" s="3" t="s">
        <v>46</v>
      </c>
      <c r="I439" s="2"/>
      <c r="J439" s="15">
        <f t="shared" ref="J439:AS439" si="3808">J440</f>
        <v>0</v>
      </c>
      <c r="K439" s="15">
        <f t="shared" si="3808"/>
        <v>0</v>
      </c>
      <c r="L439" s="15">
        <f t="shared" si="3808"/>
        <v>0</v>
      </c>
      <c r="M439" s="15">
        <f t="shared" si="3808"/>
        <v>0</v>
      </c>
      <c r="N439" s="15">
        <f t="shared" si="3808"/>
        <v>0</v>
      </c>
      <c r="O439" s="15">
        <f t="shared" si="3808"/>
        <v>0</v>
      </c>
      <c r="P439" s="15">
        <f t="shared" si="3808"/>
        <v>0</v>
      </c>
      <c r="Q439" s="15">
        <f t="shared" si="3808"/>
        <v>0</v>
      </c>
      <c r="R439" s="15">
        <f t="shared" si="3808"/>
        <v>0</v>
      </c>
      <c r="S439" s="15">
        <f t="shared" si="3808"/>
        <v>0</v>
      </c>
      <c r="T439" s="15">
        <f t="shared" si="3808"/>
        <v>0</v>
      </c>
      <c r="U439" s="15">
        <f t="shared" si="3808"/>
        <v>0</v>
      </c>
      <c r="V439" s="15">
        <f t="shared" si="3808"/>
        <v>3960869.11</v>
      </c>
      <c r="W439" s="15">
        <f t="shared" si="3808"/>
        <v>0</v>
      </c>
      <c r="X439" s="15">
        <f t="shared" si="3808"/>
        <v>3960869.11</v>
      </c>
      <c r="Y439" s="15">
        <f t="shared" si="3808"/>
        <v>0</v>
      </c>
      <c r="Z439" s="15">
        <f t="shared" si="3808"/>
        <v>29.95</v>
      </c>
      <c r="AA439" s="15">
        <f t="shared" si="3808"/>
        <v>0</v>
      </c>
      <c r="AB439" s="15">
        <f t="shared" si="3808"/>
        <v>29.95</v>
      </c>
      <c r="AC439" s="15">
        <f t="shared" si="3808"/>
        <v>0</v>
      </c>
      <c r="AD439" s="15">
        <f t="shared" si="3808"/>
        <v>3960899.06</v>
      </c>
      <c r="AE439" s="15">
        <f t="shared" si="3808"/>
        <v>0</v>
      </c>
      <c r="AF439" s="15">
        <f t="shared" si="3808"/>
        <v>3960899.06</v>
      </c>
      <c r="AG439" s="15">
        <f t="shared" si="3808"/>
        <v>0</v>
      </c>
      <c r="AH439" s="15">
        <f t="shared" si="3808"/>
        <v>7761711.8399999999</v>
      </c>
      <c r="AI439" s="15">
        <f t="shared" si="3808"/>
        <v>0</v>
      </c>
      <c r="AJ439" s="15">
        <f t="shared" si="3808"/>
        <v>7761711.8399999999</v>
      </c>
      <c r="AK439" s="15">
        <f t="shared" si="3808"/>
        <v>0</v>
      </c>
      <c r="AL439" s="15">
        <f t="shared" si="3808"/>
        <v>15.39</v>
      </c>
      <c r="AM439" s="109">
        <f t="shared" si="3808"/>
        <v>0</v>
      </c>
      <c r="AN439" s="16">
        <f t="shared" si="3808"/>
        <v>15.39</v>
      </c>
      <c r="AO439" s="16">
        <f t="shared" si="3808"/>
        <v>0</v>
      </c>
      <c r="AP439" s="16">
        <f t="shared" si="3808"/>
        <v>7761727.2299999995</v>
      </c>
      <c r="AQ439" s="16">
        <f t="shared" si="3808"/>
        <v>0</v>
      </c>
      <c r="AR439" s="16">
        <f t="shared" si="3808"/>
        <v>7761727.2299999995</v>
      </c>
      <c r="AS439" s="16">
        <f t="shared" si="3808"/>
        <v>0</v>
      </c>
      <c r="AT439" s="43"/>
      <c r="AU439" s="43"/>
      <c r="AV439" s="43"/>
      <c r="AW439" s="43"/>
      <c r="AX439" s="43"/>
      <c r="AY439" s="15">
        <f t="shared" si="3577"/>
        <v>0</v>
      </c>
      <c r="AZ439" s="39">
        <f t="shared" si="3578"/>
        <v>0</v>
      </c>
      <c r="BA439" s="39">
        <f t="shared" si="3579"/>
        <v>0</v>
      </c>
      <c r="BB439" s="39">
        <f t="shared" si="3580"/>
        <v>0</v>
      </c>
      <c r="BC439" s="16">
        <f t="shared" ref="BC439:DN439" si="3809">BC440</f>
        <v>0</v>
      </c>
      <c r="BD439" s="43">
        <f t="shared" si="3809"/>
        <v>0</v>
      </c>
      <c r="BE439" s="43">
        <f t="shared" si="3809"/>
        <v>0</v>
      </c>
      <c r="BF439" s="43">
        <f t="shared" si="3809"/>
        <v>0</v>
      </c>
      <c r="BG439" s="16">
        <f t="shared" si="3809"/>
        <v>0</v>
      </c>
      <c r="BH439" s="16">
        <f t="shared" si="3809"/>
        <v>0</v>
      </c>
      <c r="BI439" s="16">
        <f t="shared" si="3809"/>
        <v>0</v>
      </c>
      <c r="BJ439" s="16">
        <f t="shared" si="3809"/>
        <v>0</v>
      </c>
      <c r="BK439" s="16">
        <f t="shared" si="3809"/>
        <v>0</v>
      </c>
      <c r="BL439" s="16">
        <f t="shared" si="3809"/>
        <v>0</v>
      </c>
      <c r="BM439" s="16">
        <f t="shared" si="3809"/>
        <v>0</v>
      </c>
      <c r="BN439" s="16">
        <f t="shared" si="3809"/>
        <v>0</v>
      </c>
      <c r="BO439" s="16">
        <f t="shared" si="3809"/>
        <v>0</v>
      </c>
      <c r="BP439" s="16">
        <f t="shared" si="3809"/>
        <v>0</v>
      </c>
      <c r="BQ439" s="16">
        <f t="shared" si="3809"/>
        <v>0</v>
      </c>
      <c r="BR439" s="16">
        <f t="shared" si="3809"/>
        <v>0</v>
      </c>
      <c r="BS439" s="16">
        <f t="shared" si="3809"/>
        <v>0</v>
      </c>
      <c r="BT439" s="16">
        <f t="shared" si="3809"/>
        <v>0</v>
      </c>
      <c r="BU439" s="16">
        <f t="shared" si="3809"/>
        <v>0</v>
      </c>
      <c r="BV439" s="16">
        <f t="shared" si="3809"/>
        <v>0</v>
      </c>
      <c r="BW439" s="16">
        <f t="shared" si="3809"/>
        <v>0</v>
      </c>
      <c r="BX439" s="16">
        <f t="shared" si="3809"/>
        <v>0</v>
      </c>
      <c r="BY439" s="16">
        <f t="shared" si="3809"/>
        <v>0</v>
      </c>
      <c r="BZ439" s="16">
        <f t="shared" si="3809"/>
        <v>0</v>
      </c>
      <c r="CA439" s="16">
        <f t="shared" si="3809"/>
        <v>0</v>
      </c>
      <c r="CB439" s="16">
        <f t="shared" si="3809"/>
        <v>0</v>
      </c>
      <c r="CC439" s="16">
        <f t="shared" si="3809"/>
        <v>0</v>
      </c>
      <c r="CD439" s="16">
        <f t="shared" si="3809"/>
        <v>0</v>
      </c>
      <c r="CE439" s="16">
        <f t="shared" si="3809"/>
        <v>3229181.01</v>
      </c>
      <c r="CF439" s="43">
        <f t="shared" si="3809"/>
        <v>0</v>
      </c>
      <c r="CG439" s="43">
        <f t="shared" si="3809"/>
        <v>3229181.01</v>
      </c>
      <c r="CH439" s="43">
        <f t="shared" si="3809"/>
        <v>0</v>
      </c>
      <c r="CI439" s="16">
        <f t="shared" si="3809"/>
        <v>-881.03</v>
      </c>
      <c r="CJ439" s="16">
        <f t="shared" si="3809"/>
        <v>0</v>
      </c>
      <c r="CK439" s="16">
        <f t="shared" si="3809"/>
        <v>-881.03</v>
      </c>
      <c r="CL439" s="16">
        <f t="shared" si="3809"/>
        <v>0</v>
      </c>
      <c r="CM439" s="16">
        <f t="shared" si="3809"/>
        <v>3228299.98</v>
      </c>
      <c r="CN439" s="16">
        <f t="shared" si="3809"/>
        <v>0</v>
      </c>
      <c r="CO439" s="16">
        <f t="shared" si="3809"/>
        <v>3228299.98</v>
      </c>
      <c r="CP439" s="16">
        <f t="shared" si="3809"/>
        <v>0</v>
      </c>
      <c r="CQ439" s="16">
        <f t="shared" si="3809"/>
        <v>0</v>
      </c>
      <c r="CR439" s="16">
        <f t="shared" si="3809"/>
        <v>0</v>
      </c>
      <c r="CS439" s="16">
        <f t="shared" si="3809"/>
        <v>0</v>
      </c>
      <c r="CT439" s="16">
        <f t="shared" si="3809"/>
        <v>0</v>
      </c>
      <c r="CU439" s="16">
        <f t="shared" si="3809"/>
        <v>3228299.98</v>
      </c>
      <c r="CV439" s="16">
        <f t="shared" si="3809"/>
        <v>0</v>
      </c>
      <c r="CW439" s="16">
        <f t="shared" si="3809"/>
        <v>3228299.98</v>
      </c>
      <c r="CX439" s="16">
        <f t="shared" si="3809"/>
        <v>0</v>
      </c>
      <c r="CY439" s="16">
        <f t="shared" si="3809"/>
        <v>7014261.9100000001</v>
      </c>
      <c r="CZ439" s="43">
        <f t="shared" si="3809"/>
        <v>0</v>
      </c>
      <c r="DA439" s="43">
        <f t="shared" si="3809"/>
        <v>7014261.9100000001</v>
      </c>
      <c r="DB439" s="43">
        <f t="shared" si="3809"/>
        <v>0</v>
      </c>
      <c r="DC439" s="16">
        <f t="shared" si="3809"/>
        <v>0.84</v>
      </c>
      <c r="DD439" s="16">
        <f t="shared" si="3809"/>
        <v>0</v>
      </c>
      <c r="DE439" s="16">
        <f t="shared" si="3809"/>
        <v>0.84</v>
      </c>
      <c r="DF439" s="16">
        <f t="shared" si="3809"/>
        <v>0</v>
      </c>
      <c r="DG439" s="16">
        <f t="shared" si="3809"/>
        <v>7014262.75</v>
      </c>
      <c r="DH439" s="16">
        <f t="shared" si="3809"/>
        <v>0</v>
      </c>
      <c r="DI439" s="16">
        <f t="shared" si="3809"/>
        <v>7014262.75</v>
      </c>
      <c r="DJ439" s="16">
        <f t="shared" si="3809"/>
        <v>0</v>
      </c>
      <c r="DK439" s="16">
        <f t="shared" si="3809"/>
        <v>0</v>
      </c>
      <c r="DL439" s="16">
        <f t="shared" si="3809"/>
        <v>0</v>
      </c>
      <c r="DM439" s="16">
        <f t="shared" si="3809"/>
        <v>0</v>
      </c>
      <c r="DN439" s="16">
        <f t="shared" si="3809"/>
        <v>0</v>
      </c>
      <c r="DO439" s="16">
        <f t="shared" ref="DO439:DR439" si="3810">DO440</f>
        <v>7014262.75</v>
      </c>
      <c r="DP439" s="16">
        <f t="shared" si="3810"/>
        <v>0</v>
      </c>
      <c r="DQ439" s="16">
        <f t="shared" si="3810"/>
        <v>7014262.75</v>
      </c>
      <c r="DR439" s="16">
        <f t="shared" si="3810"/>
        <v>0</v>
      </c>
    </row>
    <row r="440" spans="1:122" ht="18" customHeight="1" x14ac:dyDescent="0.25">
      <c r="A440" s="102" t="s">
        <v>240</v>
      </c>
      <c r="B440" s="102"/>
      <c r="C440" s="102"/>
      <c r="D440" s="102"/>
      <c r="E440" s="47">
        <v>853</v>
      </c>
      <c r="F440" s="2" t="s">
        <v>11</v>
      </c>
      <c r="G440" s="2" t="s">
        <v>33</v>
      </c>
      <c r="H440" s="3" t="s">
        <v>244</v>
      </c>
      <c r="I440" s="2"/>
      <c r="J440" s="15">
        <f t="shared" ref="J440" si="3811">J442</f>
        <v>0</v>
      </c>
      <c r="K440" s="15">
        <f t="shared" ref="K440:AS440" si="3812">K442</f>
        <v>0</v>
      </c>
      <c r="L440" s="15">
        <f t="shared" si="3812"/>
        <v>0</v>
      </c>
      <c r="M440" s="15">
        <f t="shared" si="3812"/>
        <v>0</v>
      </c>
      <c r="N440" s="15">
        <f t="shared" si="3812"/>
        <v>0</v>
      </c>
      <c r="O440" s="15">
        <f t="shared" si="3812"/>
        <v>0</v>
      </c>
      <c r="P440" s="15">
        <f t="shared" si="3812"/>
        <v>0</v>
      </c>
      <c r="Q440" s="15">
        <f t="shared" si="3812"/>
        <v>0</v>
      </c>
      <c r="R440" s="15">
        <f t="shared" si="3812"/>
        <v>0</v>
      </c>
      <c r="S440" s="15">
        <f t="shared" si="3812"/>
        <v>0</v>
      </c>
      <c r="T440" s="15">
        <f t="shared" si="3812"/>
        <v>0</v>
      </c>
      <c r="U440" s="15">
        <f t="shared" si="3812"/>
        <v>0</v>
      </c>
      <c r="V440" s="15">
        <f t="shared" si="3812"/>
        <v>3960869.11</v>
      </c>
      <c r="W440" s="15">
        <f t="shared" si="3812"/>
        <v>0</v>
      </c>
      <c r="X440" s="15">
        <f t="shared" si="3812"/>
        <v>3960869.11</v>
      </c>
      <c r="Y440" s="15">
        <f t="shared" si="3812"/>
        <v>0</v>
      </c>
      <c r="Z440" s="15">
        <f t="shared" si="3812"/>
        <v>29.95</v>
      </c>
      <c r="AA440" s="15">
        <f t="shared" si="3812"/>
        <v>0</v>
      </c>
      <c r="AB440" s="15">
        <f t="shared" si="3812"/>
        <v>29.95</v>
      </c>
      <c r="AC440" s="15">
        <f t="shared" si="3812"/>
        <v>0</v>
      </c>
      <c r="AD440" s="15">
        <f t="shared" si="3812"/>
        <v>3960899.06</v>
      </c>
      <c r="AE440" s="15">
        <f t="shared" si="3812"/>
        <v>0</v>
      </c>
      <c r="AF440" s="15">
        <f t="shared" si="3812"/>
        <v>3960899.06</v>
      </c>
      <c r="AG440" s="15">
        <f t="shared" si="3812"/>
        <v>0</v>
      </c>
      <c r="AH440" s="15">
        <f t="shared" si="3812"/>
        <v>7761711.8399999999</v>
      </c>
      <c r="AI440" s="15">
        <f t="shared" si="3812"/>
        <v>0</v>
      </c>
      <c r="AJ440" s="15">
        <f t="shared" si="3812"/>
        <v>7761711.8399999999</v>
      </c>
      <c r="AK440" s="15">
        <f t="shared" si="3812"/>
        <v>0</v>
      </c>
      <c r="AL440" s="15">
        <f t="shared" si="3812"/>
        <v>15.39</v>
      </c>
      <c r="AM440" s="110">
        <f t="shared" si="3812"/>
        <v>0</v>
      </c>
      <c r="AN440" s="15">
        <f t="shared" si="3812"/>
        <v>15.39</v>
      </c>
      <c r="AO440" s="15">
        <f t="shared" si="3812"/>
        <v>0</v>
      </c>
      <c r="AP440" s="15">
        <f t="shared" si="3812"/>
        <v>7761727.2299999995</v>
      </c>
      <c r="AQ440" s="15">
        <f t="shared" si="3812"/>
        <v>0</v>
      </c>
      <c r="AR440" s="15">
        <f t="shared" si="3812"/>
        <v>7761727.2299999995</v>
      </c>
      <c r="AS440" s="15">
        <f t="shared" si="3812"/>
        <v>0</v>
      </c>
      <c r="AT440" s="44"/>
      <c r="AU440" s="44"/>
      <c r="AV440" s="44"/>
      <c r="AW440" s="44"/>
      <c r="AX440" s="44"/>
      <c r="AY440" s="15">
        <f t="shared" si="3577"/>
        <v>0</v>
      </c>
      <c r="AZ440" s="39">
        <f t="shared" si="3578"/>
        <v>0</v>
      </c>
      <c r="BA440" s="39">
        <f t="shared" si="3579"/>
        <v>0</v>
      </c>
      <c r="BB440" s="39">
        <f t="shared" si="3580"/>
        <v>0</v>
      </c>
      <c r="BC440" s="15">
        <f t="shared" ref="BC440" si="3813">BC442</f>
        <v>0</v>
      </c>
      <c r="BD440" s="44">
        <f t="shared" ref="BD440:BN440" si="3814">BD442</f>
        <v>0</v>
      </c>
      <c r="BE440" s="44">
        <f t="shared" si="3814"/>
        <v>0</v>
      </c>
      <c r="BF440" s="44">
        <f t="shared" si="3814"/>
        <v>0</v>
      </c>
      <c r="BG440" s="15">
        <f t="shared" si="3814"/>
        <v>0</v>
      </c>
      <c r="BH440" s="15">
        <f t="shared" ref="BH440:BJ440" si="3815">BH442</f>
        <v>0</v>
      </c>
      <c r="BI440" s="15">
        <f t="shared" si="3815"/>
        <v>0</v>
      </c>
      <c r="BJ440" s="15">
        <f t="shared" si="3815"/>
        <v>0</v>
      </c>
      <c r="BK440" s="15">
        <f t="shared" si="3814"/>
        <v>0</v>
      </c>
      <c r="BL440" s="15">
        <f t="shared" si="3814"/>
        <v>0</v>
      </c>
      <c r="BM440" s="15">
        <f t="shared" si="3814"/>
        <v>0</v>
      </c>
      <c r="BN440" s="15">
        <f t="shared" si="3814"/>
        <v>0</v>
      </c>
      <c r="BO440" s="15">
        <f t="shared" ref="BO440:BV440" si="3816">BO442</f>
        <v>0</v>
      </c>
      <c r="BP440" s="15">
        <f t="shared" si="3816"/>
        <v>0</v>
      </c>
      <c r="BQ440" s="15">
        <f t="shared" si="3816"/>
        <v>0</v>
      </c>
      <c r="BR440" s="15">
        <f t="shared" si="3816"/>
        <v>0</v>
      </c>
      <c r="BS440" s="15">
        <f t="shared" si="3816"/>
        <v>0</v>
      </c>
      <c r="BT440" s="15">
        <f t="shared" si="3816"/>
        <v>0</v>
      </c>
      <c r="BU440" s="15">
        <f t="shared" si="3816"/>
        <v>0</v>
      </c>
      <c r="BV440" s="15">
        <f t="shared" si="3816"/>
        <v>0</v>
      </c>
      <c r="BW440" s="15">
        <f t="shared" ref="BW440:CD440" si="3817">BW442</f>
        <v>0</v>
      </c>
      <c r="BX440" s="15">
        <f t="shared" si="3817"/>
        <v>0</v>
      </c>
      <c r="BY440" s="15">
        <f t="shared" si="3817"/>
        <v>0</v>
      </c>
      <c r="BZ440" s="15">
        <f t="shared" si="3817"/>
        <v>0</v>
      </c>
      <c r="CA440" s="15">
        <f t="shared" si="3817"/>
        <v>0</v>
      </c>
      <c r="CB440" s="15">
        <f t="shared" si="3817"/>
        <v>0</v>
      </c>
      <c r="CC440" s="15">
        <f t="shared" si="3817"/>
        <v>0</v>
      </c>
      <c r="CD440" s="15">
        <f t="shared" si="3817"/>
        <v>0</v>
      </c>
      <c r="CE440" s="15">
        <f t="shared" ref="CE440:DB440" si="3818">CE442</f>
        <v>3229181.01</v>
      </c>
      <c r="CF440" s="44">
        <f t="shared" si="3818"/>
        <v>0</v>
      </c>
      <c r="CG440" s="44">
        <f t="shared" si="3818"/>
        <v>3229181.01</v>
      </c>
      <c r="CH440" s="44">
        <f t="shared" si="3818"/>
        <v>0</v>
      </c>
      <c r="CI440" s="15">
        <f t="shared" si="3818"/>
        <v>-881.03</v>
      </c>
      <c r="CJ440" s="15">
        <f t="shared" si="3818"/>
        <v>0</v>
      </c>
      <c r="CK440" s="15">
        <f t="shared" si="3818"/>
        <v>-881.03</v>
      </c>
      <c r="CL440" s="15">
        <f t="shared" si="3818"/>
        <v>0</v>
      </c>
      <c r="CM440" s="15">
        <f t="shared" si="3818"/>
        <v>3228299.98</v>
      </c>
      <c r="CN440" s="15">
        <f t="shared" si="3818"/>
        <v>0</v>
      </c>
      <c r="CO440" s="15">
        <f t="shared" si="3818"/>
        <v>3228299.98</v>
      </c>
      <c r="CP440" s="15">
        <f t="shared" si="3818"/>
        <v>0</v>
      </c>
      <c r="CQ440" s="15">
        <f t="shared" ref="CQ440:CX440" si="3819">CQ442</f>
        <v>0</v>
      </c>
      <c r="CR440" s="15">
        <f t="shared" si="3819"/>
        <v>0</v>
      </c>
      <c r="CS440" s="15">
        <f t="shared" si="3819"/>
        <v>0</v>
      </c>
      <c r="CT440" s="15">
        <f t="shared" si="3819"/>
        <v>0</v>
      </c>
      <c r="CU440" s="15">
        <f t="shared" si="3819"/>
        <v>3228299.98</v>
      </c>
      <c r="CV440" s="15">
        <f t="shared" si="3819"/>
        <v>0</v>
      </c>
      <c r="CW440" s="15">
        <f t="shared" si="3819"/>
        <v>3228299.98</v>
      </c>
      <c r="CX440" s="15">
        <f t="shared" si="3819"/>
        <v>0</v>
      </c>
      <c r="CY440" s="15">
        <f t="shared" si="3818"/>
        <v>7014261.9100000001</v>
      </c>
      <c r="CZ440" s="44">
        <f t="shared" si="3818"/>
        <v>0</v>
      </c>
      <c r="DA440" s="44">
        <f t="shared" si="3818"/>
        <v>7014261.9100000001</v>
      </c>
      <c r="DB440" s="44">
        <f t="shared" si="3818"/>
        <v>0</v>
      </c>
      <c r="DC440" s="15">
        <f t="shared" ref="DC440:DJ440" si="3820">DC442</f>
        <v>0.84</v>
      </c>
      <c r="DD440" s="15">
        <f t="shared" si="3820"/>
        <v>0</v>
      </c>
      <c r="DE440" s="15">
        <f t="shared" si="3820"/>
        <v>0.84</v>
      </c>
      <c r="DF440" s="15">
        <f t="shared" si="3820"/>
        <v>0</v>
      </c>
      <c r="DG440" s="15">
        <f t="shared" si="3820"/>
        <v>7014262.75</v>
      </c>
      <c r="DH440" s="15">
        <f t="shared" si="3820"/>
        <v>0</v>
      </c>
      <c r="DI440" s="15">
        <f t="shared" si="3820"/>
        <v>7014262.75</v>
      </c>
      <c r="DJ440" s="15">
        <f t="shared" si="3820"/>
        <v>0</v>
      </c>
      <c r="DK440" s="15">
        <f t="shared" ref="DK440:DR440" si="3821">DK442</f>
        <v>0</v>
      </c>
      <c r="DL440" s="15">
        <f t="shared" si="3821"/>
        <v>0</v>
      </c>
      <c r="DM440" s="15">
        <f t="shared" si="3821"/>
        <v>0</v>
      </c>
      <c r="DN440" s="15">
        <f t="shared" si="3821"/>
        <v>0</v>
      </c>
      <c r="DO440" s="15">
        <f t="shared" si="3821"/>
        <v>7014262.75</v>
      </c>
      <c r="DP440" s="15">
        <f t="shared" si="3821"/>
        <v>0</v>
      </c>
      <c r="DQ440" s="15">
        <f t="shared" si="3821"/>
        <v>7014262.75</v>
      </c>
      <c r="DR440" s="15">
        <f t="shared" si="3821"/>
        <v>0</v>
      </c>
    </row>
    <row r="441" spans="1:122" ht="18" customHeight="1" x14ac:dyDescent="0.25">
      <c r="A441" s="102" t="s">
        <v>23</v>
      </c>
      <c r="B441" s="19"/>
      <c r="C441" s="19"/>
      <c r="D441" s="19"/>
      <c r="E441" s="47">
        <v>853</v>
      </c>
      <c r="F441" s="2" t="s">
        <v>11</v>
      </c>
      <c r="G441" s="2" t="s">
        <v>33</v>
      </c>
      <c r="H441" s="3" t="s">
        <v>244</v>
      </c>
      <c r="I441" s="2">
        <v>800</v>
      </c>
      <c r="J441" s="15">
        <f t="shared" ref="J441:AS441" si="3822">J442</f>
        <v>0</v>
      </c>
      <c r="K441" s="15">
        <f t="shared" si="3822"/>
        <v>0</v>
      </c>
      <c r="L441" s="15">
        <f t="shared" si="3822"/>
        <v>0</v>
      </c>
      <c r="M441" s="15">
        <f t="shared" si="3822"/>
        <v>0</v>
      </c>
      <c r="N441" s="15">
        <f t="shared" si="3822"/>
        <v>0</v>
      </c>
      <c r="O441" s="15">
        <f t="shared" si="3822"/>
        <v>0</v>
      </c>
      <c r="P441" s="15">
        <f t="shared" si="3822"/>
        <v>0</v>
      </c>
      <c r="Q441" s="15">
        <f t="shared" si="3822"/>
        <v>0</v>
      </c>
      <c r="R441" s="15">
        <f t="shared" si="3822"/>
        <v>0</v>
      </c>
      <c r="S441" s="15">
        <f t="shared" si="3822"/>
        <v>0</v>
      </c>
      <c r="T441" s="15">
        <f t="shared" si="3822"/>
        <v>0</v>
      </c>
      <c r="U441" s="15">
        <f t="shared" si="3822"/>
        <v>0</v>
      </c>
      <c r="V441" s="15">
        <f t="shared" si="3822"/>
        <v>3960869.11</v>
      </c>
      <c r="W441" s="15">
        <f t="shared" si="3822"/>
        <v>0</v>
      </c>
      <c r="X441" s="15">
        <f t="shared" si="3822"/>
        <v>3960869.11</v>
      </c>
      <c r="Y441" s="15">
        <f t="shared" si="3822"/>
        <v>0</v>
      </c>
      <c r="Z441" s="15">
        <f t="shared" si="3822"/>
        <v>29.95</v>
      </c>
      <c r="AA441" s="15">
        <f t="shared" si="3822"/>
        <v>0</v>
      </c>
      <c r="AB441" s="15">
        <f t="shared" si="3822"/>
        <v>29.95</v>
      </c>
      <c r="AC441" s="15">
        <f t="shared" si="3822"/>
        <v>0</v>
      </c>
      <c r="AD441" s="15">
        <f t="shared" si="3822"/>
        <v>3960899.06</v>
      </c>
      <c r="AE441" s="15">
        <f t="shared" si="3822"/>
        <v>0</v>
      </c>
      <c r="AF441" s="15">
        <f t="shared" si="3822"/>
        <v>3960899.06</v>
      </c>
      <c r="AG441" s="15">
        <f t="shared" si="3822"/>
        <v>0</v>
      </c>
      <c r="AH441" s="15">
        <f t="shared" si="3822"/>
        <v>7761711.8399999999</v>
      </c>
      <c r="AI441" s="15">
        <f t="shared" si="3822"/>
        <v>0</v>
      </c>
      <c r="AJ441" s="15">
        <f t="shared" si="3822"/>
        <v>7761711.8399999999</v>
      </c>
      <c r="AK441" s="15">
        <f t="shared" si="3822"/>
        <v>0</v>
      </c>
      <c r="AL441" s="15">
        <f t="shared" si="3822"/>
        <v>15.39</v>
      </c>
      <c r="AM441" s="110">
        <f t="shared" si="3822"/>
        <v>0</v>
      </c>
      <c r="AN441" s="15">
        <f t="shared" si="3822"/>
        <v>15.39</v>
      </c>
      <c r="AO441" s="15">
        <f t="shared" si="3822"/>
        <v>0</v>
      </c>
      <c r="AP441" s="15">
        <f t="shared" si="3822"/>
        <v>7761727.2299999995</v>
      </c>
      <c r="AQ441" s="15">
        <f t="shared" si="3822"/>
        <v>0</v>
      </c>
      <c r="AR441" s="15">
        <f t="shared" si="3822"/>
        <v>7761727.2299999995</v>
      </c>
      <c r="AS441" s="15">
        <f t="shared" si="3822"/>
        <v>0</v>
      </c>
      <c r="AT441" s="44"/>
      <c r="AU441" s="44"/>
      <c r="AV441" s="44"/>
      <c r="AW441" s="44"/>
      <c r="AX441" s="44"/>
      <c r="AY441" s="15">
        <f t="shared" si="3577"/>
        <v>0</v>
      </c>
      <c r="AZ441" s="39">
        <f t="shared" si="3578"/>
        <v>0</v>
      </c>
      <c r="BA441" s="39">
        <f t="shared" si="3579"/>
        <v>0</v>
      </c>
      <c r="BB441" s="39">
        <f t="shared" si="3580"/>
        <v>0</v>
      </c>
      <c r="BC441" s="15">
        <f t="shared" ref="BC441:DN441" si="3823">BC442</f>
        <v>0</v>
      </c>
      <c r="BD441" s="44">
        <f t="shared" si="3823"/>
        <v>0</v>
      </c>
      <c r="BE441" s="44">
        <f t="shared" si="3823"/>
        <v>0</v>
      </c>
      <c r="BF441" s="44">
        <f t="shared" si="3823"/>
        <v>0</v>
      </c>
      <c r="BG441" s="15">
        <f t="shared" si="3823"/>
        <v>0</v>
      </c>
      <c r="BH441" s="15">
        <f t="shared" si="3823"/>
        <v>0</v>
      </c>
      <c r="BI441" s="15">
        <f t="shared" si="3823"/>
        <v>0</v>
      </c>
      <c r="BJ441" s="15">
        <f t="shared" si="3823"/>
        <v>0</v>
      </c>
      <c r="BK441" s="15">
        <f t="shared" si="3823"/>
        <v>0</v>
      </c>
      <c r="BL441" s="15">
        <f t="shared" si="3823"/>
        <v>0</v>
      </c>
      <c r="BM441" s="15">
        <f t="shared" si="3823"/>
        <v>0</v>
      </c>
      <c r="BN441" s="15">
        <f t="shared" si="3823"/>
        <v>0</v>
      </c>
      <c r="BO441" s="15">
        <f t="shared" si="3823"/>
        <v>0</v>
      </c>
      <c r="BP441" s="15">
        <f t="shared" si="3823"/>
        <v>0</v>
      </c>
      <c r="BQ441" s="15">
        <f t="shared" si="3823"/>
        <v>0</v>
      </c>
      <c r="BR441" s="15">
        <f t="shared" si="3823"/>
        <v>0</v>
      </c>
      <c r="BS441" s="15">
        <f t="shared" si="3823"/>
        <v>0</v>
      </c>
      <c r="BT441" s="15">
        <f t="shared" si="3823"/>
        <v>0</v>
      </c>
      <c r="BU441" s="15">
        <f t="shared" si="3823"/>
        <v>0</v>
      </c>
      <c r="BV441" s="15">
        <f t="shared" si="3823"/>
        <v>0</v>
      </c>
      <c r="BW441" s="15">
        <f t="shared" si="3823"/>
        <v>0</v>
      </c>
      <c r="BX441" s="15">
        <f t="shared" si="3823"/>
        <v>0</v>
      </c>
      <c r="BY441" s="15">
        <f t="shared" si="3823"/>
        <v>0</v>
      </c>
      <c r="BZ441" s="15">
        <f t="shared" si="3823"/>
        <v>0</v>
      </c>
      <c r="CA441" s="15">
        <f t="shared" si="3823"/>
        <v>0</v>
      </c>
      <c r="CB441" s="15">
        <f t="shared" si="3823"/>
        <v>0</v>
      </c>
      <c r="CC441" s="15">
        <f t="shared" si="3823"/>
        <v>0</v>
      </c>
      <c r="CD441" s="15">
        <f t="shared" si="3823"/>
        <v>0</v>
      </c>
      <c r="CE441" s="15">
        <f t="shared" si="3823"/>
        <v>3229181.01</v>
      </c>
      <c r="CF441" s="44">
        <f t="shared" si="3823"/>
        <v>0</v>
      </c>
      <c r="CG441" s="44">
        <f t="shared" si="3823"/>
        <v>3229181.01</v>
      </c>
      <c r="CH441" s="44">
        <f t="shared" si="3823"/>
        <v>0</v>
      </c>
      <c r="CI441" s="15">
        <f t="shared" si="3823"/>
        <v>-881.03</v>
      </c>
      <c r="CJ441" s="15">
        <f t="shared" si="3823"/>
        <v>0</v>
      </c>
      <c r="CK441" s="15">
        <f t="shared" si="3823"/>
        <v>-881.03</v>
      </c>
      <c r="CL441" s="15">
        <f t="shared" si="3823"/>
        <v>0</v>
      </c>
      <c r="CM441" s="15">
        <f t="shared" si="3823"/>
        <v>3228299.98</v>
      </c>
      <c r="CN441" s="15">
        <f t="shared" si="3823"/>
        <v>0</v>
      </c>
      <c r="CO441" s="15">
        <f t="shared" si="3823"/>
        <v>3228299.98</v>
      </c>
      <c r="CP441" s="15">
        <f t="shared" si="3823"/>
        <v>0</v>
      </c>
      <c r="CQ441" s="15">
        <f t="shared" si="3823"/>
        <v>0</v>
      </c>
      <c r="CR441" s="15">
        <f t="shared" si="3823"/>
        <v>0</v>
      </c>
      <c r="CS441" s="15">
        <f t="shared" si="3823"/>
        <v>0</v>
      </c>
      <c r="CT441" s="15">
        <f t="shared" si="3823"/>
        <v>0</v>
      </c>
      <c r="CU441" s="15">
        <f t="shared" si="3823"/>
        <v>3228299.98</v>
      </c>
      <c r="CV441" s="15">
        <f t="shared" si="3823"/>
        <v>0</v>
      </c>
      <c r="CW441" s="15">
        <f t="shared" si="3823"/>
        <v>3228299.98</v>
      </c>
      <c r="CX441" s="15">
        <f t="shared" si="3823"/>
        <v>0</v>
      </c>
      <c r="CY441" s="15">
        <f t="shared" si="3823"/>
        <v>7014261.9100000001</v>
      </c>
      <c r="CZ441" s="44">
        <f t="shared" si="3823"/>
        <v>0</v>
      </c>
      <c r="DA441" s="44">
        <f t="shared" si="3823"/>
        <v>7014261.9100000001</v>
      </c>
      <c r="DB441" s="44">
        <f t="shared" si="3823"/>
        <v>0</v>
      </c>
      <c r="DC441" s="15">
        <f t="shared" si="3823"/>
        <v>0.84</v>
      </c>
      <c r="DD441" s="15">
        <f t="shared" si="3823"/>
        <v>0</v>
      </c>
      <c r="DE441" s="15">
        <f t="shared" si="3823"/>
        <v>0.84</v>
      </c>
      <c r="DF441" s="15">
        <f t="shared" si="3823"/>
        <v>0</v>
      </c>
      <c r="DG441" s="15">
        <f t="shared" si="3823"/>
        <v>7014262.75</v>
      </c>
      <c r="DH441" s="15">
        <f t="shared" si="3823"/>
        <v>0</v>
      </c>
      <c r="DI441" s="15">
        <f t="shared" si="3823"/>
        <v>7014262.75</v>
      </c>
      <c r="DJ441" s="15">
        <f t="shared" si="3823"/>
        <v>0</v>
      </c>
      <c r="DK441" s="15">
        <f t="shared" si="3823"/>
        <v>0</v>
      </c>
      <c r="DL441" s="15">
        <f t="shared" si="3823"/>
        <v>0</v>
      </c>
      <c r="DM441" s="15">
        <f t="shared" si="3823"/>
        <v>0</v>
      </c>
      <c r="DN441" s="15">
        <f t="shared" si="3823"/>
        <v>0</v>
      </c>
      <c r="DO441" s="15">
        <f t="shared" ref="DO441:DR441" si="3824">DO442</f>
        <v>7014262.75</v>
      </c>
      <c r="DP441" s="15">
        <f t="shared" si="3824"/>
        <v>0</v>
      </c>
      <c r="DQ441" s="15">
        <f t="shared" si="3824"/>
        <v>7014262.75</v>
      </c>
      <c r="DR441" s="15">
        <f t="shared" si="3824"/>
        <v>0</v>
      </c>
    </row>
    <row r="442" spans="1:122" ht="18" customHeight="1" x14ac:dyDescent="0.25">
      <c r="A442" s="102" t="s">
        <v>128</v>
      </c>
      <c r="B442" s="102"/>
      <c r="C442" s="102"/>
      <c r="D442" s="102"/>
      <c r="E442" s="47">
        <v>853</v>
      </c>
      <c r="F442" s="2" t="s">
        <v>11</v>
      </c>
      <c r="G442" s="2" t="s">
        <v>33</v>
      </c>
      <c r="H442" s="3" t="s">
        <v>244</v>
      </c>
      <c r="I442" s="2" t="s">
        <v>129</v>
      </c>
      <c r="J442" s="15"/>
      <c r="K442" s="44"/>
      <c r="L442" s="44"/>
      <c r="M442" s="44"/>
      <c r="N442" s="44"/>
      <c r="O442" s="44"/>
      <c r="P442" s="44"/>
      <c r="Q442" s="44"/>
      <c r="R442" s="68">
        <f>J442+N442</f>
        <v>0</v>
      </c>
      <c r="S442" s="44"/>
      <c r="T442" s="44"/>
      <c r="U442" s="44"/>
      <c r="V442" s="15">
        <v>3960869.11</v>
      </c>
      <c r="W442" s="39"/>
      <c r="X442" s="39">
        <f>V442</f>
        <v>3960869.11</v>
      </c>
      <c r="Y442" s="39"/>
      <c r="Z442" s="44">
        <v>29.95</v>
      </c>
      <c r="AA442" s="44"/>
      <c r="AB442" s="44">
        <f>Z442</f>
        <v>29.95</v>
      </c>
      <c r="AC442" s="44"/>
      <c r="AD442" s="68">
        <f t="shared" si="3790"/>
        <v>3960899.06</v>
      </c>
      <c r="AE442" s="68">
        <f t="shared" ref="AE442" si="3825">W442+AA442</f>
        <v>0</v>
      </c>
      <c r="AF442" s="68">
        <f t="shared" ref="AF442" si="3826">X442+AB442</f>
        <v>3960899.06</v>
      </c>
      <c r="AG442" s="68">
        <f t="shared" ref="AG442" si="3827">Y442+AC442</f>
        <v>0</v>
      </c>
      <c r="AH442" s="15">
        <v>7761711.8399999999</v>
      </c>
      <c r="AI442" s="39"/>
      <c r="AJ442" s="39">
        <f>AH442</f>
        <v>7761711.8399999999</v>
      </c>
      <c r="AK442" s="39"/>
      <c r="AL442" s="44">
        <v>15.39</v>
      </c>
      <c r="AM442" s="111"/>
      <c r="AN442" s="44">
        <v>15.39</v>
      </c>
      <c r="AO442" s="44"/>
      <c r="AP442" s="68">
        <f t="shared" si="3791"/>
        <v>7761727.2299999995</v>
      </c>
      <c r="AQ442" s="68">
        <f t="shared" ref="AQ442" si="3828">AI442+AM442</f>
        <v>0</v>
      </c>
      <c r="AR442" s="68">
        <f t="shared" ref="AR442" si="3829">AJ442+AN442</f>
        <v>7761727.2299999995</v>
      </c>
      <c r="AS442" s="68">
        <f t="shared" ref="AS442" si="3830">AK442+AO442</f>
        <v>0</v>
      </c>
      <c r="AT442" s="44"/>
      <c r="AU442" s="44"/>
      <c r="AV442" s="44"/>
      <c r="AW442" s="44"/>
      <c r="AX442" s="44"/>
      <c r="AY442" s="15">
        <f t="shared" si="3577"/>
        <v>0</v>
      </c>
      <c r="AZ442" s="39">
        <f t="shared" si="3578"/>
        <v>0</v>
      </c>
      <c r="BA442" s="39">
        <f t="shared" si="3579"/>
        <v>0</v>
      </c>
      <c r="BB442" s="39">
        <f t="shared" si="3580"/>
        <v>0</v>
      </c>
      <c r="BC442" s="15"/>
      <c r="BD442" s="44"/>
      <c r="BE442" s="44"/>
      <c r="BF442" s="44"/>
      <c r="BG442" s="15"/>
      <c r="BH442" s="44"/>
      <c r="BI442" s="44"/>
      <c r="BJ442" s="44"/>
      <c r="BK442" s="15">
        <f>BC442+BG442</f>
        <v>0</v>
      </c>
      <c r="BL442" s="68">
        <f>BD442+BH442</f>
        <v>0</v>
      </c>
      <c r="BM442" s="68">
        <f>BE442+BI442</f>
        <v>0</v>
      </c>
      <c r="BN442" s="68">
        <f>BF442+BJ442</f>
        <v>0</v>
      </c>
      <c r="BO442" s="15"/>
      <c r="BP442" s="44"/>
      <c r="BQ442" s="44"/>
      <c r="BR442" s="44"/>
      <c r="BS442" s="15">
        <f>BK442+BO442</f>
        <v>0</v>
      </c>
      <c r="BT442" s="68">
        <f>BL442+BP442</f>
        <v>0</v>
      </c>
      <c r="BU442" s="68">
        <f>BM442+BQ442</f>
        <v>0</v>
      </c>
      <c r="BV442" s="68">
        <f>BN442+BR442</f>
        <v>0</v>
      </c>
      <c r="BW442" s="15"/>
      <c r="BX442" s="44"/>
      <c r="BY442" s="44"/>
      <c r="BZ442" s="44"/>
      <c r="CA442" s="15">
        <f>BS442+BW442</f>
        <v>0</v>
      </c>
      <c r="CB442" s="68">
        <f>BT442+BX442</f>
        <v>0</v>
      </c>
      <c r="CC442" s="68">
        <f>BU442+BY442</f>
        <v>0</v>
      </c>
      <c r="CD442" s="68">
        <f>BV442+BZ442</f>
        <v>0</v>
      </c>
      <c r="CE442" s="15">
        <f>3358370.67-129189.66</f>
        <v>3229181.01</v>
      </c>
      <c r="CF442" s="44"/>
      <c r="CG442" s="44">
        <f>CE442</f>
        <v>3229181.01</v>
      </c>
      <c r="CH442" s="44"/>
      <c r="CI442" s="44">
        <f>-774.8+23+0.56-129.79</f>
        <v>-881.03</v>
      </c>
      <c r="CJ442" s="44"/>
      <c r="CK442" s="44">
        <f>CI442</f>
        <v>-881.03</v>
      </c>
      <c r="CL442" s="44"/>
      <c r="CM442" s="15">
        <f t="shared" ref="CM442" si="3831">CE442+CI442</f>
        <v>3228299.98</v>
      </c>
      <c r="CN442" s="68">
        <f t="shared" ref="CN442" si="3832">CF442+CJ442</f>
        <v>0</v>
      </c>
      <c r="CO442" s="68">
        <f t="shared" ref="CO442" si="3833">CG442+CK442</f>
        <v>3228299.98</v>
      </c>
      <c r="CP442" s="68">
        <f t="shared" ref="CP442" si="3834">CH442+CL442</f>
        <v>0</v>
      </c>
      <c r="CQ442" s="44"/>
      <c r="CR442" s="44"/>
      <c r="CS442" s="44">
        <f>CQ442</f>
        <v>0</v>
      </c>
      <c r="CT442" s="44"/>
      <c r="CU442" s="15">
        <f t="shared" ref="CU442" si="3835">CM442+CQ442</f>
        <v>3228299.98</v>
      </c>
      <c r="CV442" s="68">
        <f t="shared" ref="CV442" si="3836">CN442+CR442</f>
        <v>0</v>
      </c>
      <c r="CW442" s="68">
        <f t="shared" ref="CW442" si="3837">CO442+CS442</f>
        <v>3228299.98</v>
      </c>
      <c r="CX442" s="68">
        <f t="shared" ref="CX442" si="3838">CP442+CT442</f>
        <v>0</v>
      </c>
      <c r="CY442" s="15">
        <f>6935083.71+79178.2</f>
        <v>7014261.9100000001</v>
      </c>
      <c r="CZ442" s="44"/>
      <c r="DA442" s="44">
        <f>CY442</f>
        <v>7014261.9100000001</v>
      </c>
      <c r="DB442" s="44"/>
      <c r="DC442" s="44">
        <f>0.84</f>
        <v>0.84</v>
      </c>
      <c r="DD442" s="44"/>
      <c r="DE442" s="44">
        <f>DC442</f>
        <v>0.84</v>
      </c>
      <c r="DF442" s="44"/>
      <c r="DG442" s="15">
        <f t="shared" ref="DG442" si="3839">CY442+DC442</f>
        <v>7014262.75</v>
      </c>
      <c r="DH442" s="68">
        <f t="shared" ref="DH442" si="3840">CZ442+DD442</f>
        <v>0</v>
      </c>
      <c r="DI442" s="68">
        <f t="shared" ref="DI442" si="3841">DA442+DE442</f>
        <v>7014262.75</v>
      </c>
      <c r="DJ442" s="68">
        <f t="shared" ref="DJ442" si="3842">DB442+DF442</f>
        <v>0</v>
      </c>
      <c r="DK442" s="44"/>
      <c r="DL442" s="44"/>
      <c r="DM442" s="44">
        <f>DK442</f>
        <v>0</v>
      </c>
      <c r="DN442" s="44"/>
      <c r="DO442" s="15">
        <f t="shared" ref="DO442" si="3843">DG442+DK442</f>
        <v>7014262.75</v>
      </c>
      <c r="DP442" s="68">
        <f t="shared" ref="DP442" si="3844">DH442+DL442</f>
        <v>0</v>
      </c>
      <c r="DQ442" s="68">
        <f t="shared" ref="DQ442" si="3845">DI442+DM442</f>
        <v>7014262.75</v>
      </c>
      <c r="DR442" s="68">
        <f t="shared" ref="DR442" si="3846">DJ442+DN442</f>
        <v>0</v>
      </c>
    </row>
    <row r="443" spans="1:122" ht="41.25" customHeight="1" x14ac:dyDescent="0.25">
      <c r="A443" s="100" t="s">
        <v>272</v>
      </c>
      <c r="B443" s="102"/>
      <c r="C443" s="102"/>
      <c r="D443" s="102"/>
      <c r="E443" s="47">
        <v>853</v>
      </c>
      <c r="F443" s="3" t="s">
        <v>131</v>
      </c>
      <c r="G443" s="3"/>
      <c r="H443" s="3" t="s">
        <v>46</v>
      </c>
      <c r="I443" s="3"/>
      <c r="J443" s="6">
        <f t="shared" ref="J443" si="3847">J444+J448</f>
        <v>5228000</v>
      </c>
      <c r="K443" s="6">
        <f t="shared" ref="K443:U443" si="3848">K444+K448</f>
        <v>928000</v>
      </c>
      <c r="L443" s="6">
        <f t="shared" si="3848"/>
        <v>4300000</v>
      </c>
      <c r="M443" s="6">
        <f t="shared" si="3848"/>
        <v>0</v>
      </c>
      <c r="N443" s="6">
        <f t="shared" si="3848"/>
        <v>1112000</v>
      </c>
      <c r="O443" s="6">
        <f t="shared" si="3848"/>
        <v>0</v>
      </c>
      <c r="P443" s="6">
        <f t="shared" si="3848"/>
        <v>1112000</v>
      </c>
      <c r="Q443" s="6">
        <f t="shared" si="3848"/>
        <v>0</v>
      </c>
      <c r="R443" s="6">
        <f t="shared" si="3848"/>
        <v>6340000</v>
      </c>
      <c r="S443" s="6">
        <f t="shared" si="3848"/>
        <v>928000</v>
      </c>
      <c r="T443" s="6">
        <f t="shared" si="3848"/>
        <v>5412000</v>
      </c>
      <c r="U443" s="6">
        <f t="shared" si="3848"/>
        <v>0</v>
      </c>
      <c r="V443" s="6">
        <f t="shared" ref="V443:AK443" si="3849">V444+V448</f>
        <v>3928000</v>
      </c>
      <c r="W443" s="106">
        <f t="shared" si="3849"/>
        <v>928000</v>
      </c>
      <c r="X443" s="106">
        <f t="shared" si="3849"/>
        <v>3000000</v>
      </c>
      <c r="Y443" s="106">
        <f t="shared" si="3849"/>
        <v>0</v>
      </c>
      <c r="Z443" s="6">
        <f t="shared" si="3849"/>
        <v>0</v>
      </c>
      <c r="AA443" s="6">
        <f t="shared" si="3849"/>
        <v>0</v>
      </c>
      <c r="AB443" s="6">
        <f t="shared" si="3849"/>
        <v>0</v>
      </c>
      <c r="AC443" s="6">
        <f t="shared" si="3849"/>
        <v>0</v>
      </c>
      <c r="AD443" s="6">
        <f t="shared" si="3849"/>
        <v>3928000</v>
      </c>
      <c r="AE443" s="6">
        <f t="shared" si="3849"/>
        <v>928000</v>
      </c>
      <c r="AF443" s="6">
        <f t="shared" si="3849"/>
        <v>3000000</v>
      </c>
      <c r="AG443" s="6">
        <f t="shared" si="3849"/>
        <v>0</v>
      </c>
      <c r="AH443" s="6">
        <f t="shared" si="3849"/>
        <v>3928000</v>
      </c>
      <c r="AI443" s="106">
        <f t="shared" si="3849"/>
        <v>928000</v>
      </c>
      <c r="AJ443" s="106">
        <f t="shared" si="3849"/>
        <v>3000000</v>
      </c>
      <c r="AK443" s="106">
        <f t="shared" si="3849"/>
        <v>0</v>
      </c>
      <c r="AL443" s="6">
        <f t="shared" ref="AL443:AS443" si="3850">AL444+AL448</f>
        <v>0</v>
      </c>
      <c r="AM443" s="118">
        <f t="shared" si="3850"/>
        <v>0</v>
      </c>
      <c r="AN443" s="94">
        <f t="shared" si="3850"/>
        <v>0</v>
      </c>
      <c r="AO443" s="94">
        <f t="shared" si="3850"/>
        <v>0</v>
      </c>
      <c r="AP443" s="94">
        <f t="shared" si="3850"/>
        <v>3928000</v>
      </c>
      <c r="AQ443" s="94">
        <f t="shared" si="3850"/>
        <v>928000</v>
      </c>
      <c r="AR443" s="94">
        <f t="shared" si="3850"/>
        <v>3000000</v>
      </c>
      <c r="AS443" s="94">
        <f t="shared" si="3850"/>
        <v>0</v>
      </c>
      <c r="AT443" s="94"/>
      <c r="AU443" s="94"/>
      <c r="AV443" s="94"/>
      <c r="AW443" s="94"/>
      <c r="AX443" s="94"/>
      <c r="AY443" s="15">
        <f t="shared" si="3577"/>
        <v>1301700</v>
      </c>
      <c r="AZ443" s="39">
        <f t="shared" si="3578"/>
        <v>1700</v>
      </c>
      <c r="BA443" s="39">
        <f t="shared" si="3579"/>
        <v>1300000</v>
      </c>
      <c r="BB443" s="39">
        <f t="shared" si="3580"/>
        <v>0</v>
      </c>
      <c r="BC443" s="94">
        <f t="shared" ref="BC443" si="3851">BC444+BC448</f>
        <v>3926300</v>
      </c>
      <c r="BD443" s="96">
        <f t="shared" ref="BD443:BN443" si="3852">BD444+BD448</f>
        <v>926300</v>
      </c>
      <c r="BE443" s="96">
        <f t="shared" si="3852"/>
        <v>3000000</v>
      </c>
      <c r="BF443" s="96">
        <f t="shared" si="3852"/>
        <v>0</v>
      </c>
      <c r="BG443" s="94">
        <f t="shared" si="3852"/>
        <v>1198000</v>
      </c>
      <c r="BH443" s="94">
        <f t="shared" ref="BH443:BJ443" si="3853">BH444+BH448</f>
        <v>0</v>
      </c>
      <c r="BI443" s="94">
        <f t="shared" si="3853"/>
        <v>1198000</v>
      </c>
      <c r="BJ443" s="94">
        <f t="shared" si="3853"/>
        <v>0</v>
      </c>
      <c r="BK443" s="94">
        <f t="shared" si="3852"/>
        <v>5124300</v>
      </c>
      <c r="BL443" s="94">
        <f t="shared" si="3852"/>
        <v>926300</v>
      </c>
      <c r="BM443" s="94">
        <f t="shared" si="3852"/>
        <v>4198000</v>
      </c>
      <c r="BN443" s="94">
        <f t="shared" si="3852"/>
        <v>0</v>
      </c>
      <c r="BO443" s="94">
        <f t="shared" ref="BO443:BV443" si="3854">BO444+BO448</f>
        <v>0</v>
      </c>
      <c r="BP443" s="94">
        <f t="shared" si="3854"/>
        <v>0</v>
      </c>
      <c r="BQ443" s="94">
        <f t="shared" si="3854"/>
        <v>0</v>
      </c>
      <c r="BR443" s="94">
        <f t="shared" si="3854"/>
        <v>0</v>
      </c>
      <c r="BS443" s="94">
        <f t="shared" si="3854"/>
        <v>5124300</v>
      </c>
      <c r="BT443" s="94">
        <f t="shared" si="3854"/>
        <v>926300</v>
      </c>
      <c r="BU443" s="94">
        <f t="shared" si="3854"/>
        <v>4198000</v>
      </c>
      <c r="BV443" s="94">
        <f t="shared" si="3854"/>
        <v>0</v>
      </c>
      <c r="BW443" s="94">
        <f t="shared" ref="BW443:CD443" si="3855">BW444+BW448</f>
        <v>0</v>
      </c>
      <c r="BX443" s="94">
        <f t="shared" si="3855"/>
        <v>0</v>
      </c>
      <c r="BY443" s="94">
        <f t="shared" si="3855"/>
        <v>0</v>
      </c>
      <c r="BZ443" s="94">
        <f t="shared" si="3855"/>
        <v>0</v>
      </c>
      <c r="CA443" s="94">
        <f t="shared" si="3855"/>
        <v>5124300</v>
      </c>
      <c r="CB443" s="94">
        <f t="shared" si="3855"/>
        <v>926300</v>
      </c>
      <c r="CC443" s="94">
        <f t="shared" si="3855"/>
        <v>4198000</v>
      </c>
      <c r="CD443" s="94">
        <f t="shared" si="3855"/>
        <v>0</v>
      </c>
      <c r="CE443" s="94">
        <f t="shared" ref="CE443:DB443" si="3856">CE444+CE448</f>
        <v>2426300</v>
      </c>
      <c r="CF443" s="96">
        <f t="shared" si="3856"/>
        <v>926300</v>
      </c>
      <c r="CG443" s="96">
        <f t="shared" si="3856"/>
        <v>1500000</v>
      </c>
      <c r="CH443" s="96">
        <f t="shared" si="3856"/>
        <v>0</v>
      </c>
      <c r="CI443" s="94">
        <f t="shared" si="3856"/>
        <v>0</v>
      </c>
      <c r="CJ443" s="94">
        <f t="shared" si="3856"/>
        <v>0</v>
      </c>
      <c r="CK443" s="94">
        <f t="shared" si="3856"/>
        <v>0</v>
      </c>
      <c r="CL443" s="94">
        <f t="shared" si="3856"/>
        <v>0</v>
      </c>
      <c r="CM443" s="94">
        <f t="shared" si="3856"/>
        <v>2426300</v>
      </c>
      <c r="CN443" s="94">
        <f t="shared" si="3856"/>
        <v>926300</v>
      </c>
      <c r="CO443" s="94">
        <f t="shared" si="3856"/>
        <v>1500000</v>
      </c>
      <c r="CP443" s="94">
        <f t="shared" si="3856"/>
        <v>0</v>
      </c>
      <c r="CQ443" s="94">
        <f t="shared" ref="CQ443:CX443" si="3857">CQ444+CQ448</f>
        <v>0</v>
      </c>
      <c r="CR443" s="94">
        <f t="shared" si="3857"/>
        <v>0</v>
      </c>
      <c r="CS443" s="94">
        <f t="shared" si="3857"/>
        <v>0</v>
      </c>
      <c r="CT443" s="94">
        <f t="shared" si="3857"/>
        <v>0</v>
      </c>
      <c r="CU443" s="94">
        <f t="shared" si="3857"/>
        <v>2426300</v>
      </c>
      <c r="CV443" s="94">
        <f t="shared" si="3857"/>
        <v>926300</v>
      </c>
      <c r="CW443" s="94">
        <f t="shared" si="3857"/>
        <v>1500000</v>
      </c>
      <c r="CX443" s="94">
        <f t="shared" si="3857"/>
        <v>0</v>
      </c>
      <c r="CY443" s="94">
        <f t="shared" si="3856"/>
        <v>2426300</v>
      </c>
      <c r="CZ443" s="96">
        <f t="shared" si="3856"/>
        <v>926300</v>
      </c>
      <c r="DA443" s="96">
        <f t="shared" si="3856"/>
        <v>1500000</v>
      </c>
      <c r="DB443" s="96">
        <f t="shared" si="3856"/>
        <v>0</v>
      </c>
      <c r="DC443" s="94">
        <f t="shared" ref="DC443:DJ443" si="3858">DC444+DC448</f>
        <v>0</v>
      </c>
      <c r="DD443" s="94">
        <f t="shared" si="3858"/>
        <v>0</v>
      </c>
      <c r="DE443" s="94">
        <f t="shared" si="3858"/>
        <v>0</v>
      </c>
      <c r="DF443" s="94">
        <f t="shared" si="3858"/>
        <v>0</v>
      </c>
      <c r="DG443" s="94">
        <f t="shared" si="3858"/>
        <v>2426300</v>
      </c>
      <c r="DH443" s="94">
        <f t="shared" si="3858"/>
        <v>926300</v>
      </c>
      <c r="DI443" s="94">
        <f t="shared" si="3858"/>
        <v>1500000</v>
      </c>
      <c r="DJ443" s="94">
        <f t="shared" si="3858"/>
        <v>0</v>
      </c>
      <c r="DK443" s="94">
        <f t="shared" ref="DK443:DR443" si="3859">DK444+DK448</f>
        <v>0</v>
      </c>
      <c r="DL443" s="94">
        <f t="shared" si="3859"/>
        <v>0</v>
      </c>
      <c r="DM443" s="94">
        <f t="shared" si="3859"/>
        <v>0</v>
      </c>
      <c r="DN443" s="94">
        <f t="shared" si="3859"/>
        <v>0</v>
      </c>
      <c r="DO443" s="94">
        <f t="shared" si="3859"/>
        <v>2426300</v>
      </c>
      <c r="DP443" s="94">
        <f t="shared" si="3859"/>
        <v>926300</v>
      </c>
      <c r="DQ443" s="94">
        <f t="shared" si="3859"/>
        <v>1500000</v>
      </c>
      <c r="DR443" s="94">
        <f t="shared" si="3859"/>
        <v>0</v>
      </c>
    </row>
    <row r="444" spans="1:122" ht="32.25" hidden="1" customHeight="1" x14ac:dyDescent="0.25">
      <c r="A444" s="100" t="s">
        <v>132</v>
      </c>
      <c r="B444" s="102"/>
      <c r="C444" s="102"/>
      <c r="D444" s="102"/>
      <c r="E444" s="47">
        <v>853</v>
      </c>
      <c r="F444" s="3" t="s">
        <v>131</v>
      </c>
      <c r="G444" s="3" t="s">
        <v>11</v>
      </c>
      <c r="H444" s="3" t="s">
        <v>46</v>
      </c>
      <c r="I444" s="3"/>
      <c r="J444" s="34">
        <f t="shared" ref="J444:AL446" si="3860">J445</f>
        <v>928000</v>
      </c>
      <c r="K444" s="34">
        <f t="shared" si="3860"/>
        <v>928000</v>
      </c>
      <c r="L444" s="34">
        <f t="shared" si="3860"/>
        <v>0</v>
      </c>
      <c r="M444" s="34">
        <f t="shared" si="3860"/>
        <v>0</v>
      </c>
      <c r="N444" s="34">
        <f t="shared" si="3860"/>
        <v>0</v>
      </c>
      <c r="O444" s="34">
        <f t="shared" si="3860"/>
        <v>0</v>
      </c>
      <c r="P444" s="34">
        <f t="shared" si="3860"/>
        <v>0</v>
      </c>
      <c r="Q444" s="34">
        <f t="shared" si="3860"/>
        <v>0</v>
      </c>
      <c r="R444" s="34">
        <f t="shared" si="3860"/>
        <v>928000</v>
      </c>
      <c r="S444" s="34">
        <f t="shared" si="3860"/>
        <v>928000</v>
      </c>
      <c r="T444" s="34">
        <f t="shared" si="3860"/>
        <v>0</v>
      </c>
      <c r="U444" s="34">
        <f t="shared" si="3860"/>
        <v>0</v>
      </c>
      <c r="V444" s="34">
        <f t="shared" si="3860"/>
        <v>928000</v>
      </c>
      <c r="W444" s="93">
        <f t="shared" si="3860"/>
        <v>928000</v>
      </c>
      <c r="X444" s="93">
        <f t="shared" si="3860"/>
        <v>0</v>
      </c>
      <c r="Y444" s="93">
        <f t="shared" si="3860"/>
        <v>0</v>
      </c>
      <c r="Z444" s="34">
        <f t="shared" si="3860"/>
        <v>0</v>
      </c>
      <c r="AA444" s="34">
        <f t="shared" si="3860"/>
        <v>0</v>
      </c>
      <c r="AB444" s="34">
        <f t="shared" si="3860"/>
        <v>0</v>
      </c>
      <c r="AC444" s="34">
        <f t="shared" si="3860"/>
        <v>0</v>
      </c>
      <c r="AD444" s="34">
        <f t="shared" si="3860"/>
        <v>928000</v>
      </c>
      <c r="AE444" s="34">
        <f t="shared" si="3860"/>
        <v>928000</v>
      </c>
      <c r="AF444" s="34">
        <f t="shared" si="3860"/>
        <v>0</v>
      </c>
      <c r="AG444" s="34">
        <f t="shared" si="3860"/>
        <v>0</v>
      </c>
      <c r="AH444" s="34">
        <f t="shared" si="3860"/>
        <v>928000</v>
      </c>
      <c r="AI444" s="93">
        <f t="shared" si="3860"/>
        <v>928000</v>
      </c>
      <c r="AJ444" s="93">
        <f t="shared" si="3860"/>
        <v>0</v>
      </c>
      <c r="AK444" s="93">
        <f t="shared" si="3860"/>
        <v>0</v>
      </c>
      <c r="AL444" s="34">
        <f t="shared" si="3860"/>
        <v>0</v>
      </c>
      <c r="AM444" s="108">
        <f t="shared" ref="AL444:AS446" si="3861">AM445</f>
        <v>0</v>
      </c>
      <c r="AN444" s="14">
        <f t="shared" si="3861"/>
        <v>0</v>
      </c>
      <c r="AO444" s="14">
        <f t="shared" si="3861"/>
        <v>0</v>
      </c>
      <c r="AP444" s="14">
        <f t="shared" si="3861"/>
        <v>928000</v>
      </c>
      <c r="AQ444" s="14">
        <f t="shared" si="3861"/>
        <v>928000</v>
      </c>
      <c r="AR444" s="14">
        <f t="shared" si="3861"/>
        <v>0</v>
      </c>
      <c r="AS444" s="14">
        <f t="shared" si="3861"/>
        <v>0</v>
      </c>
      <c r="AT444" s="14"/>
      <c r="AU444" s="14"/>
      <c r="AV444" s="14"/>
      <c r="AW444" s="14"/>
      <c r="AX444" s="14"/>
      <c r="AY444" s="15">
        <f t="shared" si="3577"/>
        <v>1700</v>
      </c>
      <c r="AZ444" s="39">
        <f t="shared" si="3578"/>
        <v>1700</v>
      </c>
      <c r="BA444" s="39">
        <f t="shared" si="3579"/>
        <v>0</v>
      </c>
      <c r="BB444" s="39">
        <f t="shared" si="3580"/>
        <v>0</v>
      </c>
      <c r="BC444" s="14">
        <f t="shared" ref="BC444:DC446" si="3862">BC445</f>
        <v>926300</v>
      </c>
      <c r="BD444" s="50">
        <f t="shared" si="3862"/>
        <v>926300</v>
      </c>
      <c r="BE444" s="50">
        <f t="shared" si="3862"/>
        <v>0</v>
      </c>
      <c r="BF444" s="50">
        <f t="shared" si="3862"/>
        <v>0</v>
      </c>
      <c r="BG444" s="14">
        <f t="shared" si="3862"/>
        <v>0</v>
      </c>
      <c r="BH444" s="14">
        <f t="shared" si="3862"/>
        <v>0</v>
      </c>
      <c r="BI444" s="14">
        <f t="shared" si="3862"/>
        <v>0</v>
      </c>
      <c r="BJ444" s="14">
        <f t="shared" si="3862"/>
        <v>0</v>
      </c>
      <c r="BK444" s="14">
        <f t="shared" si="3862"/>
        <v>926300</v>
      </c>
      <c r="BL444" s="14">
        <f t="shared" si="3862"/>
        <v>926300</v>
      </c>
      <c r="BM444" s="14">
        <f t="shared" si="3862"/>
        <v>0</v>
      </c>
      <c r="BN444" s="14">
        <f t="shared" si="3862"/>
        <v>0</v>
      </c>
      <c r="BO444" s="14">
        <f t="shared" si="3862"/>
        <v>0</v>
      </c>
      <c r="BP444" s="14">
        <f t="shared" si="3862"/>
        <v>0</v>
      </c>
      <c r="BQ444" s="14">
        <f t="shared" si="3862"/>
        <v>0</v>
      </c>
      <c r="BR444" s="14">
        <f t="shared" si="3862"/>
        <v>0</v>
      </c>
      <c r="BS444" s="14">
        <f t="shared" si="3862"/>
        <v>926300</v>
      </c>
      <c r="BT444" s="14">
        <f t="shared" si="3862"/>
        <v>926300</v>
      </c>
      <c r="BU444" s="14">
        <f t="shared" si="3862"/>
        <v>0</v>
      </c>
      <c r="BV444" s="14">
        <f t="shared" si="3862"/>
        <v>0</v>
      </c>
      <c r="BW444" s="14">
        <f t="shared" si="3862"/>
        <v>0</v>
      </c>
      <c r="BX444" s="14">
        <f t="shared" si="3862"/>
        <v>0</v>
      </c>
      <c r="BY444" s="14">
        <f t="shared" si="3862"/>
        <v>0</v>
      </c>
      <c r="BZ444" s="14">
        <f t="shared" si="3862"/>
        <v>0</v>
      </c>
      <c r="CA444" s="14">
        <f t="shared" si="3862"/>
        <v>926300</v>
      </c>
      <c r="CB444" s="14">
        <f t="shared" si="3862"/>
        <v>926300</v>
      </c>
      <c r="CC444" s="14">
        <f t="shared" si="3862"/>
        <v>0</v>
      </c>
      <c r="CD444" s="14">
        <f t="shared" si="3862"/>
        <v>0</v>
      </c>
      <c r="CE444" s="14">
        <f t="shared" si="3862"/>
        <v>926300</v>
      </c>
      <c r="CF444" s="50">
        <f t="shared" si="3862"/>
        <v>926300</v>
      </c>
      <c r="CG444" s="50">
        <f t="shared" si="3862"/>
        <v>0</v>
      </c>
      <c r="CH444" s="50">
        <f t="shared" si="3862"/>
        <v>0</v>
      </c>
      <c r="CI444" s="14">
        <f t="shared" si="3862"/>
        <v>0</v>
      </c>
      <c r="CJ444" s="14">
        <f t="shared" si="3862"/>
        <v>0</v>
      </c>
      <c r="CK444" s="14">
        <f t="shared" si="3862"/>
        <v>0</v>
      </c>
      <c r="CL444" s="14">
        <f t="shared" si="3862"/>
        <v>0</v>
      </c>
      <c r="CM444" s="14">
        <f t="shared" si="3862"/>
        <v>926300</v>
      </c>
      <c r="CN444" s="14">
        <f t="shared" si="3862"/>
        <v>926300</v>
      </c>
      <c r="CO444" s="14">
        <f t="shared" si="3862"/>
        <v>0</v>
      </c>
      <c r="CP444" s="14">
        <f t="shared" si="3862"/>
        <v>0</v>
      </c>
      <c r="CQ444" s="14">
        <f t="shared" si="3862"/>
        <v>0</v>
      </c>
      <c r="CR444" s="14">
        <f t="shared" si="3862"/>
        <v>0</v>
      </c>
      <c r="CS444" s="14">
        <f t="shared" si="3862"/>
        <v>0</v>
      </c>
      <c r="CT444" s="14">
        <f t="shared" si="3862"/>
        <v>0</v>
      </c>
      <c r="CU444" s="14">
        <f t="shared" si="3862"/>
        <v>926300</v>
      </c>
      <c r="CV444" s="14">
        <f t="shared" si="3862"/>
        <v>926300</v>
      </c>
      <c r="CW444" s="14">
        <f t="shared" si="3862"/>
        <v>0</v>
      </c>
      <c r="CX444" s="14">
        <f t="shared" si="3862"/>
        <v>0</v>
      </c>
      <c r="CY444" s="14">
        <f t="shared" si="3862"/>
        <v>926300</v>
      </c>
      <c r="CZ444" s="50">
        <f t="shared" si="3862"/>
        <v>926300</v>
      </c>
      <c r="DA444" s="50">
        <f t="shared" si="3862"/>
        <v>0</v>
      </c>
      <c r="DB444" s="50">
        <f t="shared" si="3862"/>
        <v>0</v>
      </c>
      <c r="DC444" s="14">
        <f t="shared" si="3862"/>
        <v>0</v>
      </c>
      <c r="DD444" s="14">
        <f t="shared" ref="DC444:DR446" si="3863">DD445</f>
        <v>0</v>
      </c>
      <c r="DE444" s="14">
        <f t="shared" si="3863"/>
        <v>0</v>
      </c>
      <c r="DF444" s="14">
        <f t="shared" si="3863"/>
        <v>0</v>
      </c>
      <c r="DG444" s="14">
        <f t="shared" si="3863"/>
        <v>926300</v>
      </c>
      <c r="DH444" s="14">
        <f t="shared" si="3863"/>
        <v>926300</v>
      </c>
      <c r="DI444" s="14">
        <f t="shared" si="3863"/>
        <v>0</v>
      </c>
      <c r="DJ444" s="14">
        <f t="shared" si="3863"/>
        <v>0</v>
      </c>
      <c r="DK444" s="14">
        <f t="shared" si="3863"/>
        <v>0</v>
      </c>
      <c r="DL444" s="14">
        <f t="shared" si="3863"/>
        <v>0</v>
      </c>
      <c r="DM444" s="14">
        <f t="shared" si="3863"/>
        <v>0</v>
      </c>
      <c r="DN444" s="14">
        <f t="shared" si="3863"/>
        <v>0</v>
      </c>
      <c r="DO444" s="14">
        <f t="shared" si="3863"/>
        <v>926300</v>
      </c>
      <c r="DP444" s="14">
        <f t="shared" si="3863"/>
        <v>926300</v>
      </c>
      <c r="DQ444" s="14">
        <f t="shared" si="3863"/>
        <v>0</v>
      </c>
      <c r="DR444" s="14">
        <f t="shared" si="3863"/>
        <v>0</v>
      </c>
    </row>
    <row r="445" spans="1:122" ht="33.75" hidden="1" customHeight="1" x14ac:dyDescent="0.25">
      <c r="A445" s="102" t="s">
        <v>273</v>
      </c>
      <c r="B445" s="102"/>
      <c r="C445" s="102"/>
      <c r="D445" s="102"/>
      <c r="E445" s="47">
        <v>853</v>
      </c>
      <c r="F445" s="3" t="s">
        <v>131</v>
      </c>
      <c r="G445" s="3" t="s">
        <v>11</v>
      </c>
      <c r="H445" s="3" t="s">
        <v>381</v>
      </c>
      <c r="I445" s="3"/>
      <c r="J445" s="15">
        <f t="shared" si="3860"/>
        <v>928000</v>
      </c>
      <c r="K445" s="15">
        <f t="shared" si="3860"/>
        <v>928000</v>
      </c>
      <c r="L445" s="15">
        <f t="shared" si="3860"/>
        <v>0</v>
      </c>
      <c r="M445" s="15">
        <f t="shared" si="3860"/>
        <v>0</v>
      </c>
      <c r="N445" s="15">
        <f t="shared" si="3860"/>
        <v>0</v>
      </c>
      <c r="O445" s="15">
        <f t="shared" si="3860"/>
        <v>0</v>
      </c>
      <c r="P445" s="15">
        <f t="shared" si="3860"/>
        <v>0</v>
      </c>
      <c r="Q445" s="15">
        <f t="shared" si="3860"/>
        <v>0</v>
      </c>
      <c r="R445" s="15">
        <f t="shared" si="3860"/>
        <v>928000</v>
      </c>
      <c r="S445" s="15">
        <f t="shared" si="3860"/>
        <v>928000</v>
      </c>
      <c r="T445" s="15">
        <f t="shared" si="3860"/>
        <v>0</v>
      </c>
      <c r="U445" s="15">
        <f t="shared" si="3860"/>
        <v>0</v>
      </c>
      <c r="V445" s="15">
        <f t="shared" si="3860"/>
        <v>928000</v>
      </c>
      <c r="W445" s="39">
        <f t="shared" si="3860"/>
        <v>928000</v>
      </c>
      <c r="X445" s="39">
        <f t="shared" si="3860"/>
        <v>0</v>
      </c>
      <c r="Y445" s="39">
        <f t="shared" si="3860"/>
        <v>0</v>
      </c>
      <c r="Z445" s="15">
        <f t="shared" si="3860"/>
        <v>0</v>
      </c>
      <c r="AA445" s="15">
        <f t="shared" si="3860"/>
        <v>0</v>
      </c>
      <c r="AB445" s="15">
        <f t="shared" si="3860"/>
        <v>0</v>
      </c>
      <c r="AC445" s="15">
        <f t="shared" si="3860"/>
        <v>0</v>
      </c>
      <c r="AD445" s="15">
        <f t="shared" si="3860"/>
        <v>928000</v>
      </c>
      <c r="AE445" s="15">
        <f t="shared" si="3860"/>
        <v>928000</v>
      </c>
      <c r="AF445" s="15">
        <f t="shared" si="3860"/>
        <v>0</v>
      </c>
      <c r="AG445" s="15">
        <f t="shared" si="3860"/>
        <v>0</v>
      </c>
      <c r="AH445" s="15">
        <f t="shared" si="3860"/>
        <v>928000</v>
      </c>
      <c r="AI445" s="39">
        <f t="shared" si="3860"/>
        <v>928000</v>
      </c>
      <c r="AJ445" s="39">
        <f t="shared" si="3860"/>
        <v>0</v>
      </c>
      <c r="AK445" s="39">
        <f t="shared" si="3860"/>
        <v>0</v>
      </c>
      <c r="AL445" s="15">
        <f t="shared" si="3861"/>
        <v>0</v>
      </c>
      <c r="AM445" s="110">
        <f t="shared" si="3861"/>
        <v>0</v>
      </c>
      <c r="AN445" s="15">
        <f t="shared" si="3861"/>
        <v>0</v>
      </c>
      <c r="AO445" s="15">
        <f t="shared" si="3861"/>
        <v>0</v>
      </c>
      <c r="AP445" s="15">
        <f t="shared" si="3861"/>
        <v>928000</v>
      </c>
      <c r="AQ445" s="15">
        <f t="shared" si="3861"/>
        <v>928000</v>
      </c>
      <c r="AR445" s="15">
        <f t="shared" si="3861"/>
        <v>0</v>
      </c>
      <c r="AS445" s="15">
        <f t="shared" si="3861"/>
        <v>0</v>
      </c>
      <c r="AT445" s="15"/>
      <c r="AU445" s="15"/>
      <c r="AV445" s="15"/>
      <c r="AW445" s="15"/>
      <c r="AX445" s="15"/>
      <c r="AY445" s="15">
        <f t="shared" si="3577"/>
        <v>1700</v>
      </c>
      <c r="AZ445" s="39">
        <f t="shared" si="3578"/>
        <v>1700</v>
      </c>
      <c r="BA445" s="39">
        <f t="shared" si="3579"/>
        <v>0</v>
      </c>
      <c r="BB445" s="39">
        <f t="shared" si="3580"/>
        <v>0</v>
      </c>
      <c r="BC445" s="15">
        <f t="shared" si="3862"/>
        <v>926300</v>
      </c>
      <c r="BD445" s="44">
        <f t="shared" si="3862"/>
        <v>926300</v>
      </c>
      <c r="BE445" s="44">
        <f t="shared" si="3862"/>
        <v>0</v>
      </c>
      <c r="BF445" s="44">
        <f t="shared" si="3862"/>
        <v>0</v>
      </c>
      <c r="BG445" s="15">
        <f t="shared" si="3862"/>
        <v>0</v>
      </c>
      <c r="BH445" s="15">
        <f t="shared" si="3862"/>
        <v>0</v>
      </c>
      <c r="BI445" s="15">
        <f t="shared" si="3862"/>
        <v>0</v>
      </c>
      <c r="BJ445" s="15">
        <f t="shared" si="3862"/>
        <v>0</v>
      </c>
      <c r="BK445" s="15">
        <f t="shared" si="3862"/>
        <v>926300</v>
      </c>
      <c r="BL445" s="15">
        <f t="shared" si="3862"/>
        <v>926300</v>
      </c>
      <c r="BM445" s="15">
        <f t="shared" si="3862"/>
        <v>0</v>
      </c>
      <c r="BN445" s="15">
        <f t="shared" si="3862"/>
        <v>0</v>
      </c>
      <c r="BO445" s="15">
        <f t="shared" si="3862"/>
        <v>0</v>
      </c>
      <c r="BP445" s="15">
        <f t="shared" si="3862"/>
        <v>0</v>
      </c>
      <c r="BQ445" s="15">
        <f t="shared" si="3862"/>
        <v>0</v>
      </c>
      <c r="BR445" s="15">
        <f t="shared" si="3862"/>
        <v>0</v>
      </c>
      <c r="BS445" s="15">
        <f t="shared" si="3862"/>
        <v>926300</v>
      </c>
      <c r="BT445" s="15">
        <f t="shared" si="3862"/>
        <v>926300</v>
      </c>
      <c r="BU445" s="15">
        <f t="shared" si="3862"/>
        <v>0</v>
      </c>
      <c r="BV445" s="15">
        <f t="shared" si="3862"/>
        <v>0</v>
      </c>
      <c r="BW445" s="15">
        <f t="shared" si="3862"/>
        <v>0</v>
      </c>
      <c r="BX445" s="15">
        <f t="shared" si="3862"/>
        <v>0</v>
      </c>
      <c r="BY445" s="15">
        <f t="shared" si="3862"/>
        <v>0</v>
      </c>
      <c r="BZ445" s="15">
        <f t="shared" si="3862"/>
        <v>0</v>
      </c>
      <c r="CA445" s="15">
        <f t="shared" si="3862"/>
        <v>926300</v>
      </c>
      <c r="CB445" s="15">
        <f t="shared" si="3862"/>
        <v>926300</v>
      </c>
      <c r="CC445" s="15">
        <f t="shared" si="3862"/>
        <v>0</v>
      </c>
      <c r="CD445" s="15">
        <f t="shared" si="3862"/>
        <v>0</v>
      </c>
      <c r="CE445" s="15">
        <f t="shared" si="3862"/>
        <v>926300</v>
      </c>
      <c r="CF445" s="44">
        <f t="shared" si="3862"/>
        <v>926300</v>
      </c>
      <c r="CG445" s="44">
        <f t="shared" si="3862"/>
        <v>0</v>
      </c>
      <c r="CH445" s="44">
        <f t="shared" si="3862"/>
        <v>0</v>
      </c>
      <c r="CI445" s="15">
        <f t="shared" si="3862"/>
        <v>0</v>
      </c>
      <c r="CJ445" s="15">
        <f t="shared" si="3862"/>
        <v>0</v>
      </c>
      <c r="CK445" s="15">
        <f t="shared" si="3862"/>
        <v>0</v>
      </c>
      <c r="CL445" s="15">
        <f t="shared" si="3862"/>
        <v>0</v>
      </c>
      <c r="CM445" s="15">
        <f t="shared" si="3862"/>
        <v>926300</v>
      </c>
      <c r="CN445" s="15">
        <f t="shared" si="3862"/>
        <v>926300</v>
      </c>
      <c r="CO445" s="15">
        <f t="shared" si="3862"/>
        <v>0</v>
      </c>
      <c r="CP445" s="15">
        <f t="shared" si="3862"/>
        <v>0</v>
      </c>
      <c r="CQ445" s="15">
        <f t="shared" si="3862"/>
        <v>0</v>
      </c>
      <c r="CR445" s="15">
        <f t="shared" si="3862"/>
        <v>0</v>
      </c>
      <c r="CS445" s="15">
        <f t="shared" si="3862"/>
        <v>0</v>
      </c>
      <c r="CT445" s="15">
        <f t="shared" si="3862"/>
        <v>0</v>
      </c>
      <c r="CU445" s="15">
        <f t="shared" si="3862"/>
        <v>926300</v>
      </c>
      <c r="CV445" s="15">
        <f t="shared" si="3862"/>
        <v>926300</v>
      </c>
      <c r="CW445" s="15">
        <f t="shared" si="3862"/>
        <v>0</v>
      </c>
      <c r="CX445" s="15">
        <f t="shared" si="3862"/>
        <v>0</v>
      </c>
      <c r="CY445" s="15">
        <f t="shared" si="3862"/>
        <v>926300</v>
      </c>
      <c r="CZ445" s="44">
        <f t="shared" si="3862"/>
        <v>926300</v>
      </c>
      <c r="DA445" s="44">
        <f t="shared" si="3862"/>
        <v>0</v>
      </c>
      <c r="DB445" s="44">
        <f t="shared" si="3862"/>
        <v>0</v>
      </c>
      <c r="DC445" s="15">
        <f t="shared" si="3863"/>
        <v>0</v>
      </c>
      <c r="DD445" s="15">
        <f t="shared" si="3863"/>
        <v>0</v>
      </c>
      <c r="DE445" s="15">
        <f t="shared" si="3863"/>
        <v>0</v>
      </c>
      <c r="DF445" s="15">
        <f t="shared" si="3863"/>
        <v>0</v>
      </c>
      <c r="DG445" s="15">
        <f t="shared" si="3863"/>
        <v>926300</v>
      </c>
      <c r="DH445" s="15">
        <f t="shared" si="3863"/>
        <v>926300</v>
      </c>
      <c r="DI445" s="15">
        <f t="shared" si="3863"/>
        <v>0</v>
      </c>
      <c r="DJ445" s="15">
        <f t="shared" si="3863"/>
        <v>0</v>
      </c>
      <c r="DK445" s="15">
        <f t="shared" si="3863"/>
        <v>0</v>
      </c>
      <c r="DL445" s="15">
        <f t="shared" si="3863"/>
        <v>0</v>
      </c>
      <c r="DM445" s="15">
        <f t="shared" si="3863"/>
        <v>0</v>
      </c>
      <c r="DN445" s="15">
        <f t="shared" si="3863"/>
        <v>0</v>
      </c>
      <c r="DO445" s="15">
        <f t="shared" si="3863"/>
        <v>926300</v>
      </c>
      <c r="DP445" s="15">
        <f t="shared" si="3863"/>
        <v>926300</v>
      </c>
      <c r="DQ445" s="15">
        <f t="shared" si="3863"/>
        <v>0</v>
      </c>
      <c r="DR445" s="15">
        <f t="shared" si="3863"/>
        <v>0</v>
      </c>
    </row>
    <row r="446" spans="1:122" ht="33.75" hidden="1" customHeight="1" x14ac:dyDescent="0.25">
      <c r="A446" s="102" t="s">
        <v>34</v>
      </c>
      <c r="B446" s="100"/>
      <c r="C446" s="100"/>
      <c r="D446" s="100"/>
      <c r="E446" s="47">
        <v>853</v>
      </c>
      <c r="F446" s="2" t="s">
        <v>131</v>
      </c>
      <c r="G446" s="2" t="s">
        <v>11</v>
      </c>
      <c r="H446" s="3" t="s">
        <v>381</v>
      </c>
      <c r="I446" s="2" t="s">
        <v>35</v>
      </c>
      <c r="J446" s="15">
        <f t="shared" si="3860"/>
        <v>928000</v>
      </c>
      <c r="K446" s="15">
        <f t="shared" si="3860"/>
        <v>928000</v>
      </c>
      <c r="L446" s="15">
        <f t="shared" si="3860"/>
        <v>0</v>
      </c>
      <c r="M446" s="15">
        <f t="shared" si="3860"/>
        <v>0</v>
      </c>
      <c r="N446" s="15">
        <f t="shared" si="3860"/>
        <v>0</v>
      </c>
      <c r="O446" s="15">
        <f t="shared" si="3860"/>
        <v>0</v>
      </c>
      <c r="P446" s="15">
        <f t="shared" si="3860"/>
        <v>0</v>
      </c>
      <c r="Q446" s="15">
        <f t="shared" si="3860"/>
        <v>0</v>
      </c>
      <c r="R446" s="15">
        <f t="shared" si="3860"/>
        <v>928000</v>
      </c>
      <c r="S446" s="15">
        <f t="shared" si="3860"/>
        <v>928000</v>
      </c>
      <c r="T446" s="15">
        <f t="shared" si="3860"/>
        <v>0</v>
      </c>
      <c r="U446" s="15">
        <f t="shared" si="3860"/>
        <v>0</v>
      </c>
      <c r="V446" s="15">
        <f t="shared" si="3860"/>
        <v>928000</v>
      </c>
      <c r="W446" s="39">
        <f t="shared" si="3860"/>
        <v>928000</v>
      </c>
      <c r="X446" s="39">
        <f t="shared" si="3860"/>
        <v>0</v>
      </c>
      <c r="Y446" s="39">
        <f t="shared" si="3860"/>
        <v>0</v>
      </c>
      <c r="Z446" s="15">
        <f t="shared" si="3860"/>
        <v>0</v>
      </c>
      <c r="AA446" s="15">
        <f t="shared" si="3860"/>
        <v>0</v>
      </c>
      <c r="AB446" s="15">
        <f t="shared" si="3860"/>
        <v>0</v>
      </c>
      <c r="AC446" s="15">
        <f t="shared" si="3860"/>
        <v>0</v>
      </c>
      <c r="AD446" s="15">
        <f t="shared" si="3860"/>
        <v>928000</v>
      </c>
      <c r="AE446" s="15">
        <f t="shared" si="3860"/>
        <v>928000</v>
      </c>
      <c r="AF446" s="15">
        <f t="shared" si="3860"/>
        <v>0</v>
      </c>
      <c r="AG446" s="15">
        <f t="shared" si="3860"/>
        <v>0</v>
      </c>
      <c r="AH446" s="15">
        <f t="shared" si="3860"/>
        <v>928000</v>
      </c>
      <c r="AI446" s="39">
        <f t="shared" si="3860"/>
        <v>928000</v>
      </c>
      <c r="AJ446" s="39">
        <f t="shared" si="3860"/>
        <v>0</v>
      </c>
      <c r="AK446" s="39">
        <f t="shared" si="3860"/>
        <v>0</v>
      </c>
      <c r="AL446" s="15">
        <f t="shared" si="3861"/>
        <v>0</v>
      </c>
      <c r="AM446" s="110">
        <f t="shared" si="3861"/>
        <v>0</v>
      </c>
      <c r="AN446" s="15">
        <f t="shared" si="3861"/>
        <v>0</v>
      </c>
      <c r="AO446" s="15">
        <f t="shared" si="3861"/>
        <v>0</v>
      </c>
      <c r="AP446" s="15">
        <f t="shared" si="3861"/>
        <v>928000</v>
      </c>
      <c r="AQ446" s="15">
        <f t="shared" si="3861"/>
        <v>928000</v>
      </c>
      <c r="AR446" s="15">
        <f t="shared" si="3861"/>
        <v>0</v>
      </c>
      <c r="AS446" s="15">
        <f t="shared" si="3861"/>
        <v>0</v>
      </c>
      <c r="AT446" s="15"/>
      <c r="AU446" s="15"/>
      <c r="AV446" s="15"/>
      <c r="AW446" s="15"/>
      <c r="AX446" s="15"/>
      <c r="AY446" s="15">
        <f t="shared" si="3577"/>
        <v>1700</v>
      </c>
      <c r="AZ446" s="39">
        <f t="shared" si="3578"/>
        <v>1700</v>
      </c>
      <c r="BA446" s="39">
        <f t="shared" si="3579"/>
        <v>0</v>
      </c>
      <c r="BB446" s="39">
        <f t="shared" si="3580"/>
        <v>0</v>
      </c>
      <c r="BC446" s="15">
        <f t="shared" si="3862"/>
        <v>926300</v>
      </c>
      <c r="BD446" s="44">
        <f t="shared" si="3862"/>
        <v>926300</v>
      </c>
      <c r="BE446" s="44">
        <f t="shared" si="3862"/>
        <v>0</v>
      </c>
      <c r="BF446" s="44">
        <f t="shared" si="3862"/>
        <v>0</v>
      </c>
      <c r="BG446" s="15">
        <f t="shared" si="3862"/>
        <v>0</v>
      </c>
      <c r="BH446" s="15">
        <f t="shared" si="3862"/>
        <v>0</v>
      </c>
      <c r="BI446" s="15">
        <f t="shared" si="3862"/>
        <v>0</v>
      </c>
      <c r="BJ446" s="15">
        <f t="shared" si="3862"/>
        <v>0</v>
      </c>
      <c r="BK446" s="15">
        <f t="shared" si="3862"/>
        <v>926300</v>
      </c>
      <c r="BL446" s="15">
        <f t="shared" si="3862"/>
        <v>926300</v>
      </c>
      <c r="BM446" s="15">
        <f t="shared" si="3862"/>
        <v>0</v>
      </c>
      <c r="BN446" s="15">
        <f t="shared" si="3862"/>
        <v>0</v>
      </c>
      <c r="BO446" s="15">
        <f t="shared" si="3862"/>
        <v>0</v>
      </c>
      <c r="BP446" s="15">
        <f t="shared" si="3862"/>
        <v>0</v>
      </c>
      <c r="BQ446" s="15">
        <f t="shared" si="3862"/>
        <v>0</v>
      </c>
      <c r="BR446" s="15">
        <f t="shared" si="3862"/>
        <v>0</v>
      </c>
      <c r="BS446" s="15">
        <f t="shared" si="3862"/>
        <v>926300</v>
      </c>
      <c r="BT446" s="15">
        <f t="shared" si="3862"/>
        <v>926300</v>
      </c>
      <c r="BU446" s="15">
        <f t="shared" si="3862"/>
        <v>0</v>
      </c>
      <c r="BV446" s="15">
        <f t="shared" si="3862"/>
        <v>0</v>
      </c>
      <c r="BW446" s="15">
        <f t="shared" si="3862"/>
        <v>0</v>
      </c>
      <c r="BX446" s="15">
        <f t="shared" si="3862"/>
        <v>0</v>
      </c>
      <c r="BY446" s="15">
        <f t="shared" si="3862"/>
        <v>0</v>
      </c>
      <c r="BZ446" s="15">
        <f t="shared" si="3862"/>
        <v>0</v>
      </c>
      <c r="CA446" s="15">
        <f t="shared" si="3862"/>
        <v>926300</v>
      </c>
      <c r="CB446" s="15">
        <f t="shared" si="3862"/>
        <v>926300</v>
      </c>
      <c r="CC446" s="15">
        <f t="shared" si="3862"/>
        <v>0</v>
      </c>
      <c r="CD446" s="15">
        <f t="shared" si="3862"/>
        <v>0</v>
      </c>
      <c r="CE446" s="15">
        <f t="shared" si="3862"/>
        <v>926300</v>
      </c>
      <c r="CF446" s="44">
        <f t="shared" si="3862"/>
        <v>926300</v>
      </c>
      <c r="CG446" s="44">
        <f t="shared" si="3862"/>
        <v>0</v>
      </c>
      <c r="CH446" s="44">
        <f t="shared" si="3862"/>
        <v>0</v>
      </c>
      <c r="CI446" s="15">
        <f t="shared" si="3862"/>
        <v>0</v>
      </c>
      <c r="CJ446" s="15">
        <f t="shared" si="3862"/>
        <v>0</v>
      </c>
      <c r="CK446" s="15">
        <f t="shared" si="3862"/>
        <v>0</v>
      </c>
      <c r="CL446" s="15">
        <f t="shared" si="3862"/>
        <v>0</v>
      </c>
      <c r="CM446" s="15">
        <f t="shared" si="3862"/>
        <v>926300</v>
      </c>
      <c r="CN446" s="15">
        <f t="shared" si="3862"/>
        <v>926300</v>
      </c>
      <c r="CO446" s="15">
        <f t="shared" si="3862"/>
        <v>0</v>
      </c>
      <c r="CP446" s="15">
        <f t="shared" si="3862"/>
        <v>0</v>
      </c>
      <c r="CQ446" s="15">
        <f t="shared" si="3862"/>
        <v>0</v>
      </c>
      <c r="CR446" s="15">
        <f t="shared" si="3862"/>
        <v>0</v>
      </c>
      <c r="CS446" s="15">
        <f t="shared" si="3862"/>
        <v>0</v>
      </c>
      <c r="CT446" s="15">
        <f t="shared" si="3862"/>
        <v>0</v>
      </c>
      <c r="CU446" s="15">
        <f t="shared" si="3862"/>
        <v>926300</v>
      </c>
      <c r="CV446" s="15">
        <f t="shared" si="3862"/>
        <v>926300</v>
      </c>
      <c r="CW446" s="15">
        <f t="shared" si="3862"/>
        <v>0</v>
      </c>
      <c r="CX446" s="15">
        <f t="shared" si="3862"/>
        <v>0</v>
      </c>
      <c r="CY446" s="15">
        <f t="shared" si="3862"/>
        <v>926300</v>
      </c>
      <c r="CZ446" s="44">
        <f t="shared" si="3862"/>
        <v>926300</v>
      </c>
      <c r="DA446" s="44">
        <f t="shared" si="3862"/>
        <v>0</v>
      </c>
      <c r="DB446" s="44">
        <f t="shared" si="3862"/>
        <v>0</v>
      </c>
      <c r="DC446" s="15">
        <f t="shared" si="3863"/>
        <v>0</v>
      </c>
      <c r="DD446" s="15">
        <f t="shared" si="3863"/>
        <v>0</v>
      </c>
      <c r="DE446" s="15">
        <f t="shared" si="3863"/>
        <v>0</v>
      </c>
      <c r="DF446" s="15">
        <f t="shared" si="3863"/>
        <v>0</v>
      </c>
      <c r="DG446" s="15">
        <f t="shared" si="3863"/>
        <v>926300</v>
      </c>
      <c r="DH446" s="15">
        <f t="shared" si="3863"/>
        <v>926300</v>
      </c>
      <c r="DI446" s="15">
        <f t="shared" si="3863"/>
        <v>0</v>
      </c>
      <c r="DJ446" s="15">
        <f t="shared" si="3863"/>
        <v>0</v>
      </c>
      <c r="DK446" s="15">
        <f t="shared" si="3863"/>
        <v>0</v>
      </c>
      <c r="DL446" s="15">
        <f t="shared" si="3863"/>
        <v>0</v>
      </c>
      <c r="DM446" s="15">
        <f t="shared" si="3863"/>
        <v>0</v>
      </c>
      <c r="DN446" s="15">
        <f t="shared" si="3863"/>
        <v>0</v>
      </c>
      <c r="DO446" s="15">
        <f t="shared" si="3863"/>
        <v>926300</v>
      </c>
      <c r="DP446" s="15">
        <f t="shared" si="3863"/>
        <v>926300</v>
      </c>
      <c r="DQ446" s="15">
        <f t="shared" si="3863"/>
        <v>0</v>
      </c>
      <c r="DR446" s="15">
        <f t="shared" si="3863"/>
        <v>0</v>
      </c>
    </row>
    <row r="447" spans="1:122" ht="33.75" hidden="1" customHeight="1" x14ac:dyDescent="0.25">
      <c r="A447" s="102" t="s">
        <v>136</v>
      </c>
      <c r="B447" s="100"/>
      <c r="C447" s="100"/>
      <c r="D447" s="100"/>
      <c r="E447" s="47">
        <v>853</v>
      </c>
      <c r="F447" s="2" t="s">
        <v>131</v>
      </c>
      <c r="G447" s="2" t="s">
        <v>11</v>
      </c>
      <c r="H447" s="3" t="s">
        <v>381</v>
      </c>
      <c r="I447" s="2" t="s">
        <v>134</v>
      </c>
      <c r="J447" s="15">
        <v>928000</v>
      </c>
      <c r="K447" s="44">
        <f>J447</f>
        <v>928000</v>
      </c>
      <c r="L447" s="44"/>
      <c r="M447" s="44"/>
      <c r="N447" s="44"/>
      <c r="O447" s="44"/>
      <c r="P447" s="44"/>
      <c r="Q447" s="44"/>
      <c r="R447" s="68">
        <f>J447+N447</f>
        <v>928000</v>
      </c>
      <c r="S447" s="68">
        <f>K447+O447</f>
        <v>928000</v>
      </c>
      <c r="T447" s="68">
        <f>L447+P447</f>
        <v>0</v>
      </c>
      <c r="U447" s="68">
        <f>M447+Q447</f>
        <v>0</v>
      </c>
      <c r="V447" s="15">
        <v>928000</v>
      </c>
      <c r="W447" s="39">
        <f>V447</f>
        <v>928000</v>
      </c>
      <c r="X447" s="39"/>
      <c r="Y447" s="39"/>
      <c r="Z447" s="44"/>
      <c r="AA447" s="44"/>
      <c r="AB447" s="44"/>
      <c r="AC447" s="44"/>
      <c r="AD447" s="68">
        <f t="shared" ref="AD447" si="3864">V447+Z447</f>
        <v>928000</v>
      </c>
      <c r="AE447" s="68">
        <f t="shared" ref="AE447" si="3865">W447+AA447</f>
        <v>928000</v>
      </c>
      <c r="AF447" s="68">
        <f t="shared" ref="AF447" si="3866">X447+AB447</f>
        <v>0</v>
      </c>
      <c r="AG447" s="68">
        <f t="shared" ref="AG447" si="3867">Y447+AC447</f>
        <v>0</v>
      </c>
      <c r="AH447" s="15">
        <v>928000</v>
      </c>
      <c r="AI447" s="39">
        <f>AH447</f>
        <v>928000</v>
      </c>
      <c r="AJ447" s="39"/>
      <c r="AK447" s="39"/>
      <c r="AL447" s="44"/>
      <c r="AM447" s="111"/>
      <c r="AN447" s="44"/>
      <c r="AO447" s="44"/>
      <c r="AP447" s="68">
        <f t="shared" ref="AP447" si="3868">AH447+AL447</f>
        <v>928000</v>
      </c>
      <c r="AQ447" s="68">
        <f t="shared" ref="AQ447" si="3869">AI447+AM447</f>
        <v>928000</v>
      </c>
      <c r="AR447" s="68">
        <f t="shared" ref="AR447" si="3870">AJ447+AN447</f>
        <v>0</v>
      </c>
      <c r="AS447" s="68">
        <f t="shared" ref="AS447" si="3871">AK447+AO447</f>
        <v>0</v>
      </c>
      <c r="AT447" s="68"/>
      <c r="AU447" s="68"/>
      <c r="AV447" s="68"/>
      <c r="AW447" s="68"/>
      <c r="AX447" s="68"/>
      <c r="AY447" s="15">
        <f t="shared" si="3577"/>
        <v>1700</v>
      </c>
      <c r="AZ447" s="39">
        <f t="shared" si="3578"/>
        <v>1700</v>
      </c>
      <c r="BA447" s="39">
        <f t="shared" si="3579"/>
        <v>0</v>
      </c>
      <c r="BB447" s="39">
        <f t="shared" si="3580"/>
        <v>0</v>
      </c>
      <c r="BC447" s="15">
        <v>926300</v>
      </c>
      <c r="BD447" s="44">
        <f>BC447</f>
        <v>926300</v>
      </c>
      <c r="BE447" s="44"/>
      <c r="BF447" s="44"/>
      <c r="BG447" s="15"/>
      <c r="BH447" s="44">
        <f>BG447</f>
        <v>0</v>
      </c>
      <c r="BI447" s="44"/>
      <c r="BJ447" s="44"/>
      <c r="BK447" s="15">
        <f>BC447+BG447</f>
        <v>926300</v>
      </c>
      <c r="BL447" s="68">
        <f>BD447+BH447</f>
        <v>926300</v>
      </c>
      <c r="BM447" s="68">
        <f>BE447+BI447</f>
        <v>0</v>
      </c>
      <c r="BN447" s="68">
        <f>BF447+BJ447</f>
        <v>0</v>
      </c>
      <c r="BO447" s="15"/>
      <c r="BP447" s="44">
        <f>BO447</f>
        <v>0</v>
      </c>
      <c r="BQ447" s="44"/>
      <c r="BR447" s="44"/>
      <c r="BS447" s="15">
        <f>BK447+BO447</f>
        <v>926300</v>
      </c>
      <c r="BT447" s="68">
        <f>BL447+BP447</f>
        <v>926300</v>
      </c>
      <c r="BU447" s="68">
        <f>BM447+BQ447</f>
        <v>0</v>
      </c>
      <c r="BV447" s="68">
        <f>BN447+BR447</f>
        <v>0</v>
      </c>
      <c r="BW447" s="15"/>
      <c r="BX447" s="44">
        <f>BW447</f>
        <v>0</v>
      </c>
      <c r="BY447" s="44"/>
      <c r="BZ447" s="44"/>
      <c r="CA447" s="15">
        <f>BS447+BW447</f>
        <v>926300</v>
      </c>
      <c r="CB447" s="68">
        <f>BT447+BX447</f>
        <v>926300</v>
      </c>
      <c r="CC447" s="68">
        <f>BU447+BY447</f>
        <v>0</v>
      </c>
      <c r="CD447" s="68">
        <f>BV447+BZ447</f>
        <v>0</v>
      </c>
      <c r="CE447" s="15">
        <v>926300</v>
      </c>
      <c r="CF447" s="44">
        <f>CE447</f>
        <v>926300</v>
      </c>
      <c r="CG447" s="44"/>
      <c r="CH447" s="44"/>
      <c r="CI447" s="44"/>
      <c r="CJ447" s="44">
        <f>CI447</f>
        <v>0</v>
      </c>
      <c r="CK447" s="44"/>
      <c r="CL447" s="44"/>
      <c r="CM447" s="15">
        <f t="shared" ref="CM447" si="3872">CE447+CI447</f>
        <v>926300</v>
      </c>
      <c r="CN447" s="68">
        <f t="shared" ref="CN447" si="3873">CF447+CJ447</f>
        <v>926300</v>
      </c>
      <c r="CO447" s="68">
        <f t="shared" ref="CO447" si="3874">CG447+CK447</f>
        <v>0</v>
      </c>
      <c r="CP447" s="68">
        <f t="shared" ref="CP447" si="3875">CH447+CL447</f>
        <v>0</v>
      </c>
      <c r="CQ447" s="44"/>
      <c r="CR447" s="44">
        <f>CQ447</f>
        <v>0</v>
      </c>
      <c r="CS447" s="44"/>
      <c r="CT447" s="44"/>
      <c r="CU447" s="15">
        <f t="shared" ref="CU447" si="3876">CM447+CQ447</f>
        <v>926300</v>
      </c>
      <c r="CV447" s="68">
        <f t="shared" ref="CV447" si="3877">CN447+CR447</f>
        <v>926300</v>
      </c>
      <c r="CW447" s="68">
        <f t="shared" ref="CW447" si="3878">CO447+CS447</f>
        <v>0</v>
      </c>
      <c r="CX447" s="68">
        <f t="shared" ref="CX447" si="3879">CP447+CT447</f>
        <v>0</v>
      </c>
      <c r="CY447" s="15">
        <v>926300</v>
      </c>
      <c r="CZ447" s="44">
        <f>CY447</f>
        <v>926300</v>
      </c>
      <c r="DA447" s="44"/>
      <c r="DB447" s="44"/>
      <c r="DC447" s="44"/>
      <c r="DD447" s="44">
        <f>DC447</f>
        <v>0</v>
      </c>
      <c r="DE447" s="44"/>
      <c r="DF447" s="44"/>
      <c r="DG447" s="15">
        <f t="shared" ref="DG447" si="3880">CY447+DC447</f>
        <v>926300</v>
      </c>
      <c r="DH447" s="68">
        <f t="shared" ref="DH447" si="3881">CZ447+DD447</f>
        <v>926300</v>
      </c>
      <c r="DI447" s="68">
        <f t="shared" ref="DI447" si="3882">DA447+DE447</f>
        <v>0</v>
      </c>
      <c r="DJ447" s="68">
        <f t="shared" ref="DJ447" si="3883">DB447+DF447</f>
        <v>0</v>
      </c>
      <c r="DK447" s="44"/>
      <c r="DL447" s="44">
        <f>DK447</f>
        <v>0</v>
      </c>
      <c r="DM447" s="44"/>
      <c r="DN447" s="44"/>
      <c r="DO447" s="15">
        <f t="shared" ref="DO447" si="3884">DG447+DK447</f>
        <v>926300</v>
      </c>
      <c r="DP447" s="68">
        <f t="shared" ref="DP447" si="3885">DH447+DL447</f>
        <v>926300</v>
      </c>
      <c r="DQ447" s="68">
        <f t="shared" ref="DQ447" si="3886">DI447+DM447</f>
        <v>0</v>
      </c>
      <c r="DR447" s="68">
        <f t="shared" ref="DR447" si="3887">DJ447+DN447</f>
        <v>0</v>
      </c>
    </row>
    <row r="448" spans="1:122" ht="31.5" customHeight="1" x14ac:dyDescent="0.25">
      <c r="A448" s="100" t="s">
        <v>490</v>
      </c>
      <c r="B448" s="45"/>
      <c r="C448" s="45"/>
      <c r="D448" s="45"/>
      <c r="E448" s="47">
        <v>853</v>
      </c>
      <c r="F448" s="2" t="s">
        <v>131</v>
      </c>
      <c r="G448" s="2" t="s">
        <v>45</v>
      </c>
      <c r="H448" s="3" t="s">
        <v>46</v>
      </c>
      <c r="I448" s="2"/>
      <c r="J448" s="15">
        <f t="shared" ref="J448:AL450" si="3888">J449</f>
        <v>4300000</v>
      </c>
      <c r="K448" s="15">
        <f t="shared" si="3888"/>
        <v>0</v>
      </c>
      <c r="L448" s="15">
        <f t="shared" si="3888"/>
        <v>4300000</v>
      </c>
      <c r="M448" s="15">
        <f t="shared" si="3888"/>
        <v>0</v>
      </c>
      <c r="N448" s="15">
        <f t="shared" si="3888"/>
        <v>1112000</v>
      </c>
      <c r="O448" s="15">
        <f t="shared" si="3888"/>
        <v>0</v>
      </c>
      <c r="P448" s="15">
        <f t="shared" si="3888"/>
        <v>1112000</v>
      </c>
      <c r="Q448" s="15">
        <f t="shared" si="3888"/>
        <v>0</v>
      </c>
      <c r="R448" s="15">
        <f t="shared" si="3888"/>
        <v>5412000</v>
      </c>
      <c r="S448" s="15">
        <f t="shared" si="3888"/>
        <v>0</v>
      </c>
      <c r="T448" s="15">
        <f t="shared" si="3888"/>
        <v>5412000</v>
      </c>
      <c r="U448" s="15">
        <f t="shared" si="3888"/>
        <v>0</v>
      </c>
      <c r="V448" s="15">
        <f t="shared" si="3888"/>
        <v>3000000</v>
      </c>
      <c r="W448" s="39">
        <f t="shared" si="3888"/>
        <v>0</v>
      </c>
      <c r="X448" s="39">
        <f t="shared" si="3888"/>
        <v>3000000</v>
      </c>
      <c r="Y448" s="39">
        <f t="shared" si="3888"/>
        <v>0</v>
      </c>
      <c r="Z448" s="15">
        <f t="shared" si="3888"/>
        <v>0</v>
      </c>
      <c r="AA448" s="15">
        <f t="shared" si="3888"/>
        <v>0</v>
      </c>
      <c r="AB448" s="15">
        <f t="shared" si="3888"/>
        <v>0</v>
      </c>
      <c r="AC448" s="15">
        <f t="shared" si="3888"/>
        <v>0</v>
      </c>
      <c r="AD448" s="15">
        <f t="shared" si="3888"/>
        <v>3000000</v>
      </c>
      <c r="AE448" s="15">
        <f t="shared" si="3888"/>
        <v>0</v>
      </c>
      <c r="AF448" s="15">
        <f t="shared" si="3888"/>
        <v>3000000</v>
      </c>
      <c r="AG448" s="15">
        <f t="shared" si="3888"/>
        <v>0</v>
      </c>
      <c r="AH448" s="15">
        <f t="shared" si="3888"/>
        <v>3000000</v>
      </c>
      <c r="AI448" s="39">
        <f t="shared" si="3888"/>
        <v>0</v>
      </c>
      <c r="AJ448" s="39">
        <f t="shared" si="3888"/>
        <v>3000000</v>
      </c>
      <c r="AK448" s="39">
        <f t="shared" si="3888"/>
        <v>0</v>
      </c>
      <c r="AL448" s="15">
        <f t="shared" si="3888"/>
        <v>0</v>
      </c>
      <c r="AM448" s="109">
        <f t="shared" ref="AL448:AS450" si="3889">AM449</f>
        <v>0</v>
      </c>
      <c r="AN448" s="16">
        <f t="shared" si="3889"/>
        <v>0</v>
      </c>
      <c r="AO448" s="16">
        <f t="shared" si="3889"/>
        <v>0</v>
      </c>
      <c r="AP448" s="16">
        <f t="shared" si="3889"/>
        <v>3000000</v>
      </c>
      <c r="AQ448" s="16">
        <f t="shared" si="3889"/>
        <v>0</v>
      </c>
      <c r="AR448" s="16">
        <f t="shared" si="3889"/>
        <v>3000000</v>
      </c>
      <c r="AS448" s="16">
        <f t="shared" si="3889"/>
        <v>0</v>
      </c>
      <c r="AT448" s="16"/>
      <c r="AU448" s="16"/>
      <c r="AV448" s="16"/>
      <c r="AW448" s="16"/>
      <c r="AX448" s="16"/>
      <c r="AY448" s="15">
        <f t="shared" si="3577"/>
        <v>1300000</v>
      </c>
      <c r="AZ448" s="39">
        <f t="shared" si="3578"/>
        <v>0</v>
      </c>
      <c r="BA448" s="39">
        <f t="shared" si="3579"/>
        <v>1300000</v>
      </c>
      <c r="BB448" s="39">
        <f t="shared" si="3580"/>
        <v>0</v>
      </c>
      <c r="BC448" s="16">
        <f t="shared" ref="BC448:DC450" si="3890">BC449</f>
        <v>3000000</v>
      </c>
      <c r="BD448" s="43">
        <f t="shared" si="3890"/>
        <v>0</v>
      </c>
      <c r="BE448" s="43">
        <f t="shared" si="3890"/>
        <v>3000000</v>
      </c>
      <c r="BF448" s="43">
        <f t="shared" si="3890"/>
        <v>0</v>
      </c>
      <c r="BG448" s="16">
        <f t="shared" si="3890"/>
        <v>1198000</v>
      </c>
      <c r="BH448" s="16">
        <f t="shared" si="3890"/>
        <v>0</v>
      </c>
      <c r="BI448" s="16">
        <f t="shared" si="3890"/>
        <v>1198000</v>
      </c>
      <c r="BJ448" s="16">
        <f t="shared" si="3890"/>
        <v>0</v>
      </c>
      <c r="BK448" s="16">
        <f t="shared" si="3890"/>
        <v>4198000</v>
      </c>
      <c r="BL448" s="16">
        <f t="shared" si="3890"/>
        <v>0</v>
      </c>
      <c r="BM448" s="16">
        <f t="shared" si="3890"/>
        <v>4198000</v>
      </c>
      <c r="BN448" s="16">
        <f t="shared" si="3890"/>
        <v>0</v>
      </c>
      <c r="BO448" s="16">
        <f t="shared" si="3890"/>
        <v>0</v>
      </c>
      <c r="BP448" s="16">
        <f t="shared" si="3890"/>
        <v>0</v>
      </c>
      <c r="BQ448" s="16">
        <f t="shared" si="3890"/>
        <v>0</v>
      </c>
      <c r="BR448" s="16">
        <f t="shared" si="3890"/>
        <v>0</v>
      </c>
      <c r="BS448" s="16">
        <f t="shared" si="3890"/>
        <v>4198000</v>
      </c>
      <c r="BT448" s="16">
        <f t="shared" si="3890"/>
        <v>0</v>
      </c>
      <c r="BU448" s="16">
        <f t="shared" si="3890"/>
        <v>4198000</v>
      </c>
      <c r="BV448" s="16">
        <f t="shared" si="3890"/>
        <v>0</v>
      </c>
      <c r="BW448" s="16">
        <f t="shared" si="3890"/>
        <v>0</v>
      </c>
      <c r="BX448" s="16">
        <f t="shared" si="3890"/>
        <v>0</v>
      </c>
      <c r="BY448" s="16">
        <f t="shared" si="3890"/>
        <v>0</v>
      </c>
      <c r="BZ448" s="16">
        <f t="shared" si="3890"/>
        <v>0</v>
      </c>
      <c r="CA448" s="16">
        <f t="shared" si="3890"/>
        <v>4198000</v>
      </c>
      <c r="CB448" s="16">
        <f t="shared" si="3890"/>
        <v>0</v>
      </c>
      <c r="CC448" s="16">
        <f t="shared" si="3890"/>
        <v>4198000</v>
      </c>
      <c r="CD448" s="16">
        <f t="shared" si="3890"/>
        <v>0</v>
      </c>
      <c r="CE448" s="16">
        <f t="shared" si="3890"/>
        <v>1500000</v>
      </c>
      <c r="CF448" s="43">
        <f t="shared" si="3890"/>
        <v>0</v>
      </c>
      <c r="CG448" s="43">
        <f t="shared" si="3890"/>
        <v>1500000</v>
      </c>
      <c r="CH448" s="43">
        <f t="shared" si="3890"/>
        <v>0</v>
      </c>
      <c r="CI448" s="16">
        <f t="shared" si="3890"/>
        <v>0</v>
      </c>
      <c r="CJ448" s="16">
        <f t="shared" si="3890"/>
        <v>0</v>
      </c>
      <c r="CK448" s="16">
        <f t="shared" si="3890"/>
        <v>0</v>
      </c>
      <c r="CL448" s="16">
        <f t="shared" si="3890"/>
        <v>0</v>
      </c>
      <c r="CM448" s="16">
        <f t="shared" si="3890"/>
        <v>1500000</v>
      </c>
      <c r="CN448" s="16">
        <f t="shared" si="3890"/>
        <v>0</v>
      </c>
      <c r="CO448" s="16">
        <f t="shared" si="3890"/>
        <v>1500000</v>
      </c>
      <c r="CP448" s="16">
        <f t="shared" si="3890"/>
        <v>0</v>
      </c>
      <c r="CQ448" s="16">
        <f t="shared" si="3890"/>
        <v>0</v>
      </c>
      <c r="CR448" s="16">
        <f t="shared" si="3890"/>
        <v>0</v>
      </c>
      <c r="CS448" s="16">
        <f t="shared" si="3890"/>
        <v>0</v>
      </c>
      <c r="CT448" s="16">
        <f t="shared" si="3890"/>
        <v>0</v>
      </c>
      <c r="CU448" s="16">
        <f t="shared" si="3890"/>
        <v>1500000</v>
      </c>
      <c r="CV448" s="16">
        <f t="shared" si="3890"/>
        <v>0</v>
      </c>
      <c r="CW448" s="16">
        <f t="shared" si="3890"/>
        <v>1500000</v>
      </c>
      <c r="CX448" s="16">
        <f t="shared" si="3890"/>
        <v>0</v>
      </c>
      <c r="CY448" s="16">
        <f t="shared" si="3890"/>
        <v>1500000</v>
      </c>
      <c r="CZ448" s="43">
        <f t="shared" si="3890"/>
        <v>0</v>
      </c>
      <c r="DA448" s="43">
        <f t="shared" si="3890"/>
        <v>1500000</v>
      </c>
      <c r="DB448" s="43">
        <f t="shared" si="3890"/>
        <v>0</v>
      </c>
      <c r="DC448" s="16">
        <f t="shared" si="3890"/>
        <v>0</v>
      </c>
      <c r="DD448" s="16">
        <f t="shared" ref="DC448:DR450" si="3891">DD449</f>
        <v>0</v>
      </c>
      <c r="DE448" s="16">
        <f t="shared" si="3891"/>
        <v>0</v>
      </c>
      <c r="DF448" s="16">
        <f t="shared" si="3891"/>
        <v>0</v>
      </c>
      <c r="DG448" s="16">
        <f t="shared" si="3891"/>
        <v>1500000</v>
      </c>
      <c r="DH448" s="16">
        <f t="shared" si="3891"/>
        <v>0</v>
      </c>
      <c r="DI448" s="16">
        <f t="shared" si="3891"/>
        <v>1500000</v>
      </c>
      <c r="DJ448" s="16">
        <f t="shared" si="3891"/>
        <v>0</v>
      </c>
      <c r="DK448" s="16">
        <f t="shared" si="3891"/>
        <v>0</v>
      </c>
      <c r="DL448" s="16">
        <f t="shared" si="3891"/>
        <v>0</v>
      </c>
      <c r="DM448" s="16">
        <f t="shared" si="3891"/>
        <v>0</v>
      </c>
      <c r="DN448" s="16">
        <f t="shared" si="3891"/>
        <v>0</v>
      </c>
      <c r="DO448" s="16">
        <f t="shared" si="3891"/>
        <v>1500000</v>
      </c>
      <c r="DP448" s="16">
        <f t="shared" si="3891"/>
        <v>0</v>
      </c>
      <c r="DQ448" s="16">
        <f t="shared" si="3891"/>
        <v>1500000</v>
      </c>
      <c r="DR448" s="16">
        <f t="shared" si="3891"/>
        <v>0</v>
      </c>
    </row>
    <row r="449" spans="1:122" ht="30.75" customHeight="1" x14ac:dyDescent="0.25">
      <c r="A449" s="102" t="s">
        <v>179</v>
      </c>
      <c r="B449" s="102"/>
      <c r="C449" s="102"/>
      <c r="D449" s="102"/>
      <c r="E449" s="47">
        <v>853</v>
      </c>
      <c r="F449" s="2" t="s">
        <v>131</v>
      </c>
      <c r="G449" s="2" t="s">
        <v>45</v>
      </c>
      <c r="H449" s="3" t="s">
        <v>382</v>
      </c>
      <c r="I449" s="2"/>
      <c r="J449" s="15">
        <f t="shared" si="3888"/>
        <v>4300000</v>
      </c>
      <c r="K449" s="15">
        <f t="shared" si="3888"/>
        <v>0</v>
      </c>
      <c r="L449" s="15">
        <f t="shared" si="3888"/>
        <v>4300000</v>
      </c>
      <c r="M449" s="15">
        <f t="shared" si="3888"/>
        <v>0</v>
      </c>
      <c r="N449" s="15">
        <f t="shared" si="3888"/>
        <v>1112000</v>
      </c>
      <c r="O449" s="15">
        <f t="shared" si="3888"/>
        <v>0</v>
      </c>
      <c r="P449" s="15">
        <f t="shared" si="3888"/>
        <v>1112000</v>
      </c>
      <c r="Q449" s="15">
        <f t="shared" si="3888"/>
        <v>0</v>
      </c>
      <c r="R449" s="15">
        <f t="shared" si="3888"/>
        <v>5412000</v>
      </c>
      <c r="S449" s="15">
        <f t="shared" si="3888"/>
        <v>0</v>
      </c>
      <c r="T449" s="15">
        <f t="shared" si="3888"/>
        <v>5412000</v>
      </c>
      <c r="U449" s="15">
        <f t="shared" si="3888"/>
        <v>0</v>
      </c>
      <c r="V449" s="15">
        <f t="shared" si="3888"/>
        <v>3000000</v>
      </c>
      <c r="W449" s="39">
        <f t="shared" si="3888"/>
        <v>0</v>
      </c>
      <c r="X449" s="39">
        <f t="shared" si="3888"/>
        <v>3000000</v>
      </c>
      <c r="Y449" s="39">
        <f t="shared" si="3888"/>
        <v>0</v>
      </c>
      <c r="Z449" s="15">
        <f t="shared" si="3888"/>
        <v>0</v>
      </c>
      <c r="AA449" s="15">
        <f t="shared" si="3888"/>
        <v>0</v>
      </c>
      <c r="AB449" s="15">
        <f t="shared" si="3888"/>
        <v>0</v>
      </c>
      <c r="AC449" s="15">
        <f t="shared" si="3888"/>
        <v>0</v>
      </c>
      <c r="AD449" s="15">
        <f t="shared" si="3888"/>
        <v>3000000</v>
      </c>
      <c r="AE449" s="15">
        <f t="shared" si="3888"/>
        <v>0</v>
      </c>
      <c r="AF449" s="15">
        <f t="shared" si="3888"/>
        <v>3000000</v>
      </c>
      <c r="AG449" s="15">
        <f t="shared" si="3888"/>
        <v>0</v>
      </c>
      <c r="AH449" s="15">
        <f t="shared" si="3888"/>
        <v>3000000</v>
      </c>
      <c r="AI449" s="39">
        <f t="shared" si="3888"/>
        <v>0</v>
      </c>
      <c r="AJ449" s="39">
        <f t="shared" si="3888"/>
        <v>3000000</v>
      </c>
      <c r="AK449" s="39">
        <f t="shared" si="3888"/>
        <v>0</v>
      </c>
      <c r="AL449" s="15">
        <f t="shared" si="3889"/>
        <v>0</v>
      </c>
      <c r="AM449" s="110">
        <f t="shared" si="3889"/>
        <v>0</v>
      </c>
      <c r="AN449" s="15">
        <f t="shared" si="3889"/>
        <v>0</v>
      </c>
      <c r="AO449" s="15">
        <f t="shared" si="3889"/>
        <v>0</v>
      </c>
      <c r="AP449" s="15">
        <f t="shared" si="3889"/>
        <v>3000000</v>
      </c>
      <c r="AQ449" s="15">
        <f t="shared" si="3889"/>
        <v>0</v>
      </c>
      <c r="AR449" s="15">
        <f t="shared" si="3889"/>
        <v>3000000</v>
      </c>
      <c r="AS449" s="15">
        <f t="shared" si="3889"/>
        <v>0</v>
      </c>
      <c r="AT449" s="15"/>
      <c r="AU449" s="15"/>
      <c r="AV449" s="15"/>
      <c r="AW449" s="15"/>
      <c r="AX449" s="15"/>
      <c r="AY449" s="15">
        <f t="shared" ref="AY449:AY472" si="3892">J449-BC449</f>
        <v>1300000</v>
      </c>
      <c r="AZ449" s="39">
        <f t="shared" ref="AZ449:AZ472" si="3893">K449-BD449</f>
        <v>0</v>
      </c>
      <c r="BA449" s="39">
        <f t="shared" ref="BA449:BA472" si="3894">L449-BE449</f>
        <v>1300000</v>
      </c>
      <c r="BB449" s="39">
        <f t="shared" ref="BB449:BB472" si="3895">M449-BF449</f>
        <v>0</v>
      </c>
      <c r="BC449" s="15">
        <f t="shared" si="3890"/>
        <v>3000000</v>
      </c>
      <c r="BD449" s="44">
        <f t="shared" si="3890"/>
        <v>0</v>
      </c>
      <c r="BE449" s="44">
        <f t="shared" si="3890"/>
        <v>3000000</v>
      </c>
      <c r="BF449" s="44">
        <f t="shared" si="3890"/>
        <v>0</v>
      </c>
      <c r="BG449" s="15">
        <f t="shared" si="3890"/>
        <v>1198000</v>
      </c>
      <c r="BH449" s="15">
        <f t="shared" si="3890"/>
        <v>0</v>
      </c>
      <c r="BI449" s="15">
        <f t="shared" si="3890"/>
        <v>1198000</v>
      </c>
      <c r="BJ449" s="15">
        <f t="shared" si="3890"/>
        <v>0</v>
      </c>
      <c r="BK449" s="15">
        <f t="shared" si="3890"/>
        <v>4198000</v>
      </c>
      <c r="BL449" s="15">
        <f t="shared" si="3890"/>
        <v>0</v>
      </c>
      <c r="BM449" s="15">
        <f t="shared" si="3890"/>
        <v>4198000</v>
      </c>
      <c r="BN449" s="15">
        <f t="shared" si="3890"/>
        <v>0</v>
      </c>
      <c r="BO449" s="15">
        <f t="shared" si="3890"/>
        <v>0</v>
      </c>
      <c r="BP449" s="15">
        <f t="shared" si="3890"/>
        <v>0</v>
      </c>
      <c r="BQ449" s="15">
        <f t="shared" si="3890"/>
        <v>0</v>
      </c>
      <c r="BR449" s="15">
        <f t="shared" si="3890"/>
        <v>0</v>
      </c>
      <c r="BS449" s="15">
        <f t="shared" si="3890"/>
        <v>4198000</v>
      </c>
      <c r="BT449" s="15">
        <f t="shared" si="3890"/>
        <v>0</v>
      </c>
      <c r="BU449" s="15">
        <f t="shared" si="3890"/>
        <v>4198000</v>
      </c>
      <c r="BV449" s="15">
        <f t="shared" si="3890"/>
        <v>0</v>
      </c>
      <c r="BW449" s="15">
        <f t="shared" si="3890"/>
        <v>0</v>
      </c>
      <c r="BX449" s="15">
        <f t="shared" si="3890"/>
        <v>0</v>
      </c>
      <c r="BY449" s="15">
        <f t="shared" si="3890"/>
        <v>0</v>
      </c>
      <c r="BZ449" s="15">
        <f t="shared" si="3890"/>
        <v>0</v>
      </c>
      <c r="CA449" s="15">
        <f t="shared" si="3890"/>
        <v>4198000</v>
      </c>
      <c r="CB449" s="15">
        <f t="shared" si="3890"/>
        <v>0</v>
      </c>
      <c r="CC449" s="15">
        <f t="shared" si="3890"/>
        <v>4198000</v>
      </c>
      <c r="CD449" s="15">
        <f t="shared" si="3890"/>
        <v>0</v>
      </c>
      <c r="CE449" s="15">
        <f t="shared" si="3890"/>
        <v>1500000</v>
      </c>
      <c r="CF449" s="44">
        <f t="shared" si="3890"/>
        <v>0</v>
      </c>
      <c r="CG449" s="44">
        <f t="shared" si="3890"/>
        <v>1500000</v>
      </c>
      <c r="CH449" s="44">
        <f t="shared" si="3890"/>
        <v>0</v>
      </c>
      <c r="CI449" s="15">
        <f t="shared" si="3890"/>
        <v>0</v>
      </c>
      <c r="CJ449" s="15">
        <f t="shared" si="3890"/>
        <v>0</v>
      </c>
      <c r="CK449" s="15">
        <f t="shared" si="3890"/>
        <v>0</v>
      </c>
      <c r="CL449" s="15">
        <f t="shared" si="3890"/>
        <v>0</v>
      </c>
      <c r="CM449" s="15">
        <f t="shared" si="3890"/>
        <v>1500000</v>
      </c>
      <c r="CN449" s="15">
        <f t="shared" si="3890"/>
        <v>0</v>
      </c>
      <c r="CO449" s="15">
        <f t="shared" si="3890"/>
        <v>1500000</v>
      </c>
      <c r="CP449" s="15">
        <f t="shared" si="3890"/>
        <v>0</v>
      </c>
      <c r="CQ449" s="15">
        <f t="shared" si="3890"/>
        <v>0</v>
      </c>
      <c r="CR449" s="15">
        <f t="shared" si="3890"/>
        <v>0</v>
      </c>
      <c r="CS449" s="15">
        <f t="shared" si="3890"/>
        <v>0</v>
      </c>
      <c r="CT449" s="15">
        <f t="shared" si="3890"/>
        <v>0</v>
      </c>
      <c r="CU449" s="15">
        <f t="shared" si="3890"/>
        <v>1500000</v>
      </c>
      <c r="CV449" s="15">
        <f t="shared" si="3890"/>
        <v>0</v>
      </c>
      <c r="CW449" s="15">
        <f t="shared" si="3890"/>
        <v>1500000</v>
      </c>
      <c r="CX449" s="15">
        <f t="shared" si="3890"/>
        <v>0</v>
      </c>
      <c r="CY449" s="15">
        <f t="shared" si="3890"/>
        <v>1500000</v>
      </c>
      <c r="CZ449" s="44">
        <f t="shared" si="3890"/>
        <v>0</v>
      </c>
      <c r="DA449" s="44">
        <f t="shared" si="3890"/>
        <v>1500000</v>
      </c>
      <c r="DB449" s="44">
        <f t="shared" si="3890"/>
        <v>0</v>
      </c>
      <c r="DC449" s="15">
        <f t="shared" si="3891"/>
        <v>0</v>
      </c>
      <c r="DD449" s="15">
        <f t="shared" si="3891"/>
        <v>0</v>
      </c>
      <c r="DE449" s="15">
        <f t="shared" si="3891"/>
        <v>0</v>
      </c>
      <c r="DF449" s="15">
        <f t="shared" si="3891"/>
        <v>0</v>
      </c>
      <c r="DG449" s="15">
        <f t="shared" si="3891"/>
        <v>1500000</v>
      </c>
      <c r="DH449" s="15">
        <f t="shared" si="3891"/>
        <v>0</v>
      </c>
      <c r="DI449" s="15">
        <f t="shared" si="3891"/>
        <v>1500000</v>
      </c>
      <c r="DJ449" s="15">
        <f t="shared" si="3891"/>
        <v>0</v>
      </c>
      <c r="DK449" s="15">
        <f t="shared" si="3891"/>
        <v>0</v>
      </c>
      <c r="DL449" s="15">
        <f t="shared" si="3891"/>
        <v>0</v>
      </c>
      <c r="DM449" s="15">
        <f t="shared" si="3891"/>
        <v>0</v>
      </c>
      <c r="DN449" s="15">
        <f t="shared" si="3891"/>
        <v>0</v>
      </c>
      <c r="DO449" s="15">
        <f t="shared" si="3891"/>
        <v>1500000</v>
      </c>
      <c r="DP449" s="15">
        <f t="shared" si="3891"/>
        <v>0</v>
      </c>
      <c r="DQ449" s="15">
        <f t="shared" si="3891"/>
        <v>1500000</v>
      </c>
      <c r="DR449" s="15">
        <f t="shared" si="3891"/>
        <v>0</v>
      </c>
    </row>
    <row r="450" spans="1:122" s="17" customFormat="1" ht="18" customHeight="1" x14ac:dyDescent="0.25">
      <c r="A450" s="102" t="s">
        <v>34</v>
      </c>
      <c r="B450" s="102"/>
      <c r="C450" s="102"/>
      <c r="D450" s="102"/>
      <c r="E450" s="47">
        <v>853</v>
      </c>
      <c r="F450" s="2" t="s">
        <v>131</v>
      </c>
      <c r="G450" s="2" t="s">
        <v>45</v>
      </c>
      <c r="H450" s="3" t="s">
        <v>382</v>
      </c>
      <c r="I450" s="2" t="s">
        <v>35</v>
      </c>
      <c r="J450" s="15">
        <f t="shared" si="3888"/>
        <v>4300000</v>
      </c>
      <c r="K450" s="15">
        <f t="shared" si="3888"/>
        <v>0</v>
      </c>
      <c r="L450" s="15">
        <f t="shared" si="3888"/>
        <v>4300000</v>
      </c>
      <c r="M450" s="15">
        <f t="shared" si="3888"/>
        <v>0</v>
      </c>
      <c r="N450" s="15">
        <f t="shared" si="3888"/>
        <v>1112000</v>
      </c>
      <c r="O450" s="15">
        <f t="shared" si="3888"/>
        <v>0</v>
      </c>
      <c r="P450" s="15">
        <f t="shared" si="3888"/>
        <v>1112000</v>
      </c>
      <c r="Q450" s="15">
        <f t="shared" si="3888"/>
        <v>0</v>
      </c>
      <c r="R450" s="15">
        <f t="shared" si="3888"/>
        <v>5412000</v>
      </c>
      <c r="S450" s="15">
        <f t="shared" si="3888"/>
        <v>0</v>
      </c>
      <c r="T450" s="15">
        <f t="shared" si="3888"/>
        <v>5412000</v>
      </c>
      <c r="U450" s="15">
        <f t="shared" si="3888"/>
        <v>0</v>
      </c>
      <c r="V450" s="15">
        <f t="shared" si="3888"/>
        <v>3000000</v>
      </c>
      <c r="W450" s="39">
        <f t="shared" si="3888"/>
        <v>0</v>
      </c>
      <c r="X450" s="39">
        <f t="shared" si="3888"/>
        <v>3000000</v>
      </c>
      <c r="Y450" s="39">
        <f t="shared" si="3888"/>
        <v>0</v>
      </c>
      <c r="Z450" s="15">
        <f t="shared" si="3888"/>
        <v>0</v>
      </c>
      <c r="AA450" s="15">
        <f t="shared" si="3888"/>
        <v>0</v>
      </c>
      <c r="AB450" s="15">
        <f t="shared" si="3888"/>
        <v>0</v>
      </c>
      <c r="AC450" s="15">
        <f t="shared" si="3888"/>
        <v>0</v>
      </c>
      <c r="AD450" s="15">
        <f t="shared" si="3888"/>
        <v>3000000</v>
      </c>
      <c r="AE450" s="15">
        <f t="shared" si="3888"/>
        <v>0</v>
      </c>
      <c r="AF450" s="15">
        <f t="shared" si="3888"/>
        <v>3000000</v>
      </c>
      <c r="AG450" s="15">
        <f t="shared" si="3888"/>
        <v>0</v>
      </c>
      <c r="AH450" s="15">
        <f t="shared" si="3888"/>
        <v>3000000</v>
      </c>
      <c r="AI450" s="39">
        <f t="shared" si="3888"/>
        <v>0</v>
      </c>
      <c r="AJ450" s="39">
        <f t="shared" si="3888"/>
        <v>3000000</v>
      </c>
      <c r="AK450" s="39">
        <f t="shared" si="3888"/>
        <v>0</v>
      </c>
      <c r="AL450" s="15">
        <f t="shared" si="3889"/>
        <v>0</v>
      </c>
      <c r="AM450" s="110">
        <f t="shared" si="3889"/>
        <v>0</v>
      </c>
      <c r="AN450" s="15">
        <f t="shared" si="3889"/>
        <v>0</v>
      </c>
      <c r="AO450" s="15">
        <f t="shared" si="3889"/>
        <v>0</v>
      </c>
      <c r="AP450" s="15">
        <f t="shared" si="3889"/>
        <v>3000000</v>
      </c>
      <c r="AQ450" s="15">
        <f t="shared" si="3889"/>
        <v>0</v>
      </c>
      <c r="AR450" s="15">
        <f t="shared" si="3889"/>
        <v>3000000</v>
      </c>
      <c r="AS450" s="15">
        <f t="shared" si="3889"/>
        <v>0</v>
      </c>
      <c r="AT450" s="15"/>
      <c r="AU450" s="15"/>
      <c r="AV450" s="15"/>
      <c r="AW450" s="15"/>
      <c r="AX450" s="15"/>
      <c r="AY450" s="15">
        <f t="shared" si="3892"/>
        <v>1300000</v>
      </c>
      <c r="AZ450" s="39">
        <f t="shared" si="3893"/>
        <v>0</v>
      </c>
      <c r="BA450" s="39">
        <f t="shared" si="3894"/>
        <v>1300000</v>
      </c>
      <c r="BB450" s="39">
        <f t="shared" si="3895"/>
        <v>0</v>
      </c>
      <c r="BC450" s="15">
        <f t="shared" si="3890"/>
        <v>3000000</v>
      </c>
      <c r="BD450" s="44">
        <f t="shared" si="3890"/>
        <v>0</v>
      </c>
      <c r="BE450" s="44">
        <f t="shared" si="3890"/>
        <v>3000000</v>
      </c>
      <c r="BF450" s="44">
        <f t="shared" si="3890"/>
        <v>0</v>
      </c>
      <c r="BG450" s="15">
        <f t="shared" si="3890"/>
        <v>1198000</v>
      </c>
      <c r="BH450" s="15">
        <f t="shared" si="3890"/>
        <v>0</v>
      </c>
      <c r="BI450" s="15">
        <f t="shared" si="3890"/>
        <v>1198000</v>
      </c>
      <c r="BJ450" s="15">
        <f t="shared" si="3890"/>
        <v>0</v>
      </c>
      <c r="BK450" s="15">
        <f t="shared" si="3890"/>
        <v>4198000</v>
      </c>
      <c r="BL450" s="15">
        <f t="shared" si="3890"/>
        <v>0</v>
      </c>
      <c r="BM450" s="15">
        <f t="shared" si="3890"/>
        <v>4198000</v>
      </c>
      <c r="BN450" s="15">
        <f t="shared" si="3890"/>
        <v>0</v>
      </c>
      <c r="BO450" s="15">
        <f t="shared" si="3890"/>
        <v>0</v>
      </c>
      <c r="BP450" s="15">
        <f t="shared" si="3890"/>
        <v>0</v>
      </c>
      <c r="BQ450" s="15">
        <f t="shared" si="3890"/>
        <v>0</v>
      </c>
      <c r="BR450" s="15">
        <f t="shared" si="3890"/>
        <v>0</v>
      </c>
      <c r="BS450" s="15">
        <f t="shared" si="3890"/>
        <v>4198000</v>
      </c>
      <c r="BT450" s="15">
        <f t="shared" si="3890"/>
        <v>0</v>
      </c>
      <c r="BU450" s="15">
        <f t="shared" si="3890"/>
        <v>4198000</v>
      </c>
      <c r="BV450" s="15">
        <f t="shared" si="3890"/>
        <v>0</v>
      </c>
      <c r="BW450" s="15">
        <f t="shared" si="3890"/>
        <v>0</v>
      </c>
      <c r="BX450" s="15">
        <f t="shared" si="3890"/>
        <v>0</v>
      </c>
      <c r="BY450" s="15">
        <f t="shared" si="3890"/>
        <v>0</v>
      </c>
      <c r="BZ450" s="15">
        <f t="shared" si="3890"/>
        <v>0</v>
      </c>
      <c r="CA450" s="15">
        <f t="shared" si="3890"/>
        <v>4198000</v>
      </c>
      <c r="CB450" s="15">
        <f t="shared" si="3890"/>
        <v>0</v>
      </c>
      <c r="CC450" s="15">
        <f t="shared" si="3890"/>
        <v>4198000</v>
      </c>
      <c r="CD450" s="15">
        <f t="shared" si="3890"/>
        <v>0</v>
      </c>
      <c r="CE450" s="15">
        <f t="shared" si="3890"/>
        <v>1500000</v>
      </c>
      <c r="CF450" s="44">
        <f t="shared" si="3890"/>
        <v>0</v>
      </c>
      <c r="CG450" s="44">
        <f t="shared" si="3890"/>
        <v>1500000</v>
      </c>
      <c r="CH450" s="44">
        <f t="shared" si="3890"/>
        <v>0</v>
      </c>
      <c r="CI450" s="15">
        <f t="shared" si="3890"/>
        <v>0</v>
      </c>
      <c r="CJ450" s="15">
        <f t="shared" si="3890"/>
        <v>0</v>
      </c>
      <c r="CK450" s="15">
        <f t="shared" si="3890"/>
        <v>0</v>
      </c>
      <c r="CL450" s="15">
        <f t="shared" si="3890"/>
        <v>0</v>
      </c>
      <c r="CM450" s="15">
        <f t="shared" si="3890"/>
        <v>1500000</v>
      </c>
      <c r="CN450" s="15">
        <f t="shared" si="3890"/>
        <v>0</v>
      </c>
      <c r="CO450" s="15">
        <f t="shared" si="3890"/>
        <v>1500000</v>
      </c>
      <c r="CP450" s="15">
        <f t="shared" si="3890"/>
        <v>0</v>
      </c>
      <c r="CQ450" s="15">
        <f t="shared" si="3890"/>
        <v>0</v>
      </c>
      <c r="CR450" s="15">
        <f t="shared" si="3890"/>
        <v>0</v>
      </c>
      <c r="CS450" s="15">
        <f t="shared" si="3890"/>
        <v>0</v>
      </c>
      <c r="CT450" s="15">
        <f t="shared" si="3890"/>
        <v>0</v>
      </c>
      <c r="CU450" s="15">
        <f t="shared" si="3890"/>
        <v>1500000</v>
      </c>
      <c r="CV450" s="15">
        <f t="shared" si="3890"/>
        <v>0</v>
      </c>
      <c r="CW450" s="15">
        <f t="shared" si="3890"/>
        <v>1500000</v>
      </c>
      <c r="CX450" s="15">
        <f t="shared" si="3890"/>
        <v>0</v>
      </c>
      <c r="CY450" s="15">
        <f t="shared" si="3890"/>
        <v>1500000</v>
      </c>
      <c r="CZ450" s="44">
        <f t="shared" si="3890"/>
        <v>0</v>
      </c>
      <c r="DA450" s="44">
        <f t="shared" si="3890"/>
        <v>1500000</v>
      </c>
      <c r="DB450" s="44">
        <f t="shared" si="3890"/>
        <v>0</v>
      </c>
      <c r="DC450" s="15">
        <f t="shared" si="3891"/>
        <v>0</v>
      </c>
      <c r="DD450" s="15">
        <f t="shared" si="3891"/>
        <v>0</v>
      </c>
      <c r="DE450" s="15">
        <f t="shared" si="3891"/>
        <v>0</v>
      </c>
      <c r="DF450" s="15">
        <f t="shared" si="3891"/>
        <v>0</v>
      </c>
      <c r="DG450" s="15">
        <f t="shared" si="3891"/>
        <v>1500000</v>
      </c>
      <c r="DH450" s="15">
        <f t="shared" si="3891"/>
        <v>0</v>
      </c>
      <c r="DI450" s="15">
        <f t="shared" si="3891"/>
        <v>1500000</v>
      </c>
      <c r="DJ450" s="15">
        <f t="shared" si="3891"/>
        <v>0</v>
      </c>
      <c r="DK450" s="15">
        <f t="shared" si="3891"/>
        <v>0</v>
      </c>
      <c r="DL450" s="15">
        <f t="shared" si="3891"/>
        <v>0</v>
      </c>
      <c r="DM450" s="15">
        <f t="shared" si="3891"/>
        <v>0</v>
      </c>
      <c r="DN450" s="15">
        <f t="shared" si="3891"/>
        <v>0</v>
      </c>
      <c r="DO450" s="15">
        <f t="shared" si="3891"/>
        <v>1500000</v>
      </c>
      <c r="DP450" s="15">
        <f t="shared" si="3891"/>
        <v>0</v>
      </c>
      <c r="DQ450" s="15">
        <f t="shared" si="3891"/>
        <v>1500000</v>
      </c>
      <c r="DR450" s="15">
        <f t="shared" si="3891"/>
        <v>0</v>
      </c>
    </row>
    <row r="451" spans="1:122" s="17" customFormat="1" ht="18" customHeight="1" x14ac:dyDescent="0.25">
      <c r="A451" s="102" t="s">
        <v>59</v>
      </c>
      <c r="B451" s="102"/>
      <c r="C451" s="102"/>
      <c r="D451" s="102"/>
      <c r="E451" s="47">
        <v>853</v>
      </c>
      <c r="F451" s="2" t="s">
        <v>131</v>
      </c>
      <c r="G451" s="2" t="s">
        <v>45</v>
      </c>
      <c r="H451" s="3" t="s">
        <v>382</v>
      </c>
      <c r="I451" s="2" t="s">
        <v>60</v>
      </c>
      <c r="J451" s="15">
        <f>3000000+1300000</f>
        <v>4300000</v>
      </c>
      <c r="K451" s="44"/>
      <c r="L451" s="44">
        <f>J451</f>
        <v>4300000</v>
      </c>
      <c r="M451" s="44"/>
      <c r="N451" s="44">
        <v>1112000</v>
      </c>
      <c r="O451" s="44"/>
      <c r="P451" s="44">
        <f>N451</f>
        <v>1112000</v>
      </c>
      <c r="Q451" s="44"/>
      <c r="R451" s="68">
        <f>J451+N451</f>
        <v>5412000</v>
      </c>
      <c r="S451" s="68">
        <f>K451+O451</f>
        <v>0</v>
      </c>
      <c r="T451" s="68">
        <f>L451+P451</f>
        <v>5412000</v>
      </c>
      <c r="U451" s="68">
        <f>M451+Q451</f>
        <v>0</v>
      </c>
      <c r="V451" s="15">
        <v>3000000</v>
      </c>
      <c r="W451" s="39"/>
      <c r="X451" s="39">
        <f>V451</f>
        <v>3000000</v>
      </c>
      <c r="Y451" s="39"/>
      <c r="Z451" s="44"/>
      <c r="AA451" s="44"/>
      <c r="AB451" s="44"/>
      <c r="AC451" s="44"/>
      <c r="AD451" s="68">
        <f t="shared" ref="AD451" si="3896">V451+Z451</f>
        <v>3000000</v>
      </c>
      <c r="AE451" s="68">
        <f t="shared" ref="AE451" si="3897">W451+AA451</f>
        <v>0</v>
      </c>
      <c r="AF451" s="68">
        <f t="shared" ref="AF451" si="3898">X451+AB451</f>
        <v>3000000</v>
      </c>
      <c r="AG451" s="68">
        <f t="shared" ref="AG451" si="3899">Y451+AC451</f>
        <v>0</v>
      </c>
      <c r="AH451" s="15">
        <v>3000000</v>
      </c>
      <c r="AI451" s="39"/>
      <c r="AJ451" s="39">
        <f>AH451</f>
        <v>3000000</v>
      </c>
      <c r="AK451" s="39"/>
      <c r="AL451" s="44"/>
      <c r="AM451" s="111"/>
      <c r="AN451" s="44"/>
      <c r="AO451" s="44"/>
      <c r="AP451" s="68">
        <f t="shared" ref="AP451" si="3900">AH451+AL451</f>
        <v>3000000</v>
      </c>
      <c r="AQ451" s="68">
        <f t="shared" ref="AQ451" si="3901">AI451+AM451</f>
        <v>0</v>
      </c>
      <c r="AR451" s="68">
        <f t="shared" ref="AR451" si="3902">AJ451+AN451</f>
        <v>3000000</v>
      </c>
      <c r="AS451" s="68">
        <f t="shared" ref="AS451" si="3903">AK451+AO451</f>
        <v>0</v>
      </c>
      <c r="AT451" s="68"/>
      <c r="AU451" s="68"/>
      <c r="AV451" s="68"/>
      <c r="AW451" s="68"/>
      <c r="AX451" s="68"/>
      <c r="AY451" s="15">
        <f t="shared" si="3892"/>
        <v>1300000</v>
      </c>
      <c r="AZ451" s="39">
        <f t="shared" si="3893"/>
        <v>0</v>
      </c>
      <c r="BA451" s="39">
        <f t="shared" si="3894"/>
        <v>1300000</v>
      </c>
      <c r="BB451" s="39">
        <f t="shared" si="3895"/>
        <v>0</v>
      </c>
      <c r="BC451" s="15">
        <v>3000000</v>
      </c>
      <c r="BD451" s="44"/>
      <c r="BE451" s="44">
        <f>BC451</f>
        <v>3000000</v>
      </c>
      <c r="BF451" s="44"/>
      <c r="BG451" s="15">
        <f>431000+431000+336000</f>
        <v>1198000</v>
      </c>
      <c r="BH451" s="44"/>
      <c r="BI451" s="44">
        <f>BG451</f>
        <v>1198000</v>
      </c>
      <c r="BJ451" s="44"/>
      <c r="BK451" s="15">
        <f>BC451+BG451</f>
        <v>4198000</v>
      </c>
      <c r="BL451" s="68">
        <f>BD451+BH451</f>
        <v>0</v>
      </c>
      <c r="BM451" s="68">
        <f>BE451+BI451</f>
        <v>4198000</v>
      </c>
      <c r="BN451" s="68">
        <f>BF451+BJ451</f>
        <v>0</v>
      </c>
      <c r="BO451" s="15"/>
      <c r="BP451" s="44"/>
      <c r="BQ451" s="44">
        <f>BO451</f>
        <v>0</v>
      </c>
      <c r="BR451" s="44"/>
      <c r="BS451" s="15">
        <f>BK451+BO451</f>
        <v>4198000</v>
      </c>
      <c r="BT451" s="68">
        <f>BL451+BP451</f>
        <v>0</v>
      </c>
      <c r="BU451" s="68">
        <f>BM451+BQ451</f>
        <v>4198000</v>
      </c>
      <c r="BV451" s="68">
        <f>BN451+BR451</f>
        <v>0</v>
      </c>
      <c r="BW451" s="15"/>
      <c r="BX451" s="44"/>
      <c r="BY451" s="44">
        <f>BW451</f>
        <v>0</v>
      </c>
      <c r="BZ451" s="44"/>
      <c r="CA451" s="15">
        <f>BS451+BW451</f>
        <v>4198000</v>
      </c>
      <c r="CB451" s="68">
        <f>BT451+BX451</f>
        <v>0</v>
      </c>
      <c r="CC451" s="68">
        <f>BU451+BY451</f>
        <v>4198000</v>
      </c>
      <c r="CD451" s="68">
        <f>BV451+BZ451</f>
        <v>0</v>
      </c>
      <c r="CE451" s="15">
        <v>1500000</v>
      </c>
      <c r="CF451" s="44"/>
      <c r="CG451" s="44">
        <f>CE451</f>
        <v>1500000</v>
      </c>
      <c r="CH451" s="44"/>
      <c r="CI451" s="44"/>
      <c r="CJ451" s="44"/>
      <c r="CK451" s="44">
        <f>CI451</f>
        <v>0</v>
      </c>
      <c r="CL451" s="44"/>
      <c r="CM451" s="15">
        <f t="shared" ref="CM451" si="3904">CE451+CI451</f>
        <v>1500000</v>
      </c>
      <c r="CN451" s="68">
        <f t="shared" ref="CN451" si="3905">CF451+CJ451</f>
        <v>0</v>
      </c>
      <c r="CO451" s="68">
        <f t="shared" ref="CO451" si="3906">CG451+CK451</f>
        <v>1500000</v>
      </c>
      <c r="CP451" s="68">
        <f t="shared" ref="CP451" si="3907">CH451+CL451</f>
        <v>0</v>
      </c>
      <c r="CQ451" s="44"/>
      <c r="CR451" s="44"/>
      <c r="CS451" s="44">
        <f>CQ451</f>
        <v>0</v>
      </c>
      <c r="CT451" s="44"/>
      <c r="CU451" s="15">
        <f t="shared" ref="CU451" si="3908">CM451+CQ451</f>
        <v>1500000</v>
      </c>
      <c r="CV451" s="68">
        <f t="shared" ref="CV451" si="3909">CN451+CR451</f>
        <v>0</v>
      </c>
      <c r="CW451" s="68">
        <f t="shared" ref="CW451" si="3910">CO451+CS451</f>
        <v>1500000</v>
      </c>
      <c r="CX451" s="68">
        <f t="shared" ref="CX451" si="3911">CP451+CT451</f>
        <v>0</v>
      </c>
      <c r="CY451" s="15">
        <v>1500000</v>
      </c>
      <c r="CZ451" s="44"/>
      <c r="DA451" s="44">
        <f>CY451</f>
        <v>1500000</v>
      </c>
      <c r="DB451" s="44"/>
      <c r="DC451" s="44"/>
      <c r="DD451" s="44"/>
      <c r="DE451" s="44">
        <f>DC451</f>
        <v>0</v>
      </c>
      <c r="DF451" s="44"/>
      <c r="DG451" s="15">
        <f t="shared" ref="DG451" si="3912">CY451+DC451</f>
        <v>1500000</v>
      </c>
      <c r="DH451" s="68">
        <f t="shared" ref="DH451" si="3913">CZ451+DD451</f>
        <v>0</v>
      </c>
      <c r="DI451" s="68">
        <f t="shared" ref="DI451" si="3914">DA451+DE451</f>
        <v>1500000</v>
      </c>
      <c r="DJ451" s="68">
        <f t="shared" ref="DJ451" si="3915">DB451+DF451</f>
        <v>0</v>
      </c>
      <c r="DK451" s="44"/>
      <c r="DL451" s="44"/>
      <c r="DM451" s="44">
        <f>DK451</f>
        <v>0</v>
      </c>
      <c r="DN451" s="44"/>
      <c r="DO451" s="15">
        <f t="shared" ref="DO451" si="3916">DG451+DK451</f>
        <v>1500000</v>
      </c>
      <c r="DP451" s="68">
        <f t="shared" ref="DP451" si="3917">DH451+DL451</f>
        <v>0</v>
      </c>
      <c r="DQ451" s="68">
        <f t="shared" ref="DQ451" si="3918">DI451+DM451</f>
        <v>1500000</v>
      </c>
      <c r="DR451" s="68">
        <f t="shared" ref="DR451" si="3919">DJ451+DN451</f>
        <v>0</v>
      </c>
    </row>
    <row r="452" spans="1:122" s="17" customFormat="1" ht="17.25" hidden="1" customHeight="1" x14ac:dyDescent="0.25">
      <c r="A452" s="102" t="s">
        <v>137</v>
      </c>
      <c r="B452" s="4"/>
      <c r="C452" s="4"/>
      <c r="D452" s="4"/>
      <c r="E452" s="47">
        <v>854</v>
      </c>
      <c r="F452" s="2"/>
      <c r="G452" s="2"/>
      <c r="H452" s="119" t="s">
        <v>46</v>
      </c>
      <c r="I452" s="2"/>
      <c r="J452" s="15">
        <f t="shared" ref="J452:AL454" si="3920">J453</f>
        <v>408000</v>
      </c>
      <c r="K452" s="15">
        <f t="shared" si="3920"/>
        <v>0</v>
      </c>
      <c r="L452" s="15">
        <f t="shared" si="3920"/>
        <v>408000</v>
      </c>
      <c r="M452" s="15">
        <f t="shared" si="3920"/>
        <v>0</v>
      </c>
      <c r="N452" s="15">
        <f t="shared" si="3920"/>
        <v>0</v>
      </c>
      <c r="O452" s="15">
        <f t="shared" si="3920"/>
        <v>0</v>
      </c>
      <c r="P452" s="15">
        <f t="shared" si="3920"/>
        <v>0</v>
      </c>
      <c r="Q452" s="15">
        <f t="shared" si="3920"/>
        <v>0</v>
      </c>
      <c r="R452" s="15">
        <f t="shared" si="3920"/>
        <v>408000</v>
      </c>
      <c r="S452" s="15">
        <f t="shared" si="3920"/>
        <v>0</v>
      </c>
      <c r="T452" s="15">
        <f t="shared" si="3920"/>
        <v>408000</v>
      </c>
      <c r="U452" s="15">
        <f t="shared" si="3920"/>
        <v>0</v>
      </c>
      <c r="V452" s="15">
        <f t="shared" si="3920"/>
        <v>408000</v>
      </c>
      <c r="W452" s="39">
        <f t="shared" si="3920"/>
        <v>0</v>
      </c>
      <c r="X452" s="39">
        <f t="shared" si="3920"/>
        <v>408000</v>
      </c>
      <c r="Y452" s="39">
        <f t="shared" si="3920"/>
        <v>0</v>
      </c>
      <c r="Z452" s="15">
        <f t="shared" si="3920"/>
        <v>0</v>
      </c>
      <c r="AA452" s="15">
        <f t="shared" si="3920"/>
        <v>0</v>
      </c>
      <c r="AB452" s="15">
        <f t="shared" si="3920"/>
        <v>0</v>
      </c>
      <c r="AC452" s="15">
        <f t="shared" si="3920"/>
        <v>0</v>
      </c>
      <c r="AD452" s="15">
        <f t="shared" si="3920"/>
        <v>408000</v>
      </c>
      <c r="AE452" s="15">
        <f t="shared" si="3920"/>
        <v>0</v>
      </c>
      <c r="AF452" s="15">
        <f t="shared" si="3920"/>
        <v>408000</v>
      </c>
      <c r="AG452" s="15">
        <f t="shared" si="3920"/>
        <v>0</v>
      </c>
      <c r="AH452" s="15">
        <f t="shared" si="3920"/>
        <v>408000</v>
      </c>
      <c r="AI452" s="39">
        <f t="shared" si="3920"/>
        <v>0</v>
      </c>
      <c r="AJ452" s="39">
        <f t="shared" si="3920"/>
        <v>408000</v>
      </c>
      <c r="AK452" s="39">
        <f t="shared" si="3920"/>
        <v>0</v>
      </c>
      <c r="AL452" s="15">
        <f t="shared" si="3920"/>
        <v>0</v>
      </c>
      <c r="AM452" s="109">
        <f t="shared" ref="AL452:AS454" si="3921">AM453</f>
        <v>0</v>
      </c>
      <c r="AN452" s="16">
        <f t="shared" si="3921"/>
        <v>0</v>
      </c>
      <c r="AO452" s="16">
        <f t="shared" si="3921"/>
        <v>0</v>
      </c>
      <c r="AP452" s="16">
        <f t="shared" si="3921"/>
        <v>408000</v>
      </c>
      <c r="AQ452" s="16">
        <f t="shared" si="3921"/>
        <v>0</v>
      </c>
      <c r="AR452" s="16">
        <f t="shared" si="3921"/>
        <v>408000</v>
      </c>
      <c r="AS452" s="16">
        <f t="shared" si="3921"/>
        <v>0</v>
      </c>
      <c r="AT452" s="16"/>
      <c r="AU452" s="16"/>
      <c r="AV452" s="16"/>
      <c r="AW452" s="16"/>
      <c r="AX452" s="16"/>
      <c r="AY452" s="15">
        <f t="shared" si="3892"/>
        <v>15300</v>
      </c>
      <c r="AZ452" s="39">
        <f t="shared" si="3893"/>
        <v>0</v>
      </c>
      <c r="BA452" s="39">
        <f t="shared" si="3894"/>
        <v>15300</v>
      </c>
      <c r="BB452" s="39">
        <f t="shared" si="3895"/>
        <v>0</v>
      </c>
      <c r="BC452" s="16">
        <f t="shared" ref="BC452:DC454" si="3922">BC453</f>
        <v>392700</v>
      </c>
      <c r="BD452" s="43">
        <f t="shared" si="3922"/>
        <v>0</v>
      </c>
      <c r="BE452" s="43">
        <f t="shared" si="3922"/>
        <v>392700</v>
      </c>
      <c r="BF452" s="43">
        <f t="shared" si="3922"/>
        <v>0</v>
      </c>
      <c r="BG452" s="16">
        <f t="shared" si="3922"/>
        <v>0</v>
      </c>
      <c r="BH452" s="16">
        <f t="shared" si="3922"/>
        <v>0</v>
      </c>
      <c r="BI452" s="16">
        <f t="shared" si="3922"/>
        <v>0</v>
      </c>
      <c r="BJ452" s="16">
        <f t="shared" si="3922"/>
        <v>0</v>
      </c>
      <c r="BK452" s="16">
        <f t="shared" si="3922"/>
        <v>392700</v>
      </c>
      <c r="BL452" s="16">
        <f t="shared" si="3922"/>
        <v>0</v>
      </c>
      <c r="BM452" s="16">
        <f t="shared" si="3922"/>
        <v>392700</v>
      </c>
      <c r="BN452" s="16">
        <f t="shared" si="3922"/>
        <v>0</v>
      </c>
      <c r="BO452" s="16">
        <f t="shared" si="3922"/>
        <v>0</v>
      </c>
      <c r="BP452" s="16">
        <f t="shared" si="3922"/>
        <v>0</v>
      </c>
      <c r="BQ452" s="16">
        <f t="shared" si="3922"/>
        <v>0</v>
      </c>
      <c r="BR452" s="16">
        <f t="shared" si="3922"/>
        <v>0</v>
      </c>
      <c r="BS452" s="16">
        <f t="shared" si="3922"/>
        <v>392700</v>
      </c>
      <c r="BT452" s="16">
        <f t="shared" si="3922"/>
        <v>0</v>
      </c>
      <c r="BU452" s="16">
        <f t="shared" si="3922"/>
        <v>392700</v>
      </c>
      <c r="BV452" s="16">
        <f t="shared" si="3922"/>
        <v>0</v>
      </c>
      <c r="BW452" s="16">
        <f t="shared" si="3922"/>
        <v>0</v>
      </c>
      <c r="BX452" s="16">
        <f t="shared" si="3922"/>
        <v>0</v>
      </c>
      <c r="BY452" s="16">
        <f t="shared" si="3922"/>
        <v>0</v>
      </c>
      <c r="BZ452" s="16">
        <f t="shared" si="3922"/>
        <v>0</v>
      </c>
      <c r="CA452" s="16">
        <f t="shared" si="3922"/>
        <v>392700</v>
      </c>
      <c r="CB452" s="16">
        <f t="shared" si="3922"/>
        <v>0</v>
      </c>
      <c r="CC452" s="16">
        <f t="shared" si="3922"/>
        <v>392700</v>
      </c>
      <c r="CD452" s="16">
        <f t="shared" si="3922"/>
        <v>0</v>
      </c>
      <c r="CE452" s="16">
        <f t="shared" si="3922"/>
        <v>382400</v>
      </c>
      <c r="CF452" s="43">
        <f t="shared" si="3922"/>
        <v>0</v>
      </c>
      <c r="CG452" s="43">
        <f t="shared" si="3922"/>
        <v>382400</v>
      </c>
      <c r="CH452" s="43">
        <f t="shared" si="3922"/>
        <v>0</v>
      </c>
      <c r="CI452" s="16">
        <f t="shared" si="3922"/>
        <v>0</v>
      </c>
      <c r="CJ452" s="16">
        <f t="shared" si="3922"/>
        <v>0</v>
      </c>
      <c r="CK452" s="16">
        <f t="shared" si="3922"/>
        <v>0</v>
      </c>
      <c r="CL452" s="16">
        <f t="shared" si="3922"/>
        <v>0</v>
      </c>
      <c r="CM452" s="16">
        <f t="shared" si="3922"/>
        <v>382400</v>
      </c>
      <c r="CN452" s="16">
        <f t="shared" si="3922"/>
        <v>0</v>
      </c>
      <c r="CO452" s="16">
        <f t="shared" si="3922"/>
        <v>382400</v>
      </c>
      <c r="CP452" s="16">
        <f t="shared" si="3922"/>
        <v>0</v>
      </c>
      <c r="CQ452" s="16">
        <f t="shared" si="3922"/>
        <v>0</v>
      </c>
      <c r="CR452" s="16">
        <f t="shared" si="3922"/>
        <v>0</v>
      </c>
      <c r="CS452" s="16">
        <f t="shared" si="3922"/>
        <v>0</v>
      </c>
      <c r="CT452" s="16">
        <f t="shared" si="3922"/>
        <v>0</v>
      </c>
      <c r="CU452" s="16">
        <f t="shared" si="3922"/>
        <v>382400</v>
      </c>
      <c r="CV452" s="16">
        <f t="shared" si="3922"/>
        <v>0</v>
      </c>
      <c r="CW452" s="16">
        <f t="shared" si="3922"/>
        <v>382400</v>
      </c>
      <c r="CX452" s="16">
        <f t="shared" si="3922"/>
        <v>0</v>
      </c>
      <c r="CY452" s="16">
        <f t="shared" si="3922"/>
        <v>382900</v>
      </c>
      <c r="CZ452" s="43">
        <f t="shared" si="3922"/>
        <v>0</v>
      </c>
      <c r="DA452" s="43">
        <f t="shared" si="3922"/>
        <v>382900</v>
      </c>
      <c r="DB452" s="43">
        <f t="shared" si="3922"/>
        <v>0</v>
      </c>
      <c r="DC452" s="16">
        <f t="shared" si="3922"/>
        <v>0</v>
      </c>
      <c r="DD452" s="16">
        <f t="shared" ref="DC452:DR454" si="3923">DD453</f>
        <v>0</v>
      </c>
      <c r="DE452" s="16">
        <f t="shared" si="3923"/>
        <v>0</v>
      </c>
      <c r="DF452" s="16">
        <f t="shared" si="3923"/>
        <v>0</v>
      </c>
      <c r="DG452" s="16">
        <f t="shared" si="3923"/>
        <v>382900</v>
      </c>
      <c r="DH452" s="16">
        <f t="shared" si="3923"/>
        <v>0</v>
      </c>
      <c r="DI452" s="16">
        <f t="shared" si="3923"/>
        <v>382900</v>
      </c>
      <c r="DJ452" s="16">
        <f t="shared" si="3923"/>
        <v>0</v>
      </c>
      <c r="DK452" s="16">
        <f t="shared" si="3923"/>
        <v>0</v>
      </c>
      <c r="DL452" s="16">
        <f t="shared" si="3923"/>
        <v>0</v>
      </c>
      <c r="DM452" s="16">
        <f t="shared" si="3923"/>
        <v>0</v>
      </c>
      <c r="DN452" s="16">
        <f t="shared" si="3923"/>
        <v>0</v>
      </c>
      <c r="DO452" s="16">
        <f t="shared" si="3923"/>
        <v>382900</v>
      </c>
      <c r="DP452" s="16">
        <f t="shared" si="3923"/>
        <v>0</v>
      </c>
      <c r="DQ452" s="16">
        <f t="shared" si="3923"/>
        <v>382900</v>
      </c>
      <c r="DR452" s="16">
        <f t="shared" si="3923"/>
        <v>0</v>
      </c>
    </row>
    <row r="453" spans="1:122" ht="17.25" hidden="1" customHeight="1" x14ac:dyDescent="0.25">
      <c r="A453" s="100" t="s">
        <v>10</v>
      </c>
      <c r="B453" s="102"/>
      <c r="C453" s="102"/>
      <c r="D453" s="102"/>
      <c r="E453" s="40">
        <v>854</v>
      </c>
      <c r="F453" s="2" t="s">
        <v>11</v>
      </c>
      <c r="G453" s="2"/>
      <c r="H453" s="3" t="s">
        <v>46</v>
      </c>
      <c r="I453" s="2"/>
      <c r="J453" s="15">
        <f t="shared" si="3920"/>
        <v>408000</v>
      </c>
      <c r="K453" s="15">
        <f t="shared" si="3920"/>
        <v>0</v>
      </c>
      <c r="L453" s="15">
        <f t="shared" si="3920"/>
        <v>408000</v>
      </c>
      <c r="M453" s="15">
        <f t="shared" si="3920"/>
        <v>0</v>
      </c>
      <c r="N453" s="15">
        <f t="shared" si="3920"/>
        <v>0</v>
      </c>
      <c r="O453" s="15">
        <f t="shared" si="3920"/>
        <v>0</v>
      </c>
      <c r="P453" s="15">
        <f t="shared" si="3920"/>
        <v>0</v>
      </c>
      <c r="Q453" s="15">
        <f t="shared" si="3920"/>
        <v>0</v>
      </c>
      <c r="R453" s="15">
        <f t="shared" si="3920"/>
        <v>408000</v>
      </c>
      <c r="S453" s="15">
        <f t="shared" si="3920"/>
        <v>0</v>
      </c>
      <c r="T453" s="15">
        <f t="shared" si="3920"/>
        <v>408000</v>
      </c>
      <c r="U453" s="15">
        <f t="shared" si="3920"/>
        <v>0</v>
      </c>
      <c r="V453" s="15">
        <f t="shared" si="3920"/>
        <v>408000</v>
      </c>
      <c r="W453" s="39">
        <f t="shared" si="3920"/>
        <v>0</v>
      </c>
      <c r="X453" s="39">
        <f t="shared" si="3920"/>
        <v>408000</v>
      </c>
      <c r="Y453" s="39">
        <f t="shared" si="3920"/>
        <v>0</v>
      </c>
      <c r="Z453" s="15">
        <f t="shared" si="3920"/>
        <v>0</v>
      </c>
      <c r="AA453" s="15">
        <f t="shared" si="3920"/>
        <v>0</v>
      </c>
      <c r="AB453" s="15">
        <f t="shared" si="3920"/>
        <v>0</v>
      </c>
      <c r="AC453" s="15">
        <f t="shared" si="3920"/>
        <v>0</v>
      </c>
      <c r="AD453" s="15">
        <f t="shared" si="3920"/>
        <v>408000</v>
      </c>
      <c r="AE453" s="15">
        <f t="shared" si="3920"/>
        <v>0</v>
      </c>
      <c r="AF453" s="15">
        <f t="shared" si="3920"/>
        <v>408000</v>
      </c>
      <c r="AG453" s="15">
        <f t="shared" si="3920"/>
        <v>0</v>
      </c>
      <c r="AH453" s="15">
        <f t="shared" si="3920"/>
        <v>408000</v>
      </c>
      <c r="AI453" s="39">
        <f t="shared" si="3920"/>
        <v>0</v>
      </c>
      <c r="AJ453" s="39">
        <f t="shared" si="3920"/>
        <v>408000</v>
      </c>
      <c r="AK453" s="39">
        <f t="shared" si="3920"/>
        <v>0</v>
      </c>
      <c r="AL453" s="15">
        <f t="shared" si="3921"/>
        <v>0</v>
      </c>
      <c r="AM453" s="109">
        <f t="shared" si="3921"/>
        <v>0</v>
      </c>
      <c r="AN453" s="16">
        <f t="shared" si="3921"/>
        <v>0</v>
      </c>
      <c r="AO453" s="16">
        <f t="shared" si="3921"/>
        <v>0</v>
      </c>
      <c r="AP453" s="16">
        <f t="shared" si="3921"/>
        <v>408000</v>
      </c>
      <c r="AQ453" s="16">
        <f t="shared" si="3921"/>
        <v>0</v>
      </c>
      <c r="AR453" s="16">
        <f t="shared" si="3921"/>
        <v>408000</v>
      </c>
      <c r="AS453" s="16">
        <f t="shared" si="3921"/>
        <v>0</v>
      </c>
      <c r="AT453" s="16"/>
      <c r="AU453" s="16"/>
      <c r="AV453" s="16"/>
      <c r="AW453" s="16"/>
      <c r="AX453" s="16"/>
      <c r="AY453" s="15">
        <f t="shared" si="3892"/>
        <v>15300</v>
      </c>
      <c r="AZ453" s="39">
        <f t="shared" si="3893"/>
        <v>0</v>
      </c>
      <c r="BA453" s="39">
        <f t="shared" si="3894"/>
        <v>15300</v>
      </c>
      <c r="BB453" s="39">
        <f t="shared" si="3895"/>
        <v>0</v>
      </c>
      <c r="BC453" s="16">
        <f t="shared" si="3922"/>
        <v>392700</v>
      </c>
      <c r="BD453" s="43">
        <f t="shared" si="3922"/>
        <v>0</v>
      </c>
      <c r="BE453" s="43">
        <f t="shared" si="3922"/>
        <v>392700</v>
      </c>
      <c r="BF453" s="43">
        <f t="shared" si="3922"/>
        <v>0</v>
      </c>
      <c r="BG453" s="16">
        <f t="shared" si="3922"/>
        <v>0</v>
      </c>
      <c r="BH453" s="16">
        <f t="shared" si="3922"/>
        <v>0</v>
      </c>
      <c r="BI453" s="16">
        <f t="shared" si="3922"/>
        <v>0</v>
      </c>
      <c r="BJ453" s="16">
        <f t="shared" si="3922"/>
        <v>0</v>
      </c>
      <c r="BK453" s="16">
        <f t="shared" si="3922"/>
        <v>392700</v>
      </c>
      <c r="BL453" s="16">
        <f t="shared" si="3922"/>
        <v>0</v>
      </c>
      <c r="BM453" s="16">
        <f t="shared" si="3922"/>
        <v>392700</v>
      </c>
      <c r="BN453" s="16">
        <f t="shared" si="3922"/>
        <v>0</v>
      </c>
      <c r="BO453" s="16">
        <f t="shared" si="3922"/>
        <v>0</v>
      </c>
      <c r="BP453" s="16">
        <f t="shared" si="3922"/>
        <v>0</v>
      </c>
      <c r="BQ453" s="16">
        <f t="shared" si="3922"/>
        <v>0</v>
      </c>
      <c r="BR453" s="16">
        <f t="shared" si="3922"/>
        <v>0</v>
      </c>
      <c r="BS453" s="16">
        <f t="shared" si="3922"/>
        <v>392700</v>
      </c>
      <c r="BT453" s="16">
        <f t="shared" si="3922"/>
        <v>0</v>
      </c>
      <c r="BU453" s="16">
        <f t="shared" si="3922"/>
        <v>392700</v>
      </c>
      <c r="BV453" s="16">
        <f t="shared" si="3922"/>
        <v>0</v>
      </c>
      <c r="BW453" s="16">
        <f t="shared" si="3922"/>
        <v>0</v>
      </c>
      <c r="BX453" s="16">
        <f t="shared" si="3922"/>
        <v>0</v>
      </c>
      <c r="BY453" s="16">
        <f t="shared" si="3922"/>
        <v>0</v>
      </c>
      <c r="BZ453" s="16">
        <f t="shared" si="3922"/>
        <v>0</v>
      </c>
      <c r="CA453" s="16">
        <f t="shared" si="3922"/>
        <v>392700</v>
      </c>
      <c r="CB453" s="16">
        <f t="shared" si="3922"/>
        <v>0</v>
      </c>
      <c r="CC453" s="16">
        <f t="shared" si="3922"/>
        <v>392700</v>
      </c>
      <c r="CD453" s="16">
        <f t="shared" si="3922"/>
        <v>0</v>
      </c>
      <c r="CE453" s="16">
        <f t="shared" si="3922"/>
        <v>382400</v>
      </c>
      <c r="CF453" s="43">
        <f t="shared" si="3922"/>
        <v>0</v>
      </c>
      <c r="CG453" s="43">
        <f t="shared" si="3922"/>
        <v>382400</v>
      </c>
      <c r="CH453" s="43">
        <f t="shared" si="3922"/>
        <v>0</v>
      </c>
      <c r="CI453" s="16">
        <f t="shared" si="3922"/>
        <v>0</v>
      </c>
      <c r="CJ453" s="16">
        <f t="shared" si="3922"/>
        <v>0</v>
      </c>
      <c r="CK453" s="16">
        <f t="shared" si="3922"/>
        <v>0</v>
      </c>
      <c r="CL453" s="16">
        <f t="shared" si="3922"/>
        <v>0</v>
      </c>
      <c r="CM453" s="16">
        <f t="shared" si="3922"/>
        <v>382400</v>
      </c>
      <c r="CN453" s="16">
        <f t="shared" si="3922"/>
        <v>0</v>
      </c>
      <c r="CO453" s="16">
        <f t="shared" si="3922"/>
        <v>382400</v>
      </c>
      <c r="CP453" s="16">
        <f t="shared" si="3922"/>
        <v>0</v>
      </c>
      <c r="CQ453" s="16">
        <f t="shared" si="3922"/>
        <v>0</v>
      </c>
      <c r="CR453" s="16">
        <f t="shared" si="3922"/>
        <v>0</v>
      </c>
      <c r="CS453" s="16">
        <f t="shared" si="3922"/>
        <v>0</v>
      </c>
      <c r="CT453" s="16">
        <f t="shared" si="3922"/>
        <v>0</v>
      </c>
      <c r="CU453" s="16">
        <f t="shared" si="3922"/>
        <v>382400</v>
      </c>
      <c r="CV453" s="16">
        <f t="shared" si="3922"/>
        <v>0</v>
      </c>
      <c r="CW453" s="16">
        <f t="shared" si="3922"/>
        <v>382400</v>
      </c>
      <c r="CX453" s="16">
        <f t="shared" si="3922"/>
        <v>0</v>
      </c>
      <c r="CY453" s="16">
        <f t="shared" si="3922"/>
        <v>382900</v>
      </c>
      <c r="CZ453" s="43">
        <f t="shared" si="3922"/>
        <v>0</v>
      </c>
      <c r="DA453" s="43">
        <f t="shared" si="3922"/>
        <v>382900</v>
      </c>
      <c r="DB453" s="43">
        <f t="shared" si="3922"/>
        <v>0</v>
      </c>
      <c r="DC453" s="16">
        <f t="shared" si="3923"/>
        <v>0</v>
      </c>
      <c r="DD453" s="16">
        <f t="shared" si="3923"/>
        <v>0</v>
      </c>
      <c r="DE453" s="16">
        <f t="shared" si="3923"/>
        <v>0</v>
      </c>
      <c r="DF453" s="16">
        <f t="shared" si="3923"/>
        <v>0</v>
      </c>
      <c r="DG453" s="16">
        <f t="shared" si="3923"/>
        <v>382900</v>
      </c>
      <c r="DH453" s="16">
        <f t="shared" si="3923"/>
        <v>0</v>
      </c>
      <c r="DI453" s="16">
        <f t="shared" si="3923"/>
        <v>382900</v>
      </c>
      <c r="DJ453" s="16">
        <f t="shared" si="3923"/>
        <v>0</v>
      </c>
      <c r="DK453" s="16">
        <f t="shared" si="3923"/>
        <v>0</v>
      </c>
      <c r="DL453" s="16">
        <f t="shared" si="3923"/>
        <v>0</v>
      </c>
      <c r="DM453" s="16">
        <f t="shared" si="3923"/>
        <v>0</v>
      </c>
      <c r="DN453" s="16">
        <f t="shared" si="3923"/>
        <v>0</v>
      </c>
      <c r="DO453" s="16">
        <f t="shared" si="3923"/>
        <v>382900</v>
      </c>
      <c r="DP453" s="16">
        <f t="shared" si="3923"/>
        <v>0</v>
      </c>
      <c r="DQ453" s="16">
        <f t="shared" si="3923"/>
        <v>382900</v>
      </c>
      <c r="DR453" s="16">
        <f t="shared" si="3923"/>
        <v>0</v>
      </c>
    </row>
    <row r="454" spans="1:122" ht="32.25" hidden="1" customHeight="1" x14ac:dyDescent="0.25">
      <c r="A454" s="100" t="s">
        <v>138</v>
      </c>
      <c r="B454" s="102"/>
      <c r="C454" s="102"/>
      <c r="D454" s="102"/>
      <c r="E454" s="40">
        <v>854</v>
      </c>
      <c r="F454" s="2" t="s">
        <v>11</v>
      </c>
      <c r="G454" s="2" t="s">
        <v>45</v>
      </c>
      <c r="H454" s="3" t="s">
        <v>46</v>
      </c>
      <c r="I454" s="2"/>
      <c r="J454" s="15">
        <f t="shared" si="3920"/>
        <v>408000</v>
      </c>
      <c r="K454" s="15">
        <f t="shared" si="3920"/>
        <v>0</v>
      </c>
      <c r="L454" s="15">
        <f t="shared" si="3920"/>
        <v>408000</v>
      </c>
      <c r="M454" s="15">
        <f t="shared" si="3920"/>
        <v>0</v>
      </c>
      <c r="N454" s="15">
        <f t="shared" si="3920"/>
        <v>0</v>
      </c>
      <c r="O454" s="15">
        <f t="shared" si="3920"/>
        <v>0</v>
      </c>
      <c r="P454" s="15">
        <f t="shared" si="3920"/>
        <v>0</v>
      </c>
      <c r="Q454" s="15">
        <f t="shared" si="3920"/>
        <v>0</v>
      </c>
      <c r="R454" s="15">
        <f t="shared" si="3920"/>
        <v>408000</v>
      </c>
      <c r="S454" s="15">
        <f t="shared" si="3920"/>
        <v>0</v>
      </c>
      <c r="T454" s="15">
        <f t="shared" si="3920"/>
        <v>408000</v>
      </c>
      <c r="U454" s="15">
        <f t="shared" si="3920"/>
        <v>0</v>
      </c>
      <c r="V454" s="15">
        <f t="shared" si="3920"/>
        <v>408000</v>
      </c>
      <c r="W454" s="39">
        <f t="shared" si="3920"/>
        <v>0</v>
      </c>
      <c r="X454" s="39">
        <f t="shared" si="3920"/>
        <v>408000</v>
      </c>
      <c r="Y454" s="39">
        <f t="shared" si="3920"/>
        <v>0</v>
      </c>
      <c r="Z454" s="15">
        <f t="shared" si="3920"/>
        <v>0</v>
      </c>
      <c r="AA454" s="15">
        <f t="shared" si="3920"/>
        <v>0</v>
      </c>
      <c r="AB454" s="15">
        <f t="shared" si="3920"/>
        <v>0</v>
      </c>
      <c r="AC454" s="15">
        <f t="shared" si="3920"/>
        <v>0</v>
      </c>
      <c r="AD454" s="15">
        <f t="shared" si="3920"/>
        <v>408000</v>
      </c>
      <c r="AE454" s="15">
        <f t="shared" si="3920"/>
        <v>0</v>
      </c>
      <c r="AF454" s="15">
        <f t="shared" si="3920"/>
        <v>408000</v>
      </c>
      <c r="AG454" s="15">
        <f t="shared" si="3920"/>
        <v>0</v>
      </c>
      <c r="AH454" s="15">
        <f t="shared" si="3920"/>
        <v>408000</v>
      </c>
      <c r="AI454" s="39">
        <f t="shared" si="3920"/>
        <v>0</v>
      </c>
      <c r="AJ454" s="39">
        <f t="shared" si="3920"/>
        <v>408000</v>
      </c>
      <c r="AK454" s="39">
        <f t="shared" si="3920"/>
        <v>0</v>
      </c>
      <c r="AL454" s="15">
        <f t="shared" si="3921"/>
        <v>0</v>
      </c>
      <c r="AM454" s="109">
        <f t="shared" si="3921"/>
        <v>0</v>
      </c>
      <c r="AN454" s="16">
        <f t="shared" si="3921"/>
        <v>0</v>
      </c>
      <c r="AO454" s="16">
        <f t="shared" si="3921"/>
        <v>0</v>
      </c>
      <c r="AP454" s="16">
        <f t="shared" si="3921"/>
        <v>408000</v>
      </c>
      <c r="AQ454" s="16">
        <f t="shared" si="3921"/>
        <v>0</v>
      </c>
      <c r="AR454" s="16">
        <f t="shared" si="3921"/>
        <v>408000</v>
      </c>
      <c r="AS454" s="16">
        <f t="shared" si="3921"/>
        <v>0</v>
      </c>
      <c r="AT454" s="16"/>
      <c r="AU454" s="16"/>
      <c r="AV454" s="16"/>
      <c r="AW454" s="16"/>
      <c r="AX454" s="16"/>
      <c r="AY454" s="15">
        <f t="shared" si="3892"/>
        <v>15300</v>
      </c>
      <c r="AZ454" s="39">
        <f t="shared" si="3893"/>
        <v>0</v>
      </c>
      <c r="BA454" s="39">
        <f t="shared" si="3894"/>
        <v>15300</v>
      </c>
      <c r="BB454" s="39">
        <f t="shared" si="3895"/>
        <v>0</v>
      </c>
      <c r="BC454" s="16">
        <f t="shared" si="3922"/>
        <v>392700</v>
      </c>
      <c r="BD454" s="43">
        <f t="shared" si="3922"/>
        <v>0</v>
      </c>
      <c r="BE454" s="43">
        <f t="shared" si="3922"/>
        <v>392700</v>
      </c>
      <c r="BF454" s="43">
        <f t="shared" si="3922"/>
        <v>0</v>
      </c>
      <c r="BG454" s="16">
        <f t="shared" si="3922"/>
        <v>0</v>
      </c>
      <c r="BH454" s="16">
        <f t="shared" si="3922"/>
        <v>0</v>
      </c>
      <c r="BI454" s="16">
        <f t="shared" si="3922"/>
        <v>0</v>
      </c>
      <c r="BJ454" s="16">
        <f t="shared" si="3922"/>
        <v>0</v>
      </c>
      <c r="BK454" s="16">
        <f t="shared" si="3922"/>
        <v>392700</v>
      </c>
      <c r="BL454" s="16">
        <f t="shared" si="3922"/>
        <v>0</v>
      </c>
      <c r="BM454" s="16">
        <f t="shared" si="3922"/>
        <v>392700</v>
      </c>
      <c r="BN454" s="16">
        <f t="shared" si="3922"/>
        <v>0</v>
      </c>
      <c r="BO454" s="16">
        <f t="shared" si="3922"/>
        <v>0</v>
      </c>
      <c r="BP454" s="16">
        <f t="shared" si="3922"/>
        <v>0</v>
      </c>
      <c r="BQ454" s="16">
        <f t="shared" si="3922"/>
        <v>0</v>
      </c>
      <c r="BR454" s="16">
        <f t="shared" si="3922"/>
        <v>0</v>
      </c>
      <c r="BS454" s="16">
        <f t="shared" si="3922"/>
        <v>392700</v>
      </c>
      <c r="BT454" s="16">
        <f t="shared" si="3922"/>
        <v>0</v>
      </c>
      <c r="BU454" s="16">
        <f t="shared" si="3922"/>
        <v>392700</v>
      </c>
      <c r="BV454" s="16">
        <f t="shared" si="3922"/>
        <v>0</v>
      </c>
      <c r="BW454" s="16">
        <f t="shared" si="3922"/>
        <v>0</v>
      </c>
      <c r="BX454" s="16">
        <f t="shared" si="3922"/>
        <v>0</v>
      </c>
      <c r="BY454" s="16">
        <f t="shared" si="3922"/>
        <v>0</v>
      </c>
      <c r="BZ454" s="16">
        <f t="shared" si="3922"/>
        <v>0</v>
      </c>
      <c r="CA454" s="16">
        <f t="shared" si="3922"/>
        <v>392700</v>
      </c>
      <c r="CB454" s="16">
        <f t="shared" si="3922"/>
        <v>0</v>
      </c>
      <c r="CC454" s="16">
        <f t="shared" si="3922"/>
        <v>392700</v>
      </c>
      <c r="CD454" s="16">
        <f t="shared" si="3922"/>
        <v>0</v>
      </c>
      <c r="CE454" s="16">
        <f t="shared" si="3922"/>
        <v>382400</v>
      </c>
      <c r="CF454" s="43">
        <f t="shared" si="3922"/>
        <v>0</v>
      </c>
      <c r="CG454" s="43">
        <f t="shared" si="3922"/>
        <v>382400</v>
      </c>
      <c r="CH454" s="43">
        <f t="shared" si="3922"/>
        <v>0</v>
      </c>
      <c r="CI454" s="16">
        <f t="shared" si="3922"/>
        <v>0</v>
      </c>
      <c r="CJ454" s="16">
        <f t="shared" si="3922"/>
        <v>0</v>
      </c>
      <c r="CK454" s="16">
        <f t="shared" si="3922"/>
        <v>0</v>
      </c>
      <c r="CL454" s="16">
        <f t="shared" si="3922"/>
        <v>0</v>
      </c>
      <c r="CM454" s="16">
        <f t="shared" si="3922"/>
        <v>382400</v>
      </c>
      <c r="CN454" s="16">
        <f t="shared" si="3922"/>
        <v>0</v>
      </c>
      <c r="CO454" s="16">
        <f t="shared" si="3922"/>
        <v>382400</v>
      </c>
      <c r="CP454" s="16">
        <f t="shared" si="3922"/>
        <v>0</v>
      </c>
      <c r="CQ454" s="16">
        <f t="shared" si="3922"/>
        <v>0</v>
      </c>
      <c r="CR454" s="16">
        <f t="shared" si="3922"/>
        <v>0</v>
      </c>
      <c r="CS454" s="16">
        <f t="shared" si="3922"/>
        <v>0</v>
      </c>
      <c r="CT454" s="16">
        <f t="shared" si="3922"/>
        <v>0</v>
      </c>
      <c r="CU454" s="16">
        <f t="shared" si="3922"/>
        <v>382400</v>
      </c>
      <c r="CV454" s="16">
        <f t="shared" si="3922"/>
        <v>0</v>
      </c>
      <c r="CW454" s="16">
        <f t="shared" si="3922"/>
        <v>382400</v>
      </c>
      <c r="CX454" s="16">
        <f t="shared" si="3922"/>
        <v>0</v>
      </c>
      <c r="CY454" s="16">
        <f t="shared" si="3922"/>
        <v>382900</v>
      </c>
      <c r="CZ454" s="43">
        <f t="shared" si="3922"/>
        <v>0</v>
      </c>
      <c r="DA454" s="43">
        <f t="shared" si="3922"/>
        <v>382900</v>
      </c>
      <c r="DB454" s="43">
        <f t="shared" si="3922"/>
        <v>0</v>
      </c>
      <c r="DC454" s="16">
        <f t="shared" si="3923"/>
        <v>0</v>
      </c>
      <c r="DD454" s="16">
        <f t="shared" si="3923"/>
        <v>0</v>
      </c>
      <c r="DE454" s="16">
        <f t="shared" si="3923"/>
        <v>0</v>
      </c>
      <c r="DF454" s="16">
        <f t="shared" si="3923"/>
        <v>0</v>
      </c>
      <c r="DG454" s="16">
        <f t="shared" si="3923"/>
        <v>382900</v>
      </c>
      <c r="DH454" s="16">
        <f t="shared" si="3923"/>
        <v>0</v>
      </c>
      <c r="DI454" s="16">
        <f t="shared" si="3923"/>
        <v>382900</v>
      </c>
      <c r="DJ454" s="16">
        <f t="shared" si="3923"/>
        <v>0</v>
      </c>
      <c r="DK454" s="16">
        <f t="shared" si="3923"/>
        <v>0</v>
      </c>
      <c r="DL454" s="16">
        <f t="shared" si="3923"/>
        <v>0</v>
      </c>
      <c r="DM454" s="16">
        <f t="shared" si="3923"/>
        <v>0</v>
      </c>
      <c r="DN454" s="16">
        <f t="shared" si="3923"/>
        <v>0</v>
      </c>
      <c r="DO454" s="16">
        <f t="shared" si="3923"/>
        <v>382900</v>
      </c>
      <c r="DP454" s="16">
        <f t="shared" si="3923"/>
        <v>0</v>
      </c>
      <c r="DQ454" s="16">
        <f t="shared" si="3923"/>
        <v>382900</v>
      </c>
      <c r="DR454" s="16">
        <f t="shared" si="3923"/>
        <v>0</v>
      </c>
    </row>
    <row r="455" spans="1:122" ht="31.5" hidden="1" customHeight="1" x14ac:dyDescent="0.25">
      <c r="A455" s="102" t="s">
        <v>19</v>
      </c>
      <c r="B455" s="98"/>
      <c r="C455" s="98"/>
      <c r="D455" s="98"/>
      <c r="E455" s="40">
        <v>854</v>
      </c>
      <c r="F455" s="2" t="s">
        <v>16</v>
      </c>
      <c r="G455" s="2" t="s">
        <v>45</v>
      </c>
      <c r="H455" s="3" t="s">
        <v>139</v>
      </c>
      <c r="I455" s="2"/>
      <c r="J455" s="15">
        <f t="shared" ref="J455" si="3924">J456+J458</f>
        <v>408000</v>
      </c>
      <c r="K455" s="15">
        <f t="shared" ref="K455:U455" si="3925">K456+K458</f>
        <v>0</v>
      </c>
      <c r="L455" s="15">
        <f t="shared" si="3925"/>
        <v>408000</v>
      </c>
      <c r="M455" s="15">
        <f t="shared" si="3925"/>
        <v>0</v>
      </c>
      <c r="N455" s="15">
        <f t="shared" si="3925"/>
        <v>0</v>
      </c>
      <c r="O455" s="15">
        <f t="shared" si="3925"/>
        <v>0</v>
      </c>
      <c r="P455" s="15">
        <f t="shared" si="3925"/>
        <v>0</v>
      </c>
      <c r="Q455" s="15">
        <f t="shared" si="3925"/>
        <v>0</v>
      </c>
      <c r="R455" s="15">
        <f t="shared" si="3925"/>
        <v>408000</v>
      </c>
      <c r="S455" s="15">
        <f t="shared" si="3925"/>
        <v>0</v>
      </c>
      <c r="T455" s="15">
        <f t="shared" si="3925"/>
        <v>408000</v>
      </c>
      <c r="U455" s="15">
        <f t="shared" si="3925"/>
        <v>0</v>
      </c>
      <c r="V455" s="15">
        <f t="shared" ref="V455:AK455" si="3926">V456+V458</f>
        <v>408000</v>
      </c>
      <c r="W455" s="39">
        <f t="shared" si="3926"/>
        <v>0</v>
      </c>
      <c r="X455" s="39">
        <f t="shared" si="3926"/>
        <v>408000</v>
      </c>
      <c r="Y455" s="39">
        <f t="shared" si="3926"/>
        <v>0</v>
      </c>
      <c r="Z455" s="15">
        <f t="shared" si="3926"/>
        <v>0</v>
      </c>
      <c r="AA455" s="15">
        <f t="shared" si="3926"/>
        <v>0</v>
      </c>
      <c r="AB455" s="15">
        <f t="shared" si="3926"/>
        <v>0</v>
      </c>
      <c r="AC455" s="15">
        <f t="shared" si="3926"/>
        <v>0</v>
      </c>
      <c r="AD455" s="15">
        <f t="shared" si="3926"/>
        <v>408000</v>
      </c>
      <c r="AE455" s="15">
        <f t="shared" si="3926"/>
        <v>0</v>
      </c>
      <c r="AF455" s="15">
        <f t="shared" si="3926"/>
        <v>408000</v>
      </c>
      <c r="AG455" s="15">
        <f t="shared" si="3926"/>
        <v>0</v>
      </c>
      <c r="AH455" s="15">
        <f t="shared" si="3926"/>
        <v>408000</v>
      </c>
      <c r="AI455" s="39">
        <f t="shared" si="3926"/>
        <v>0</v>
      </c>
      <c r="AJ455" s="39">
        <f t="shared" si="3926"/>
        <v>408000</v>
      </c>
      <c r="AK455" s="39">
        <f t="shared" si="3926"/>
        <v>0</v>
      </c>
      <c r="AL455" s="15">
        <f t="shared" ref="AL455:AS455" si="3927">AL456+AL458</f>
        <v>0</v>
      </c>
      <c r="AM455" s="110">
        <f t="shared" si="3927"/>
        <v>0</v>
      </c>
      <c r="AN455" s="15">
        <f t="shared" si="3927"/>
        <v>0</v>
      </c>
      <c r="AO455" s="15">
        <f t="shared" si="3927"/>
        <v>0</v>
      </c>
      <c r="AP455" s="15">
        <f t="shared" si="3927"/>
        <v>408000</v>
      </c>
      <c r="AQ455" s="15">
        <f t="shared" si="3927"/>
        <v>0</v>
      </c>
      <c r="AR455" s="15">
        <f t="shared" si="3927"/>
        <v>408000</v>
      </c>
      <c r="AS455" s="15">
        <f t="shared" si="3927"/>
        <v>0</v>
      </c>
      <c r="AT455" s="15"/>
      <c r="AU455" s="15"/>
      <c r="AV455" s="15"/>
      <c r="AW455" s="15"/>
      <c r="AX455" s="15"/>
      <c r="AY455" s="15">
        <f t="shared" si="3892"/>
        <v>15300</v>
      </c>
      <c r="AZ455" s="39">
        <f t="shared" si="3893"/>
        <v>0</v>
      </c>
      <c r="BA455" s="39">
        <f t="shared" si="3894"/>
        <v>15300</v>
      </c>
      <c r="BB455" s="39">
        <f t="shared" si="3895"/>
        <v>0</v>
      </c>
      <c r="BC455" s="15">
        <f t="shared" ref="BC455" si="3928">BC456+BC458</f>
        <v>392700</v>
      </c>
      <c r="BD455" s="44">
        <f t="shared" ref="BD455:BN455" si="3929">BD456+BD458</f>
        <v>0</v>
      </c>
      <c r="BE455" s="44">
        <f t="shared" si="3929"/>
        <v>392700</v>
      </c>
      <c r="BF455" s="44">
        <f t="shared" si="3929"/>
        <v>0</v>
      </c>
      <c r="BG455" s="15">
        <f t="shared" si="3929"/>
        <v>0</v>
      </c>
      <c r="BH455" s="15">
        <f t="shared" ref="BH455:BJ455" si="3930">BH456+BH458</f>
        <v>0</v>
      </c>
      <c r="BI455" s="15">
        <f t="shared" si="3930"/>
        <v>0</v>
      </c>
      <c r="BJ455" s="15">
        <f t="shared" si="3930"/>
        <v>0</v>
      </c>
      <c r="BK455" s="15">
        <f t="shared" si="3929"/>
        <v>392700</v>
      </c>
      <c r="BL455" s="15">
        <f t="shared" si="3929"/>
        <v>0</v>
      </c>
      <c r="BM455" s="15">
        <f t="shared" si="3929"/>
        <v>392700</v>
      </c>
      <c r="BN455" s="15">
        <f t="shared" si="3929"/>
        <v>0</v>
      </c>
      <c r="BO455" s="15">
        <f t="shared" ref="BO455:BV455" si="3931">BO456+BO458</f>
        <v>0</v>
      </c>
      <c r="BP455" s="15">
        <f t="shared" si="3931"/>
        <v>0</v>
      </c>
      <c r="BQ455" s="15">
        <f t="shared" si="3931"/>
        <v>0</v>
      </c>
      <c r="BR455" s="15">
        <f t="shared" si="3931"/>
        <v>0</v>
      </c>
      <c r="BS455" s="15">
        <f t="shared" si="3931"/>
        <v>392700</v>
      </c>
      <c r="BT455" s="15">
        <f t="shared" si="3931"/>
        <v>0</v>
      </c>
      <c r="BU455" s="15">
        <f t="shared" si="3931"/>
        <v>392700</v>
      </c>
      <c r="BV455" s="15">
        <f t="shared" si="3931"/>
        <v>0</v>
      </c>
      <c r="BW455" s="15">
        <f t="shared" ref="BW455:CD455" si="3932">BW456+BW458</f>
        <v>0</v>
      </c>
      <c r="BX455" s="15">
        <f t="shared" si="3932"/>
        <v>0</v>
      </c>
      <c r="BY455" s="15">
        <f t="shared" si="3932"/>
        <v>0</v>
      </c>
      <c r="BZ455" s="15">
        <f t="shared" si="3932"/>
        <v>0</v>
      </c>
      <c r="CA455" s="15">
        <f t="shared" si="3932"/>
        <v>392700</v>
      </c>
      <c r="CB455" s="15">
        <f t="shared" si="3932"/>
        <v>0</v>
      </c>
      <c r="CC455" s="15">
        <f t="shared" si="3932"/>
        <v>392700</v>
      </c>
      <c r="CD455" s="15">
        <f t="shared" si="3932"/>
        <v>0</v>
      </c>
      <c r="CE455" s="15">
        <f t="shared" ref="CE455:DB455" si="3933">CE456+CE458</f>
        <v>382400</v>
      </c>
      <c r="CF455" s="44">
        <f t="shared" si="3933"/>
        <v>0</v>
      </c>
      <c r="CG455" s="44">
        <f t="shared" si="3933"/>
        <v>382400</v>
      </c>
      <c r="CH455" s="44">
        <f t="shared" si="3933"/>
        <v>0</v>
      </c>
      <c r="CI455" s="15">
        <f t="shared" si="3933"/>
        <v>0</v>
      </c>
      <c r="CJ455" s="15">
        <f t="shared" si="3933"/>
        <v>0</v>
      </c>
      <c r="CK455" s="15">
        <f t="shared" si="3933"/>
        <v>0</v>
      </c>
      <c r="CL455" s="15">
        <f t="shared" si="3933"/>
        <v>0</v>
      </c>
      <c r="CM455" s="15">
        <f t="shared" si="3933"/>
        <v>382400</v>
      </c>
      <c r="CN455" s="15">
        <f t="shared" si="3933"/>
        <v>0</v>
      </c>
      <c r="CO455" s="15">
        <f t="shared" si="3933"/>
        <v>382400</v>
      </c>
      <c r="CP455" s="15">
        <f t="shared" si="3933"/>
        <v>0</v>
      </c>
      <c r="CQ455" s="15">
        <f t="shared" ref="CQ455:CX455" si="3934">CQ456+CQ458</f>
        <v>0</v>
      </c>
      <c r="CR455" s="15">
        <f t="shared" si="3934"/>
        <v>0</v>
      </c>
      <c r="CS455" s="15">
        <f t="shared" si="3934"/>
        <v>0</v>
      </c>
      <c r="CT455" s="15">
        <f t="shared" si="3934"/>
        <v>0</v>
      </c>
      <c r="CU455" s="15">
        <f t="shared" si="3934"/>
        <v>382400</v>
      </c>
      <c r="CV455" s="15">
        <f t="shared" si="3934"/>
        <v>0</v>
      </c>
      <c r="CW455" s="15">
        <f t="shared" si="3934"/>
        <v>382400</v>
      </c>
      <c r="CX455" s="15">
        <f t="shared" si="3934"/>
        <v>0</v>
      </c>
      <c r="CY455" s="15">
        <f t="shared" si="3933"/>
        <v>382900</v>
      </c>
      <c r="CZ455" s="44">
        <f t="shared" si="3933"/>
        <v>0</v>
      </c>
      <c r="DA455" s="44">
        <f t="shared" si="3933"/>
        <v>382900</v>
      </c>
      <c r="DB455" s="44">
        <f t="shared" si="3933"/>
        <v>0</v>
      </c>
      <c r="DC455" s="15">
        <f t="shared" ref="DC455:DJ455" si="3935">DC456+DC458</f>
        <v>0</v>
      </c>
      <c r="DD455" s="15">
        <f t="shared" si="3935"/>
        <v>0</v>
      </c>
      <c r="DE455" s="15">
        <f t="shared" si="3935"/>
        <v>0</v>
      </c>
      <c r="DF455" s="15">
        <f t="shared" si="3935"/>
        <v>0</v>
      </c>
      <c r="DG455" s="15">
        <f t="shared" si="3935"/>
        <v>382900</v>
      </c>
      <c r="DH455" s="15">
        <f t="shared" si="3935"/>
        <v>0</v>
      </c>
      <c r="DI455" s="15">
        <f t="shared" si="3935"/>
        <v>382900</v>
      </c>
      <c r="DJ455" s="15">
        <f t="shared" si="3935"/>
        <v>0</v>
      </c>
      <c r="DK455" s="15">
        <f t="shared" ref="DK455:DR455" si="3936">DK456+DK458</f>
        <v>0</v>
      </c>
      <c r="DL455" s="15">
        <f t="shared" si="3936"/>
        <v>0</v>
      </c>
      <c r="DM455" s="15">
        <f t="shared" si="3936"/>
        <v>0</v>
      </c>
      <c r="DN455" s="15">
        <f t="shared" si="3936"/>
        <v>0</v>
      </c>
      <c r="DO455" s="15">
        <f t="shared" si="3936"/>
        <v>382900</v>
      </c>
      <c r="DP455" s="15">
        <f t="shared" si="3936"/>
        <v>0</v>
      </c>
      <c r="DQ455" s="15">
        <f t="shared" si="3936"/>
        <v>382900</v>
      </c>
      <c r="DR455" s="15">
        <f t="shared" si="3936"/>
        <v>0</v>
      </c>
    </row>
    <row r="456" spans="1:122" ht="31.5" hidden="1" customHeight="1" x14ac:dyDescent="0.25">
      <c r="A456" s="102" t="s">
        <v>15</v>
      </c>
      <c r="B456" s="98"/>
      <c r="C456" s="98"/>
      <c r="D456" s="98"/>
      <c r="E456" s="40">
        <v>854</v>
      </c>
      <c r="F456" s="2" t="s">
        <v>11</v>
      </c>
      <c r="G456" s="2" t="s">
        <v>45</v>
      </c>
      <c r="H456" s="3" t="s">
        <v>139</v>
      </c>
      <c r="I456" s="2" t="s">
        <v>17</v>
      </c>
      <c r="J456" s="15">
        <f t="shared" ref="J456:AS456" si="3937">J457</f>
        <v>360200</v>
      </c>
      <c r="K456" s="15">
        <f t="shared" si="3937"/>
        <v>0</v>
      </c>
      <c r="L456" s="15">
        <f t="shared" si="3937"/>
        <v>360200</v>
      </c>
      <c r="M456" s="15">
        <f t="shared" si="3937"/>
        <v>0</v>
      </c>
      <c r="N456" s="15">
        <f t="shared" si="3937"/>
        <v>0</v>
      </c>
      <c r="O456" s="15">
        <f t="shared" si="3937"/>
        <v>0</v>
      </c>
      <c r="P456" s="15">
        <f t="shared" si="3937"/>
        <v>0</v>
      </c>
      <c r="Q456" s="15">
        <f t="shared" si="3937"/>
        <v>0</v>
      </c>
      <c r="R456" s="15">
        <f t="shared" si="3937"/>
        <v>360200</v>
      </c>
      <c r="S456" s="15">
        <f t="shared" si="3937"/>
        <v>0</v>
      </c>
      <c r="T456" s="15">
        <f t="shared" si="3937"/>
        <v>360200</v>
      </c>
      <c r="U456" s="15">
        <f t="shared" si="3937"/>
        <v>0</v>
      </c>
      <c r="V456" s="15">
        <f t="shared" si="3937"/>
        <v>360200</v>
      </c>
      <c r="W456" s="39">
        <f t="shared" si="3937"/>
        <v>0</v>
      </c>
      <c r="X456" s="39">
        <f t="shared" si="3937"/>
        <v>360200</v>
      </c>
      <c r="Y456" s="39">
        <f t="shared" si="3937"/>
        <v>0</v>
      </c>
      <c r="Z456" s="15">
        <f t="shared" si="3937"/>
        <v>0</v>
      </c>
      <c r="AA456" s="15">
        <f t="shared" si="3937"/>
        <v>0</v>
      </c>
      <c r="AB456" s="15">
        <f t="shared" si="3937"/>
        <v>0</v>
      </c>
      <c r="AC456" s="15">
        <f t="shared" si="3937"/>
        <v>0</v>
      </c>
      <c r="AD456" s="15">
        <f t="shared" si="3937"/>
        <v>360200</v>
      </c>
      <c r="AE456" s="15">
        <f t="shared" si="3937"/>
        <v>0</v>
      </c>
      <c r="AF456" s="15">
        <f t="shared" si="3937"/>
        <v>360200</v>
      </c>
      <c r="AG456" s="15">
        <f t="shared" si="3937"/>
        <v>0</v>
      </c>
      <c r="AH456" s="15">
        <f t="shared" si="3937"/>
        <v>360200</v>
      </c>
      <c r="AI456" s="39">
        <f t="shared" si="3937"/>
        <v>0</v>
      </c>
      <c r="AJ456" s="39">
        <f t="shared" si="3937"/>
        <v>360200</v>
      </c>
      <c r="AK456" s="39">
        <f t="shared" si="3937"/>
        <v>0</v>
      </c>
      <c r="AL456" s="15">
        <f t="shared" si="3937"/>
        <v>0</v>
      </c>
      <c r="AM456" s="110">
        <f t="shared" si="3937"/>
        <v>0</v>
      </c>
      <c r="AN456" s="15">
        <f t="shared" si="3937"/>
        <v>0</v>
      </c>
      <c r="AO456" s="15">
        <f t="shared" si="3937"/>
        <v>0</v>
      </c>
      <c r="AP456" s="15">
        <f t="shared" si="3937"/>
        <v>360200</v>
      </c>
      <c r="AQ456" s="15">
        <f t="shared" si="3937"/>
        <v>0</v>
      </c>
      <c r="AR456" s="15">
        <f t="shared" si="3937"/>
        <v>360200</v>
      </c>
      <c r="AS456" s="15">
        <f t="shared" si="3937"/>
        <v>0</v>
      </c>
      <c r="AT456" s="15"/>
      <c r="AU456" s="15"/>
      <c r="AV456" s="15"/>
      <c r="AW456" s="15"/>
      <c r="AX456" s="15"/>
      <c r="AY456" s="15">
        <f t="shared" si="3892"/>
        <v>14100</v>
      </c>
      <c r="AZ456" s="39">
        <f t="shared" si="3893"/>
        <v>0</v>
      </c>
      <c r="BA456" s="39">
        <f t="shared" si="3894"/>
        <v>14100</v>
      </c>
      <c r="BB456" s="39">
        <f t="shared" si="3895"/>
        <v>0</v>
      </c>
      <c r="BC456" s="15">
        <f t="shared" ref="BC456:DN456" si="3938">BC457</f>
        <v>346100</v>
      </c>
      <c r="BD456" s="44">
        <f t="shared" si="3938"/>
        <v>0</v>
      </c>
      <c r="BE456" s="44">
        <f t="shared" si="3938"/>
        <v>346100</v>
      </c>
      <c r="BF456" s="44">
        <f t="shared" si="3938"/>
        <v>0</v>
      </c>
      <c r="BG456" s="15">
        <f t="shared" si="3938"/>
        <v>0</v>
      </c>
      <c r="BH456" s="15">
        <f t="shared" si="3938"/>
        <v>0</v>
      </c>
      <c r="BI456" s="15">
        <f t="shared" si="3938"/>
        <v>0</v>
      </c>
      <c r="BJ456" s="15">
        <f t="shared" si="3938"/>
        <v>0</v>
      </c>
      <c r="BK456" s="15">
        <f t="shared" si="3938"/>
        <v>346100</v>
      </c>
      <c r="BL456" s="15">
        <f t="shared" si="3938"/>
        <v>0</v>
      </c>
      <c r="BM456" s="15">
        <f t="shared" si="3938"/>
        <v>346100</v>
      </c>
      <c r="BN456" s="15">
        <f t="shared" si="3938"/>
        <v>0</v>
      </c>
      <c r="BO456" s="15">
        <f t="shared" si="3938"/>
        <v>0</v>
      </c>
      <c r="BP456" s="15">
        <f t="shared" si="3938"/>
        <v>0</v>
      </c>
      <c r="BQ456" s="15">
        <f t="shared" si="3938"/>
        <v>0</v>
      </c>
      <c r="BR456" s="15">
        <f t="shared" si="3938"/>
        <v>0</v>
      </c>
      <c r="BS456" s="15">
        <f t="shared" si="3938"/>
        <v>346100</v>
      </c>
      <c r="BT456" s="15">
        <f t="shared" si="3938"/>
        <v>0</v>
      </c>
      <c r="BU456" s="15">
        <f t="shared" si="3938"/>
        <v>346100</v>
      </c>
      <c r="BV456" s="15">
        <f t="shared" si="3938"/>
        <v>0</v>
      </c>
      <c r="BW456" s="15">
        <f t="shared" si="3938"/>
        <v>0</v>
      </c>
      <c r="BX456" s="15">
        <f t="shared" si="3938"/>
        <v>0</v>
      </c>
      <c r="BY456" s="15">
        <f t="shared" si="3938"/>
        <v>0</v>
      </c>
      <c r="BZ456" s="15">
        <f t="shared" si="3938"/>
        <v>0</v>
      </c>
      <c r="CA456" s="15">
        <f t="shared" si="3938"/>
        <v>346100</v>
      </c>
      <c r="CB456" s="15">
        <f t="shared" si="3938"/>
        <v>0</v>
      </c>
      <c r="CC456" s="15">
        <f t="shared" si="3938"/>
        <v>346100</v>
      </c>
      <c r="CD456" s="15">
        <f t="shared" si="3938"/>
        <v>0</v>
      </c>
      <c r="CE456" s="15">
        <f t="shared" si="3938"/>
        <v>346100</v>
      </c>
      <c r="CF456" s="44">
        <f t="shared" si="3938"/>
        <v>0</v>
      </c>
      <c r="CG456" s="44">
        <f t="shared" si="3938"/>
        <v>346100</v>
      </c>
      <c r="CH456" s="44">
        <f t="shared" si="3938"/>
        <v>0</v>
      </c>
      <c r="CI456" s="15">
        <f t="shared" si="3938"/>
        <v>0</v>
      </c>
      <c r="CJ456" s="15">
        <f t="shared" si="3938"/>
        <v>0</v>
      </c>
      <c r="CK456" s="15">
        <f t="shared" si="3938"/>
        <v>0</v>
      </c>
      <c r="CL456" s="15">
        <f t="shared" si="3938"/>
        <v>0</v>
      </c>
      <c r="CM456" s="15">
        <f t="shared" si="3938"/>
        <v>346100</v>
      </c>
      <c r="CN456" s="15">
        <f t="shared" si="3938"/>
        <v>0</v>
      </c>
      <c r="CO456" s="15">
        <f t="shared" si="3938"/>
        <v>346100</v>
      </c>
      <c r="CP456" s="15">
        <f t="shared" si="3938"/>
        <v>0</v>
      </c>
      <c r="CQ456" s="15">
        <f t="shared" si="3938"/>
        <v>0</v>
      </c>
      <c r="CR456" s="15">
        <f t="shared" si="3938"/>
        <v>0</v>
      </c>
      <c r="CS456" s="15">
        <f t="shared" si="3938"/>
        <v>0</v>
      </c>
      <c r="CT456" s="15">
        <f t="shared" si="3938"/>
        <v>0</v>
      </c>
      <c r="CU456" s="15">
        <f t="shared" si="3938"/>
        <v>346100</v>
      </c>
      <c r="CV456" s="15">
        <f t="shared" si="3938"/>
        <v>0</v>
      </c>
      <c r="CW456" s="15">
        <f t="shared" si="3938"/>
        <v>346100</v>
      </c>
      <c r="CX456" s="15">
        <f t="shared" si="3938"/>
        <v>0</v>
      </c>
      <c r="CY456" s="15">
        <f t="shared" si="3938"/>
        <v>346100</v>
      </c>
      <c r="CZ456" s="44">
        <f t="shared" si="3938"/>
        <v>0</v>
      </c>
      <c r="DA456" s="44">
        <f t="shared" si="3938"/>
        <v>346100</v>
      </c>
      <c r="DB456" s="44">
        <f t="shared" si="3938"/>
        <v>0</v>
      </c>
      <c r="DC456" s="15">
        <f t="shared" si="3938"/>
        <v>0</v>
      </c>
      <c r="DD456" s="15">
        <f t="shared" si="3938"/>
        <v>0</v>
      </c>
      <c r="DE456" s="15">
        <f t="shared" si="3938"/>
        <v>0</v>
      </c>
      <c r="DF456" s="15">
        <f t="shared" si="3938"/>
        <v>0</v>
      </c>
      <c r="DG456" s="15">
        <f t="shared" si="3938"/>
        <v>346100</v>
      </c>
      <c r="DH456" s="15">
        <f t="shared" si="3938"/>
        <v>0</v>
      </c>
      <c r="DI456" s="15">
        <f t="shared" si="3938"/>
        <v>346100</v>
      </c>
      <c r="DJ456" s="15">
        <f t="shared" si="3938"/>
        <v>0</v>
      </c>
      <c r="DK456" s="15">
        <f t="shared" si="3938"/>
        <v>0</v>
      </c>
      <c r="DL456" s="15">
        <f t="shared" si="3938"/>
        <v>0</v>
      </c>
      <c r="DM456" s="15">
        <f t="shared" si="3938"/>
        <v>0</v>
      </c>
      <c r="DN456" s="15">
        <f t="shared" si="3938"/>
        <v>0</v>
      </c>
      <c r="DO456" s="15">
        <f t="shared" ref="DO456:DR456" si="3939">DO457</f>
        <v>346100</v>
      </c>
      <c r="DP456" s="15">
        <f t="shared" si="3939"/>
        <v>0</v>
      </c>
      <c r="DQ456" s="15">
        <f t="shared" si="3939"/>
        <v>346100</v>
      </c>
      <c r="DR456" s="15">
        <f t="shared" si="3939"/>
        <v>0</v>
      </c>
    </row>
    <row r="457" spans="1:122" ht="31.5" hidden="1" customHeight="1" x14ac:dyDescent="0.25">
      <c r="A457" s="102" t="s">
        <v>263</v>
      </c>
      <c r="B457" s="98"/>
      <c r="C457" s="98"/>
      <c r="D457" s="98"/>
      <c r="E457" s="40">
        <v>854</v>
      </c>
      <c r="F457" s="2" t="s">
        <v>11</v>
      </c>
      <c r="G457" s="2" t="s">
        <v>45</v>
      </c>
      <c r="H457" s="3" t="s">
        <v>139</v>
      </c>
      <c r="I457" s="2" t="s">
        <v>18</v>
      </c>
      <c r="J457" s="15">
        <v>360200</v>
      </c>
      <c r="K457" s="44"/>
      <c r="L457" s="44">
        <f>J457</f>
        <v>360200</v>
      </c>
      <c r="M457" s="44"/>
      <c r="N457" s="44"/>
      <c r="O457" s="44"/>
      <c r="P457" s="44"/>
      <c r="Q457" s="44"/>
      <c r="R457" s="68">
        <f>J457+N457</f>
        <v>360200</v>
      </c>
      <c r="S457" s="68">
        <f>K457+O457</f>
        <v>0</v>
      </c>
      <c r="T457" s="68">
        <f>L457+P457</f>
        <v>360200</v>
      </c>
      <c r="U457" s="68">
        <f>M457+Q457</f>
        <v>0</v>
      </c>
      <c r="V457" s="15">
        <v>360200</v>
      </c>
      <c r="W457" s="39"/>
      <c r="X457" s="39">
        <f>V457</f>
        <v>360200</v>
      </c>
      <c r="Y457" s="39"/>
      <c r="Z457" s="44"/>
      <c r="AA457" s="44"/>
      <c r="AB457" s="44"/>
      <c r="AC457" s="44"/>
      <c r="AD457" s="68">
        <f t="shared" ref="AD457" si="3940">V457+Z457</f>
        <v>360200</v>
      </c>
      <c r="AE457" s="68">
        <f t="shared" ref="AE457" si="3941">W457+AA457</f>
        <v>0</v>
      </c>
      <c r="AF457" s="68">
        <f t="shared" ref="AF457" si="3942">X457+AB457</f>
        <v>360200</v>
      </c>
      <c r="AG457" s="68">
        <f t="shared" ref="AG457" si="3943">Y457+AC457</f>
        <v>0</v>
      </c>
      <c r="AH457" s="15">
        <v>360200</v>
      </c>
      <c r="AI457" s="39"/>
      <c r="AJ457" s="39">
        <f>AH457</f>
        <v>360200</v>
      </c>
      <c r="AK457" s="39"/>
      <c r="AL457" s="44"/>
      <c r="AM457" s="111"/>
      <c r="AN457" s="44"/>
      <c r="AO457" s="44"/>
      <c r="AP457" s="68">
        <f t="shared" ref="AP457" si="3944">AH457+AL457</f>
        <v>360200</v>
      </c>
      <c r="AQ457" s="68">
        <f t="shared" ref="AQ457" si="3945">AI457+AM457</f>
        <v>0</v>
      </c>
      <c r="AR457" s="68">
        <f t="shared" ref="AR457" si="3946">AJ457+AN457</f>
        <v>360200</v>
      </c>
      <c r="AS457" s="68">
        <f t="shared" ref="AS457" si="3947">AK457+AO457</f>
        <v>0</v>
      </c>
      <c r="AT457" s="68"/>
      <c r="AU457" s="68"/>
      <c r="AV457" s="68"/>
      <c r="AW457" s="68"/>
      <c r="AX457" s="68"/>
      <c r="AY457" s="15">
        <f t="shared" si="3892"/>
        <v>14100</v>
      </c>
      <c r="AZ457" s="39">
        <f t="shared" si="3893"/>
        <v>0</v>
      </c>
      <c r="BA457" s="39">
        <f t="shared" si="3894"/>
        <v>14100</v>
      </c>
      <c r="BB457" s="39">
        <f t="shared" si="3895"/>
        <v>0</v>
      </c>
      <c r="BC457" s="15">
        <v>346100</v>
      </c>
      <c r="BD457" s="44"/>
      <c r="BE457" s="44">
        <f>BC457</f>
        <v>346100</v>
      </c>
      <c r="BF457" s="44"/>
      <c r="BG457" s="15"/>
      <c r="BH457" s="44"/>
      <c r="BI457" s="44">
        <f>BG457</f>
        <v>0</v>
      </c>
      <c r="BJ457" s="44"/>
      <c r="BK457" s="15">
        <f>BC457+BG457</f>
        <v>346100</v>
      </c>
      <c r="BL457" s="68">
        <f>BD457+BH457</f>
        <v>0</v>
      </c>
      <c r="BM457" s="68">
        <f>BE457+BI457</f>
        <v>346100</v>
      </c>
      <c r="BN457" s="68">
        <f>BF457+BJ457</f>
        <v>0</v>
      </c>
      <c r="BO457" s="15"/>
      <c r="BP457" s="44"/>
      <c r="BQ457" s="44">
        <f>BO457</f>
        <v>0</v>
      </c>
      <c r="BR457" s="44"/>
      <c r="BS457" s="15">
        <f>BK457+BO457</f>
        <v>346100</v>
      </c>
      <c r="BT457" s="68">
        <f>BL457+BP457</f>
        <v>0</v>
      </c>
      <c r="BU457" s="68">
        <f>BM457+BQ457</f>
        <v>346100</v>
      </c>
      <c r="BV457" s="68">
        <f>BN457+BR457</f>
        <v>0</v>
      </c>
      <c r="BW457" s="15"/>
      <c r="BX457" s="44"/>
      <c r="BY457" s="44">
        <f>BW457</f>
        <v>0</v>
      </c>
      <c r="BZ457" s="44"/>
      <c r="CA457" s="15">
        <f>BS457+BW457</f>
        <v>346100</v>
      </c>
      <c r="CB457" s="68">
        <f>BT457+BX457</f>
        <v>0</v>
      </c>
      <c r="CC457" s="68">
        <f>BU457+BY457</f>
        <v>346100</v>
      </c>
      <c r="CD457" s="68">
        <f>BV457+BZ457</f>
        <v>0</v>
      </c>
      <c r="CE457" s="15">
        <v>346100</v>
      </c>
      <c r="CF457" s="44"/>
      <c r="CG457" s="44">
        <f>CE457</f>
        <v>346100</v>
      </c>
      <c r="CH457" s="44"/>
      <c r="CI457" s="44"/>
      <c r="CJ457" s="44"/>
      <c r="CK457" s="44">
        <f>CI457</f>
        <v>0</v>
      </c>
      <c r="CL457" s="44"/>
      <c r="CM457" s="15">
        <f t="shared" ref="CM457" si="3948">CE457+CI457</f>
        <v>346100</v>
      </c>
      <c r="CN457" s="68">
        <f t="shared" ref="CN457" si="3949">CF457+CJ457</f>
        <v>0</v>
      </c>
      <c r="CO457" s="68">
        <f t="shared" ref="CO457" si="3950">CG457+CK457</f>
        <v>346100</v>
      </c>
      <c r="CP457" s="68">
        <f t="shared" ref="CP457" si="3951">CH457+CL457</f>
        <v>0</v>
      </c>
      <c r="CQ457" s="44"/>
      <c r="CR457" s="44"/>
      <c r="CS457" s="44">
        <f>CQ457</f>
        <v>0</v>
      </c>
      <c r="CT457" s="44"/>
      <c r="CU457" s="15">
        <f t="shared" ref="CU457" si="3952">CM457+CQ457</f>
        <v>346100</v>
      </c>
      <c r="CV457" s="68">
        <f t="shared" ref="CV457" si="3953">CN457+CR457</f>
        <v>0</v>
      </c>
      <c r="CW457" s="68">
        <f t="shared" ref="CW457" si="3954">CO457+CS457</f>
        <v>346100</v>
      </c>
      <c r="CX457" s="68">
        <f t="shared" ref="CX457" si="3955">CP457+CT457</f>
        <v>0</v>
      </c>
      <c r="CY457" s="15">
        <v>346100</v>
      </c>
      <c r="CZ457" s="44"/>
      <c r="DA457" s="44">
        <f>CY457</f>
        <v>346100</v>
      </c>
      <c r="DB457" s="44"/>
      <c r="DC457" s="44"/>
      <c r="DD457" s="44"/>
      <c r="DE457" s="44">
        <f>DC457</f>
        <v>0</v>
      </c>
      <c r="DF457" s="44"/>
      <c r="DG457" s="15">
        <f t="shared" ref="DG457" si="3956">CY457+DC457</f>
        <v>346100</v>
      </c>
      <c r="DH457" s="68">
        <f t="shared" ref="DH457" si="3957">CZ457+DD457</f>
        <v>0</v>
      </c>
      <c r="DI457" s="68">
        <f t="shared" ref="DI457" si="3958">DA457+DE457</f>
        <v>346100</v>
      </c>
      <c r="DJ457" s="68">
        <f t="shared" ref="DJ457" si="3959">DB457+DF457</f>
        <v>0</v>
      </c>
      <c r="DK457" s="44"/>
      <c r="DL457" s="44"/>
      <c r="DM457" s="44">
        <f>DK457</f>
        <v>0</v>
      </c>
      <c r="DN457" s="44"/>
      <c r="DO457" s="15">
        <f t="shared" ref="DO457" si="3960">DG457+DK457</f>
        <v>346100</v>
      </c>
      <c r="DP457" s="68">
        <f t="shared" ref="DP457" si="3961">DH457+DL457</f>
        <v>0</v>
      </c>
      <c r="DQ457" s="68">
        <f t="shared" ref="DQ457" si="3962">DI457+DM457</f>
        <v>346100</v>
      </c>
      <c r="DR457" s="68">
        <f t="shared" ref="DR457" si="3963">DJ457+DN457</f>
        <v>0</v>
      </c>
    </row>
    <row r="458" spans="1:122" ht="31.5" hidden="1" customHeight="1" x14ac:dyDescent="0.25">
      <c r="A458" s="102" t="s">
        <v>20</v>
      </c>
      <c r="B458" s="98"/>
      <c r="C458" s="98"/>
      <c r="D458" s="98"/>
      <c r="E458" s="40">
        <v>854</v>
      </c>
      <c r="F458" s="2" t="s">
        <v>11</v>
      </c>
      <c r="G458" s="2" t="s">
        <v>45</v>
      </c>
      <c r="H458" s="3" t="s">
        <v>139</v>
      </c>
      <c r="I458" s="2" t="s">
        <v>21</v>
      </c>
      <c r="J458" s="15">
        <f t="shared" ref="J458:AS458" si="3964">J459</f>
        <v>47800</v>
      </c>
      <c r="K458" s="15">
        <f t="shared" si="3964"/>
        <v>0</v>
      </c>
      <c r="L458" s="15">
        <f t="shared" si="3964"/>
        <v>47800</v>
      </c>
      <c r="M458" s="15">
        <f t="shared" si="3964"/>
        <v>0</v>
      </c>
      <c r="N458" s="15">
        <f t="shared" si="3964"/>
        <v>0</v>
      </c>
      <c r="O458" s="15">
        <f t="shared" si="3964"/>
        <v>0</v>
      </c>
      <c r="P458" s="15">
        <f t="shared" si="3964"/>
        <v>0</v>
      </c>
      <c r="Q458" s="15">
        <f t="shared" si="3964"/>
        <v>0</v>
      </c>
      <c r="R458" s="15">
        <f t="shared" si="3964"/>
        <v>47800</v>
      </c>
      <c r="S458" s="15">
        <f t="shared" si="3964"/>
        <v>0</v>
      </c>
      <c r="T458" s="15">
        <f t="shared" si="3964"/>
        <v>47800</v>
      </c>
      <c r="U458" s="15">
        <f t="shared" si="3964"/>
        <v>0</v>
      </c>
      <c r="V458" s="15">
        <f t="shared" si="3964"/>
        <v>47800</v>
      </c>
      <c r="W458" s="39">
        <f t="shared" si="3964"/>
        <v>0</v>
      </c>
      <c r="X458" s="39">
        <f t="shared" si="3964"/>
        <v>47800</v>
      </c>
      <c r="Y458" s="39">
        <f t="shared" si="3964"/>
        <v>0</v>
      </c>
      <c r="Z458" s="15">
        <f t="shared" si="3964"/>
        <v>0</v>
      </c>
      <c r="AA458" s="15">
        <f t="shared" si="3964"/>
        <v>0</v>
      </c>
      <c r="AB458" s="15">
        <f t="shared" si="3964"/>
        <v>0</v>
      </c>
      <c r="AC458" s="15">
        <f t="shared" si="3964"/>
        <v>0</v>
      </c>
      <c r="AD458" s="15">
        <f t="shared" si="3964"/>
        <v>47800</v>
      </c>
      <c r="AE458" s="15">
        <f t="shared" si="3964"/>
        <v>0</v>
      </c>
      <c r="AF458" s="15">
        <f t="shared" si="3964"/>
        <v>47800</v>
      </c>
      <c r="AG458" s="15">
        <f t="shared" si="3964"/>
        <v>0</v>
      </c>
      <c r="AH458" s="15">
        <f t="shared" si="3964"/>
        <v>47800</v>
      </c>
      <c r="AI458" s="39">
        <f t="shared" si="3964"/>
        <v>0</v>
      </c>
      <c r="AJ458" s="39">
        <f t="shared" si="3964"/>
        <v>47800</v>
      </c>
      <c r="AK458" s="39">
        <f t="shared" si="3964"/>
        <v>0</v>
      </c>
      <c r="AL458" s="15">
        <f t="shared" si="3964"/>
        <v>0</v>
      </c>
      <c r="AM458" s="110">
        <f t="shared" si="3964"/>
        <v>0</v>
      </c>
      <c r="AN458" s="15">
        <f t="shared" si="3964"/>
        <v>0</v>
      </c>
      <c r="AO458" s="15">
        <f t="shared" si="3964"/>
        <v>0</v>
      </c>
      <c r="AP458" s="15">
        <f t="shared" si="3964"/>
        <v>47800</v>
      </c>
      <c r="AQ458" s="15">
        <f t="shared" si="3964"/>
        <v>0</v>
      </c>
      <c r="AR458" s="15">
        <f t="shared" si="3964"/>
        <v>47800</v>
      </c>
      <c r="AS458" s="15">
        <f t="shared" si="3964"/>
        <v>0</v>
      </c>
      <c r="AT458" s="15"/>
      <c r="AU458" s="15"/>
      <c r="AV458" s="15"/>
      <c r="AW458" s="15"/>
      <c r="AX458" s="15"/>
      <c r="AY458" s="15">
        <f t="shared" si="3892"/>
        <v>1200</v>
      </c>
      <c r="AZ458" s="39">
        <f t="shared" si="3893"/>
        <v>0</v>
      </c>
      <c r="BA458" s="39">
        <f t="shared" si="3894"/>
        <v>1200</v>
      </c>
      <c r="BB458" s="39">
        <f t="shared" si="3895"/>
        <v>0</v>
      </c>
      <c r="BC458" s="15">
        <f t="shared" ref="BC458:DN458" si="3965">BC459</f>
        <v>46600</v>
      </c>
      <c r="BD458" s="44">
        <f t="shared" si="3965"/>
        <v>0</v>
      </c>
      <c r="BE458" s="44">
        <f t="shared" si="3965"/>
        <v>46600</v>
      </c>
      <c r="BF458" s="44">
        <f t="shared" si="3965"/>
        <v>0</v>
      </c>
      <c r="BG458" s="15">
        <f t="shared" si="3965"/>
        <v>0</v>
      </c>
      <c r="BH458" s="15">
        <f t="shared" si="3965"/>
        <v>0</v>
      </c>
      <c r="BI458" s="15">
        <f t="shared" si="3965"/>
        <v>0</v>
      </c>
      <c r="BJ458" s="15">
        <f t="shared" si="3965"/>
        <v>0</v>
      </c>
      <c r="BK458" s="15">
        <f t="shared" si="3965"/>
        <v>46600</v>
      </c>
      <c r="BL458" s="15">
        <f t="shared" si="3965"/>
        <v>0</v>
      </c>
      <c r="BM458" s="15">
        <f t="shared" si="3965"/>
        <v>46600</v>
      </c>
      <c r="BN458" s="15">
        <f t="shared" si="3965"/>
        <v>0</v>
      </c>
      <c r="BO458" s="15">
        <f t="shared" si="3965"/>
        <v>0</v>
      </c>
      <c r="BP458" s="15">
        <f t="shared" si="3965"/>
        <v>0</v>
      </c>
      <c r="BQ458" s="15">
        <f t="shared" si="3965"/>
        <v>0</v>
      </c>
      <c r="BR458" s="15">
        <f t="shared" si="3965"/>
        <v>0</v>
      </c>
      <c r="BS458" s="15">
        <f t="shared" si="3965"/>
        <v>46600</v>
      </c>
      <c r="BT458" s="15">
        <f t="shared" si="3965"/>
        <v>0</v>
      </c>
      <c r="BU458" s="15">
        <f t="shared" si="3965"/>
        <v>46600</v>
      </c>
      <c r="BV458" s="15">
        <f t="shared" si="3965"/>
        <v>0</v>
      </c>
      <c r="BW458" s="15">
        <f t="shared" si="3965"/>
        <v>0</v>
      </c>
      <c r="BX458" s="15">
        <f t="shared" si="3965"/>
        <v>0</v>
      </c>
      <c r="BY458" s="15">
        <f t="shared" si="3965"/>
        <v>0</v>
      </c>
      <c r="BZ458" s="15">
        <f t="shared" si="3965"/>
        <v>0</v>
      </c>
      <c r="CA458" s="15">
        <f t="shared" si="3965"/>
        <v>46600</v>
      </c>
      <c r="CB458" s="15">
        <f t="shared" si="3965"/>
        <v>0</v>
      </c>
      <c r="CC458" s="15">
        <f t="shared" si="3965"/>
        <v>46600</v>
      </c>
      <c r="CD458" s="15">
        <f t="shared" si="3965"/>
        <v>0</v>
      </c>
      <c r="CE458" s="15">
        <f t="shared" si="3965"/>
        <v>36300</v>
      </c>
      <c r="CF458" s="44">
        <f t="shared" si="3965"/>
        <v>0</v>
      </c>
      <c r="CG458" s="44">
        <f t="shared" si="3965"/>
        <v>36300</v>
      </c>
      <c r="CH458" s="44">
        <f t="shared" si="3965"/>
        <v>0</v>
      </c>
      <c r="CI458" s="15">
        <f t="shared" si="3965"/>
        <v>0</v>
      </c>
      <c r="CJ458" s="15">
        <f t="shared" si="3965"/>
        <v>0</v>
      </c>
      <c r="CK458" s="15">
        <f t="shared" si="3965"/>
        <v>0</v>
      </c>
      <c r="CL458" s="15">
        <f t="shared" si="3965"/>
        <v>0</v>
      </c>
      <c r="CM458" s="15">
        <f t="shared" si="3965"/>
        <v>36300</v>
      </c>
      <c r="CN458" s="15">
        <f t="shared" si="3965"/>
        <v>0</v>
      </c>
      <c r="CO458" s="15">
        <f t="shared" si="3965"/>
        <v>36300</v>
      </c>
      <c r="CP458" s="15">
        <f t="shared" si="3965"/>
        <v>0</v>
      </c>
      <c r="CQ458" s="15">
        <f t="shared" si="3965"/>
        <v>0</v>
      </c>
      <c r="CR458" s="15">
        <f t="shared" si="3965"/>
        <v>0</v>
      </c>
      <c r="CS458" s="15">
        <f t="shared" si="3965"/>
        <v>0</v>
      </c>
      <c r="CT458" s="15">
        <f t="shared" si="3965"/>
        <v>0</v>
      </c>
      <c r="CU458" s="15">
        <f t="shared" si="3965"/>
        <v>36300</v>
      </c>
      <c r="CV458" s="15">
        <f t="shared" si="3965"/>
        <v>0</v>
      </c>
      <c r="CW458" s="15">
        <f t="shared" si="3965"/>
        <v>36300</v>
      </c>
      <c r="CX458" s="15">
        <f t="shared" si="3965"/>
        <v>0</v>
      </c>
      <c r="CY458" s="15">
        <f t="shared" si="3965"/>
        <v>36800</v>
      </c>
      <c r="CZ458" s="44">
        <f t="shared" si="3965"/>
        <v>0</v>
      </c>
      <c r="DA458" s="44">
        <f t="shared" si="3965"/>
        <v>36800</v>
      </c>
      <c r="DB458" s="44">
        <f t="shared" si="3965"/>
        <v>0</v>
      </c>
      <c r="DC458" s="15">
        <f t="shared" si="3965"/>
        <v>0</v>
      </c>
      <c r="DD458" s="15">
        <f t="shared" si="3965"/>
        <v>0</v>
      </c>
      <c r="DE458" s="15">
        <f t="shared" si="3965"/>
        <v>0</v>
      </c>
      <c r="DF458" s="15">
        <f t="shared" si="3965"/>
        <v>0</v>
      </c>
      <c r="DG458" s="15">
        <f t="shared" si="3965"/>
        <v>36800</v>
      </c>
      <c r="DH458" s="15">
        <f t="shared" si="3965"/>
        <v>0</v>
      </c>
      <c r="DI458" s="15">
        <f t="shared" si="3965"/>
        <v>36800</v>
      </c>
      <c r="DJ458" s="15">
        <f t="shared" si="3965"/>
        <v>0</v>
      </c>
      <c r="DK458" s="15">
        <f t="shared" si="3965"/>
        <v>0</v>
      </c>
      <c r="DL458" s="15">
        <f t="shared" si="3965"/>
        <v>0</v>
      </c>
      <c r="DM458" s="15">
        <f t="shared" si="3965"/>
        <v>0</v>
      </c>
      <c r="DN458" s="15">
        <f t="shared" si="3965"/>
        <v>0</v>
      </c>
      <c r="DO458" s="15">
        <f t="shared" ref="DO458:DR458" si="3966">DO459</f>
        <v>36800</v>
      </c>
      <c r="DP458" s="15">
        <f t="shared" si="3966"/>
        <v>0</v>
      </c>
      <c r="DQ458" s="15">
        <f t="shared" si="3966"/>
        <v>36800</v>
      </c>
      <c r="DR458" s="15">
        <f t="shared" si="3966"/>
        <v>0</v>
      </c>
    </row>
    <row r="459" spans="1:122" ht="31.5" hidden="1" customHeight="1" x14ac:dyDescent="0.25">
      <c r="A459" s="102" t="s">
        <v>9</v>
      </c>
      <c r="B459" s="98"/>
      <c r="C459" s="98"/>
      <c r="D459" s="98"/>
      <c r="E459" s="40">
        <v>854</v>
      </c>
      <c r="F459" s="2" t="s">
        <v>11</v>
      </c>
      <c r="G459" s="2" t="s">
        <v>45</v>
      </c>
      <c r="H459" s="3" t="s">
        <v>139</v>
      </c>
      <c r="I459" s="2" t="s">
        <v>22</v>
      </c>
      <c r="J459" s="15">
        <v>47800</v>
      </c>
      <c r="K459" s="44"/>
      <c r="L459" s="44">
        <f>J459</f>
        <v>47800</v>
      </c>
      <c r="M459" s="44"/>
      <c r="N459" s="44"/>
      <c r="O459" s="44"/>
      <c r="P459" s="44"/>
      <c r="Q459" s="44"/>
      <c r="R459" s="68">
        <f>J459+N459</f>
        <v>47800</v>
      </c>
      <c r="S459" s="68">
        <f>K459+O459</f>
        <v>0</v>
      </c>
      <c r="T459" s="68">
        <f>L459+P459</f>
        <v>47800</v>
      </c>
      <c r="U459" s="68">
        <f>M459+Q459</f>
        <v>0</v>
      </c>
      <c r="V459" s="15">
        <v>47800</v>
      </c>
      <c r="W459" s="39"/>
      <c r="X459" s="39">
        <f>V459</f>
        <v>47800</v>
      </c>
      <c r="Y459" s="39"/>
      <c r="Z459" s="44"/>
      <c r="AA459" s="44"/>
      <c r="AB459" s="44"/>
      <c r="AC459" s="44"/>
      <c r="AD459" s="68">
        <f t="shared" ref="AD459" si="3967">V459+Z459</f>
        <v>47800</v>
      </c>
      <c r="AE459" s="68">
        <f t="shared" ref="AE459" si="3968">W459+AA459</f>
        <v>0</v>
      </c>
      <c r="AF459" s="68">
        <f t="shared" ref="AF459" si="3969">X459+AB459</f>
        <v>47800</v>
      </c>
      <c r="AG459" s="68">
        <f t="shared" ref="AG459" si="3970">Y459+AC459</f>
        <v>0</v>
      </c>
      <c r="AH459" s="15">
        <v>47800</v>
      </c>
      <c r="AI459" s="39"/>
      <c r="AJ459" s="39">
        <f>AH459</f>
        <v>47800</v>
      </c>
      <c r="AK459" s="39"/>
      <c r="AL459" s="44"/>
      <c r="AM459" s="111"/>
      <c r="AN459" s="44"/>
      <c r="AO459" s="44"/>
      <c r="AP459" s="68">
        <f t="shared" ref="AP459" si="3971">AH459+AL459</f>
        <v>47800</v>
      </c>
      <c r="AQ459" s="68">
        <f t="shared" ref="AQ459" si="3972">AI459+AM459</f>
        <v>0</v>
      </c>
      <c r="AR459" s="68">
        <f t="shared" ref="AR459" si="3973">AJ459+AN459</f>
        <v>47800</v>
      </c>
      <c r="AS459" s="68">
        <f t="shared" ref="AS459" si="3974">AK459+AO459</f>
        <v>0</v>
      </c>
      <c r="AT459" s="68"/>
      <c r="AU459" s="68"/>
      <c r="AV459" s="68"/>
      <c r="AW459" s="68"/>
      <c r="AX459" s="68"/>
      <c r="AY459" s="15">
        <f t="shared" si="3892"/>
        <v>1200</v>
      </c>
      <c r="AZ459" s="39">
        <f t="shared" si="3893"/>
        <v>0</v>
      </c>
      <c r="BA459" s="39">
        <f t="shared" si="3894"/>
        <v>1200</v>
      </c>
      <c r="BB459" s="39">
        <f t="shared" si="3895"/>
        <v>0</v>
      </c>
      <c r="BC459" s="15">
        <v>46600</v>
      </c>
      <c r="BD459" s="44"/>
      <c r="BE459" s="44">
        <f>BC459</f>
        <v>46600</v>
      </c>
      <c r="BF459" s="44"/>
      <c r="BG459" s="15"/>
      <c r="BH459" s="44"/>
      <c r="BI459" s="44">
        <f>BG459</f>
        <v>0</v>
      </c>
      <c r="BJ459" s="44"/>
      <c r="BK459" s="15">
        <f>BC459+BG459</f>
        <v>46600</v>
      </c>
      <c r="BL459" s="68">
        <f>BD459+BH459</f>
        <v>0</v>
      </c>
      <c r="BM459" s="68">
        <f>BE459+BI459</f>
        <v>46600</v>
      </c>
      <c r="BN459" s="68">
        <f>BF459+BJ459</f>
        <v>0</v>
      </c>
      <c r="BO459" s="15"/>
      <c r="BP459" s="44"/>
      <c r="BQ459" s="44">
        <f>BO459</f>
        <v>0</v>
      </c>
      <c r="BR459" s="44"/>
      <c r="BS459" s="15">
        <f>BK459+BO459</f>
        <v>46600</v>
      </c>
      <c r="BT459" s="68">
        <f>BL459+BP459</f>
        <v>0</v>
      </c>
      <c r="BU459" s="68">
        <f>BM459+BQ459</f>
        <v>46600</v>
      </c>
      <c r="BV459" s="68">
        <f>BN459+BR459</f>
        <v>0</v>
      </c>
      <c r="BW459" s="15"/>
      <c r="BX459" s="44"/>
      <c r="BY459" s="44">
        <f>BW459</f>
        <v>0</v>
      </c>
      <c r="BZ459" s="44"/>
      <c r="CA459" s="15">
        <f>BS459+BW459</f>
        <v>46600</v>
      </c>
      <c r="CB459" s="68">
        <f>BT459+BX459</f>
        <v>0</v>
      </c>
      <c r="CC459" s="68">
        <f>BU459+BY459</f>
        <v>46600</v>
      </c>
      <c r="CD459" s="68">
        <f>BV459+BZ459</f>
        <v>0</v>
      </c>
      <c r="CE459" s="15">
        <v>36300</v>
      </c>
      <c r="CF459" s="44"/>
      <c r="CG459" s="44">
        <f>CE459</f>
        <v>36300</v>
      </c>
      <c r="CH459" s="44"/>
      <c r="CI459" s="44"/>
      <c r="CJ459" s="44"/>
      <c r="CK459" s="44">
        <f>CI459</f>
        <v>0</v>
      </c>
      <c r="CL459" s="44"/>
      <c r="CM459" s="15">
        <f t="shared" ref="CM459" si="3975">CE459+CI459</f>
        <v>36300</v>
      </c>
      <c r="CN459" s="68">
        <f t="shared" ref="CN459" si="3976">CF459+CJ459</f>
        <v>0</v>
      </c>
      <c r="CO459" s="68">
        <f t="shared" ref="CO459" si="3977">CG459+CK459</f>
        <v>36300</v>
      </c>
      <c r="CP459" s="68">
        <f t="shared" ref="CP459" si="3978">CH459+CL459</f>
        <v>0</v>
      </c>
      <c r="CQ459" s="44"/>
      <c r="CR459" s="44"/>
      <c r="CS459" s="44">
        <f>CQ459</f>
        <v>0</v>
      </c>
      <c r="CT459" s="44"/>
      <c r="CU459" s="15">
        <f t="shared" ref="CU459" si="3979">CM459+CQ459</f>
        <v>36300</v>
      </c>
      <c r="CV459" s="68">
        <f t="shared" ref="CV459" si="3980">CN459+CR459</f>
        <v>0</v>
      </c>
      <c r="CW459" s="68">
        <f t="shared" ref="CW459" si="3981">CO459+CS459</f>
        <v>36300</v>
      </c>
      <c r="CX459" s="68">
        <f t="shared" ref="CX459" si="3982">CP459+CT459</f>
        <v>0</v>
      </c>
      <c r="CY459" s="15">
        <v>36800</v>
      </c>
      <c r="CZ459" s="44"/>
      <c r="DA459" s="44">
        <f>CY459</f>
        <v>36800</v>
      </c>
      <c r="DB459" s="44"/>
      <c r="DC459" s="44"/>
      <c r="DD459" s="44"/>
      <c r="DE459" s="44">
        <f>DC459</f>
        <v>0</v>
      </c>
      <c r="DF459" s="44"/>
      <c r="DG459" s="15">
        <f t="shared" ref="DG459" si="3983">CY459+DC459</f>
        <v>36800</v>
      </c>
      <c r="DH459" s="68">
        <f t="shared" ref="DH459" si="3984">CZ459+DD459</f>
        <v>0</v>
      </c>
      <c r="DI459" s="68">
        <f t="shared" ref="DI459" si="3985">DA459+DE459</f>
        <v>36800</v>
      </c>
      <c r="DJ459" s="68">
        <f t="shared" ref="DJ459" si="3986">DB459+DF459</f>
        <v>0</v>
      </c>
      <c r="DK459" s="44"/>
      <c r="DL459" s="44"/>
      <c r="DM459" s="44">
        <f>DK459</f>
        <v>0</v>
      </c>
      <c r="DN459" s="44"/>
      <c r="DO459" s="15">
        <f t="shared" ref="DO459" si="3987">DG459+DK459</f>
        <v>36800</v>
      </c>
      <c r="DP459" s="68">
        <f t="shared" ref="DP459" si="3988">DH459+DL459</f>
        <v>0</v>
      </c>
      <c r="DQ459" s="68">
        <f t="shared" ref="DQ459" si="3989">DI459+DM459</f>
        <v>36800</v>
      </c>
      <c r="DR459" s="68">
        <f t="shared" ref="DR459" si="3990">DJ459+DN459</f>
        <v>0</v>
      </c>
    </row>
    <row r="460" spans="1:122" s="17" customFormat="1" ht="18" hidden="1" customHeight="1" x14ac:dyDescent="0.25">
      <c r="A460" s="102" t="s">
        <v>140</v>
      </c>
      <c r="B460" s="4"/>
      <c r="C460" s="4"/>
      <c r="D460" s="4"/>
      <c r="E460" s="40">
        <v>857</v>
      </c>
      <c r="F460" s="2"/>
      <c r="G460" s="2"/>
      <c r="H460" s="119" t="s">
        <v>46</v>
      </c>
      <c r="I460" s="2"/>
      <c r="J460" s="15">
        <f t="shared" ref="J460:AL461" si="3991">J461</f>
        <v>798700</v>
      </c>
      <c r="K460" s="15">
        <f t="shared" si="3991"/>
        <v>0</v>
      </c>
      <c r="L460" s="15">
        <f t="shared" si="3991"/>
        <v>780700</v>
      </c>
      <c r="M460" s="15">
        <f t="shared" si="3991"/>
        <v>18000</v>
      </c>
      <c r="N460" s="15">
        <f t="shared" si="3991"/>
        <v>0</v>
      </c>
      <c r="O460" s="15">
        <f t="shared" si="3991"/>
        <v>0</v>
      </c>
      <c r="P460" s="15">
        <f t="shared" si="3991"/>
        <v>0</v>
      </c>
      <c r="Q460" s="15">
        <f t="shared" si="3991"/>
        <v>0</v>
      </c>
      <c r="R460" s="15">
        <f t="shared" si="3991"/>
        <v>798700</v>
      </c>
      <c r="S460" s="15">
        <f t="shared" si="3991"/>
        <v>0</v>
      </c>
      <c r="T460" s="15">
        <f t="shared" si="3991"/>
        <v>780700</v>
      </c>
      <c r="U460" s="15">
        <f t="shared" si="3991"/>
        <v>18000</v>
      </c>
      <c r="V460" s="15">
        <f t="shared" si="3991"/>
        <v>796000</v>
      </c>
      <c r="W460" s="39">
        <f t="shared" si="3991"/>
        <v>0</v>
      </c>
      <c r="X460" s="39">
        <f t="shared" si="3991"/>
        <v>778000</v>
      </c>
      <c r="Y460" s="39">
        <f t="shared" si="3991"/>
        <v>18000</v>
      </c>
      <c r="Z460" s="15">
        <f t="shared" si="3991"/>
        <v>0</v>
      </c>
      <c r="AA460" s="15">
        <f t="shared" si="3991"/>
        <v>0</v>
      </c>
      <c r="AB460" s="15">
        <f t="shared" si="3991"/>
        <v>0</v>
      </c>
      <c r="AC460" s="15">
        <f t="shared" si="3991"/>
        <v>0</v>
      </c>
      <c r="AD460" s="15">
        <f t="shared" si="3991"/>
        <v>796000</v>
      </c>
      <c r="AE460" s="15">
        <f t="shared" si="3991"/>
        <v>0</v>
      </c>
      <c r="AF460" s="15">
        <f t="shared" si="3991"/>
        <v>778000</v>
      </c>
      <c r="AG460" s="15">
        <f t="shared" si="3991"/>
        <v>18000</v>
      </c>
      <c r="AH460" s="15">
        <f t="shared" si="3991"/>
        <v>796000</v>
      </c>
      <c r="AI460" s="39">
        <f t="shared" si="3991"/>
        <v>0</v>
      </c>
      <c r="AJ460" s="39">
        <f t="shared" si="3991"/>
        <v>778000</v>
      </c>
      <c r="AK460" s="39">
        <f t="shared" si="3991"/>
        <v>18000</v>
      </c>
      <c r="AL460" s="15">
        <f t="shared" si="3991"/>
        <v>0</v>
      </c>
      <c r="AM460" s="109">
        <f t="shared" ref="AL460:AS461" si="3992">AM461</f>
        <v>0</v>
      </c>
      <c r="AN460" s="16">
        <f t="shared" si="3992"/>
        <v>0</v>
      </c>
      <c r="AO460" s="16">
        <f t="shared" si="3992"/>
        <v>0</v>
      </c>
      <c r="AP460" s="16">
        <f t="shared" si="3992"/>
        <v>796000</v>
      </c>
      <c r="AQ460" s="16">
        <f t="shared" si="3992"/>
        <v>0</v>
      </c>
      <c r="AR460" s="16">
        <f t="shared" si="3992"/>
        <v>778000</v>
      </c>
      <c r="AS460" s="16">
        <f t="shared" si="3992"/>
        <v>18000</v>
      </c>
      <c r="AT460" s="16"/>
      <c r="AU460" s="16"/>
      <c r="AV460" s="16"/>
      <c r="AW460" s="16"/>
      <c r="AX460" s="16"/>
      <c r="AY460" s="15">
        <f t="shared" si="3892"/>
        <v>30500</v>
      </c>
      <c r="AZ460" s="39">
        <f t="shared" si="3893"/>
        <v>0</v>
      </c>
      <c r="BA460" s="39">
        <f t="shared" si="3894"/>
        <v>30500</v>
      </c>
      <c r="BB460" s="39">
        <f t="shared" si="3895"/>
        <v>0</v>
      </c>
      <c r="BC460" s="16">
        <f t="shared" ref="BC460:DC461" si="3993">BC461</f>
        <v>768200</v>
      </c>
      <c r="BD460" s="43">
        <f t="shared" si="3993"/>
        <v>0</v>
      </c>
      <c r="BE460" s="43">
        <f t="shared" si="3993"/>
        <v>750200</v>
      </c>
      <c r="BF460" s="43">
        <f t="shared" si="3993"/>
        <v>18000</v>
      </c>
      <c r="BG460" s="16">
        <f t="shared" si="3993"/>
        <v>0</v>
      </c>
      <c r="BH460" s="16">
        <f t="shared" si="3993"/>
        <v>0</v>
      </c>
      <c r="BI460" s="16">
        <f t="shared" si="3993"/>
        <v>0</v>
      </c>
      <c r="BJ460" s="16">
        <f t="shared" si="3993"/>
        <v>0</v>
      </c>
      <c r="BK460" s="16">
        <f t="shared" si="3993"/>
        <v>768200</v>
      </c>
      <c r="BL460" s="16">
        <f t="shared" si="3993"/>
        <v>0</v>
      </c>
      <c r="BM460" s="16">
        <f t="shared" si="3993"/>
        <v>750200</v>
      </c>
      <c r="BN460" s="16">
        <f t="shared" si="3993"/>
        <v>18000</v>
      </c>
      <c r="BO460" s="16">
        <f t="shared" si="3993"/>
        <v>0</v>
      </c>
      <c r="BP460" s="16">
        <f t="shared" si="3993"/>
        <v>0</v>
      </c>
      <c r="BQ460" s="16">
        <f t="shared" si="3993"/>
        <v>0</v>
      </c>
      <c r="BR460" s="16">
        <f t="shared" si="3993"/>
        <v>0</v>
      </c>
      <c r="BS460" s="16">
        <f t="shared" si="3993"/>
        <v>768200</v>
      </c>
      <c r="BT460" s="16">
        <f t="shared" si="3993"/>
        <v>0</v>
      </c>
      <c r="BU460" s="16">
        <f t="shared" si="3993"/>
        <v>750200</v>
      </c>
      <c r="BV460" s="16">
        <f t="shared" si="3993"/>
        <v>18000</v>
      </c>
      <c r="BW460" s="16">
        <f t="shared" si="3993"/>
        <v>0</v>
      </c>
      <c r="BX460" s="16">
        <f t="shared" si="3993"/>
        <v>0</v>
      </c>
      <c r="BY460" s="16">
        <f t="shared" si="3993"/>
        <v>0</v>
      </c>
      <c r="BZ460" s="16">
        <f t="shared" si="3993"/>
        <v>0</v>
      </c>
      <c r="CA460" s="16">
        <f t="shared" si="3993"/>
        <v>768200</v>
      </c>
      <c r="CB460" s="16">
        <f t="shared" si="3993"/>
        <v>0</v>
      </c>
      <c r="CC460" s="16">
        <f t="shared" si="3993"/>
        <v>750200</v>
      </c>
      <c r="CD460" s="16">
        <f t="shared" si="3993"/>
        <v>18000</v>
      </c>
      <c r="CE460" s="16">
        <f t="shared" si="3993"/>
        <v>765500</v>
      </c>
      <c r="CF460" s="43">
        <f t="shared" si="3993"/>
        <v>0</v>
      </c>
      <c r="CG460" s="43">
        <f t="shared" si="3993"/>
        <v>747500</v>
      </c>
      <c r="CH460" s="43">
        <f t="shared" si="3993"/>
        <v>18000</v>
      </c>
      <c r="CI460" s="16">
        <f t="shared" si="3993"/>
        <v>0</v>
      </c>
      <c r="CJ460" s="16">
        <f t="shared" si="3993"/>
        <v>0</v>
      </c>
      <c r="CK460" s="16">
        <f t="shared" si="3993"/>
        <v>0</v>
      </c>
      <c r="CL460" s="16">
        <f t="shared" si="3993"/>
        <v>0</v>
      </c>
      <c r="CM460" s="16">
        <f t="shared" si="3993"/>
        <v>765500</v>
      </c>
      <c r="CN460" s="16">
        <f t="shared" si="3993"/>
        <v>0</v>
      </c>
      <c r="CO460" s="16">
        <f t="shared" si="3993"/>
        <v>747500</v>
      </c>
      <c r="CP460" s="16">
        <f t="shared" si="3993"/>
        <v>18000</v>
      </c>
      <c r="CQ460" s="16">
        <f t="shared" si="3993"/>
        <v>0</v>
      </c>
      <c r="CR460" s="16">
        <f t="shared" si="3993"/>
        <v>0</v>
      </c>
      <c r="CS460" s="16">
        <f t="shared" si="3993"/>
        <v>0</v>
      </c>
      <c r="CT460" s="16">
        <f t="shared" si="3993"/>
        <v>0</v>
      </c>
      <c r="CU460" s="16">
        <f t="shared" si="3993"/>
        <v>765500</v>
      </c>
      <c r="CV460" s="16">
        <f t="shared" si="3993"/>
        <v>0</v>
      </c>
      <c r="CW460" s="16">
        <f t="shared" si="3993"/>
        <v>747500</v>
      </c>
      <c r="CX460" s="16">
        <f t="shared" si="3993"/>
        <v>18000</v>
      </c>
      <c r="CY460" s="16">
        <f t="shared" si="3993"/>
        <v>765500</v>
      </c>
      <c r="CZ460" s="43">
        <f t="shared" si="3993"/>
        <v>0</v>
      </c>
      <c r="DA460" s="43">
        <f t="shared" si="3993"/>
        <v>747500</v>
      </c>
      <c r="DB460" s="43">
        <f t="shared" si="3993"/>
        <v>18000</v>
      </c>
      <c r="DC460" s="16">
        <f t="shared" si="3993"/>
        <v>0</v>
      </c>
      <c r="DD460" s="16">
        <f t="shared" ref="DC460:DR461" si="3994">DD461</f>
        <v>0</v>
      </c>
      <c r="DE460" s="16">
        <f t="shared" si="3994"/>
        <v>0</v>
      </c>
      <c r="DF460" s="16">
        <f t="shared" si="3994"/>
        <v>0</v>
      </c>
      <c r="DG460" s="16">
        <f t="shared" si="3994"/>
        <v>765500</v>
      </c>
      <c r="DH460" s="16">
        <f t="shared" si="3994"/>
        <v>0</v>
      </c>
      <c r="DI460" s="16">
        <f t="shared" si="3994"/>
        <v>747500</v>
      </c>
      <c r="DJ460" s="16">
        <f t="shared" si="3994"/>
        <v>18000</v>
      </c>
      <c r="DK460" s="16">
        <f t="shared" si="3994"/>
        <v>0</v>
      </c>
      <c r="DL460" s="16">
        <f t="shared" si="3994"/>
        <v>0</v>
      </c>
      <c r="DM460" s="16">
        <f t="shared" si="3994"/>
        <v>0</v>
      </c>
      <c r="DN460" s="16">
        <f t="shared" si="3994"/>
        <v>0</v>
      </c>
      <c r="DO460" s="16">
        <f t="shared" si="3994"/>
        <v>765500</v>
      </c>
      <c r="DP460" s="16">
        <f t="shared" si="3994"/>
        <v>0</v>
      </c>
      <c r="DQ460" s="16">
        <f t="shared" si="3994"/>
        <v>747500</v>
      </c>
      <c r="DR460" s="16">
        <f t="shared" si="3994"/>
        <v>18000</v>
      </c>
    </row>
    <row r="461" spans="1:122" s="17" customFormat="1" ht="18" hidden="1" customHeight="1" x14ac:dyDescent="0.25">
      <c r="A461" s="100" t="s">
        <v>10</v>
      </c>
      <c r="B461" s="102"/>
      <c r="C461" s="102"/>
      <c r="D461" s="102"/>
      <c r="E461" s="40">
        <v>857</v>
      </c>
      <c r="F461" s="2" t="s">
        <v>11</v>
      </c>
      <c r="G461" s="2"/>
      <c r="H461" s="3" t="s">
        <v>46</v>
      </c>
      <c r="I461" s="2"/>
      <c r="J461" s="15">
        <f t="shared" si="3991"/>
        <v>798700</v>
      </c>
      <c r="K461" s="15">
        <f t="shared" si="3991"/>
        <v>0</v>
      </c>
      <c r="L461" s="15">
        <f t="shared" si="3991"/>
        <v>780700</v>
      </c>
      <c r="M461" s="15">
        <f t="shared" si="3991"/>
        <v>18000</v>
      </c>
      <c r="N461" s="15">
        <f t="shared" si="3991"/>
        <v>0</v>
      </c>
      <c r="O461" s="15">
        <f t="shared" si="3991"/>
        <v>0</v>
      </c>
      <c r="P461" s="15">
        <f t="shared" si="3991"/>
        <v>0</v>
      </c>
      <c r="Q461" s="15">
        <f t="shared" si="3991"/>
        <v>0</v>
      </c>
      <c r="R461" s="15">
        <f t="shared" si="3991"/>
        <v>798700</v>
      </c>
      <c r="S461" s="15">
        <f t="shared" si="3991"/>
        <v>0</v>
      </c>
      <c r="T461" s="15">
        <f t="shared" si="3991"/>
        <v>780700</v>
      </c>
      <c r="U461" s="15">
        <f t="shared" si="3991"/>
        <v>18000</v>
      </c>
      <c r="V461" s="15">
        <f t="shared" si="3991"/>
        <v>796000</v>
      </c>
      <c r="W461" s="39">
        <f t="shared" si="3991"/>
        <v>0</v>
      </c>
      <c r="X461" s="39">
        <f t="shared" si="3991"/>
        <v>778000</v>
      </c>
      <c r="Y461" s="39">
        <f t="shared" si="3991"/>
        <v>18000</v>
      </c>
      <c r="Z461" s="15">
        <f t="shared" si="3991"/>
        <v>0</v>
      </c>
      <c r="AA461" s="15">
        <f t="shared" si="3991"/>
        <v>0</v>
      </c>
      <c r="AB461" s="15">
        <f t="shared" si="3991"/>
        <v>0</v>
      </c>
      <c r="AC461" s="15">
        <f t="shared" si="3991"/>
        <v>0</v>
      </c>
      <c r="AD461" s="15">
        <f t="shared" si="3991"/>
        <v>796000</v>
      </c>
      <c r="AE461" s="15">
        <f t="shared" si="3991"/>
        <v>0</v>
      </c>
      <c r="AF461" s="15">
        <f t="shared" si="3991"/>
        <v>778000</v>
      </c>
      <c r="AG461" s="15">
        <f t="shared" si="3991"/>
        <v>18000</v>
      </c>
      <c r="AH461" s="15">
        <f t="shared" si="3991"/>
        <v>796000</v>
      </c>
      <c r="AI461" s="39">
        <f t="shared" si="3991"/>
        <v>0</v>
      </c>
      <c r="AJ461" s="39">
        <f t="shared" si="3991"/>
        <v>778000</v>
      </c>
      <c r="AK461" s="39">
        <f t="shared" si="3991"/>
        <v>18000</v>
      </c>
      <c r="AL461" s="15">
        <f t="shared" si="3992"/>
        <v>0</v>
      </c>
      <c r="AM461" s="109">
        <f t="shared" si="3992"/>
        <v>0</v>
      </c>
      <c r="AN461" s="16">
        <f t="shared" si="3992"/>
        <v>0</v>
      </c>
      <c r="AO461" s="16">
        <f t="shared" si="3992"/>
        <v>0</v>
      </c>
      <c r="AP461" s="16">
        <f t="shared" si="3992"/>
        <v>796000</v>
      </c>
      <c r="AQ461" s="16">
        <f t="shared" si="3992"/>
        <v>0</v>
      </c>
      <c r="AR461" s="16">
        <f t="shared" si="3992"/>
        <v>778000</v>
      </c>
      <c r="AS461" s="16">
        <f t="shared" si="3992"/>
        <v>18000</v>
      </c>
      <c r="AT461" s="16"/>
      <c r="AU461" s="16"/>
      <c r="AV461" s="16"/>
      <c r="AW461" s="16"/>
      <c r="AX461" s="16"/>
      <c r="AY461" s="15">
        <f t="shared" si="3892"/>
        <v>30500</v>
      </c>
      <c r="AZ461" s="39">
        <f t="shared" si="3893"/>
        <v>0</v>
      </c>
      <c r="BA461" s="39">
        <f t="shared" si="3894"/>
        <v>30500</v>
      </c>
      <c r="BB461" s="39">
        <f t="shared" si="3895"/>
        <v>0</v>
      </c>
      <c r="BC461" s="16">
        <f t="shared" si="3993"/>
        <v>768200</v>
      </c>
      <c r="BD461" s="43">
        <f t="shared" si="3993"/>
        <v>0</v>
      </c>
      <c r="BE461" s="43">
        <f t="shared" si="3993"/>
        <v>750200</v>
      </c>
      <c r="BF461" s="43">
        <f t="shared" si="3993"/>
        <v>18000</v>
      </c>
      <c r="BG461" s="16">
        <f t="shared" si="3993"/>
        <v>0</v>
      </c>
      <c r="BH461" s="16">
        <f t="shared" si="3993"/>
        <v>0</v>
      </c>
      <c r="BI461" s="16">
        <f t="shared" si="3993"/>
        <v>0</v>
      </c>
      <c r="BJ461" s="16">
        <f t="shared" si="3993"/>
        <v>0</v>
      </c>
      <c r="BK461" s="16">
        <f t="shared" si="3993"/>
        <v>768200</v>
      </c>
      <c r="BL461" s="16">
        <f t="shared" si="3993"/>
        <v>0</v>
      </c>
      <c r="BM461" s="16">
        <f t="shared" si="3993"/>
        <v>750200</v>
      </c>
      <c r="BN461" s="16">
        <f t="shared" si="3993"/>
        <v>18000</v>
      </c>
      <c r="BO461" s="16">
        <f t="shared" si="3993"/>
        <v>0</v>
      </c>
      <c r="BP461" s="16">
        <f t="shared" si="3993"/>
        <v>0</v>
      </c>
      <c r="BQ461" s="16">
        <f t="shared" si="3993"/>
        <v>0</v>
      </c>
      <c r="BR461" s="16">
        <f t="shared" si="3993"/>
        <v>0</v>
      </c>
      <c r="BS461" s="16">
        <f t="shared" si="3993"/>
        <v>768200</v>
      </c>
      <c r="BT461" s="16">
        <f t="shared" si="3993"/>
        <v>0</v>
      </c>
      <c r="BU461" s="16">
        <f t="shared" si="3993"/>
        <v>750200</v>
      </c>
      <c r="BV461" s="16">
        <f t="shared" si="3993"/>
        <v>18000</v>
      </c>
      <c r="BW461" s="16">
        <f t="shared" si="3993"/>
        <v>0</v>
      </c>
      <c r="BX461" s="16">
        <f t="shared" si="3993"/>
        <v>0</v>
      </c>
      <c r="BY461" s="16">
        <f t="shared" si="3993"/>
        <v>0</v>
      </c>
      <c r="BZ461" s="16">
        <f t="shared" si="3993"/>
        <v>0</v>
      </c>
      <c r="CA461" s="16">
        <f t="shared" si="3993"/>
        <v>768200</v>
      </c>
      <c r="CB461" s="16">
        <f t="shared" si="3993"/>
        <v>0</v>
      </c>
      <c r="CC461" s="16">
        <f t="shared" si="3993"/>
        <v>750200</v>
      </c>
      <c r="CD461" s="16">
        <f t="shared" si="3993"/>
        <v>18000</v>
      </c>
      <c r="CE461" s="16">
        <f t="shared" si="3993"/>
        <v>765500</v>
      </c>
      <c r="CF461" s="43">
        <f t="shared" si="3993"/>
        <v>0</v>
      </c>
      <c r="CG461" s="43">
        <f t="shared" si="3993"/>
        <v>747500</v>
      </c>
      <c r="CH461" s="43">
        <f t="shared" si="3993"/>
        <v>18000</v>
      </c>
      <c r="CI461" s="16">
        <f t="shared" si="3993"/>
        <v>0</v>
      </c>
      <c r="CJ461" s="16">
        <f t="shared" si="3993"/>
        <v>0</v>
      </c>
      <c r="CK461" s="16">
        <f t="shared" si="3993"/>
        <v>0</v>
      </c>
      <c r="CL461" s="16">
        <f t="shared" si="3993"/>
        <v>0</v>
      </c>
      <c r="CM461" s="16">
        <f t="shared" si="3993"/>
        <v>765500</v>
      </c>
      <c r="CN461" s="16">
        <f t="shared" si="3993"/>
        <v>0</v>
      </c>
      <c r="CO461" s="16">
        <f t="shared" si="3993"/>
        <v>747500</v>
      </c>
      <c r="CP461" s="16">
        <f t="shared" si="3993"/>
        <v>18000</v>
      </c>
      <c r="CQ461" s="16">
        <f t="shared" si="3993"/>
        <v>0</v>
      </c>
      <c r="CR461" s="16">
        <f t="shared" si="3993"/>
        <v>0</v>
      </c>
      <c r="CS461" s="16">
        <f t="shared" si="3993"/>
        <v>0</v>
      </c>
      <c r="CT461" s="16">
        <f t="shared" si="3993"/>
        <v>0</v>
      </c>
      <c r="CU461" s="16">
        <f t="shared" si="3993"/>
        <v>765500</v>
      </c>
      <c r="CV461" s="16">
        <f t="shared" si="3993"/>
        <v>0</v>
      </c>
      <c r="CW461" s="16">
        <f t="shared" si="3993"/>
        <v>747500</v>
      </c>
      <c r="CX461" s="16">
        <f t="shared" si="3993"/>
        <v>18000</v>
      </c>
      <c r="CY461" s="16">
        <f t="shared" si="3993"/>
        <v>765500</v>
      </c>
      <c r="CZ461" s="43">
        <f t="shared" si="3993"/>
        <v>0</v>
      </c>
      <c r="DA461" s="43">
        <f t="shared" si="3993"/>
        <v>747500</v>
      </c>
      <c r="DB461" s="43">
        <f t="shared" si="3993"/>
        <v>18000</v>
      </c>
      <c r="DC461" s="16">
        <f t="shared" si="3994"/>
        <v>0</v>
      </c>
      <c r="DD461" s="16">
        <f t="shared" si="3994"/>
        <v>0</v>
      </c>
      <c r="DE461" s="16">
        <f t="shared" si="3994"/>
        <v>0</v>
      </c>
      <c r="DF461" s="16">
        <f t="shared" si="3994"/>
        <v>0</v>
      </c>
      <c r="DG461" s="16">
        <f t="shared" si="3994"/>
        <v>765500</v>
      </c>
      <c r="DH461" s="16">
        <f t="shared" si="3994"/>
        <v>0</v>
      </c>
      <c r="DI461" s="16">
        <f t="shared" si="3994"/>
        <v>747500</v>
      </c>
      <c r="DJ461" s="16">
        <f t="shared" si="3994"/>
        <v>18000</v>
      </c>
      <c r="DK461" s="16">
        <f t="shared" si="3994"/>
        <v>0</v>
      </c>
      <c r="DL461" s="16">
        <f t="shared" si="3994"/>
        <v>0</v>
      </c>
      <c r="DM461" s="16">
        <f t="shared" si="3994"/>
        <v>0</v>
      </c>
      <c r="DN461" s="16">
        <f t="shared" si="3994"/>
        <v>0</v>
      </c>
      <c r="DO461" s="16">
        <f t="shared" si="3994"/>
        <v>765500</v>
      </c>
      <c r="DP461" s="16">
        <f t="shared" si="3994"/>
        <v>0</v>
      </c>
      <c r="DQ461" s="16">
        <f t="shared" si="3994"/>
        <v>747500</v>
      </c>
      <c r="DR461" s="16">
        <f t="shared" si="3994"/>
        <v>18000</v>
      </c>
    </row>
    <row r="462" spans="1:122" s="17" customFormat="1" ht="32.25" hidden="1" customHeight="1" x14ac:dyDescent="0.25">
      <c r="A462" s="100" t="s">
        <v>126</v>
      </c>
      <c r="B462" s="102"/>
      <c r="C462" s="102"/>
      <c r="D462" s="102"/>
      <c r="E462" s="40">
        <v>857</v>
      </c>
      <c r="F462" s="2" t="s">
        <v>11</v>
      </c>
      <c r="G462" s="2" t="s">
        <v>100</v>
      </c>
      <c r="H462" s="3" t="s">
        <v>46</v>
      </c>
      <c r="I462" s="2"/>
      <c r="J462" s="15">
        <f t="shared" ref="J462" si="3995">J463+J466+J470</f>
        <v>798700</v>
      </c>
      <c r="K462" s="15">
        <f t="shared" ref="K462:U462" si="3996">K463+K466+K470</f>
        <v>0</v>
      </c>
      <c r="L462" s="15">
        <f t="shared" si="3996"/>
        <v>780700</v>
      </c>
      <c r="M462" s="15">
        <f t="shared" si="3996"/>
        <v>18000</v>
      </c>
      <c r="N462" s="15">
        <f t="shared" si="3996"/>
        <v>0</v>
      </c>
      <c r="O462" s="15">
        <f t="shared" si="3996"/>
        <v>0</v>
      </c>
      <c r="P462" s="15">
        <f t="shared" si="3996"/>
        <v>0</v>
      </c>
      <c r="Q462" s="15">
        <f t="shared" si="3996"/>
        <v>0</v>
      </c>
      <c r="R462" s="15">
        <f t="shared" si="3996"/>
        <v>798700</v>
      </c>
      <c r="S462" s="15">
        <f t="shared" si="3996"/>
        <v>0</v>
      </c>
      <c r="T462" s="15">
        <f t="shared" si="3996"/>
        <v>780700</v>
      </c>
      <c r="U462" s="15">
        <f t="shared" si="3996"/>
        <v>18000</v>
      </c>
      <c r="V462" s="15">
        <f t="shared" ref="V462:AK462" si="3997">V463+V466+V470</f>
        <v>796000</v>
      </c>
      <c r="W462" s="39">
        <f t="shared" si="3997"/>
        <v>0</v>
      </c>
      <c r="X462" s="39">
        <f t="shared" si="3997"/>
        <v>778000</v>
      </c>
      <c r="Y462" s="39">
        <f t="shared" si="3997"/>
        <v>18000</v>
      </c>
      <c r="Z462" s="15">
        <f t="shared" si="3997"/>
        <v>0</v>
      </c>
      <c r="AA462" s="15">
        <f t="shared" si="3997"/>
        <v>0</v>
      </c>
      <c r="AB462" s="15">
        <f t="shared" si="3997"/>
        <v>0</v>
      </c>
      <c r="AC462" s="15">
        <f t="shared" si="3997"/>
        <v>0</v>
      </c>
      <c r="AD462" s="15">
        <f t="shared" si="3997"/>
        <v>796000</v>
      </c>
      <c r="AE462" s="15">
        <f t="shared" si="3997"/>
        <v>0</v>
      </c>
      <c r="AF462" s="15">
        <f t="shared" si="3997"/>
        <v>778000</v>
      </c>
      <c r="AG462" s="15">
        <f t="shared" si="3997"/>
        <v>18000</v>
      </c>
      <c r="AH462" s="15">
        <f t="shared" si="3997"/>
        <v>796000</v>
      </c>
      <c r="AI462" s="39">
        <f t="shared" si="3997"/>
        <v>0</v>
      </c>
      <c r="AJ462" s="39">
        <f t="shared" si="3997"/>
        <v>778000</v>
      </c>
      <c r="AK462" s="39">
        <f t="shared" si="3997"/>
        <v>18000</v>
      </c>
      <c r="AL462" s="15">
        <f t="shared" ref="AL462:AS462" si="3998">AL463+AL466+AL470</f>
        <v>0</v>
      </c>
      <c r="AM462" s="109">
        <f t="shared" si="3998"/>
        <v>0</v>
      </c>
      <c r="AN462" s="16">
        <f t="shared" si="3998"/>
        <v>0</v>
      </c>
      <c r="AO462" s="16">
        <f t="shared" si="3998"/>
        <v>0</v>
      </c>
      <c r="AP462" s="16">
        <f t="shared" si="3998"/>
        <v>796000</v>
      </c>
      <c r="AQ462" s="16">
        <f t="shared" si="3998"/>
        <v>0</v>
      </c>
      <c r="AR462" s="16">
        <f t="shared" si="3998"/>
        <v>778000</v>
      </c>
      <c r="AS462" s="16">
        <f t="shared" si="3998"/>
        <v>18000</v>
      </c>
      <c r="AT462" s="16"/>
      <c r="AU462" s="16"/>
      <c r="AV462" s="16"/>
      <c r="AW462" s="16"/>
      <c r="AX462" s="16"/>
      <c r="AY462" s="15">
        <f t="shared" si="3892"/>
        <v>30500</v>
      </c>
      <c r="AZ462" s="39">
        <f t="shared" si="3893"/>
        <v>0</v>
      </c>
      <c r="BA462" s="39">
        <f t="shared" si="3894"/>
        <v>30500</v>
      </c>
      <c r="BB462" s="39">
        <f t="shared" si="3895"/>
        <v>0</v>
      </c>
      <c r="BC462" s="16">
        <f t="shared" ref="BC462" si="3999">BC463+BC466+BC470</f>
        <v>768200</v>
      </c>
      <c r="BD462" s="43">
        <f t="shared" ref="BD462:BN462" si="4000">BD463+BD466+BD470</f>
        <v>0</v>
      </c>
      <c r="BE462" s="43">
        <f t="shared" si="4000"/>
        <v>750200</v>
      </c>
      <c r="BF462" s="43">
        <f t="shared" si="4000"/>
        <v>18000</v>
      </c>
      <c r="BG462" s="16">
        <f t="shared" si="4000"/>
        <v>0</v>
      </c>
      <c r="BH462" s="16">
        <f t="shared" ref="BH462:BJ462" si="4001">BH463+BH466+BH470</f>
        <v>0</v>
      </c>
      <c r="BI462" s="16">
        <f t="shared" si="4001"/>
        <v>0</v>
      </c>
      <c r="BJ462" s="16">
        <f t="shared" si="4001"/>
        <v>0</v>
      </c>
      <c r="BK462" s="16">
        <f t="shared" si="4000"/>
        <v>768200</v>
      </c>
      <c r="BL462" s="16">
        <f t="shared" si="4000"/>
        <v>0</v>
      </c>
      <c r="BM462" s="16">
        <f t="shared" si="4000"/>
        <v>750200</v>
      </c>
      <c r="BN462" s="16">
        <f t="shared" si="4000"/>
        <v>18000</v>
      </c>
      <c r="BO462" s="16">
        <f t="shared" ref="BO462:BV462" si="4002">BO463+BO466+BO470</f>
        <v>0</v>
      </c>
      <c r="BP462" s="16">
        <f t="shared" si="4002"/>
        <v>0</v>
      </c>
      <c r="BQ462" s="16">
        <f t="shared" si="4002"/>
        <v>0</v>
      </c>
      <c r="BR462" s="16">
        <f t="shared" si="4002"/>
        <v>0</v>
      </c>
      <c r="BS462" s="16">
        <f t="shared" si="4002"/>
        <v>768200</v>
      </c>
      <c r="BT462" s="16">
        <f t="shared" si="4002"/>
        <v>0</v>
      </c>
      <c r="BU462" s="16">
        <f t="shared" si="4002"/>
        <v>750200</v>
      </c>
      <c r="BV462" s="16">
        <f t="shared" si="4002"/>
        <v>18000</v>
      </c>
      <c r="BW462" s="16">
        <f t="shared" ref="BW462:CD462" si="4003">BW463+BW466+BW470</f>
        <v>0</v>
      </c>
      <c r="BX462" s="16">
        <f t="shared" si="4003"/>
        <v>0</v>
      </c>
      <c r="BY462" s="16">
        <f t="shared" si="4003"/>
        <v>0</v>
      </c>
      <c r="BZ462" s="16">
        <f t="shared" si="4003"/>
        <v>0</v>
      </c>
      <c r="CA462" s="16">
        <f t="shared" si="4003"/>
        <v>768200</v>
      </c>
      <c r="CB462" s="16">
        <f t="shared" si="4003"/>
        <v>0</v>
      </c>
      <c r="CC462" s="16">
        <f t="shared" si="4003"/>
        <v>750200</v>
      </c>
      <c r="CD462" s="16">
        <f t="shared" si="4003"/>
        <v>18000</v>
      </c>
      <c r="CE462" s="16">
        <f t="shared" ref="CE462:DB462" si="4004">CE463+CE466+CE470</f>
        <v>765500</v>
      </c>
      <c r="CF462" s="43">
        <f t="shared" si="4004"/>
        <v>0</v>
      </c>
      <c r="CG462" s="43">
        <f t="shared" si="4004"/>
        <v>747500</v>
      </c>
      <c r="CH462" s="43">
        <f t="shared" si="4004"/>
        <v>18000</v>
      </c>
      <c r="CI462" s="16">
        <f t="shared" si="4004"/>
        <v>0</v>
      </c>
      <c r="CJ462" s="16">
        <f t="shared" si="4004"/>
        <v>0</v>
      </c>
      <c r="CK462" s="16">
        <f t="shared" si="4004"/>
        <v>0</v>
      </c>
      <c r="CL462" s="16">
        <f t="shared" si="4004"/>
        <v>0</v>
      </c>
      <c r="CM462" s="16">
        <f t="shared" si="4004"/>
        <v>765500</v>
      </c>
      <c r="CN462" s="16">
        <f t="shared" si="4004"/>
        <v>0</v>
      </c>
      <c r="CO462" s="16">
        <f t="shared" si="4004"/>
        <v>747500</v>
      </c>
      <c r="CP462" s="16">
        <f t="shared" si="4004"/>
        <v>18000</v>
      </c>
      <c r="CQ462" s="16">
        <f t="shared" ref="CQ462:CX462" si="4005">CQ463+CQ466+CQ470</f>
        <v>0</v>
      </c>
      <c r="CR462" s="16">
        <f t="shared" si="4005"/>
        <v>0</v>
      </c>
      <c r="CS462" s="16">
        <f t="shared" si="4005"/>
        <v>0</v>
      </c>
      <c r="CT462" s="16">
        <f t="shared" si="4005"/>
        <v>0</v>
      </c>
      <c r="CU462" s="16">
        <f t="shared" si="4005"/>
        <v>765500</v>
      </c>
      <c r="CV462" s="16">
        <f t="shared" si="4005"/>
        <v>0</v>
      </c>
      <c r="CW462" s="16">
        <f t="shared" si="4005"/>
        <v>747500</v>
      </c>
      <c r="CX462" s="16">
        <f t="shared" si="4005"/>
        <v>18000</v>
      </c>
      <c r="CY462" s="16">
        <f t="shared" si="4004"/>
        <v>765500</v>
      </c>
      <c r="CZ462" s="43">
        <f t="shared" si="4004"/>
        <v>0</v>
      </c>
      <c r="DA462" s="43">
        <f t="shared" si="4004"/>
        <v>747500</v>
      </c>
      <c r="DB462" s="43">
        <f t="shared" si="4004"/>
        <v>18000</v>
      </c>
      <c r="DC462" s="16">
        <f t="shared" ref="DC462:DJ462" si="4006">DC463+DC466+DC470</f>
        <v>0</v>
      </c>
      <c r="DD462" s="16">
        <f t="shared" si="4006"/>
        <v>0</v>
      </c>
      <c r="DE462" s="16">
        <f t="shared" si="4006"/>
        <v>0</v>
      </c>
      <c r="DF462" s="16">
        <f t="shared" si="4006"/>
        <v>0</v>
      </c>
      <c r="DG462" s="16">
        <f t="shared" si="4006"/>
        <v>765500</v>
      </c>
      <c r="DH462" s="16">
        <f t="shared" si="4006"/>
        <v>0</v>
      </c>
      <c r="DI462" s="16">
        <f t="shared" si="4006"/>
        <v>747500</v>
      </c>
      <c r="DJ462" s="16">
        <f t="shared" si="4006"/>
        <v>18000</v>
      </c>
      <c r="DK462" s="16">
        <f t="shared" ref="DK462:DR462" si="4007">DK463+DK466+DK470</f>
        <v>0</v>
      </c>
      <c r="DL462" s="16">
        <f t="shared" si="4007"/>
        <v>0</v>
      </c>
      <c r="DM462" s="16">
        <f t="shared" si="4007"/>
        <v>0</v>
      </c>
      <c r="DN462" s="16">
        <f t="shared" si="4007"/>
        <v>0</v>
      </c>
      <c r="DO462" s="16">
        <f t="shared" si="4007"/>
        <v>765500</v>
      </c>
      <c r="DP462" s="16">
        <f t="shared" si="4007"/>
        <v>0</v>
      </c>
      <c r="DQ462" s="16">
        <f t="shared" si="4007"/>
        <v>747500</v>
      </c>
      <c r="DR462" s="16">
        <f t="shared" si="4007"/>
        <v>18000</v>
      </c>
    </row>
    <row r="463" spans="1:122" s="17" customFormat="1" ht="32.25" hidden="1" customHeight="1" x14ac:dyDescent="0.25">
      <c r="A463" s="102" t="s">
        <v>19</v>
      </c>
      <c r="B463" s="102"/>
      <c r="C463" s="102"/>
      <c r="D463" s="102"/>
      <c r="E463" s="40">
        <v>857</v>
      </c>
      <c r="F463" s="2" t="s">
        <v>11</v>
      </c>
      <c r="G463" s="2" t="s">
        <v>100</v>
      </c>
      <c r="H463" s="3" t="s">
        <v>139</v>
      </c>
      <c r="I463" s="2"/>
      <c r="J463" s="15">
        <f t="shared" ref="J463:AL464" si="4008">J464</f>
        <v>4500</v>
      </c>
      <c r="K463" s="15">
        <f t="shared" si="4008"/>
        <v>0</v>
      </c>
      <c r="L463" s="15">
        <f t="shared" si="4008"/>
        <v>4500</v>
      </c>
      <c r="M463" s="15">
        <f t="shared" si="4008"/>
        <v>0</v>
      </c>
      <c r="N463" s="15">
        <f t="shared" si="4008"/>
        <v>0</v>
      </c>
      <c r="O463" s="15">
        <f t="shared" si="4008"/>
        <v>0</v>
      </c>
      <c r="P463" s="15">
        <f t="shared" si="4008"/>
        <v>0</v>
      </c>
      <c r="Q463" s="15">
        <f t="shared" si="4008"/>
        <v>0</v>
      </c>
      <c r="R463" s="15">
        <f t="shared" si="4008"/>
        <v>4500</v>
      </c>
      <c r="S463" s="15">
        <f t="shared" si="4008"/>
        <v>0</v>
      </c>
      <c r="T463" s="15">
        <f t="shared" si="4008"/>
        <v>4500</v>
      </c>
      <c r="U463" s="15">
        <f t="shared" si="4008"/>
        <v>0</v>
      </c>
      <c r="V463" s="15">
        <f t="shared" si="4008"/>
        <v>3000</v>
      </c>
      <c r="W463" s="39">
        <f t="shared" si="4008"/>
        <v>0</v>
      </c>
      <c r="X463" s="39">
        <f t="shared" si="4008"/>
        <v>3000</v>
      </c>
      <c r="Y463" s="39">
        <f t="shared" si="4008"/>
        <v>0</v>
      </c>
      <c r="Z463" s="15">
        <f t="shared" si="4008"/>
        <v>0</v>
      </c>
      <c r="AA463" s="15">
        <f t="shared" si="4008"/>
        <v>0</v>
      </c>
      <c r="AB463" s="15">
        <f t="shared" si="4008"/>
        <v>0</v>
      </c>
      <c r="AC463" s="15">
        <f t="shared" si="4008"/>
        <v>0</v>
      </c>
      <c r="AD463" s="15">
        <f t="shared" si="4008"/>
        <v>3000</v>
      </c>
      <c r="AE463" s="15">
        <f t="shared" si="4008"/>
        <v>0</v>
      </c>
      <c r="AF463" s="15">
        <f t="shared" si="4008"/>
        <v>3000</v>
      </c>
      <c r="AG463" s="15">
        <f t="shared" si="4008"/>
        <v>0</v>
      </c>
      <c r="AH463" s="15">
        <f t="shared" si="4008"/>
        <v>3000</v>
      </c>
      <c r="AI463" s="39">
        <f t="shared" si="4008"/>
        <v>0</v>
      </c>
      <c r="AJ463" s="39">
        <f t="shared" si="4008"/>
        <v>3000</v>
      </c>
      <c r="AK463" s="39">
        <f t="shared" si="4008"/>
        <v>0</v>
      </c>
      <c r="AL463" s="15">
        <f t="shared" si="4008"/>
        <v>0</v>
      </c>
      <c r="AM463" s="110">
        <f t="shared" ref="AL463:AS464" si="4009">AM464</f>
        <v>0</v>
      </c>
      <c r="AN463" s="15">
        <f t="shared" si="4009"/>
        <v>0</v>
      </c>
      <c r="AO463" s="15">
        <f t="shared" si="4009"/>
        <v>0</v>
      </c>
      <c r="AP463" s="15">
        <f t="shared" si="4009"/>
        <v>3000</v>
      </c>
      <c r="AQ463" s="15">
        <f t="shared" si="4009"/>
        <v>0</v>
      </c>
      <c r="AR463" s="15">
        <f t="shared" si="4009"/>
        <v>3000</v>
      </c>
      <c r="AS463" s="15">
        <f t="shared" si="4009"/>
        <v>0</v>
      </c>
      <c r="AT463" s="15"/>
      <c r="AU463" s="15"/>
      <c r="AV463" s="15"/>
      <c r="AW463" s="15"/>
      <c r="AX463" s="15"/>
      <c r="AY463" s="15">
        <f t="shared" si="3892"/>
        <v>0</v>
      </c>
      <c r="AZ463" s="39">
        <f t="shared" si="3893"/>
        <v>0</v>
      </c>
      <c r="BA463" s="39">
        <f t="shared" si="3894"/>
        <v>0</v>
      </c>
      <c r="BB463" s="39">
        <f t="shared" si="3895"/>
        <v>0</v>
      </c>
      <c r="BC463" s="15">
        <f t="shared" ref="BC463:DC464" si="4010">BC464</f>
        <v>4500</v>
      </c>
      <c r="BD463" s="44">
        <f t="shared" si="4010"/>
        <v>0</v>
      </c>
      <c r="BE463" s="44">
        <f t="shared" si="4010"/>
        <v>4500</v>
      </c>
      <c r="BF463" s="44">
        <f t="shared" si="4010"/>
        <v>0</v>
      </c>
      <c r="BG463" s="15">
        <f t="shared" si="4010"/>
        <v>0</v>
      </c>
      <c r="BH463" s="15">
        <f t="shared" si="4010"/>
        <v>0</v>
      </c>
      <c r="BI463" s="15">
        <f t="shared" si="4010"/>
        <v>0</v>
      </c>
      <c r="BJ463" s="15">
        <f t="shared" si="4010"/>
        <v>0</v>
      </c>
      <c r="BK463" s="15">
        <f t="shared" si="4010"/>
        <v>4500</v>
      </c>
      <c r="BL463" s="15">
        <f t="shared" si="4010"/>
        <v>0</v>
      </c>
      <c r="BM463" s="15">
        <f t="shared" si="4010"/>
        <v>4500</v>
      </c>
      <c r="BN463" s="15">
        <f t="shared" si="4010"/>
        <v>0</v>
      </c>
      <c r="BO463" s="15">
        <f t="shared" si="4010"/>
        <v>0</v>
      </c>
      <c r="BP463" s="15">
        <f t="shared" si="4010"/>
        <v>0</v>
      </c>
      <c r="BQ463" s="15">
        <f t="shared" si="4010"/>
        <v>0</v>
      </c>
      <c r="BR463" s="15">
        <f t="shared" si="4010"/>
        <v>0</v>
      </c>
      <c r="BS463" s="15">
        <f t="shared" si="4010"/>
        <v>4500</v>
      </c>
      <c r="BT463" s="15">
        <f t="shared" si="4010"/>
        <v>0</v>
      </c>
      <c r="BU463" s="15">
        <f t="shared" si="4010"/>
        <v>4500</v>
      </c>
      <c r="BV463" s="15">
        <f t="shared" si="4010"/>
        <v>0</v>
      </c>
      <c r="BW463" s="15">
        <f t="shared" si="4010"/>
        <v>0</v>
      </c>
      <c r="BX463" s="15">
        <f t="shared" si="4010"/>
        <v>0</v>
      </c>
      <c r="BY463" s="15">
        <f t="shared" si="4010"/>
        <v>0</v>
      </c>
      <c r="BZ463" s="15">
        <f t="shared" si="4010"/>
        <v>0</v>
      </c>
      <c r="CA463" s="15">
        <f t="shared" si="4010"/>
        <v>4500</v>
      </c>
      <c r="CB463" s="15">
        <f t="shared" si="4010"/>
        <v>0</v>
      </c>
      <c r="CC463" s="15">
        <f t="shared" si="4010"/>
        <v>4500</v>
      </c>
      <c r="CD463" s="15">
        <f t="shared" si="4010"/>
        <v>0</v>
      </c>
      <c r="CE463" s="15">
        <f t="shared" si="4010"/>
        <v>3000</v>
      </c>
      <c r="CF463" s="44">
        <f t="shared" si="4010"/>
        <v>0</v>
      </c>
      <c r="CG463" s="44">
        <f t="shared" si="4010"/>
        <v>3000</v>
      </c>
      <c r="CH463" s="44">
        <f t="shared" si="4010"/>
        <v>0</v>
      </c>
      <c r="CI463" s="15">
        <f t="shared" si="4010"/>
        <v>0</v>
      </c>
      <c r="CJ463" s="15">
        <f t="shared" si="4010"/>
        <v>0</v>
      </c>
      <c r="CK463" s="15">
        <f t="shared" si="4010"/>
        <v>0</v>
      </c>
      <c r="CL463" s="15">
        <f t="shared" si="4010"/>
        <v>0</v>
      </c>
      <c r="CM463" s="15">
        <f t="shared" si="4010"/>
        <v>3000</v>
      </c>
      <c r="CN463" s="15">
        <f t="shared" si="4010"/>
        <v>0</v>
      </c>
      <c r="CO463" s="15">
        <f t="shared" si="4010"/>
        <v>3000</v>
      </c>
      <c r="CP463" s="15">
        <f t="shared" si="4010"/>
        <v>0</v>
      </c>
      <c r="CQ463" s="15">
        <f t="shared" si="4010"/>
        <v>0</v>
      </c>
      <c r="CR463" s="15">
        <f t="shared" si="4010"/>
        <v>0</v>
      </c>
      <c r="CS463" s="15">
        <f t="shared" si="4010"/>
        <v>0</v>
      </c>
      <c r="CT463" s="15">
        <f t="shared" si="4010"/>
        <v>0</v>
      </c>
      <c r="CU463" s="15">
        <f t="shared" si="4010"/>
        <v>3000</v>
      </c>
      <c r="CV463" s="15">
        <f t="shared" si="4010"/>
        <v>0</v>
      </c>
      <c r="CW463" s="15">
        <f t="shared" si="4010"/>
        <v>3000</v>
      </c>
      <c r="CX463" s="15">
        <f t="shared" si="4010"/>
        <v>0</v>
      </c>
      <c r="CY463" s="15">
        <f t="shared" si="4010"/>
        <v>3000</v>
      </c>
      <c r="CZ463" s="44">
        <f t="shared" si="4010"/>
        <v>0</v>
      </c>
      <c r="DA463" s="44">
        <f t="shared" si="4010"/>
        <v>3000</v>
      </c>
      <c r="DB463" s="44">
        <f t="shared" si="4010"/>
        <v>0</v>
      </c>
      <c r="DC463" s="15">
        <f t="shared" si="4010"/>
        <v>0</v>
      </c>
      <c r="DD463" s="15">
        <f t="shared" ref="DC463:DR464" si="4011">DD464</f>
        <v>0</v>
      </c>
      <c r="DE463" s="15">
        <f t="shared" si="4011"/>
        <v>0</v>
      </c>
      <c r="DF463" s="15">
        <f t="shared" si="4011"/>
        <v>0</v>
      </c>
      <c r="DG463" s="15">
        <f t="shared" si="4011"/>
        <v>3000</v>
      </c>
      <c r="DH463" s="15">
        <f t="shared" si="4011"/>
        <v>0</v>
      </c>
      <c r="DI463" s="15">
        <f t="shared" si="4011"/>
        <v>3000</v>
      </c>
      <c r="DJ463" s="15">
        <f t="shared" si="4011"/>
        <v>0</v>
      </c>
      <c r="DK463" s="15">
        <f t="shared" si="4011"/>
        <v>0</v>
      </c>
      <c r="DL463" s="15">
        <f t="shared" si="4011"/>
        <v>0</v>
      </c>
      <c r="DM463" s="15">
        <f t="shared" si="4011"/>
        <v>0</v>
      </c>
      <c r="DN463" s="15">
        <f t="shared" si="4011"/>
        <v>0</v>
      </c>
      <c r="DO463" s="15">
        <f t="shared" si="4011"/>
        <v>3000</v>
      </c>
      <c r="DP463" s="15">
        <f t="shared" si="4011"/>
        <v>0</v>
      </c>
      <c r="DQ463" s="15">
        <f t="shared" si="4011"/>
        <v>3000</v>
      </c>
      <c r="DR463" s="15">
        <f t="shared" si="4011"/>
        <v>0</v>
      </c>
    </row>
    <row r="464" spans="1:122" s="17" customFormat="1" ht="32.25" hidden="1" customHeight="1" x14ac:dyDescent="0.25">
      <c r="A464" s="102" t="s">
        <v>20</v>
      </c>
      <c r="B464" s="100"/>
      <c r="C464" s="100"/>
      <c r="D464" s="2" t="s">
        <v>11</v>
      </c>
      <c r="E464" s="40">
        <v>857</v>
      </c>
      <c r="F464" s="2" t="s">
        <v>11</v>
      </c>
      <c r="G464" s="2" t="s">
        <v>100</v>
      </c>
      <c r="H464" s="3" t="s">
        <v>139</v>
      </c>
      <c r="I464" s="2" t="s">
        <v>21</v>
      </c>
      <c r="J464" s="15">
        <f t="shared" si="4008"/>
        <v>4500</v>
      </c>
      <c r="K464" s="15">
        <f t="shared" si="4008"/>
        <v>0</v>
      </c>
      <c r="L464" s="15">
        <f t="shared" si="4008"/>
        <v>4500</v>
      </c>
      <c r="M464" s="15">
        <f t="shared" si="4008"/>
        <v>0</v>
      </c>
      <c r="N464" s="15">
        <f t="shared" si="4008"/>
        <v>0</v>
      </c>
      <c r="O464" s="15">
        <f t="shared" si="4008"/>
        <v>0</v>
      </c>
      <c r="P464" s="15">
        <f t="shared" si="4008"/>
        <v>0</v>
      </c>
      <c r="Q464" s="15">
        <f t="shared" si="4008"/>
        <v>0</v>
      </c>
      <c r="R464" s="15">
        <f t="shared" si="4008"/>
        <v>4500</v>
      </c>
      <c r="S464" s="15">
        <f t="shared" si="4008"/>
        <v>0</v>
      </c>
      <c r="T464" s="15">
        <f t="shared" si="4008"/>
        <v>4500</v>
      </c>
      <c r="U464" s="15">
        <f t="shared" si="4008"/>
        <v>0</v>
      </c>
      <c r="V464" s="15">
        <f t="shared" si="4008"/>
        <v>3000</v>
      </c>
      <c r="W464" s="39">
        <f t="shared" si="4008"/>
        <v>0</v>
      </c>
      <c r="X464" s="39">
        <f t="shared" si="4008"/>
        <v>3000</v>
      </c>
      <c r="Y464" s="39">
        <f t="shared" si="4008"/>
        <v>0</v>
      </c>
      <c r="Z464" s="15">
        <f t="shared" si="4008"/>
        <v>0</v>
      </c>
      <c r="AA464" s="15">
        <f t="shared" si="4008"/>
        <v>0</v>
      </c>
      <c r="AB464" s="15">
        <f t="shared" si="4008"/>
        <v>0</v>
      </c>
      <c r="AC464" s="15">
        <f t="shared" si="4008"/>
        <v>0</v>
      </c>
      <c r="AD464" s="15">
        <f t="shared" si="4008"/>
        <v>3000</v>
      </c>
      <c r="AE464" s="15">
        <f t="shared" si="4008"/>
        <v>0</v>
      </c>
      <c r="AF464" s="15">
        <f t="shared" si="4008"/>
        <v>3000</v>
      </c>
      <c r="AG464" s="15">
        <f t="shared" si="4008"/>
        <v>0</v>
      </c>
      <c r="AH464" s="15">
        <f t="shared" si="4008"/>
        <v>3000</v>
      </c>
      <c r="AI464" s="39">
        <f t="shared" si="4008"/>
        <v>0</v>
      </c>
      <c r="AJ464" s="39">
        <f t="shared" si="4008"/>
        <v>3000</v>
      </c>
      <c r="AK464" s="39">
        <f t="shared" si="4008"/>
        <v>0</v>
      </c>
      <c r="AL464" s="15">
        <f t="shared" si="4009"/>
        <v>0</v>
      </c>
      <c r="AM464" s="110">
        <f t="shared" si="4009"/>
        <v>0</v>
      </c>
      <c r="AN464" s="15">
        <f t="shared" si="4009"/>
        <v>0</v>
      </c>
      <c r="AO464" s="15">
        <f t="shared" si="4009"/>
        <v>0</v>
      </c>
      <c r="AP464" s="15">
        <f t="shared" si="4009"/>
        <v>3000</v>
      </c>
      <c r="AQ464" s="15">
        <f t="shared" si="4009"/>
        <v>0</v>
      </c>
      <c r="AR464" s="15">
        <f t="shared" si="4009"/>
        <v>3000</v>
      </c>
      <c r="AS464" s="15">
        <f t="shared" si="4009"/>
        <v>0</v>
      </c>
      <c r="AT464" s="15"/>
      <c r="AU464" s="15"/>
      <c r="AV464" s="15"/>
      <c r="AW464" s="15"/>
      <c r="AX464" s="15"/>
      <c r="AY464" s="15">
        <f t="shared" si="3892"/>
        <v>0</v>
      </c>
      <c r="AZ464" s="39">
        <f t="shared" si="3893"/>
        <v>0</v>
      </c>
      <c r="BA464" s="39">
        <f t="shared" si="3894"/>
        <v>0</v>
      </c>
      <c r="BB464" s="39">
        <f t="shared" si="3895"/>
        <v>0</v>
      </c>
      <c r="BC464" s="15">
        <f t="shared" si="4010"/>
        <v>4500</v>
      </c>
      <c r="BD464" s="44">
        <f t="shared" si="4010"/>
        <v>0</v>
      </c>
      <c r="BE464" s="44">
        <f t="shared" si="4010"/>
        <v>4500</v>
      </c>
      <c r="BF464" s="44">
        <f t="shared" si="4010"/>
        <v>0</v>
      </c>
      <c r="BG464" s="15">
        <f t="shared" si="4010"/>
        <v>0</v>
      </c>
      <c r="BH464" s="15">
        <f t="shared" si="4010"/>
        <v>0</v>
      </c>
      <c r="BI464" s="15">
        <f t="shared" si="4010"/>
        <v>0</v>
      </c>
      <c r="BJ464" s="15">
        <f t="shared" si="4010"/>
        <v>0</v>
      </c>
      <c r="BK464" s="15">
        <f t="shared" si="4010"/>
        <v>4500</v>
      </c>
      <c r="BL464" s="15">
        <f t="shared" si="4010"/>
        <v>0</v>
      </c>
      <c r="BM464" s="15">
        <f t="shared" si="4010"/>
        <v>4500</v>
      </c>
      <c r="BN464" s="15">
        <f t="shared" si="4010"/>
        <v>0</v>
      </c>
      <c r="BO464" s="15">
        <f t="shared" si="4010"/>
        <v>0</v>
      </c>
      <c r="BP464" s="15">
        <f t="shared" si="4010"/>
        <v>0</v>
      </c>
      <c r="BQ464" s="15">
        <f t="shared" si="4010"/>
        <v>0</v>
      </c>
      <c r="BR464" s="15">
        <f t="shared" si="4010"/>
        <v>0</v>
      </c>
      <c r="BS464" s="15">
        <f t="shared" si="4010"/>
        <v>4500</v>
      </c>
      <c r="BT464" s="15">
        <f t="shared" si="4010"/>
        <v>0</v>
      </c>
      <c r="BU464" s="15">
        <f t="shared" si="4010"/>
        <v>4500</v>
      </c>
      <c r="BV464" s="15">
        <f t="shared" si="4010"/>
        <v>0</v>
      </c>
      <c r="BW464" s="15">
        <f t="shared" si="4010"/>
        <v>0</v>
      </c>
      <c r="BX464" s="15">
        <f t="shared" si="4010"/>
        <v>0</v>
      </c>
      <c r="BY464" s="15">
        <f t="shared" si="4010"/>
        <v>0</v>
      </c>
      <c r="BZ464" s="15">
        <f t="shared" si="4010"/>
        <v>0</v>
      </c>
      <c r="CA464" s="15">
        <f t="shared" si="4010"/>
        <v>4500</v>
      </c>
      <c r="CB464" s="15">
        <f t="shared" si="4010"/>
        <v>0</v>
      </c>
      <c r="CC464" s="15">
        <f t="shared" si="4010"/>
        <v>4500</v>
      </c>
      <c r="CD464" s="15">
        <f t="shared" si="4010"/>
        <v>0</v>
      </c>
      <c r="CE464" s="15">
        <f t="shared" si="4010"/>
        <v>3000</v>
      </c>
      <c r="CF464" s="44">
        <f t="shared" si="4010"/>
        <v>0</v>
      </c>
      <c r="CG464" s="44">
        <f t="shared" si="4010"/>
        <v>3000</v>
      </c>
      <c r="CH464" s="44">
        <f t="shared" si="4010"/>
        <v>0</v>
      </c>
      <c r="CI464" s="15">
        <f t="shared" si="4010"/>
        <v>0</v>
      </c>
      <c r="CJ464" s="15">
        <f t="shared" si="4010"/>
        <v>0</v>
      </c>
      <c r="CK464" s="15">
        <f t="shared" si="4010"/>
        <v>0</v>
      </c>
      <c r="CL464" s="15">
        <f t="shared" si="4010"/>
        <v>0</v>
      </c>
      <c r="CM464" s="15">
        <f t="shared" si="4010"/>
        <v>3000</v>
      </c>
      <c r="CN464" s="15">
        <f t="shared" si="4010"/>
        <v>0</v>
      </c>
      <c r="CO464" s="15">
        <f t="shared" si="4010"/>
        <v>3000</v>
      </c>
      <c r="CP464" s="15">
        <f t="shared" si="4010"/>
        <v>0</v>
      </c>
      <c r="CQ464" s="15">
        <f t="shared" si="4010"/>
        <v>0</v>
      </c>
      <c r="CR464" s="15">
        <f t="shared" si="4010"/>
        <v>0</v>
      </c>
      <c r="CS464" s="15">
        <f t="shared" si="4010"/>
        <v>0</v>
      </c>
      <c r="CT464" s="15">
        <f t="shared" si="4010"/>
        <v>0</v>
      </c>
      <c r="CU464" s="15">
        <f t="shared" si="4010"/>
        <v>3000</v>
      </c>
      <c r="CV464" s="15">
        <f t="shared" si="4010"/>
        <v>0</v>
      </c>
      <c r="CW464" s="15">
        <f t="shared" si="4010"/>
        <v>3000</v>
      </c>
      <c r="CX464" s="15">
        <f t="shared" si="4010"/>
        <v>0</v>
      </c>
      <c r="CY464" s="15">
        <f t="shared" si="4010"/>
        <v>3000</v>
      </c>
      <c r="CZ464" s="44">
        <f t="shared" si="4010"/>
        <v>0</v>
      </c>
      <c r="DA464" s="44">
        <f t="shared" si="4010"/>
        <v>3000</v>
      </c>
      <c r="DB464" s="44">
        <f t="shared" si="4010"/>
        <v>0</v>
      </c>
      <c r="DC464" s="15">
        <f t="shared" si="4011"/>
        <v>0</v>
      </c>
      <c r="DD464" s="15">
        <f t="shared" si="4011"/>
        <v>0</v>
      </c>
      <c r="DE464" s="15">
        <f t="shared" si="4011"/>
        <v>0</v>
      </c>
      <c r="DF464" s="15">
        <f t="shared" si="4011"/>
        <v>0</v>
      </c>
      <c r="DG464" s="15">
        <f t="shared" si="4011"/>
        <v>3000</v>
      </c>
      <c r="DH464" s="15">
        <f t="shared" si="4011"/>
        <v>0</v>
      </c>
      <c r="DI464" s="15">
        <f t="shared" si="4011"/>
        <v>3000</v>
      </c>
      <c r="DJ464" s="15">
        <f t="shared" si="4011"/>
        <v>0</v>
      </c>
      <c r="DK464" s="15">
        <f t="shared" si="4011"/>
        <v>0</v>
      </c>
      <c r="DL464" s="15">
        <f t="shared" si="4011"/>
        <v>0</v>
      </c>
      <c r="DM464" s="15">
        <f t="shared" si="4011"/>
        <v>0</v>
      </c>
      <c r="DN464" s="15">
        <f t="shared" si="4011"/>
        <v>0</v>
      </c>
      <c r="DO464" s="15">
        <f t="shared" si="4011"/>
        <v>3000</v>
      </c>
      <c r="DP464" s="15">
        <f t="shared" si="4011"/>
        <v>0</v>
      </c>
      <c r="DQ464" s="15">
        <f t="shared" si="4011"/>
        <v>3000</v>
      </c>
      <c r="DR464" s="15">
        <f t="shared" si="4011"/>
        <v>0</v>
      </c>
    </row>
    <row r="465" spans="1:122" s="17" customFormat="1" ht="32.25" hidden="1" customHeight="1" x14ac:dyDescent="0.25">
      <c r="A465" s="102" t="s">
        <v>9</v>
      </c>
      <c r="B465" s="102"/>
      <c r="C465" s="102"/>
      <c r="D465" s="2" t="s">
        <v>11</v>
      </c>
      <c r="E465" s="40">
        <v>857</v>
      </c>
      <c r="F465" s="2" t="s">
        <v>11</v>
      </c>
      <c r="G465" s="2" t="s">
        <v>100</v>
      </c>
      <c r="H465" s="3" t="s">
        <v>139</v>
      </c>
      <c r="I465" s="2" t="s">
        <v>22</v>
      </c>
      <c r="J465" s="15">
        <v>4500</v>
      </c>
      <c r="K465" s="44"/>
      <c r="L465" s="44">
        <f>J465</f>
        <v>4500</v>
      </c>
      <c r="M465" s="44"/>
      <c r="N465" s="44"/>
      <c r="O465" s="44"/>
      <c r="P465" s="44"/>
      <c r="Q465" s="44"/>
      <c r="R465" s="68">
        <f>J465+N465</f>
        <v>4500</v>
      </c>
      <c r="S465" s="68">
        <f>K465+O465</f>
        <v>0</v>
      </c>
      <c r="T465" s="68">
        <f>L465+P465</f>
        <v>4500</v>
      </c>
      <c r="U465" s="68">
        <f>M465+Q465</f>
        <v>0</v>
      </c>
      <c r="V465" s="15">
        <v>3000</v>
      </c>
      <c r="W465" s="39"/>
      <c r="X465" s="39">
        <f>V465</f>
        <v>3000</v>
      </c>
      <c r="Y465" s="39"/>
      <c r="Z465" s="44"/>
      <c r="AA465" s="44"/>
      <c r="AB465" s="44"/>
      <c r="AC465" s="44"/>
      <c r="AD465" s="68">
        <f t="shared" ref="AD465" si="4012">V465+Z465</f>
        <v>3000</v>
      </c>
      <c r="AE465" s="68">
        <f t="shared" ref="AE465" si="4013">W465+AA465</f>
        <v>0</v>
      </c>
      <c r="AF465" s="68">
        <f t="shared" ref="AF465" si="4014">X465+AB465</f>
        <v>3000</v>
      </c>
      <c r="AG465" s="68">
        <f t="shared" ref="AG465" si="4015">Y465+AC465</f>
        <v>0</v>
      </c>
      <c r="AH465" s="15">
        <v>3000</v>
      </c>
      <c r="AI465" s="39"/>
      <c r="AJ465" s="39">
        <f>AH465</f>
        <v>3000</v>
      </c>
      <c r="AK465" s="39"/>
      <c r="AL465" s="44"/>
      <c r="AM465" s="111"/>
      <c r="AN465" s="44"/>
      <c r="AO465" s="44"/>
      <c r="AP465" s="68">
        <f t="shared" ref="AP465" si="4016">AH465+AL465</f>
        <v>3000</v>
      </c>
      <c r="AQ465" s="68">
        <f t="shared" ref="AQ465" si="4017">AI465+AM465</f>
        <v>0</v>
      </c>
      <c r="AR465" s="68">
        <f t="shared" ref="AR465" si="4018">AJ465+AN465</f>
        <v>3000</v>
      </c>
      <c r="AS465" s="68">
        <f t="shared" ref="AS465" si="4019">AK465+AO465</f>
        <v>0</v>
      </c>
      <c r="AT465" s="68"/>
      <c r="AU465" s="68"/>
      <c r="AV465" s="68"/>
      <c r="AW465" s="68"/>
      <c r="AX465" s="68"/>
      <c r="AY465" s="15">
        <f t="shared" si="3892"/>
        <v>0</v>
      </c>
      <c r="AZ465" s="39">
        <f t="shared" si="3893"/>
        <v>0</v>
      </c>
      <c r="BA465" s="39">
        <f t="shared" si="3894"/>
        <v>0</v>
      </c>
      <c r="BB465" s="39">
        <f t="shared" si="3895"/>
        <v>0</v>
      </c>
      <c r="BC465" s="15">
        <v>4500</v>
      </c>
      <c r="BD465" s="44"/>
      <c r="BE465" s="44">
        <f>BC465</f>
        <v>4500</v>
      </c>
      <c r="BF465" s="44"/>
      <c r="BG465" s="15"/>
      <c r="BH465" s="44"/>
      <c r="BI465" s="44">
        <f>BG465</f>
        <v>0</v>
      </c>
      <c r="BJ465" s="44"/>
      <c r="BK465" s="15">
        <f>BC465+BG465</f>
        <v>4500</v>
      </c>
      <c r="BL465" s="68">
        <f>BD465+BH465</f>
        <v>0</v>
      </c>
      <c r="BM465" s="68">
        <f>BE465+BI465</f>
        <v>4500</v>
      </c>
      <c r="BN465" s="68">
        <f>BF465+BJ465</f>
        <v>0</v>
      </c>
      <c r="BO465" s="15"/>
      <c r="BP465" s="44"/>
      <c r="BQ465" s="44">
        <f>BO465</f>
        <v>0</v>
      </c>
      <c r="BR465" s="44"/>
      <c r="BS465" s="15">
        <f>BK465+BO465</f>
        <v>4500</v>
      </c>
      <c r="BT465" s="68">
        <f>BL465+BP465</f>
        <v>0</v>
      </c>
      <c r="BU465" s="68">
        <f>BM465+BQ465</f>
        <v>4500</v>
      </c>
      <c r="BV465" s="68">
        <f>BN465+BR465</f>
        <v>0</v>
      </c>
      <c r="BW465" s="15"/>
      <c r="BX465" s="44"/>
      <c r="BY465" s="44">
        <f>BW465</f>
        <v>0</v>
      </c>
      <c r="BZ465" s="44"/>
      <c r="CA465" s="15">
        <f>BS465+BW465</f>
        <v>4500</v>
      </c>
      <c r="CB465" s="68">
        <f>BT465+BX465</f>
        <v>0</v>
      </c>
      <c r="CC465" s="68">
        <f>BU465+BY465</f>
        <v>4500</v>
      </c>
      <c r="CD465" s="68">
        <f>BV465+BZ465</f>
        <v>0</v>
      </c>
      <c r="CE465" s="15">
        <v>3000</v>
      </c>
      <c r="CF465" s="44"/>
      <c r="CG465" s="44">
        <f>CE465</f>
        <v>3000</v>
      </c>
      <c r="CH465" s="44"/>
      <c r="CI465" s="44"/>
      <c r="CJ465" s="44"/>
      <c r="CK465" s="44">
        <f>CI465</f>
        <v>0</v>
      </c>
      <c r="CL465" s="44"/>
      <c r="CM465" s="15">
        <f t="shared" ref="CM465" si="4020">CE465+CI465</f>
        <v>3000</v>
      </c>
      <c r="CN465" s="68">
        <f t="shared" ref="CN465" si="4021">CF465+CJ465</f>
        <v>0</v>
      </c>
      <c r="CO465" s="68">
        <f t="shared" ref="CO465" si="4022">CG465+CK465</f>
        <v>3000</v>
      </c>
      <c r="CP465" s="68">
        <f t="shared" ref="CP465" si="4023">CH465+CL465</f>
        <v>0</v>
      </c>
      <c r="CQ465" s="44"/>
      <c r="CR465" s="44"/>
      <c r="CS465" s="44">
        <f>CQ465</f>
        <v>0</v>
      </c>
      <c r="CT465" s="44"/>
      <c r="CU465" s="15">
        <f t="shared" ref="CU465" si="4024">CM465+CQ465</f>
        <v>3000</v>
      </c>
      <c r="CV465" s="68">
        <f t="shared" ref="CV465" si="4025">CN465+CR465</f>
        <v>0</v>
      </c>
      <c r="CW465" s="68">
        <f t="shared" ref="CW465" si="4026">CO465+CS465</f>
        <v>3000</v>
      </c>
      <c r="CX465" s="68">
        <f t="shared" ref="CX465" si="4027">CP465+CT465</f>
        <v>0</v>
      </c>
      <c r="CY465" s="15">
        <v>3000</v>
      </c>
      <c r="CZ465" s="44"/>
      <c r="DA465" s="44">
        <f>CY465</f>
        <v>3000</v>
      </c>
      <c r="DB465" s="44"/>
      <c r="DC465" s="44"/>
      <c r="DD465" s="44"/>
      <c r="DE465" s="44">
        <f>DC465</f>
        <v>0</v>
      </c>
      <c r="DF465" s="44"/>
      <c r="DG465" s="15">
        <f t="shared" ref="DG465" si="4028">CY465+DC465</f>
        <v>3000</v>
      </c>
      <c r="DH465" s="68">
        <f t="shared" ref="DH465" si="4029">CZ465+DD465</f>
        <v>0</v>
      </c>
      <c r="DI465" s="68">
        <f t="shared" ref="DI465" si="4030">DA465+DE465</f>
        <v>3000</v>
      </c>
      <c r="DJ465" s="68">
        <f t="shared" ref="DJ465" si="4031">DB465+DF465</f>
        <v>0</v>
      </c>
      <c r="DK465" s="44"/>
      <c r="DL465" s="44"/>
      <c r="DM465" s="44">
        <f>DK465</f>
        <v>0</v>
      </c>
      <c r="DN465" s="44"/>
      <c r="DO465" s="15">
        <f t="shared" ref="DO465" si="4032">DG465+DK465</f>
        <v>3000</v>
      </c>
      <c r="DP465" s="68">
        <f t="shared" ref="DP465" si="4033">DH465+DL465</f>
        <v>0</v>
      </c>
      <c r="DQ465" s="68">
        <f t="shared" ref="DQ465" si="4034">DI465+DM465</f>
        <v>3000</v>
      </c>
      <c r="DR465" s="68">
        <f t="shared" ref="DR465" si="4035">DJ465+DN465</f>
        <v>0</v>
      </c>
    </row>
    <row r="466" spans="1:122" ht="32.25" hidden="1" customHeight="1" x14ac:dyDescent="0.25">
      <c r="A466" s="102" t="s">
        <v>141</v>
      </c>
      <c r="B466" s="102"/>
      <c r="C466" s="102"/>
      <c r="D466" s="102"/>
      <c r="E466" s="40">
        <v>857</v>
      </c>
      <c r="F466" s="2" t="s">
        <v>11</v>
      </c>
      <c r="G466" s="2" t="s">
        <v>100</v>
      </c>
      <c r="H466" s="3" t="s">
        <v>142</v>
      </c>
      <c r="I466" s="2"/>
      <c r="J466" s="15">
        <f t="shared" ref="J466:AL467" si="4036">J467</f>
        <v>776200</v>
      </c>
      <c r="K466" s="15">
        <f t="shared" si="4036"/>
        <v>0</v>
      </c>
      <c r="L466" s="15">
        <f t="shared" si="4036"/>
        <v>776200</v>
      </c>
      <c r="M466" s="15">
        <f t="shared" si="4036"/>
        <v>0</v>
      </c>
      <c r="N466" s="15">
        <f t="shared" si="4036"/>
        <v>0</v>
      </c>
      <c r="O466" s="15">
        <f t="shared" si="4036"/>
        <v>0</v>
      </c>
      <c r="P466" s="15">
        <f t="shared" si="4036"/>
        <v>0</v>
      </c>
      <c r="Q466" s="15">
        <f t="shared" si="4036"/>
        <v>0</v>
      </c>
      <c r="R466" s="15">
        <f t="shared" si="4036"/>
        <v>776200</v>
      </c>
      <c r="S466" s="15">
        <f t="shared" si="4036"/>
        <v>0</v>
      </c>
      <c r="T466" s="15">
        <f t="shared" si="4036"/>
        <v>776200</v>
      </c>
      <c r="U466" s="15">
        <f t="shared" si="4036"/>
        <v>0</v>
      </c>
      <c r="V466" s="15">
        <f t="shared" si="4036"/>
        <v>775000</v>
      </c>
      <c r="W466" s="39">
        <f t="shared" si="4036"/>
        <v>0</v>
      </c>
      <c r="X466" s="39">
        <f t="shared" si="4036"/>
        <v>775000</v>
      </c>
      <c r="Y466" s="39">
        <f t="shared" si="4036"/>
        <v>0</v>
      </c>
      <c r="Z466" s="15">
        <f t="shared" si="4036"/>
        <v>0</v>
      </c>
      <c r="AA466" s="15">
        <f t="shared" si="4036"/>
        <v>0</v>
      </c>
      <c r="AB466" s="15">
        <f t="shared" si="4036"/>
        <v>0</v>
      </c>
      <c r="AC466" s="15">
        <f t="shared" si="4036"/>
        <v>0</v>
      </c>
      <c r="AD466" s="15">
        <f t="shared" si="4036"/>
        <v>775000</v>
      </c>
      <c r="AE466" s="15">
        <f t="shared" si="4036"/>
        <v>0</v>
      </c>
      <c r="AF466" s="15">
        <f t="shared" si="4036"/>
        <v>775000</v>
      </c>
      <c r="AG466" s="15">
        <f t="shared" si="4036"/>
        <v>0</v>
      </c>
      <c r="AH466" s="15">
        <f t="shared" si="4036"/>
        <v>775000</v>
      </c>
      <c r="AI466" s="39">
        <f t="shared" si="4036"/>
        <v>0</v>
      </c>
      <c r="AJ466" s="39">
        <f t="shared" si="4036"/>
        <v>775000</v>
      </c>
      <c r="AK466" s="39">
        <f t="shared" si="4036"/>
        <v>0</v>
      </c>
      <c r="AL466" s="15">
        <f t="shared" si="4036"/>
        <v>0</v>
      </c>
      <c r="AM466" s="110">
        <f t="shared" ref="AL466:AS467" si="4037">AM467</f>
        <v>0</v>
      </c>
      <c r="AN466" s="15">
        <f t="shared" si="4037"/>
        <v>0</v>
      </c>
      <c r="AO466" s="15">
        <f t="shared" si="4037"/>
        <v>0</v>
      </c>
      <c r="AP466" s="15">
        <f t="shared" si="4037"/>
        <v>775000</v>
      </c>
      <c r="AQ466" s="15">
        <f t="shared" si="4037"/>
        <v>0</v>
      </c>
      <c r="AR466" s="15">
        <f t="shared" si="4037"/>
        <v>775000</v>
      </c>
      <c r="AS466" s="15">
        <f t="shared" si="4037"/>
        <v>0</v>
      </c>
      <c r="AT466" s="15"/>
      <c r="AU466" s="15"/>
      <c r="AV466" s="15"/>
      <c r="AW466" s="15"/>
      <c r="AX466" s="15"/>
      <c r="AY466" s="15">
        <f t="shared" si="3892"/>
        <v>30500</v>
      </c>
      <c r="AZ466" s="39">
        <f t="shared" si="3893"/>
        <v>0</v>
      </c>
      <c r="BA466" s="39">
        <f t="shared" si="3894"/>
        <v>30500</v>
      </c>
      <c r="BB466" s="39">
        <f t="shared" si="3895"/>
        <v>0</v>
      </c>
      <c r="BC466" s="15">
        <f t="shared" ref="BC466:DC467" si="4038">BC467</f>
        <v>745700</v>
      </c>
      <c r="BD466" s="44">
        <f t="shared" si="4038"/>
        <v>0</v>
      </c>
      <c r="BE466" s="44">
        <f t="shared" si="4038"/>
        <v>745700</v>
      </c>
      <c r="BF466" s="44">
        <f t="shared" si="4038"/>
        <v>0</v>
      </c>
      <c r="BG466" s="15">
        <f t="shared" si="4038"/>
        <v>0</v>
      </c>
      <c r="BH466" s="15">
        <f t="shared" si="4038"/>
        <v>0</v>
      </c>
      <c r="BI466" s="15">
        <f t="shared" si="4038"/>
        <v>0</v>
      </c>
      <c r="BJ466" s="15">
        <f t="shared" si="4038"/>
        <v>0</v>
      </c>
      <c r="BK466" s="15">
        <f t="shared" si="4038"/>
        <v>745700</v>
      </c>
      <c r="BL466" s="15">
        <f t="shared" si="4038"/>
        <v>0</v>
      </c>
      <c r="BM466" s="15">
        <f t="shared" si="4038"/>
        <v>745700</v>
      </c>
      <c r="BN466" s="15">
        <f t="shared" si="4038"/>
        <v>0</v>
      </c>
      <c r="BO466" s="15">
        <f t="shared" si="4038"/>
        <v>0</v>
      </c>
      <c r="BP466" s="15">
        <f t="shared" si="4038"/>
        <v>0</v>
      </c>
      <c r="BQ466" s="15">
        <f t="shared" si="4038"/>
        <v>0</v>
      </c>
      <c r="BR466" s="15">
        <f t="shared" si="4038"/>
        <v>0</v>
      </c>
      <c r="BS466" s="15">
        <f t="shared" si="4038"/>
        <v>745700</v>
      </c>
      <c r="BT466" s="15">
        <f t="shared" si="4038"/>
        <v>0</v>
      </c>
      <c r="BU466" s="15">
        <f t="shared" si="4038"/>
        <v>745700</v>
      </c>
      <c r="BV466" s="15">
        <f t="shared" si="4038"/>
        <v>0</v>
      </c>
      <c r="BW466" s="15">
        <f t="shared" si="4038"/>
        <v>0</v>
      </c>
      <c r="BX466" s="15">
        <f t="shared" si="4038"/>
        <v>0</v>
      </c>
      <c r="BY466" s="15">
        <f t="shared" si="4038"/>
        <v>0</v>
      </c>
      <c r="BZ466" s="15">
        <f t="shared" si="4038"/>
        <v>0</v>
      </c>
      <c r="CA466" s="15">
        <f t="shared" si="4038"/>
        <v>745700</v>
      </c>
      <c r="CB466" s="15">
        <f t="shared" si="4038"/>
        <v>0</v>
      </c>
      <c r="CC466" s="15">
        <f t="shared" si="4038"/>
        <v>745700</v>
      </c>
      <c r="CD466" s="15">
        <f t="shared" si="4038"/>
        <v>0</v>
      </c>
      <c r="CE466" s="15">
        <f t="shared" si="4038"/>
        <v>744500</v>
      </c>
      <c r="CF466" s="44">
        <f t="shared" si="4038"/>
        <v>0</v>
      </c>
      <c r="CG466" s="44">
        <f t="shared" si="4038"/>
        <v>744500</v>
      </c>
      <c r="CH466" s="44">
        <f t="shared" si="4038"/>
        <v>0</v>
      </c>
      <c r="CI466" s="15">
        <f t="shared" si="4038"/>
        <v>0</v>
      </c>
      <c r="CJ466" s="15">
        <f t="shared" si="4038"/>
        <v>0</v>
      </c>
      <c r="CK466" s="15">
        <f t="shared" si="4038"/>
        <v>0</v>
      </c>
      <c r="CL466" s="15">
        <f t="shared" si="4038"/>
        <v>0</v>
      </c>
      <c r="CM466" s="15">
        <f t="shared" si="4038"/>
        <v>744500</v>
      </c>
      <c r="CN466" s="15">
        <f t="shared" si="4038"/>
        <v>0</v>
      </c>
      <c r="CO466" s="15">
        <f t="shared" si="4038"/>
        <v>744500</v>
      </c>
      <c r="CP466" s="15">
        <f t="shared" si="4038"/>
        <v>0</v>
      </c>
      <c r="CQ466" s="15">
        <f t="shared" si="4038"/>
        <v>0</v>
      </c>
      <c r="CR466" s="15">
        <f t="shared" si="4038"/>
        <v>0</v>
      </c>
      <c r="CS466" s="15">
        <f t="shared" si="4038"/>
        <v>0</v>
      </c>
      <c r="CT466" s="15">
        <f t="shared" si="4038"/>
        <v>0</v>
      </c>
      <c r="CU466" s="15">
        <f t="shared" si="4038"/>
        <v>744500</v>
      </c>
      <c r="CV466" s="15">
        <f t="shared" si="4038"/>
        <v>0</v>
      </c>
      <c r="CW466" s="15">
        <f t="shared" si="4038"/>
        <v>744500</v>
      </c>
      <c r="CX466" s="15">
        <f t="shared" si="4038"/>
        <v>0</v>
      </c>
      <c r="CY466" s="15">
        <f t="shared" si="4038"/>
        <v>744500</v>
      </c>
      <c r="CZ466" s="44">
        <f t="shared" si="4038"/>
        <v>0</v>
      </c>
      <c r="DA466" s="44">
        <f t="shared" si="4038"/>
        <v>744500</v>
      </c>
      <c r="DB466" s="44">
        <f t="shared" si="4038"/>
        <v>0</v>
      </c>
      <c r="DC466" s="15">
        <f t="shared" si="4038"/>
        <v>0</v>
      </c>
      <c r="DD466" s="15">
        <f t="shared" ref="DC466:DR467" si="4039">DD467</f>
        <v>0</v>
      </c>
      <c r="DE466" s="15">
        <f t="shared" si="4039"/>
        <v>0</v>
      </c>
      <c r="DF466" s="15">
        <f t="shared" si="4039"/>
        <v>0</v>
      </c>
      <c r="DG466" s="15">
        <f t="shared" si="4039"/>
        <v>744500</v>
      </c>
      <c r="DH466" s="15">
        <f t="shared" si="4039"/>
        <v>0</v>
      </c>
      <c r="DI466" s="15">
        <f t="shared" si="4039"/>
        <v>744500</v>
      </c>
      <c r="DJ466" s="15">
        <f t="shared" si="4039"/>
        <v>0</v>
      </c>
      <c r="DK466" s="15">
        <f t="shared" si="4039"/>
        <v>0</v>
      </c>
      <c r="DL466" s="15">
        <f t="shared" si="4039"/>
        <v>0</v>
      </c>
      <c r="DM466" s="15">
        <f t="shared" si="4039"/>
        <v>0</v>
      </c>
      <c r="DN466" s="15">
        <f t="shared" si="4039"/>
        <v>0</v>
      </c>
      <c r="DO466" s="15">
        <f t="shared" si="4039"/>
        <v>744500</v>
      </c>
      <c r="DP466" s="15">
        <f t="shared" si="4039"/>
        <v>0</v>
      </c>
      <c r="DQ466" s="15">
        <f t="shared" si="4039"/>
        <v>744500</v>
      </c>
      <c r="DR466" s="15">
        <f t="shared" si="4039"/>
        <v>0</v>
      </c>
    </row>
    <row r="467" spans="1:122" ht="32.25" hidden="1" customHeight="1" x14ac:dyDescent="0.25">
      <c r="A467" s="102" t="s">
        <v>15</v>
      </c>
      <c r="B467" s="102"/>
      <c r="C467" s="102"/>
      <c r="D467" s="102"/>
      <c r="E467" s="40">
        <v>857</v>
      </c>
      <c r="F467" s="2" t="s">
        <v>16</v>
      </c>
      <c r="G467" s="2" t="s">
        <v>100</v>
      </c>
      <c r="H467" s="3" t="s">
        <v>142</v>
      </c>
      <c r="I467" s="2" t="s">
        <v>17</v>
      </c>
      <c r="J467" s="15">
        <f t="shared" si="4036"/>
        <v>776200</v>
      </c>
      <c r="K467" s="15">
        <f t="shared" si="4036"/>
        <v>0</v>
      </c>
      <c r="L467" s="15">
        <f t="shared" si="4036"/>
        <v>776200</v>
      </c>
      <c r="M467" s="15">
        <f t="shared" si="4036"/>
        <v>0</v>
      </c>
      <c r="N467" s="15">
        <f t="shared" si="4036"/>
        <v>0</v>
      </c>
      <c r="O467" s="15">
        <f t="shared" si="4036"/>
        <v>0</v>
      </c>
      <c r="P467" s="15">
        <f t="shared" si="4036"/>
        <v>0</v>
      </c>
      <c r="Q467" s="15">
        <f t="shared" si="4036"/>
        <v>0</v>
      </c>
      <c r="R467" s="15">
        <f t="shared" si="4036"/>
        <v>776200</v>
      </c>
      <c r="S467" s="15">
        <f t="shared" si="4036"/>
        <v>0</v>
      </c>
      <c r="T467" s="15">
        <f t="shared" si="4036"/>
        <v>776200</v>
      </c>
      <c r="U467" s="15">
        <f t="shared" si="4036"/>
        <v>0</v>
      </c>
      <c r="V467" s="15">
        <f t="shared" si="4036"/>
        <v>775000</v>
      </c>
      <c r="W467" s="39">
        <f t="shared" si="4036"/>
        <v>0</v>
      </c>
      <c r="X467" s="39">
        <f t="shared" si="4036"/>
        <v>775000</v>
      </c>
      <c r="Y467" s="39">
        <f t="shared" si="4036"/>
        <v>0</v>
      </c>
      <c r="Z467" s="15">
        <f t="shared" si="4036"/>
        <v>0</v>
      </c>
      <c r="AA467" s="15">
        <f t="shared" si="4036"/>
        <v>0</v>
      </c>
      <c r="AB467" s="15">
        <f t="shared" si="4036"/>
        <v>0</v>
      </c>
      <c r="AC467" s="15">
        <f t="shared" si="4036"/>
        <v>0</v>
      </c>
      <c r="AD467" s="15">
        <f t="shared" si="4036"/>
        <v>775000</v>
      </c>
      <c r="AE467" s="15">
        <f t="shared" si="4036"/>
        <v>0</v>
      </c>
      <c r="AF467" s="15">
        <f t="shared" si="4036"/>
        <v>775000</v>
      </c>
      <c r="AG467" s="15">
        <f t="shared" si="4036"/>
        <v>0</v>
      </c>
      <c r="AH467" s="15">
        <f t="shared" si="4036"/>
        <v>775000</v>
      </c>
      <c r="AI467" s="39">
        <f t="shared" si="4036"/>
        <v>0</v>
      </c>
      <c r="AJ467" s="39">
        <f t="shared" si="4036"/>
        <v>775000</v>
      </c>
      <c r="AK467" s="39">
        <f t="shared" si="4036"/>
        <v>0</v>
      </c>
      <c r="AL467" s="15">
        <f t="shared" si="4037"/>
        <v>0</v>
      </c>
      <c r="AM467" s="110">
        <f t="shared" si="4037"/>
        <v>0</v>
      </c>
      <c r="AN467" s="15">
        <f t="shared" si="4037"/>
        <v>0</v>
      </c>
      <c r="AO467" s="15">
        <f t="shared" si="4037"/>
        <v>0</v>
      </c>
      <c r="AP467" s="15">
        <f t="shared" si="4037"/>
        <v>775000</v>
      </c>
      <c r="AQ467" s="15">
        <f t="shared" si="4037"/>
        <v>0</v>
      </c>
      <c r="AR467" s="15">
        <f t="shared" si="4037"/>
        <v>775000</v>
      </c>
      <c r="AS467" s="15">
        <f t="shared" si="4037"/>
        <v>0</v>
      </c>
      <c r="AT467" s="15"/>
      <c r="AU467" s="15"/>
      <c r="AV467" s="15"/>
      <c r="AW467" s="15"/>
      <c r="AX467" s="15"/>
      <c r="AY467" s="15">
        <f t="shared" si="3892"/>
        <v>30500</v>
      </c>
      <c r="AZ467" s="39">
        <f t="shared" si="3893"/>
        <v>0</v>
      </c>
      <c r="BA467" s="39">
        <f t="shared" si="3894"/>
        <v>30500</v>
      </c>
      <c r="BB467" s="39">
        <f t="shared" si="3895"/>
        <v>0</v>
      </c>
      <c r="BC467" s="15">
        <f t="shared" si="4038"/>
        <v>745700</v>
      </c>
      <c r="BD467" s="44">
        <f t="shared" si="4038"/>
        <v>0</v>
      </c>
      <c r="BE467" s="44">
        <f t="shared" si="4038"/>
        <v>745700</v>
      </c>
      <c r="BF467" s="44">
        <f t="shared" si="4038"/>
        <v>0</v>
      </c>
      <c r="BG467" s="15">
        <f t="shared" si="4038"/>
        <v>0</v>
      </c>
      <c r="BH467" s="15">
        <f t="shared" si="4038"/>
        <v>0</v>
      </c>
      <c r="BI467" s="15">
        <f t="shared" si="4038"/>
        <v>0</v>
      </c>
      <c r="BJ467" s="15">
        <f t="shared" si="4038"/>
        <v>0</v>
      </c>
      <c r="BK467" s="15">
        <f t="shared" si="4038"/>
        <v>745700</v>
      </c>
      <c r="BL467" s="15">
        <f t="shared" si="4038"/>
        <v>0</v>
      </c>
      <c r="BM467" s="15">
        <f t="shared" si="4038"/>
        <v>745700</v>
      </c>
      <c r="BN467" s="15">
        <f t="shared" si="4038"/>
        <v>0</v>
      </c>
      <c r="BO467" s="15">
        <f t="shared" si="4038"/>
        <v>0</v>
      </c>
      <c r="BP467" s="15">
        <f t="shared" si="4038"/>
        <v>0</v>
      </c>
      <c r="BQ467" s="15">
        <f t="shared" si="4038"/>
        <v>0</v>
      </c>
      <c r="BR467" s="15">
        <f t="shared" si="4038"/>
        <v>0</v>
      </c>
      <c r="BS467" s="15">
        <f t="shared" si="4038"/>
        <v>745700</v>
      </c>
      <c r="BT467" s="15">
        <f t="shared" si="4038"/>
        <v>0</v>
      </c>
      <c r="BU467" s="15">
        <f t="shared" si="4038"/>
        <v>745700</v>
      </c>
      <c r="BV467" s="15">
        <f t="shared" si="4038"/>
        <v>0</v>
      </c>
      <c r="BW467" s="15">
        <f t="shared" si="4038"/>
        <v>0</v>
      </c>
      <c r="BX467" s="15">
        <f t="shared" si="4038"/>
        <v>0</v>
      </c>
      <c r="BY467" s="15">
        <f t="shared" si="4038"/>
        <v>0</v>
      </c>
      <c r="BZ467" s="15">
        <f t="shared" si="4038"/>
        <v>0</v>
      </c>
      <c r="CA467" s="15">
        <f t="shared" si="4038"/>
        <v>745700</v>
      </c>
      <c r="CB467" s="15">
        <f t="shared" si="4038"/>
        <v>0</v>
      </c>
      <c r="CC467" s="15">
        <f t="shared" si="4038"/>
        <v>745700</v>
      </c>
      <c r="CD467" s="15">
        <f t="shared" si="4038"/>
        <v>0</v>
      </c>
      <c r="CE467" s="15">
        <f t="shared" si="4038"/>
        <v>744500</v>
      </c>
      <c r="CF467" s="44">
        <f t="shared" si="4038"/>
        <v>0</v>
      </c>
      <c r="CG467" s="44">
        <f t="shared" si="4038"/>
        <v>744500</v>
      </c>
      <c r="CH467" s="44">
        <f t="shared" si="4038"/>
        <v>0</v>
      </c>
      <c r="CI467" s="15">
        <f t="shared" si="4038"/>
        <v>0</v>
      </c>
      <c r="CJ467" s="15">
        <f t="shared" si="4038"/>
        <v>0</v>
      </c>
      <c r="CK467" s="15">
        <f t="shared" si="4038"/>
        <v>0</v>
      </c>
      <c r="CL467" s="15">
        <f t="shared" si="4038"/>
        <v>0</v>
      </c>
      <c r="CM467" s="15">
        <f t="shared" si="4038"/>
        <v>744500</v>
      </c>
      <c r="CN467" s="15">
        <f t="shared" si="4038"/>
        <v>0</v>
      </c>
      <c r="CO467" s="15">
        <f t="shared" si="4038"/>
        <v>744500</v>
      </c>
      <c r="CP467" s="15">
        <f t="shared" si="4038"/>
        <v>0</v>
      </c>
      <c r="CQ467" s="15">
        <f t="shared" si="4038"/>
        <v>0</v>
      </c>
      <c r="CR467" s="15">
        <f t="shared" si="4038"/>
        <v>0</v>
      </c>
      <c r="CS467" s="15">
        <f t="shared" si="4038"/>
        <v>0</v>
      </c>
      <c r="CT467" s="15">
        <f t="shared" si="4038"/>
        <v>0</v>
      </c>
      <c r="CU467" s="15">
        <f t="shared" si="4038"/>
        <v>744500</v>
      </c>
      <c r="CV467" s="15">
        <f t="shared" si="4038"/>
        <v>0</v>
      </c>
      <c r="CW467" s="15">
        <f t="shared" si="4038"/>
        <v>744500</v>
      </c>
      <c r="CX467" s="15">
        <f t="shared" si="4038"/>
        <v>0</v>
      </c>
      <c r="CY467" s="15">
        <f t="shared" si="4038"/>
        <v>744500</v>
      </c>
      <c r="CZ467" s="44">
        <f t="shared" si="4038"/>
        <v>0</v>
      </c>
      <c r="DA467" s="44">
        <f t="shared" si="4038"/>
        <v>744500</v>
      </c>
      <c r="DB467" s="44">
        <f t="shared" si="4038"/>
        <v>0</v>
      </c>
      <c r="DC467" s="15">
        <f t="shared" si="4039"/>
        <v>0</v>
      </c>
      <c r="DD467" s="15">
        <f t="shared" si="4039"/>
        <v>0</v>
      </c>
      <c r="DE467" s="15">
        <f t="shared" si="4039"/>
        <v>0</v>
      </c>
      <c r="DF467" s="15">
        <f t="shared" si="4039"/>
        <v>0</v>
      </c>
      <c r="DG467" s="15">
        <f t="shared" si="4039"/>
        <v>744500</v>
      </c>
      <c r="DH467" s="15">
        <f t="shared" si="4039"/>
        <v>0</v>
      </c>
      <c r="DI467" s="15">
        <f t="shared" si="4039"/>
        <v>744500</v>
      </c>
      <c r="DJ467" s="15">
        <f t="shared" si="4039"/>
        <v>0</v>
      </c>
      <c r="DK467" s="15">
        <f t="shared" si="4039"/>
        <v>0</v>
      </c>
      <c r="DL467" s="15">
        <f t="shared" si="4039"/>
        <v>0</v>
      </c>
      <c r="DM467" s="15">
        <f t="shared" si="4039"/>
        <v>0</v>
      </c>
      <c r="DN467" s="15">
        <f t="shared" si="4039"/>
        <v>0</v>
      </c>
      <c r="DO467" s="15">
        <f t="shared" si="4039"/>
        <v>744500</v>
      </c>
      <c r="DP467" s="15">
        <f t="shared" si="4039"/>
        <v>0</v>
      </c>
      <c r="DQ467" s="15">
        <f t="shared" si="4039"/>
        <v>744500</v>
      </c>
      <c r="DR467" s="15">
        <f t="shared" si="4039"/>
        <v>0</v>
      </c>
    </row>
    <row r="468" spans="1:122" ht="32.25" hidden="1" customHeight="1" x14ac:dyDescent="0.25">
      <c r="A468" s="102" t="s">
        <v>263</v>
      </c>
      <c r="B468" s="100"/>
      <c r="C468" s="100"/>
      <c r="D468" s="100"/>
      <c r="E468" s="40">
        <v>857</v>
      </c>
      <c r="F468" s="2" t="s">
        <v>11</v>
      </c>
      <c r="G468" s="2" t="s">
        <v>100</v>
      </c>
      <c r="H468" s="3" t="s">
        <v>142</v>
      </c>
      <c r="I468" s="2" t="s">
        <v>18</v>
      </c>
      <c r="J468" s="15">
        <v>776200</v>
      </c>
      <c r="K468" s="44"/>
      <c r="L468" s="44">
        <f>J468</f>
        <v>776200</v>
      </c>
      <c r="M468" s="44"/>
      <c r="N468" s="44"/>
      <c r="O468" s="44"/>
      <c r="P468" s="44"/>
      <c r="Q468" s="44"/>
      <c r="R468" s="68">
        <f>J468+N468</f>
        <v>776200</v>
      </c>
      <c r="S468" s="68">
        <f>K468+O468</f>
        <v>0</v>
      </c>
      <c r="T468" s="68">
        <f>L468+P468</f>
        <v>776200</v>
      </c>
      <c r="U468" s="68">
        <f>M468+Q468</f>
        <v>0</v>
      </c>
      <c r="V468" s="15">
        <v>775000</v>
      </c>
      <c r="W468" s="39"/>
      <c r="X468" s="39">
        <f>V468</f>
        <v>775000</v>
      </c>
      <c r="Y468" s="39"/>
      <c r="Z468" s="44"/>
      <c r="AA468" s="44"/>
      <c r="AB468" s="44"/>
      <c r="AC468" s="44"/>
      <c r="AD468" s="68">
        <f t="shared" ref="AD468" si="4040">V468+Z468</f>
        <v>775000</v>
      </c>
      <c r="AE468" s="68">
        <f t="shared" ref="AE468" si="4041">W468+AA468</f>
        <v>0</v>
      </c>
      <c r="AF468" s="68">
        <f t="shared" ref="AF468" si="4042">X468+AB468</f>
        <v>775000</v>
      </c>
      <c r="AG468" s="68">
        <f t="shared" ref="AG468" si="4043">Y468+AC468</f>
        <v>0</v>
      </c>
      <c r="AH468" s="15">
        <v>775000</v>
      </c>
      <c r="AI468" s="39"/>
      <c r="AJ468" s="39">
        <f>AH468</f>
        <v>775000</v>
      </c>
      <c r="AK468" s="39"/>
      <c r="AL468" s="44"/>
      <c r="AM468" s="111"/>
      <c r="AN468" s="44"/>
      <c r="AO468" s="44"/>
      <c r="AP468" s="68">
        <f t="shared" ref="AP468" si="4044">AH468+AL468</f>
        <v>775000</v>
      </c>
      <c r="AQ468" s="68">
        <f t="shared" ref="AQ468" si="4045">AI468+AM468</f>
        <v>0</v>
      </c>
      <c r="AR468" s="68">
        <f t="shared" ref="AR468" si="4046">AJ468+AN468</f>
        <v>775000</v>
      </c>
      <c r="AS468" s="68">
        <f t="shared" ref="AS468" si="4047">AK468+AO468</f>
        <v>0</v>
      </c>
      <c r="AT468" s="68"/>
      <c r="AU468" s="68"/>
      <c r="AV468" s="68"/>
      <c r="AW468" s="68"/>
      <c r="AX468" s="68"/>
      <c r="AY468" s="15">
        <f t="shared" si="3892"/>
        <v>30500</v>
      </c>
      <c r="AZ468" s="39">
        <f t="shared" si="3893"/>
        <v>0</v>
      </c>
      <c r="BA468" s="39">
        <f t="shared" si="3894"/>
        <v>30500</v>
      </c>
      <c r="BB468" s="39">
        <f t="shared" si="3895"/>
        <v>0</v>
      </c>
      <c r="BC468" s="15">
        <v>745700</v>
      </c>
      <c r="BD468" s="44"/>
      <c r="BE468" s="44">
        <f>BC468</f>
        <v>745700</v>
      </c>
      <c r="BF468" s="44"/>
      <c r="BG468" s="15"/>
      <c r="BH468" s="44"/>
      <c r="BI468" s="44">
        <f>BG468</f>
        <v>0</v>
      </c>
      <c r="BJ468" s="44"/>
      <c r="BK468" s="15">
        <f>BC468+BG468</f>
        <v>745700</v>
      </c>
      <c r="BL468" s="68">
        <f>BD468+BH468</f>
        <v>0</v>
      </c>
      <c r="BM468" s="68">
        <f>BE468+BI468</f>
        <v>745700</v>
      </c>
      <c r="BN468" s="68">
        <f>BF468+BJ468</f>
        <v>0</v>
      </c>
      <c r="BO468" s="15"/>
      <c r="BP468" s="44"/>
      <c r="BQ468" s="44">
        <f>BO468</f>
        <v>0</v>
      </c>
      <c r="BR468" s="44"/>
      <c r="BS468" s="15">
        <f>BK468+BO468</f>
        <v>745700</v>
      </c>
      <c r="BT468" s="68">
        <f>BL468+BP468</f>
        <v>0</v>
      </c>
      <c r="BU468" s="68">
        <f>BM468+BQ468</f>
        <v>745700</v>
      </c>
      <c r="BV468" s="68">
        <f>BN468+BR468</f>
        <v>0</v>
      </c>
      <c r="BW468" s="15"/>
      <c r="BX468" s="44"/>
      <c r="BY468" s="44">
        <f>BW468</f>
        <v>0</v>
      </c>
      <c r="BZ468" s="44"/>
      <c r="CA468" s="15">
        <f>BS468+BW468</f>
        <v>745700</v>
      </c>
      <c r="CB468" s="68">
        <f>BT468+BX468</f>
        <v>0</v>
      </c>
      <c r="CC468" s="68">
        <f>BU468+BY468</f>
        <v>745700</v>
      </c>
      <c r="CD468" s="68">
        <f>BV468+BZ468</f>
        <v>0</v>
      </c>
      <c r="CE468" s="15">
        <v>744500</v>
      </c>
      <c r="CF468" s="44"/>
      <c r="CG468" s="44">
        <f>CE468</f>
        <v>744500</v>
      </c>
      <c r="CH468" s="44"/>
      <c r="CI468" s="44"/>
      <c r="CJ468" s="44"/>
      <c r="CK468" s="44">
        <f>CI468</f>
        <v>0</v>
      </c>
      <c r="CL468" s="44"/>
      <c r="CM468" s="15">
        <f t="shared" ref="CM468" si="4048">CE468+CI468</f>
        <v>744500</v>
      </c>
      <c r="CN468" s="68">
        <f t="shared" ref="CN468" si="4049">CF468+CJ468</f>
        <v>0</v>
      </c>
      <c r="CO468" s="68">
        <f t="shared" ref="CO468" si="4050">CG468+CK468</f>
        <v>744500</v>
      </c>
      <c r="CP468" s="68">
        <f t="shared" ref="CP468" si="4051">CH468+CL468</f>
        <v>0</v>
      </c>
      <c r="CQ468" s="44"/>
      <c r="CR468" s="44"/>
      <c r="CS468" s="44">
        <f>CQ468</f>
        <v>0</v>
      </c>
      <c r="CT468" s="44"/>
      <c r="CU468" s="15">
        <f t="shared" ref="CU468" si="4052">CM468+CQ468</f>
        <v>744500</v>
      </c>
      <c r="CV468" s="68">
        <f t="shared" ref="CV468" si="4053">CN468+CR468</f>
        <v>0</v>
      </c>
      <c r="CW468" s="68">
        <f t="shared" ref="CW468" si="4054">CO468+CS468</f>
        <v>744500</v>
      </c>
      <c r="CX468" s="68">
        <f t="shared" ref="CX468" si="4055">CP468+CT468</f>
        <v>0</v>
      </c>
      <c r="CY468" s="15">
        <v>744500</v>
      </c>
      <c r="CZ468" s="44"/>
      <c r="DA468" s="44">
        <f>CY468</f>
        <v>744500</v>
      </c>
      <c r="DB468" s="44"/>
      <c r="DC468" s="44"/>
      <c r="DD468" s="44"/>
      <c r="DE468" s="44">
        <f>DC468</f>
        <v>0</v>
      </c>
      <c r="DF468" s="44"/>
      <c r="DG468" s="15">
        <f t="shared" ref="DG468" si="4056">CY468+DC468</f>
        <v>744500</v>
      </c>
      <c r="DH468" s="68">
        <f t="shared" ref="DH468" si="4057">CZ468+DD468</f>
        <v>0</v>
      </c>
      <c r="DI468" s="68">
        <f t="shared" ref="DI468" si="4058">DA468+DE468</f>
        <v>744500</v>
      </c>
      <c r="DJ468" s="68">
        <f t="shared" ref="DJ468" si="4059">DB468+DF468</f>
        <v>0</v>
      </c>
      <c r="DK468" s="44"/>
      <c r="DL468" s="44"/>
      <c r="DM468" s="44">
        <f>DK468</f>
        <v>0</v>
      </c>
      <c r="DN468" s="44"/>
      <c r="DO468" s="15">
        <f t="shared" ref="DO468" si="4060">DG468+DK468</f>
        <v>744500</v>
      </c>
      <c r="DP468" s="68">
        <f t="shared" ref="DP468" si="4061">DH468+DL468</f>
        <v>0</v>
      </c>
      <c r="DQ468" s="68">
        <f t="shared" ref="DQ468" si="4062">DI468+DM468</f>
        <v>744500</v>
      </c>
      <c r="DR468" s="68">
        <f t="shared" ref="DR468" si="4063">DJ468+DN468</f>
        <v>0</v>
      </c>
    </row>
    <row r="469" spans="1:122" ht="32.25" hidden="1" customHeight="1" x14ac:dyDescent="0.25">
      <c r="A469" s="102" t="s">
        <v>143</v>
      </c>
      <c r="B469" s="102"/>
      <c r="C469" s="102"/>
      <c r="D469" s="2" t="s">
        <v>11</v>
      </c>
      <c r="E469" s="40">
        <v>857</v>
      </c>
      <c r="F469" s="2" t="s">
        <v>16</v>
      </c>
      <c r="G469" s="2" t="s">
        <v>100</v>
      </c>
      <c r="H469" s="3" t="s">
        <v>144</v>
      </c>
      <c r="I469" s="2"/>
      <c r="J469" s="15">
        <f t="shared" ref="J469:AL470" si="4064">J470</f>
        <v>18000</v>
      </c>
      <c r="K469" s="15">
        <f t="shared" si="4064"/>
        <v>0</v>
      </c>
      <c r="L469" s="15">
        <f t="shared" si="4064"/>
        <v>0</v>
      </c>
      <c r="M469" s="15">
        <f t="shared" si="4064"/>
        <v>18000</v>
      </c>
      <c r="N469" s="15">
        <f t="shared" si="4064"/>
        <v>0</v>
      </c>
      <c r="O469" s="15">
        <f t="shared" si="4064"/>
        <v>0</v>
      </c>
      <c r="P469" s="15">
        <f t="shared" si="4064"/>
        <v>0</v>
      </c>
      <c r="Q469" s="15">
        <f t="shared" si="4064"/>
        <v>0</v>
      </c>
      <c r="R469" s="15">
        <f t="shared" si="4064"/>
        <v>18000</v>
      </c>
      <c r="S469" s="15">
        <f t="shared" si="4064"/>
        <v>0</v>
      </c>
      <c r="T469" s="15">
        <f t="shared" si="4064"/>
        <v>0</v>
      </c>
      <c r="U469" s="15">
        <f t="shared" si="4064"/>
        <v>18000</v>
      </c>
      <c r="V469" s="15">
        <f t="shared" si="4064"/>
        <v>18000</v>
      </c>
      <c r="W469" s="39">
        <f t="shared" si="4064"/>
        <v>0</v>
      </c>
      <c r="X469" s="39">
        <f t="shared" si="4064"/>
        <v>0</v>
      </c>
      <c r="Y469" s="39">
        <f t="shared" si="4064"/>
        <v>18000</v>
      </c>
      <c r="Z469" s="15">
        <f t="shared" si="4064"/>
        <v>0</v>
      </c>
      <c r="AA469" s="15">
        <f t="shared" si="4064"/>
        <v>0</v>
      </c>
      <c r="AB469" s="15">
        <f t="shared" si="4064"/>
        <v>0</v>
      </c>
      <c r="AC469" s="15">
        <f t="shared" si="4064"/>
        <v>0</v>
      </c>
      <c r="AD469" s="15">
        <f t="shared" si="4064"/>
        <v>18000</v>
      </c>
      <c r="AE469" s="15">
        <f t="shared" si="4064"/>
        <v>0</v>
      </c>
      <c r="AF469" s="15">
        <f t="shared" si="4064"/>
        <v>0</v>
      </c>
      <c r="AG469" s="15">
        <f t="shared" si="4064"/>
        <v>18000</v>
      </c>
      <c r="AH469" s="15">
        <f t="shared" si="4064"/>
        <v>18000</v>
      </c>
      <c r="AI469" s="39">
        <f t="shared" si="4064"/>
        <v>0</v>
      </c>
      <c r="AJ469" s="39">
        <f t="shared" si="4064"/>
        <v>0</v>
      </c>
      <c r="AK469" s="39">
        <f t="shared" si="4064"/>
        <v>18000</v>
      </c>
      <c r="AL469" s="15">
        <f t="shared" si="4064"/>
        <v>0</v>
      </c>
      <c r="AM469" s="110">
        <f t="shared" ref="AL469:AS470" si="4065">AM470</f>
        <v>0</v>
      </c>
      <c r="AN469" s="15">
        <f t="shared" si="4065"/>
        <v>0</v>
      </c>
      <c r="AO469" s="15">
        <f t="shared" si="4065"/>
        <v>0</v>
      </c>
      <c r="AP469" s="15">
        <f t="shared" si="4065"/>
        <v>18000</v>
      </c>
      <c r="AQ469" s="15">
        <f t="shared" si="4065"/>
        <v>0</v>
      </c>
      <c r="AR469" s="15">
        <f t="shared" si="4065"/>
        <v>0</v>
      </c>
      <c r="AS469" s="15">
        <f t="shared" si="4065"/>
        <v>18000</v>
      </c>
      <c r="AT469" s="15"/>
      <c r="AU469" s="15"/>
      <c r="AV469" s="15"/>
      <c r="AW469" s="15"/>
      <c r="AX469" s="15"/>
      <c r="AY469" s="15">
        <f t="shared" si="3892"/>
        <v>0</v>
      </c>
      <c r="AZ469" s="39">
        <f t="shared" si="3893"/>
        <v>0</v>
      </c>
      <c r="BA469" s="39">
        <f t="shared" si="3894"/>
        <v>0</v>
      </c>
      <c r="BB469" s="39">
        <f t="shared" si="3895"/>
        <v>0</v>
      </c>
      <c r="BC469" s="15">
        <f t="shared" ref="BC469:DC470" si="4066">BC470</f>
        <v>18000</v>
      </c>
      <c r="BD469" s="44">
        <f t="shared" si="4066"/>
        <v>0</v>
      </c>
      <c r="BE469" s="44">
        <f t="shared" si="4066"/>
        <v>0</v>
      </c>
      <c r="BF469" s="44">
        <f t="shared" si="4066"/>
        <v>18000</v>
      </c>
      <c r="BG469" s="15">
        <f t="shared" si="4066"/>
        <v>0</v>
      </c>
      <c r="BH469" s="15">
        <f t="shared" si="4066"/>
        <v>0</v>
      </c>
      <c r="BI469" s="15">
        <f t="shared" si="4066"/>
        <v>0</v>
      </c>
      <c r="BJ469" s="15">
        <f t="shared" si="4066"/>
        <v>0</v>
      </c>
      <c r="BK469" s="15">
        <f t="shared" si="4066"/>
        <v>18000</v>
      </c>
      <c r="BL469" s="15">
        <f t="shared" si="4066"/>
        <v>0</v>
      </c>
      <c r="BM469" s="15">
        <f t="shared" si="4066"/>
        <v>0</v>
      </c>
      <c r="BN469" s="15">
        <f t="shared" si="4066"/>
        <v>18000</v>
      </c>
      <c r="BO469" s="15">
        <f t="shared" si="4066"/>
        <v>0</v>
      </c>
      <c r="BP469" s="15">
        <f t="shared" si="4066"/>
        <v>0</v>
      </c>
      <c r="BQ469" s="15">
        <f t="shared" si="4066"/>
        <v>0</v>
      </c>
      <c r="BR469" s="15">
        <f t="shared" si="4066"/>
        <v>0</v>
      </c>
      <c r="BS469" s="15">
        <f t="shared" si="4066"/>
        <v>18000</v>
      </c>
      <c r="BT469" s="15">
        <f t="shared" si="4066"/>
        <v>0</v>
      </c>
      <c r="BU469" s="15">
        <f t="shared" si="4066"/>
        <v>0</v>
      </c>
      <c r="BV469" s="15">
        <f t="shared" si="4066"/>
        <v>18000</v>
      </c>
      <c r="BW469" s="15">
        <f t="shared" si="4066"/>
        <v>0</v>
      </c>
      <c r="BX469" s="15">
        <f t="shared" si="4066"/>
        <v>0</v>
      </c>
      <c r="BY469" s="15">
        <f t="shared" si="4066"/>
        <v>0</v>
      </c>
      <c r="BZ469" s="15">
        <f t="shared" si="4066"/>
        <v>0</v>
      </c>
      <c r="CA469" s="15">
        <f t="shared" si="4066"/>
        <v>18000</v>
      </c>
      <c r="CB469" s="15">
        <f t="shared" si="4066"/>
        <v>0</v>
      </c>
      <c r="CC469" s="15">
        <f t="shared" si="4066"/>
        <v>0</v>
      </c>
      <c r="CD469" s="15">
        <f t="shared" si="4066"/>
        <v>18000</v>
      </c>
      <c r="CE469" s="15">
        <f t="shared" si="4066"/>
        <v>18000</v>
      </c>
      <c r="CF469" s="44">
        <f t="shared" si="4066"/>
        <v>0</v>
      </c>
      <c r="CG469" s="44">
        <f t="shared" si="4066"/>
        <v>0</v>
      </c>
      <c r="CH469" s="44">
        <f t="shared" si="4066"/>
        <v>18000</v>
      </c>
      <c r="CI469" s="15">
        <f t="shared" si="4066"/>
        <v>0</v>
      </c>
      <c r="CJ469" s="15">
        <f t="shared" si="4066"/>
        <v>0</v>
      </c>
      <c r="CK469" s="15">
        <f t="shared" si="4066"/>
        <v>0</v>
      </c>
      <c r="CL469" s="15">
        <f t="shared" si="4066"/>
        <v>0</v>
      </c>
      <c r="CM469" s="15">
        <f t="shared" si="4066"/>
        <v>18000</v>
      </c>
      <c r="CN469" s="15">
        <f t="shared" si="4066"/>
        <v>0</v>
      </c>
      <c r="CO469" s="15">
        <f t="shared" si="4066"/>
        <v>0</v>
      </c>
      <c r="CP469" s="15">
        <f t="shared" si="4066"/>
        <v>18000</v>
      </c>
      <c r="CQ469" s="15">
        <f t="shared" si="4066"/>
        <v>0</v>
      </c>
      <c r="CR469" s="15">
        <f t="shared" si="4066"/>
        <v>0</v>
      </c>
      <c r="CS469" s="15">
        <f t="shared" si="4066"/>
        <v>0</v>
      </c>
      <c r="CT469" s="15">
        <f t="shared" si="4066"/>
        <v>0</v>
      </c>
      <c r="CU469" s="15">
        <f t="shared" si="4066"/>
        <v>18000</v>
      </c>
      <c r="CV469" s="15">
        <f t="shared" si="4066"/>
        <v>0</v>
      </c>
      <c r="CW469" s="15">
        <f t="shared" si="4066"/>
        <v>0</v>
      </c>
      <c r="CX469" s="15">
        <f t="shared" si="4066"/>
        <v>18000</v>
      </c>
      <c r="CY469" s="15">
        <f t="shared" si="4066"/>
        <v>18000</v>
      </c>
      <c r="CZ469" s="44">
        <f t="shared" si="4066"/>
        <v>0</v>
      </c>
      <c r="DA469" s="44">
        <f t="shared" si="4066"/>
        <v>0</v>
      </c>
      <c r="DB469" s="44">
        <f t="shared" si="4066"/>
        <v>18000</v>
      </c>
      <c r="DC469" s="15">
        <f t="shared" si="4066"/>
        <v>0</v>
      </c>
      <c r="DD469" s="15">
        <f t="shared" ref="DC469:DR470" si="4067">DD470</f>
        <v>0</v>
      </c>
      <c r="DE469" s="15">
        <f t="shared" si="4067"/>
        <v>0</v>
      </c>
      <c r="DF469" s="15">
        <f t="shared" si="4067"/>
        <v>0</v>
      </c>
      <c r="DG469" s="15">
        <f t="shared" si="4067"/>
        <v>18000</v>
      </c>
      <c r="DH469" s="15">
        <f t="shared" si="4067"/>
        <v>0</v>
      </c>
      <c r="DI469" s="15">
        <f t="shared" si="4067"/>
        <v>0</v>
      </c>
      <c r="DJ469" s="15">
        <f t="shared" si="4067"/>
        <v>18000</v>
      </c>
      <c r="DK469" s="15">
        <f t="shared" si="4067"/>
        <v>0</v>
      </c>
      <c r="DL469" s="15">
        <f t="shared" si="4067"/>
        <v>0</v>
      </c>
      <c r="DM469" s="15">
        <f t="shared" si="4067"/>
        <v>0</v>
      </c>
      <c r="DN469" s="15">
        <f t="shared" si="4067"/>
        <v>0</v>
      </c>
      <c r="DO469" s="15">
        <f t="shared" si="4067"/>
        <v>18000</v>
      </c>
      <c r="DP469" s="15">
        <f t="shared" si="4067"/>
        <v>0</v>
      </c>
      <c r="DQ469" s="15">
        <f t="shared" si="4067"/>
        <v>0</v>
      </c>
      <c r="DR469" s="15">
        <f t="shared" si="4067"/>
        <v>18000</v>
      </c>
    </row>
    <row r="470" spans="1:122" ht="32.25" hidden="1" customHeight="1" x14ac:dyDescent="0.25">
      <c r="A470" s="102" t="s">
        <v>20</v>
      </c>
      <c r="B470" s="100"/>
      <c r="C470" s="100"/>
      <c r="D470" s="2" t="s">
        <v>11</v>
      </c>
      <c r="E470" s="40">
        <v>857</v>
      </c>
      <c r="F470" s="2" t="s">
        <v>11</v>
      </c>
      <c r="G470" s="2" t="s">
        <v>100</v>
      </c>
      <c r="H470" s="3" t="s">
        <v>144</v>
      </c>
      <c r="I470" s="2" t="s">
        <v>21</v>
      </c>
      <c r="J470" s="15">
        <f t="shared" si="4064"/>
        <v>18000</v>
      </c>
      <c r="K470" s="15">
        <f t="shared" si="4064"/>
        <v>0</v>
      </c>
      <c r="L470" s="15">
        <f t="shared" si="4064"/>
        <v>0</v>
      </c>
      <c r="M470" s="15">
        <f t="shared" si="4064"/>
        <v>18000</v>
      </c>
      <c r="N470" s="15">
        <f t="shared" si="4064"/>
        <v>0</v>
      </c>
      <c r="O470" s="15">
        <f t="shared" si="4064"/>
        <v>0</v>
      </c>
      <c r="P470" s="15">
        <f t="shared" si="4064"/>
        <v>0</v>
      </c>
      <c r="Q470" s="15">
        <f t="shared" si="4064"/>
        <v>0</v>
      </c>
      <c r="R470" s="15">
        <f t="shared" si="4064"/>
        <v>18000</v>
      </c>
      <c r="S470" s="15">
        <f t="shared" si="4064"/>
        <v>0</v>
      </c>
      <c r="T470" s="15">
        <f t="shared" si="4064"/>
        <v>0</v>
      </c>
      <c r="U470" s="15">
        <f t="shared" si="4064"/>
        <v>18000</v>
      </c>
      <c r="V470" s="15">
        <f t="shared" si="4064"/>
        <v>18000</v>
      </c>
      <c r="W470" s="39">
        <f t="shared" si="4064"/>
        <v>0</v>
      </c>
      <c r="X470" s="39">
        <f t="shared" si="4064"/>
        <v>0</v>
      </c>
      <c r="Y470" s="39">
        <f t="shared" si="4064"/>
        <v>18000</v>
      </c>
      <c r="Z470" s="15">
        <f t="shared" si="4064"/>
        <v>0</v>
      </c>
      <c r="AA470" s="15">
        <f t="shared" si="4064"/>
        <v>0</v>
      </c>
      <c r="AB470" s="15">
        <f t="shared" si="4064"/>
        <v>0</v>
      </c>
      <c r="AC470" s="15">
        <f t="shared" si="4064"/>
        <v>0</v>
      </c>
      <c r="AD470" s="15">
        <f t="shared" si="4064"/>
        <v>18000</v>
      </c>
      <c r="AE470" s="15">
        <f t="shared" si="4064"/>
        <v>0</v>
      </c>
      <c r="AF470" s="15">
        <f t="shared" si="4064"/>
        <v>0</v>
      </c>
      <c r="AG470" s="15">
        <f t="shared" si="4064"/>
        <v>18000</v>
      </c>
      <c r="AH470" s="15">
        <f t="shared" si="4064"/>
        <v>18000</v>
      </c>
      <c r="AI470" s="39">
        <f t="shared" si="4064"/>
        <v>0</v>
      </c>
      <c r="AJ470" s="39">
        <f t="shared" si="4064"/>
        <v>0</v>
      </c>
      <c r="AK470" s="39">
        <f t="shared" si="4064"/>
        <v>18000</v>
      </c>
      <c r="AL470" s="15">
        <f t="shared" si="4065"/>
        <v>0</v>
      </c>
      <c r="AM470" s="110">
        <f t="shared" si="4065"/>
        <v>0</v>
      </c>
      <c r="AN470" s="15">
        <f t="shared" si="4065"/>
        <v>0</v>
      </c>
      <c r="AO470" s="15">
        <f t="shared" si="4065"/>
        <v>0</v>
      </c>
      <c r="AP470" s="15">
        <f t="shared" si="4065"/>
        <v>18000</v>
      </c>
      <c r="AQ470" s="15">
        <f t="shared" si="4065"/>
        <v>0</v>
      </c>
      <c r="AR470" s="15">
        <f t="shared" si="4065"/>
        <v>0</v>
      </c>
      <c r="AS470" s="15">
        <f t="shared" si="4065"/>
        <v>18000</v>
      </c>
      <c r="AT470" s="15"/>
      <c r="AU470" s="15"/>
      <c r="AV470" s="15"/>
      <c r="AW470" s="15"/>
      <c r="AX470" s="15"/>
      <c r="AY470" s="15">
        <f t="shared" si="3892"/>
        <v>0</v>
      </c>
      <c r="AZ470" s="39">
        <f t="shared" si="3893"/>
        <v>0</v>
      </c>
      <c r="BA470" s="39">
        <f t="shared" si="3894"/>
        <v>0</v>
      </c>
      <c r="BB470" s="39">
        <f t="shared" si="3895"/>
        <v>0</v>
      </c>
      <c r="BC470" s="15">
        <f t="shared" si="4066"/>
        <v>18000</v>
      </c>
      <c r="BD470" s="44">
        <f t="shared" si="4066"/>
        <v>0</v>
      </c>
      <c r="BE470" s="44">
        <f t="shared" si="4066"/>
        <v>0</v>
      </c>
      <c r="BF470" s="44">
        <f t="shared" si="4066"/>
        <v>18000</v>
      </c>
      <c r="BG470" s="15">
        <f t="shared" si="4066"/>
        <v>0</v>
      </c>
      <c r="BH470" s="15">
        <f t="shared" si="4066"/>
        <v>0</v>
      </c>
      <c r="BI470" s="15">
        <f t="shared" si="4066"/>
        <v>0</v>
      </c>
      <c r="BJ470" s="15">
        <f t="shared" si="4066"/>
        <v>0</v>
      </c>
      <c r="BK470" s="15">
        <f t="shared" si="4066"/>
        <v>18000</v>
      </c>
      <c r="BL470" s="15">
        <f t="shared" si="4066"/>
        <v>0</v>
      </c>
      <c r="BM470" s="15">
        <f t="shared" si="4066"/>
        <v>0</v>
      </c>
      <c r="BN470" s="15">
        <f t="shared" si="4066"/>
        <v>18000</v>
      </c>
      <c r="BO470" s="15">
        <f t="shared" si="4066"/>
        <v>0</v>
      </c>
      <c r="BP470" s="15">
        <f t="shared" si="4066"/>
        <v>0</v>
      </c>
      <c r="BQ470" s="15">
        <f t="shared" si="4066"/>
        <v>0</v>
      </c>
      <c r="BR470" s="15">
        <f t="shared" si="4066"/>
        <v>0</v>
      </c>
      <c r="BS470" s="15">
        <f t="shared" si="4066"/>
        <v>18000</v>
      </c>
      <c r="BT470" s="15">
        <f t="shared" si="4066"/>
        <v>0</v>
      </c>
      <c r="BU470" s="15">
        <f t="shared" si="4066"/>
        <v>0</v>
      </c>
      <c r="BV470" s="15">
        <f t="shared" si="4066"/>
        <v>18000</v>
      </c>
      <c r="BW470" s="15">
        <f t="shared" si="4066"/>
        <v>0</v>
      </c>
      <c r="BX470" s="15">
        <f t="shared" si="4066"/>
        <v>0</v>
      </c>
      <c r="BY470" s="15">
        <f t="shared" si="4066"/>
        <v>0</v>
      </c>
      <c r="BZ470" s="15">
        <f t="shared" si="4066"/>
        <v>0</v>
      </c>
      <c r="CA470" s="15">
        <f t="shared" si="4066"/>
        <v>18000</v>
      </c>
      <c r="CB470" s="15">
        <f t="shared" si="4066"/>
        <v>0</v>
      </c>
      <c r="CC470" s="15">
        <f t="shared" si="4066"/>
        <v>0</v>
      </c>
      <c r="CD470" s="15">
        <f t="shared" si="4066"/>
        <v>18000</v>
      </c>
      <c r="CE470" s="15">
        <f t="shared" si="4066"/>
        <v>18000</v>
      </c>
      <c r="CF470" s="44">
        <f t="shared" si="4066"/>
        <v>0</v>
      </c>
      <c r="CG470" s="44">
        <f t="shared" si="4066"/>
        <v>0</v>
      </c>
      <c r="CH470" s="44">
        <f t="shared" si="4066"/>
        <v>18000</v>
      </c>
      <c r="CI470" s="15">
        <f t="shared" si="4066"/>
        <v>0</v>
      </c>
      <c r="CJ470" s="15">
        <f t="shared" si="4066"/>
        <v>0</v>
      </c>
      <c r="CK470" s="15">
        <f t="shared" si="4066"/>
        <v>0</v>
      </c>
      <c r="CL470" s="15">
        <f t="shared" si="4066"/>
        <v>0</v>
      </c>
      <c r="CM470" s="15">
        <f t="shared" si="4066"/>
        <v>18000</v>
      </c>
      <c r="CN470" s="15">
        <f t="shared" si="4066"/>
        <v>0</v>
      </c>
      <c r="CO470" s="15">
        <f t="shared" si="4066"/>
        <v>0</v>
      </c>
      <c r="CP470" s="15">
        <f t="shared" si="4066"/>
        <v>18000</v>
      </c>
      <c r="CQ470" s="15">
        <f t="shared" si="4066"/>
        <v>0</v>
      </c>
      <c r="CR470" s="15">
        <f t="shared" si="4066"/>
        <v>0</v>
      </c>
      <c r="CS470" s="15">
        <f t="shared" si="4066"/>
        <v>0</v>
      </c>
      <c r="CT470" s="15">
        <f t="shared" si="4066"/>
        <v>0</v>
      </c>
      <c r="CU470" s="15">
        <f t="shared" si="4066"/>
        <v>18000</v>
      </c>
      <c r="CV470" s="15">
        <f t="shared" si="4066"/>
        <v>0</v>
      </c>
      <c r="CW470" s="15">
        <f t="shared" si="4066"/>
        <v>0</v>
      </c>
      <c r="CX470" s="15">
        <f t="shared" si="4066"/>
        <v>18000</v>
      </c>
      <c r="CY470" s="15">
        <f t="shared" si="4066"/>
        <v>18000</v>
      </c>
      <c r="CZ470" s="44">
        <f t="shared" si="4066"/>
        <v>0</v>
      </c>
      <c r="DA470" s="44">
        <f t="shared" si="4066"/>
        <v>0</v>
      </c>
      <c r="DB470" s="44">
        <f t="shared" si="4066"/>
        <v>18000</v>
      </c>
      <c r="DC470" s="15">
        <f t="shared" si="4067"/>
        <v>0</v>
      </c>
      <c r="DD470" s="15">
        <f t="shared" si="4067"/>
        <v>0</v>
      </c>
      <c r="DE470" s="15">
        <f t="shared" si="4067"/>
        <v>0</v>
      </c>
      <c r="DF470" s="15">
        <f t="shared" si="4067"/>
        <v>0</v>
      </c>
      <c r="DG470" s="15">
        <f t="shared" si="4067"/>
        <v>18000</v>
      </c>
      <c r="DH470" s="15">
        <f t="shared" si="4067"/>
        <v>0</v>
      </c>
      <c r="DI470" s="15">
        <f t="shared" si="4067"/>
        <v>0</v>
      </c>
      <c r="DJ470" s="15">
        <f t="shared" si="4067"/>
        <v>18000</v>
      </c>
      <c r="DK470" s="15">
        <f t="shared" si="4067"/>
        <v>0</v>
      </c>
      <c r="DL470" s="15">
        <f t="shared" si="4067"/>
        <v>0</v>
      </c>
      <c r="DM470" s="15">
        <f t="shared" si="4067"/>
        <v>0</v>
      </c>
      <c r="DN470" s="15">
        <f t="shared" si="4067"/>
        <v>0</v>
      </c>
      <c r="DO470" s="15">
        <f t="shared" si="4067"/>
        <v>18000</v>
      </c>
      <c r="DP470" s="15">
        <f t="shared" si="4067"/>
        <v>0</v>
      </c>
      <c r="DQ470" s="15">
        <f t="shared" si="4067"/>
        <v>0</v>
      </c>
      <c r="DR470" s="15">
        <f t="shared" si="4067"/>
        <v>18000</v>
      </c>
    </row>
    <row r="471" spans="1:122" ht="21.75" hidden="1" customHeight="1" x14ac:dyDescent="0.25">
      <c r="A471" s="102" t="s">
        <v>9</v>
      </c>
      <c r="B471" s="102"/>
      <c r="C471" s="102"/>
      <c r="D471" s="2" t="s">
        <v>11</v>
      </c>
      <c r="E471" s="40">
        <v>857</v>
      </c>
      <c r="F471" s="2" t="s">
        <v>11</v>
      </c>
      <c r="G471" s="2" t="s">
        <v>100</v>
      </c>
      <c r="H471" s="3" t="s">
        <v>144</v>
      </c>
      <c r="I471" s="2" t="s">
        <v>22</v>
      </c>
      <c r="J471" s="15">
        <v>18000</v>
      </c>
      <c r="K471" s="44"/>
      <c r="L471" s="44"/>
      <c r="M471" s="44">
        <f>J471</f>
        <v>18000</v>
      </c>
      <c r="N471" s="44"/>
      <c r="O471" s="44"/>
      <c r="P471" s="44"/>
      <c r="Q471" s="44"/>
      <c r="R471" s="68">
        <f>J471+N471</f>
        <v>18000</v>
      </c>
      <c r="S471" s="68">
        <f>K471+O471</f>
        <v>0</v>
      </c>
      <c r="T471" s="68">
        <f>L471+P471</f>
        <v>0</v>
      </c>
      <c r="U471" s="68">
        <f>M471+Q471</f>
        <v>18000</v>
      </c>
      <c r="V471" s="15">
        <v>18000</v>
      </c>
      <c r="W471" s="39"/>
      <c r="X471" s="39"/>
      <c r="Y471" s="39">
        <f>V471</f>
        <v>18000</v>
      </c>
      <c r="Z471" s="44"/>
      <c r="AA471" s="44"/>
      <c r="AB471" s="44"/>
      <c r="AC471" s="44"/>
      <c r="AD471" s="68">
        <f t="shared" ref="AD471" si="4068">V471+Z471</f>
        <v>18000</v>
      </c>
      <c r="AE471" s="68">
        <f t="shared" ref="AE471" si="4069">W471+AA471</f>
        <v>0</v>
      </c>
      <c r="AF471" s="68">
        <f t="shared" ref="AF471" si="4070">X471+AB471</f>
        <v>0</v>
      </c>
      <c r="AG471" s="68">
        <f t="shared" ref="AG471" si="4071">Y471+AC471</f>
        <v>18000</v>
      </c>
      <c r="AH471" s="15">
        <v>18000</v>
      </c>
      <c r="AI471" s="39"/>
      <c r="AJ471" s="39"/>
      <c r="AK471" s="39">
        <f>AH471</f>
        <v>18000</v>
      </c>
      <c r="AL471" s="44"/>
      <c r="AM471" s="111"/>
      <c r="AN471" s="44"/>
      <c r="AO471" s="44"/>
      <c r="AP471" s="68">
        <f t="shared" ref="AP471" si="4072">AH471+AL471</f>
        <v>18000</v>
      </c>
      <c r="AQ471" s="68">
        <f t="shared" ref="AQ471" si="4073">AI471+AM471</f>
        <v>0</v>
      </c>
      <c r="AR471" s="68">
        <f t="shared" ref="AR471" si="4074">AJ471+AN471</f>
        <v>0</v>
      </c>
      <c r="AS471" s="68">
        <f t="shared" ref="AS471" si="4075">AK471+AO471</f>
        <v>18000</v>
      </c>
      <c r="AT471" s="68"/>
      <c r="AU471" s="68"/>
      <c r="AV471" s="68"/>
      <c r="AW471" s="68"/>
      <c r="AX471" s="68"/>
      <c r="AY471" s="15">
        <f t="shared" si="3892"/>
        <v>0</v>
      </c>
      <c r="AZ471" s="39">
        <f t="shared" si="3893"/>
        <v>0</v>
      </c>
      <c r="BA471" s="39">
        <f t="shared" si="3894"/>
        <v>0</v>
      </c>
      <c r="BB471" s="39">
        <f t="shared" si="3895"/>
        <v>0</v>
      </c>
      <c r="BC471" s="15">
        <v>18000</v>
      </c>
      <c r="BD471" s="44"/>
      <c r="BE471" s="44"/>
      <c r="BF471" s="44">
        <f>BC471</f>
        <v>18000</v>
      </c>
      <c r="BG471" s="15"/>
      <c r="BH471" s="44"/>
      <c r="BI471" s="44"/>
      <c r="BJ471" s="44">
        <f>BG471</f>
        <v>0</v>
      </c>
      <c r="BK471" s="15">
        <f>BC471+BG471</f>
        <v>18000</v>
      </c>
      <c r="BL471" s="68">
        <f>BD471+BH471</f>
        <v>0</v>
      </c>
      <c r="BM471" s="68">
        <f>BE471+BI471</f>
        <v>0</v>
      </c>
      <c r="BN471" s="68">
        <f>BF471+BJ471</f>
        <v>18000</v>
      </c>
      <c r="BO471" s="15"/>
      <c r="BP471" s="44"/>
      <c r="BQ471" s="44"/>
      <c r="BR471" s="44">
        <f>BO471</f>
        <v>0</v>
      </c>
      <c r="BS471" s="15">
        <f>BK471+BO471</f>
        <v>18000</v>
      </c>
      <c r="BT471" s="68">
        <f>BL471+BP471</f>
        <v>0</v>
      </c>
      <c r="BU471" s="68">
        <f>BM471+BQ471</f>
        <v>0</v>
      </c>
      <c r="BV471" s="68">
        <f>BN471+BR471</f>
        <v>18000</v>
      </c>
      <c r="BW471" s="15"/>
      <c r="BX471" s="44"/>
      <c r="BY471" s="44"/>
      <c r="BZ471" s="44">
        <f>BW471</f>
        <v>0</v>
      </c>
      <c r="CA471" s="15">
        <f>BS471+BW471</f>
        <v>18000</v>
      </c>
      <c r="CB471" s="68">
        <f>BT471+BX471</f>
        <v>0</v>
      </c>
      <c r="CC471" s="68">
        <f>BU471+BY471</f>
        <v>0</v>
      </c>
      <c r="CD471" s="68">
        <f>BV471+BZ471</f>
        <v>18000</v>
      </c>
      <c r="CE471" s="15">
        <v>18000</v>
      </c>
      <c r="CF471" s="44"/>
      <c r="CG471" s="44"/>
      <c r="CH471" s="44">
        <f>CE471</f>
        <v>18000</v>
      </c>
      <c r="CI471" s="44"/>
      <c r="CJ471" s="44"/>
      <c r="CK471" s="44"/>
      <c r="CL471" s="44">
        <f>CI471</f>
        <v>0</v>
      </c>
      <c r="CM471" s="15">
        <f>CE471+CI471</f>
        <v>18000</v>
      </c>
      <c r="CN471" s="68">
        <f>CF471+CJ471</f>
        <v>0</v>
      </c>
      <c r="CO471" s="68">
        <f t="shared" ref="CO471" si="4076">CG471+CK471</f>
        <v>0</v>
      </c>
      <c r="CP471" s="68">
        <f t="shared" ref="CP471" si="4077">CH471+CL471</f>
        <v>18000</v>
      </c>
      <c r="CQ471" s="44"/>
      <c r="CR471" s="44"/>
      <c r="CS471" s="44"/>
      <c r="CT471" s="44">
        <f>CQ471</f>
        <v>0</v>
      </c>
      <c r="CU471" s="15">
        <f>CM471+CQ471</f>
        <v>18000</v>
      </c>
      <c r="CV471" s="68">
        <f>CN471+CR471</f>
        <v>0</v>
      </c>
      <c r="CW471" s="68">
        <f t="shared" ref="CW471" si="4078">CO471+CS471</f>
        <v>0</v>
      </c>
      <c r="CX471" s="68">
        <f t="shared" ref="CX471" si="4079">CP471+CT471</f>
        <v>18000</v>
      </c>
      <c r="CY471" s="15">
        <v>18000</v>
      </c>
      <c r="CZ471" s="44"/>
      <c r="DA471" s="44"/>
      <c r="DB471" s="44">
        <f>CY471</f>
        <v>18000</v>
      </c>
      <c r="DC471" s="44"/>
      <c r="DD471" s="44"/>
      <c r="DE471" s="44"/>
      <c r="DF471" s="44">
        <f>DC471</f>
        <v>0</v>
      </c>
      <c r="DG471" s="15">
        <f>CY471+DC471</f>
        <v>18000</v>
      </c>
      <c r="DH471" s="68">
        <f>CZ471+DD471</f>
        <v>0</v>
      </c>
      <c r="DI471" s="68">
        <f t="shared" ref="DI471" si="4080">DA471+DE471</f>
        <v>0</v>
      </c>
      <c r="DJ471" s="68">
        <f t="shared" ref="DJ471" si="4081">DB471+DF471</f>
        <v>18000</v>
      </c>
      <c r="DK471" s="44"/>
      <c r="DL471" s="44"/>
      <c r="DM471" s="44"/>
      <c r="DN471" s="44">
        <f>DK471</f>
        <v>0</v>
      </c>
      <c r="DO471" s="15">
        <f>DG471+DK471</f>
        <v>18000</v>
      </c>
      <c r="DP471" s="68">
        <f>DH471+DL471</f>
        <v>0</v>
      </c>
      <c r="DQ471" s="68">
        <f t="shared" ref="DQ471" si="4082">DI471+DM471</f>
        <v>0</v>
      </c>
      <c r="DR471" s="68">
        <f t="shared" ref="DR471" si="4083">DJ471+DN471</f>
        <v>18000</v>
      </c>
    </row>
    <row r="472" spans="1:122" ht="18" customHeight="1" x14ac:dyDescent="0.25">
      <c r="A472" s="100" t="s">
        <v>145</v>
      </c>
      <c r="B472" s="100"/>
      <c r="C472" s="100"/>
      <c r="D472" s="100"/>
      <c r="E472" s="40"/>
      <c r="F472" s="2"/>
      <c r="G472" s="2"/>
      <c r="H472" s="3"/>
      <c r="I472" s="2"/>
      <c r="J472" s="15">
        <f t="shared" ref="J472:AS472" si="4084">J9+J292+J421+J452+J460</f>
        <v>381271178.89999998</v>
      </c>
      <c r="K472" s="44">
        <f t="shared" si="4084"/>
        <v>203265913.90000004</v>
      </c>
      <c r="L472" s="44">
        <f t="shared" si="4084"/>
        <v>171420300</v>
      </c>
      <c r="M472" s="44">
        <f t="shared" si="4084"/>
        <v>6584965</v>
      </c>
      <c r="N472" s="44">
        <f t="shared" si="4084"/>
        <v>147133471.71000001</v>
      </c>
      <c r="O472" s="44">
        <f t="shared" si="4084"/>
        <v>130000150</v>
      </c>
      <c r="P472" s="44">
        <f t="shared" si="4084"/>
        <v>17133321.710000001</v>
      </c>
      <c r="Q472" s="44">
        <f t="shared" si="4084"/>
        <v>0</v>
      </c>
      <c r="R472" s="44">
        <f t="shared" si="4084"/>
        <v>528404650.61000001</v>
      </c>
      <c r="S472" s="44">
        <f t="shared" si="4084"/>
        <v>333266063.90000004</v>
      </c>
      <c r="T472" s="44">
        <f t="shared" si="4084"/>
        <v>187593621.71000001</v>
      </c>
      <c r="U472" s="44">
        <f t="shared" si="4084"/>
        <v>6584965</v>
      </c>
      <c r="V472" s="15">
        <f t="shared" si="4084"/>
        <v>333156860.80000001</v>
      </c>
      <c r="W472" s="39">
        <f t="shared" si="4084"/>
        <v>180790038.80000001</v>
      </c>
      <c r="X472" s="39">
        <f t="shared" si="4084"/>
        <v>145712800</v>
      </c>
      <c r="Y472" s="39">
        <f t="shared" si="4084"/>
        <v>6654022</v>
      </c>
      <c r="Z472" s="44">
        <f t="shared" si="4084"/>
        <v>193216358.30000001</v>
      </c>
      <c r="AA472" s="44">
        <f t="shared" si="4084"/>
        <v>193216358.30000001</v>
      </c>
      <c r="AB472" s="44">
        <f t="shared" si="4084"/>
        <v>4.6565418188038166E-11</v>
      </c>
      <c r="AC472" s="44">
        <f t="shared" si="4084"/>
        <v>0</v>
      </c>
      <c r="AD472" s="44">
        <f t="shared" si="4084"/>
        <v>526373219.10000002</v>
      </c>
      <c r="AE472" s="44">
        <f t="shared" si="4084"/>
        <v>374006397.10000002</v>
      </c>
      <c r="AF472" s="44">
        <f t="shared" si="4084"/>
        <v>145712800</v>
      </c>
      <c r="AG472" s="44">
        <f t="shared" si="4084"/>
        <v>6654022</v>
      </c>
      <c r="AH472" s="15">
        <f t="shared" si="4084"/>
        <v>336789825.96999997</v>
      </c>
      <c r="AI472" s="39">
        <f t="shared" si="4084"/>
        <v>182522270.97</v>
      </c>
      <c r="AJ472" s="39">
        <f t="shared" si="4084"/>
        <v>147543300</v>
      </c>
      <c r="AK472" s="39">
        <f t="shared" si="4084"/>
        <v>6724255</v>
      </c>
      <c r="AL472" s="44">
        <f t="shared" si="4084"/>
        <v>3.3527669529576087E-10</v>
      </c>
      <c r="AM472" s="114">
        <f t="shared" si="4084"/>
        <v>0</v>
      </c>
      <c r="AN472" s="43">
        <f t="shared" si="4084"/>
        <v>0</v>
      </c>
      <c r="AO472" s="43">
        <f t="shared" si="4084"/>
        <v>0</v>
      </c>
      <c r="AP472" s="43">
        <f t="shared" si="4084"/>
        <v>336789825.97000003</v>
      </c>
      <c r="AQ472" s="43">
        <f t="shared" si="4084"/>
        <v>182522270.97</v>
      </c>
      <c r="AR472" s="43">
        <f t="shared" si="4084"/>
        <v>147543300</v>
      </c>
      <c r="AS472" s="43">
        <f t="shared" si="4084"/>
        <v>6724255</v>
      </c>
      <c r="AT472" s="43"/>
      <c r="AU472" s="43"/>
      <c r="AV472" s="43"/>
      <c r="AW472" s="43"/>
      <c r="AX472" s="43"/>
      <c r="AY472" s="15" t="e">
        <f t="shared" si="3892"/>
        <v>#REF!</v>
      </c>
      <c r="AZ472" s="39" t="e">
        <f t="shared" si="3893"/>
        <v>#REF!</v>
      </c>
      <c r="BA472" s="39" t="e">
        <f t="shared" si="3894"/>
        <v>#REF!</v>
      </c>
      <c r="BB472" s="39" t="e">
        <f t="shared" si="3895"/>
        <v>#REF!</v>
      </c>
      <c r="BC472" s="16" t="e">
        <f t="shared" ref="BC472:CH472" si="4085">BC9+BC292+BC421+BC452+BC460</f>
        <v>#REF!</v>
      </c>
      <c r="BD472" s="43" t="e">
        <f t="shared" si="4085"/>
        <v>#REF!</v>
      </c>
      <c r="BE472" s="43" t="e">
        <f t="shared" si="4085"/>
        <v>#REF!</v>
      </c>
      <c r="BF472" s="43" t="e">
        <f t="shared" si="4085"/>
        <v>#REF!</v>
      </c>
      <c r="BG472" s="16" t="e">
        <f t="shared" si="4085"/>
        <v>#REF!</v>
      </c>
      <c r="BH472" s="43" t="e">
        <f t="shared" si="4085"/>
        <v>#REF!</v>
      </c>
      <c r="BI472" s="43" t="e">
        <f t="shared" si="4085"/>
        <v>#REF!</v>
      </c>
      <c r="BJ472" s="43" t="e">
        <f t="shared" si="4085"/>
        <v>#REF!</v>
      </c>
      <c r="BK472" s="43" t="e">
        <f t="shared" si="4085"/>
        <v>#REF!</v>
      </c>
      <c r="BL472" s="43" t="e">
        <f t="shared" si="4085"/>
        <v>#REF!</v>
      </c>
      <c r="BM472" s="43" t="e">
        <f t="shared" si="4085"/>
        <v>#REF!</v>
      </c>
      <c r="BN472" s="43" t="e">
        <f t="shared" si="4085"/>
        <v>#REF!</v>
      </c>
      <c r="BO472" s="16" t="e">
        <f t="shared" si="4085"/>
        <v>#REF!</v>
      </c>
      <c r="BP472" s="43" t="e">
        <f t="shared" si="4085"/>
        <v>#REF!</v>
      </c>
      <c r="BQ472" s="43" t="e">
        <f t="shared" si="4085"/>
        <v>#REF!</v>
      </c>
      <c r="BR472" s="43" t="e">
        <f t="shared" si="4085"/>
        <v>#REF!</v>
      </c>
      <c r="BS472" s="43" t="e">
        <f t="shared" si="4085"/>
        <v>#REF!</v>
      </c>
      <c r="BT472" s="43" t="e">
        <f t="shared" si="4085"/>
        <v>#REF!</v>
      </c>
      <c r="BU472" s="43" t="e">
        <f t="shared" si="4085"/>
        <v>#REF!</v>
      </c>
      <c r="BV472" s="43" t="e">
        <f t="shared" si="4085"/>
        <v>#REF!</v>
      </c>
      <c r="BW472" s="16" t="e">
        <f t="shared" si="4085"/>
        <v>#REF!</v>
      </c>
      <c r="BX472" s="43" t="e">
        <f t="shared" si="4085"/>
        <v>#REF!</v>
      </c>
      <c r="BY472" s="43" t="e">
        <f t="shared" si="4085"/>
        <v>#REF!</v>
      </c>
      <c r="BZ472" s="43" t="e">
        <f t="shared" si="4085"/>
        <v>#REF!</v>
      </c>
      <c r="CA472" s="43" t="e">
        <f t="shared" si="4085"/>
        <v>#REF!</v>
      </c>
      <c r="CB472" s="43" t="e">
        <f t="shared" si="4085"/>
        <v>#REF!</v>
      </c>
      <c r="CC472" s="43" t="e">
        <f t="shared" si="4085"/>
        <v>#REF!</v>
      </c>
      <c r="CD472" s="43" t="e">
        <f t="shared" si="4085"/>
        <v>#REF!</v>
      </c>
      <c r="CE472" s="16" t="e">
        <f t="shared" si="4085"/>
        <v>#REF!</v>
      </c>
      <c r="CF472" s="43" t="e">
        <f t="shared" si="4085"/>
        <v>#REF!</v>
      </c>
      <c r="CG472" s="43" t="e">
        <f t="shared" si="4085"/>
        <v>#REF!</v>
      </c>
      <c r="CH472" s="43" t="e">
        <f t="shared" si="4085"/>
        <v>#REF!</v>
      </c>
      <c r="CI472" s="43" t="e">
        <f t="shared" ref="CI472:DR472" si="4086">CI9+CI292+CI421+CI452+CI460</f>
        <v>#REF!</v>
      </c>
      <c r="CJ472" s="43" t="e">
        <f t="shared" si="4086"/>
        <v>#REF!</v>
      </c>
      <c r="CK472" s="43" t="e">
        <f t="shared" si="4086"/>
        <v>#REF!</v>
      </c>
      <c r="CL472" s="43" t="e">
        <f t="shared" si="4086"/>
        <v>#REF!</v>
      </c>
      <c r="CM472" s="43" t="e">
        <f t="shared" si="4086"/>
        <v>#REF!</v>
      </c>
      <c r="CN472" s="43" t="e">
        <f t="shared" si="4086"/>
        <v>#REF!</v>
      </c>
      <c r="CO472" s="43" t="e">
        <f t="shared" si="4086"/>
        <v>#REF!</v>
      </c>
      <c r="CP472" s="43" t="e">
        <f t="shared" si="4086"/>
        <v>#REF!</v>
      </c>
      <c r="CQ472" s="43" t="e">
        <f t="shared" si="4086"/>
        <v>#REF!</v>
      </c>
      <c r="CR472" s="43" t="e">
        <f t="shared" si="4086"/>
        <v>#REF!</v>
      </c>
      <c r="CS472" s="43" t="e">
        <f t="shared" si="4086"/>
        <v>#REF!</v>
      </c>
      <c r="CT472" s="43" t="e">
        <f t="shared" si="4086"/>
        <v>#REF!</v>
      </c>
      <c r="CU472" s="43" t="e">
        <f t="shared" si="4086"/>
        <v>#REF!</v>
      </c>
      <c r="CV472" s="43" t="e">
        <f t="shared" si="4086"/>
        <v>#REF!</v>
      </c>
      <c r="CW472" s="43" t="e">
        <f t="shared" si="4086"/>
        <v>#REF!</v>
      </c>
      <c r="CX472" s="43" t="e">
        <f t="shared" si="4086"/>
        <v>#REF!</v>
      </c>
      <c r="CY472" s="16" t="e">
        <f t="shared" si="4086"/>
        <v>#REF!</v>
      </c>
      <c r="CZ472" s="43" t="e">
        <f t="shared" si="4086"/>
        <v>#REF!</v>
      </c>
      <c r="DA472" s="43" t="e">
        <f t="shared" si="4086"/>
        <v>#REF!</v>
      </c>
      <c r="DB472" s="43" t="e">
        <f t="shared" si="4086"/>
        <v>#REF!</v>
      </c>
      <c r="DC472" s="43" t="e">
        <f t="shared" si="4086"/>
        <v>#REF!</v>
      </c>
      <c r="DD472" s="43" t="e">
        <f t="shared" si="4086"/>
        <v>#REF!</v>
      </c>
      <c r="DE472" s="43" t="e">
        <f t="shared" si="4086"/>
        <v>#REF!</v>
      </c>
      <c r="DF472" s="43" t="e">
        <f t="shared" si="4086"/>
        <v>#REF!</v>
      </c>
      <c r="DG472" s="43" t="e">
        <f t="shared" si="4086"/>
        <v>#REF!</v>
      </c>
      <c r="DH472" s="43" t="e">
        <f t="shared" si="4086"/>
        <v>#REF!</v>
      </c>
      <c r="DI472" s="43" t="e">
        <f t="shared" si="4086"/>
        <v>#REF!</v>
      </c>
      <c r="DJ472" s="43" t="e">
        <f t="shared" si="4086"/>
        <v>#REF!</v>
      </c>
      <c r="DK472" s="43" t="e">
        <f t="shared" si="4086"/>
        <v>#REF!</v>
      </c>
      <c r="DL472" s="43" t="e">
        <f t="shared" si="4086"/>
        <v>#REF!</v>
      </c>
      <c r="DM472" s="43" t="e">
        <f t="shared" si="4086"/>
        <v>#REF!</v>
      </c>
      <c r="DN472" s="43" t="e">
        <f t="shared" si="4086"/>
        <v>#REF!</v>
      </c>
      <c r="DO472" s="43" t="e">
        <f t="shared" si="4086"/>
        <v>#REF!</v>
      </c>
      <c r="DP472" s="43" t="e">
        <f t="shared" si="4086"/>
        <v>#REF!</v>
      </c>
      <c r="DQ472" s="43" t="e">
        <f t="shared" si="4086"/>
        <v>#REF!</v>
      </c>
      <c r="DR472" s="43" t="e">
        <f t="shared" si="4086"/>
        <v>#REF!</v>
      </c>
    </row>
    <row r="473" spans="1:122" x14ac:dyDescent="0.25">
      <c r="A473" s="9"/>
      <c r="E473" s="53"/>
      <c r="F473" s="53"/>
      <c r="G473" s="53"/>
      <c r="I473" s="53"/>
      <c r="J473" s="53"/>
      <c r="K473" s="53"/>
      <c r="L473" s="53"/>
      <c r="M473" s="53"/>
      <c r="N473" s="53"/>
      <c r="O473" s="53"/>
      <c r="P473" s="53"/>
      <c r="Q473" s="53"/>
      <c r="R473" s="53"/>
      <c r="S473" s="53"/>
      <c r="T473" s="53"/>
      <c r="U473" s="53"/>
      <c r="V473" s="53"/>
      <c r="W473" s="90"/>
      <c r="X473" s="90"/>
      <c r="Y473" s="90"/>
      <c r="Z473" s="53"/>
      <c r="AA473" s="53"/>
      <c r="AB473" s="53"/>
      <c r="AC473" s="53"/>
      <c r="AD473" s="53"/>
      <c r="AE473" s="53"/>
      <c r="AF473" s="53"/>
      <c r="AG473" s="53"/>
      <c r="AH473" s="53"/>
      <c r="AI473" s="90"/>
      <c r="AJ473" s="90"/>
      <c r="AK473" s="90"/>
      <c r="AL473" s="53"/>
      <c r="AM473" s="53"/>
      <c r="AN473" s="53"/>
      <c r="AO473" s="53"/>
      <c r="AP473" s="53"/>
      <c r="AQ473" s="53"/>
      <c r="AR473" s="53"/>
      <c r="AS473" s="53"/>
      <c r="AT473" s="53"/>
      <c r="AU473" s="53"/>
      <c r="AV473" s="53"/>
      <c r="AW473" s="53"/>
      <c r="AX473" s="53"/>
      <c r="AY473" s="53"/>
      <c r="AZ473" s="90"/>
      <c r="BA473" s="90"/>
      <c r="BB473" s="90"/>
      <c r="BC473" s="53"/>
      <c r="BD473" s="53"/>
      <c r="BE473" s="53"/>
      <c r="BF473" s="53"/>
      <c r="BG473" s="25"/>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3"/>
      <c r="CL473" s="53"/>
      <c r="CM473" s="53"/>
      <c r="CN473" s="53"/>
      <c r="CO473" s="53"/>
      <c r="CP473" s="53"/>
      <c r="CQ473" s="53"/>
      <c r="CR473" s="53"/>
      <c r="CS473" s="53"/>
      <c r="CT473" s="53"/>
      <c r="CU473" s="53"/>
      <c r="CV473" s="53"/>
      <c r="CW473" s="53"/>
      <c r="CX473" s="53"/>
      <c r="CY473" s="53"/>
      <c r="CZ473" s="53"/>
      <c r="DA473" s="53"/>
      <c r="DB473" s="53"/>
      <c r="DC473" s="53"/>
      <c r="DD473" s="53"/>
      <c r="DE473" s="53"/>
      <c r="DF473" s="53"/>
      <c r="DG473" s="53"/>
      <c r="DH473" s="53"/>
      <c r="DI473" s="53"/>
      <c r="DJ473" s="53"/>
      <c r="DK473" s="53"/>
      <c r="DL473" s="53"/>
      <c r="DM473" s="53"/>
      <c r="DN473" s="53"/>
      <c r="DO473" s="53"/>
      <c r="DP473" s="53"/>
      <c r="DQ473" s="53"/>
      <c r="DR473" s="53"/>
    </row>
    <row r="474" spans="1:122" x14ac:dyDescent="0.25">
      <c r="A474" s="9"/>
      <c r="E474" s="53"/>
      <c r="F474" s="53"/>
      <c r="G474" s="53"/>
      <c r="I474" s="53"/>
      <c r="J474" s="53"/>
      <c r="K474" s="53"/>
      <c r="L474" s="53"/>
      <c r="M474" s="53"/>
      <c r="N474" s="53"/>
      <c r="O474" s="53"/>
      <c r="P474" s="53"/>
      <c r="Q474" s="53"/>
      <c r="R474" s="53"/>
      <c r="S474" s="53"/>
      <c r="T474" s="53"/>
      <c r="U474" s="53"/>
      <c r="V474" s="53"/>
      <c r="W474" s="90"/>
      <c r="X474" s="90"/>
      <c r="Y474" s="90"/>
      <c r="Z474" s="53"/>
      <c r="AA474" s="53"/>
      <c r="AB474" s="53"/>
      <c r="AC474" s="53"/>
      <c r="AD474" s="53"/>
      <c r="AE474" s="53"/>
      <c r="AF474" s="53"/>
      <c r="AG474" s="53"/>
      <c r="AH474" s="53"/>
      <c r="AI474" s="90"/>
      <c r="AJ474" s="90"/>
      <c r="AK474" s="90"/>
      <c r="AL474" s="53"/>
      <c r="AM474" s="53"/>
      <c r="AN474" s="53"/>
      <c r="AO474" s="53"/>
      <c r="AP474" s="53"/>
      <c r="AQ474" s="53"/>
      <c r="AR474" s="53"/>
      <c r="AS474" s="53"/>
      <c r="AT474" s="53"/>
      <c r="AU474" s="53"/>
      <c r="AV474" s="53"/>
      <c r="AW474" s="53"/>
      <c r="AX474" s="53"/>
      <c r="AY474" s="53"/>
      <c r="AZ474" s="90"/>
      <c r="BA474" s="90"/>
      <c r="BB474" s="90"/>
      <c r="BC474" s="53"/>
      <c r="BD474" s="53"/>
      <c r="BE474" s="53"/>
      <c r="BF474" s="53"/>
      <c r="BG474" s="25"/>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3"/>
      <c r="CL474" s="53"/>
      <c r="CM474" s="53"/>
      <c r="CN474" s="53"/>
      <c r="CO474" s="53"/>
      <c r="CP474" s="53"/>
      <c r="CQ474" s="53"/>
      <c r="CR474" s="53"/>
      <c r="CS474" s="53"/>
      <c r="CT474" s="53"/>
      <c r="CU474" s="53"/>
      <c r="CV474" s="53"/>
      <c r="CW474" s="53"/>
      <c r="CX474" s="53"/>
      <c r="CY474" s="53"/>
      <c r="CZ474" s="53"/>
      <c r="DA474" s="53"/>
      <c r="DB474" s="53"/>
      <c r="DC474" s="53"/>
      <c r="DD474" s="53"/>
      <c r="DE474" s="53"/>
      <c r="DF474" s="53"/>
      <c r="DG474" s="53"/>
      <c r="DH474" s="53"/>
      <c r="DI474" s="53"/>
      <c r="DJ474" s="53"/>
      <c r="DK474" s="53"/>
      <c r="DL474" s="53"/>
      <c r="DM474" s="53"/>
      <c r="DN474" s="53"/>
      <c r="DO474" s="53"/>
      <c r="DP474" s="53"/>
      <c r="DQ474" s="53"/>
      <c r="DR474" s="53"/>
    </row>
    <row r="475" spans="1:122" x14ac:dyDescent="0.25">
      <c r="A475" s="9"/>
      <c r="E475" s="53"/>
      <c r="F475" s="53"/>
      <c r="G475" s="53"/>
      <c r="I475" s="53"/>
      <c r="J475" s="53"/>
      <c r="K475" s="53"/>
      <c r="L475" s="53"/>
      <c r="M475" s="53"/>
      <c r="N475" s="53"/>
      <c r="O475" s="53"/>
      <c r="P475" s="53"/>
      <c r="Q475" s="53"/>
      <c r="R475" s="53"/>
      <c r="S475" s="53"/>
      <c r="T475" s="53"/>
      <c r="U475" s="53"/>
      <c r="V475" s="53"/>
      <c r="W475" s="90"/>
      <c r="X475" s="90"/>
      <c r="Y475" s="90"/>
      <c r="Z475" s="53"/>
      <c r="AA475" s="53"/>
      <c r="AB475" s="53"/>
      <c r="AC475" s="53"/>
      <c r="AD475" s="53"/>
      <c r="AE475" s="53"/>
      <c r="AF475" s="53"/>
      <c r="AG475" s="53"/>
      <c r="AH475" s="53"/>
      <c r="AI475" s="90"/>
      <c r="AJ475" s="90"/>
      <c r="AK475" s="90"/>
      <c r="AL475" s="53"/>
      <c r="AM475" s="53"/>
      <c r="AN475" s="53"/>
      <c r="AO475" s="53"/>
      <c r="AP475" s="53"/>
      <c r="AQ475" s="53"/>
      <c r="AR475" s="53"/>
      <c r="AS475" s="53"/>
      <c r="AT475" s="53"/>
      <c r="AU475" s="53"/>
      <c r="AV475" s="53"/>
      <c r="AW475" s="53"/>
      <c r="AX475" s="53"/>
      <c r="AY475" s="53"/>
      <c r="AZ475" s="90"/>
      <c r="BA475" s="90"/>
      <c r="BB475" s="90"/>
      <c r="BC475" s="53"/>
      <c r="BD475" s="53"/>
      <c r="BE475" s="53"/>
      <c r="BF475" s="53"/>
      <c r="BG475" s="25"/>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3"/>
      <c r="CL475" s="53"/>
      <c r="CM475" s="53"/>
      <c r="CN475" s="53"/>
      <c r="CO475" s="53"/>
      <c r="CP475" s="53"/>
      <c r="CQ475" s="53"/>
      <c r="CR475" s="53"/>
      <c r="CS475" s="53"/>
      <c r="CT475" s="53"/>
      <c r="CU475" s="53"/>
      <c r="CV475" s="53"/>
      <c r="CW475" s="53"/>
      <c r="CX475" s="53"/>
      <c r="CY475" s="53"/>
      <c r="CZ475" s="53"/>
      <c r="DA475" s="53"/>
      <c r="DB475" s="53"/>
      <c r="DC475" s="53"/>
      <c r="DD475" s="53"/>
      <c r="DE475" s="53"/>
      <c r="DF475" s="53"/>
      <c r="DG475" s="53"/>
      <c r="DH475" s="53"/>
      <c r="DI475" s="53"/>
      <c r="DJ475" s="53"/>
      <c r="DK475" s="53"/>
      <c r="DL475" s="53"/>
      <c r="DM475" s="53"/>
      <c r="DN475" s="53"/>
      <c r="DO475" s="53"/>
      <c r="DP475" s="53"/>
      <c r="DQ475" s="53"/>
      <c r="DR475" s="53"/>
    </row>
    <row r="476" spans="1:122" x14ac:dyDescent="0.25">
      <c r="A476" s="9"/>
      <c r="E476" s="53"/>
      <c r="F476" s="53"/>
      <c r="G476" s="53"/>
      <c r="I476" s="53"/>
      <c r="J476" s="53"/>
      <c r="K476" s="53"/>
      <c r="L476" s="53"/>
      <c r="M476" s="53"/>
      <c r="N476" s="53"/>
      <c r="O476" s="53"/>
      <c r="P476" s="53"/>
      <c r="Q476" s="53"/>
      <c r="R476" s="53"/>
      <c r="S476" s="53"/>
      <c r="T476" s="53"/>
      <c r="U476" s="53"/>
      <c r="V476" s="53"/>
      <c r="W476" s="90"/>
      <c r="X476" s="90"/>
      <c r="Y476" s="90"/>
      <c r="Z476" s="53"/>
      <c r="AA476" s="53"/>
      <c r="AB476" s="53"/>
      <c r="AC476" s="53"/>
      <c r="AD476" s="53"/>
      <c r="AE476" s="53"/>
      <c r="AF476" s="53"/>
      <c r="AG476" s="53"/>
      <c r="AH476" s="53"/>
      <c r="AI476" s="90"/>
      <c r="AJ476" s="90"/>
      <c r="AK476" s="90"/>
      <c r="AL476" s="53"/>
      <c r="AM476" s="53"/>
      <c r="AN476" s="53"/>
      <c r="AO476" s="53"/>
      <c r="AP476" s="53"/>
      <c r="AQ476" s="53"/>
      <c r="AR476" s="53"/>
      <c r="AS476" s="53"/>
      <c r="AT476" s="53"/>
      <c r="AU476" s="53"/>
      <c r="AV476" s="53"/>
      <c r="AW476" s="53"/>
      <c r="AX476" s="53"/>
      <c r="AY476" s="53"/>
      <c r="AZ476" s="90"/>
      <c r="BA476" s="90"/>
      <c r="BB476" s="90"/>
      <c r="BC476" s="53"/>
      <c r="BD476" s="53"/>
      <c r="BE476" s="53"/>
      <c r="BF476" s="53"/>
      <c r="BG476" s="25"/>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3"/>
      <c r="CL476" s="53"/>
      <c r="CM476" s="53"/>
      <c r="CN476" s="53"/>
      <c r="CO476" s="53"/>
      <c r="CP476" s="53"/>
      <c r="CQ476" s="53"/>
      <c r="CR476" s="53"/>
      <c r="CS476" s="53"/>
      <c r="CT476" s="53"/>
      <c r="CU476" s="53"/>
      <c r="CV476" s="53"/>
      <c r="CW476" s="53"/>
      <c r="CX476" s="53"/>
      <c r="CY476" s="53"/>
      <c r="CZ476" s="53"/>
      <c r="DA476" s="53"/>
      <c r="DB476" s="53"/>
      <c r="DC476" s="53"/>
      <c r="DD476" s="53"/>
      <c r="DE476" s="53"/>
      <c r="DF476" s="53"/>
      <c r="DG476" s="53"/>
      <c r="DH476" s="53"/>
      <c r="DI476" s="53"/>
      <c r="DJ476" s="53"/>
      <c r="DK476" s="53"/>
      <c r="DL476" s="53"/>
      <c r="DM476" s="53"/>
      <c r="DN476" s="53"/>
      <c r="DO476" s="53"/>
      <c r="DP476" s="53"/>
      <c r="DQ476" s="53"/>
      <c r="DR476" s="53"/>
    </row>
    <row r="477" spans="1:122" x14ac:dyDescent="0.25">
      <c r="A477" s="9"/>
      <c r="E477" s="53"/>
      <c r="F477" s="53"/>
      <c r="G477" s="53"/>
      <c r="I477" s="53"/>
      <c r="J477" s="53"/>
      <c r="K477" s="53"/>
      <c r="L477" s="53"/>
      <c r="M477" s="53"/>
      <c r="N477" s="53"/>
      <c r="O477" s="53"/>
      <c r="P477" s="53"/>
      <c r="Q477" s="53"/>
      <c r="R477" s="53"/>
      <c r="S477" s="53"/>
      <c r="T477" s="53"/>
      <c r="U477" s="53"/>
      <c r="V477" s="53"/>
      <c r="W477" s="90"/>
      <c r="X477" s="90"/>
      <c r="Y477" s="90"/>
      <c r="Z477" s="53"/>
      <c r="AA477" s="53"/>
      <c r="AB477" s="53"/>
      <c r="AC477" s="53"/>
      <c r="AD477" s="53"/>
      <c r="AE477" s="53"/>
      <c r="AF477" s="53"/>
      <c r="AG477" s="53"/>
      <c r="AH477" s="53"/>
      <c r="AI477" s="90"/>
      <c r="AJ477" s="90"/>
      <c r="AK477" s="90"/>
      <c r="AL477" s="53"/>
      <c r="AM477" s="53"/>
      <c r="AN477" s="53"/>
      <c r="AO477" s="53"/>
      <c r="AP477" s="53"/>
      <c r="AQ477" s="53"/>
      <c r="AR477" s="53"/>
      <c r="AS477" s="53"/>
      <c r="AT477" s="53"/>
      <c r="AU477" s="53"/>
      <c r="AV477" s="53"/>
      <c r="AW477" s="53"/>
      <c r="AX477" s="53"/>
      <c r="AY477" s="53"/>
      <c r="AZ477" s="90"/>
      <c r="BA477" s="90"/>
      <c r="BB477" s="90"/>
      <c r="BC477" s="53"/>
      <c r="BD477" s="53"/>
      <c r="BE477" s="53"/>
      <c r="BF477" s="53"/>
      <c r="BG477" s="25"/>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3"/>
      <c r="CL477" s="53"/>
      <c r="CM477" s="53"/>
      <c r="CN477" s="53"/>
      <c r="CO477" s="53"/>
      <c r="CP477" s="53"/>
      <c r="CQ477" s="53"/>
      <c r="CR477" s="53"/>
      <c r="CS477" s="53"/>
      <c r="CT477" s="53"/>
      <c r="CU477" s="53"/>
      <c r="CV477" s="53"/>
      <c r="CW477" s="53"/>
      <c r="CX477" s="53"/>
      <c r="CY477" s="53"/>
      <c r="CZ477" s="53"/>
      <c r="DA477" s="53"/>
      <c r="DB477" s="53"/>
      <c r="DC477" s="53"/>
      <c r="DD477" s="53"/>
      <c r="DE477" s="53"/>
      <c r="DF477" s="53"/>
      <c r="DG477" s="53"/>
      <c r="DH477" s="53"/>
      <c r="DI477" s="53"/>
      <c r="DJ477" s="53"/>
      <c r="DK477" s="53"/>
      <c r="DL477" s="53"/>
      <c r="DM477" s="53"/>
      <c r="DN477" s="53"/>
      <c r="DO477" s="53"/>
      <c r="DP477" s="53"/>
      <c r="DQ477" s="53"/>
      <c r="DR477" s="53"/>
    </row>
    <row r="478" spans="1:122" x14ac:dyDescent="0.25">
      <c r="A478" s="9"/>
      <c r="E478" s="53"/>
      <c r="F478" s="53"/>
      <c r="G478" s="53"/>
      <c r="I478" s="53"/>
      <c r="J478" s="53"/>
      <c r="K478" s="53"/>
      <c r="L478" s="53"/>
      <c r="M478" s="53"/>
      <c r="N478" s="53"/>
      <c r="O478" s="53"/>
      <c r="P478" s="53"/>
      <c r="Q478" s="53"/>
      <c r="R478" s="53"/>
      <c r="S478" s="53"/>
      <c r="T478" s="53"/>
      <c r="U478" s="53"/>
      <c r="V478" s="53"/>
      <c r="W478" s="90"/>
      <c r="X478" s="90"/>
      <c r="Y478" s="90"/>
      <c r="Z478" s="53"/>
      <c r="AA478" s="53"/>
      <c r="AB478" s="53"/>
      <c r="AC478" s="53"/>
      <c r="AD478" s="53"/>
      <c r="AE478" s="53"/>
      <c r="AF478" s="53"/>
      <c r="AG478" s="53"/>
      <c r="AH478" s="53"/>
      <c r="AI478" s="90"/>
      <c r="AJ478" s="90"/>
      <c r="AK478" s="90"/>
      <c r="AL478" s="53"/>
      <c r="AM478" s="53"/>
      <c r="AN478" s="53"/>
      <c r="AO478" s="53"/>
      <c r="AP478" s="53"/>
      <c r="AQ478" s="53"/>
      <c r="AR478" s="53"/>
      <c r="AS478" s="53"/>
      <c r="AT478" s="53"/>
      <c r="AU478" s="53"/>
      <c r="AV478" s="53"/>
      <c r="AW478" s="53"/>
      <c r="AX478" s="53"/>
      <c r="AY478" s="53"/>
      <c r="AZ478" s="90"/>
      <c r="BA478" s="90"/>
      <c r="BB478" s="90"/>
      <c r="BC478" s="53"/>
      <c r="BD478" s="53"/>
      <c r="BE478" s="53"/>
      <c r="BF478" s="53"/>
      <c r="BG478" s="25"/>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3"/>
      <c r="CL478" s="53"/>
      <c r="CM478" s="53"/>
      <c r="CN478" s="53"/>
      <c r="CO478" s="53"/>
      <c r="CP478" s="53"/>
      <c r="CQ478" s="53"/>
      <c r="CR478" s="53"/>
      <c r="CS478" s="53"/>
      <c r="CT478" s="53"/>
      <c r="CU478" s="53"/>
      <c r="CV478" s="53"/>
      <c r="CW478" s="53"/>
      <c r="CX478" s="53"/>
      <c r="CY478" s="53"/>
      <c r="CZ478" s="53"/>
      <c r="DA478" s="53"/>
      <c r="DB478" s="53"/>
      <c r="DC478" s="53"/>
      <c r="DD478" s="53"/>
      <c r="DE478" s="53"/>
      <c r="DF478" s="53"/>
      <c r="DG478" s="53"/>
      <c r="DH478" s="53"/>
      <c r="DI478" s="53"/>
      <c r="DJ478" s="53"/>
      <c r="DK478" s="53"/>
      <c r="DL478" s="53"/>
      <c r="DM478" s="53"/>
      <c r="DN478" s="53"/>
      <c r="DO478" s="53"/>
      <c r="DP478" s="53"/>
      <c r="DQ478" s="53"/>
      <c r="DR478" s="53"/>
    </row>
    <row r="479" spans="1:122" x14ac:dyDescent="0.25">
      <c r="A479" s="9"/>
      <c r="E479" s="53"/>
      <c r="F479" s="53"/>
      <c r="G479" s="53"/>
      <c r="I479" s="53"/>
      <c r="J479" s="53"/>
      <c r="K479" s="53"/>
      <c r="L479" s="53"/>
      <c r="M479" s="53"/>
      <c r="N479" s="53"/>
      <c r="O479" s="53"/>
      <c r="P479" s="53"/>
      <c r="Q479" s="53"/>
      <c r="R479" s="53"/>
      <c r="S479" s="53"/>
      <c r="T479" s="53"/>
      <c r="U479" s="53"/>
      <c r="V479" s="53"/>
      <c r="W479" s="90"/>
      <c r="X479" s="90"/>
      <c r="Y479" s="90"/>
      <c r="Z479" s="53"/>
      <c r="AA479" s="53"/>
      <c r="AB479" s="53"/>
      <c r="AC479" s="53"/>
      <c r="AD479" s="53"/>
      <c r="AE479" s="53"/>
      <c r="AF479" s="53"/>
      <c r="AG479" s="53"/>
      <c r="AH479" s="53"/>
      <c r="AI479" s="90"/>
      <c r="AJ479" s="90"/>
      <c r="AK479" s="90"/>
      <c r="AL479" s="53"/>
      <c r="AM479" s="53"/>
      <c r="AN479" s="53"/>
      <c r="AO479" s="53"/>
      <c r="AP479" s="53"/>
      <c r="AQ479" s="53"/>
      <c r="AR479" s="53"/>
      <c r="AS479" s="53"/>
      <c r="AT479" s="53"/>
      <c r="AU479" s="53"/>
      <c r="AV479" s="53"/>
      <c r="AW479" s="53"/>
      <c r="AX479" s="53"/>
      <c r="AY479" s="53"/>
      <c r="AZ479" s="90"/>
      <c r="BA479" s="90"/>
      <c r="BB479" s="90"/>
      <c r="BC479" s="53"/>
      <c r="BD479" s="53"/>
      <c r="BE479" s="53"/>
      <c r="BF479" s="53"/>
      <c r="BG479" s="25"/>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3"/>
      <c r="CL479" s="53"/>
      <c r="CM479" s="53"/>
      <c r="CN479" s="53"/>
      <c r="CO479" s="53"/>
      <c r="CP479" s="53"/>
      <c r="CQ479" s="53"/>
      <c r="CR479" s="53"/>
      <c r="CS479" s="53"/>
      <c r="CT479" s="53"/>
      <c r="CU479" s="53"/>
      <c r="CV479" s="53"/>
      <c r="CW479" s="53"/>
      <c r="CX479" s="53"/>
      <c r="CY479" s="53"/>
      <c r="CZ479" s="53"/>
      <c r="DA479" s="53"/>
      <c r="DB479" s="53"/>
      <c r="DC479" s="53"/>
      <c r="DD479" s="53"/>
      <c r="DE479" s="53"/>
      <c r="DF479" s="53"/>
      <c r="DG479" s="53"/>
      <c r="DH479" s="53"/>
      <c r="DI479" s="53"/>
      <c r="DJ479" s="53"/>
      <c r="DK479" s="53"/>
      <c r="DL479" s="53"/>
      <c r="DM479" s="53"/>
      <c r="DN479" s="53"/>
      <c r="DO479" s="53"/>
      <c r="DP479" s="53"/>
      <c r="DQ479" s="53"/>
      <c r="DR479" s="53"/>
    </row>
    <row r="480" spans="1:122" x14ac:dyDescent="0.25">
      <c r="A480" s="9"/>
      <c r="E480" s="53"/>
      <c r="F480" s="53"/>
      <c r="G480" s="53"/>
      <c r="I480" s="53"/>
      <c r="J480" s="53"/>
      <c r="K480" s="53"/>
      <c r="L480" s="53"/>
      <c r="M480" s="53"/>
      <c r="N480" s="53"/>
      <c r="O480" s="53"/>
      <c r="P480" s="53"/>
      <c r="Q480" s="53"/>
      <c r="R480" s="53"/>
      <c r="S480" s="53"/>
      <c r="T480" s="53"/>
      <c r="U480" s="53"/>
      <c r="V480" s="53"/>
      <c r="W480" s="90"/>
      <c r="X480" s="90"/>
      <c r="Y480" s="90"/>
      <c r="Z480" s="53"/>
      <c r="AA480" s="53"/>
      <c r="AB480" s="53"/>
      <c r="AC480" s="53"/>
      <c r="AD480" s="53"/>
      <c r="AE480" s="53"/>
      <c r="AF480" s="53"/>
      <c r="AG480" s="53"/>
      <c r="AH480" s="53"/>
      <c r="AI480" s="90"/>
      <c r="AJ480" s="90"/>
      <c r="AK480" s="90"/>
      <c r="AL480" s="53"/>
      <c r="AM480" s="53"/>
      <c r="AN480" s="53"/>
      <c r="AO480" s="53"/>
      <c r="AP480" s="53"/>
      <c r="AQ480" s="53"/>
      <c r="AR480" s="53"/>
      <c r="AS480" s="53"/>
      <c r="AT480" s="53"/>
      <c r="AU480" s="53"/>
      <c r="AV480" s="53"/>
      <c r="AW480" s="53"/>
      <c r="AX480" s="53"/>
      <c r="AY480" s="53"/>
      <c r="AZ480" s="90"/>
      <c r="BA480" s="90"/>
      <c r="BB480" s="90"/>
      <c r="BC480" s="53"/>
      <c r="BD480" s="53"/>
      <c r="BE480" s="53"/>
      <c r="BF480" s="53"/>
      <c r="BG480" s="25"/>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3"/>
      <c r="CL480" s="53"/>
      <c r="CM480" s="53"/>
      <c r="CN480" s="53"/>
      <c r="CO480" s="53"/>
      <c r="CP480" s="53"/>
      <c r="CQ480" s="53"/>
      <c r="CR480" s="53"/>
      <c r="CS480" s="53"/>
      <c r="CT480" s="53"/>
      <c r="CU480" s="53"/>
      <c r="CV480" s="53"/>
      <c r="CW480" s="53"/>
      <c r="CX480" s="53"/>
      <c r="CY480" s="53"/>
      <c r="CZ480" s="53"/>
      <c r="DA480" s="53"/>
      <c r="DB480" s="53"/>
      <c r="DC480" s="53"/>
      <c r="DD480" s="53"/>
      <c r="DE480" s="53"/>
      <c r="DF480" s="53"/>
      <c r="DG480" s="53"/>
      <c r="DH480" s="53"/>
      <c r="DI480" s="53"/>
      <c r="DJ480" s="53"/>
      <c r="DK480" s="53"/>
      <c r="DL480" s="53"/>
      <c r="DM480" s="53"/>
      <c r="DN480" s="53"/>
      <c r="DO480" s="53"/>
      <c r="DP480" s="53"/>
      <c r="DQ480" s="53"/>
      <c r="DR480" s="53"/>
    </row>
    <row r="481" spans="1:122" x14ac:dyDescent="0.25">
      <c r="A481" s="9"/>
      <c r="E481" s="53"/>
      <c r="F481" s="53"/>
      <c r="G481" s="53"/>
      <c r="I481" s="53"/>
      <c r="J481" s="53"/>
      <c r="K481" s="53"/>
      <c r="L481" s="53"/>
      <c r="M481" s="53"/>
      <c r="N481" s="53"/>
      <c r="O481" s="53"/>
      <c r="P481" s="53"/>
      <c r="Q481" s="53"/>
      <c r="R481" s="53"/>
      <c r="S481" s="53"/>
      <c r="T481" s="53"/>
      <c r="U481" s="53"/>
      <c r="V481" s="53"/>
      <c r="W481" s="90"/>
      <c r="X481" s="90"/>
      <c r="Y481" s="90"/>
      <c r="Z481" s="53"/>
      <c r="AA481" s="53"/>
      <c r="AB481" s="53"/>
      <c r="AC481" s="53"/>
      <c r="AD481" s="53"/>
      <c r="AE481" s="53"/>
      <c r="AF481" s="53"/>
      <c r="AG481" s="53"/>
      <c r="AH481" s="53"/>
      <c r="AI481" s="90"/>
      <c r="AJ481" s="90"/>
      <c r="AK481" s="90"/>
      <c r="AL481" s="53"/>
      <c r="AM481" s="53"/>
      <c r="AN481" s="53"/>
      <c r="AO481" s="53"/>
      <c r="AP481" s="53"/>
      <c r="AQ481" s="53"/>
      <c r="AR481" s="53"/>
      <c r="AS481" s="53"/>
      <c r="AT481" s="53"/>
      <c r="AU481" s="53"/>
      <c r="AV481" s="53"/>
      <c r="AW481" s="53"/>
      <c r="AX481" s="53"/>
      <c r="AY481" s="53"/>
      <c r="AZ481" s="90"/>
      <c r="BA481" s="90"/>
      <c r="BB481" s="90"/>
      <c r="BC481" s="53"/>
      <c r="BD481" s="53"/>
      <c r="BE481" s="53"/>
      <c r="BF481" s="53"/>
      <c r="BG481" s="25"/>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3"/>
      <c r="CL481" s="53"/>
      <c r="CM481" s="53"/>
      <c r="CN481" s="53"/>
      <c r="CO481" s="53"/>
      <c r="CP481" s="53"/>
      <c r="CQ481" s="53"/>
      <c r="CR481" s="53"/>
      <c r="CS481" s="53"/>
      <c r="CT481" s="53"/>
      <c r="CU481" s="53"/>
      <c r="CV481" s="53"/>
      <c r="CW481" s="53"/>
      <c r="CX481" s="53"/>
      <c r="CY481" s="53"/>
      <c r="CZ481" s="53"/>
      <c r="DA481" s="53"/>
      <c r="DB481" s="53"/>
      <c r="DC481" s="53"/>
      <c r="DD481" s="53"/>
      <c r="DE481" s="53"/>
      <c r="DF481" s="53"/>
      <c r="DG481" s="53"/>
      <c r="DH481" s="53"/>
      <c r="DI481" s="53"/>
      <c r="DJ481" s="53"/>
      <c r="DK481" s="53"/>
      <c r="DL481" s="53"/>
      <c r="DM481" s="53"/>
      <c r="DN481" s="53"/>
      <c r="DO481" s="53"/>
      <c r="DP481" s="53"/>
      <c r="DQ481" s="53"/>
      <c r="DR481" s="53"/>
    </row>
    <row r="482" spans="1:122" x14ac:dyDescent="0.25">
      <c r="A482" s="9"/>
      <c r="E482" s="53"/>
      <c r="F482" s="53"/>
      <c r="G482" s="53"/>
      <c r="I482" s="53"/>
      <c r="J482" s="53"/>
      <c r="K482" s="53"/>
      <c r="L482" s="53"/>
      <c r="M482" s="53"/>
      <c r="N482" s="53"/>
      <c r="O482" s="53"/>
      <c r="P482" s="53"/>
      <c r="Q482" s="53"/>
      <c r="R482" s="53"/>
      <c r="S482" s="53"/>
      <c r="T482" s="53"/>
      <c r="U482" s="53"/>
      <c r="V482" s="53"/>
      <c r="W482" s="90"/>
      <c r="X482" s="90"/>
      <c r="Y482" s="90"/>
      <c r="Z482" s="53"/>
      <c r="AA482" s="53"/>
      <c r="AB482" s="53"/>
      <c r="AC482" s="53"/>
      <c r="AD482" s="53"/>
      <c r="AE482" s="53"/>
      <c r="AF482" s="53"/>
      <c r="AG482" s="53"/>
      <c r="AH482" s="53"/>
      <c r="AI482" s="90"/>
      <c r="AJ482" s="90"/>
      <c r="AK482" s="90"/>
      <c r="AL482" s="53"/>
      <c r="AM482" s="53"/>
      <c r="AN482" s="53"/>
      <c r="AO482" s="53"/>
      <c r="AP482" s="53"/>
      <c r="AQ482" s="53"/>
      <c r="AR482" s="53"/>
      <c r="AS482" s="53"/>
      <c r="AT482" s="53"/>
      <c r="AU482" s="53"/>
      <c r="AV482" s="53"/>
      <c r="AW482" s="53"/>
      <c r="AX482" s="53"/>
      <c r="AY482" s="53"/>
      <c r="AZ482" s="90"/>
      <c r="BA482" s="90"/>
      <c r="BB482" s="90"/>
      <c r="BC482" s="53"/>
      <c r="BD482" s="53"/>
      <c r="BE482" s="53"/>
      <c r="BF482" s="53"/>
      <c r="BG482" s="25"/>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3"/>
      <c r="CL482" s="53"/>
      <c r="CM482" s="53"/>
      <c r="CN482" s="53"/>
      <c r="CO482" s="53"/>
      <c r="CP482" s="53"/>
      <c r="CQ482" s="53"/>
      <c r="CR482" s="53"/>
      <c r="CS482" s="53"/>
      <c r="CT482" s="53"/>
      <c r="CU482" s="53"/>
      <c r="CV482" s="53"/>
      <c r="CW482" s="53"/>
      <c r="CX482" s="53"/>
      <c r="CY482" s="53"/>
      <c r="CZ482" s="53"/>
      <c r="DA482" s="53"/>
      <c r="DB482" s="53"/>
      <c r="DC482" s="53"/>
      <c r="DD482" s="53"/>
      <c r="DE482" s="53"/>
      <c r="DF482" s="53"/>
      <c r="DG482" s="53"/>
      <c r="DH482" s="53"/>
      <c r="DI482" s="53"/>
      <c r="DJ482" s="53"/>
      <c r="DK482" s="53"/>
      <c r="DL482" s="53"/>
      <c r="DM482" s="53"/>
      <c r="DN482" s="53"/>
      <c r="DO482" s="53"/>
      <c r="DP482" s="53"/>
      <c r="DQ482" s="53"/>
      <c r="DR482" s="53"/>
    </row>
    <row r="483" spans="1:122" x14ac:dyDescent="0.25">
      <c r="A483" s="9"/>
      <c r="E483" s="53"/>
      <c r="F483" s="53"/>
      <c r="G483" s="53"/>
      <c r="I483" s="53"/>
      <c r="J483" s="53"/>
      <c r="K483" s="53"/>
      <c r="L483" s="53"/>
      <c r="M483" s="53"/>
      <c r="N483" s="53"/>
      <c r="O483" s="53"/>
      <c r="P483" s="53"/>
      <c r="Q483" s="53"/>
      <c r="R483" s="53"/>
      <c r="S483" s="53"/>
      <c r="T483" s="53"/>
      <c r="U483" s="53"/>
      <c r="V483" s="53"/>
      <c r="W483" s="90"/>
      <c r="X483" s="90"/>
      <c r="Y483" s="90"/>
      <c r="Z483" s="53"/>
      <c r="AA483" s="53"/>
      <c r="AB483" s="53"/>
      <c r="AC483" s="53"/>
      <c r="AD483" s="53"/>
      <c r="AE483" s="53"/>
      <c r="AF483" s="53"/>
      <c r="AG483" s="53"/>
      <c r="AH483" s="53"/>
      <c r="AI483" s="90"/>
      <c r="AJ483" s="90"/>
      <c r="AK483" s="90"/>
      <c r="AL483" s="53"/>
      <c r="AM483" s="53"/>
      <c r="AN483" s="53"/>
      <c r="AO483" s="53"/>
      <c r="AP483" s="53"/>
      <c r="AQ483" s="53"/>
      <c r="AR483" s="53"/>
      <c r="AS483" s="53"/>
      <c r="AT483" s="53"/>
      <c r="AU483" s="53"/>
      <c r="AV483" s="53"/>
      <c r="AW483" s="53"/>
      <c r="AX483" s="53"/>
      <c r="AY483" s="53"/>
      <c r="AZ483" s="90"/>
      <c r="BA483" s="90"/>
      <c r="BB483" s="90"/>
      <c r="BC483" s="53"/>
      <c r="BD483" s="53"/>
      <c r="BE483" s="53"/>
      <c r="BF483" s="53"/>
      <c r="BG483" s="25"/>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3"/>
      <c r="CL483" s="53"/>
      <c r="CM483" s="53"/>
      <c r="CN483" s="53"/>
      <c r="CO483" s="53"/>
      <c r="CP483" s="53"/>
      <c r="CQ483" s="53"/>
      <c r="CR483" s="53"/>
      <c r="CS483" s="53"/>
      <c r="CT483" s="53"/>
      <c r="CU483" s="53"/>
      <c r="CV483" s="53"/>
      <c r="CW483" s="53"/>
      <c r="CX483" s="53"/>
      <c r="CY483" s="53"/>
      <c r="CZ483" s="53"/>
      <c r="DA483" s="53"/>
      <c r="DB483" s="53"/>
      <c r="DC483" s="53"/>
      <c r="DD483" s="53"/>
      <c r="DE483" s="53"/>
      <c r="DF483" s="53"/>
      <c r="DG483" s="53"/>
      <c r="DH483" s="53"/>
      <c r="DI483" s="53"/>
      <c r="DJ483" s="53"/>
      <c r="DK483" s="53"/>
      <c r="DL483" s="53"/>
      <c r="DM483" s="53"/>
      <c r="DN483" s="53"/>
      <c r="DO483" s="53"/>
      <c r="DP483" s="53"/>
      <c r="DQ483" s="53"/>
      <c r="DR483" s="53"/>
    </row>
    <row r="484" spans="1:122" x14ac:dyDescent="0.25">
      <c r="A484" s="9"/>
      <c r="E484" s="53"/>
      <c r="F484" s="53"/>
      <c r="G484" s="53"/>
      <c r="I484" s="53"/>
      <c r="J484" s="53"/>
      <c r="K484" s="53"/>
      <c r="L484" s="53"/>
      <c r="M484" s="53"/>
      <c r="N484" s="53"/>
      <c r="O484" s="53"/>
      <c r="P484" s="53"/>
      <c r="Q484" s="53"/>
      <c r="R484" s="53"/>
      <c r="S484" s="53"/>
      <c r="T484" s="53"/>
      <c r="U484" s="53"/>
      <c r="V484" s="53"/>
      <c r="W484" s="90"/>
      <c r="X484" s="90"/>
      <c r="Y484" s="90"/>
      <c r="Z484" s="53"/>
      <c r="AA484" s="53"/>
      <c r="AB484" s="53"/>
      <c r="AC484" s="53"/>
      <c r="AD484" s="53"/>
      <c r="AE484" s="53"/>
      <c r="AF484" s="53"/>
      <c r="AG484" s="53"/>
      <c r="AH484" s="53"/>
      <c r="AI484" s="90"/>
      <c r="AJ484" s="90"/>
      <c r="AK484" s="90"/>
      <c r="AL484" s="53"/>
      <c r="AM484" s="53"/>
      <c r="AN484" s="53"/>
      <c r="AO484" s="53"/>
      <c r="AP484" s="53"/>
      <c r="AQ484" s="53"/>
      <c r="AR484" s="53"/>
      <c r="AS484" s="53"/>
      <c r="AT484" s="53"/>
      <c r="AU484" s="53"/>
      <c r="AV484" s="53"/>
      <c r="AW484" s="53"/>
      <c r="AX484" s="53"/>
      <c r="AY484" s="53"/>
      <c r="AZ484" s="90"/>
      <c r="BA484" s="90"/>
      <c r="BB484" s="90"/>
      <c r="BC484" s="53"/>
      <c r="BD484" s="53"/>
      <c r="BE484" s="53"/>
      <c r="BF484" s="53"/>
      <c r="BG484" s="25"/>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3"/>
      <c r="CL484" s="53"/>
      <c r="CM484" s="53"/>
      <c r="CN484" s="53"/>
      <c r="CO484" s="53"/>
      <c r="CP484" s="53"/>
      <c r="CQ484" s="53"/>
      <c r="CR484" s="53"/>
      <c r="CS484" s="53"/>
      <c r="CT484" s="53"/>
      <c r="CU484" s="53"/>
      <c r="CV484" s="53"/>
      <c r="CW484" s="53"/>
      <c r="CX484" s="53"/>
      <c r="CY484" s="53"/>
      <c r="CZ484" s="53"/>
      <c r="DA484" s="53"/>
      <c r="DB484" s="53"/>
      <c r="DC484" s="53"/>
      <c r="DD484" s="53"/>
      <c r="DE484" s="53"/>
      <c r="DF484" s="53"/>
      <c r="DG484" s="53"/>
      <c r="DH484" s="53"/>
      <c r="DI484" s="53"/>
      <c r="DJ484" s="53"/>
      <c r="DK484" s="53"/>
      <c r="DL484" s="53"/>
      <c r="DM484" s="53"/>
      <c r="DN484" s="53"/>
      <c r="DO484" s="53"/>
      <c r="DP484" s="53"/>
      <c r="DQ484" s="53"/>
      <c r="DR484" s="53"/>
    </row>
    <row r="485" spans="1:122" x14ac:dyDescent="0.25">
      <c r="A485" s="9"/>
      <c r="E485" s="53"/>
      <c r="F485" s="53"/>
      <c r="G485" s="53"/>
      <c r="I485" s="53"/>
      <c r="J485" s="53"/>
      <c r="K485" s="53"/>
      <c r="L485" s="53"/>
      <c r="M485" s="53"/>
      <c r="N485" s="53"/>
      <c r="O485" s="53"/>
      <c r="P485" s="53"/>
      <c r="Q485" s="53"/>
      <c r="R485" s="53"/>
      <c r="S485" s="53"/>
      <c r="T485" s="53"/>
      <c r="U485" s="53"/>
      <c r="V485" s="53"/>
      <c r="W485" s="90"/>
      <c r="X485" s="90"/>
      <c r="Y485" s="90"/>
      <c r="Z485" s="53"/>
      <c r="AA485" s="53"/>
      <c r="AB485" s="53"/>
      <c r="AC485" s="53"/>
      <c r="AD485" s="53"/>
      <c r="AE485" s="53"/>
      <c r="AF485" s="53"/>
      <c r="AG485" s="53"/>
      <c r="AH485" s="53"/>
      <c r="AI485" s="90"/>
      <c r="AJ485" s="90"/>
      <c r="AK485" s="90"/>
      <c r="AL485" s="53"/>
      <c r="AM485" s="53"/>
      <c r="AN485" s="53"/>
      <c r="AO485" s="53"/>
      <c r="AP485" s="53"/>
      <c r="AQ485" s="53"/>
      <c r="AR485" s="53"/>
      <c r="AS485" s="53"/>
      <c r="AT485" s="53"/>
      <c r="AU485" s="53"/>
      <c r="AV485" s="53"/>
      <c r="AW485" s="53"/>
      <c r="AX485" s="53"/>
      <c r="AY485" s="53"/>
      <c r="AZ485" s="90"/>
      <c r="BA485" s="90"/>
      <c r="BB485" s="90"/>
      <c r="BC485" s="53"/>
      <c r="BD485" s="53"/>
      <c r="BE485" s="53"/>
      <c r="BF485" s="53"/>
      <c r="BG485" s="25"/>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3"/>
      <c r="CL485" s="53"/>
      <c r="CM485" s="53"/>
      <c r="CN485" s="53"/>
      <c r="CO485" s="53"/>
      <c r="CP485" s="53"/>
      <c r="CQ485" s="53"/>
      <c r="CR485" s="53"/>
      <c r="CS485" s="53"/>
      <c r="CT485" s="53"/>
      <c r="CU485" s="53"/>
      <c r="CV485" s="53"/>
      <c r="CW485" s="53"/>
      <c r="CX485" s="53"/>
      <c r="CY485" s="53"/>
      <c r="CZ485" s="53"/>
      <c r="DA485" s="53"/>
      <c r="DB485" s="53"/>
      <c r="DC485" s="53"/>
      <c r="DD485" s="53"/>
      <c r="DE485" s="53"/>
      <c r="DF485" s="53"/>
      <c r="DG485" s="53"/>
      <c r="DH485" s="53"/>
      <c r="DI485" s="53"/>
      <c r="DJ485" s="53"/>
      <c r="DK485" s="53"/>
      <c r="DL485" s="53"/>
      <c r="DM485" s="53"/>
      <c r="DN485" s="53"/>
      <c r="DO485" s="53"/>
      <c r="DP485" s="53"/>
      <c r="DQ485" s="53"/>
      <c r="DR485" s="53"/>
    </row>
    <row r="486" spans="1:122" x14ac:dyDescent="0.25">
      <c r="A486" s="9"/>
      <c r="E486" s="53"/>
      <c r="F486" s="53"/>
      <c r="G486" s="53"/>
      <c r="I486" s="53"/>
      <c r="J486" s="53"/>
      <c r="K486" s="53"/>
      <c r="L486" s="53"/>
      <c r="M486" s="53"/>
      <c r="N486" s="53"/>
      <c r="O486" s="53"/>
      <c r="P486" s="53"/>
      <c r="Q486" s="53"/>
      <c r="R486" s="53"/>
      <c r="S486" s="53"/>
      <c r="T486" s="53"/>
      <c r="U486" s="53"/>
      <c r="V486" s="53"/>
      <c r="W486" s="90"/>
      <c r="X486" s="90"/>
      <c r="Y486" s="90"/>
      <c r="Z486" s="53"/>
      <c r="AA486" s="53"/>
      <c r="AB486" s="53"/>
      <c r="AC486" s="53"/>
      <c r="AD486" s="53"/>
      <c r="AE486" s="53"/>
      <c r="AF486" s="53"/>
      <c r="AG486" s="53"/>
      <c r="AH486" s="53"/>
      <c r="AI486" s="90"/>
      <c r="AJ486" s="90"/>
      <c r="AK486" s="90"/>
      <c r="AL486" s="53"/>
      <c r="AM486" s="53"/>
      <c r="AN486" s="53"/>
      <c r="AO486" s="53"/>
      <c r="AP486" s="53"/>
      <c r="AQ486" s="53"/>
      <c r="AR486" s="53"/>
      <c r="AS486" s="53"/>
      <c r="AT486" s="53"/>
      <c r="AU486" s="53"/>
      <c r="AV486" s="53"/>
      <c r="AW486" s="53"/>
      <c r="AX486" s="53"/>
      <c r="AY486" s="53"/>
      <c r="AZ486" s="90"/>
      <c r="BA486" s="90"/>
      <c r="BB486" s="90"/>
      <c r="BC486" s="53"/>
      <c r="BD486" s="53"/>
      <c r="BE486" s="53"/>
      <c r="BF486" s="53"/>
      <c r="BG486" s="25"/>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3"/>
      <c r="CL486" s="53"/>
      <c r="CM486" s="53"/>
      <c r="CN486" s="53"/>
      <c r="CO486" s="53"/>
      <c r="CP486" s="53"/>
      <c r="CQ486" s="53"/>
      <c r="CR486" s="53"/>
      <c r="CS486" s="53"/>
      <c r="CT486" s="53"/>
      <c r="CU486" s="53"/>
      <c r="CV486" s="53"/>
      <c r="CW486" s="53"/>
      <c r="CX486" s="53"/>
      <c r="CY486" s="53"/>
      <c r="CZ486" s="53"/>
      <c r="DA486" s="53"/>
      <c r="DB486" s="53"/>
      <c r="DC486" s="53"/>
      <c r="DD486" s="53"/>
      <c r="DE486" s="53"/>
      <c r="DF486" s="53"/>
      <c r="DG486" s="53"/>
      <c r="DH486" s="53"/>
      <c r="DI486" s="53"/>
      <c r="DJ486" s="53"/>
      <c r="DK486" s="53"/>
      <c r="DL486" s="53"/>
      <c r="DM486" s="53"/>
      <c r="DN486" s="53"/>
      <c r="DO486" s="53"/>
      <c r="DP486" s="53"/>
      <c r="DQ486" s="53"/>
      <c r="DR486" s="53"/>
    </row>
    <row r="487" spans="1:122" x14ac:dyDescent="0.25">
      <c r="A487" s="9"/>
      <c r="E487" s="53"/>
      <c r="F487" s="53"/>
      <c r="G487" s="53"/>
      <c r="I487" s="53"/>
      <c r="J487" s="53"/>
      <c r="K487" s="53"/>
      <c r="L487" s="53"/>
      <c r="M487" s="53"/>
      <c r="N487" s="53"/>
      <c r="O487" s="53"/>
      <c r="P487" s="53"/>
      <c r="Q487" s="53"/>
      <c r="R487" s="53"/>
      <c r="S487" s="53"/>
      <c r="T487" s="53"/>
      <c r="U487" s="53"/>
      <c r="V487" s="53"/>
      <c r="W487" s="90"/>
      <c r="X487" s="90"/>
      <c r="Y487" s="90"/>
      <c r="Z487" s="53"/>
      <c r="AA487" s="53"/>
      <c r="AB487" s="53"/>
      <c r="AC487" s="53"/>
      <c r="AD487" s="53"/>
      <c r="AE487" s="53"/>
      <c r="AF487" s="53"/>
      <c r="AG487" s="53"/>
      <c r="AH487" s="53"/>
      <c r="AI487" s="90"/>
      <c r="AJ487" s="90"/>
      <c r="AK487" s="90"/>
      <c r="AL487" s="53"/>
      <c r="AM487" s="53"/>
      <c r="AN487" s="53"/>
      <c r="AO487" s="53"/>
      <c r="AP487" s="53"/>
      <c r="AQ487" s="53"/>
      <c r="AR487" s="53"/>
      <c r="AS487" s="53"/>
      <c r="AT487" s="53"/>
      <c r="AU487" s="53"/>
      <c r="AV487" s="53"/>
      <c r="AW487" s="53"/>
      <c r="AX487" s="53"/>
      <c r="AY487" s="53"/>
      <c r="AZ487" s="90"/>
      <c r="BA487" s="90"/>
      <c r="BB487" s="90"/>
      <c r="BC487" s="53"/>
      <c r="BD487" s="53"/>
      <c r="BE487" s="53"/>
      <c r="BF487" s="53"/>
      <c r="BG487" s="25"/>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3"/>
      <c r="CL487" s="53"/>
      <c r="CM487" s="53"/>
      <c r="CN487" s="53"/>
      <c r="CO487" s="53"/>
      <c r="CP487" s="53"/>
      <c r="CQ487" s="53"/>
      <c r="CR487" s="53"/>
      <c r="CS487" s="53"/>
      <c r="CT487" s="53"/>
      <c r="CU487" s="53"/>
      <c r="CV487" s="53"/>
      <c r="CW487" s="53"/>
      <c r="CX487" s="53"/>
      <c r="CY487" s="53"/>
      <c r="CZ487" s="53"/>
      <c r="DA487" s="53"/>
      <c r="DB487" s="53"/>
      <c r="DC487" s="53"/>
      <c r="DD487" s="53"/>
      <c r="DE487" s="53"/>
      <c r="DF487" s="53"/>
      <c r="DG487" s="53"/>
      <c r="DH487" s="53"/>
      <c r="DI487" s="53"/>
      <c r="DJ487" s="53"/>
      <c r="DK487" s="53"/>
      <c r="DL487" s="53"/>
      <c r="DM487" s="53"/>
      <c r="DN487" s="53"/>
      <c r="DO487" s="53"/>
      <c r="DP487" s="53"/>
      <c r="DQ487" s="53"/>
      <c r="DR487" s="53"/>
    </row>
    <row r="488" spans="1:122" x14ac:dyDescent="0.25">
      <c r="A488" s="9"/>
      <c r="E488" s="53"/>
      <c r="F488" s="53"/>
      <c r="G488" s="53"/>
      <c r="I488" s="53"/>
      <c r="J488" s="53"/>
      <c r="K488" s="53"/>
      <c r="L488" s="53"/>
      <c r="M488" s="53"/>
      <c r="N488" s="53"/>
      <c r="O488" s="53"/>
      <c r="P488" s="53"/>
      <c r="Q488" s="53"/>
      <c r="R488" s="53"/>
      <c r="S488" s="53"/>
      <c r="T488" s="53"/>
      <c r="U488" s="53"/>
      <c r="V488" s="53"/>
      <c r="W488" s="90"/>
      <c r="X488" s="90"/>
      <c r="Y488" s="90"/>
      <c r="Z488" s="53"/>
      <c r="AA488" s="53"/>
      <c r="AB488" s="53"/>
      <c r="AC488" s="53"/>
      <c r="AD488" s="53"/>
      <c r="AE488" s="53"/>
      <c r="AF488" s="53"/>
      <c r="AG488" s="53"/>
      <c r="AH488" s="53"/>
      <c r="AI488" s="90"/>
      <c r="AJ488" s="90"/>
      <c r="AK488" s="90"/>
      <c r="AL488" s="53"/>
      <c r="AM488" s="53"/>
      <c r="AN488" s="53"/>
      <c r="AO488" s="53"/>
      <c r="AP488" s="53"/>
      <c r="AQ488" s="53"/>
      <c r="AR488" s="53"/>
      <c r="AS488" s="53"/>
      <c r="AT488" s="53"/>
      <c r="AU488" s="53"/>
      <c r="AV488" s="53"/>
      <c r="AW488" s="53"/>
      <c r="AX488" s="53"/>
      <c r="AY488" s="53"/>
      <c r="AZ488" s="90"/>
      <c r="BA488" s="90"/>
      <c r="BB488" s="90"/>
      <c r="BC488" s="53"/>
      <c r="BD488" s="53"/>
      <c r="BE488" s="53"/>
      <c r="BF488" s="53"/>
      <c r="BG488" s="25"/>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3"/>
      <c r="CL488" s="53"/>
      <c r="CM488" s="53"/>
      <c r="CN488" s="53"/>
      <c r="CO488" s="53"/>
      <c r="CP488" s="53"/>
      <c r="CQ488" s="53"/>
      <c r="CR488" s="53"/>
      <c r="CS488" s="53"/>
      <c r="CT488" s="53"/>
      <c r="CU488" s="53"/>
      <c r="CV488" s="53"/>
      <c r="CW488" s="53"/>
      <c r="CX488" s="53"/>
      <c r="CY488" s="53"/>
      <c r="CZ488" s="53"/>
      <c r="DA488" s="53"/>
      <c r="DB488" s="53"/>
      <c r="DC488" s="53"/>
      <c r="DD488" s="53"/>
      <c r="DE488" s="53"/>
      <c r="DF488" s="53"/>
      <c r="DG488" s="53"/>
      <c r="DH488" s="53"/>
      <c r="DI488" s="53"/>
      <c r="DJ488" s="53"/>
      <c r="DK488" s="53"/>
      <c r="DL488" s="53"/>
      <c r="DM488" s="53"/>
      <c r="DN488" s="53"/>
      <c r="DO488" s="53"/>
      <c r="DP488" s="53"/>
      <c r="DQ488" s="53"/>
      <c r="DR488" s="53"/>
    </row>
    <row r="489" spans="1:122" x14ac:dyDescent="0.25">
      <c r="A489" s="9"/>
      <c r="E489" s="53"/>
      <c r="F489" s="53"/>
      <c r="G489" s="53"/>
      <c r="I489" s="53"/>
      <c r="J489" s="53"/>
      <c r="K489" s="53"/>
      <c r="L489" s="53"/>
      <c r="M489" s="53"/>
      <c r="N489" s="53"/>
      <c r="O489" s="53"/>
      <c r="P489" s="53"/>
      <c r="Q489" s="53"/>
      <c r="R489" s="53"/>
      <c r="S489" s="53"/>
      <c r="T489" s="53"/>
      <c r="U489" s="53"/>
      <c r="V489" s="53"/>
      <c r="W489" s="90"/>
      <c r="X489" s="90"/>
      <c r="Y489" s="90"/>
      <c r="Z489" s="53"/>
      <c r="AA489" s="53"/>
      <c r="AB489" s="53"/>
      <c r="AC489" s="53"/>
      <c r="AD489" s="53"/>
      <c r="AE489" s="53"/>
      <c r="AF489" s="53"/>
      <c r="AG489" s="53"/>
      <c r="AH489" s="53"/>
      <c r="AI489" s="90"/>
      <c r="AJ489" s="90"/>
      <c r="AK489" s="90"/>
      <c r="AL489" s="53"/>
      <c r="AM489" s="53"/>
      <c r="AN489" s="53"/>
      <c r="AO489" s="53"/>
      <c r="AP489" s="53"/>
      <c r="AQ489" s="53"/>
      <c r="AR489" s="53"/>
      <c r="AS489" s="53"/>
      <c r="AT489" s="53"/>
      <c r="AU489" s="53"/>
      <c r="AV489" s="53"/>
      <c r="AW489" s="53"/>
      <c r="AX489" s="53"/>
      <c r="AY489" s="53"/>
      <c r="AZ489" s="90"/>
      <c r="BA489" s="90"/>
      <c r="BB489" s="90"/>
      <c r="BC489" s="53"/>
      <c r="BD489" s="53"/>
      <c r="BE489" s="53"/>
      <c r="BF489" s="53"/>
      <c r="BG489" s="25"/>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3"/>
      <c r="CL489" s="53"/>
      <c r="CM489" s="53"/>
      <c r="CN489" s="53"/>
      <c r="CO489" s="53"/>
      <c r="CP489" s="53"/>
      <c r="CQ489" s="53"/>
      <c r="CR489" s="53"/>
      <c r="CS489" s="53"/>
      <c r="CT489" s="53"/>
      <c r="CU489" s="53"/>
      <c r="CV489" s="53"/>
      <c r="CW489" s="53"/>
      <c r="CX489" s="53"/>
      <c r="CY489" s="53"/>
      <c r="CZ489" s="53"/>
      <c r="DA489" s="53"/>
      <c r="DB489" s="53"/>
      <c r="DC489" s="53"/>
      <c r="DD489" s="53"/>
      <c r="DE489" s="53"/>
      <c r="DF489" s="53"/>
      <c r="DG489" s="53"/>
      <c r="DH489" s="53"/>
      <c r="DI489" s="53"/>
      <c r="DJ489" s="53"/>
      <c r="DK489" s="53"/>
      <c r="DL489" s="53"/>
      <c r="DM489" s="53"/>
      <c r="DN489" s="53"/>
      <c r="DO489" s="53"/>
      <c r="DP489" s="53"/>
      <c r="DQ489" s="53"/>
      <c r="DR489" s="53"/>
    </row>
    <row r="490" spans="1:122" x14ac:dyDescent="0.25">
      <c r="A490" s="9"/>
      <c r="E490" s="53"/>
      <c r="F490" s="53"/>
      <c r="G490" s="53"/>
      <c r="I490" s="53"/>
      <c r="J490" s="53"/>
      <c r="K490" s="53"/>
      <c r="L490" s="53"/>
      <c r="M490" s="53"/>
      <c r="N490" s="53"/>
      <c r="O490" s="53"/>
      <c r="P490" s="53"/>
      <c r="Q490" s="53"/>
      <c r="R490" s="53"/>
      <c r="S490" s="53"/>
      <c r="T490" s="53"/>
      <c r="U490" s="53"/>
      <c r="V490" s="53"/>
      <c r="W490" s="90"/>
      <c r="X490" s="90"/>
      <c r="Y490" s="90"/>
      <c r="Z490" s="53"/>
      <c r="AA490" s="53"/>
      <c r="AB490" s="53"/>
      <c r="AC490" s="53"/>
      <c r="AD490" s="53"/>
      <c r="AE490" s="53"/>
      <c r="AF490" s="53"/>
      <c r="AG490" s="53"/>
      <c r="AH490" s="53"/>
      <c r="AI490" s="90"/>
      <c r="AJ490" s="90"/>
      <c r="AK490" s="90"/>
      <c r="AL490" s="53"/>
      <c r="AM490" s="53"/>
      <c r="AN490" s="53"/>
      <c r="AO490" s="53"/>
      <c r="AP490" s="53"/>
      <c r="AQ490" s="53"/>
      <c r="AR490" s="53"/>
      <c r="AS490" s="53"/>
      <c r="AT490" s="53"/>
      <c r="AU490" s="53"/>
      <c r="AV490" s="53"/>
      <c r="AW490" s="53"/>
      <c r="AX490" s="53"/>
      <c r="AY490" s="53"/>
      <c r="AZ490" s="90"/>
      <c r="BA490" s="90"/>
      <c r="BB490" s="90"/>
      <c r="BC490" s="53"/>
      <c r="BD490" s="53"/>
      <c r="BE490" s="53"/>
      <c r="BF490" s="53"/>
      <c r="BG490" s="25"/>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3"/>
      <c r="CL490" s="53"/>
      <c r="CM490" s="53"/>
      <c r="CN490" s="53"/>
      <c r="CO490" s="53"/>
      <c r="CP490" s="53"/>
      <c r="CQ490" s="53"/>
      <c r="CR490" s="53"/>
      <c r="CS490" s="53"/>
      <c r="CT490" s="53"/>
      <c r="CU490" s="53"/>
      <c r="CV490" s="53"/>
      <c r="CW490" s="53"/>
      <c r="CX490" s="53"/>
      <c r="CY490" s="53"/>
      <c r="CZ490" s="53"/>
      <c r="DA490" s="53"/>
      <c r="DB490" s="53"/>
      <c r="DC490" s="53"/>
      <c r="DD490" s="53"/>
      <c r="DE490" s="53"/>
      <c r="DF490" s="53"/>
      <c r="DG490" s="53"/>
      <c r="DH490" s="53"/>
      <c r="DI490" s="53"/>
      <c r="DJ490" s="53"/>
      <c r="DK490" s="53"/>
      <c r="DL490" s="53"/>
      <c r="DM490" s="53"/>
      <c r="DN490" s="53"/>
      <c r="DO490" s="53"/>
      <c r="DP490" s="53"/>
      <c r="DQ490" s="53"/>
      <c r="DR490" s="53"/>
    </row>
    <row r="491" spans="1:122" x14ac:dyDescent="0.25">
      <c r="A491" s="9"/>
      <c r="E491" s="53"/>
      <c r="F491" s="53"/>
      <c r="G491" s="53"/>
      <c r="I491" s="53"/>
      <c r="J491" s="53"/>
      <c r="K491" s="53"/>
      <c r="L491" s="53"/>
      <c r="M491" s="53"/>
      <c r="N491" s="53"/>
      <c r="O491" s="53"/>
      <c r="P491" s="53"/>
      <c r="Q491" s="53"/>
      <c r="R491" s="53"/>
      <c r="S491" s="53"/>
      <c r="T491" s="53"/>
      <c r="U491" s="53"/>
      <c r="V491" s="53"/>
      <c r="W491" s="90"/>
      <c r="X491" s="90"/>
      <c r="Y491" s="90"/>
      <c r="Z491" s="53"/>
      <c r="AA491" s="53"/>
      <c r="AB491" s="53"/>
      <c r="AC491" s="53"/>
      <c r="AD491" s="53"/>
      <c r="AE491" s="53"/>
      <c r="AF491" s="53"/>
      <c r="AG491" s="53"/>
      <c r="AH491" s="53"/>
      <c r="AI491" s="90"/>
      <c r="AJ491" s="90"/>
      <c r="AK491" s="90"/>
      <c r="AL491" s="53"/>
      <c r="AM491" s="53"/>
      <c r="AN491" s="53"/>
      <c r="AO491" s="53"/>
      <c r="AP491" s="53"/>
      <c r="AQ491" s="53"/>
      <c r="AR491" s="53"/>
      <c r="AS491" s="53"/>
      <c r="AT491" s="53"/>
      <c r="AU491" s="53"/>
      <c r="AV491" s="53"/>
      <c r="AW491" s="53"/>
      <c r="AX491" s="53"/>
      <c r="AY491" s="53"/>
      <c r="AZ491" s="90"/>
      <c r="BA491" s="90"/>
      <c r="BB491" s="90"/>
      <c r="BC491" s="53"/>
      <c r="BD491" s="53"/>
      <c r="BE491" s="53"/>
      <c r="BF491" s="53"/>
      <c r="BG491" s="25"/>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3"/>
      <c r="CL491" s="53"/>
      <c r="CM491" s="53"/>
      <c r="CN491" s="53"/>
      <c r="CO491" s="53"/>
      <c r="CP491" s="53"/>
      <c r="CQ491" s="53"/>
      <c r="CR491" s="53"/>
      <c r="CS491" s="53"/>
      <c r="CT491" s="53"/>
      <c r="CU491" s="53"/>
      <c r="CV491" s="53"/>
      <c r="CW491" s="53"/>
      <c r="CX491" s="53"/>
      <c r="CY491" s="53"/>
      <c r="CZ491" s="53"/>
      <c r="DA491" s="53"/>
      <c r="DB491" s="53"/>
      <c r="DC491" s="53"/>
      <c r="DD491" s="53"/>
      <c r="DE491" s="53"/>
      <c r="DF491" s="53"/>
      <c r="DG491" s="53"/>
      <c r="DH491" s="53"/>
      <c r="DI491" s="53"/>
      <c r="DJ491" s="53"/>
      <c r="DK491" s="53"/>
      <c r="DL491" s="53"/>
      <c r="DM491" s="53"/>
      <c r="DN491" s="53"/>
      <c r="DO491" s="53"/>
      <c r="DP491" s="53"/>
      <c r="DQ491" s="53"/>
      <c r="DR491" s="53"/>
    </row>
    <row r="492" spans="1:122" x14ac:dyDescent="0.25">
      <c r="A492" s="9"/>
      <c r="E492" s="53"/>
      <c r="F492" s="53"/>
      <c r="G492" s="53"/>
      <c r="I492" s="53"/>
      <c r="J492" s="53"/>
      <c r="K492" s="53"/>
      <c r="L492" s="53"/>
      <c r="M492" s="53"/>
      <c r="N492" s="53"/>
      <c r="O492" s="53"/>
      <c r="P492" s="53"/>
      <c r="Q492" s="53"/>
      <c r="R492" s="53"/>
      <c r="S492" s="53"/>
      <c r="T492" s="53"/>
      <c r="U492" s="53"/>
      <c r="V492" s="53"/>
      <c r="W492" s="90"/>
      <c r="X492" s="90"/>
      <c r="Y492" s="90"/>
      <c r="Z492" s="53"/>
      <c r="AA492" s="53"/>
      <c r="AB492" s="53"/>
      <c r="AC492" s="53"/>
      <c r="AD492" s="53"/>
      <c r="AE492" s="53"/>
      <c r="AF492" s="53"/>
      <c r="AG492" s="53"/>
      <c r="AH492" s="53"/>
      <c r="AI492" s="90"/>
      <c r="AJ492" s="90"/>
      <c r="AK492" s="90"/>
      <c r="AL492" s="53"/>
      <c r="AM492" s="53"/>
      <c r="AN492" s="53"/>
      <c r="AO492" s="53"/>
      <c r="AP492" s="53"/>
      <c r="AQ492" s="53"/>
      <c r="AR492" s="53"/>
      <c r="AS492" s="53"/>
      <c r="AT492" s="53"/>
      <c r="AU492" s="53"/>
      <c r="AV492" s="53"/>
      <c r="AW492" s="53"/>
      <c r="AX492" s="53"/>
      <c r="AY492" s="53"/>
      <c r="AZ492" s="90"/>
      <c r="BA492" s="90"/>
      <c r="BB492" s="90"/>
      <c r="BC492" s="53"/>
      <c r="BD492" s="53"/>
      <c r="BE492" s="53"/>
      <c r="BF492" s="53"/>
      <c r="BG492" s="25"/>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3"/>
      <c r="CL492" s="53"/>
      <c r="CM492" s="53"/>
      <c r="CN492" s="53"/>
      <c r="CO492" s="53"/>
      <c r="CP492" s="53"/>
      <c r="CQ492" s="53"/>
      <c r="CR492" s="53"/>
      <c r="CS492" s="53"/>
      <c r="CT492" s="53"/>
      <c r="CU492" s="53"/>
      <c r="CV492" s="53"/>
      <c r="CW492" s="53"/>
      <c r="CX492" s="53"/>
      <c r="CY492" s="53"/>
      <c r="CZ492" s="53"/>
      <c r="DA492" s="53"/>
      <c r="DB492" s="53"/>
      <c r="DC492" s="53"/>
      <c r="DD492" s="53"/>
      <c r="DE492" s="53"/>
      <c r="DF492" s="53"/>
      <c r="DG492" s="53"/>
      <c r="DH492" s="53"/>
      <c r="DI492" s="53"/>
      <c r="DJ492" s="53"/>
      <c r="DK492" s="53"/>
      <c r="DL492" s="53"/>
      <c r="DM492" s="53"/>
      <c r="DN492" s="53"/>
      <c r="DO492" s="53"/>
      <c r="DP492" s="53"/>
      <c r="DQ492" s="53"/>
      <c r="DR492" s="53"/>
    </row>
    <row r="493" spans="1:122" x14ac:dyDescent="0.25">
      <c r="A493" s="9"/>
      <c r="E493" s="53"/>
      <c r="F493" s="53"/>
      <c r="G493" s="53"/>
      <c r="I493" s="53"/>
      <c r="J493" s="53"/>
      <c r="K493" s="53"/>
      <c r="L493" s="53"/>
      <c r="M493" s="53"/>
      <c r="N493" s="53"/>
      <c r="O493" s="53"/>
      <c r="P493" s="53"/>
      <c r="Q493" s="53"/>
      <c r="R493" s="53"/>
      <c r="S493" s="53"/>
      <c r="T493" s="53"/>
      <c r="U493" s="53"/>
      <c r="V493" s="53"/>
      <c r="W493" s="90"/>
      <c r="X493" s="90"/>
      <c r="Y493" s="90"/>
      <c r="Z493" s="53"/>
      <c r="AA493" s="53"/>
      <c r="AB493" s="53"/>
      <c r="AC493" s="53"/>
      <c r="AD493" s="53"/>
      <c r="AE493" s="53"/>
      <c r="AF493" s="53"/>
      <c r="AG493" s="53"/>
      <c r="AH493" s="53"/>
      <c r="AI493" s="90"/>
      <c r="AJ493" s="90"/>
      <c r="AK493" s="90"/>
      <c r="AL493" s="53"/>
      <c r="AM493" s="53"/>
      <c r="AN493" s="53"/>
      <c r="AO493" s="53"/>
      <c r="AP493" s="53"/>
      <c r="AQ493" s="53"/>
      <c r="AR493" s="53"/>
      <c r="AS493" s="53"/>
      <c r="AT493" s="53"/>
      <c r="AU493" s="53"/>
      <c r="AV493" s="53"/>
      <c r="AW493" s="53"/>
      <c r="AX493" s="53"/>
      <c r="AY493" s="53"/>
      <c r="AZ493" s="90"/>
      <c r="BA493" s="90"/>
      <c r="BB493" s="90"/>
      <c r="BC493" s="53"/>
      <c r="BD493" s="53"/>
      <c r="BE493" s="53"/>
      <c r="BF493" s="53"/>
      <c r="BG493" s="25"/>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3"/>
      <c r="CL493" s="53"/>
      <c r="CM493" s="53"/>
      <c r="CN493" s="53"/>
      <c r="CO493" s="53"/>
      <c r="CP493" s="53"/>
      <c r="CQ493" s="53"/>
      <c r="CR493" s="53"/>
      <c r="CS493" s="53"/>
      <c r="CT493" s="53"/>
      <c r="CU493" s="53"/>
      <c r="CV493" s="53"/>
      <c r="CW493" s="53"/>
      <c r="CX493" s="53"/>
      <c r="CY493" s="53"/>
      <c r="CZ493" s="53"/>
      <c r="DA493" s="53"/>
      <c r="DB493" s="53"/>
      <c r="DC493" s="53"/>
      <c r="DD493" s="53"/>
      <c r="DE493" s="53"/>
      <c r="DF493" s="53"/>
      <c r="DG493" s="53"/>
      <c r="DH493" s="53"/>
      <c r="DI493" s="53"/>
      <c r="DJ493" s="53"/>
      <c r="DK493" s="53"/>
      <c r="DL493" s="53"/>
      <c r="DM493" s="53"/>
      <c r="DN493" s="53"/>
      <c r="DO493" s="53"/>
      <c r="DP493" s="53"/>
      <c r="DQ493" s="53"/>
      <c r="DR493" s="53"/>
    </row>
    <row r="494" spans="1:122" x14ac:dyDescent="0.25">
      <c r="A494" s="9"/>
      <c r="E494" s="53"/>
      <c r="F494" s="53"/>
      <c r="G494" s="53"/>
      <c r="I494" s="53"/>
      <c r="J494" s="53"/>
      <c r="K494" s="53"/>
      <c r="L494" s="53"/>
      <c r="M494" s="53"/>
      <c r="N494" s="53"/>
      <c r="O494" s="53"/>
      <c r="P494" s="53"/>
      <c r="Q494" s="53"/>
      <c r="R494" s="53"/>
      <c r="S494" s="53"/>
      <c r="T494" s="53"/>
      <c r="U494" s="53"/>
      <c r="V494" s="53"/>
      <c r="W494" s="90"/>
      <c r="X494" s="90"/>
      <c r="Y494" s="90"/>
      <c r="Z494" s="53"/>
      <c r="AA494" s="53"/>
      <c r="AB494" s="53"/>
      <c r="AC494" s="53"/>
      <c r="AD494" s="53"/>
      <c r="AE494" s="53"/>
      <c r="AF494" s="53"/>
      <c r="AG494" s="53"/>
      <c r="AH494" s="53"/>
      <c r="AI494" s="90"/>
      <c r="AJ494" s="90"/>
      <c r="AK494" s="90"/>
      <c r="AL494" s="53"/>
      <c r="AM494" s="53"/>
      <c r="AN494" s="53"/>
      <c r="AO494" s="53"/>
      <c r="AP494" s="53"/>
      <c r="AQ494" s="53"/>
      <c r="AR494" s="53"/>
      <c r="AS494" s="53"/>
      <c r="AT494" s="53"/>
      <c r="AU494" s="53"/>
      <c r="AV494" s="53"/>
      <c r="AW494" s="53"/>
      <c r="AX494" s="53"/>
      <c r="AY494" s="53"/>
      <c r="AZ494" s="90"/>
      <c r="BA494" s="90"/>
      <c r="BB494" s="90"/>
      <c r="BC494" s="53"/>
      <c r="BD494" s="53"/>
      <c r="BE494" s="53"/>
      <c r="BF494" s="53"/>
      <c r="BG494" s="25"/>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3"/>
      <c r="CL494" s="53"/>
      <c r="CM494" s="53"/>
      <c r="CN494" s="53"/>
      <c r="CO494" s="53"/>
      <c r="CP494" s="53"/>
      <c r="CQ494" s="53"/>
      <c r="CR494" s="53"/>
      <c r="CS494" s="53"/>
      <c r="CT494" s="53"/>
      <c r="CU494" s="53"/>
      <c r="CV494" s="53"/>
      <c r="CW494" s="53"/>
      <c r="CX494" s="53"/>
      <c r="CY494" s="53"/>
      <c r="CZ494" s="53"/>
      <c r="DA494" s="53"/>
      <c r="DB494" s="53"/>
      <c r="DC494" s="53"/>
      <c r="DD494" s="53"/>
      <c r="DE494" s="53"/>
      <c r="DF494" s="53"/>
      <c r="DG494" s="53"/>
      <c r="DH494" s="53"/>
      <c r="DI494" s="53"/>
      <c r="DJ494" s="53"/>
      <c r="DK494" s="53"/>
      <c r="DL494" s="53"/>
      <c r="DM494" s="53"/>
      <c r="DN494" s="53"/>
      <c r="DO494" s="53"/>
      <c r="DP494" s="53"/>
      <c r="DQ494" s="53"/>
      <c r="DR494" s="53"/>
    </row>
    <row r="495" spans="1:122" x14ac:dyDescent="0.25">
      <c r="A495" s="9"/>
      <c r="E495" s="53"/>
      <c r="F495" s="53"/>
      <c r="G495" s="53"/>
      <c r="I495" s="53"/>
      <c r="J495" s="53"/>
      <c r="K495" s="53"/>
      <c r="L495" s="53"/>
      <c r="M495" s="53"/>
      <c r="N495" s="53"/>
      <c r="O495" s="53"/>
      <c r="P495" s="53"/>
      <c r="Q495" s="53"/>
      <c r="R495" s="53"/>
      <c r="S495" s="53"/>
      <c r="T495" s="53"/>
      <c r="U495" s="53"/>
      <c r="V495" s="53"/>
      <c r="W495" s="90"/>
      <c r="X495" s="90"/>
      <c r="Y495" s="90"/>
      <c r="Z495" s="53"/>
      <c r="AA495" s="53"/>
      <c r="AB495" s="53"/>
      <c r="AC495" s="53"/>
      <c r="AD495" s="53"/>
      <c r="AE495" s="53"/>
      <c r="AF495" s="53"/>
      <c r="AG495" s="53"/>
      <c r="AH495" s="53"/>
      <c r="AI495" s="90"/>
      <c r="AJ495" s="90"/>
      <c r="AK495" s="90"/>
      <c r="AL495" s="53"/>
      <c r="AM495" s="53"/>
      <c r="AN495" s="53"/>
      <c r="AO495" s="53"/>
      <c r="AP495" s="53"/>
      <c r="AQ495" s="53"/>
      <c r="AR495" s="53"/>
      <c r="AS495" s="53"/>
      <c r="AT495" s="53"/>
      <c r="AU495" s="53"/>
      <c r="AV495" s="53"/>
      <c r="AW495" s="53"/>
      <c r="AX495" s="53"/>
      <c r="AY495" s="53"/>
      <c r="AZ495" s="90"/>
      <c r="BA495" s="90"/>
      <c r="BB495" s="90"/>
      <c r="BC495" s="53"/>
      <c r="BD495" s="53"/>
      <c r="BE495" s="53"/>
      <c r="BF495" s="53"/>
      <c r="BG495" s="25"/>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3"/>
      <c r="CL495" s="53"/>
      <c r="CM495" s="53"/>
      <c r="CN495" s="53"/>
      <c r="CO495" s="53"/>
      <c r="CP495" s="53"/>
      <c r="CQ495" s="53"/>
      <c r="CR495" s="53"/>
      <c r="CS495" s="53"/>
      <c r="CT495" s="53"/>
      <c r="CU495" s="53"/>
      <c r="CV495" s="53"/>
      <c r="CW495" s="53"/>
      <c r="CX495" s="53"/>
      <c r="CY495" s="53"/>
      <c r="CZ495" s="53"/>
      <c r="DA495" s="53"/>
      <c r="DB495" s="53"/>
      <c r="DC495" s="53"/>
      <c r="DD495" s="53"/>
      <c r="DE495" s="53"/>
      <c r="DF495" s="53"/>
      <c r="DG495" s="53"/>
      <c r="DH495" s="53"/>
      <c r="DI495" s="53"/>
      <c r="DJ495" s="53"/>
      <c r="DK495" s="53"/>
      <c r="DL495" s="53"/>
      <c r="DM495" s="53"/>
      <c r="DN495" s="53"/>
      <c r="DO495" s="53"/>
      <c r="DP495" s="53"/>
      <c r="DQ495" s="53"/>
      <c r="DR495" s="53"/>
    </row>
    <row r="496" spans="1:122" x14ac:dyDescent="0.25">
      <c r="A496" s="9"/>
      <c r="E496" s="53"/>
      <c r="F496" s="53"/>
      <c r="G496" s="53"/>
      <c r="I496" s="53"/>
      <c r="J496" s="53"/>
      <c r="K496" s="53"/>
      <c r="L496" s="53"/>
      <c r="M496" s="53"/>
      <c r="N496" s="53"/>
      <c r="O496" s="53"/>
      <c r="P496" s="53"/>
      <c r="Q496" s="53"/>
      <c r="R496" s="53"/>
      <c r="S496" s="53"/>
      <c r="T496" s="53"/>
      <c r="U496" s="53"/>
      <c r="V496" s="53"/>
      <c r="W496" s="90"/>
      <c r="X496" s="90"/>
      <c r="Y496" s="90"/>
      <c r="Z496" s="53"/>
      <c r="AA496" s="53"/>
      <c r="AB496" s="53"/>
      <c r="AC496" s="53"/>
      <c r="AD496" s="53"/>
      <c r="AE496" s="53"/>
      <c r="AF496" s="53"/>
      <c r="AG496" s="53"/>
      <c r="AH496" s="53"/>
      <c r="AI496" s="90"/>
      <c r="AJ496" s="90"/>
      <c r="AK496" s="90"/>
      <c r="AL496" s="53"/>
      <c r="AM496" s="53"/>
      <c r="AN496" s="53"/>
      <c r="AO496" s="53"/>
      <c r="AP496" s="53"/>
      <c r="AQ496" s="53"/>
      <c r="AR496" s="53"/>
      <c r="AS496" s="53"/>
      <c r="AT496" s="53"/>
      <c r="AU496" s="53"/>
      <c r="AV496" s="53"/>
      <c r="AW496" s="53"/>
      <c r="AX496" s="53"/>
      <c r="AY496" s="53"/>
      <c r="AZ496" s="90"/>
      <c r="BA496" s="90"/>
      <c r="BB496" s="90"/>
      <c r="BC496" s="53"/>
      <c r="BD496" s="53"/>
      <c r="BE496" s="53"/>
      <c r="BF496" s="53"/>
      <c r="BG496" s="25"/>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3"/>
      <c r="CL496" s="53"/>
      <c r="CM496" s="53"/>
      <c r="CN496" s="53"/>
      <c r="CO496" s="53"/>
      <c r="CP496" s="53"/>
      <c r="CQ496" s="53"/>
      <c r="CR496" s="53"/>
      <c r="CS496" s="53"/>
      <c r="CT496" s="53"/>
      <c r="CU496" s="53"/>
      <c r="CV496" s="53"/>
      <c r="CW496" s="53"/>
      <c r="CX496" s="53"/>
      <c r="CY496" s="53"/>
      <c r="CZ496" s="53"/>
      <c r="DA496" s="53"/>
      <c r="DB496" s="53"/>
      <c r="DC496" s="53"/>
      <c r="DD496" s="53"/>
      <c r="DE496" s="53"/>
      <c r="DF496" s="53"/>
      <c r="DG496" s="53"/>
      <c r="DH496" s="53"/>
      <c r="DI496" s="53"/>
      <c r="DJ496" s="53"/>
      <c r="DK496" s="53"/>
      <c r="DL496" s="53"/>
      <c r="DM496" s="53"/>
      <c r="DN496" s="53"/>
      <c r="DO496" s="53"/>
      <c r="DP496" s="53"/>
      <c r="DQ496" s="53"/>
      <c r="DR496" s="53"/>
    </row>
    <row r="497" spans="1:122" x14ac:dyDescent="0.25">
      <c r="A497" s="9"/>
      <c r="E497" s="53"/>
      <c r="F497" s="53"/>
      <c r="G497" s="53"/>
      <c r="I497" s="53"/>
      <c r="J497" s="53"/>
      <c r="K497" s="53"/>
      <c r="L497" s="53"/>
      <c r="M497" s="53"/>
      <c r="N497" s="53"/>
      <c r="O497" s="53"/>
      <c r="P497" s="53"/>
      <c r="Q497" s="53"/>
      <c r="R497" s="53"/>
      <c r="S497" s="53"/>
      <c r="T497" s="53"/>
      <c r="U497" s="53"/>
      <c r="V497" s="53"/>
      <c r="W497" s="90"/>
      <c r="X497" s="90"/>
      <c r="Y497" s="90"/>
      <c r="Z497" s="53"/>
      <c r="AA497" s="53"/>
      <c r="AB497" s="53"/>
      <c r="AC497" s="53"/>
      <c r="AD497" s="53"/>
      <c r="AE497" s="53"/>
      <c r="AF497" s="53"/>
      <c r="AG497" s="53"/>
      <c r="AH497" s="53"/>
      <c r="AI497" s="90"/>
      <c r="AJ497" s="90"/>
      <c r="AK497" s="90"/>
      <c r="AL497" s="53"/>
      <c r="AM497" s="53"/>
      <c r="AN497" s="53"/>
      <c r="AO497" s="53"/>
      <c r="AP497" s="53"/>
      <c r="AQ497" s="53"/>
      <c r="AR497" s="53"/>
      <c r="AS497" s="53"/>
      <c r="AT497" s="53"/>
      <c r="AU497" s="53"/>
      <c r="AV497" s="53"/>
      <c r="AW497" s="53"/>
      <c r="AX497" s="53"/>
      <c r="AY497" s="53"/>
      <c r="AZ497" s="90"/>
      <c r="BA497" s="90"/>
      <c r="BB497" s="90"/>
      <c r="BC497" s="53"/>
      <c r="BD497" s="53"/>
      <c r="BE497" s="53"/>
      <c r="BF497" s="53"/>
      <c r="BG497" s="25"/>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3"/>
      <c r="CL497" s="53"/>
      <c r="CM497" s="53"/>
      <c r="CN497" s="53"/>
      <c r="CO497" s="53"/>
      <c r="CP497" s="53"/>
      <c r="CQ497" s="53"/>
      <c r="CR497" s="53"/>
      <c r="CS497" s="53"/>
      <c r="CT497" s="53"/>
      <c r="CU497" s="53"/>
      <c r="CV497" s="53"/>
      <c r="CW497" s="53"/>
      <c r="CX497" s="53"/>
      <c r="CY497" s="53"/>
      <c r="CZ497" s="53"/>
      <c r="DA497" s="53"/>
      <c r="DB497" s="53"/>
      <c r="DC497" s="53"/>
      <c r="DD497" s="53"/>
      <c r="DE497" s="53"/>
      <c r="DF497" s="53"/>
      <c r="DG497" s="53"/>
      <c r="DH497" s="53"/>
      <c r="DI497" s="53"/>
      <c r="DJ497" s="53"/>
      <c r="DK497" s="53"/>
      <c r="DL497" s="53"/>
      <c r="DM497" s="53"/>
      <c r="DN497" s="53"/>
      <c r="DO497" s="53"/>
      <c r="DP497" s="53"/>
      <c r="DQ497" s="53"/>
      <c r="DR497" s="53"/>
    </row>
    <row r="498" spans="1:122" x14ac:dyDescent="0.25">
      <c r="A498" s="9"/>
      <c r="E498" s="53"/>
      <c r="F498" s="53"/>
      <c r="G498" s="53"/>
      <c r="I498" s="53"/>
      <c r="J498" s="53"/>
      <c r="K498" s="53"/>
      <c r="L498" s="53"/>
      <c r="M498" s="53"/>
      <c r="N498" s="53"/>
      <c r="O498" s="53"/>
      <c r="P498" s="53"/>
      <c r="Q498" s="53"/>
      <c r="R498" s="53"/>
      <c r="S498" s="53"/>
      <c r="T498" s="53"/>
      <c r="U498" s="53"/>
      <c r="V498" s="53"/>
      <c r="W498" s="90"/>
      <c r="X498" s="90"/>
      <c r="Y498" s="90"/>
      <c r="Z498" s="53"/>
      <c r="AA498" s="53"/>
      <c r="AB498" s="53"/>
      <c r="AC498" s="53"/>
      <c r="AD498" s="53"/>
      <c r="AE498" s="53"/>
      <c r="AF498" s="53"/>
      <c r="AG498" s="53"/>
      <c r="AH498" s="53"/>
      <c r="AI498" s="90"/>
      <c r="AJ498" s="90"/>
      <c r="AK498" s="90"/>
      <c r="AL498" s="53"/>
      <c r="AM498" s="53"/>
      <c r="AN498" s="53"/>
      <c r="AO498" s="53"/>
      <c r="AP498" s="53"/>
      <c r="AQ498" s="53"/>
      <c r="AR498" s="53"/>
      <c r="AS498" s="53"/>
      <c r="AT498" s="53"/>
      <c r="AU498" s="53"/>
      <c r="AV498" s="53"/>
      <c r="AW498" s="53"/>
      <c r="AX498" s="53"/>
      <c r="AY498" s="53"/>
      <c r="AZ498" s="90"/>
      <c r="BA498" s="90"/>
      <c r="BB498" s="90"/>
      <c r="BC498" s="53"/>
      <c r="BD498" s="53"/>
      <c r="BE498" s="53"/>
      <c r="BF498" s="53"/>
      <c r="BG498" s="25"/>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3"/>
      <c r="CL498" s="53"/>
      <c r="CM498" s="53"/>
      <c r="CN498" s="53"/>
      <c r="CO498" s="53"/>
      <c r="CP498" s="53"/>
      <c r="CQ498" s="53"/>
      <c r="CR498" s="53"/>
      <c r="CS498" s="53"/>
      <c r="CT498" s="53"/>
      <c r="CU498" s="53"/>
      <c r="CV498" s="53"/>
      <c r="CW498" s="53"/>
      <c r="CX498" s="53"/>
      <c r="CY498" s="53"/>
      <c r="CZ498" s="53"/>
      <c r="DA498" s="53"/>
      <c r="DB498" s="53"/>
      <c r="DC498" s="53"/>
      <c r="DD498" s="53"/>
      <c r="DE498" s="53"/>
      <c r="DF498" s="53"/>
      <c r="DG498" s="53"/>
      <c r="DH498" s="53"/>
      <c r="DI498" s="53"/>
      <c r="DJ498" s="53"/>
      <c r="DK498" s="53"/>
      <c r="DL498" s="53"/>
      <c r="DM498" s="53"/>
      <c r="DN498" s="53"/>
      <c r="DO498" s="53"/>
      <c r="DP498" s="53"/>
      <c r="DQ498" s="53"/>
      <c r="DR498" s="53"/>
    </row>
    <row r="499" spans="1:122" x14ac:dyDescent="0.25">
      <c r="A499" s="9"/>
      <c r="E499" s="53"/>
      <c r="F499" s="53"/>
      <c r="G499" s="53"/>
      <c r="I499" s="53"/>
      <c r="J499" s="53"/>
      <c r="K499" s="53"/>
      <c r="L499" s="53"/>
      <c r="M499" s="53"/>
      <c r="N499" s="53"/>
      <c r="O499" s="53"/>
      <c r="P499" s="53"/>
      <c r="Q499" s="53"/>
      <c r="R499" s="53"/>
      <c r="S499" s="53"/>
      <c r="T499" s="53"/>
      <c r="U499" s="53"/>
      <c r="V499" s="53"/>
      <c r="W499" s="90"/>
      <c r="X499" s="90"/>
      <c r="Y499" s="90"/>
      <c r="Z499" s="53"/>
      <c r="AA499" s="53"/>
      <c r="AB499" s="53"/>
      <c r="AC499" s="53"/>
      <c r="AD499" s="53"/>
      <c r="AE499" s="53"/>
      <c r="AF499" s="53"/>
      <c r="AG499" s="53"/>
      <c r="AH499" s="53"/>
      <c r="AI499" s="90"/>
      <c r="AJ499" s="90"/>
      <c r="AK499" s="90"/>
      <c r="AL499" s="53"/>
      <c r="AM499" s="53"/>
      <c r="AN499" s="53"/>
      <c r="AO499" s="53"/>
      <c r="AP499" s="53"/>
      <c r="AQ499" s="53"/>
      <c r="AR499" s="53"/>
      <c r="AS499" s="53"/>
      <c r="AT499" s="53"/>
      <c r="AU499" s="53"/>
      <c r="AV499" s="53"/>
      <c r="AW499" s="53"/>
      <c r="AX499" s="53"/>
      <c r="AY499" s="53"/>
      <c r="AZ499" s="90"/>
      <c r="BA499" s="90"/>
      <c r="BB499" s="90"/>
      <c r="BC499" s="53"/>
      <c r="BD499" s="53"/>
      <c r="BE499" s="53"/>
      <c r="BF499" s="53"/>
      <c r="BG499" s="25"/>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3"/>
      <c r="CL499" s="53"/>
      <c r="CM499" s="53"/>
      <c r="CN499" s="53"/>
      <c r="CO499" s="53"/>
      <c r="CP499" s="53"/>
      <c r="CQ499" s="53"/>
      <c r="CR499" s="53"/>
      <c r="CS499" s="53"/>
      <c r="CT499" s="53"/>
      <c r="CU499" s="53"/>
      <c r="CV499" s="53"/>
      <c r="CW499" s="53"/>
      <c r="CX499" s="53"/>
      <c r="CY499" s="53"/>
      <c r="CZ499" s="53"/>
      <c r="DA499" s="53"/>
      <c r="DB499" s="53"/>
      <c r="DC499" s="53"/>
      <c r="DD499" s="53"/>
      <c r="DE499" s="53"/>
      <c r="DF499" s="53"/>
      <c r="DG499" s="53"/>
      <c r="DH499" s="53"/>
      <c r="DI499" s="53"/>
      <c r="DJ499" s="53"/>
      <c r="DK499" s="53"/>
      <c r="DL499" s="53"/>
      <c r="DM499" s="53"/>
      <c r="DN499" s="53"/>
      <c r="DO499" s="53"/>
      <c r="DP499" s="53"/>
      <c r="DQ499" s="53"/>
      <c r="DR499" s="53"/>
    </row>
    <row r="500" spans="1:122" x14ac:dyDescent="0.25">
      <c r="A500" s="9"/>
      <c r="E500" s="53"/>
      <c r="F500" s="53"/>
      <c r="G500" s="53"/>
      <c r="I500" s="53"/>
      <c r="J500" s="53"/>
      <c r="K500" s="53"/>
      <c r="L500" s="53"/>
      <c r="M500" s="53"/>
      <c r="N500" s="53"/>
      <c r="O500" s="53"/>
      <c r="P500" s="53"/>
      <c r="Q500" s="53"/>
      <c r="R500" s="53"/>
      <c r="S500" s="53"/>
      <c r="T500" s="53"/>
      <c r="U500" s="53"/>
      <c r="V500" s="53"/>
      <c r="W500" s="90"/>
      <c r="X500" s="90"/>
      <c r="Y500" s="90"/>
      <c r="Z500" s="53"/>
      <c r="AA500" s="53"/>
      <c r="AB500" s="53"/>
      <c r="AC500" s="53"/>
      <c r="AD500" s="53"/>
      <c r="AE500" s="53"/>
      <c r="AF500" s="53"/>
      <c r="AG500" s="53"/>
      <c r="AH500" s="53"/>
      <c r="AI500" s="90"/>
      <c r="AJ500" s="90"/>
      <c r="AK500" s="90"/>
      <c r="AL500" s="53"/>
      <c r="AM500" s="53"/>
      <c r="AN500" s="53"/>
      <c r="AO500" s="53"/>
      <c r="AP500" s="53"/>
      <c r="AQ500" s="53"/>
      <c r="AR500" s="53"/>
      <c r="AS500" s="53"/>
      <c r="AT500" s="53"/>
      <c r="AU500" s="53"/>
      <c r="AV500" s="53"/>
      <c r="AW500" s="53"/>
      <c r="AX500" s="53"/>
      <c r="AY500" s="53"/>
      <c r="AZ500" s="90"/>
      <c r="BA500" s="90"/>
      <c r="BB500" s="90"/>
      <c r="BC500" s="53"/>
      <c r="BD500" s="53"/>
      <c r="BE500" s="53"/>
      <c r="BF500" s="53"/>
      <c r="BG500" s="25"/>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3"/>
      <c r="CL500" s="53"/>
      <c r="CM500" s="53"/>
      <c r="CN500" s="53"/>
      <c r="CO500" s="53"/>
      <c r="CP500" s="53"/>
      <c r="CQ500" s="53"/>
      <c r="CR500" s="53"/>
      <c r="CS500" s="53"/>
      <c r="CT500" s="53"/>
      <c r="CU500" s="53"/>
      <c r="CV500" s="53"/>
      <c r="CW500" s="53"/>
      <c r="CX500" s="53"/>
      <c r="CY500" s="53"/>
      <c r="CZ500" s="53"/>
      <c r="DA500" s="53"/>
      <c r="DB500" s="53"/>
      <c r="DC500" s="53"/>
      <c r="DD500" s="53"/>
      <c r="DE500" s="53"/>
      <c r="DF500" s="53"/>
      <c r="DG500" s="53"/>
      <c r="DH500" s="53"/>
      <c r="DI500" s="53"/>
      <c r="DJ500" s="53"/>
      <c r="DK500" s="53"/>
      <c r="DL500" s="53"/>
      <c r="DM500" s="53"/>
      <c r="DN500" s="53"/>
      <c r="DO500" s="53"/>
      <c r="DP500" s="53"/>
      <c r="DQ500" s="53"/>
      <c r="DR500" s="53"/>
    </row>
    <row r="501" spans="1:122" x14ac:dyDescent="0.25">
      <c r="A501" s="9"/>
      <c r="E501" s="53"/>
      <c r="F501" s="53"/>
      <c r="G501" s="53"/>
      <c r="I501" s="53"/>
      <c r="J501" s="53"/>
      <c r="K501" s="53"/>
      <c r="L501" s="53"/>
      <c r="M501" s="53"/>
      <c r="N501" s="53"/>
      <c r="O501" s="53"/>
      <c r="P501" s="53"/>
      <c r="Q501" s="53"/>
      <c r="R501" s="53"/>
      <c r="S501" s="53"/>
      <c r="T501" s="53"/>
      <c r="U501" s="53"/>
      <c r="V501" s="53"/>
      <c r="W501" s="90"/>
      <c r="X501" s="90"/>
      <c r="Y501" s="90"/>
      <c r="Z501" s="53"/>
      <c r="AA501" s="53"/>
      <c r="AB501" s="53"/>
      <c r="AC501" s="53"/>
      <c r="AD501" s="53"/>
      <c r="AE501" s="53"/>
      <c r="AF501" s="53"/>
      <c r="AG501" s="53"/>
      <c r="AH501" s="53"/>
      <c r="AI501" s="90"/>
      <c r="AJ501" s="90"/>
      <c r="AK501" s="90"/>
      <c r="AL501" s="53"/>
      <c r="AM501" s="53"/>
      <c r="AN501" s="53"/>
      <c r="AO501" s="53"/>
      <c r="AP501" s="53"/>
      <c r="AQ501" s="53"/>
      <c r="AR501" s="53"/>
      <c r="AS501" s="53"/>
      <c r="AT501" s="53"/>
      <c r="AU501" s="53"/>
      <c r="AV501" s="53"/>
      <c r="AW501" s="53"/>
      <c r="AX501" s="53"/>
      <c r="AY501" s="53"/>
      <c r="AZ501" s="90"/>
      <c r="BA501" s="90"/>
      <c r="BB501" s="90"/>
      <c r="BC501" s="53"/>
      <c r="BD501" s="53"/>
      <c r="BE501" s="53"/>
      <c r="BF501" s="53"/>
      <c r="BG501" s="25"/>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3"/>
      <c r="CL501" s="53"/>
      <c r="CM501" s="53"/>
      <c r="CN501" s="53"/>
      <c r="CO501" s="53"/>
      <c r="CP501" s="53"/>
      <c r="CQ501" s="53"/>
      <c r="CR501" s="53"/>
      <c r="CS501" s="53"/>
      <c r="CT501" s="53"/>
      <c r="CU501" s="53"/>
      <c r="CV501" s="53"/>
      <c r="CW501" s="53"/>
      <c r="CX501" s="53"/>
      <c r="CY501" s="53"/>
      <c r="CZ501" s="53"/>
      <c r="DA501" s="53"/>
      <c r="DB501" s="53"/>
      <c r="DC501" s="53"/>
      <c r="DD501" s="53"/>
      <c r="DE501" s="53"/>
      <c r="DF501" s="53"/>
      <c r="DG501" s="53"/>
      <c r="DH501" s="53"/>
      <c r="DI501" s="53"/>
      <c r="DJ501" s="53"/>
      <c r="DK501" s="53"/>
      <c r="DL501" s="53"/>
      <c r="DM501" s="53"/>
      <c r="DN501" s="53"/>
      <c r="DO501" s="53"/>
      <c r="DP501" s="53"/>
      <c r="DQ501" s="53"/>
      <c r="DR501" s="53"/>
    </row>
    <row r="502" spans="1:122" x14ac:dyDescent="0.25">
      <c r="A502" s="9"/>
      <c r="E502" s="53"/>
      <c r="F502" s="53"/>
      <c r="G502" s="53"/>
      <c r="I502" s="53"/>
      <c r="J502" s="53"/>
      <c r="K502" s="53"/>
      <c r="L502" s="53"/>
      <c r="M502" s="53"/>
      <c r="N502" s="53"/>
      <c r="O502" s="53"/>
      <c r="P502" s="53"/>
      <c r="Q502" s="53"/>
      <c r="R502" s="53"/>
      <c r="S502" s="53"/>
      <c r="T502" s="53"/>
      <c r="U502" s="53"/>
      <c r="V502" s="53"/>
      <c r="W502" s="90"/>
      <c r="X502" s="90"/>
      <c r="Y502" s="90"/>
      <c r="Z502" s="53"/>
      <c r="AA502" s="53"/>
      <c r="AB502" s="53"/>
      <c r="AC502" s="53"/>
      <c r="AD502" s="53"/>
      <c r="AE502" s="53"/>
      <c r="AF502" s="53"/>
      <c r="AG502" s="53"/>
      <c r="AH502" s="53"/>
      <c r="AI502" s="90"/>
      <c r="AJ502" s="90"/>
      <c r="AK502" s="90"/>
      <c r="AL502" s="53"/>
      <c r="AM502" s="53"/>
      <c r="AN502" s="53"/>
      <c r="AO502" s="53"/>
      <c r="AP502" s="53"/>
      <c r="AQ502" s="53"/>
      <c r="AR502" s="53"/>
      <c r="AS502" s="53"/>
      <c r="AT502" s="53"/>
      <c r="AU502" s="53"/>
      <c r="AV502" s="53"/>
      <c r="AW502" s="53"/>
      <c r="AX502" s="53"/>
      <c r="AY502" s="53"/>
      <c r="AZ502" s="90"/>
      <c r="BA502" s="90"/>
      <c r="BB502" s="90"/>
      <c r="BC502" s="53"/>
      <c r="BD502" s="53"/>
      <c r="BE502" s="53"/>
      <c r="BF502" s="53"/>
      <c r="BG502" s="25"/>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3"/>
      <c r="CL502" s="53"/>
      <c r="CM502" s="53"/>
      <c r="CN502" s="53"/>
      <c r="CO502" s="53"/>
      <c r="CP502" s="53"/>
      <c r="CQ502" s="53"/>
      <c r="CR502" s="53"/>
      <c r="CS502" s="53"/>
      <c r="CT502" s="53"/>
      <c r="CU502" s="53"/>
      <c r="CV502" s="53"/>
      <c r="CW502" s="53"/>
      <c r="CX502" s="53"/>
      <c r="CY502" s="53"/>
      <c r="CZ502" s="53"/>
      <c r="DA502" s="53"/>
      <c r="DB502" s="53"/>
      <c r="DC502" s="53"/>
      <c r="DD502" s="53"/>
      <c r="DE502" s="53"/>
      <c r="DF502" s="53"/>
      <c r="DG502" s="53"/>
      <c r="DH502" s="53"/>
      <c r="DI502" s="53"/>
      <c r="DJ502" s="53"/>
      <c r="DK502" s="53"/>
      <c r="DL502" s="53"/>
      <c r="DM502" s="53"/>
      <c r="DN502" s="53"/>
      <c r="DO502" s="53"/>
      <c r="DP502" s="53"/>
      <c r="DQ502" s="53"/>
      <c r="DR502" s="53"/>
    </row>
    <row r="503" spans="1:122" x14ac:dyDescent="0.25">
      <c r="A503" s="9"/>
      <c r="E503" s="53"/>
      <c r="F503" s="53"/>
      <c r="G503" s="53"/>
      <c r="I503" s="53"/>
      <c r="J503" s="53"/>
      <c r="K503" s="53"/>
      <c r="L503" s="53"/>
      <c r="M503" s="53"/>
      <c r="N503" s="53"/>
      <c r="O503" s="53"/>
      <c r="P503" s="53"/>
      <c r="Q503" s="53"/>
      <c r="R503" s="53"/>
      <c r="S503" s="53"/>
      <c r="T503" s="53"/>
      <c r="U503" s="53"/>
      <c r="V503" s="53"/>
      <c r="W503" s="90"/>
      <c r="X503" s="90"/>
      <c r="Y503" s="90"/>
      <c r="Z503" s="53"/>
      <c r="AA503" s="53"/>
      <c r="AB503" s="53"/>
      <c r="AC503" s="53"/>
      <c r="AD503" s="53"/>
      <c r="AE503" s="53"/>
      <c r="AF503" s="53"/>
      <c r="AG503" s="53"/>
      <c r="AH503" s="53"/>
      <c r="AI503" s="90"/>
      <c r="AJ503" s="90"/>
      <c r="AK503" s="90"/>
      <c r="AL503" s="53"/>
      <c r="AM503" s="53"/>
      <c r="AN503" s="53"/>
      <c r="AO503" s="53"/>
      <c r="AP503" s="53"/>
      <c r="AQ503" s="53"/>
      <c r="AR503" s="53"/>
      <c r="AS503" s="53"/>
      <c r="AT503" s="53"/>
      <c r="AU503" s="53"/>
      <c r="AV503" s="53"/>
      <c r="AW503" s="53"/>
      <c r="AX503" s="53"/>
      <c r="AY503" s="53"/>
      <c r="AZ503" s="90"/>
      <c r="BA503" s="90"/>
      <c r="BB503" s="90"/>
      <c r="BC503" s="53"/>
      <c r="BD503" s="53"/>
      <c r="BE503" s="53"/>
      <c r="BF503" s="53"/>
      <c r="BG503" s="25"/>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3"/>
      <c r="CL503" s="53"/>
      <c r="CM503" s="53"/>
      <c r="CN503" s="53"/>
      <c r="CO503" s="53"/>
      <c r="CP503" s="53"/>
      <c r="CQ503" s="53"/>
      <c r="CR503" s="53"/>
      <c r="CS503" s="53"/>
      <c r="CT503" s="53"/>
      <c r="CU503" s="53"/>
      <c r="CV503" s="53"/>
      <c r="CW503" s="53"/>
      <c r="CX503" s="53"/>
      <c r="CY503" s="53"/>
      <c r="CZ503" s="53"/>
      <c r="DA503" s="53"/>
      <c r="DB503" s="53"/>
      <c r="DC503" s="53"/>
      <c r="DD503" s="53"/>
      <c r="DE503" s="53"/>
      <c r="DF503" s="53"/>
      <c r="DG503" s="53"/>
      <c r="DH503" s="53"/>
      <c r="DI503" s="53"/>
      <c r="DJ503" s="53"/>
      <c r="DK503" s="53"/>
      <c r="DL503" s="53"/>
      <c r="DM503" s="53"/>
      <c r="DN503" s="53"/>
      <c r="DO503" s="53"/>
      <c r="DP503" s="53"/>
      <c r="DQ503" s="53"/>
      <c r="DR503" s="53"/>
    </row>
    <row r="504" spans="1:122" x14ac:dyDescent="0.25">
      <c r="A504" s="9"/>
      <c r="E504" s="53"/>
      <c r="F504" s="53"/>
      <c r="G504" s="53"/>
      <c r="I504" s="53"/>
      <c r="J504" s="53"/>
      <c r="K504" s="53"/>
      <c r="L504" s="53"/>
      <c r="M504" s="53"/>
      <c r="N504" s="53"/>
      <c r="O504" s="53"/>
      <c r="P504" s="53"/>
      <c r="Q504" s="53"/>
      <c r="R504" s="53"/>
      <c r="S504" s="53"/>
      <c r="T504" s="53"/>
      <c r="U504" s="53"/>
      <c r="V504" s="53"/>
      <c r="W504" s="90"/>
      <c r="X504" s="90"/>
      <c r="Y504" s="90"/>
      <c r="Z504" s="53"/>
      <c r="AA504" s="53"/>
      <c r="AB504" s="53"/>
      <c r="AC504" s="53"/>
      <c r="AD504" s="53"/>
      <c r="AE504" s="53"/>
      <c r="AF504" s="53"/>
      <c r="AG504" s="53"/>
      <c r="AH504" s="53"/>
      <c r="AI504" s="90"/>
      <c r="AJ504" s="90"/>
      <c r="AK504" s="90"/>
      <c r="AL504" s="53"/>
      <c r="AM504" s="53"/>
      <c r="AN504" s="53"/>
      <c r="AO504" s="53"/>
      <c r="AP504" s="53"/>
      <c r="AQ504" s="53"/>
      <c r="AR504" s="53"/>
      <c r="AS504" s="53"/>
      <c r="AT504" s="53"/>
      <c r="AU504" s="53"/>
      <c r="AV504" s="53"/>
      <c r="AW504" s="53"/>
      <c r="AX504" s="53"/>
      <c r="AY504" s="53"/>
      <c r="AZ504" s="90"/>
      <c r="BA504" s="90"/>
      <c r="BB504" s="90"/>
      <c r="BC504" s="53"/>
      <c r="BD504" s="53"/>
      <c r="BE504" s="53"/>
      <c r="BF504" s="53"/>
      <c r="BG504" s="25"/>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3"/>
      <c r="CL504" s="53"/>
      <c r="CM504" s="53"/>
      <c r="CN504" s="53"/>
      <c r="CO504" s="53"/>
      <c r="CP504" s="53"/>
      <c r="CQ504" s="53"/>
      <c r="CR504" s="53"/>
      <c r="CS504" s="53"/>
      <c r="CT504" s="53"/>
      <c r="CU504" s="53"/>
      <c r="CV504" s="53"/>
      <c r="CW504" s="53"/>
      <c r="CX504" s="53"/>
      <c r="CY504" s="53"/>
      <c r="CZ504" s="53"/>
      <c r="DA504" s="53"/>
      <c r="DB504" s="53"/>
      <c r="DC504" s="53"/>
      <c r="DD504" s="53"/>
      <c r="DE504" s="53"/>
      <c r="DF504" s="53"/>
      <c r="DG504" s="53"/>
      <c r="DH504" s="53"/>
      <c r="DI504" s="53"/>
      <c r="DJ504" s="53"/>
      <c r="DK504" s="53"/>
      <c r="DL504" s="53"/>
      <c r="DM504" s="53"/>
      <c r="DN504" s="53"/>
      <c r="DO504" s="53"/>
      <c r="DP504" s="53"/>
      <c r="DQ504" s="53"/>
      <c r="DR504" s="53"/>
    </row>
    <row r="505" spans="1:122" x14ac:dyDescent="0.25">
      <c r="A505" s="9"/>
      <c r="E505" s="53"/>
      <c r="F505" s="53"/>
      <c r="G505" s="53"/>
      <c r="I505" s="53"/>
      <c r="J505" s="53"/>
      <c r="K505" s="53"/>
      <c r="L505" s="53"/>
      <c r="M505" s="53"/>
      <c r="N505" s="53"/>
      <c r="O505" s="53"/>
      <c r="P505" s="53"/>
      <c r="Q505" s="53"/>
      <c r="R505" s="53"/>
      <c r="S505" s="53"/>
      <c r="T505" s="53"/>
      <c r="U505" s="53"/>
      <c r="V505" s="53"/>
      <c r="W505" s="90"/>
      <c r="X505" s="90"/>
      <c r="Y505" s="90"/>
      <c r="Z505" s="53"/>
      <c r="AA505" s="53"/>
      <c r="AB505" s="53"/>
      <c r="AC505" s="53"/>
      <c r="AD505" s="53"/>
      <c r="AE505" s="53"/>
      <c r="AF505" s="53"/>
      <c r="AG505" s="53"/>
      <c r="AH505" s="53"/>
      <c r="AI505" s="90"/>
      <c r="AJ505" s="90"/>
      <c r="AK505" s="90"/>
      <c r="AL505" s="53"/>
      <c r="AM505" s="53"/>
      <c r="AN505" s="53"/>
      <c r="AO505" s="53"/>
      <c r="AP505" s="53"/>
      <c r="AQ505" s="53"/>
      <c r="AR505" s="53"/>
      <c r="AS505" s="53"/>
      <c r="AT505" s="53"/>
      <c r="AU505" s="53"/>
      <c r="AV505" s="53"/>
      <c r="AW505" s="53"/>
      <c r="AX505" s="53"/>
      <c r="AY505" s="53"/>
      <c r="AZ505" s="90"/>
      <c r="BA505" s="90"/>
      <c r="BB505" s="90"/>
      <c r="BC505" s="53"/>
      <c r="BD505" s="53"/>
      <c r="BE505" s="53"/>
      <c r="BF505" s="53"/>
      <c r="BG505" s="25"/>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3"/>
      <c r="CL505" s="53"/>
      <c r="CM505" s="53"/>
      <c r="CN505" s="53"/>
      <c r="CO505" s="53"/>
      <c r="CP505" s="53"/>
      <c r="CQ505" s="53"/>
      <c r="CR505" s="53"/>
      <c r="CS505" s="53"/>
      <c r="CT505" s="53"/>
      <c r="CU505" s="53"/>
      <c r="CV505" s="53"/>
      <c r="CW505" s="53"/>
      <c r="CX505" s="53"/>
      <c r="CY505" s="53"/>
      <c r="CZ505" s="53"/>
      <c r="DA505" s="53"/>
      <c r="DB505" s="53"/>
      <c r="DC505" s="53"/>
      <c r="DD505" s="53"/>
      <c r="DE505" s="53"/>
      <c r="DF505" s="53"/>
      <c r="DG505" s="53"/>
      <c r="DH505" s="53"/>
      <c r="DI505" s="53"/>
      <c r="DJ505" s="53"/>
      <c r="DK505" s="53"/>
      <c r="DL505" s="53"/>
      <c r="DM505" s="53"/>
      <c r="DN505" s="53"/>
      <c r="DO505" s="53"/>
      <c r="DP505" s="53"/>
      <c r="DQ505" s="53"/>
      <c r="DR505" s="53"/>
    </row>
    <row r="506" spans="1:122" x14ac:dyDescent="0.25">
      <c r="A506" s="9"/>
      <c r="E506" s="53"/>
      <c r="F506" s="53"/>
      <c r="G506" s="53"/>
      <c r="I506" s="53"/>
      <c r="J506" s="53"/>
      <c r="K506" s="53"/>
      <c r="L506" s="53"/>
      <c r="M506" s="53"/>
      <c r="N506" s="53"/>
      <c r="O506" s="53"/>
      <c r="P506" s="53"/>
      <c r="Q506" s="53"/>
      <c r="R506" s="53"/>
      <c r="S506" s="53"/>
      <c r="T506" s="53"/>
      <c r="U506" s="53"/>
      <c r="V506" s="53"/>
      <c r="W506" s="90"/>
      <c r="X506" s="90"/>
      <c r="Y506" s="90"/>
      <c r="Z506" s="53"/>
      <c r="AA506" s="53"/>
      <c r="AB506" s="53"/>
      <c r="AC506" s="53"/>
      <c r="AD506" s="53"/>
      <c r="AE506" s="53"/>
      <c r="AF506" s="53"/>
      <c r="AG506" s="53"/>
      <c r="AH506" s="53"/>
      <c r="AI506" s="90"/>
      <c r="AJ506" s="90"/>
      <c r="AK506" s="90"/>
      <c r="AL506" s="53"/>
      <c r="AM506" s="53"/>
      <c r="AN506" s="53"/>
      <c r="AO506" s="53"/>
      <c r="AP506" s="53"/>
      <c r="AQ506" s="53"/>
      <c r="AR506" s="53"/>
      <c r="AS506" s="53"/>
      <c r="AT506" s="53"/>
      <c r="AU506" s="53"/>
      <c r="AV506" s="53"/>
      <c r="AW506" s="53"/>
      <c r="AX506" s="53"/>
      <c r="AY506" s="53"/>
      <c r="AZ506" s="90"/>
      <c r="BA506" s="90"/>
      <c r="BB506" s="90"/>
      <c r="BC506" s="53"/>
      <c r="BD506" s="53"/>
      <c r="BE506" s="53"/>
      <c r="BF506" s="53"/>
      <c r="BG506" s="25"/>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3"/>
      <c r="CL506" s="53"/>
      <c r="CM506" s="53"/>
      <c r="CN506" s="53"/>
      <c r="CO506" s="53"/>
      <c r="CP506" s="53"/>
      <c r="CQ506" s="53"/>
      <c r="CR506" s="53"/>
      <c r="CS506" s="53"/>
      <c r="CT506" s="53"/>
      <c r="CU506" s="53"/>
      <c r="CV506" s="53"/>
      <c r="CW506" s="53"/>
      <c r="CX506" s="53"/>
      <c r="CY506" s="53"/>
      <c r="CZ506" s="53"/>
      <c r="DA506" s="53"/>
      <c r="DB506" s="53"/>
      <c r="DC506" s="53"/>
      <c r="DD506" s="53"/>
      <c r="DE506" s="53"/>
      <c r="DF506" s="53"/>
      <c r="DG506" s="53"/>
      <c r="DH506" s="53"/>
      <c r="DI506" s="53"/>
      <c r="DJ506" s="53"/>
      <c r="DK506" s="53"/>
      <c r="DL506" s="53"/>
      <c r="DM506" s="53"/>
      <c r="DN506" s="53"/>
      <c r="DO506" s="53"/>
      <c r="DP506" s="53"/>
      <c r="DQ506" s="53"/>
      <c r="DR506" s="53"/>
    </row>
    <row r="507" spans="1:122" x14ac:dyDescent="0.25">
      <c r="A507" s="9"/>
      <c r="E507" s="53"/>
      <c r="F507" s="53"/>
      <c r="G507" s="53"/>
      <c r="I507" s="53"/>
      <c r="J507" s="53"/>
      <c r="K507" s="53"/>
      <c r="L507" s="53"/>
      <c r="M507" s="53"/>
      <c r="N507" s="53"/>
      <c r="O507" s="53"/>
      <c r="P507" s="53"/>
      <c r="Q507" s="53"/>
      <c r="R507" s="53"/>
      <c r="S507" s="53"/>
      <c r="T507" s="53"/>
      <c r="U507" s="53"/>
      <c r="V507" s="53"/>
      <c r="W507" s="90"/>
      <c r="X507" s="90"/>
      <c r="Y507" s="90"/>
      <c r="Z507" s="53"/>
      <c r="AA507" s="53"/>
      <c r="AB507" s="53"/>
      <c r="AC507" s="53"/>
      <c r="AD507" s="53"/>
      <c r="AE507" s="53"/>
      <c r="AF507" s="53"/>
      <c r="AG507" s="53"/>
      <c r="AH507" s="53"/>
      <c r="AI507" s="90"/>
      <c r="AJ507" s="90"/>
      <c r="AK507" s="90"/>
      <c r="AL507" s="53"/>
      <c r="AM507" s="53"/>
      <c r="AN507" s="53"/>
      <c r="AO507" s="53"/>
      <c r="AP507" s="53"/>
      <c r="AQ507" s="53"/>
      <c r="AR507" s="53"/>
      <c r="AS507" s="53"/>
      <c r="AT507" s="53"/>
      <c r="AU507" s="53"/>
      <c r="AV507" s="53"/>
      <c r="AW507" s="53"/>
      <c r="AX507" s="53"/>
      <c r="AY507" s="53"/>
      <c r="AZ507" s="90"/>
      <c r="BA507" s="90"/>
      <c r="BB507" s="90"/>
      <c r="BC507" s="53"/>
      <c r="BD507" s="53"/>
      <c r="BE507" s="53"/>
      <c r="BF507" s="53"/>
      <c r="BG507" s="25"/>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3"/>
      <c r="CL507" s="53"/>
      <c r="CM507" s="53"/>
      <c r="CN507" s="53"/>
      <c r="CO507" s="53"/>
      <c r="CP507" s="53"/>
      <c r="CQ507" s="53"/>
      <c r="CR507" s="53"/>
      <c r="CS507" s="53"/>
      <c r="CT507" s="53"/>
      <c r="CU507" s="53"/>
      <c r="CV507" s="53"/>
      <c r="CW507" s="53"/>
      <c r="CX507" s="53"/>
      <c r="CY507" s="53"/>
      <c r="CZ507" s="53"/>
      <c r="DA507" s="53"/>
      <c r="DB507" s="53"/>
      <c r="DC507" s="53"/>
      <c r="DD507" s="53"/>
      <c r="DE507" s="53"/>
      <c r="DF507" s="53"/>
      <c r="DG507" s="53"/>
      <c r="DH507" s="53"/>
      <c r="DI507" s="53"/>
      <c r="DJ507" s="53"/>
      <c r="DK507" s="53"/>
      <c r="DL507" s="53"/>
      <c r="DM507" s="53"/>
      <c r="DN507" s="53"/>
      <c r="DO507" s="53"/>
      <c r="DP507" s="53"/>
      <c r="DQ507" s="53"/>
      <c r="DR507" s="53"/>
    </row>
    <row r="508" spans="1:122" x14ac:dyDescent="0.25">
      <c r="A508" s="9"/>
      <c r="E508" s="53"/>
      <c r="F508" s="53"/>
      <c r="G508" s="53"/>
      <c r="I508" s="53"/>
      <c r="J508" s="53"/>
      <c r="K508" s="53"/>
      <c r="L508" s="53"/>
      <c r="M508" s="53"/>
      <c r="N508" s="53"/>
      <c r="O508" s="53"/>
      <c r="P508" s="53"/>
      <c r="Q508" s="53"/>
      <c r="R508" s="53"/>
      <c r="S508" s="53"/>
      <c r="T508" s="53"/>
      <c r="U508" s="53"/>
      <c r="V508" s="53"/>
      <c r="W508" s="90"/>
      <c r="X508" s="90"/>
      <c r="Y508" s="90"/>
      <c r="Z508" s="53"/>
      <c r="AA508" s="53"/>
      <c r="AB508" s="53"/>
      <c r="AC508" s="53"/>
      <c r="AD508" s="53"/>
      <c r="AE508" s="53"/>
      <c r="AF508" s="53"/>
      <c r="AG508" s="53"/>
      <c r="AH508" s="53"/>
      <c r="AI508" s="90"/>
      <c r="AJ508" s="90"/>
      <c r="AK508" s="90"/>
      <c r="AL508" s="53"/>
      <c r="AM508" s="53"/>
      <c r="AN508" s="53"/>
      <c r="AO508" s="53"/>
      <c r="AP508" s="53"/>
      <c r="AQ508" s="53"/>
      <c r="AR508" s="53"/>
      <c r="AS508" s="53"/>
      <c r="AT508" s="53"/>
      <c r="AU508" s="53"/>
      <c r="AV508" s="53"/>
      <c r="AW508" s="53"/>
      <c r="AX508" s="53"/>
      <c r="AY508" s="53"/>
      <c r="AZ508" s="90"/>
      <c r="BA508" s="90"/>
      <c r="BB508" s="90"/>
      <c r="BC508" s="53"/>
      <c r="BD508" s="53"/>
      <c r="BE508" s="53"/>
      <c r="BF508" s="53"/>
      <c r="BG508" s="25"/>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3"/>
      <c r="CL508" s="53"/>
      <c r="CM508" s="53"/>
      <c r="CN508" s="53"/>
      <c r="CO508" s="53"/>
      <c r="CP508" s="53"/>
      <c r="CQ508" s="53"/>
      <c r="CR508" s="53"/>
      <c r="CS508" s="53"/>
      <c r="CT508" s="53"/>
      <c r="CU508" s="53"/>
      <c r="CV508" s="53"/>
      <c r="CW508" s="53"/>
      <c r="CX508" s="53"/>
      <c r="CY508" s="53"/>
      <c r="CZ508" s="53"/>
      <c r="DA508" s="53"/>
      <c r="DB508" s="53"/>
      <c r="DC508" s="53"/>
      <c r="DD508" s="53"/>
      <c r="DE508" s="53"/>
      <c r="DF508" s="53"/>
      <c r="DG508" s="53"/>
      <c r="DH508" s="53"/>
      <c r="DI508" s="53"/>
      <c r="DJ508" s="53"/>
      <c r="DK508" s="53"/>
      <c r="DL508" s="53"/>
      <c r="DM508" s="53"/>
      <c r="DN508" s="53"/>
      <c r="DO508" s="53"/>
      <c r="DP508" s="53"/>
      <c r="DQ508" s="53"/>
      <c r="DR508" s="53"/>
    </row>
    <row r="509" spans="1:122" x14ac:dyDescent="0.25">
      <c r="A509" s="9"/>
      <c r="E509" s="53"/>
      <c r="F509" s="53"/>
      <c r="G509" s="53"/>
      <c r="I509" s="53"/>
      <c r="J509" s="53"/>
      <c r="K509" s="53"/>
      <c r="L509" s="53"/>
      <c r="M509" s="53"/>
      <c r="N509" s="53"/>
      <c r="O509" s="53"/>
      <c r="P509" s="53"/>
      <c r="Q509" s="53"/>
      <c r="R509" s="53"/>
      <c r="S509" s="53"/>
      <c r="T509" s="53"/>
      <c r="U509" s="53"/>
      <c r="V509" s="53"/>
      <c r="W509" s="90"/>
      <c r="X509" s="90"/>
      <c r="Y509" s="90"/>
      <c r="Z509" s="53"/>
      <c r="AA509" s="53"/>
      <c r="AB509" s="53"/>
      <c r="AC509" s="53"/>
      <c r="AD509" s="53"/>
      <c r="AE509" s="53"/>
      <c r="AF509" s="53"/>
      <c r="AG509" s="53"/>
      <c r="AH509" s="53"/>
      <c r="AI509" s="90"/>
      <c r="AJ509" s="90"/>
      <c r="AK509" s="90"/>
      <c r="AL509" s="53"/>
      <c r="AM509" s="53"/>
      <c r="AN509" s="53"/>
      <c r="AO509" s="53"/>
      <c r="AP509" s="53"/>
      <c r="AQ509" s="53"/>
      <c r="AR509" s="53"/>
      <c r="AS509" s="53"/>
      <c r="AT509" s="53"/>
      <c r="AU509" s="53"/>
      <c r="AV509" s="53"/>
      <c r="AW509" s="53"/>
      <c r="AX509" s="53"/>
      <c r="AY509" s="53"/>
      <c r="AZ509" s="90"/>
      <c r="BA509" s="90"/>
      <c r="BB509" s="90"/>
      <c r="BC509" s="53"/>
      <c r="BD509" s="53"/>
      <c r="BE509" s="53"/>
      <c r="BF509" s="53"/>
      <c r="BG509" s="25"/>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3"/>
      <c r="CL509" s="53"/>
      <c r="CM509" s="53"/>
      <c r="CN509" s="53"/>
      <c r="CO509" s="53"/>
      <c r="CP509" s="53"/>
      <c r="CQ509" s="53"/>
      <c r="CR509" s="53"/>
      <c r="CS509" s="53"/>
      <c r="CT509" s="53"/>
      <c r="CU509" s="53"/>
      <c r="CV509" s="53"/>
      <c r="CW509" s="53"/>
      <c r="CX509" s="53"/>
      <c r="CY509" s="53"/>
      <c r="CZ509" s="53"/>
      <c r="DA509" s="53"/>
      <c r="DB509" s="53"/>
      <c r="DC509" s="53"/>
      <c r="DD509" s="53"/>
      <c r="DE509" s="53"/>
      <c r="DF509" s="53"/>
      <c r="DG509" s="53"/>
      <c r="DH509" s="53"/>
      <c r="DI509" s="53"/>
      <c r="DJ509" s="53"/>
      <c r="DK509" s="53"/>
      <c r="DL509" s="53"/>
      <c r="DM509" s="53"/>
      <c r="DN509" s="53"/>
      <c r="DO509" s="53"/>
      <c r="DP509" s="53"/>
      <c r="DQ509" s="53"/>
      <c r="DR509" s="53"/>
    </row>
    <row r="510" spans="1:122" x14ac:dyDescent="0.25">
      <c r="A510" s="9"/>
      <c r="E510" s="53"/>
      <c r="F510" s="53"/>
      <c r="G510" s="53"/>
      <c r="I510" s="53"/>
      <c r="J510" s="53"/>
      <c r="K510" s="53"/>
      <c r="L510" s="53"/>
      <c r="M510" s="53"/>
      <c r="N510" s="53"/>
      <c r="O510" s="53"/>
      <c r="P510" s="53"/>
      <c r="Q510" s="53"/>
      <c r="R510" s="53"/>
      <c r="S510" s="53"/>
      <c r="T510" s="53"/>
      <c r="U510" s="53"/>
      <c r="V510" s="53"/>
      <c r="W510" s="90"/>
      <c r="X510" s="90"/>
      <c r="Y510" s="90"/>
      <c r="Z510" s="53"/>
      <c r="AA510" s="53"/>
      <c r="AB510" s="53"/>
      <c r="AC510" s="53"/>
      <c r="AD510" s="53"/>
      <c r="AE510" s="53"/>
      <c r="AF510" s="53"/>
      <c r="AG510" s="53"/>
      <c r="AH510" s="53"/>
      <c r="AI510" s="90"/>
      <c r="AJ510" s="90"/>
      <c r="AK510" s="90"/>
      <c r="AL510" s="53"/>
      <c r="AM510" s="53"/>
      <c r="AN510" s="53"/>
      <c r="AO510" s="53"/>
      <c r="AP510" s="53"/>
      <c r="AQ510" s="53"/>
      <c r="AR510" s="53"/>
      <c r="AS510" s="53"/>
      <c r="AT510" s="53"/>
      <c r="AU510" s="53"/>
      <c r="AV510" s="53"/>
      <c r="AW510" s="53"/>
      <c r="AX510" s="53"/>
      <c r="AY510" s="53"/>
      <c r="AZ510" s="90"/>
      <c r="BA510" s="90"/>
      <c r="BB510" s="90"/>
      <c r="BC510" s="53"/>
      <c r="BD510" s="53"/>
      <c r="BE510" s="53"/>
      <c r="BF510" s="53"/>
      <c r="BG510" s="25"/>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3"/>
      <c r="CL510" s="53"/>
      <c r="CM510" s="53"/>
      <c r="CN510" s="53"/>
      <c r="CO510" s="53"/>
      <c r="CP510" s="53"/>
      <c r="CQ510" s="53"/>
      <c r="CR510" s="53"/>
      <c r="CS510" s="53"/>
      <c r="CT510" s="53"/>
      <c r="CU510" s="53"/>
      <c r="CV510" s="53"/>
      <c r="CW510" s="53"/>
      <c r="CX510" s="53"/>
      <c r="CY510" s="53"/>
      <c r="CZ510" s="53"/>
      <c r="DA510" s="53"/>
      <c r="DB510" s="53"/>
      <c r="DC510" s="53"/>
      <c r="DD510" s="53"/>
      <c r="DE510" s="53"/>
      <c r="DF510" s="53"/>
      <c r="DG510" s="53"/>
      <c r="DH510" s="53"/>
      <c r="DI510" s="53"/>
      <c r="DJ510" s="53"/>
      <c r="DK510" s="53"/>
      <c r="DL510" s="53"/>
      <c r="DM510" s="53"/>
      <c r="DN510" s="53"/>
      <c r="DO510" s="53"/>
      <c r="DP510" s="53"/>
      <c r="DQ510" s="53"/>
      <c r="DR510" s="53"/>
    </row>
    <row r="511" spans="1:122" x14ac:dyDescent="0.25">
      <c r="A511" s="9"/>
      <c r="E511" s="53"/>
      <c r="F511" s="53"/>
      <c r="G511" s="53"/>
      <c r="I511" s="53"/>
      <c r="J511" s="53"/>
      <c r="K511" s="53"/>
      <c r="L511" s="53"/>
      <c r="M511" s="53"/>
      <c r="N511" s="53"/>
      <c r="O511" s="53"/>
      <c r="P511" s="53"/>
      <c r="Q511" s="53"/>
      <c r="R511" s="53"/>
      <c r="S511" s="53"/>
      <c r="T511" s="53"/>
      <c r="U511" s="53"/>
      <c r="V511" s="53"/>
      <c r="W511" s="90"/>
      <c r="X511" s="90"/>
      <c r="Y511" s="90"/>
      <c r="Z511" s="53"/>
      <c r="AA511" s="53"/>
      <c r="AB511" s="53"/>
      <c r="AC511" s="53"/>
      <c r="AD511" s="53"/>
      <c r="AE511" s="53"/>
      <c r="AF511" s="53"/>
      <c r="AG511" s="53"/>
      <c r="AH511" s="53"/>
      <c r="AI511" s="90"/>
      <c r="AJ511" s="90"/>
      <c r="AK511" s="90"/>
      <c r="AL511" s="53"/>
      <c r="AM511" s="53"/>
      <c r="AN511" s="53"/>
      <c r="AO511" s="53"/>
      <c r="AP511" s="53"/>
      <c r="AQ511" s="53"/>
      <c r="AR511" s="53"/>
      <c r="AS511" s="53"/>
      <c r="AT511" s="53"/>
      <c r="AU511" s="53"/>
      <c r="AV511" s="53"/>
      <c r="AW511" s="53"/>
      <c r="AX511" s="53"/>
      <c r="AY511" s="53"/>
      <c r="AZ511" s="90"/>
      <c r="BA511" s="90"/>
      <c r="BB511" s="90"/>
      <c r="BC511" s="53"/>
      <c r="BD511" s="53"/>
      <c r="BE511" s="53"/>
      <c r="BF511" s="53"/>
      <c r="BG511" s="25"/>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3"/>
      <c r="CL511" s="53"/>
      <c r="CM511" s="53"/>
      <c r="CN511" s="53"/>
      <c r="CO511" s="53"/>
      <c r="CP511" s="53"/>
      <c r="CQ511" s="53"/>
      <c r="CR511" s="53"/>
      <c r="CS511" s="53"/>
      <c r="CT511" s="53"/>
      <c r="CU511" s="53"/>
      <c r="CV511" s="53"/>
      <c r="CW511" s="53"/>
      <c r="CX511" s="53"/>
      <c r="CY511" s="53"/>
      <c r="CZ511" s="53"/>
      <c r="DA511" s="53"/>
      <c r="DB511" s="53"/>
      <c r="DC511" s="53"/>
      <c r="DD511" s="53"/>
      <c r="DE511" s="53"/>
      <c r="DF511" s="53"/>
      <c r="DG511" s="53"/>
      <c r="DH511" s="53"/>
      <c r="DI511" s="53"/>
      <c r="DJ511" s="53"/>
      <c r="DK511" s="53"/>
      <c r="DL511" s="53"/>
      <c r="DM511" s="53"/>
      <c r="DN511" s="53"/>
      <c r="DO511" s="53"/>
      <c r="DP511" s="53"/>
      <c r="DQ511" s="53"/>
      <c r="DR511" s="53"/>
    </row>
    <row r="512" spans="1:122" x14ac:dyDescent="0.25">
      <c r="A512" s="9"/>
      <c r="E512" s="53"/>
      <c r="F512" s="53"/>
      <c r="G512" s="53"/>
      <c r="I512" s="53"/>
      <c r="J512" s="53"/>
      <c r="K512" s="53"/>
      <c r="L512" s="53"/>
      <c r="M512" s="53"/>
      <c r="N512" s="53"/>
      <c r="O512" s="53"/>
      <c r="P512" s="53"/>
      <c r="Q512" s="53"/>
      <c r="R512" s="53"/>
      <c r="S512" s="53"/>
      <c r="T512" s="53"/>
      <c r="U512" s="53"/>
      <c r="V512" s="53"/>
      <c r="W512" s="90"/>
      <c r="X512" s="90"/>
      <c r="Y512" s="90"/>
      <c r="Z512" s="53"/>
      <c r="AA512" s="53"/>
      <c r="AB512" s="53"/>
      <c r="AC512" s="53"/>
      <c r="AD512" s="53"/>
      <c r="AE512" s="53"/>
      <c r="AF512" s="53"/>
      <c r="AG512" s="53"/>
      <c r="AH512" s="53"/>
      <c r="AI512" s="90"/>
      <c r="AJ512" s="90"/>
      <c r="AK512" s="90"/>
      <c r="AL512" s="53"/>
      <c r="AM512" s="53"/>
      <c r="AN512" s="53"/>
      <c r="AO512" s="53"/>
      <c r="AP512" s="53"/>
      <c r="AQ512" s="53"/>
      <c r="AR512" s="53"/>
      <c r="AS512" s="53"/>
      <c r="AT512" s="53"/>
      <c r="AU512" s="53"/>
      <c r="AV512" s="53"/>
      <c r="AW512" s="53"/>
      <c r="AX512" s="53"/>
      <c r="AY512" s="53"/>
      <c r="AZ512" s="90"/>
      <c r="BA512" s="90"/>
      <c r="BB512" s="90"/>
      <c r="BC512" s="53"/>
      <c r="BD512" s="53"/>
      <c r="BE512" s="53"/>
      <c r="BF512" s="53"/>
      <c r="BG512" s="25"/>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3"/>
      <c r="CL512" s="53"/>
      <c r="CM512" s="53"/>
      <c r="CN512" s="53"/>
      <c r="CO512" s="53"/>
      <c r="CP512" s="53"/>
      <c r="CQ512" s="53"/>
      <c r="CR512" s="53"/>
      <c r="CS512" s="53"/>
      <c r="CT512" s="53"/>
      <c r="CU512" s="53"/>
      <c r="CV512" s="53"/>
      <c r="CW512" s="53"/>
      <c r="CX512" s="53"/>
      <c r="CY512" s="53"/>
      <c r="CZ512" s="53"/>
      <c r="DA512" s="53"/>
      <c r="DB512" s="53"/>
      <c r="DC512" s="53"/>
      <c r="DD512" s="53"/>
      <c r="DE512" s="53"/>
      <c r="DF512" s="53"/>
      <c r="DG512" s="53"/>
      <c r="DH512" s="53"/>
      <c r="DI512" s="53"/>
      <c r="DJ512" s="53"/>
      <c r="DK512" s="53"/>
      <c r="DL512" s="53"/>
      <c r="DM512" s="53"/>
      <c r="DN512" s="53"/>
      <c r="DO512" s="53"/>
      <c r="DP512" s="53"/>
      <c r="DQ512" s="53"/>
      <c r="DR512" s="53"/>
    </row>
    <row r="513" spans="1:122" x14ac:dyDescent="0.25">
      <c r="A513" s="9"/>
      <c r="E513" s="53"/>
      <c r="F513" s="53"/>
      <c r="G513" s="53"/>
      <c r="I513" s="53"/>
      <c r="J513" s="53"/>
      <c r="K513" s="53"/>
      <c r="L513" s="53"/>
      <c r="M513" s="53"/>
      <c r="N513" s="53"/>
      <c r="O513" s="53"/>
      <c r="P513" s="53"/>
      <c r="Q513" s="53"/>
      <c r="R513" s="53"/>
      <c r="S513" s="53"/>
      <c r="T513" s="53"/>
      <c r="U513" s="53"/>
      <c r="V513" s="53"/>
      <c r="W513" s="90"/>
      <c r="X513" s="90"/>
      <c r="Y513" s="90"/>
      <c r="Z513" s="53"/>
      <c r="AA513" s="53"/>
      <c r="AB513" s="53"/>
      <c r="AC513" s="53"/>
      <c r="AD513" s="53"/>
      <c r="AE513" s="53"/>
      <c r="AF513" s="53"/>
      <c r="AG513" s="53"/>
      <c r="AH513" s="53"/>
      <c r="AI513" s="90"/>
      <c r="AJ513" s="90"/>
      <c r="AK513" s="90"/>
      <c r="AL513" s="53"/>
      <c r="AM513" s="53"/>
      <c r="AN513" s="53"/>
      <c r="AO513" s="53"/>
      <c r="AP513" s="53"/>
      <c r="AQ513" s="53"/>
      <c r="AR513" s="53"/>
      <c r="AS513" s="53"/>
      <c r="AT513" s="53"/>
      <c r="AU513" s="53"/>
      <c r="AV513" s="53"/>
      <c r="AW513" s="53"/>
      <c r="AX513" s="53"/>
      <c r="AY513" s="53"/>
      <c r="AZ513" s="90"/>
      <c r="BA513" s="90"/>
      <c r="BB513" s="90"/>
      <c r="BC513" s="53"/>
      <c r="BD513" s="53"/>
      <c r="BE513" s="53"/>
      <c r="BF513" s="53"/>
      <c r="BG513" s="25"/>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3"/>
      <c r="CL513" s="53"/>
      <c r="CM513" s="53"/>
      <c r="CN513" s="53"/>
      <c r="CO513" s="53"/>
      <c r="CP513" s="53"/>
      <c r="CQ513" s="53"/>
      <c r="CR513" s="53"/>
      <c r="CS513" s="53"/>
      <c r="CT513" s="53"/>
      <c r="CU513" s="53"/>
      <c r="CV513" s="53"/>
      <c r="CW513" s="53"/>
      <c r="CX513" s="53"/>
      <c r="CY513" s="53"/>
      <c r="CZ513" s="53"/>
      <c r="DA513" s="53"/>
      <c r="DB513" s="53"/>
      <c r="DC513" s="53"/>
      <c r="DD513" s="53"/>
      <c r="DE513" s="53"/>
      <c r="DF513" s="53"/>
      <c r="DG513" s="53"/>
      <c r="DH513" s="53"/>
      <c r="DI513" s="53"/>
      <c r="DJ513" s="53"/>
      <c r="DK513" s="53"/>
      <c r="DL513" s="53"/>
      <c r="DM513" s="53"/>
      <c r="DN513" s="53"/>
      <c r="DO513" s="53"/>
      <c r="DP513" s="53"/>
      <c r="DQ513" s="53"/>
      <c r="DR513" s="53"/>
    </row>
    <row r="514" spans="1:122" x14ac:dyDescent="0.25">
      <c r="A514" s="9"/>
      <c r="E514" s="53"/>
      <c r="F514" s="53"/>
      <c r="G514" s="53"/>
      <c r="I514" s="53"/>
      <c r="J514" s="53"/>
      <c r="K514" s="53"/>
      <c r="L514" s="53"/>
      <c r="M514" s="53"/>
      <c r="N514" s="53"/>
      <c r="O514" s="53"/>
      <c r="P514" s="53"/>
      <c r="Q514" s="53"/>
      <c r="R514" s="53"/>
      <c r="S514" s="53"/>
      <c r="T514" s="53"/>
      <c r="U514" s="53"/>
      <c r="V514" s="53"/>
      <c r="W514" s="90"/>
      <c r="X514" s="90"/>
      <c r="Y514" s="90"/>
      <c r="Z514" s="53"/>
      <c r="AA514" s="53"/>
      <c r="AB514" s="53"/>
      <c r="AC514" s="53"/>
      <c r="AD514" s="53"/>
      <c r="AE514" s="53"/>
      <c r="AF514" s="53"/>
      <c r="AG514" s="53"/>
      <c r="AH514" s="53"/>
      <c r="AI514" s="90"/>
      <c r="AJ514" s="90"/>
      <c r="AK514" s="90"/>
      <c r="AL514" s="53"/>
      <c r="AM514" s="53"/>
      <c r="AN514" s="53"/>
      <c r="AO514" s="53"/>
      <c r="AP514" s="53"/>
      <c r="AQ514" s="53"/>
      <c r="AR514" s="53"/>
      <c r="AS514" s="53"/>
      <c r="AT514" s="53"/>
      <c r="AU514" s="53"/>
      <c r="AV514" s="53"/>
      <c r="AW514" s="53"/>
      <c r="AX514" s="53"/>
      <c r="AY514" s="53"/>
      <c r="AZ514" s="90"/>
      <c r="BA514" s="90"/>
      <c r="BB514" s="90"/>
      <c r="BC514" s="53"/>
      <c r="BD514" s="53"/>
      <c r="BE514" s="53"/>
      <c r="BF514" s="53"/>
      <c r="BG514" s="25"/>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3"/>
      <c r="CL514" s="53"/>
      <c r="CM514" s="53"/>
      <c r="CN514" s="53"/>
      <c r="CO514" s="53"/>
      <c r="CP514" s="53"/>
      <c r="CQ514" s="53"/>
      <c r="CR514" s="53"/>
      <c r="CS514" s="53"/>
      <c r="CT514" s="53"/>
      <c r="CU514" s="53"/>
      <c r="CV514" s="53"/>
      <c r="CW514" s="53"/>
      <c r="CX514" s="53"/>
      <c r="CY514" s="53"/>
      <c r="CZ514" s="53"/>
      <c r="DA514" s="53"/>
      <c r="DB514" s="53"/>
      <c r="DC514" s="53"/>
      <c r="DD514" s="53"/>
      <c r="DE514" s="53"/>
      <c r="DF514" s="53"/>
      <c r="DG514" s="53"/>
      <c r="DH514" s="53"/>
      <c r="DI514" s="53"/>
      <c r="DJ514" s="53"/>
      <c r="DK514" s="53"/>
      <c r="DL514" s="53"/>
      <c r="DM514" s="53"/>
      <c r="DN514" s="53"/>
      <c r="DO514" s="53"/>
      <c r="DP514" s="53"/>
      <c r="DQ514" s="53"/>
      <c r="DR514" s="53"/>
    </row>
    <row r="515" spans="1:122" x14ac:dyDescent="0.25">
      <c r="A515" s="9"/>
      <c r="E515" s="53"/>
      <c r="F515" s="53"/>
      <c r="G515" s="53"/>
      <c r="I515" s="53"/>
      <c r="J515" s="53"/>
      <c r="K515" s="53"/>
      <c r="L515" s="53"/>
      <c r="M515" s="53"/>
      <c r="N515" s="53"/>
      <c r="O515" s="53"/>
      <c r="P515" s="53"/>
      <c r="Q515" s="53"/>
      <c r="R515" s="53"/>
      <c r="S515" s="53"/>
      <c r="T515" s="53"/>
      <c r="U515" s="53"/>
      <c r="V515" s="53"/>
      <c r="W515" s="90"/>
      <c r="X515" s="90"/>
      <c r="Y515" s="90"/>
      <c r="Z515" s="53"/>
      <c r="AA515" s="53"/>
      <c r="AB515" s="53"/>
      <c r="AC515" s="53"/>
      <c r="AD515" s="53"/>
      <c r="AE515" s="53"/>
      <c r="AF515" s="53"/>
      <c r="AG515" s="53"/>
      <c r="AH515" s="53"/>
      <c r="AI515" s="90"/>
      <c r="AJ515" s="90"/>
      <c r="AK515" s="90"/>
      <c r="AL515" s="53"/>
      <c r="AM515" s="53"/>
      <c r="AN515" s="53"/>
      <c r="AO515" s="53"/>
      <c r="AP515" s="53"/>
      <c r="AQ515" s="53"/>
      <c r="AR515" s="53"/>
      <c r="AS515" s="53"/>
      <c r="AT515" s="53"/>
      <c r="AU515" s="53"/>
      <c r="AV515" s="53"/>
      <c r="AW515" s="53"/>
      <c r="AX515" s="53"/>
      <c r="AY515" s="53"/>
      <c r="AZ515" s="90"/>
      <c r="BA515" s="90"/>
      <c r="BB515" s="90"/>
      <c r="BC515" s="53"/>
      <c r="BD515" s="53"/>
      <c r="BE515" s="53"/>
      <c r="BF515" s="53"/>
      <c r="BG515" s="25"/>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3"/>
      <c r="CL515" s="53"/>
      <c r="CM515" s="53"/>
      <c r="CN515" s="53"/>
      <c r="CO515" s="53"/>
      <c r="CP515" s="53"/>
      <c r="CQ515" s="53"/>
      <c r="CR515" s="53"/>
      <c r="CS515" s="53"/>
      <c r="CT515" s="53"/>
      <c r="CU515" s="53"/>
      <c r="CV515" s="53"/>
      <c r="CW515" s="53"/>
      <c r="CX515" s="53"/>
      <c r="CY515" s="53"/>
      <c r="CZ515" s="53"/>
      <c r="DA515" s="53"/>
      <c r="DB515" s="53"/>
      <c r="DC515" s="53"/>
      <c r="DD515" s="53"/>
      <c r="DE515" s="53"/>
      <c r="DF515" s="53"/>
      <c r="DG515" s="53"/>
      <c r="DH515" s="53"/>
      <c r="DI515" s="53"/>
      <c r="DJ515" s="53"/>
      <c r="DK515" s="53"/>
      <c r="DL515" s="53"/>
      <c r="DM515" s="53"/>
      <c r="DN515" s="53"/>
      <c r="DO515" s="53"/>
      <c r="DP515" s="53"/>
      <c r="DQ515" s="53"/>
      <c r="DR515" s="53"/>
    </row>
    <row r="516" spans="1:122" x14ac:dyDescent="0.25">
      <c r="A516" s="9"/>
      <c r="E516" s="53"/>
      <c r="F516" s="53"/>
      <c r="G516" s="53"/>
      <c r="I516" s="53"/>
      <c r="J516" s="53"/>
      <c r="K516" s="53"/>
      <c r="L516" s="53"/>
      <c r="M516" s="53"/>
      <c r="N516" s="53"/>
      <c r="O516" s="53"/>
      <c r="P516" s="53"/>
      <c r="Q516" s="53"/>
      <c r="R516" s="53"/>
      <c r="S516" s="53"/>
      <c r="T516" s="53"/>
      <c r="U516" s="53"/>
      <c r="V516" s="53"/>
      <c r="W516" s="90"/>
      <c r="X516" s="90"/>
      <c r="Y516" s="90"/>
      <c r="Z516" s="53"/>
      <c r="AA516" s="53"/>
      <c r="AB516" s="53"/>
      <c r="AC516" s="53"/>
      <c r="AD516" s="53"/>
      <c r="AE516" s="53"/>
      <c r="AF516" s="53"/>
      <c r="AG516" s="53"/>
      <c r="AH516" s="53"/>
      <c r="AI516" s="90"/>
      <c r="AJ516" s="90"/>
      <c r="AK516" s="90"/>
      <c r="AL516" s="53"/>
      <c r="AM516" s="53"/>
      <c r="AN516" s="53"/>
      <c r="AO516" s="53"/>
      <c r="AP516" s="53"/>
      <c r="AQ516" s="53"/>
      <c r="AR516" s="53"/>
      <c r="AS516" s="53"/>
      <c r="AT516" s="53"/>
      <c r="AU516" s="53"/>
      <c r="AV516" s="53"/>
      <c r="AW516" s="53"/>
      <c r="AX516" s="53"/>
      <c r="AY516" s="53"/>
      <c r="AZ516" s="90"/>
      <c r="BA516" s="90"/>
      <c r="BB516" s="90"/>
      <c r="BC516" s="53"/>
      <c r="BD516" s="53"/>
      <c r="BE516" s="53"/>
      <c r="BF516" s="53"/>
      <c r="BG516" s="25"/>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3"/>
      <c r="CL516" s="53"/>
      <c r="CM516" s="53"/>
      <c r="CN516" s="53"/>
      <c r="CO516" s="53"/>
      <c r="CP516" s="53"/>
      <c r="CQ516" s="53"/>
      <c r="CR516" s="53"/>
      <c r="CS516" s="53"/>
      <c r="CT516" s="53"/>
      <c r="CU516" s="53"/>
      <c r="CV516" s="53"/>
      <c r="CW516" s="53"/>
      <c r="CX516" s="53"/>
      <c r="CY516" s="53"/>
      <c r="CZ516" s="53"/>
      <c r="DA516" s="53"/>
      <c r="DB516" s="53"/>
      <c r="DC516" s="53"/>
      <c r="DD516" s="53"/>
      <c r="DE516" s="53"/>
      <c r="DF516" s="53"/>
      <c r="DG516" s="53"/>
      <c r="DH516" s="53"/>
      <c r="DI516" s="53"/>
      <c r="DJ516" s="53"/>
      <c r="DK516" s="53"/>
      <c r="DL516" s="53"/>
      <c r="DM516" s="53"/>
      <c r="DN516" s="53"/>
      <c r="DO516" s="53"/>
      <c r="DP516" s="53"/>
      <c r="DQ516" s="53"/>
      <c r="DR516" s="53"/>
    </row>
    <row r="517" spans="1:122" x14ac:dyDescent="0.25">
      <c r="A517" s="9"/>
      <c r="E517" s="53"/>
      <c r="F517" s="53"/>
      <c r="G517" s="53"/>
      <c r="I517" s="53"/>
      <c r="J517" s="53"/>
      <c r="K517" s="53"/>
      <c r="L517" s="53"/>
      <c r="M517" s="53"/>
      <c r="N517" s="53"/>
      <c r="O517" s="53"/>
      <c r="P517" s="53"/>
      <c r="Q517" s="53"/>
      <c r="R517" s="53"/>
      <c r="S517" s="53"/>
      <c r="T517" s="53"/>
      <c r="U517" s="53"/>
      <c r="V517" s="53"/>
      <c r="W517" s="90"/>
      <c r="X517" s="90"/>
      <c r="Y517" s="90"/>
      <c r="Z517" s="53"/>
      <c r="AA517" s="53"/>
      <c r="AB517" s="53"/>
      <c r="AC517" s="53"/>
      <c r="AD517" s="53"/>
      <c r="AE517" s="53"/>
      <c r="AF517" s="53"/>
      <c r="AG517" s="53"/>
      <c r="AH517" s="53"/>
      <c r="AI517" s="90"/>
      <c r="AJ517" s="90"/>
      <c r="AK517" s="90"/>
      <c r="AL517" s="53"/>
      <c r="AM517" s="53"/>
      <c r="AN517" s="53"/>
      <c r="AO517" s="53"/>
      <c r="AP517" s="53"/>
      <c r="AQ517" s="53"/>
      <c r="AR517" s="53"/>
      <c r="AS517" s="53"/>
      <c r="AT517" s="53"/>
      <c r="AU517" s="53"/>
      <c r="AV517" s="53"/>
      <c r="AW517" s="53"/>
      <c r="AX517" s="53"/>
      <c r="AY517" s="53"/>
      <c r="AZ517" s="90"/>
      <c r="BA517" s="90"/>
      <c r="BB517" s="90"/>
      <c r="BC517" s="53"/>
      <c r="BD517" s="53"/>
      <c r="BE517" s="53"/>
      <c r="BF517" s="53"/>
      <c r="BG517" s="25"/>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3"/>
      <c r="CL517" s="53"/>
      <c r="CM517" s="53"/>
      <c r="CN517" s="53"/>
      <c r="CO517" s="53"/>
      <c r="CP517" s="53"/>
      <c r="CQ517" s="53"/>
      <c r="CR517" s="53"/>
      <c r="CS517" s="53"/>
      <c r="CT517" s="53"/>
      <c r="CU517" s="53"/>
      <c r="CV517" s="53"/>
      <c r="CW517" s="53"/>
      <c r="CX517" s="53"/>
      <c r="CY517" s="53"/>
      <c r="CZ517" s="53"/>
      <c r="DA517" s="53"/>
      <c r="DB517" s="53"/>
      <c r="DC517" s="53"/>
      <c r="DD517" s="53"/>
      <c r="DE517" s="53"/>
      <c r="DF517" s="53"/>
      <c r="DG517" s="53"/>
      <c r="DH517" s="53"/>
      <c r="DI517" s="53"/>
      <c r="DJ517" s="53"/>
      <c r="DK517" s="53"/>
      <c r="DL517" s="53"/>
      <c r="DM517" s="53"/>
      <c r="DN517" s="53"/>
      <c r="DO517" s="53"/>
      <c r="DP517" s="53"/>
      <c r="DQ517" s="53"/>
      <c r="DR517" s="53"/>
    </row>
    <row r="518" spans="1:122" x14ac:dyDescent="0.25">
      <c r="A518" s="9"/>
      <c r="E518" s="53"/>
      <c r="F518" s="53"/>
      <c r="G518" s="53"/>
      <c r="I518" s="53"/>
      <c r="J518" s="53"/>
      <c r="K518" s="53"/>
      <c r="L518" s="53"/>
      <c r="M518" s="53"/>
      <c r="N518" s="53"/>
      <c r="O518" s="53"/>
      <c r="P518" s="53"/>
      <c r="Q518" s="53"/>
      <c r="R518" s="53"/>
      <c r="S518" s="53"/>
      <c r="T518" s="53"/>
      <c r="U518" s="53"/>
      <c r="V518" s="53"/>
      <c r="W518" s="90"/>
      <c r="X518" s="90"/>
      <c r="Y518" s="90"/>
      <c r="Z518" s="53"/>
      <c r="AA518" s="53"/>
      <c r="AB518" s="53"/>
      <c r="AC518" s="53"/>
      <c r="AD518" s="53"/>
      <c r="AE518" s="53"/>
      <c r="AF518" s="53"/>
      <c r="AG518" s="53"/>
      <c r="AH518" s="53"/>
      <c r="AI518" s="90"/>
      <c r="AJ518" s="90"/>
      <c r="AK518" s="90"/>
      <c r="AL518" s="53"/>
      <c r="AM518" s="53"/>
      <c r="AN518" s="53"/>
      <c r="AO518" s="53"/>
      <c r="AP518" s="53"/>
      <c r="AQ518" s="53"/>
      <c r="AR518" s="53"/>
      <c r="AS518" s="53"/>
      <c r="AT518" s="53"/>
      <c r="AU518" s="53"/>
      <c r="AV518" s="53"/>
      <c r="AW518" s="53"/>
      <c r="AX518" s="53"/>
      <c r="AY518" s="53"/>
      <c r="AZ518" s="90"/>
      <c r="BA518" s="90"/>
      <c r="BB518" s="90"/>
      <c r="BC518" s="53"/>
      <c r="BD518" s="53"/>
      <c r="BE518" s="53"/>
      <c r="BF518" s="53"/>
      <c r="BG518" s="25"/>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3"/>
      <c r="CL518" s="53"/>
      <c r="CM518" s="53"/>
      <c r="CN518" s="53"/>
      <c r="CO518" s="53"/>
      <c r="CP518" s="53"/>
      <c r="CQ518" s="53"/>
      <c r="CR518" s="53"/>
      <c r="CS518" s="53"/>
      <c r="CT518" s="53"/>
      <c r="CU518" s="53"/>
      <c r="CV518" s="53"/>
      <c r="CW518" s="53"/>
      <c r="CX518" s="53"/>
      <c r="CY518" s="53"/>
      <c r="CZ518" s="53"/>
      <c r="DA518" s="53"/>
      <c r="DB518" s="53"/>
      <c r="DC518" s="53"/>
      <c r="DD518" s="53"/>
      <c r="DE518" s="53"/>
      <c r="DF518" s="53"/>
      <c r="DG518" s="53"/>
      <c r="DH518" s="53"/>
      <c r="DI518" s="53"/>
      <c r="DJ518" s="53"/>
      <c r="DK518" s="53"/>
      <c r="DL518" s="53"/>
      <c r="DM518" s="53"/>
      <c r="DN518" s="53"/>
      <c r="DO518" s="53"/>
      <c r="DP518" s="53"/>
      <c r="DQ518" s="53"/>
      <c r="DR518" s="53"/>
    </row>
    <row r="519" spans="1:122" x14ac:dyDescent="0.25">
      <c r="A519" s="9"/>
      <c r="E519" s="53"/>
      <c r="F519" s="53"/>
      <c r="G519" s="53"/>
      <c r="I519" s="53"/>
      <c r="J519" s="53"/>
      <c r="K519" s="53"/>
      <c r="L519" s="53"/>
      <c r="M519" s="53"/>
      <c r="N519" s="53"/>
      <c r="O519" s="53"/>
      <c r="P519" s="53"/>
      <c r="Q519" s="53"/>
      <c r="R519" s="53"/>
      <c r="S519" s="53"/>
      <c r="T519" s="53"/>
      <c r="U519" s="53"/>
      <c r="V519" s="53"/>
      <c r="W519" s="90"/>
      <c r="X519" s="90"/>
      <c r="Y519" s="90"/>
      <c r="Z519" s="53"/>
      <c r="AA519" s="53"/>
      <c r="AB519" s="53"/>
      <c r="AC519" s="53"/>
      <c r="AD519" s="53"/>
      <c r="AE519" s="53"/>
      <c r="AF519" s="53"/>
      <c r="AG519" s="53"/>
      <c r="AH519" s="53"/>
      <c r="AI519" s="90"/>
      <c r="AJ519" s="90"/>
      <c r="AK519" s="90"/>
      <c r="AL519" s="53"/>
      <c r="AM519" s="53"/>
      <c r="AN519" s="53"/>
      <c r="AO519" s="53"/>
      <c r="AP519" s="53"/>
      <c r="AQ519" s="53"/>
      <c r="AR519" s="53"/>
      <c r="AS519" s="53"/>
      <c r="AT519" s="53"/>
      <c r="AU519" s="53"/>
      <c r="AV519" s="53"/>
      <c r="AW519" s="53"/>
      <c r="AX519" s="53"/>
      <c r="AY519" s="53"/>
      <c r="AZ519" s="90"/>
      <c r="BA519" s="90"/>
      <c r="BB519" s="90"/>
      <c r="BC519" s="53"/>
      <c r="BD519" s="53"/>
      <c r="BE519" s="53"/>
      <c r="BF519" s="53"/>
      <c r="BG519" s="25"/>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3"/>
      <c r="CL519" s="53"/>
      <c r="CM519" s="53"/>
      <c r="CN519" s="53"/>
      <c r="CO519" s="53"/>
      <c r="CP519" s="53"/>
      <c r="CQ519" s="53"/>
      <c r="CR519" s="53"/>
      <c r="CS519" s="53"/>
      <c r="CT519" s="53"/>
      <c r="CU519" s="53"/>
      <c r="CV519" s="53"/>
      <c r="CW519" s="53"/>
      <c r="CX519" s="53"/>
      <c r="CY519" s="53"/>
      <c r="CZ519" s="53"/>
      <c r="DA519" s="53"/>
      <c r="DB519" s="53"/>
      <c r="DC519" s="53"/>
      <c r="DD519" s="53"/>
      <c r="DE519" s="53"/>
      <c r="DF519" s="53"/>
      <c r="DG519" s="53"/>
      <c r="DH519" s="53"/>
      <c r="DI519" s="53"/>
      <c r="DJ519" s="53"/>
      <c r="DK519" s="53"/>
      <c r="DL519" s="53"/>
      <c r="DM519" s="53"/>
      <c r="DN519" s="53"/>
      <c r="DO519" s="53"/>
      <c r="DP519" s="53"/>
      <c r="DQ519" s="53"/>
      <c r="DR519" s="53"/>
    </row>
    <row r="520" spans="1:122" x14ac:dyDescent="0.25">
      <c r="A520" s="9"/>
      <c r="E520" s="53"/>
      <c r="F520" s="53"/>
      <c r="G520" s="53"/>
      <c r="I520" s="53"/>
      <c r="J520" s="53"/>
      <c r="K520" s="53"/>
      <c r="L520" s="53"/>
      <c r="M520" s="53"/>
      <c r="N520" s="53"/>
      <c r="O520" s="53"/>
      <c r="P520" s="53"/>
      <c r="Q520" s="53"/>
      <c r="R520" s="53"/>
      <c r="S520" s="53"/>
      <c r="T520" s="53"/>
      <c r="U520" s="53"/>
      <c r="V520" s="53"/>
      <c r="W520" s="90"/>
      <c r="X520" s="90"/>
      <c r="Y520" s="90"/>
      <c r="Z520" s="53"/>
      <c r="AA520" s="53"/>
      <c r="AB520" s="53"/>
      <c r="AC520" s="53"/>
      <c r="AD520" s="53"/>
      <c r="AE520" s="53"/>
      <c r="AF520" s="53"/>
      <c r="AG520" s="53"/>
      <c r="AH520" s="53"/>
      <c r="AI520" s="90"/>
      <c r="AJ520" s="90"/>
      <c r="AK520" s="90"/>
      <c r="AL520" s="53"/>
      <c r="AM520" s="53"/>
      <c r="AN520" s="53"/>
      <c r="AO520" s="53"/>
      <c r="AP520" s="53"/>
      <c r="AQ520" s="53"/>
      <c r="AR520" s="53"/>
      <c r="AS520" s="53"/>
      <c r="AT520" s="53"/>
      <c r="AU520" s="53"/>
      <c r="AV520" s="53"/>
      <c r="AW520" s="53"/>
      <c r="AX520" s="53"/>
      <c r="AY520" s="53"/>
      <c r="AZ520" s="90"/>
      <c r="BA520" s="90"/>
      <c r="BB520" s="90"/>
      <c r="BC520" s="53"/>
      <c r="BD520" s="53"/>
      <c r="BE520" s="53"/>
      <c r="BF520" s="53"/>
      <c r="BG520" s="25"/>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3"/>
      <c r="CL520" s="53"/>
      <c r="CM520" s="53"/>
      <c r="CN520" s="53"/>
      <c r="CO520" s="53"/>
      <c r="CP520" s="53"/>
      <c r="CQ520" s="53"/>
      <c r="CR520" s="53"/>
      <c r="CS520" s="53"/>
      <c r="CT520" s="53"/>
      <c r="CU520" s="53"/>
      <c r="CV520" s="53"/>
      <c r="CW520" s="53"/>
      <c r="CX520" s="53"/>
      <c r="CY520" s="53"/>
      <c r="CZ520" s="53"/>
      <c r="DA520" s="53"/>
      <c r="DB520" s="53"/>
      <c r="DC520" s="53"/>
      <c r="DD520" s="53"/>
      <c r="DE520" s="53"/>
      <c r="DF520" s="53"/>
      <c r="DG520" s="53"/>
      <c r="DH520" s="53"/>
      <c r="DI520" s="53"/>
      <c r="DJ520" s="53"/>
      <c r="DK520" s="53"/>
      <c r="DL520" s="53"/>
      <c r="DM520" s="53"/>
      <c r="DN520" s="53"/>
      <c r="DO520" s="53"/>
      <c r="DP520" s="53"/>
      <c r="DQ520" s="53"/>
      <c r="DR520" s="53"/>
    </row>
    <row r="521" spans="1:122" x14ac:dyDescent="0.25">
      <c r="A521" s="9"/>
      <c r="E521" s="53"/>
      <c r="F521" s="53"/>
      <c r="G521" s="53"/>
      <c r="I521" s="53"/>
      <c r="J521" s="53"/>
      <c r="K521" s="53"/>
      <c r="L521" s="53"/>
      <c r="M521" s="53"/>
      <c r="N521" s="53"/>
      <c r="O521" s="53"/>
      <c r="P521" s="53"/>
      <c r="Q521" s="53"/>
      <c r="R521" s="53"/>
      <c r="S521" s="53"/>
      <c r="T521" s="53"/>
      <c r="U521" s="53"/>
      <c r="V521" s="53"/>
      <c r="W521" s="90"/>
      <c r="X521" s="90"/>
      <c r="Y521" s="90"/>
      <c r="Z521" s="53"/>
      <c r="AA521" s="53"/>
      <c r="AB521" s="53"/>
      <c r="AC521" s="53"/>
      <c r="AD521" s="53"/>
      <c r="AE521" s="53"/>
      <c r="AF521" s="53"/>
      <c r="AG521" s="53"/>
      <c r="AH521" s="53"/>
      <c r="AI521" s="90"/>
      <c r="AJ521" s="90"/>
      <c r="AK521" s="90"/>
      <c r="AL521" s="53"/>
      <c r="AM521" s="53"/>
      <c r="AN521" s="53"/>
      <c r="AO521" s="53"/>
      <c r="AP521" s="53"/>
      <c r="AQ521" s="53"/>
      <c r="AR521" s="53"/>
      <c r="AS521" s="53"/>
      <c r="AT521" s="53"/>
      <c r="AU521" s="53"/>
      <c r="AV521" s="53"/>
      <c r="AW521" s="53"/>
      <c r="AX521" s="53"/>
      <c r="AY521" s="53"/>
      <c r="AZ521" s="90"/>
      <c r="BA521" s="90"/>
      <c r="BB521" s="90"/>
      <c r="BC521" s="53"/>
      <c r="BD521" s="53"/>
      <c r="BE521" s="53"/>
      <c r="BF521" s="53"/>
      <c r="BG521" s="25"/>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3"/>
      <c r="CL521" s="53"/>
      <c r="CM521" s="53"/>
      <c r="CN521" s="53"/>
      <c r="CO521" s="53"/>
      <c r="CP521" s="53"/>
      <c r="CQ521" s="53"/>
      <c r="CR521" s="53"/>
      <c r="CS521" s="53"/>
      <c r="CT521" s="53"/>
      <c r="CU521" s="53"/>
      <c r="CV521" s="53"/>
      <c r="CW521" s="53"/>
      <c r="CX521" s="53"/>
      <c r="CY521" s="53"/>
      <c r="CZ521" s="53"/>
      <c r="DA521" s="53"/>
      <c r="DB521" s="53"/>
      <c r="DC521" s="53"/>
      <c r="DD521" s="53"/>
      <c r="DE521" s="53"/>
      <c r="DF521" s="53"/>
      <c r="DG521" s="53"/>
      <c r="DH521" s="53"/>
      <c r="DI521" s="53"/>
      <c r="DJ521" s="53"/>
      <c r="DK521" s="53"/>
      <c r="DL521" s="53"/>
      <c r="DM521" s="53"/>
      <c r="DN521" s="53"/>
      <c r="DO521" s="53"/>
      <c r="DP521" s="53"/>
      <c r="DQ521" s="53"/>
      <c r="DR521" s="53"/>
    </row>
    <row r="522" spans="1:122" x14ac:dyDescent="0.25">
      <c r="A522" s="9"/>
      <c r="E522" s="53"/>
      <c r="F522" s="53"/>
      <c r="G522" s="53"/>
      <c r="I522" s="53"/>
      <c r="J522" s="53"/>
      <c r="K522" s="53"/>
      <c r="L522" s="53"/>
      <c r="M522" s="53"/>
      <c r="N522" s="53"/>
      <c r="O522" s="53"/>
      <c r="P522" s="53"/>
      <c r="Q522" s="53"/>
      <c r="R522" s="53"/>
      <c r="S522" s="53"/>
      <c r="T522" s="53"/>
      <c r="U522" s="53"/>
      <c r="V522" s="53"/>
      <c r="W522" s="90"/>
      <c r="X522" s="90"/>
      <c r="Y522" s="90"/>
      <c r="Z522" s="53"/>
      <c r="AA522" s="53"/>
      <c r="AB522" s="53"/>
      <c r="AC522" s="53"/>
      <c r="AD522" s="53"/>
      <c r="AE522" s="53"/>
      <c r="AF522" s="53"/>
      <c r="AG522" s="53"/>
      <c r="AH522" s="53"/>
      <c r="AI522" s="90"/>
      <c r="AJ522" s="90"/>
      <c r="AK522" s="90"/>
      <c r="AL522" s="53"/>
      <c r="AM522" s="53"/>
      <c r="AN522" s="53"/>
      <c r="AO522" s="53"/>
      <c r="AP522" s="53"/>
      <c r="AQ522" s="53"/>
      <c r="AR522" s="53"/>
      <c r="AS522" s="53"/>
      <c r="AT522" s="53"/>
      <c r="AU522" s="53"/>
      <c r="AV522" s="53"/>
      <c r="AW522" s="53"/>
      <c r="AX522" s="53"/>
      <c r="AY522" s="53"/>
      <c r="AZ522" s="90"/>
      <c r="BA522" s="90"/>
      <c r="BB522" s="90"/>
      <c r="BC522" s="53"/>
      <c r="BD522" s="53"/>
      <c r="BE522" s="53"/>
      <c r="BF522" s="53"/>
      <c r="BG522" s="25"/>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3"/>
      <c r="CL522" s="53"/>
      <c r="CM522" s="53"/>
      <c r="CN522" s="53"/>
      <c r="CO522" s="53"/>
      <c r="CP522" s="53"/>
      <c r="CQ522" s="53"/>
      <c r="CR522" s="53"/>
      <c r="CS522" s="53"/>
      <c r="CT522" s="53"/>
      <c r="CU522" s="53"/>
      <c r="CV522" s="53"/>
      <c r="CW522" s="53"/>
      <c r="CX522" s="53"/>
      <c r="CY522" s="53"/>
      <c r="CZ522" s="53"/>
      <c r="DA522" s="53"/>
      <c r="DB522" s="53"/>
      <c r="DC522" s="53"/>
      <c r="DD522" s="53"/>
      <c r="DE522" s="53"/>
      <c r="DF522" s="53"/>
      <c r="DG522" s="53"/>
      <c r="DH522" s="53"/>
      <c r="DI522" s="53"/>
      <c r="DJ522" s="53"/>
      <c r="DK522" s="53"/>
      <c r="DL522" s="53"/>
      <c r="DM522" s="53"/>
      <c r="DN522" s="53"/>
      <c r="DO522" s="53"/>
      <c r="DP522" s="53"/>
      <c r="DQ522" s="53"/>
      <c r="DR522" s="53"/>
    </row>
    <row r="523" spans="1:122" x14ac:dyDescent="0.25">
      <c r="A523" s="9"/>
      <c r="E523" s="53"/>
      <c r="F523" s="53"/>
      <c r="G523" s="53"/>
      <c r="I523" s="53"/>
      <c r="J523" s="53"/>
      <c r="K523" s="53"/>
      <c r="L523" s="53"/>
      <c r="M523" s="53"/>
      <c r="N523" s="53"/>
      <c r="O523" s="53"/>
      <c r="P523" s="53"/>
      <c r="Q523" s="53"/>
      <c r="R523" s="53"/>
      <c r="S523" s="53"/>
      <c r="T523" s="53"/>
      <c r="U523" s="53"/>
      <c r="V523" s="53"/>
      <c r="W523" s="90"/>
      <c r="X523" s="90"/>
      <c r="Y523" s="90"/>
      <c r="Z523" s="53"/>
      <c r="AA523" s="53"/>
      <c r="AB523" s="53"/>
      <c r="AC523" s="53"/>
      <c r="AD523" s="53"/>
      <c r="AE523" s="53"/>
      <c r="AF523" s="53"/>
      <c r="AG523" s="53"/>
      <c r="AH523" s="53"/>
      <c r="AI523" s="90"/>
      <c r="AJ523" s="90"/>
      <c r="AK523" s="90"/>
      <c r="AL523" s="53"/>
      <c r="AM523" s="53"/>
      <c r="AN523" s="53"/>
      <c r="AO523" s="53"/>
      <c r="AP523" s="53"/>
      <c r="AQ523" s="53"/>
      <c r="AR523" s="53"/>
      <c r="AS523" s="53"/>
      <c r="AT523" s="53"/>
      <c r="AU523" s="53"/>
      <c r="AV523" s="53"/>
      <c r="AW523" s="53"/>
      <c r="AX523" s="53"/>
      <c r="AY523" s="53"/>
      <c r="AZ523" s="90"/>
      <c r="BA523" s="90"/>
      <c r="BB523" s="90"/>
      <c r="BC523" s="53"/>
      <c r="BD523" s="53"/>
      <c r="BE523" s="53"/>
      <c r="BF523" s="53"/>
      <c r="BG523" s="25"/>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3"/>
      <c r="CL523" s="53"/>
      <c r="CM523" s="53"/>
      <c r="CN523" s="53"/>
      <c r="CO523" s="53"/>
      <c r="CP523" s="53"/>
      <c r="CQ523" s="53"/>
      <c r="CR523" s="53"/>
      <c r="CS523" s="53"/>
      <c r="CT523" s="53"/>
      <c r="CU523" s="53"/>
      <c r="CV523" s="53"/>
      <c r="CW523" s="53"/>
      <c r="CX523" s="53"/>
      <c r="CY523" s="53"/>
      <c r="CZ523" s="53"/>
      <c r="DA523" s="53"/>
      <c r="DB523" s="53"/>
      <c r="DC523" s="53"/>
      <c r="DD523" s="53"/>
      <c r="DE523" s="53"/>
      <c r="DF523" s="53"/>
      <c r="DG523" s="53"/>
      <c r="DH523" s="53"/>
      <c r="DI523" s="53"/>
      <c r="DJ523" s="53"/>
      <c r="DK523" s="53"/>
      <c r="DL523" s="53"/>
      <c r="DM523" s="53"/>
      <c r="DN523" s="53"/>
      <c r="DO523" s="53"/>
      <c r="DP523" s="53"/>
      <c r="DQ523" s="53"/>
      <c r="DR523" s="53"/>
    </row>
    <row r="524" spans="1:122" x14ac:dyDescent="0.25">
      <c r="A524" s="9"/>
      <c r="E524" s="53"/>
      <c r="F524" s="53"/>
      <c r="G524" s="53"/>
      <c r="I524" s="53"/>
      <c r="J524" s="53"/>
      <c r="K524" s="53"/>
      <c r="L524" s="53"/>
      <c r="M524" s="53"/>
      <c r="N524" s="53"/>
      <c r="O524" s="53"/>
      <c r="P524" s="53"/>
      <c r="Q524" s="53"/>
      <c r="R524" s="53"/>
      <c r="S524" s="53"/>
      <c r="T524" s="53"/>
      <c r="U524" s="53"/>
      <c r="V524" s="53"/>
      <c r="W524" s="90"/>
      <c r="X524" s="90"/>
      <c r="Y524" s="90"/>
      <c r="Z524" s="53"/>
      <c r="AA524" s="53"/>
      <c r="AB524" s="53"/>
      <c r="AC524" s="53"/>
      <c r="AD524" s="53"/>
      <c r="AE524" s="53"/>
      <c r="AF524" s="53"/>
      <c r="AG524" s="53"/>
      <c r="AH524" s="53"/>
      <c r="AI524" s="90"/>
      <c r="AJ524" s="90"/>
      <c r="AK524" s="90"/>
      <c r="AL524" s="53"/>
      <c r="AM524" s="53"/>
      <c r="AN524" s="53"/>
      <c r="AO524" s="53"/>
      <c r="AP524" s="53"/>
      <c r="AQ524" s="53"/>
      <c r="AR524" s="53"/>
      <c r="AS524" s="53"/>
      <c r="AT524" s="53"/>
      <c r="AU524" s="53"/>
      <c r="AV524" s="53"/>
      <c r="AW524" s="53"/>
      <c r="AX524" s="53"/>
      <c r="AY524" s="53"/>
      <c r="AZ524" s="90"/>
      <c r="BA524" s="90"/>
      <c r="BB524" s="90"/>
      <c r="BC524" s="53"/>
      <c r="BD524" s="53"/>
      <c r="BE524" s="53"/>
      <c r="BF524" s="53"/>
      <c r="BG524" s="25"/>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3"/>
      <c r="CL524" s="53"/>
      <c r="CM524" s="53"/>
      <c r="CN524" s="53"/>
      <c r="CO524" s="53"/>
      <c r="CP524" s="53"/>
      <c r="CQ524" s="53"/>
      <c r="CR524" s="53"/>
      <c r="CS524" s="53"/>
      <c r="CT524" s="53"/>
      <c r="CU524" s="53"/>
      <c r="CV524" s="53"/>
      <c r="CW524" s="53"/>
      <c r="CX524" s="53"/>
      <c r="CY524" s="53"/>
      <c r="CZ524" s="53"/>
      <c r="DA524" s="53"/>
      <c r="DB524" s="53"/>
      <c r="DC524" s="53"/>
      <c r="DD524" s="53"/>
      <c r="DE524" s="53"/>
      <c r="DF524" s="53"/>
      <c r="DG524" s="53"/>
      <c r="DH524" s="53"/>
      <c r="DI524" s="53"/>
      <c r="DJ524" s="53"/>
      <c r="DK524" s="53"/>
      <c r="DL524" s="53"/>
      <c r="DM524" s="53"/>
      <c r="DN524" s="53"/>
      <c r="DO524" s="53"/>
      <c r="DP524" s="53"/>
      <c r="DQ524" s="53"/>
      <c r="DR524" s="53"/>
    </row>
    <row r="525" spans="1:122" x14ac:dyDescent="0.25">
      <c r="A525" s="9"/>
      <c r="E525" s="53"/>
      <c r="F525" s="53"/>
      <c r="G525" s="53"/>
      <c r="I525" s="53"/>
      <c r="J525" s="53"/>
      <c r="K525" s="53"/>
      <c r="L525" s="53"/>
      <c r="M525" s="53"/>
      <c r="N525" s="53"/>
      <c r="O525" s="53"/>
      <c r="P525" s="53"/>
      <c r="Q525" s="53"/>
      <c r="R525" s="53"/>
      <c r="S525" s="53"/>
      <c r="T525" s="53"/>
      <c r="U525" s="53"/>
      <c r="V525" s="53"/>
      <c r="W525" s="90"/>
      <c r="X525" s="90"/>
      <c r="Y525" s="90"/>
      <c r="Z525" s="53"/>
      <c r="AA525" s="53"/>
      <c r="AB525" s="53"/>
      <c r="AC525" s="53"/>
      <c r="AD525" s="53"/>
      <c r="AE525" s="53"/>
      <c r="AF525" s="53"/>
      <c r="AG525" s="53"/>
      <c r="AH525" s="53"/>
      <c r="AI525" s="90"/>
      <c r="AJ525" s="90"/>
      <c r="AK525" s="90"/>
      <c r="AL525" s="53"/>
      <c r="AM525" s="53"/>
      <c r="AN525" s="53"/>
      <c r="AO525" s="53"/>
      <c r="AP525" s="53"/>
      <c r="AQ525" s="53"/>
      <c r="AR525" s="53"/>
      <c r="AS525" s="53"/>
      <c r="AT525" s="53"/>
      <c r="AU525" s="53"/>
      <c r="AV525" s="53"/>
      <c r="AW525" s="53"/>
      <c r="AX525" s="53"/>
      <c r="AY525" s="53"/>
      <c r="AZ525" s="90"/>
      <c r="BA525" s="90"/>
      <c r="BB525" s="90"/>
      <c r="BC525" s="53"/>
      <c r="BD525" s="53"/>
      <c r="BE525" s="53"/>
      <c r="BF525" s="53"/>
      <c r="BG525" s="25"/>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3"/>
      <c r="CL525" s="53"/>
      <c r="CM525" s="53"/>
      <c r="CN525" s="53"/>
      <c r="CO525" s="53"/>
      <c r="CP525" s="53"/>
      <c r="CQ525" s="53"/>
      <c r="CR525" s="53"/>
      <c r="CS525" s="53"/>
      <c r="CT525" s="53"/>
      <c r="CU525" s="53"/>
      <c r="CV525" s="53"/>
      <c r="CW525" s="53"/>
      <c r="CX525" s="53"/>
      <c r="CY525" s="53"/>
      <c r="CZ525" s="53"/>
      <c r="DA525" s="53"/>
      <c r="DB525" s="53"/>
      <c r="DC525" s="53"/>
      <c r="DD525" s="53"/>
      <c r="DE525" s="53"/>
      <c r="DF525" s="53"/>
      <c r="DG525" s="53"/>
      <c r="DH525" s="53"/>
      <c r="DI525" s="53"/>
      <c r="DJ525" s="53"/>
      <c r="DK525" s="53"/>
      <c r="DL525" s="53"/>
      <c r="DM525" s="53"/>
      <c r="DN525" s="53"/>
      <c r="DO525" s="53"/>
      <c r="DP525" s="53"/>
      <c r="DQ525" s="53"/>
      <c r="DR525" s="53"/>
    </row>
    <row r="526" spans="1:122" x14ac:dyDescent="0.25">
      <c r="A526" s="9"/>
      <c r="E526" s="53"/>
      <c r="F526" s="53"/>
      <c r="G526" s="53"/>
      <c r="I526" s="53"/>
      <c r="J526" s="53"/>
      <c r="K526" s="53"/>
      <c r="L526" s="53"/>
      <c r="M526" s="53"/>
      <c r="N526" s="53"/>
      <c r="O526" s="53"/>
      <c r="P526" s="53"/>
      <c r="Q526" s="53"/>
      <c r="R526" s="53"/>
      <c r="S526" s="53"/>
      <c r="T526" s="53"/>
      <c r="U526" s="53"/>
      <c r="V526" s="53"/>
      <c r="W526" s="90"/>
      <c r="X526" s="90"/>
      <c r="Y526" s="90"/>
      <c r="Z526" s="53"/>
      <c r="AA526" s="53"/>
      <c r="AB526" s="53"/>
      <c r="AC526" s="53"/>
      <c r="AD526" s="53"/>
      <c r="AE526" s="53"/>
      <c r="AF526" s="53"/>
      <c r="AG526" s="53"/>
      <c r="AH526" s="53"/>
      <c r="AI526" s="90"/>
      <c r="AJ526" s="90"/>
      <c r="AK526" s="90"/>
      <c r="AL526" s="53"/>
      <c r="AM526" s="53"/>
      <c r="AN526" s="53"/>
      <c r="AO526" s="53"/>
      <c r="AP526" s="53"/>
      <c r="AQ526" s="53"/>
      <c r="AR526" s="53"/>
      <c r="AS526" s="53"/>
      <c r="AT526" s="53"/>
      <c r="AU526" s="53"/>
      <c r="AV526" s="53"/>
      <c r="AW526" s="53"/>
      <c r="AX526" s="53"/>
      <c r="AY526" s="53"/>
      <c r="AZ526" s="90"/>
      <c r="BA526" s="90"/>
      <c r="BB526" s="90"/>
      <c r="BC526" s="53"/>
      <c r="BD526" s="53"/>
      <c r="BE526" s="53"/>
      <c r="BF526" s="53"/>
      <c r="BG526" s="25"/>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3"/>
      <c r="CL526" s="53"/>
      <c r="CM526" s="53"/>
      <c r="CN526" s="53"/>
      <c r="CO526" s="53"/>
      <c r="CP526" s="53"/>
      <c r="CQ526" s="53"/>
      <c r="CR526" s="53"/>
      <c r="CS526" s="53"/>
      <c r="CT526" s="53"/>
      <c r="CU526" s="53"/>
      <c r="CV526" s="53"/>
      <c r="CW526" s="53"/>
      <c r="CX526" s="53"/>
      <c r="CY526" s="53"/>
      <c r="CZ526" s="53"/>
      <c r="DA526" s="53"/>
      <c r="DB526" s="53"/>
      <c r="DC526" s="53"/>
      <c r="DD526" s="53"/>
      <c r="DE526" s="53"/>
      <c r="DF526" s="53"/>
      <c r="DG526" s="53"/>
      <c r="DH526" s="53"/>
      <c r="DI526" s="53"/>
      <c r="DJ526" s="53"/>
      <c r="DK526" s="53"/>
      <c r="DL526" s="53"/>
      <c r="DM526" s="53"/>
      <c r="DN526" s="53"/>
      <c r="DO526" s="53"/>
      <c r="DP526" s="53"/>
      <c r="DQ526" s="53"/>
      <c r="DR526" s="53"/>
    </row>
    <row r="527" spans="1:122" x14ac:dyDescent="0.25">
      <c r="A527" s="9"/>
      <c r="E527" s="53"/>
      <c r="F527" s="53"/>
      <c r="G527" s="53"/>
      <c r="I527" s="53"/>
      <c r="J527" s="53"/>
      <c r="K527" s="53"/>
      <c r="L527" s="53"/>
      <c r="M527" s="53"/>
      <c r="N527" s="53"/>
      <c r="O527" s="53"/>
      <c r="P527" s="53"/>
      <c r="Q527" s="53"/>
      <c r="R527" s="53"/>
      <c r="S527" s="53"/>
      <c r="T527" s="53"/>
      <c r="U527" s="53"/>
      <c r="V527" s="53"/>
      <c r="W527" s="90"/>
      <c r="X527" s="90"/>
      <c r="Y527" s="90"/>
      <c r="Z527" s="53"/>
      <c r="AA527" s="53"/>
      <c r="AB527" s="53"/>
      <c r="AC527" s="53"/>
      <c r="AD527" s="53"/>
      <c r="AE527" s="53"/>
      <c r="AF527" s="53"/>
      <c r="AG527" s="53"/>
      <c r="AH527" s="53"/>
      <c r="AI527" s="90"/>
      <c r="AJ527" s="90"/>
      <c r="AK527" s="90"/>
      <c r="AL527" s="53"/>
      <c r="AM527" s="53"/>
      <c r="AN527" s="53"/>
      <c r="AO527" s="53"/>
      <c r="AP527" s="53"/>
      <c r="AQ527" s="53"/>
      <c r="AR527" s="53"/>
      <c r="AS527" s="53"/>
      <c r="AT527" s="53"/>
      <c r="AU527" s="53"/>
      <c r="AV527" s="53"/>
      <c r="AW527" s="53"/>
      <c r="AX527" s="53"/>
      <c r="AY527" s="53"/>
      <c r="AZ527" s="90"/>
      <c r="BA527" s="90"/>
      <c r="BB527" s="90"/>
      <c r="BC527" s="53"/>
      <c r="BD527" s="53"/>
      <c r="BE527" s="53"/>
      <c r="BF527" s="53"/>
      <c r="BG527" s="25"/>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3"/>
      <c r="CL527" s="53"/>
      <c r="CM527" s="53"/>
      <c r="CN527" s="53"/>
      <c r="CO527" s="53"/>
      <c r="CP527" s="53"/>
      <c r="CQ527" s="53"/>
      <c r="CR527" s="53"/>
      <c r="CS527" s="53"/>
      <c r="CT527" s="53"/>
      <c r="CU527" s="53"/>
      <c r="CV527" s="53"/>
      <c r="CW527" s="53"/>
      <c r="CX527" s="53"/>
      <c r="CY527" s="53"/>
      <c r="CZ527" s="53"/>
      <c r="DA527" s="53"/>
      <c r="DB527" s="53"/>
      <c r="DC527" s="53"/>
      <c r="DD527" s="53"/>
      <c r="DE527" s="53"/>
      <c r="DF527" s="53"/>
      <c r="DG527" s="53"/>
      <c r="DH527" s="53"/>
      <c r="DI527" s="53"/>
      <c r="DJ527" s="53"/>
      <c r="DK527" s="53"/>
      <c r="DL527" s="53"/>
      <c r="DM527" s="53"/>
      <c r="DN527" s="53"/>
      <c r="DO527" s="53"/>
      <c r="DP527" s="53"/>
      <c r="DQ527" s="53"/>
      <c r="DR527" s="53"/>
    </row>
    <row r="528" spans="1:122" x14ac:dyDescent="0.25">
      <c r="A528" s="9"/>
      <c r="E528" s="53"/>
      <c r="F528" s="53"/>
      <c r="G528" s="53"/>
      <c r="I528" s="53"/>
      <c r="J528" s="53"/>
      <c r="K528" s="53"/>
      <c r="L528" s="53"/>
      <c r="M528" s="53"/>
      <c r="N528" s="53"/>
      <c r="O528" s="53"/>
      <c r="P528" s="53"/>
      <c r="Q528" s="53"/>
      <c r="R528" s="53"/>
      <c r="S528" s="53"/>
      <c r="T528" s="53"/>
      <c r="U528" s="53"/>
      <c r="V528" s="53"/>
      <c r="W528" s="90"/>
      <c r="X528" s="90"/>
      <c r="Y528" s="90"/>
      <c r="Z528" s="53"/>
      <c r="AA528" s="53"/>
      <c r="AB528" s="53"/>
      <c r="AC528" s="53"/>
      <c r="AD528" s="53"/>
      <c r="AE528" s="53"/>
      <c r="AF528" s="53"/>
      <c r="AG528" s="53"/>
      <c r="AH528" s="53"/>
      <c r="AI528" s="90"/>
      <c r="AJ528" s="90"/>
      <c r="AK528" s="90"/>
      <c r="AL528" s="53"/>
      <c r="AM528" s="53"/>
      <c r="AN528" s="53"/>
      <c r="AO528" s="53"/>
      <c r="AP528" s="53"/>
      <c r="AQ528" s="53"/>
      <c r="AR528" s="53"/>
      <c r="AS528" s="53"/>
      <c r="AT528" s="53"/>
      <c r="AU528" s="53"/>
      <c r="AV528" s="53"/>
      <c r="AW528" s="53"/>
      <c r="AX528" s="53"/>
      <c r="AY528" s="53"/>
      <c r="AZ528" s="90"/>
      <c r="BA528" s="90"/>
      <c r="BB528" s="90"/>
      <c r="BC528" s="53"/>
      <c r="BD528" s="53"/>
      <c r="BE528" s="53"/>
      <c r="BF528" s="53"/>
      <c r="BG528" s="25"/>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3"/>
      <c r="CL528" s="53"/>
      <c r="CM528" s="53"/>
      <c r="CN528" s="53"/>
      <c r="CO528" s="53"/>
      <c r="CP528" s="53"/>
      <c r="CQ528" s="53"/>
      <c r="CR528" s="53"/>
      <c r="CS528" s="53"/>
      <c r="CT528" s="53"/>
      <c r="CU528" s="53"/>
      <c r="CV528" s="53"/>
      <c r="CW528" s="53"/>
      <c r="CX528" s="53"/>
      <c r="CY528" s="53"/>
      <c r="CZ528" s="53"/>
      <c r="DA528" s="53"/>
      <c r="DB528" s="53"/>
      <c r="DC528" s="53"/>
      <c r="DD528" s="53"/>
      <c r="DE528" s="53"/>
      <c r="DF528" s="53"/>
      <c r="DG528" s="53"/>
      <c r="DH528" s="53"/>
      <c r="DI528" s="53"/>
      <c r="DJ528" s="53"/>
      <c r="DK528" s="53"/>
      <c r="DL528" s="53"/>
      <c r="DM528" s="53"/>
      <c r="DN528" s="53"/>
      <c r="DO528" s="53"/>
      <c r="DP528" s="53"/>
      <c r="DQ528" s="53"/>
      <c r="DR528" s="53"/>
    </row>
    <row r="529" spans="1:122" x14ac:dyDescent="0.25">
      <c r="A529" s="9"/>
      <c r="E529" s="53"/>
      <c r="F529" s="53"/>
      <c r="G529" s="53"/>
      <c r="I529" s="53"/>
      <c r="J529" s="53"/>
      <c r="K529" s="53"/>
      <c r="L529" s="53"/>
      <c r="M529" s="53"/>
      <c r="N529" s="53"/>
      <c r="O529" s="53"/>
      <c r="P529" s="53"/>
      <c r="Q529" s="53"/>
      <c r="R529" s="53"/>
      <c r="S529" s="53"/>
      <c r="T529" s="53"/>
      <c r="U529" s="53"/>
      <c r="V529" s="53"/>
      <c r="W529" s="90"/>
      <c r="X529" s="90"/>
      <c r="Y529" s="90"/>
      <c r="Z529" s="53"/>
      <c r="AA529" s="53"/>
      <c r="AB529" s="53"/>
      <c r="AC529" s="53"/>
      <c r="AD529" s="53"/>
      <c r="AE529" s="53"/>
      <c r="AF529" s="53"/>
      <c r="AG529" s="53"/>
      <c r="AH529" s="53"/>
      <c r="AI529" s="90"/>
      <c r="AJ529" s="90"/>
      <c r="AK529" s="90"/>
      <c r="AL529" s="53"/>
      <c r="AM529" s="53"/>
      <c r="AN529" s="53"/>
      <c r="AO529" s="53"/>
      <c r="AP529" s="53"/>
      <c r="AQ529" s="53"/>
      <c r="AR529" s="53"/>
      <c r="AS529" s="53"/>
      <c r="AT529" s="53"/>
      <c r="AU529" s="53"/>
      <c r="AV529" s="53"/>
      <c r="AW529" s="53"/>
      <c r="AX529" s="53"/>
      <c r="AY529" s="53"/>
      <c r="AZ529" s="90"/>
      <c r="BA529" s="90"/>
      <c r="BB529" s="90"/>
      <c r="BC529" s="53"/>
      <c r="BD529" s="53"/>
      <c r="BE529" s="53"/>
      <c r="BF529" s="53"/>
      <c r="BG529" s="25"/>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3"/>
      <c r="CL529" s="53"/>
      <c r="CM529" s="53"/>
      <c r="CN529" s="53"/>
      <c r="CO529" s="53"/>
      <c r="CP529" s="53"/>
      <c r="CQ529" s="53"/>
      <c r="CR529" s="53"/>
      <c r="CS529" s="53"/>
      <c r="CT529" s="53"/>
      <c r="CU529" s="53"/>
      <c r="CV529" s="53"/>
      <c r="CW529" s="53"/>
      <c r="CX529" s="53"/>
      <c r="CY529" s="53"/>
      <c r="CZ529" s="53"/>
      <c r="DA529" s="53"/>
      <c r="DB529" s="53"/>
      <c r="DC529" s="53"/>
      <c r="DD529" s="53"/>
      <c r="DE529" s="53"/>
      <c r="DF529" s="53"/>
      <c r="DG529" s="53"/>
      <c r="DH529" s="53"/>
      <c r="DI529" s="53"/>
      <c r="DJ529" s="53"/>
      <c r="DK529" s="53"/>
      <c r="DL529" s="53"/>
      <c r="DM529" s="53"/>
      <c r="DN529" s="53"/>
      <c r="DO529" s="53"/>
      <c r="DP529" s="53"/>
      <c r="DQ529" s="53"/>
      <c r="DR529" s="53"/>
    </row>
    <row r="530" spans="1:122" x14ac:dyDescent="0.25">
      <c r="A530" s="9"/>
      <c r="E530" s="53"/>
      <c r="F530" s="53"/>
      <c r="G530" s="53"/>
      <c r="I530" s="53"/>
      <c r="J530" s="53"/>
      <c r="K530" s="53"/>
      <c r="L530" s="53"/>
      <c r="M530" s="53"/>
      <c r="N530" s="53"/>
      <c r="O530" s="53"/>
      <c r="P530" s="53"/>
      <c r="Q530" s="53"/>
      <c r="R530" s="53"/>
      <c r="S530" s="53"/>
      <c r="T530" s="53"/>
      <c r="U530" s="53"/>
      <c r="V530" s="53"/>
      <c r="W530" s="90"/>
      <c r="X530" s="90"/>
      <c r="Y530" s="90"/>
      <c r="Z530" s="53"/>
      <c r="AA530" s="53"/>
      <c r="AB530" s="53"/>
      <c r="AC530" s="53"/>
      <c r="AD530" s="53"/>
      <c r="AE530" s="53"/>
      <c r="AF530" s="53"/>
      <c r="AG530" s="53"/>
      <c r="AH530" s="53"/>
      <c r="AI530" s="90"/>
      <c r="AJ530" s="90"/>
      <c r="AK530" s="90"/>
      <c r="AL530" s="53"/>
      <c r="AM530" s="53"/>
      <c r="AN530" s="53"/>
      <c r="AO530" s="53"/>
      <c r="AP530" s="53"/>
      <c r="AQ530" s="53"/>
      <c r="AR530" s="53"/>
      <c r="AS530" s="53"/>
      <c r="AT530" s="53"/>
      <c r="AU530" s="53"/>
      <c r="AV530" s="53"/>
      <c r="AW530" s="53"/>
      <c r="AX530" s="53"/>
      <c r="AY530" s="53"/>
      <c r="AZ530" s="90"/>
      <c r="BA530" s="90"/>
      <c r="BB530" s="90"/>
      <c r="BC530" s="53"/>
      <c r="BD530" s="53"/>
      <c r="BE530" s="53"/>
      <c r="BF530" s="53"/>
      <c r="BG530" s="25"/>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3"/>
      <c r="CL530" s="53"/>
      <c r="CM530" s="53"/>
      <c r="CN530" s="53"/>
      <c r="CO530" s="53"/>
      <c r="CP530" s="53"/>
      <c r="CQ530" s="53"/>
      <c r="CR530" s="53"/>
      <c r="CS530" s="53"/>
      <c r="CT530" s="53"/>
      <c r="CU530" s="53"/>
      <c r="CV530" s="53"/>
      <c r="CW530" s="53"/>
      <c r="CX530" s="53"/>
      <c r="CY530" s="53"/>
      <c r="CZ530" s="53"/>
      <c r="DA530" s="53"/>
      <c r="DB530" s="53"/>
      <c r="DC530" s="53"/>
      <c r="DD530" s="53"/>
      <c r="DE530" s="53"/>
      <c r="DF530" s="53"/>
      <c r="DG530" s="53"/>
      <c r="DH530" s="53"/>
      <c r="DI530" s="53"/>
      <c r="DJ530" s="53"/>
      <c r="DK530" s="53"/>
      <c r="DL530" s="53"/>
      <c r="DM530" s="53"/>
      <c r="DN530" s="53"/>
      <c r="DO530" s="53"/>
      <c r="DP530" s="53"/>
      <c r="DQ530" s="53"/>
      <c r="DR530" s="53"/>
    </row>
    <row r="531" spans="1:122" x14ac:dyDescent="0.25">
      <c r="A531" s="9"/>
      <c r="E531" s="53"/>
      <c r="F531" s="53"/>
      <c r="G531" s="53"/>
      <c r="I531" s="53"/>
      <c r="J531" s="53"/>
      <c r="K531" s="53"/>
      <c r="L531" s="53"/>
      <c r="M531" s="53"/>
      <c r="N531" s="53"/>
      <c r="O531" s="53"/>
      <c r="P531" s="53"/>
      <c r="Q531" s="53"/>
      <c r="R531" s="53"/>
      <c r="S531" s="53"/>
      <c r="T531" s="53"/>
      <c r="U531" s="53"/>
      <c r="V531" s="53"/>
      <c r="W531" s="90"/>
      <c r="X531" s="90"/>
      <c r="Y531" s="90"/>
      <c r="Z531" s="53"/>
      <c r="AA531" s="53"/>
      <c r="AB531" s="53"/>
      <c r="AC531" s="53"/>
      <c r="AD531" s="53"/>
      <c r="AE531" s="53"/>
      <c r="AF531" s="53"/>
      <c r="AG531" s="53"/>
      <c r="AH531" s="53"/>
      <c r="AI531" s="90"/>
      <c r="AJ531" s="90"/>
      <c r="AK531" s="90"/>
      <c r="AL531" s="53"/>
      <c r="AM531" s="53"/>
      <c r="AN531" s="53"/>
      <c r="AO531" s="53"/>
      <c r="AP531" s="53"/>
      <c r="AQ531" s="53"/>
      <c r="AR531" s="53"/>
      <c r="AS531" s="53"/>
      <c r="AT531" s="53"/>
      <c r="AU531" s="53"/>
      <c r="AV531" s="53"/>
      <c r="AW531" s="53"/>
      <c r="AX531" s="53"/>
      <c r="AY531" s="53"/>
      <c r="AZ531" s="90"/>
      <c r="BA531" s="90"/>
      <c r="BB531" s="90"/>
      <c r="BC531" s="53"/>
      <c r="BD531" s="53"/>
      <c r="BE531" s="53"/>
      <c r="BF531" s="53"/>
      <c r="BG531" s="25"/>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3"/>
      <c r="CL531" s="53"/>
      <c r="CM531" s="53"/>
      <c r="CN531" s="53"/>
      <c r="CO531" s="53"/>
      <c r="CP531" s="53"/>
      <c r="CQ531" s="53"/>
      <c r="CR531" s="53"/>
      <c r="CS531" s="53"/>
      <c r="CT531" s="53"/>
      <c r="CU531" s="53"/>
      <c r="CV531" s="53"/>
      <c r="CW531" s="53"/>
      <c r="CX531" s="53"/>
      <c r="CY531" s="53"/>
      <c r="CZ531" s="53"/>
      <c r="DA531" s="53"/>
      <c r="DB531" s="53"/>
      <c r="DC531" s="53"/>
      <c r="DD531" s="53"/>
      <c r="DE531" s="53"/>
      <c r="DF531" s="53"/>
      <c r="DG531" s="53"/>
      <c r="DH531" s="53"/>
      <c r="DI531" s="53"/>
      <c r="DJ531" s="53"/>
      <c r="DK531" s="53"/>
      <c r="DL531" s="53"/>
      <c r="DM531" s="53"/>
      <c r="DN531" s="53"/>
      <c r="DO531" s="53"/>
      <c r="DP531" s="53"/>
      <c r="DQ531" s="53"/>
      <c r="DR531" s="53"/>
    </row>
    <row r="532" spans="1:122" x14ac:dyDescent="0.25">
      <c r="A532" s="9"/>
      <c r="E532" s="53"/>
      <c r="F532" s="53"/>
      <c r="G532" s="53"/>
      <c r="I532" s="53"/>
      <c r="J532" s="53"/>
      <c r="K532" s="53"/>
      <c r="L532" s="53"/>
      <c r="M532" s="53"/>
      <c r="N532" s="53"/>
      <c r="O532" s="53"/>
      <c r="P532" s="53"/>
      <c r="Q532" s="53"/>
      <c r="R532" s="53"/>
      <c r="S532" s="53"/>
      <c r="T532" s="53"/>
      <c r="U532" s="53"/>
      <c r="V532" s="53"/>
      <c r="W532" s="90"/>
      <c r="X532" s="90"/>
      <c r="Y532" s="90"/>
      <c r="Z532" s="53"/>
      <c r="AA532" s="53"/>
      <c r="AB532" s="53"/>
      <c r="AC532" s="53"/>
      <c r="AD532" s="53"/>
      <c r="AE532" s="53"/>
      <c r="AF532" s="53"/>
      <c r="AG532" s="53"/>
      <c r="AH532" s="53"/>
      <c r="AI532" s="90"/>
      <c r="AJ532" s="90"/>
      <c r="AK532" s="90"/>
      <c r="AL532" s="53"/>
      <c r="AM532" s="53"/>
      <c r="AN532" s="53"/>
      <c r="AO532" s="53"/>
      <c r="AP532" s="53"/>
      <c r="AQ532" s="53"/>
      <c r="AR532" s="53"/>
      <c r="AS532" s="53"/>
      <c r="AT532" s="53"/>
      <c r="AU532" s="53"/>
      <c r="AV532" s="53"/>
      <c r="AW532" s="53"/>
      <c r="AX532" s="53"/>
      <c r="AY532" s="53"/>
      <c r="AZ532" s="90"/>
      <c r="BA532" s="90"/>
      <c r="BB532" s="90"/>
      <c r="BC532" s="53"/>
      <c r="BD532" s="53"/>
      <c r="BE532" s="53"/>
      <c r="BF532" s="53"/>
      <c r="BG532" s="25"/>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3"/>
      <c r="CL532" s="53"/>
      <c r="CM532" s="53"/>
      <c r="CN532" s="53"/>
      <c r="CO532" s="53"/>
      <c r="CP532" s="53"/>
      <c r="CQ532" s="53"/>
      <c r="CR532" s="53"/>
      <c r="CS532" s="53"/>
      <c r="CT532" s="53"/>
      <c r="CU532" s="53"/>
      <c r="CV532" s="53"/>
      <c r="CW532" s="53"/>
      <c r="CX532" s="53"/>
      <c r="CY532" s="53"/>
      <c r="CZ532" s="53"/>
      <c r="DA532" s="53"/>
      <c r="DB532" s="53"/>
      <c r="DC532" s="53"/>
      <c r="DD532" s="53"/>
      <c r="DE532" s="53"/>
      <c r="DF532" s="53"/>
      <c r="DG532" s="53"/>
      <c r="DH532" s="53"/>
      <c r="DI532" s="53"/>
      <c r="DJ532" s="53"/>
      <c r="DK532" s="53"/>
      <c r="DL532" s="53"/>
      <c r="DM532" s="53"/>
      <c r="DN532" s="53"/>
      <c r="DO532" s="53"/>
      <c r="DP532" s="53"/>
      <c r="DQ532" s="53"/>
      <c r="DR532" s="53"/>
    </row>
    <row r="533" spans="1:122" x14ac:dyDescent="0.25">
      <c r="A533" s="9"/>
      <c r="E533" s="53"/>
      <c r="F533" s="53"/>
      <c r="G533" s="53"/>
      <c r="I533" s="53"/>
      <c r="J533" s="53"/>
      <c r="K533" s="53"/>
      <c r="L533" s="53"/>
      <c r="M533" s="53"/>
      <c r="N533" s="53"/>
      <c r="O533" s="53"/>
      <c r="P533" s="53"/>
      <c r="Q533" s="53"/>
      <c r="R533" s="53"/>
      <c r="S533" s="53"/>
      <c r="T533" s="53"/>
      <c r="U533" s="53"/>
      <c r="V533" s="53"/>
      <c r="W533" s="90"/>
      <c r="X533" s="90"/>
      <c r="Y533" s="90"/>
      <c r="Z533" s="53"/>
      <c r="AA533" s="53"/>
      <c r="AB533" s="53"/>
      <c r="AC533" s="53"/>
      <c r="AD533" s="53"/>
      <c r="AE533" s="53"/>
      <c r="AF533" s="53"/>
      <c r="AG533" s="53"/>
      <c r="AH533" s="53"/>
      <c r="AI533" s="90"/>
      <c r="AJ533" s="90"/>
      <c r="AK533" s="90"/>
      <c r="AL533" s="53"/>
      <c r="AM533" s="53"/>
      <c r="AN533" s="53"/>
      <c r="AO533" s="53"/>
      <c r="AP533" s="53"/>
      <c r="AQ533" s="53"/>
      <c r="AR533" s="53"/>
      <c r="AS533" s="53"/>
      <c r="AT533" s="53"/>
      <c r="AU533" s="53"/>
      <c r="AV533" s="53"/>
      <c r="AW533" s="53"/>
      <c r="AX533" s="53"/>
      <c r="AY533" s="53"/>
      <c r="AZ533" s="90"/>
      <c r="BA533" s="90"/>
      <c r="BB533" s="90"/>
      <c r="BC533" s="53"/>
      <c r="BD533" s="53"/>
      <c r="BE533" s="53"/>
      <c r="BF533" s="53"/>
      <c r="BG533" s="25"/>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3"/>
      <c r="CL533" s="53"/>
      <c r="CM533" s="53"/>
      <c r="CN533" s="53"/>
      <c r="CO533" s="53"/>
      <c r="CP533" s="53"/>
      <c r="CQ533" s="53"/>
      <c r="CR533" s="53"/>
      <c r="CS533" s="53"/>
      <c r="CT533" s="53"/>
      <c r="CU533" s="53"/>
      <c r="CV533" s="53"/>
      <c r="CW533" s="53"/>
      <c r="CX533" s="53"/>
      <c r="CY533" s="53"/>
      <c r="CZ533" s="53"/>
      <c r="DA533" s="53"/>
      <c r="DB533" s="53"/>
      <c r="DC533" s="53"/>
      <c r="DD533" s="53"/>
      <c r="DE533" s="53"/>
      <c r="DF533" s="53"/>
      <c r="DG533" s="53"/>
      <c r="DH533" s="53"/>
      <c r="DI533" s="53"/>
      <c r="DJ533" s="53"/>
      <c r="DK533" s="53"/>
      <c r="DL533" s="53"/>
      <c r="DM533" s="53"/>
      <c r="DN533" s="53"/>
      <c r="DO533" s="53"/>
      <c r="DP533" s="53"/>
      <c r="DQ533" s="53"/>
      <c r="DR533" s="53"/>
    </row>
    <row r="534" spans="1:122" x14ac:dyDescent="0.25">
      <c r="A534" s="9"/>
      <c r="E534" s="53"/>
      <c r="F534" s="53"/>
      <c r="G534" s="53"/>
      <c r="I534" s="53"/>
      <c r="J534" s="53"/>
      <c r="K534" s="53"/>
      <c r="L534" s="53"/>
      <c r="M534" s="53"/>
      <c r="N534" s="53"/>
      <c r="O534" s="53"/>
      <c r="P534" s="53"/>
      <c r="Q534" s="53"/>
      <c r="R534" s="53"/>
      <c r="S534" s="53"/>
      <c r="T534" s="53"/>
      <c r="U534" s="53"/>
      <c r="V534" s="53"/>
      <c r="W534" s="90"/>
      <c r="X534" s="90"/>
      <c r="Y534" s="90"/>
      <c r="Z534" s="53"/>
      <c r="AA534" s="53"/>
      <c r="AB534" s="53"/>
      <c r="AC534" s="53"/>
      <c r="AD534" s="53"/>
      <c r="AE534" s="53"/>
      <c r="AF534" s="53"/>
      <c r="AG534" s="53"/>
      <c r="AH534" s="53"/>
      <c r="AI534" s="90"/>
      <c r="AJ534" s="90"/>
      <c r="AK534" s="90"/>
      <c r="AL534" s="53"/>
      <c r="AM534" s="53"/>
      <c r="AN534" s="53"/>
      <c r="AO534" s="53"/>
      <c r="AP534" s="53"/>
      <c r="AQ534" s="53"/>
      <c r="AR534" s="53"/>
      <c r="AS534" s="53"/>
      <c r="AT534" s="53"/>
      <c r="AU534" s="53"/>
      <c r="AV534" s="53"/>
      <c r="AW534" s="53"/>
      <c r="AX534" s="53"/>
      <c r="AY534" s="53"/>
      <c r="AZ534" s="90"/>
      <c r="BA534" s="90"/>
      <c r="BB534" s="90"/>
      <c r="BC534" s="53"/>
      <c r="BD534" s="53"/>
      <c r="BE534" s="53"/>
      <c r="BF534" s="53"/>
      <c r="BG534" s="25"/>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3"/>
      <c r="CL534" s="53"/>
      <c r="CM534" s="53"/>
      <c r="CN534" s="53"/>
      <c r="CO534" s="53"/>
      <c r="CP534" s="53"/>
      <c r="CQ534" s="53"/>
      <c r="CR534" s="53"/>
      <c r="CS534" s="53"/>
      <c r="CT534" s="53"/>
      <c r="CU534" s="53"/>
      <c r="CV534" s="53"/>
      <c r="CW534" s="53"/>
      <c r="CX534" s="53"/>
      <c r="CY534" s="53"/>
      <c r="CZ534" s="53"/>
      <c r="DA534" s="53"/>
      <c r="DB534" s="53"/>
      <c r="DC534" s="53"/>
      <c r="DD534" s="53"/>
      <c r="DE534" s="53"/>
      <c r="DF534" s="53"/>
      <c r="DG534" s="53"/>
      <c r="DH534" s="53"/>
      <c r="DI534" s="53"/>
      <c r="DJ534" s="53"/>
      <c r="DK534" s="53"/>
      <c r="DL534" s="53"/>
      <c r="DM534" s="53"/>
      <c r="DN534" s="53"/>
      <c r="DO534" s="53"/>
      <c r="DP534" s="53"/>
      <c r="DQ534" s="53"/>
      <c r="DR534" s="53"/>
    </row>
    <row r="535" spans="1:122" x14ac:dyDescent="0.25">
      <c r="A535" s="9"/>
      <c r="E535" s="53"/>
      <c r="F535" s="53"/>
      <c r="G535" s="53"/>
      <c r="I535" s="53"/>
      <c r="J535" s="53"/>
      <c r="K535" s="53"/>
      <c r="L535" s="53"/>
      <c r="M535" s="53"/>
      <c r="N535" s="53"/>
      <c r="O535" s="53"/>
      <c r="P535" s="53"/>
      <c r="Q535" s="53"/>
      <c r="R535" s="53"/>
      <c r="S535" s="53"/>
      <c r="T535" s="53"/>
      <c r="U535" s="53"/>
      <c r="V535" s="53"/>
      <c r="W535" s="90"/>
      <c r="X535" s="90"/>
      <c r="Y535" s="90"/>
      <c r="Z535" s="53"/>
      <c r="AA535" s="53"/>
      <c r="AB535" s="53"/>
      <c r="AC535" s="53"/>
      <c r="AD535" s="53"/>
      <c r="AE535" s="53"/>
      <c r="AF535" s="53"/>
      <c r="AG535" s="53"/>
      <c r="AH535" s="53"/>
      <c r="AI535" s="90"/>
      <c r="AJ535" s="90"/>
      <c r="AK535" s="90"/>
      <c r="AL535" s="53"/>
      <c r="AM535" s="53"/>
      <c r="AN535" s="53"/>
      <c r="AO535" s="53"/>
      <c r="AP535" s="53"/>
      <c r="AQ535" s="53"/>
      <c r="AR535" s="53"/>
      <c r="AS535" s="53"/>
      <c r="AT535" s="53"/>
      <c r="AU535" s="53"/>
      <c r="AV535" s="53"/>
      <c r="AW535" s="53"/>
      <c r="AX535" s="53"/>
      <c r="AY535" s="53"/>
      <c r="AZ535" s="90"/>
      <c r="BA535" s="90"/>
      <c r="BB535" s="90"/>
      <c r="BC535" s="53"/>
      <c r="BD535" s="53"/>
      <c r="BE535" s="53"/>
      <c r="BF535" s="53"/>
      <c r="BG535" s="25"/>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3"/>
      <c r="CL535" s="53"/>
      <c r="CM535" s="53"/>
      <c r="CN535" s="53"/>
      <c r="CO535" s="53"/>
      <c r="CP535" s="53"/>
      <c r="CQ535" s="53"/>
      <c r="CR535" s="53"/>
      <c r="CS535" s="53"/>
      <c r="CT535" s="53"/>
      <c r="CU535" s="53"/>
      <c r="CV535" s="53"/>
      <c r="CW535" s="53"/>
      <c r="CX535" s="53"/>
      <c r="CY535" s="53"/>
      <c r="CZ535" s="53"/>
      <c r="DA535" s="53"/>
      <c r="DB535" s="53"/>
      <c r="DC535" s="53"/>
      <c r="DD535" s="53"/>
      <c r="DE535" s="53"/>
      <c r="DF535" s="53"/>
      <c r="DG535" s="53"/>
      <c r="DH535" s="53"/>
      <c r="DI535" s="53"/>
      <c r="DJ535" s="53"/>
      <c r="DK535" s="53"/>
      <c r="DL535" s="53"/>
      <c r="DM535" s="53"/>
      <c r="DN535" s="53"/>
      <c r="DO535" s="53"/>
      <c r="DP535" s="53"/>
      <c r="DQ535" s="53"/>
      <c r="DR535" s="53"/>
    </row>
    <row r="536" spans="1:122" x14ac:dyDescent="0.25">
      <c r="A536" s="9"/>
      <c r="E536" s="53"/>
      <c r="F536" s="53"/>
      <c r="G536" s="53"/>
      <c r="I536" s="53"/>
      <c r="J536" s="53"/>
      <c r="K536" s="53"/>
      <c r="L536" s="53"/>
      <c r="M536" s="53"/>
      <c r="N536" s="53"/>
      <c r="O536" s="53"/>
      <c r="P536" s="53"/>
      <c r="Q536" s="53"/>
      <c r="R536" s="53"/>
      <c r="S536" s="53"/>
      <c r="T536" s="53"/>
      <c r="U536" s="53"/>
      <c r="V536" s="53"/>
      <c r="W536" s="90"/>
      <c r="X536" s="90"/>
      <c r="Y536" s="90"/>
      <c r="Z536" s="53"/>
      <c r="AA536" s="53"/>
      <c r="AB536" s="53"/>
      <c r="AC536" s="53"/>
      <c r="AD536" s="53"/>
      <c r="AE536" s="53"/>
      <c r="AF536" s="53"/>
      <c r="AG536" s="53"/>
      <c r="AH536" s="53"/>
      <c r="AI536" s="90"/>
      <c r="AJ536" s="90"/>
      <c r="AK536" s="90"/>
      <c r="AL536" s="53"/>
      <c r="AM536" s="53"/>
      <c r="AN536" s="53"/>
      <c r="AO536" s="53"/>
      <c r="AP536" s="53"/>
      <c r="AQ536" s="53"/>
      <c r="AR536" s="53"/>
      <c r="AS536" s="53"/>
      <c r="AT536" s="53"/>
      <c r="AU536" s="53"/>
      <c r="AV536" s="53"/>
      <c r="AW536" s="53"/>
      <c r="AX536" s="53"/>
      <c r="AY536" s="53"/>
      <c r="AZ536" s="90"/>
      <c r="BA536" s="90"/>
      <c r="BB536" s="90"/>
      <c r="BC536" s="53"/>
      <c r="BD536" s="53"/>
      <c r="BE536" s="53"/>
      <c r="BF536" s="53"/>
      <c r="BG536" s="25"/>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3"/>
      <c r="CL536" s="53"/>
      <c r="CM536" s="53"/>
      <c r="CN536" s="53"/>
      <c r="CO536" s="53"/>
      <c r="CP536" s="53"/>
      <c r="CQ536" s="53"/>
      <c r="CR536" s="53"/>
      <c r="CS536" s="53"/>
      <c r="CT536" s="53"/>
      <c r="CU536" s="53"/>
      <c r="CV536" s="53"/>
      <c r="CW536" s="53"/>
      <c r="CX536" s="53"/>
      <c r="CY536" s="53"/>
      <c r="CZ536" s="53"/>
      <c r="DA536" s="53"/>
      <c r="DB536" s="53"/>
      <c r="DC536" s="53"/>
      <c r="DD536" s="53"/>
      <c r="DE536" s="53"/>
      <c r="DF536" s="53"/>
      <c r="DG536" s="53"/>
      <c r="DH536" s="53"/>
      <c r="DI536" s="53"/>
      <c r="DJ536" s="53"/>
      <c r="DK536" s="53"/>
      <c r="DL536" s="53"/>
      <c r="DM536" s="53"/>
      <c r="DN536" s="53"/>
      <c r="DO536" s="53"/>
      <c r="DP536" s="53"/>
      <c r="DQ536" s="53"/>
      <c r="DR536" s="53"/>
    </row>
    <row r="537" spans="1:122" x14ac:dyDescent="0.25">
      <c r="A537" s="9"/>
      <c r="E537" s="53"/>
      <c r="F537" s="53"/>
      <c r="G537" s="53"/>
      <c r="I537" s="53"/>
      <c r="J537" s="53"/>
      <c r="K537" s="53"/>
      <c r="L537" s="53"/>
      <c r="M537" s="53"/>
      <c r="N537" s="53"/>
      <c r="O537" s="53"/>
      <c r="P537" s="53"/>
      <c r="Q537" s="53"/>
      <c r="R537" s="53"/>
      <c r="S537" s="53"/>
      <c r="T537" s="53"/>
      <c r="U537" s="53"/>
      <c r="V537" s="53"/>
      <c r="W537" s="90"/>
      <c r="X537" s="90"/>
      <c r="Y537" s="90"/>
      <c r="Z537" s="53"/>
      <c r="AA537" s="53"/>
      <c r="AB537" s="53"/>
      <c r="AC537" s="53"/>
      <c r="AD537" s="53"/>
      <c r="AE537" s="53"/>
      <c r="AF537" s="53"/>
      <c r="AG537" s="53"/>
      <c r="AH537" s="53"/>
      <c r="AI537" s="90"/>
      <c r="AJ537" s="90"/>
      <c r="AK537" s="90"/>
      <c r="AL537" s="53"/>
      <c r="AM537" s="53"/>
      <c r="AN537" s="53"/>
      <c r="AO537" s="53"/>
      <c r="AP537" s="53"/>
      <c r="AQ537" s="53"/>
      <c r="AR537" s="53"/>
      <c r="AS537" s="53"/>
      <c r="AT537" s="53"/>
      <c r="AU537" s="53"/>
      <c r="AV537" s="53"/>
      <c r="AW537" s="53"/>
      <c r="AX537" s="53"/>
      <c r="AY537" s="53"/>
      <c r="AZ537" s="90"/>
      <c r="BA537" s="90"/>
      <c r="BB537" s="90"/>
      <c r="BC537" s="53"/>
      <c r="BD537" s="53"/>
      <c r="BE537" s="53"/>
      <c r="BF537" s="53"/>
      <c r="BG537" s="25"/>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3"/>
      <c r="CL537" s="53"/>
      <c r="CM537" s="53"/>
      <c r="CN537" s="53"/>
      <c r="CO537" s="53"/>
      <c r="CP537" s="53"/>
      <c r="CQ537" s="53"/>
      <c r="CR537" s="53"/>
      <c r="CS537" s="53"/>
      <c r="CT537" s="53"/>
      <c r="CU537" s="53"/>
      <c r="CV537" s="53"/>
      <c r="CW537" s="53"/>
      <c r="CX537" s="53"/>
      <c r="CY537" s="53"/>
      <c r="CZ537" s="53"/>
      <c r="DA537" s="53"/>
      <c r="DB537" s="53"/>
      <c r="DC537" s="53"/>
      <c r="DD537" s="53"/>
      <c r="DE537" s="53"/>
      <c r="DF537" s="53"/>
      <c r="DG537" s="53"/>
      <c r="DH537" s="53"/>
      <c r="DI537" s="53"/>
      <c r="DJ537" s="53"/>
      <c r="DK537" s="53"/>
      <c r="DL537" s="53"/>
      <c r="DM537" s="53"/>
      <c r="DN537" s="53"/>
      <c r="DO537" s="53"/>
      <c r="DP537" s="53"/>
      <c r="DQ537" s="53"/>
      <c r="DR537" s="53"/>
    </row>
    <row r="538" spans="1:122" x14ac:dyDescent="0.25">
      <c r="A538" s="9"/>
      <c r="E538" s="53"/>
      <c r="F538" s="53"/>
      <c r="G538" s="53"/>
      <c r="I538" s="53"/>
      <c r="J538" s="53"/>
      <c r="K538" s="53"/>
      <c r="L538" s="53"/>
      <c r="M538" s="53"/>
      <c r="N538" s="53"/>
      <c r="O538" s="53"/>
      <c r="P538" s="53"/>
      <c r="Q538" s="53"/>
      <c r="R538" s="53"/>
      <c r="S538" s="53"/>
      <c r="T538" s="53"/>
      <c r="U538" s="53"/>
      <c r="V538" s="53"/>
      <c r="W538" s="90"/>
      <c r="X538" s="90"/>
      <c r="Y538" s="90"/>
      <c r="Z538" s="53"/>
      <c r="AA538" s="53"/>
      <c r="AB538" s="53"/>
      <c r="AC538" s="53"/>
      <c r="AD538" s="53"/>
      <c r="AE538" s="53"/>
      <c r="AF538" s="53"/>
      <c r="AG538" s="53"/>
      <c r="AH538" s="53"/>
      <c r="AI538" s="90"/>
      <c r="AJ538" s="90"/>
      <c r="AK538" s="90"/>
      <c r="AL538" s="53"/>
      <c r="AM538" s="53"/>
      <c r="AN538" s="53"/>
      <c r="AO538" s="53"/>
      <c r="AP538" s="53"/>
      <c r="AQ538" s="53"/>
      <c r="AR538" s="53"/>
      <c r="AS538" s="53"/>
      <c r="AT538" s="53"/>
      <c r="AU538" s="53"/>
      <c r="AV538" s="53"/>
      <c r="AW538" s="53"/>
      <c r="AX538" s="53"/>
      <c r="AY538" s="53"/>
      <c r="AZ538" s="90"/>
      <c r="BA538" s="90"/>
      <c r="BB538" s="90"/>
      <c r="BC538" s="53"/>
      <c r="BD538" s="53"/>
      <c r="BE538" s="53"/>
      <c r="BF538" s="53"/>
      <c r="BG538" s="25"/>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3"/>
      <c r="CL538" s="53"/>
      <c r="CM538" s="53"/>
      <c r="CN538" s="53"/>
      <c r="CO538" s="53"/>
      <c r="CP538" s="53"/>
      <c r="CQ538" s="53"/>
      <c r="CR538" s="53"/>
      <c r="CS538" s="53"/>
      <c r="CT538" s="53"/>
      <c r="CU538" s="53"/>
      <c r="CV538" s="53"/>
      <c r="CW538" s="53"/>
      <c r="CX538" s="53"/>
      <c r="CY538" s="53"/>
      <c r="CZ538" s="53"/>
      <c r="DA538" s="53"/>
      <c r="DB538" s="53"/>
      <c r="DC538" s="53"/>
      <c r="DD538" s="53"/>
      <c r="DE538" s="53"/>
      <c r="DF538" s="53"/>
      <c r="DG538" s="53"/>
      <c r="DH538" s="53"/>
      <c r="DI538" s="53"/>
      <c r="DJ538" s="53"/>
      <c r="DK538" s="53"/>
      <c r="DL538" s="53"/>
      <c r="DM538" s="53"/>
      <c r="DN538" s="53"/>
      <c r="DO538" s="53"/>
      <c r="DP538" s="53"/>
      <c r="DQ538" s="53"/>
      <c r="DR538" s="53"/>
    </row>
    <row r="539" spans="1:122" x14ac:dyDescent="0.25">
      <c r="A539" s="9"/>
      <c r="E539" s="53"/>
      <c r="F539" s="53"/>
      <c r="G539" s="53"/>
      <c r="I539" s="53"/>
      <c r="J539" s="53"/>
      <c r="K539" s="53"/>
      <c r="L539" s="53"/>
      <c r="M539" s="53"/>
      <c r="N539" s="53"/>
      <c r="O539" s="53"/>
      <c r="P539" s="53"/>
      <c r="Q539" s="53"/>
      <c r="R539" s="53"/>
      <c r="S539" s="53"/>
      <c r="T539" s="53"/>
      <c r="U539" s="53"/>
      <c r="V539" s="53"/>
      <c r="W539" s="90"/>
      <c r="X539" s="90"/>
      <c r="Y539" s="90"/>
      <c r="Z539" s="53"/>
      <c r="AA539" s="53"/>
      <c r="AB539" s="53"/>
      <c r="AC539" s="53"/>
      <c r="AD539" s="53"/>
      <c r="AE539" s="53"/>
      <c r="AF539" s="53"/>
      <c r="AG539" s="53"/>
      <c r="AH539" s="53"/>
      <c r="AI539" s="90"/>
      <c r="AJ539" s="90"/>
      <c r="AK539" s="90"/>
      <c r="AL539" s="53"/>
      <c r="AM539" s="53"/>
      <c r="AN539" s="53"/>
      <c r="AO539" s="53"/>
      <c r="AP539" s="53"/>
      <c r="AQ539" s="53"/>
      <c r="AR539" s="53"/>
      <c r="AS539" s="53"/>
      <c r="AT539" s="53"/>
      <c r="AU539" s="53"/>
      <c r="AV539" s="53"/>
      <c r="AW539" s="53"/>
      <c r="AX539" s="53"/>
      <c r="AY539" s="53"/>
      <c r="AZ539" s="90"/>
      <c r="BA539" s="90"/>
      <c r="BB539" s="90"/>
      <c r="BC539" s="53"/>
      <c r="BD539" s="53"/>
      <c r="BE539" s="53"/>
      <c r="BF539" s="53"/>
      <c r="BG539" s="25"/>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3"/>
      <c r="CL539" s="53"/>
      <c r="CM539" s="53"/>
      <c r="CN539" s="53"/>
      <c r="CO539" s="53"/>
      <c r="CP539" s="53"/>
      <c r="CQ539" s="53"/>
      <c r="CR539" s="53"/>
      <c r="CS539" s="53"/>
      <c r="CT539" s="53"/>
      <c r="CU539" s="53"/>
      <c r="CV539" s="53"/>
      <c r="CW539" s="53"/>
      <c r="CX539" s="53"/>
      <c r="CY539" s="53"/>
      <c r="CZ539" s="53"/>
      <c r="DA539" s="53"/>
      <c r="DB539" s="53"/>
      <c r="DC539" s="53"/>
      <c r="DD539" s="53"/>
      <c r="DE539" s="53"/>
      <c r="DF539" s="53"/>
      <c r="DG539" s="53"/>
      <c r="DH539" s="53"/>
      <c r="DI539" s="53"/>
      <c r="DJ539" s="53"/>
      <c r="DK539" s="53"/>
      <c r="DL539" s="53"/>
      <c r="DM539" s="53"/>
      <c r="DN539" s="53"/>
      <c r="DO539" s="53"/>
      <c r="DP539" s="53"/>
      <c r="DQ539" s="53"/>
      <c r="DR539" s="53"/>
    </row>
    <row r="540" spans="1:122" x14ac:dyDescent="0.25">
      <c r="A540" s="9"/>
      <c r="E540" s="53"/>
      <c r="F540" s="53"/>
      <c r="G540" s="53"/>
      <c r="I540" s="53"/>
      <c r="J540" s="53"/>
      <c r="K540" s="53"/>
      <c r="L540" s="53"/>
      <c r="M540" s="53"/>
      <c r="N540" s="53"/>
      <c r="O540" s="53"/>
      <c r="P540" s="53"/>
      <c r="Q540" s="53"/>
      <c r="R540" s="53"/>
      <c r="S540" s="53"/>
      <c r="T540" s="53"/>
      <c r="U540" s="53"/>
      <c r="V540" s="53"/>
      <c r="W540" s="90"/>
      <c r="X540" s="90"/>
      <c r="Y540" s="90"/>
      <c r="Z540" s="53"/>
      <c r="AA540" s="53"/>
      <c r="AB540" s="53"/>
      <c r="AC540" s="53"/>
      <c r="AD540" s="53"/>
      <c r="AE540" s="53"/>
      <c r="AF540" s="53"/>
      <c r="AG540" s="53"/>
      <c r="AH540" s="53"/>
      <c r="AI540" s="90"/>
      <c r="AJ540" s="90"/>
      <c r="AK540" s="90"/>
      <c r="AL540" s="53"/>
      <c r="AM540" s="53"/>
      <c r="AN540" s="53"/>
      <c r="AO540" s="53"/>
      <c r="AP540" s="53"/>
      <c r="AQ540" s="53"/>
      <c r="AR540" s="53"/>
      <c r="AS540" s="53"/>
      <c r="AT540" s="53"/>
      <c r="AU540" s="53"/>
      <c r="AV540" s="53"/>
      <c r="AW540" s="53"/>
      <c r="AX540" s="53"/>
      <c r="AY540" s="53"/>
      <c r="AZ540" s="90"/>
      <c r="BA540" s="90"/>
      <c r="BB540" s="90"/>
      <c r="BC540" s="53"/>
      <c r="BD540" s="53"/>
      <c r="BE540" s="53"/>
      <c r="BF540" s="53"/>
      <c r="BG540" s="25"/>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3"/>
      <c r="CL540" s="53"/>
      <c r="CM540" s="53"/>
      <c r="CN540" s="53"/>
      <c r="CO540" s="53"/>
      <c r="CP540" s="53"/>
      <c r="CQ540" s="53"/>
      <c r="CR540" s="53"/>
      <c r="CS540" s="53"/>
      <c r="CT540" s="53"/>
      <c r="CU540" s="53"/>
      <c r="CV540" s="53"/>
      <c r="CW540" s="53"/>
      <c r="CX540" s="53"/>
      <c r="CY540" s="53"/>
      <c r="CZ540" s="53"/>
      <c r="DA540" s="53"/>
      <c r="DB540" s="53"/>
      <c r="DC540" s="53"/>
      <c r="DD540" s="53"/>
      <c r="DE540" s="53"/>
      <c r="DF540" s="53"/>
      <c r="DG540" s="53"/>
      <c r="DH540" s="53"/>
      <c r="DI540" s="53"/>
      <c r="DJ540" s="53"/>
      <c r="DK540" s="53"/>
      <c r="DL540" s="53"/>
      <c r="DM540" s="53"/>
      <c r="DN540" s="53"/>
      <c r="DO540" s="53"/>
      <c r="DP540" s="53"/>
      <c r="DQ540" s="53"/>
      <c r="DR540" s="53"/>
    </row>
    <row r="541" spans="1:122" x14ac:dyDescent="0.25">
      <c r="A541" s="9"/>
      <c r="E541" s="53"/>
      <c r="F541" s="53"/>
      <c r="G541" s="53"/>
      <c r="I541" s="53"/>
      <c r="J541" s="53"/>
      <c r="K541" s="53"/>
      <c r="L541" s="53"/>
      <c r="M541" s="53"/>
      <c r="N541" s="53"/>
      <c r="O541" s="53"/>
      <c r="P541" s="53"/>
      <c r="Q541" s="53"/>
      <c r="R541" s="53"/>
      <c r="S541" s="53"/>
      <c r="T541" s="53"/>
      <c r="U541" s="53"/>
      <c r="V541" s="53"/>
      <c r="W541" s="90"/>
      <c r="X541" s="90"/>
      <c r="Y541" s="90"/>
      <c r="Z541" s="53"/>
      <c r="AA541" s="53"/>
      <c r="AB541" s="53"/>
      <c r="AC541" s="53"/>
      <c r="AD541" s="53"/>
      <c r="AE541" s="53"/>
      <c r="AF541" s="53"/>
      <c r="AG541" s="53"/>
      <c r="AH541" s="53"/>
      <c r="AI541" s="90"/>
      <c r="AJ541" s="90"/>
      <c r="AK541" s="90"/>
      <c r="AL541" s="53"/>
      <c r="AM541" s="53"/>
      <c r="AN541" s="53"/>
      <c r="AO541" s="53"/>
      <c r="AP541" s="53"/>
      <c r="AQ541" s="53"/>
      <c r="AR541" s="53"/>
      <c r="AS541" s="53"/>
      <c r="AT541" s="53"/>
      <c r="AU541" s="53"/>
      <c r="AV541" s="53"/>
      <c r="AW541" s="53"/>
      <c r="AX541" s="53"/>
      <c r="AY541" s="53"/>
      <c r="AZ541" s="90"/>
      <c r="BA541" s="90"/>
      <c r="BB541" s="90"/>
      <c r="BC541" s="53"/>
      <c r="BD541" s="53"/>
      <c r="BE541" s="53"/>
      <c r="BF541" s="53"/>
      <c r="BG541" s="25"/>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3"/>
      <c r="CL541" s="53"/>
      <c r="CM541" s="53"/>
      <c r="CN541" s="53"/>
      <c r="CO541" s="53"/>
      <c r="CP541" s="53"/>
      <c r="CQ541" s="53"/>
      <c r="CR541" s="53"/>
      <c r="CS541" s="53"/>
      <c r="CT541" s="53"/>
      <c r="CU541" s="53"/>
      <c r="CV541" s="53"/>
      <c r="CW541" s="53"/>
      <c r="CX541" s="53"/>
      <c r="CY541" s="53"/>
      <c r="CZ541" s="53"/>
      <c r="DA541" s="53"/>
      <c r="DB541" s="53"/>
      <c r="DC541" s="53"/>
      <c r="DD541" s="53"/>
      <c r="DE541" s="53"/>
      <c r="DF541" s="53"/>
      <c r="DG541" s="53"/>
      <c r="DH541" s="53"/>
      <c r="DI541" s="53"/>
      <c r="DJ541" s="53"/>
      <c r="DK541" s="53"/>
      <c r="DL541" s="53"/>
      <c r="DM541" s="53"/>
      <c r="DN541" s="53"/>
      <c r="DO541" s="53"/>
      <c r="DP541" s="53"/>
      <c r="DQ541" s="53"/>
      <c r="DR541" s="53"/>
    </row>
    <row r="542" spans="1:122" x14ac:dyDescent="0.25">
      <c r="A542" s="9"/>
      <c r="E542" s="53"/>
      <c r="F542" s="53"/>
      <c r="G542" s="53"/>
      <c r="I542" s="53"/>
      <c r="J542" s="53"/>
      <c r="K542" s="53"/>
      <c r="L542" s="53"/>
      <c r="M542" s="53"/>
      <c r="N542" s="53"/>
      <c r="O542" s="53"/>
      <c r="P542" s="53"/>
      <c r="Q542" s="53"/>
      <c r="R542" s="53"/>
      <c r="S542" s="53"/>
      <c r="T542" s="53"/>
      <c r="U542" s="53"/>
      <c r="V542" s="53"/>
      <c r="W542" s="90"/>
      <c r="X542" s="90"/>
      <c r="Y542" s="90"/>
      <c r="Z542" s="53"/>
      <c r="AA542" s="53"/>
      <c r="AB542" s="53"/>
      <c r="AC542" s="53"/>
      <c r="AD542" s="53"/>
      <c r="AE542" s="53"/>
      <c r="AF542" s="53"/>
      <c r="AG542" s="53"/>
      <c r="AH542" s="53"/>
      <c r="AI542" s="90"/>
      <c r="AJ542" s="90"/>
      <c r="AK542" s="90"/>
      <c r="AL542" s="53"/>
      <c r="AM542" s="53"/>
      <c r="AN542" s="53"/>
      <c r="AO542" s="53"/>
      <c r="AP542" s="53"/>
      <c r="AQ542" s="53"/>
      <c r="AR542" s="53"/>
      <c r="AS542" s="53"/>
      <c r="AT542" s="53"/>
      <c r="AU542" s="53"/>
      <c r="AV542" s="53"/>
      <c r="AW542" s="53"/>
      <c r="AX542" s="53"/>
      <c r="AY542" s="53"/>
      <c r="AZ542" s="90"/>
      <c r="BA542" s="90"/>
      <c r="BB542" s="90"/>
      <c r="BC542" s="53"/>
      <c r="BD542" s="53"/>
      <c r="BE542" s="53"/>
      <c r="BF542" s="53"/>
      <c r="BG542" s="25"/>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3"/>
      <c r="CL542" s="53"/>
      <c r="CM542" s="53"/>
      <c r="CN542" s="53"/>
      <c r="CO542" s="53"/>
      <c r="CP542" s="53"/>
      <c r="CQ542" s="53"/>
      <c r="CR542" s="53"/>
      <c r="CS542" s="53"/>
      <c r="CT542" s="53"/>
      <c r="CU542" s="53"/>
      <c r="CV542" s="53"/>
      <c r="CW542" s="53"/>
      <c r="CX542" s="53"/>
      <c r="CY542" s="53"/>
      <c r="CZ542" s="53"/>
      <c r="DA542" s="53"/>
      <c r="DB542" s="53"/>
      <c r="DC542" s="53"/>
      <c r="DD542" s="53"/>
      <c r="DE542" s="53"/>
      <c r="DF542" s="53"/>
      <c r="DG542" s="53"/>
      <c r="DH542" s="53"/>
      <c r="DI542" s="53"/>
      <c r="DJ542" s="53"/>
      <c r="DK542" s="53"/>
      <c r="DL542" s="53"/>
      <c r="DM542" s="53"/>
      <c r="DN542" s="53"/>
      <c r="DO542" s="53"/>
      <c r="DP542" s="53"/>
      <c r="DQ542" s="53"/>
      <c r="DR542" s="53"/>
    </row>
    <row r="543" spans="1:122" x14ac:dyDescent="0.25">
      <c r="A543" s="9"/>
      <c r="E543" s="53"/>
      <c r="F543" s="53"/>
      <c r="G543" s="53"/>
      <c r="I543" s="53"/>
      <c r="J543" s="53"/>
      <c r="K543" s="53"/>
      <c r="L543" s="53"/>
      <c r="M543" s="53"/>
      <c r="N543" s="53"/>
      <c r="O543" s="53"/>
      <c r="P543" s="53"/>
      <c r="Q543" s="53"/>
      <c r="R543" s="53"/>
      <c r="S543" s="53"/>
      <c r="T543" s="53"/>
      <c r="U543" s="53"/>
      <c r="V543" s="53"/>
      <c r="W543" s="90"/>
      <c r="X543" s="90"/>
      <c r="Y543" s="90"/>
      <c r="Z543" s="53"/>
      <c r="AA543" s="53"/>
      <c r="AB543" s="53"/>
      <c r="AC543" s="53"/>
      <c r="AD543" s="53"/>
      <c r="AE543" s="53"/>
      <c r="AF543" s="53"/>
      <c r="AG543" s="53"/>
      <c r="AH543" s="53"/>
      <c r="AI543" s="90"/>
      <c r="AJ543" s="90"/>
      <c r="AK543" s="90"/>
      <c r="AL543" s="53"/>
      <c r="AM543" s="53"/>
      <c r="AN543" s="53"/>
      <c r="AO543" s="53"/>
      <c r="AP543" s="53"/>
      <c r="AQ543" s="53"/>
      <c r="AR543" s="53"/>
      <c r="AS543" s="53"/>
      <c r="AT543" s="53"/>
      <c r="AU543" s="53"/>
      <c r="AV543" s="53"/>
      <c r="AW543" s="53"/>
      <c r="AX543" s="53"/>
      <c r="AY543" s="53"/>
      <c r="AZ543" s="90"/>
      <c r="BA543" s="90"/>
      <c r="BB543" s="90"/>
      <c r="BC543" s="53"/>
      <c r="BD543" s="53"/>
      <c r="BE543" s="53"/>
      <c r="BF543" s="53"/>
      <c r="BG543" s="25"/>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3"/>
      <c r="CL543" s="53"/>
      <c r="CM543" s="53"/>
      <c r="CN543" s="53"/>
      <c r="CO543" s="53"/>
      <c r="CP543" s="53"/>
      <c r="CQ543" s="53"/>
      <c r="CR543" s="53"/>
      <c r="CS543" s="53"/>
      <c r="CT543" s="53"/>
      <c r="CU543" s="53"/>
      <c r="CV543" s="53"/>
      <c r="CW543" s="53"/>
      <c r="CX543" s="53"/>
      <c r="CY543" s="53"/>
      <c r="CZ543" s="53"/>
      <c r="DA543" s="53"/>
      <c r="DB543" s="53"/>
      <c r="DC543" s="53"/>
      <c r="DD543" s="53"/>
      <c r="DE543" s="53"/>
      <c r="DF543" s="53"/>
      <c r="DG543" s="53"/>
      <c r="DH543" s="53"/>
      <c r="DI543" s="53"/>
      <c r="DJ543" s="53"/>
      <c r="DK543" s="53"/>
      <c r="DL543" s="53"/>
      <c r="DM543" s="53"/>
      <c r="DN543" s="53"/>
      <c r="DO543" s="53"/>
      <c r="DP543" s="53"/>
      <c r="DQ543" s="53"/>
      <c r="DR543" s="53"/>
    </row>
    <row r="544" spans="1:122" x14ac:dyDescent="0.25">
      <c r="A544" s="9"/>
      <c r="E544" s="53"/>
      <c r="F544" s="53"/>
      <c r="G544" s="53"/>
      <c r="I544" s="53"/>
      <c r="J544" s="53"/>
      <c r="K544" s="53"/>
      <c r="L544" s="53"/>
      <c r="M544" s="53"/>
      <c r="N544" s="53"/>
      <c r="O544" s="53"/>
      <c r="P544" s="53"/>
      <c r="Q544" s="53"/>
      <c r="R544" s="53"/>
      <c r="S544" s="53"/>
      <c r="T544" s="53"/>
      <c r="U544" s="53"/>
      <c r="V544" s="53"/>
      <c r="W544" s="90"/>
      <c r="X544" s="90"/>
      <c r="Y544" s="90"/>
      <c r="Z544" s="53"/>
      <c r="AA544" s="53"/>
      <c r="AB544" s="53"/>
      <c r="AC544" s="53"/>
      <c r="AD544" s="53"/>
      <c r="AE544" s="53"/>
      <c r="AF544" s="53"/>
      <c r="AG544" s="53"/>
      <c r="AH544" s="53"/>
      <c r="AI544" s="90"/>
      <c r="AJ544" s="90"/>
      <c r="AK544" s="90"/>
      <c r="AL544" s="53"/>
      <c r="AM544" s="53"/>
      <c r="AN544" s="53"/>
      <c r="AO544" s="53"/>
      <c r="AP544" s="53"/>
      <c r="AQ544" s="53"/>
      <c r="AR544" s="53"/>
      <c r="AS544" s="53"/>
      <c r="AT544" s="53"/>
      <c r="AU544" s="53"/>
      <c r="AV544" s="53"/>
      <c r="AW544" s="53"/>
      <c r="AX544" s="53"/>
      <c r="AY544" s="53"/>
      <c r="AZ544" s="90"/>
      <c r="BA544" s="90"/>
      <c r="BB544" s="90"/>
      <c r="BC544" s="53"/>
      <c r="BD544" s="53"/>
      <c r="BE544" s="53"/>
      <c r="BF544" s="53"/>
      <c r="BG544" s="25"/>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3"/>
      <c r="CL544" s="53"/>
      <c r="CM544" s="53"/>
      <c r="CN544" s="53"/>
      <c r="CO544" s="53"/>
      <c r="CP544" s="53"/>
      <c r="CQ544" s="53"/>
      <c r="CR544" s="53"/>
      <c r="CS544" s="53"/>
      <c r="CT544" s="53"/>
      <c r="CU544" s="53"/>
      <c r="CV544" s="53"/>
      <c r="CW544" s="53"/>
      <c r="CX544" s="53"/>
      <c r="CY544" s="53"/>
      <c r="CZ544" s="53"/>
      <c r="DA544" s="53"/>
      <c r="DB544" s="53"/>
      <c r="DC544" s="53"/>
      <c r="DD544" s="53"/>
      <c r="DE544" s="53"/>
      <c r="DF544" s="53"/>
      <c r="DG544" s="53"/>
      <c r="DH544" s="53"/>
      <c r="DI544" s="53"/>
      <c r="DJ544" s="53"/>
      <c r="DK544" s="53"/>
      <c r="DL544" s="53"/>
      <c r="DM544" s="53"/>
      <c r="DN544" s="53"/>
      <c r="DO544" s="53"/>
      <c r="DP544" s="53"/>
      <c r="DQ544" s="53"/>
      <c r="DR544" s="53"/>
    </row>
    <row r="545" spans="1:122" x14ac:dyDescent="0.25">
      <c r="A545" s="9"/>
      <c r="E545" s="53"/>
      <c r="F545" s="53"/>
      <c r="G545" s="53"/>
      <c r="I545" s="53"/>
      <c r="J545" s="53"/>
      <c r="K545" s="53"/>
      <c r="L545" s="53"/>
      <c r="M545" s="53"/>
      <c r="N545" s="53"/>
      <c r="O545" s="53"/>
      <c r="P545" s="53"/>
      <c r="Q545" s="53"/>
      <c r="R545" s="53"/>
      <c r="S545" s="53"/>
      <c r="T545" s="53"/>
      <c r="U545" s="53"/>
      <c r="V545" s="53"/>
      <c r="W545" s="90"/>
      <c r="X545" s="90"/>
      <c r="Y545" s="90"/>
      <c r="Z545" s="53"/>
      <c r="AA545" s="53"/>
      <c r="AB545" s="53"/>
      <c r="AC545" s="53"/>
      <c r="AD545" s="53"/>
      <c r="AE545" s="53"/>
      <c r="AF545" s="53"/>
      <c r="AG545" s="53"/>
      <c r="AH545" s="53"/>
      <c r="AI545" s="90"/>
      <c r="AJ545" s="90"/>
      <c r="AK545" s="90"/>
      <c r="AL545" s="53"/>
      <c r="AM545" s="53"/>
      <c r="AN545" s="53"/>
      <c r="AO545" s="53"/>
      <c r="AP545" s="53"/>
      <c r="AQ545" s="53"/>
      <c r="AR545" s="53"/>
      <c r="AS545" s="53"/>
      <c r="AT545" s="53"/>
      <c r="AU545" s="53"/>
      <c r="AV545" s="53"/>
      <c r="AW545" s="53"/>
      <c r="AX545" s="53"/>
      <c r="AY545" s="53"/>
      <c r="AZ545" s="90"/>
      <c r="BA545" s="90"/>
      <c r="BB545" s="90"/>
      <c r="BC545" s="53"/>
      <c r="BD545" s="53"/>
      <c r="BE545" s="53"/>
      <c r="BF545" s="53"/>
      <c r="BG545" s="25"/>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3"/>
      <c r="CL545" s="53"/>
      <c r="CM545" s="53"/>
      <c r="CN545" s="53"/>
      <c r="CO545" s="53"/>
      <c r="CP545" s="53"/>
      <c r="CQ545" s="53"/>
      <c r="CR545" s="53"/>
      <c r="CS545" s="53"/>
      <c r="CT545" s="53"/>
      <c r="CU545" s="53"/>
      <c r="CV545" s="53"/>
      <c r="CW545" s="53"/>
      <c r="CX545" s="53"/>
      <c r="CY545" s="53"/>
      <c r="CZ545" s="53"/>
      <c r="DA545" s="53"/>
      <c r="DB545" s="53"/>
      <c r="DC545" s="53"/>
      <c r="DD545" s="53"/>
      <c r="DE545" s="53"/>
      <c r="DF545" s="53"/>
      <c r="DG545" s="53"/>
      <c r="DH545" s="53"/>
      <c r="DI545" s="53"/>
      <c r="DJ545" s="53"/>
      <c r="DK545" s="53"/>
      <c r="DL545" s="53"/>
      <c r="DM545" s="53"/>
      <c r="DN545" s="53"/>
      <c r="DO545" s="53"/>
      <c r="DP545" s="53"/>
      <c r="DQ545" s="53"/>
      <c r="DR545" s="53"/>
    </row>
    <row r="546" spans="1:122" x14ac:dyDescent="0.25">
      <c r="A546" s="9"/>
      <c r="E546" s="53"/>
      <c r="F546" s="53"/>
      <c r="G546" s="53"/>
      <c r="I546" s="53"/>
      <c r="J546" s="53"/>
      <c r="K546" s="53"/>
      <c r="L546" s="53"/>
      <c r="M546" s="53"/>
      <c r="N546" s="53"/>
      <c r="O546" s="53"/>
      <c r="P546" s="53"/>
      <c r="Q546" s="53"/>
      <c r="R546" s="53"/>
      <c r="S546" s="53"/>
      <c r="T546" s="53"/>
      <c r="U546" s="53"/>
      <c r="V546" s="53"/>
      <c r="W546" s="90"/>
      <c r="X546" s="90"/>
      <c r="Y546" s="90"/>
      <c r="Z546" s="53"/>
      <c r="AA546" s="53"/>
      <c r="AB546" s="53"/>
      <c r="AC546" s="53"/>
      <c r="AD546" s="53"/>
      <c r="AE546" s="53"/>
      <c r="AF546" s="53"/>
      <c r="AG546" s="53"/>
      <c r="AH546" s="53"/>
      <c r="AI546" s="90"/>
      <c r="AJ546" s="90"/>
      <c r="AK546" s="90"/>
      <c r="AL546" s="53"/>
      <c r="AM546" s="53"/>
      <c r="AN546" s="53"/>
      <c r="AO546" s="53"/>
      <c r="AP546" s="53"/>
      <c r="AQ546" s="53"/>
      <c r="AR546" s="53"/>
      <c r="AS546" s="53"/>
      <c r="AT546" s="53"/>
      <c r="AU546" s="53"/>
      <c r="AV546" s="53"/>
      <c r="AW546" s="53"/>
      <c r="AX546" s="53"/>
      <c r="AY546" s="53"/>
      <c r="AZ546" s="90"/>
      <c r="BA546" s="90"/>
      <c r="BB546" s="90"/>
      <c r="BC546" s="53"/>
      <c r="BD546" s="53"/>
      <c r="BE546" s="53"/>
      <c r="BF546" s="53"/>
      <c r="BG546" s="25"/>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3"/>
      <c r="CL546" s="53"/>
      <c r="CM546" s="53"/>
      <c r="CN546" s="53"/>
      <c r="CO546" s="53"/>
      <c r="CP546" s="53"/>
      <c r="CQ546" s="53"/>
      <c r="CR546" s="53"/>
      <c r="CS546" s="53"/>
      <c r="CT546" s="53"/>
      <c r="CU546" s="53"/>
      <c r="CV546" s="53"/>
      <c r="CW546" s="53"/>
      <c r="CX546" s="53"/>
      <c r="CY546" s="53"/>
      <c r="CZ546" s="53"/>
      <c r="DA546" s="53"/>
      <c r="DB546" s="53"/>
      <c r="DC546" s="53"/>
      <c r="DD546" s="53"/>
      <c r="DE546" s="53"/>
      <c r="DF546" s="53"/>
      <c r="DG546" s="53"/>
      <c r="DH546" s="53"/>
      <c r="DI546" s="53"/>
      <c r="DJ546" s="53"/>
      <c r="DK546" s="53"/>
      <c r="DL546" s="53"/>
      <c r="DM546" s="53"/>
      <c r="DN546" s="53"/>
      <c r="DO546" s="53"/>
      <c r="DP546" s="53"/>
      <c r="DQ546" s="53"/>
      <c r="DR546" s="53"/>
    </row>
    <row r="547" spans="1:122" x14ac:dyDescent="0.25">
      <c r="A547" s="9"/>
      <c r="E547" s="53"/>
      <c r="F547" s="53"/>
      <c r="G547" s="53"/>
      <c r="I547" s="53"/>
      <c r="J547" s="53"/>
      <c r="K547" s="53"/>
      <c r="L547" s="53"/>
      <c r="M547" s="53"/>
      <c r="N547" s="53"/>
      <c r="O547" s="53"/>
      <c r="P547" s="53"/>
      <c r="Q547" s="53"/>
      <c r="R547" s="53"/>
      <c r="S547" s="53"/>
      <c r="T547" s="53"/>
      <c r="U547" s="53"/>
      <c r="V547" s="53"/>
      <c r="W547" s="90"/>
      <c r="X547" s="90"/>
      <c r="Y547" s="90"/>
      <c r="Z547" s="53"/>
      <c r="AA547" s="53"/>
      <c r="AB547" s="53"/>
      <c r="AC547" s="53"/>
      <c r="AD547" s="53"/>
      <c r="AE547" s="53"/>
      <c r="AF547" s="53"/>
      <c r="AG547" s="53"/>
      <c r="AH547" s="53"/>
      <c r="AI547" s="90"/>
      <c r="AJ547" s="90"/>
      <c r="AK547" s="90"/>
      <c r="AL547" s="53"/>
      <c r="AM547" s="53"/>
      <c r="AN547" s="53"/>
      <c r="AO547" s="53"/>
      <c r="AP547" s="53"/>
      <c r="AQ547" s="53"/>
      <c r="AR547" s="53"/>
      <c r="AS547" s="53"/>
      <c r="AT547" s="53"/>
      <c r="AU547" s="53"/>
      <c r="AV547" s="53"/>
      <c r="AW547" s="53"/>
      <c r="AX547" s="53"/>
      <c r="AY547" s="53"/>
      <c r="AZ547" s="90"/>
      <c r="BA547" s="90"/>
      <c r="BB547" s="90"/>
      <c r="BC547" s="53"/>
      <c r="BD547" s="53"/>
      <c r="BE547" s="53"/>
      <c r="BF547" s="53"/>
      <c r="BG547" s="25"/>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3"/>
      <c r="CL547" s="53"/>
      <c r="CM547" s="53"/>
      <c r="CN547" s="53"/>
      <c r="CO547" s="53"/>
      <c r="CP547" s="53"/>
      <c r="CQ547" s="53"/>
      <c r="CR547" s="53"/>
      <c r="CS547" s="53"/>
      <c r="CT547" s="53"/>
      <c r="CU547" s="53"/>
      <c r="CV547" s="53"/>
      <c r="CW547" s="53"/>
      <c r="CX547" s="53"/>
      <c r="CY547" s="53"/>
      <c r="CZ547" s="53"/>
      <c r="DA547" s="53"/>
      <c r="DB547" s="53"/>
      <c r="DC547" s="53"/>
      <c r="DD547" s="53"/>
      <c r="DE547" s="53"/>
      <c r="DF547" s="53"/>
      <c r="DG547" s="53"/>
      <c r="DH547" s="53"/>
      <c r="DI547" s="53"/>
      <c r="DJ547" s="53"/>
      <c r="DK547" s="53"/>
      <c r="DL547" s="53"/>
      <c r="DM547" s="53"/>
      <c r="DN547" s="53"/>
      <c r="DO547" s="53"/>
      <c r="DP547" s="53"/>
      <c r="DQ547" s="53"/>
      <c r="DR547" s="53"/>
    </row>
    <row r="548" spans="1:122" x14ac:dyDescent="0.25">
      <c r="A548" s="9"/>
      <c r="E548" s="53"/>
      <c r="F548" s="53"/>
      <c r="G548" s="53"/>
      <c r="I548" s="53"/>
      <c r="J548" s="53"/>
      <c r="K548" s="53"/>
      <c r="L548" s="53"/>
      <c r="M548" s="53"/>
      <c r="N548" s="53"/>
      <c r="O548" s="53"/>
      <c r="P548" s="53"/>
      <c r="Q548" s="53"/>
      <c r="R548" s="53"/>
      <c r="S548" s="53"/>
      <c r="T548" s="53"/>
      <c r="U548" s="53"/>
      <c r="V548" s="53"/>
      <c r="W548" s="90"/>
      <c r="X548" s="90"/>
      <c r="Y548" s="90"/>
      <c r="Z548" s="53"/>
      <c r="AA548" s="53"/>
      <c r="AB548" s="53"/>
      <c r="AC548" s="53"/>
      <c r="AD548" s="53"/>
      <c r="AE548" s="53"/>
      <c r="AF548" s="53"/>
      <c r="AG548" s="53"/>
      <c r="AH548" s="53"/>
      <c r="AI548" s="90"/>
      <c r="AJ548" s="90"/>
      <c r="AK548" s="90"/>
      <c r="AL548" s="53"/>
      <c r="AM548" s="53"/>
      <c r="AN548" s="53"/>
      <c r="AO548" s="53"/>
      <c r="AP548" s="53"/>
      <c r="AQ548" s="53"/>
      <c r="AR548" s="53"/>
      <c r="AS548" s="53"/>
      <c r="AT548" s="53"/>
      <c r="AU548" s="53"/>
      <c r="AV548" s="53"/>
      <c r="AW548" s="53"/>
      <c r="AX548" s="53"/>
      <c r="AY548" s="53"/>
      <c r="AZ548" s="90"/>
      <c r="BA548" s="90"/>
      <c r="BB548" s="90"/>
      <c r="BC548" s="53"/>
      <c r="BD548" s="53"/>
      <c r="BE548" s="53"/>
      <c r="BF548" s="53"/>
      <c r="BG548" s="25"/>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3"/>
      <c r="CL548" s="53"/>
      <c r="CM548" s="53"/>
      <c r="CN548" s="53"/>
      <c r="CO548" s="53"/>
      <c r="CP548" s="53"/>
      <c r="CQ548" s="53"/>
      <c r="CR548" s="53"/>
      <c r="CS548" s="53"/>
      <c r="CT548" s="53"/>
      <c r="CU548" s="53"/>
      <c r="CV548" s="53"/>
      <c r="CW548" s="53"/>
      <c r="CX548" s="53"/>
      <c r="CY548" s="53"/>
      <c r="CZ548" s="53"/>
      <c r="DA548" s="53"/>
      <c r="DB548" s="53"/>
      <c r="DC548" s="53"/>
      <c r="DD548" s="53"/>
      <c r="DE548" s="53"/>
      <c r="DF548" s="53"/>
      <c r="DG548" s="53"/>
      <c r="DH548" s="53"/>
      <c r="DI548" s="53"/>
      <c r="DJ548" s="53"/>
      <c r="DK548" s="53"/>
      <c r="DL548" s="53"/>
      <c r="DM548" s="53"/>
      <c r="DN548" s="53"/>
      <c r="DO548" s="53"/>
      <c r="DP548" s="53"/>
      <c r="DQ548" s="53"/>
      <c r="DR548" s="53"/>
    </row>
    <row r="549" spans="1:122" x14ac:dyDescent="0.25">
      <c r="A549" s="9"/>
      <c r="E549" s="53"/>
      <c r="F549" s="53"/>
      <c r="G549" s="53"/>
      <c r="I549" s="53"/>
      <c r="J549" s="53"/>
      <c r="K549" s="53"/>
      <c r="L549" s="53"/>
      <c r="M549" s="53"/>
      <c r="N549" s="53"/>
      <c r="O549" s="53"/>
      <c r="P549" s="53"/>
      <c r="Q549" s="53"/>
      <c r="R549" s="53"/>
      <c r="S549" s="53"/>
      <c r="T549" s="53"/>
      <c r="U549" s="53"/>
      <c r="V549" s="53"/>
      <c r="W549" s="90"/>
      <c r="X549" s="90"/>
      <c r="Y549" s="90"/>
      <c r="Z549" s="53"/>
      <c r="AA549" s="53"/>
      <c r="AB549" s="53"/>
      <c r="AC549" s="53"/>
      <c r="AD549" s="53"/>
      <c r="AE549" s="53"/>
      <c r="AF549" s="53"/>
      <c r="AG549" s="53"/>
      <c r="AH549" s="53"/>
      <c r="AI549" s="90"/>
      <c r="AJ549" s="90"/>
      <c r="AK549" s="90"/>
      <c r="AL549" s="53"/>
      <c r="AM549" s="53"/>
      <c r="AN549" s="53"/>
      <c r="AO549" s="53"/>
      <c r="AP549" s="53"/>
      <c r="AQ549" s="53"/>
      <c r="AR549" s="53"/>
      <c r="AS549" s="53"/>
      <c r="AT549" s="53"/>
      <c r="AU549" s="53"/>
      <c r="AV549" s="53"/>
      <c r="AW549" s="53"/>
      <c r="AX549" s="53"/>
      <c r="AY549" s="53"/>
      <c r="AZ549" s="90"/>
      <c r="BA549" s="90"/>
      <c r="BB549" s="90"/>
      <c r="BC549" s="53"/>
      <c r="BD549" s="53"/>
      <c r="BE549" s="53"/>
      <c r="BF549" s="53"/>
      <c r="BG549" s="25"/>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3"/>
      <c r="CL549" s="53"/>
      <c r="CM549" s="53"/>
      <c r="CN549" s="53"/>
      <c r="CO549" s="53"/>
      <c r="CP549" s="53"/>
      <c r="CQ549" s="53"/>
      <c r="CR549" s="53"/>
      <c r="CS549" s="53"/>
      <c r="CT549" s="53"/>
      <c r="CU549" s="53"/>
      <c r="CV549" s="53"/>
      <c r="CW549" s="53"/>
      <c r="CX549" s="53"/>
      <c r="CY549" s="53"/>
      <c r="CZ549" s="53"/>
      <c r="DA549" s="53"/>
      <c r="DB549" s="53"/>
      <c r="DC549" s="53"/>
      <c r="DD549" s="53"/>
      <c r="DE549" s="53"/>
      <c r="DF549" s="53"/>
      <c r="DG549" s="53"/>
      <c r="DH549" s="53"/>
      <c r="DI549" s="53"/>
      <c r="DJ549" s="53"/>
      <c r="DK549" s="53"/>
      <c r="DL549" s="53"/>
      <c r="DM549" s="53"/>
      <c r="DN549" s="53"/>
      <c r="DO549" s="53"/>
      <c r="DP549" s="53"/>
      <c r="DQ549" s="53"/>
      <c r="DR549" s="53"/>
    </row>
    <row r="550" spans="1:122" x14ac:dyDescent="0.25">
      <c r="A550" s="9"/>
      <c r="E550" s="53"/>
      <c r="F550" s="53"/>
      <c r="G550" s="53"/>
      <c r="I550" s="53"/>
      <c r="J550" s="53"/>
      <c r="K550" s="53"/>
      <c r="L550" s="53"/>
      <c r="M550" s="53"/>
      <c r="N550" s="53"/>
      <c r="O550" s="53"/>
      <c r="P550" s="53"/>
      <c r="Q550" s="53"/>
      <c r="R550" s="53"/>
      <c r="S550" s="53"/>
      <c r="T550" s="53"/>
      <c r="U550" s="53"/>
      <c r="V550" s="53"/>
      <c r="W550" s="90"/>
      <c r="X550" s="90"/>
      <c r="Y550" s="90"/>
      <c r="Z550" s="53"/>
      <c r="AA550" s="53"/>
      <c r="AB550" s="53"/>
      <c r="AC550" s="53"/>
      <c r="AD550" s="53"/>
      <c r="AE550" s="53"/>
      <c r="AF550" s="53"/>
      <c r="AG550" s="53"/>
      <c r="AH550" s="53"/>
      <c r="AI550" s="90"/>
      <c r="AJ550" s="90"/>
      <c r="AK550" s="90"/>
      <c r="AL550" s="53"/>
      <c r="AM550" s="53"/>
      <c r="AN550" s="53"/>
      <c r="AO550" s="53"/>
      <c r="AP550" s="53"/>
      <c r="AQ550" s="53"/>
      <c r="AR550" s="53"/>
      <c r="AS550" s="53"/>
      <c r="AT550" s="53"/>
      <c r="AU550" s="53"/>
      <c r="AV550" s="53"/>
      <c r="AW550" s="53"/>
      <c r="AX550" s="53"/>
      <c r="AY550" s="53"/>
      <c r="AZ550" s="90"/>
      <c r="BA550" s="90"/>
      <c r="BB550" s="90"/>
      <c r="BC550" s="53"/>
      <c r="BD550" s="53"/>
      <c r="BE550" s="53"/>
      <c r="BF550" s="53"/>
      <c r="BG550" s="25"/>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3"/>
      <c r="CL550" s="53"/>
      <c r="CM550" s="53"/>
      <c r="CN550" s="53"/>
      <c r="CO550" s="53"/>
      <c r="CP550" s="53"/>
      <c r="CQ550" s="53"/>
      <c r="CR550" s="53"/>
      <c r="CS550" s="53"/>
      <c r="CT550" s="53"/>
      <c r="CU550" s="53"/>
      <c r="CV550" s="53"/>
      <c r="CW550" s="53"/>
      <c r="CX550" s="53"/>
      <c r="CY550" s="53"/>
      <c r="CZ550" s="53"/>
      <c r="DA550" s="53"/>
      <c r="DB550" s="53"/>
      <c r="DC550" s="53"/>
      <c r="DD550" s="53"/>
      <c r="DE550" s="53"/>
      <c r="DF550" s="53"/>
      <c r="DG550" s="53"/>
      <c r="DH550" s="53"/>
      <c r="DI550" s="53"/>
      <c r="DJ550" s="53"/>
      <c r="DK550" s="53"/>
      <c r="DL550" s="53"/>
      <c r="DM550" s="53"/>
      <c r="DN550" s="53"/>
      <c r="DO550" s="53"/>
      <c r="DP550" s="53"/>
      <c r="DQ550" s="53"/>
      <c r="DR550" s="53"/>
    </row>
    <row r="551" spans="1:122" x14ac:dyDescent="0.25">
      <c r="A551" s="9"/>
      <c r="E551" s="53"/>
      <c r="F551" s="53"/>
      <c r="G551" s="53"/>
      <c r="I551" s="53"/>
      <c r="J551" s="53"/>
      <c r="K551" s="53"/>
      <c r="L551" s="53"/>
      <c r="M551" s="53"/>
      <c r="N551" s="53"/>
      <c r="O551" s="53"/>
      <c r="P551" s="53"/>
      <c r="Q551" s="53"/>
      <c r="R551" s="53"/>
      <c r="S551" s="53"/>
      <c r="T551" s="53"/>
      <c r="U551" s="53"/>
      <c r="V551" s="53"/>
      <c r="W551" s="90"/>
      <c r="X551" s="90"/>
      <c r="Y551" s="90"/>
      <c r="Z551" s="53"/>
      <c r="AA551" s="53"/>
      <c r="AB551" s="53"/>
      <c r="AC551" s="53"/>
      <c r="AD551" s="53"/>
      <c r="AE551" s="53"/>
      <c r="AF551" s="53"/>
      <c r="AG551" s="53"/>
      <c r="AH551" s="53"/>
      <c r="AI551" s="90"/>
      <c r="AJ551" s="90"/>
      <c r="AK551" s="90"/>
      <c r="AL551" s="53"/>
      <c r="AM551" s="53"/>
      <c r="AN551" s="53"/>
      <c r="AO551" s="53"/>
      <c r="AP551" s="53"/>
      <c r="AQ551" s="53"/>
      <c r="AR551" s="53"/>
      <c r="AS551" s="53"/>
      <c r="AT551" s="53"/>
      <c r="AU551" s="53"/>
      <c r="AV551" s="53"/>
      <c r="AW551" s="53"/>
      <c r="AX551" s="53"/>
      <c r="AY551" s="53"/>
      <c r="AZ551" s="90"/>
      <c r="BA551" s="90"/>
      <c r="BB551" s="90"/>
      <c r="BC551" s="53"/>
      <c r="BD551" s="53"/>
      <c r="BE551" s="53"/>
      <c r="BF551" s="53"/>
      <c r="BG551" s="25"/>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3"/>
      <c r="CL551" s="53"/>
      <c r="CM551" s="53"/>
      <c r="CN551" s="53"/>
      <c r="CO551" s="53"/>
      <c r="CP551" s="53"/>
      <c r="CQ551" s="53"/>
      <c r="CR551" s="53"/>
      <c r="CS551" s="53"/>
      <c r="CT551" s="53"/>
      <c r="CU551" s="53"/>
      <c r="CV551" s="53"/>
      <c r="CW551" s="53"/>
      <c r="CX551" s="53"/>
      <c r="CY551" s="53"/>
      <c r="CZ551" s="53"/>
      <c r="DA551" s="53"/>
      <c r="DB551" s="53"/>
      <c r="DC551" s="53"/>
      <c r="DD551" s="53"/>
      <c r="DE551" s="53"/>
      <c r="DF551" s="53"/>
      <c r="DG551" s="53"/>
      <c r="DH551" s="53"/>
      <c r="DI551" s="53"/>
      <c r="DJ551" s="53"/>
      <c r="DK551" s="53"/>
      <c r="DL551" s="53"/>
      <c r="DM551" s="53"/>
      <c r="DN551" s="53"/>
      <c r="DO551" s="53"/>
      <c r="DP551" s="53"/>
      <c r="DQ551" s="53"/>
      <c r="DR551" s="53"/>
    </row>
    <row r="552" spans="1:122" x14ac:dyDescent="0.25">
      <c r="A552" s="9"/>
      <c r="E552" s="53"/>
      <c r="F552" s="53"/>
      <c r="G552" s="53"/>
      <c r="I552" s="53"/>
      <c r="J552" s="53"/>
      <c r="K552" s="53"/>
      <c r="L552" s="53"/>
      <c r="M552" s="53"/>
      <c r="N552" s="53"/>
      <c r="O552" s="53"/>
      <c r="P552" s="53"/>
      <c r="Q552" s="53"/>
      <c r="R552" s="53"/>
      <c r="S552" s="53"/>
      <c r="T552" s="53"/>
      <c r="U552" s="53"/>
      <c r="V552" s="53"/>
      <c r="W552" s="90"/>
      <c r="X552" s="90"/>
      <c r="Y552" s="90"/>
      <c r="Z552" s="53"/>
      <c r="AA552" s="53"/>
      <c r="AB552" s="53"/>
      <c r="AC552" s="53"/>
      <c r="AD552" s="53"/>
      <c r="AE552" s="53"/>
      <c r="AF552" s="53"/>
      <c r="AG552" s="53"/>
      <c r="AH552" s="53"/>
      <c r="AI552" s="90"/>
      <c r="AJ552" s="90"/>
      <c r="AK552" s="90"/>
      <c r="AL552" s="53"/>
      <c r="AM552" s="53"/>
      <c r="AN552" s="53"/>
      <c r="AO552" s="53"/>
      <c r="AP552" s="53"/>
      <c r="AQ552" s="53"/>
      <c r="AR552" s="53"/>
      <c r="AS552" s="53"/>
      <c r="AT552" s="53"/>
      <c r="AU552" s="53"/>
      <c r="AV552" s="53"/>
      <c r="AW552" s="53"/>
      <c r="AX552" s="53"/>
      <c r="AY552" s="53"/>
      <c r="AZ552" s="90"/>
      <c r="BA552" s="90"/>
      <c r="BB552" s="90"/>
      <c r="BC552" s="53"/>
      <c r="BD552" s="53"/>
      <c r="BE552" s="53"/>
      <c r="BF552" s="53"/>
      <c r="BG552" s="25"/>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3"/>
      <c r="CL552" s="53"/>
      <c r="CM552" s="53"/>
      <c r="CN552" s="53"/>
      <c r="CO552" s="53"/>
      <c r="CP552" s="53"/>
      <c r="CQ552" s="53"/>
      <c r="CR552" s="53"/>
      <c r="CS552" s="53"/>
      <c r="CT552" s="53"/>
      <c r="CU552" s="53"/>
      <c r="CV552" s="53"/>
      <c r="CW552" s="53"/>
      <c r="CX552" s="53"/>
      <c r="CY552" s="53"/>
      <c r="CZ552" s="53"/>
      <c r="DA552" s="53"/>
      <c r="DB552" s="53"/>
      <c r="DC552" s="53"/>
      <c r="DD552" s="53"/>
      <c r="DE552" s="53"/>
      <c r="DF552" s="53"/>
      <c r="DG552" s="53"/>
      <c r="DH552" s="53"/>
      <c r="DI552" s="53"/>
      <c r="DJ552" s="53"/>
      <c r="DK552" s="53"/>
      <c r="DL552" s="53"/>
      <c r="DM552" s="53"/>
      <c r="DN552" s="53"/>
      <c r="DO552" s="53"/>
      <c r="DP552" s="53"/>
      <c r="DQ552" s="53"/>
      <c r="DR552" s="53"/>
    </row>
    <row r="553" spans="1:122" x14ac:dyDescent="0.25">
      <c r="A553" s="9"/>
      <c r="E553" s="53"/>
      <c r="F553" s="53"/>
      <c r="G553" s="53"/>
      <c r="I553" s="53"/>
      <c r="J553" s="53"/>
      <c r="K553" s="53"/>
      <c r="L553" s="53"/>
      <c r="M553" s="53"/>
      <c r="N553" s="53"/>
      <c r="O553" s="53"/>
      <c r="P553" s="53"/>
      <c r="Q553" s="53"/>
      <c r="R553" s="53"/>
      <c r="S553" s="53"/>
      <c r="T553" s="53"/>
      <c r="U553" s="53"/>
      <c r="V553" s="53"/>
      <c r="W553" s="90"/>
      <c r="X553" s="90"/>
      <c r="Y553" s="90"/>
      <c r="Z553" s="53"/>
      <c r="AA553" s="53"/>
      <c r="AB553" s="53"/>
      <c r="AC553" s="53"/>
      <c r="AD553" s="53"/>
      <c r="AE553" s="53"/>
      <c r="AF553" s="53"/>
      <c r="AG553" s="53"/>
      <c r="AH553" s="53"/>
      <c r="AI553" s="90"/>
      <c r="AJ553" s="90"/>
      <c r="AK553" s="90"/>
      <c r="AL553" s="53"/>
      <c r="AM553" s="53"/>
      <c r="AN553" s="53"/>
      <c r="AO553" s="53"/>
      <c r="AP553" s="53"/>
      <c r="AQ553" s="53"/>
      <c r="AR553" s="53"/>
      <c r="AS553" s="53"/>
      <c r="AT553" s="53"/>
      <c r="AU553" s="53"/>
      <c r="AV553" s="53"/>
      <c r="AW553" s="53"/>
      <c r="AX553" s="53"/>
      <c r="AY553" s="53"/>
      <c r="AZ553" s="90"/>
      <c r="BA553" s="90"/>
      <c r="BB553" s="90"/>
      <c r="BC553" s="53"/>
      <c r="BD553" s="53"/>
      <c r="BE553" s="53"/>
      <c r="BF553" s="53"/>
      <c r="BG553" s="25"/>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3"/>
      <c r="CL553" s="53"/>
      <c r="CM553" s="53"/>
      <c r="CN553" s="53"/>
      <c r="CO553" s="53"/>
      <c r="CP553" s="53"/>
      <c r="CQ553" s="53"/>
      <c r="CR553" s="53"/>
      <c r="CS553" s="53"/>
      <c r="CT553" s="53"/>
      <c r="CU553" s="53"/>
      <c r="CV553" s="53"/>
      <c r="CW553" s="53"/>
      <c r="CX553" s="53"/>
      <c r="CY553" s="53"/>
      <c r="CZ553" s="53"/>
      <c r="DA553" s="53"/>
      <c r="DB553" s="53"/>
      <c r="DC553" s="53"/>
      <c r="DD553" s="53"/>
      <c r="DE553" s="53"/>
      <c r="DF553" s="53"/>
      <c r="DG553" s="53"/>
      <c r="DH553" s="53"/>
      <c r="DI553" s="53"/>
      <c r="DJ553" s="53"/>
      <c r="DK553" s="53"/>
      <c r="DL553" s="53"/>
      <c r="DM553" s="53"/>
      <c r="DN553" s="53"/>
      <c r="DO553" s="53"/>
      <c r="DP553" s="53"/>
      <c r="DQ553" s="53"/>
      <c r="DR553" s="53"/>
    </row>
    <row r="554" spans="1:122" x14ac:dyDescent="0.25">
      <c r="A554" s="9"/>
      <c r="E554" s="53"/>
      <c r="F554" s="53"/>
      <c r="G554" s="53"/>
      <c r="I554" s="53"/>
      <c r="J554" s="53"/>
      <c r="K554" s="53"/>
      <c r="L554" s="53"/>
      <c r="M554" s="53"/>
      <c r="N554" s="53"/>
      <c r="O554" s="53"/>
      <c r="P554" s="53"/>
      <c r="Q554" s="53"/>
      <c r="R554" s="53"/>
      <c r="S554" s="53"/>
      <c r="T554" s="53"/>
      <c r="U554" s="53"/>
      <c r="V554" s="53"/>
      <c r="W554" s="90"/>
      <c r="X554" s="90"/>
      <c r="Y554" s="90"/>
      <c r="Z554" s="53"/>
      <c r="AA554" s="53"/>
      <c r="AB554" s="53"/>
      <c r="AC554" s="53"/>
      <c r="AD554" s="53"/>
      <c r="AE554" s="53"/>
      <c r="AF554" s="53"/>
      <c r="AG554" s="53"/>
      <c r="AH554" s="53"/>
      <c r="AI554" s="90"/>
      <c r="AJ554" s="90"/>
      <c r="AK554" s="90"/>
      <c r="AL554" s="53"/>
      <c r="AM554" s="53"/>
      <c r="AN554" s="53"/>
      <c r="AO554" s="53"/>
      <c r="AP554" s="53"/>
      <c r="AQ554" s="53"/>
      <c r="AR554" s="53"/>
      <c r="AS554" s="53"/>
      <c r="AT554" s="53"/>
      <c r="AU554" s="53"/>
      <c r="AV554" s="53"/>
      <c r="AW554" s="53"/>
      <c r="AX554" s="53"/>
      <c r="AY554" s="53"/>
      <c r="AZ554" s="90"/>
      <c r="BA554" s="90"/>
      <c r="BB554" s="90"/>
      <c r="BC554" s="53"/>
      <c r="BD554" s="53"/>
      <c r="BE554" s="53"/>
      <c r="BF554" s="53"/>
      <c r="BG554" s="25"/>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3"/>
      <c r="CL554" s="53"/>
      <c r="CM554" s="53"/>
      <c r="CN554" s="53"/>
      <c r="CO554" s="53"/>
      <c r="CP554" s="53"/>
      <c r="CQ554" s="53"/>
      <c r="CR554" s="53"/>
      <c r="CS554" s="53"/>
      <c r="CT554" s="53"/>
      <c r="CU554" s="53"/>
      <c r="CV554" s="53"/>
      <c r="CW554" s="53"/>
      <c r="CX554" s="53"/>
      <c r="CY554" s="53"/>
      <c r="CZ554" s="53"/>
      <c r="DA554" s="53"/>
      <c r="DB554" s="53"/>
      <c r="DC554" s="53"/>
      <c r="DD554" s="53"/>
      <c r="DE554" s="53"/>
      <c r="DF554" s="53"/>
      <c r="DG554" s="53"/>
      <c r="DH554" s="53"/>
      <c r="DI554" s="53"/>
      <c r="DJ554" s="53"/>
      <c r="DK554" s="53"/>
      <c r="DL554" s="53"/>
      <c r="DM554" s="53"/>
      <c r="DN554" s="53"/>
      <c r="DO554" s="53"/>
      <c r="DP554" s="53"/>
      <c r="DQ554" s="53"/>
      <c r="DR554" s="53"/>
    </row>
    <row r="555" spans="1:122" x14ac:dyDescent="0.25">
      <c r="A555" s="9"/>
      <c r="E555" s="53"/>
      <c r="F555" s="53"/>
      <c r="G555" s="53"/>
      <c r="I555" s="53"/>
      <c r="J555" s="53"/>
      <c r="K555" s="53"/>
      <c r="L555" s="53"/>
      <c r="M555" s="53"/>
      <c r="N555" s="53"/>
      <c r="O555" s="53"/>
      <c r="P555" s="53"/>
      <c r="Q555" s="53"/>
      <c r="R555" s="53"/>
      <c r="S555" s="53"/>
      <c r="T555" s="53"/>
      <c r="U555" s="53"/>
      <c r="V555" s="53"/>
      <c r="W555" s="90"/>
      <c r="X555" s="90"/>
      <c r="Y555" s="90"/>
      <c r="Z555" s="53"/>
      <c r="AA555" s="53"/>
      <c r="AB555" s="53"/>
      <c r="AC555" s="53"/>
      <c r="AD555" s="53"/>
      <c r="AE555" s="53"/>
      <c r="AF555" s="53"/>
      <c r="AG555" s="53"/>
      <c r="AH555" s="53"/>
      <c r="AI555" s="90"/>
      <c r="AJ555" s="90"/>
      <c r="AK555" s="90"/>
      <c r="AL555" s="53"/>
      <c r="AM555" s="53"/>
      <c r="AN555" s="53"/>
      <c r="AO555" s="53"/>
      <c r="AP555" s="53"/>
      <c r="AQ555" s="53"/>
      <c r="AR555" s="53"/>
      <c r="AS555" s="53"/>
      <c r="AT555" s="53"/>
      <c r="AU555" s="53"/>
      <c r="AV555" s="53"/>
      <c r="AW555" s="53"/>
      <c r="AX555" s="53"/>
      <c r="AY555" s="53"/>
      <c r="AZ555" s="90"/>
      <c r="BA555" s="90"/>
      <c r="BB555" s="90"/>
      <c r="BC555" s="53"/>
      <c r="BD555" s="53"/>
      <c r="BE555" s="53"/>
      <c r="BF555" s="53"/>
      <c r="BG555" s="25"/>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3"/>
      <c r="CL555" s="53"/>
      <c r="CM555" s="53"/>
      <c r="CN555" s="53"/>
      <c r="CO555" s="53"/>
      <c r="CP555" s="53"/>
      <c r="CQ555" s="53"/>
      <c r="CR555" s="53"/>
      <c r="CS555" s="53"/>
      <c r="CT555" s="53"/>
      <c r="CU555" s="53"/>
      <c r="CV555" s="53"/>
      <c r="CW555" s="53"/>
      <c r="CX555" s="53"/>
      <c r="CY555" s="53"/>
      <c r="CZ555" s="53"/>
      <c r="DA555" s="53"/>
      <c r="DB555" s="53"/>
      <c r="DC555" s="53"/>
      <c r="DD555" s="53"/>
      <c r="DE555" s="53"/>
      <c r="DF555" s="53"/>
      <c r="DG555" s="53"/>
      <c r="DH555" s="53"/>
      <c r="DI555" s="53"/>
      <c r="DJ555" s="53"/>
      <c r="DK555" s="53"/>
      <c r="DL555" s="53"/>
      <c r="DM555" s="53"/>
      <c r="DN555" s="53"/>
      <c r="DO555" s="53"/>
      <c r="DP555" s="53"/>
      <c r="DQ555" s="53"/>
      <c r="DR555" s="53"/>
    </row>
    <row r="556" spans="1:122" x14ac:dyDescent="0.25">
      <c r="A556" s="9"/>
      <c r="E556" s="53"/>
      <c r="F556" s="53"/>
      <c r="G556" s="53"/>
      <c r="I556" s="53"/>
      <c r="J556" s="53"/>
      <c r="K556" s="53"/>
      <c r="L556" s="53"/>
      <c r="M556" s="53"/>
      <c r="N556" s="53"/>
      <c r="O556" s="53"/>
      <c r="P556" s="53"/>
      <c r="Q556" s="53"/>
      <c r="R556" s="53"/>
      <c r="S556" s="53"/>
      <c r="T556" s="53"/>
      <c r="U556" s="53"/>
      <c r="V556" s="53"/>
      <c r="W556" s="90"/>
      <c r="X556" s="90"/>
      <c r="Y556" s="90"/>
      <c r="Z556" s="53"/>
      <c r="AA556" s="53"/>
      <c r="AB556" s="53"/>
      <c r="AC556" s="53"/>
      <c r="AD556" s="53"/>
      <c r="AE556" s="53"/>
      <c r="AF556" s="53"/>
      <c r="AG556" s="53"/>
      <c r="AH556" s="53"/>
      <c r="AI556" s="90"/>
      <c r="AJ556" s="90"/>
      <c r="AK556" s="90"/>
      <c r="AL556" s="53"/>
      <c r="AM556" s="53"/>
      <c r="AN556" s="53"/>
      <c r="AO556" s="53"/>
      <c r="AP556" s="53"/>
      <c r="AQ556" s="53"/>
      <c r="AR556" s="53"/>
      <c r="AS556" s="53"/>
      <c r="AT556" s="53"/>
      <c r="AU556" s="53"/>
      <c r="AV556" s="53"/>
      <c r="AW556" s="53"/>
      <c r="AX556" s="53"/>
      <c r="AY556" s="53"/>
      <c r="AZ556" s="90"/>
      <c r="BA556" s="90"/>
      <c r="BB556" s="90"/>
      <c r="BC556" s="53"/>
      <c r="BD556" s="53"/>
      <c r="BE556" s="53"/>
      <c r="BF556" s="53"/>
      <c r="BG556" s="25"/>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3"/>
      <c r="CL556" s="53"/>
      <c r="CM556" s="53"/>
      <c r="CN556" s="53"/>
      <c r="CO556" s="53"/>
      <c r="CP556" s="53"/>
      <c r="CQ556" s="53"/>
      <c r="CR556" s="53"/>
      <c r="CS556" s="53"/>
      <c r="CT556" s="53"/>
      <c r="CU556" s="53"/>
      <c r="CV556" s="53"/>
      <c r="CW556" s="53"/>
      <c r="CX556" s="53"/>
      <c r="CY556" s="53"/>
      <c r="CZ556" s="53"/>
      <c r="DA556" s="53"/>
      <c r="DB556" s="53"/>
      <c r="DC556" s="53"/>
      <c r="DD556" s="53"/>
      <c r="DE556" s="53"/>
      <c r="DF556" s="53"/>
      <c r="DG556" s="53"/>
      <c r="DH556" s="53"/>
      <c r="DI556" s="53"/>
      <c r="DJ556" s="53"/>
      <c r="DK556" s="53"/>
      <c r="DL556" s="53"/>
      <c r="DM556" s="53"/>
      <c r="DN556" s="53"/>
      <c r="DO556" s="53"/>
      <c r="DP556" s="53"/>
      <c r="DQ556" s="53"/>
      <c r="DR556" s="53"/>
    </row>
    <row r="557" spans="1:122" x14ac:dyDescent="0.25">
      <c r="A557" s="9"/>
      <c r="E557" s="53"/>
      <c r="F557" s="53"/>
      <c r="G557" s="53"/>
      <c r="I557" s="53"/>
      <c r="J557" s="53"/>
      <c r="K557" s="53"/>
      <c r="L557" s="53"/>
      <c r="M557" s="53"/>
      <c r="N557" s="53"/>
      <c r="O557" s="53"/>
      <c r="P557" s="53"/>
      <c r="Q557" s="53"/>
      <c r="R557" s="53"/>
      <c r="S557" s="53"/>
      <c r="T557" s="53"/>
      <c r="U557" s="53"/>
      <c r="V557" s="53"/>
      <c r="W557" s="90"/>
      <c r="X557" s="90"/>
      <c r="Y557" s="90"/>
      <c r="Z557" s="53"/>
      <c r="AA557" s="53"/>
      <c r="AB557" s="53"/>
      <c r="AC557" s="53"/>
      <c r="AD557" s="53"/>
      <c r="AE557" s="53"/>
      <c r="AF557" s="53"/>
      <c r="AG557" s="53"/>
      <c r="AH557" s="53"/>
      <c r="AI557" s="90"/>
      <c r="AJ557" s="90"/>
      <c r="AK557" s="90"/>
      <c r="AL557" s="53"/>
      <c r="AM557" s="53"/>
      <c r="AN557" s="53"/>
      <c r="AO557" s="53"/>
      <c r="AP557" s="53"/>
      <c r="AQ557" s="53"/>
      <c r="AR557" s="53"/>
      <c r="AS557" s="53"/>
      <c r="AT557" s="53"/>
      <c r="AU557" s="53"/>
      <c r="AV557" s="53"/>
      <c r="AW557" s="53"/>
      <c r="AX557" s="53"/>
      <c r="AY557" s="53"/>
      <c r="AZ557" s="90"/>
      <c r="BA557" s="90"/>
      <c r="BB557" s="90"/>
      <c r="BC557" s="53"/>
      <c r="BD557" s="53"/>
      <c r="BE557" s="53"/>
      <c r="BF557" s="53"/>
      <c r="BG557" s="25"/>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3"/>
      <c r="CL557" s="53"/>
      <c r="CM557" s="53"/>
      <c r="CN557" s="53"/>
      <c r="CO557" s="53"/>
      <c r="CP557" s="53"/>
      <c r="CQ557" s="53"/>
      <c r="CR557" s="53"/>
      <c r="CS557" s="53"/>
      <c r="CT557" s="53"/>
      <c r="CU557" s="53"/>
      <c r="CV557" s="53"/>
      <c r="CW557" s="53"/>
      <c r="CX557" s="53"/>
      <c r="CY557" s="53"/>
      <c r="CZ557" s="53"/>
      <c r="DA557" s="53"/>
      <c r="DB557" s="53"/>
      <c r="DC557" s="53"/>
      <c r="DD557" s="53"/>
      <c r="DE557" s="53"/>
      <c r="DF557" s="53"/>
      <c r="DG557" s="53"/>
      <c r="DH557" s="53"/>
      <c r="DI557" s="53"/>
      <c r="DJ557" s="53"/>
      <c r="DK557" s="53"/>
      <c r="DL557" s="53"/>
      <c r="DM557" s="53"/>
      <c r="DN557" s="53"/>
      <c r="DO557" s="53"/>
      <c r="DP557" s="53"/>
      <c r="DQ557" s="53"/>
      <c r="DR557" s="53"/>
    </row>
    <row r="558" spans="1:122" x14ac:dyDescent="0.25">
      <c r="A558" s="9"/>
      <c r="E558" s="53"/>
      <c r="F558" s="53"/>
      <c r="G558" s="53"/>
      <c r="I558" s="53"/>
      <c r="J558" s="53"/>
      <c r="K558" s="53"/>
      <c r="L558" s="53"/>
      <c r="M558" s="53"/>
      <c r="N558" s="53"/>
      <c r="O558" s="53"/>
      <c r="P558" s="53"/>
      <c r="Q558" s="53"/>
      <c r="R558" s="53"/>
      <c r="S558" s="53"/>
      <c r="T558" s="53"/>
      <c r="U558" s="53"/>
      <c r="V558" s="53"/>
      <c r="W558" s="90"/>
      <c r="X558" s="90"/>
      <c r="Y558" s="90"/>
      <c r="Z558" s="53"/>
      <c r="AA558" s="53"/>
      <c r="AB558" s="53"/>
      <c r="AC558" s="53"/>
      <c r="AD558" s="53"/>
      <c r="AE558" s="53"/>
      <c r="AF558" s="53"/>
      <c r="AG558" s="53"/>
      <c r="AH558" s="53"/>
      <c r="AI558" s="90"/>
      <c r="AJ558" s="90"/>
      <c r="AK558" s="90"/>
      <c r="AL558" s="53"/>
      <c r="AM558" s="53"/>
      <c r="AN558" s="53"/>
      <c r="AO558" s="53"/>
      <c r="AP558" s="53"/>
      <c r="AQ558" s="53"/>
      <c r="AR558" s="53"/>
      <c r="AS558" s="53"/>
      <c r="AT558" s="53"/>
      <c r="AU558" s="53"/>
      <c r="AV558" s="53"/>
      <c r="AW558" s="53"/>
      <c r="AX558" s="53"/>
      <c r="AY558" s="53"/>
      <c r="AZ558" s="90"/>
      <c r="BA558" s="90"/>
      <c r="BB558" s="90"/>
      <c r="BC558" s="53"/>
      <c r="BD558" s="53"/>
      <c r="BE558" s="53"/>
      <c r="BF558" s="53"/>
      <c r="BG558" s="25"/>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3"/>
      <c r="CL558" s="53"/>
      <c r="CM558" s="53"/>
      <c r="CN558" s="53"/>
      <c r="CO558" s="53"/>
      <c r="CP558" s="53"/>
      <c r="CQ558" s="53"/>
      <c r="CR558" s="53"/>
      <c r="CS558" s="53"/>
      <c r="CT558" s="53"/>
      <c r="CU558" s="53"/>
      <c r="CV558" s="53"/>
      <c r="CW558" s="53"/>
      <c r="CX558" s="53"/>
      <c r="CY558" s="53"/>
      <c r="CZ558" s="53"/>
      <c r="DA558" s="53"/>
      <c r="DB558" s="53"/>
      <c r="DC558" s="53"/>
      <c r="DD558" s="53"/>
      <c r="DE558" s="53"/>
      <c r="DF558" s="53"/>
      <c r="DG558" s="53"/>
      <c r="DH558" s="53"/>
      <c r="DI558" s="53"/>
      <c r="DJ558" s="53"/>
      <c r="DK558" s="53"/>
      <c r="DL558" s="53"/>
      <c r="DM558" s="53"/>
      <c r="DN558" s="53"/>
      <c r="DO558" s="53"/>
      <c r="DP558" s="53"/>
      <c r="DQ558" s="53"/>
      <c r="DR558" s="53"/>
    </row>
    <row r="559" spans="1:122" x14ac:dyDescent="0.25">
      <c r="A559" s="9"/>
      <c r="E559" s="53"/>
      <c r="F559" s="53"/>
      <c r="G559" s="53"/>
      <c r="I559" s="53"/>
      <c r="J559" s="53"/>
      <c r="K559" s="53"/>
      <c r="L559" s="53"/>
      <c r="M559" s="53"/>
      <c r="N559" s="53"/>
      <c r="O559" s="53"/>
      <c r="P559" s="53"/>
      <c r="Q559" s="53"/>
      <c r="R559" s="53"/>
      <c r="S559" s="53"/>
      <c r="T559" s="53"/>
      <c r="U559" s="53"/>
      <c r="V559" s="53"/>
      <c r="W559" s="90"/>
      <c r="X559" s="90"/>
      <c r="Y559" s="90"/>
      <c r="Z559" s="53"/>
      <c r="AA559" s="53"/>
      <c r="AB559" s="53"/>
      <c r="AC559" s="53"/>
      <c r="AD559" s="53"/>
      <c r="AE559" s="53"/>
      <c r="AF559" s="53"/>
      <c r="AG559" s="53"/>
      <c r="AH559" s="53"/>
      <c r="AI559" s="90"/>
      <c r="AJ559" s="90"/>
      <c r="AK559" s="90"/>
      <c r="AL559" s="53"/>
      <c r="AM559" s="53"/>
      <c r="AN559" s="53"/>
      <c r="AO559" s="53"/>
      <c r="AP559" s="53"/>
      <c r="AQ559" s="53"/>
      <c r="AR559" s="53"/>
      <c r="AS559" s="53"/>
      <c r="AT559" s="53"/>
      <c r="AU559" s="53"/>
      <c r="AV559" s="53"/>
      <c r="AW559" s="53"/>
      <c r="AX559" s="53"/>
      <c r="AY559" s="53"/>
      <c r="AZ559" s="90"/>
      <c r="BA559" s="90"/>
      <c r="BB559" s="90"/>
      <c r="BC559" s="53"/>
      <c r="BD559" s="53"/>
      <c r="BE559" s="53"/>
      <c r="BF559" s="53"/>
      <c r="BG559" s="25"/>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row>
    <row r="560" spans="1:122" x14ac:dyDescent="0.25">
      <c r="A560" s="9"/>
      <c r="E560" s="53"/>
      <c r="F560" s="53"/>
      <c r="G560" s="53"/>
      <c r="I560" s="53"/>
      <c r="J560" s="53"/>
      <c r="K560" s="53"/>
      <c r="L560" s="53"/>
      <c r="M560" s="53"/>
      <c r="N560" s="53"/>
      <c r="O560" s="53"/>
      <c r="P560" s="53"/>
      <c r="Q560" s="53"/>
      <c r="R560" s="53"/>
      <c r="S560" s="53"/>
      <c r="T560" s="53"/>
      <c r="U560" s="53"/>
      <c r="V560" s="53"/>
      <c r="W560" s="90"/>
      <c r="X560" s="90"/>
      <c r="Y560" s="90"/>
      <c r="Z560" s="53"/>
      <c r="AA560" s="53"/>
      <c r="AB560" s="53"/>
      <c r="AC560" s="53"/>
      <c r="AD560" s="53"/>
      <c r="AE560" s="53"/>
      <c r="AF560" s="53"/>
      <c r="AG560" s="53"/>
      <c r="AH560" s="53"/>
      <c r="AI560" s="90"/>
      <c r="AJ560" s="90"/>
      <c r="AK560" s="90"/>
      <c r="AL560" s="53"/>
      <c r="AM560" s="53"/>
      <c r="AN560" s="53"/>
      <c r="AO560" s="53"/>
      <c r="AP560" s="53"/>
      <c r="AQ560" s="53"/>
      <c r="AR560" s="53"/>
      <c r="AS560" s="53"/>
      <c r="AT560" s="53"/>
      <c r="AU560" s="53"/>
      <c r="AV560" s="53"/>
      <c r="AW560" s="53"/>
      <c r="AX560" s="53"/>
      <c r="AY560" s="53"/>
      <c r="AZ560" s="90"/>
      <c r="BA560" s="90"/>
      <c r="BB560" s="90"/>
      <c r="BC560" s="53"/>
      <c r="BD560" s="53"/>
      <c r="BE560" s="53"/>
      <c r="BF560" s="53"/>
      <c r="BG560" s="25"/>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row>
    <row r="561" spans="1:122" x14ac:dyDescent="0.25">
      <c r="A561" s="9"/>
      <c r="E561" s="53"/>
      <c r="F561" s="53"/>
      <c r="G561" s="53"/>
      <c r="I561" s="53"/>
      <c r="J561" s="53"/>
      <c r="K561" s="53"/>
      <c r="L561" s="53"/>
      <c r="M561" s="53"/>
      <c r="N561" s="53"/>
      <c r="O561" s="53"/>
      <c r="P561" s="53"/>
      <c r="Q561" s="53"/>
      <c r="R561" s="53"/>
      <c r="S561" s="53"/>
      <c r="T561" s="53"/>
      <c r="U561" s="53"/>
      <c r="V561" s="53"/>
      <c r="W561" s="90"/>
      <c r="X561" s="90"/>
      <c r="Y561" s="90"/>
      <c r="Z561" s="53"/>
      <c r="AA561" s="53"/>
      <c r="AB561" s="53"/>
      <c r="AC561" s="53"/>
      <c r="AD561" s="53"/>
      <c r="AE561" s="53"/>
      <c r="AF561" s="53"/>
      <c r="AG561" s="53"/>
      <c r="AH561" s="53"/>
      <c r="AI561" s="90"/>
      <c r="AJ561" s="90"/>
      <c r="AK561" s="90"/>
      <c r="AL561" s="53"/>
      <c r="AM561" s="53"/>
      <c r="AN561" s="53"/>
      <c r="AO561" s="53"/>
      <c r="AP561" s="53"/>
      <c r="AQ561" s="53"/>
      <c r="AR561" s="53"/>
      <c r="AS561" s="53"/>
      <c r="AT561" s="53"/>
      <c r="AU561" s="53"/>
      <c r="AV561" s="53"/>
      <c r="AW561" s="53"/>
      <c r="AX561" s="53"/>
      <c r="AY561" s="53"/>
      <c r="AZ561" s="90"/>
      <c r="BA561" s="90"/>
      <c r="BB561" s="90"/>
      <c r="BC561" s="53"/>
      <c r="BD561" s="53"/>
      <c r="BE561" s="53"/>
      <c r="BF561" s="53"/>
      <c r="BG561" s="25"/>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row>
    <row r="562" spans="1:122" x14ac:dyDescent="0.25">
      <c r="A562" s="9"/>
      <c r="E562" s="53"/>
      <c r="F562" s="53"/>
      <c r="G562" s="53"/>
      <c r="I562" s="53"/>
      <c r="J562" s="53"/>
      <c r="K562" s="53"/>
      <c r="L562" s="53"/>
      <c r="M562" s="53"/>
      <c r="N562" s="53"/>
      <c r="O562" s="53"/>
      <c r="P562" s="53"/>
      <c r="Q562" s="53"/>
      <c r="R562" s="53"/>
      <c r="S562" s="53"/>
      <c r="T562" s="53"/>
      <c r="U562" s="53"/>
      <c r="V562" s="53"/>
      <c r="W562" s="90"/>
      <c r="X562" s="90"/>
      <c r="Y562" s="90"/>
      <c r="Z562" s="53"/>
      <c r="AA562" s="53"/>
      <c r="AB562" s="53"/>
      <c r="AC562" s="53"/>
      <c r="AD562" s="53"/>
      <c r="AE562" s="53"/>
      <c r="AF562" s="53"/>
      <c r="AG562" s="53"/>
      <c r="AH562" s="53"/>
      <c r="AI562" s="90"/>
      <c r="AJ562" s="90"/>
      <c r="AK562" s="90"/>
      <c r="AL562" s="53"/>
      <c r="AM562" s="53"/>
      <c r="AN562" s="53"/>
      <c r="AO562" s="53"/>
      <c r="AP562" s="53"/>
      <c r="AQ562" s="53"/>
      <c r="AR562" s="53"/>
      <c r="AS562" s="53"/>
      <c r="AT562" s="53"/>
      <c r="AU562" s="53"/>
      <c r="AV562" s="53"/>
      <c r="AW562" s="53"/>
      <c r="AX562" s="53"/>
      <c r="AY562" s="53"/>
      <c r="AZ562" s="90"/>
      <c r="BA562" s="90"/>
      <c r="BB562" s="90"/>
      <c r="BC562" s="53"/>
      <c r="BD562" s="53"/>
      <c r="BE562" s="53"/>
      <c r="BF562" s="53"/>
      <c r="BG562" s="25"/>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row>
    <row r="563" spans="1:122" x14ac:dyDescent="0.25">
      <c r="A563" s="9"/>
      <c r="E563" s="53"/>
      <c r="F563" s="53"/>
      <c r="G563" s="53"/>
      <c r="I563" s="53"/>
      <c r="J563" s="53"/>
      <c r="K563" s="53"/>
      <c r="L563" s="53"/>
      <c r="M563" s="53"/>
      <c r="N563" s="53"/>
      <c r="O563" s="53"/>
      <c r="P563" s="53"/>
      <c r="Q563" s="53"/>
      <c r="R563" s="53"/>
      <c r="S563" s="53"/>
      <c r="T563" s="53"/>
      <c r="U563" s="53"/>
      <c r="V563" s="53"/>
      <c r="W563" s="90"/>
      <c r="X563" s="90"/>
      <c r="Y563" s="90"/>
      <c r="Z563" s="53"/>
      <c r="AA563" s="53"/>
      <c r="AB563" s="53"/>
      <c r="AC563" s="53"/>
      <c r="AD563" s="53"/>
      <c r="AE563" s="53"/>
      <c r="AF563" s="53"/>
      <c r="AG563" s="53"/>
      <c r="AH563" s="53"/>
      <c r="AI563" s="90"/>
      <c r="AJ563" s="90"/>
      <c r="AK563" s="90"/>
      <c r="AL563" s="53"/>
      <c r="AM563" s="53"/>
      <c r="AN563" s="53"/>
      <c r="AO563" s="53"/>
      <c r="AP563" s="53"/>
      <c r="AQ563" s="53"/>
      <c r="AR563" s="53"/>
      <c r="AS563" s="53"/>
      <c r="AT563" s="53"/>
      <c r="AU563" s="53"/>
      <c r="AV563" s="53"/>
      <c r="AW563" s="53"/>
      <c r="AX563" s="53"/>
      <c r="AY563" s="53"/>
      <c r="AZ563" s="90"/>
      <c r="BA563" s="90"/>
      <c r="BB563" s="90"/>
      <c r="BC563" s="53"/>
      <c r="BD563" s="53"/>
      <c r="BE563" s="53"/>
      <c r="BF563" s="53"/>
      <c r="BG563" s="25"/>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row>
    <row r="564" spans="1:122" x14ac:dyDescent="0.25">
      <c r="A564" s="9"/>
      <c r="E564" s="53"/>
      <c r="F564" s="53"/>
      <c r="G564" s="53"/>
      <c r="I564" s="53"/>
      <c r="J564" s="53"/>
      <c r="K564" s="53"/>
      <c r="L564" s="53"/>
      <c r="M564" s="53"/>
      <c r="N564" s="53"/>
      <c r="O564" s="53"/>
      <c r="P564" s="53"/>
      <c r="Q564" s="53"/>
      <c r="R564" s="53"/>
      <c r="S564" s="53"/>
      <c r="T564" s="53"/>
      <c r="U564" s="53"/>
      <c r="V564" s="53"/>
      <c r="W564" s="90"/>
      <c r="X564" s="90"/>
      <c r="Y564" s="90"/>
      <c r="Z564" s="53"/>
      <c r="AA564" s="53"/>
      <c r="AB564" s="53"/>
      <c r="AC564" s="53"/>
      <c r="AD564" s="53"/>
      <c r="AE564" s="53"/>
      <c r="AF564" s="53"/>
      <c r="AG564" s="53"/>
      <c r="AH564" s="53"/>
      <c r="AI564" s="90"/>
      <c r="AJ564" s="90"/>
      <c r="AK564" s="90"/>
      <c r="AL564" s="53"/>
      <c r="AM564" s="53"/>
      <c r="AN564" s="53"/>
      <c r="AO564" s="53"/>
      <c r="AP564" s="53"/>
      <c r="AQ564" s="53"/>
      <c r="AR564" s="53"/>
      <c r="AS564" s="53"/>
      <c r="AT564" s="53"/>
      <c r="AU564" s="53"/>
      <c r="AV564" s="53"/>
      <c r="AW564" s="53"/>
      <c r="AX564" s="53"/>
      <c r="AY564" s="53"/>
      <c r="AZ564" s="90"/>
      <c r="BA564" s="90"/>
      <c r="BB564" s="90"/>
      <c r="BC564" s="53"/>
      <c r="BD564" s="53"/>
      <c r="BE564" s="53"/>
      <c r="BF564" s="53"/>
      <c r="BG564" s="25"/>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row>
    <row r="565" spans="1:122" x14ac:dyDescent="0.25">
      <c r="A565" s="9"/>
      <c r="E565" s="53"/>
      <c r="F565" s="53"/>
      <c r="G565" s="53"/>
      <c r="I565" s="53"/>
      <c r="J565" s="53"/>
      <c r="K565" s="53"/>
      <c r="L565" s="53"/>
      <c r="M565" s="53"/>
      <c r="N565" s="53"/>
      <c r="O565" s="53"/>
      <c r="P565" s="53"/>
      <c r="Q565" s="53"/>
      <c r="R565" s="53"/>
      <c r="S565" s="53"/>
      <c r="T565" s="53"/>
      <c r="U565" s="53"/>
      <c r="V565" s="53"/>
      <c r="W565" s="90"/>
      <c r="X565" s="90"/>
      <c r="Y565" s="90"/>
      <c r="Z565" s="53"/>
      <c r="AA565" s="53"/>
      <c r="AB565" s="53"/>
      <c r="AC565" s="53"/>
      <c r="AD565" s="53"/>
      <c r="AE565" s="53"/>
      <c r="AF565" s="53"/>
      <c r="AG565" s="53"/>
      <c r="AH565" s="53"/>
      <c r="AI565" s="90"/>
      <c r="AJ565" s="90"/>
      <c r="AK565" s="90"/>
      <c r="AL565" s="53"/>
      <c r="AM565" s="53"/>
      <c r="AN565" s="53"/>
      <c r="AO565" s="53"/>
      <c r="AP565" s="53"/>
      <c r="AQ565" s="53"/>
      <c r="AR565" s="53"/>
      <c r="AS565" s="53"/>
      <c r="AT565" s="53"/>
      <c r="AU565" s="53"/>
      <c r="AV565" s="53"/>
      <c r="AW565" s="53"/>
      <c r="AX565" s="53"/>
      <c r="AY565" s="53"/>
      <c r="AZ565" s="90"/>
      <c r="BA565" s="90"/>
      <c r="BB565" s="90"/>
      <c r="BC565" s="53"/>
      <c r="BD565" s="53"/>
      <c r="BE565" s="53"/>
      <c r="BF565" s="53"/>
      <c r="BG565" s="25"/>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row>
    <row r="566" spans="1:122" x14ac:dyDescent="0.25">
      <c r="A566" s="9"/>
      <c r="E566" s="53"/>
      <c r="F566" s="53"/>
      <c r="G566" s="53"/>
      <c r="I566" s="53"/>
      <c r="J566" s="53"/>
      <c r="K566" s="53"/>
      <c r="L566" s="53"/>
      <c r="M566" s="53"/>
      <c r="N566" s="53"/>
      <c r="O566" s="53"/>
      <c r="P566" s="53"/>
      <c r="Q566" s="53"/>
      <c r="R566" s="53"/>
      <c r="S566" s="53"/>
      <c r="T566" s="53"/>
      <c r="U566" s="53"/>
      <c r="V566" s="53"/>
      <c r="W566" s="90"/>
      <c r="X566" s="90"/>
      <c r="Y566" s="90"/>
      <c r="Z566" s="53"/>
      <c r="AA566" s="53"/>
      <c r="AB566" s="53"/>
      <c r="AC566" s="53"/>
      <c r="AD566" s="53"/>
      <c r="AE566" s="53"/>
      <c r="AF566" s="53"/>
      <c r="AG566" s="53"/>
      <c r="AH566" s="53"/>
      <c r="AI566" s="90"/>
      <c r="AJ566" s="90"/>
      <c r="AK566" s="90"/>
      <c r="AL566" s="53"/>
      <c r="AM566" s="53"/>
      <c r="AN566" s="53"/>
      <c r="AO566" s="53"/>
      <c r="AP566" s="53"/>
      <c r="AQ566" s="53"/>
      <c r="AR566" s="53"/>
      <c r="AS566" s="53"/>
      <c r="AT566" s="53"/>
      <c r="AU566" s="53"/>
      <c r="AV566" s="53"/>
      <c r="AW566" s="53"/>
      <c r="AX566" s="53"/>
      <c r="AY566" s="53"/>
      <c r="AZ566" s="90"/>
      <c r="BA566" s="90"/>
      <c r="BB566" s="90"/>
      <c r="BC566" s="53"/>
      <c r="BD566" s="53"/>
      <c r="BE566" s="53"/>
      <c r="BF566" s="53"/>
      <c r="BG566" s="25"/>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row>
    <row r="567" spans="1:122" x14ac:dyDescent="0.25">
      <c r="A567" s="9"/>
      <c r="E567" s="53"/>
      <c r="F567" s="53"/>
      <c r="G567" s="53"/>
      <c r="I567" s="53"/>
      <c r="J567" s="53"/>
      <c r="K567" s="53"/>
      <c r="L567" s="53"/>
      <c r="M567" s="53"/>
      <c r="N567" s="53"/>
      <c r="O567" s="53"/>
      <c r="P567" s="53"/>
      <c r="Q567" s="53"/>
      <c r="R567" s="53"/>
      <c r="S567" s="53"/>
      <c r="T567" s="53"/>
      <c r="U567" s="53"/>
      <c r="V567" s="53"/>
      <c r="W567" s="90"/>
      <c r="X567" s="90"/>
      <c r="Y567" s="90"/>
      <c r="Z567" s="53"/>
      <c r="AA567" s="53"/>
      <c r="AB567" s="53"/>
      <c r="AC567" s="53"/>
      <c r="AD567" s="53"/>
      <c r="AE567" s="53"/>
      <c r="AF567" s="53"/>
      <c r="AG567" s="53"/>
      <c r="AH567" s="53"/>
      <c r="AI567" s="90"/>
      <c r="AJ567" s="90"/>
      <c r="AK567" s="90"/>
      <c r="AL567" s="53"/>
      <c r="AM567" s="53"/>
      <c r="AN567" s="53"/>
      <c r="AO567" s="53"/>
      <c r="AP567" s="53"/>
      <c r="AQ567" s="53"/>
      <c r="AR567" s="53"/>
      <c r="AS567" s="53"/>
      <c r="AT567" s="53"/>
      <c r="AU567" s="53"/>
      <c r="AV567" s="53"/>
      <c r="AW567" s="53"/>
      <c r="AX567" s="53"/>
      <c r="AY567" s="53"/>
      <c r="AZ567" s="90"/>
      <c r="BA567" s="90"/>
      <c r="BB567" s="90"/>
      <c r="BC567" s="53"/>
      <c r="BD567" s="53"/>
      <c r="BE567" s="53"/>
      <c r="BF567" s="53"/>
      <c r="BG567" s="25"/>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row>
    <row r="568" spans="1:122" x14ac:dyDescent="0.25">
      <c r="A568" s="9"/>
      <c r="E568" s="53"/>
      <c r="F568" s="53"/>
      <c r="G568" s="53"/>
      <c r="I568" s="53"/>
      <c r="J568" s="53"/>
      <c r="K568" s="53"/>
      <c r="L568" s="53"/>
      <c r="M568" s="53"/>
      <c r="N568" s="53"/>
      <c r="O568" s="53"/>
      <c r="P568" s="53"/>
      <c r="Q568" s="53"/>
      <c r="R568" s="53"/>
      <c r="S568" s="53"/>
      <c r="T568" s="53"/>
      <c r="U568" s="53"/>
      <c r="V568" s="53"/>
      <c r="W568" s="90"/>
      <c r="X568" s="90"/>
      <c r="Y568" s="90"/>
      <c r="Z568" s="53"/>
      <c r="AA568" s="53"/>
      <c r="AB568" s="53"/>
      <c r="AC568" s="53"/>
      <c r="AD568" s="53"/>
      <c r="AE568" s="53"/>
      <c r="AF568" s="53"/>
      <c r="AG568" s="53"/>
      <c r="AH568" s="53"/>
      <c r="AI568" s="90"/>
      <c r="AJ568" s="90"/>
      <c r="AK568" s="90"/>
      <c r="AL568" s="53"/>
      <c r="AM568" s="53"/>
      <c r="AN568" s="53"/>
      <c r="AO568" s="53"/>
      <c r="AP568" s="53"/>
      <c r="AQ568" s="53"/>
      <c r="AR568" s="53"/>
      <c r="AS568" s="53"/>
      <c r="AT568" s="53"/>
      <c r="AU568" s="53"/>
      <c r="AV568" s="53"/>
      <c r="AW568" s="53"/>
      <c r="AX568" s="53"/>
      <c r="AY568" s="53"/>
      <c r="AZ568" s="90"/>
      <c r="BA568" s="90"/>
      <c r="BB568" s="90"/>
      <c r="BC568" s="53"/>
      <c r="BD568" s="53"/>
      <c r="BE568" s="53"/>
      <c r="BF568" s="53"/>
      <c r="BG568" s="25"/>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3"/>
      <c r="CL568" s="53"/>
      <c r="CM568" s="53"/>
      <c r="CN568" s="53"/>
      <c r="CO568" s="53"/>
      <c r="CP568" s="53"/>
      <c r="CQ568" s="53"/>
      <c r="CR568" s="53"/>
      <c r="CS568" s="53"/>
      <c r="CT568" s="53"/>
      <c r="CU568" s="53"/>
      <c r="CV568" s="53"/>
      <c r="CW568" s="53"/>
      <c r="CX568" s="53"/>
      <c r="CY568" s="53"/>
      <c r="CZ568" s="53"/>
      <c r="DA568" s="53"/>
      <c r="DB568" s="53"/>
      <c r="DC568" s="53"/>
      <c r="DD568" s="53"/>
      <c r="DE568" s="53"/>
      <c r="DF568" s="53"/>
      <c r="DG568" s="53"/>
      <c r="DH568" s="53"/>
      <c r="DI568" s="53"/>
      <c r="DJ568" s="53"/>
      <c r="DK568" s="53"/>
      <c r="DL568" s="53"/>
      <c r="DM568" s="53"/>
      <c r="DN568" s="53"/>
      <c r="DO568" s="53"/>
      <c r="DP568" s="53"/>
      <c r="DQ568" s="53"/>
      <c r="DR568" s="53"/>
    </row>
    <row r="569" spans="1:122" x14ac:dyDescent="0.25">
      <c r="A569" s="9"/>
      <c r="E569" s="53"/>
      <c r="F569" s="53"/>
      <c r="G569" s="53"/>
      <c r="I569" s="53"/>
      <c r="J569" s="53"/>
      <c r="K569" s="53"/>
      <c r="L569" s="53"/>
      <c r="M569" s="53"/>
      <c r="N569" s="53"/>
      <c r="O569" s="53"/>
      <c r="P569" s="53"/>
      <c r="Q569" s="53"/>
      <c r="R569" s="53"/>
      <c r="S569" s="53"/>
      <c r="T569" s="53"/>
      <c r="U569" s="53"/>
      <c r="V569" s="53"/>
      <c r="W569" s="90"/>
      <c r="X569" s="90"/>
      <c r="Y569" s="90"/>
      <c r="Z569" s="53"/>
      <c r="AA569" s="53"/>
      <c r="AB569" s="53"/>
      <c r="AC569" s="53"/>
      <c r="AD569" s="53"/>
      <c r="AE569" s="53"/>
      <c r="AF569" s="53"/>
      <c r="AG569" s="53"/>
      <c r="AH569" s="53"/>
      <c r="AI569" s="90"/>
      <c r="AJ569" s="90"/>
      <c r="AK569" s="90"/>
      <c r="AL569" s="53"/>
      <c r="AM569" s="53"/>
      <c r="AN569" s="53"/>
      <c r="AO569" s="53"/>
      <c r="AP569" s="53"/>
      <c r="AQ569" s="53"/>
      <c r="AR569" s="53"/>
      <c r="AS569" s="53"/>
      <c r="AT569" s="53"/>
      <c r="AU569" s="53"/>
      <c r="AV569" s="53"/>
      <c r="AW569" s="53"/>
      <c r="AX569" s="53"/>
      <c r="AY569" s="53"/>
      <c r="AZ569" s="90"/>
      <c r="BA569" s="90"/>
      <c r="BB569" s="90"/>
      <c r="BC569" s="53"/>
      <c r="BD569" s="53"/>
      <c r="BE569" s="53"/>
      <c r="BF569" s="53"/>
      <c r="BG569" s="25"/>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3"/>
      <c r="CL569" s="53"/>
      <c r="CM569" s="53"/>
      <c r="CN569" s="53"/>
      <c r="CO569" s="53"/>
      <c r="CP569" s="53"/>
      <c r="CQ569" s="53"/>
      <c r="CR569" s="53"/>
      <c r="CS569" s="53"/>
      <c r="CT569" s="53"/>
      <c r="CU569" s="53"/>
      <c r="CV569" s="53"/>
      <c r="CW569" s="53"/>
      <c r="CX569" s="53"/>
      <c r="CY569" s="53"/>
      <c r="CZ569" s="53"/>
      <c r="DA569" s="53"/>
      <c r="DB569" s="53"/>
      <c r="DC569" s="53"/>
      <c r="DD569" s="53"/>
      <c r="DE569" s="53"/>
      <c r="DF569" s="53"/>
      <c r="DG569" s="53"/>
      <c r="DH569" s="53"/>
      <c r="DI569" s="53"/>
      <c r="DJ569" s="53"/>
      <c r="DK569" s="53"/>
      <c r="DL569" s="53"/>
      <c r="DM569" s="53"/>
      <c r="DN569" s="53"/>
      <c r="DO569" s="53"/>
      <c r="DP569" s="53"/>
      <c r="DQ569" s="53"/>
      <c r="DR569" s="53"/>
    </row>
    <row r="570" spans="1:122" x14ac:dyDescent="0.25">
      <c r="A570" s="9"/>
      <c r="E570" s="53"/>
      <c r="F570" s="53"/>
      <c r="G570" s="53"/>
      <c r="I570" s="53"/>
      <c r="J570" s="53"/>
      <c r="K570" s="53"/>
      <c r="L570" s="53"/>
      <c r="M570" s="53"/>
      <c r="N570" s="53"/>
      <c r="O570" s="53"/>
      <c r="P570" s="53"/>
      <c r="Q570" s="53"/>
      <c r="R570" s="53"/>
      <c r="S570" s="53"/>
      <c r="T570" s="53"/>
      <c r="U570" s="53"/>
      <c r="V570" s="53"/>
      <c r="W570" s="90"/>
      <c r="X570" s="90"/>
      <c r="Y570" s="90"/>
      <c r="Z570" s="53"/>
      <c r="AA570" s="53"/>
      <c r="AB570" s="53"/>
      <c r="AC570" s="53"/>
      <c r="AD570" s="53"/>
      <c r="AE570" s="53"/>
      <c r="AF570" s="53"/>
      <c r="AG570" s="53"/>
      <c r="AH570" s="53"/>
      <c r="AI570" s="90"/>
      <c r="AJ570" s="90"/>
      <c r="AK570" s="90"/>
      <c r="AL570" s="53"/>
      <c r="AM570" s="53"/>
      <c r="AN570" s="53"/>
      <c r="AO570" s="53"/>
      <c r="AP570" s="53"/>
      <c r="AQ570" s="53"/>
      <c r="AR570" s="53"/>
      <c r="AS570" s="53"/>
      <c r="AT570" s="53"/>
      <c r="AU570" s="53"/>
      <c r="AV570" s="53"/>
      <c r="AW570" s="53"/>
      <c r="AX570" s="53"/>
      <c r="AY570" s="53"/>
      <c r="AZ570" s="90"/>
      <c r="BA570" s="90"/>
      <c r="BB570" s="90"/>
      <c r="BC570" s="53"/>
      <c r="BD570" s="53"/>
      <c r="BE570" s="53"/>
      <c r="BF570" s="53"/>
      <c r="BG570" s="25"/>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3"/>
      <c r="CL570" s="53"/>
      <c r="CM570" s="53"/>
      <c r="CN570" s="53"/>
      <c r="CO570" s="53"/>
      <c r="CP570" s="53"/>
      <c r="CQ570" s="53"/>
      <c r="CR570" s="53"/>
      <c r="CS570" s="53"/>
      <c r="CT570" s="53"/>
      <c r="CU570" s="53"/>
      <c r="CV570" s="53"/>
      <c r="CW570" s="53"/>
      <c r="CX570" s="53"/>
      <c r="CY570" s="53"/>
      <c r="CZ570" s="53"/>
      <c r="DA570" s="53"/>
      <c r="DB570" s="53"/>
      <c r="DC570" s="53"/>
      <c r="DD570" s="53"/>
      <c r="DE570" s="53"/>
      <c r="DF570" s="53"/>
      <c r="DG570" s="53"/>
      <c r="DH570" s="53"/>
      <c r="DI570" s="53"/>
      <c r="DJ570" s="53"/>
      <c r="DK570" s="53"/>
      <c r="DL570" s="53"/>
      <c r="DM570" s="53"/>
      <c r="DN570" s="53"/>
      <c r="DO570" s="53"/>
      <c r="DP570" s="53"/>
      <c r="DQ570" s="53"/>
      <c r="DR570" s="53"/>
    </row>
    <row r="571" spans="1:122" x14ac:dyDescent="0.25">
      <c r="A571" s="9"/>
      <c r="E571" s="53"/>
      <c r="F571" s="53"/>
      <c r="G571" s="53"/>
      <c r="I571" s="53"/>
      <c r="J571" s="53"/>
      <c r="K571" s="53"/>
      <c r="L571" s="53"/>
      <c r="M571" s="53"/>
      <c r="N571" s="53"/>
      <c r="O571" s="53"/>
      <c r="P571" s="53"/>
      <c r="Q571" s="53"/>
      <c r="R571" s="53"/>
      <c r="S571" s="53"/>
      <c r="T571" s="53"/>
      <c r="U571" s="53"/>
      <c r="V571" s="53"/>
      <c r="W571" s="90"/>
      <c r="X571" s="90"/>
      <c r="Y571" s="90"/>
      <c r="Z571" s="53"/>
      <c r="AA571" s="53"/>
      <c r="AB571" s="53"/>
      <c r="AC571" s="53"/>
      <c r="AD571" s="53"/>
      <c r="AE571" s="53"/>
      <c r="AF571" s="53"/>
      <c r="AG571" s="53"/>
      <c r="AH571" s="53"/>
      <c r="AI571" s="90"/>
      <c r="AJ571" s="90"/>
      <c r="AK571" s="90"/>
      <c r="AL571" s="53"/>
      <c r="AM571" s="53"/>
      <c r="AN571" s="53"/>
      <c r="AO571" s="53"/>
      <c r="AP571" s="53"/>
      <c r="AQ571" s="53"/>
      <c r="AR571" s="53"/>
      <c r="AS571" s="53"/>
      <c r="AT571" s="53"/>
      <c r="AU571" s="53"/>
      <c r="AV571" s="53"/>
      <c r="AW571" s="53"/>
      <c r="AX571" s="53"/>
      <c r="AY571" s="53"/>
      <c r="AZ571" s="90"/>
      <c r="BA571" s="90"/>
      <c r="BB571" s="90"/>
      <c r="BC571" s="53"/>
      <c r="BD571" s="53"/>
      <c r="BE571" s="53"/>
      <c r="BF571" s="53"/>
      <c r="BG571" s="25"/>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3"/>
      <c r="CL571" s="53"/>
      <c r="CM571" s="53"/>
      <c r="CN571" s="53"/>
      <c r="CO571" s="53"/>
      <c r="CP571" s="53"/>
      <c r="CQ571" s="53"/>
      <c r="CR571" s="53"/>
      <c r="CS571" s="53"/>
      <c r="CT571" s="53"/>
      <c r="CU571" s="53"/>
      <c r="CV571" s="53"/>
      <c r="CW571" s="53"/>
      <c r="CX571" s="53"/>
      <c r="CY571" s="53"/>
      <c r="CZ571" s="53"/>
      <c r="DA571" s="53"/>
      <c r="DB571" s="53"/>
      <c r="DC571" s="53"/>
      <c r="DD571" s="53"/>
      <c r="DE571" s="53"/>
      <c r="DF571" s="53"/>
      <c r="DG571" s="53"/>
      <c r="DH571" s="53"/>
      <c r="DI571" s="53"/>
      <c r="DJ571" s="53"/>
      <c r="DK571" s="53"/>
      <c r="DL571" s="53"/>
      <c r="DM571" s="53"/>
      <c r="DN571" s="53"/>
      <c r="DO571" s="53"/>
      <c r="DP571" s="53"/>
      <c r="DQ571" s="53"/>
      <c r="DR571" s="53"/>
    </row>
    <row r="572" spans="1:122" x14ac:dyDescent="0.25">
      <c r="A572" s="9"/>
      <c r="E572" s="53"/>
      <c r="F572" s="53"/>
      <c r="G572" s="53"/>
      <c r="I572" s="53"/>
      <c r="J572" s="53"/>
      <c r="K572" s="53"/>
      <c r="L572" s="53"/>
      <c r="M572" s="53"/>
      <c r="N572" s="53"/>
      <c r="O572" s="53"/>
      <c r="P572" s="53"/>
      <c r="Q572" s="53"/>
      <c r="R572" s="53"/>
      <c r="S572" s="53"/>
      <c r="T572" s="53"/>
      <c r="U572" s="53"/>
      <c r="V572" s="53"/>
      <c r="W572" s="90"/>
      <c r="X572" s="90"/>
      <c r="Y572" s="90"/>
      <c r="Z572" s="53"/>
      <c r="AA572" s="53"/>
      <c r="AB572" s="53"/>
      <c r="AC572" s="53"/>
      <c r="AD572" s="53"/>
      <c r="AE572" s="53"/>
      <c r="AF572" s="53"/>
      <c r="AG572" s="53"/>
      <c r="AH572" s="53"/>
      <c r="AI572" s="90"/>
      <c r="AJ572" s="90"/>
      <c r="AK572" s="90"/>
      <c r="AL572" s="53"/>
      <c r="AM572" s="53"/>
      <c r="AN572" s="53"/>
      <c r="AO572" s="53"/>
      <c r="AP572" s="53"/>
      <c r="AQ572" s="53"/>
      <c r="AR572" s="53"/>
      <c r="AS572" s="53"/>
      <c r="AT572" s="53"/>
      <c r="AU572" s="53"/>
      <c r="AV572" s="53"/>
      <c r="AW572" s="53"/>
      <c r="AX572" s="53"/>
      <c r="AY572" s="53"/>
      <c r="AZ572" s="90"/>
      <c r="BA572" s="90"/>
      <c r="BB572" s="90"/>
      <c r="BC572" s="53"/>
      <c r="BD572" s="53"/>
      <c r="BE572" s="53"/>
      <c r="BF572" s="53"/>
      <c r="BG572" s="25"/>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3"/>
      <c r="CL572" s="53"/>
      <c r="CM572" s="53"/>
      <c r="CN572" s="53"/>
      <c r="CO572" s="53"/>
      <c r="CP572" s="53"/>
      <c r="CQ572" s="53"/>
      <c r="CR572" s="53"/>
      <c r="CS572" s="53"/>
      <c r="CT572" s="53"/>
      <c r="CU572" s="53"/>
      <c r="CV572" s="53"/>
      <c r="CW572" s="53"/>
      <c r="CX572" s="53"/>
      <c r="CY572" s="53"/>
      <c r="CZ572" s="53"/>
      <c r="DA572" s="53"/>
      <c r="DB572" s="53"/>
      <c r="DC572" s="53"/>
      <c r="DD572" s="53"/>
      <c r="DE572" s="53"/>
      <c r="DF572" s="53"/>
      <c r="DG572" s="53"/>
      <c r="DH572" s="53"/>
      <c r="DI572" s="53"/>
      <c r="DJ572" s="53"/>
      <c r="DK572" s="53"/>
      <c r="DL572" s="53"/>
      <c r="DM572" s="53"/>
      <c r="DN572" s="53"/>
      <c r="DO572" s="53"/>
      <c r="DP572" s="53"/>
      <c r="DQ572" s="53"/>
      <c r="DR572" s="53"/>
    </row>
    <row r="573" spans="1:122" x14ac:dyDescent="0.25">
      <c r="A573" s="9"/>
      <c r="E573" s="53"/>
      <c r="F573" s="53"/>
      <c r="G573" s="53"/>
      <c r="I573" s="53"/>
      <c r="J573" s="53"/>
      <c r="K573" s="53"/>
      <c r="L573" s="53"/>
      <c r="M573" s="53"/>
      <c r="N573" s="53"/>
      <c r="O573" s="53"/>
      <c r="P573" s="53"/>
      <c r="Q573" s="53"/>
      <c r="R573" s="53"/>
      <c r="S573" s="53"/>
      <c r="T573" s="53"/>
      <c r="U573" s="53"/>
      <c r="V573" s="53"/>
      <c r="W573" s="90"/>
      <c r="X573" s="90"/>
      <c r="Y573" s="90"/>
      <c r="Z573" s="53"/>
      <c r="AA573" s="53"/>
      <c r="AB573" s="53"/>
      <c r="AC573" s="53"/>
      <c r="AD573" s="53"/>
      <c r="AE573" s="53"/>
      <c r="AF573" s="53"/>
      <c r="AG573" s="53"/>
      <c r="AH573" s="53"/>
      <c r="AI573" s="90"/>
      <c r="AJ573" s="90"/>
      <c r="AK573" s="90"/>
      <c r="AL573" s="53"/>
      <c r="AM573" s="53"/>
      <c r="AN573" s="53"/>
      <c r="AO573" s="53"/>
      <c r="AP573" s="53"/>
      <c r="AQ573" s="53"/>
      <c r="AR573" s="53"/>
      <c r="AS573" s="53"/>
      <c r="AT573" s="53"/>
      <c r="AU573" s="53"/>
      <c r="AV573" s="53"/>
      <c r="AW573" s="53"/>
      <c r="AX573" s="53"/>
      <c r="AY573" s="53"/>
      <c r="AZ573" s="90"/>
      <c r="BA573" s="90"/>
      <c r="BB573" s="90"/>
      <c r="BC573" s="53"/>
      <c r="BD573" s="53"/>
      <c r="BE573" s="53"/>
      <c r="BF573" s="53"/>
      <c r="BG573" s="25"/>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3"/>
      <c r="CL573" s="53"/>
      <c r="CM573" s="53"/>
      <c r="CN573" s="53"/>
      <c r="CO573" s="53"/>
      <c r="CP573" s="53"/>
      <c r="CQ573" s="53"/>
      <c r="CR573" s="53"/>
      <c r="CS573" s="53"/>
      <c r="CT573" s="53"/>
      <c r="CU573" s="53"/>
      <c r="CV573" s="53"/>
      <c r="CW573" s="53"/>
      <c r="CX573" s="53"/>
      <c r="CY573" s="53"/>
      <c r="CZ573" s="53"/>
      <c r="DA573" s="53"/>
      <c r="DB573" s="53"/>
      <c r="DC573" s="53"/>
      <c r="DD573" s="53"/>
      <c r="DE573" s="53"/>
      <c r="DF573" s="53"/>
      <c r="DG573" s="53"/>
      <c r="DH573" s="53"/>
      <c r="DI573" s="53"/>
      <c r="DJ573" s="53"/>
      <c r="DK573" s="53"/>
      <c r="DL573" s="53"/>
      <c r="DM573" s="53"/>
      <c r="DN573" s="53"/>
      <c r="DO573" s="53"/>
      <c r="DP573" s="53"/>
      <c r="DQ573" s="53"/>
      <c r="DR573" s="53"/>
    </row>
    <row r="574" spans="1:122" x14ac:dyDescent="0.25">
      <c r="A574" s="9"/>
      <c r="E574" s="53"/>
      <c r="F574" s="53"/>
      <c r="G574" s="53"/>
      <c r="I574" s="53"/>
      <c r="J574" s="53"/>
      <c r="K574" s="53"/>
      <c r="L574" s="53"/>
      <c r="M574" s="53"/>
      <c r="N574" s="53"/>
      <c r="O574" s="53"/>
      <c r="P574" s="53"/>
      <c r="Q574" s="53"/>
      <c r="R574" s="53"/>
      <c r="S574" s="53"/>
      <c r="T574" s="53"/>
      <c r="U574" s="53"/>
      <c r="V574" s="53"/>
      <c r="W574" s="90"/>
      <c r="X574" s="90"/>
      <c r="Y574" s="90"/>
      <c r="Z574" s="53"/>
      <c r="AA574" s="53"/>
      <c r="AB574" s="53"/>
      <c r="AC574" s="53"/>
      <c r="AD574" s="53"/>
      <c r="AE574" s="53"/>
      <c r="AF574" s="53"/>
      <c r="AG574" s="53"/>
      <c r="AH574" s="53"/>
      <c r="AI574" s="90"/>
      <c r="AJ574" s="90"/>
      <c r="AK574" s="90"/>
      <c r="AL574" s="53"/>
      <c r="AM574" s="53"/>
      <c r="AN574" s="53"/>
      <c r="AO574" s="53"/>
      <c r="AP574" s="53"/>
      <c r="AQ574" s="53"/>
      <c r="AR574" s="53"/>
      <c r="AS574" s="53"/>
      <c r="AT574" s="53"/>
      <c r="AU574" s="53"/>
      <c r="AV574" s="53"/>
      <c r="AW574" s="53"/>
      <c r="AX574" s="53"/>
      <c r="AY574" s="53"/>
      <c r="AZ574" s="90"/>
      <c r="BA574" s="90"/>
      <c r="BB574" s="90"/>
      <c r="BC574" s="53"/>
      <c r="BD574" s="53"/>
      <c r="BE574" s="53"/>
      <c r="BF574" s="53"/>
      <c r="BG574" s="25"/>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3"/>
      <c r="CL574" s="53"/>
      <c r="CM574" s="53"/>
      <c r="CN574" s="53"/>
      <c r="CO574" s="53"/>
      <c r="CP574" s="53"/>
      <c r="CQ574" s="53"/>
      <c r="CR574" s="53"/>
      <c r="CS574" s="53"/>
      <c r="CT574" s="53"/>
      <c r="CU574" s="53"/>
      <c r="CV574" s="53"/>
      <c r="CW574" s="53"/>
      <c r="CX574" s="53"/>
      <c r="CY574" s="53"/>
      <c r="CZ574" s="53"/>
      <c r="DA574" s="53"/>
      <c r="DB574" s="53"/>
      <c r="DC574" s="53"/>
      <c r="DD574" s="53"/>
      <c r="DE574" s="53"/>
      <c r="DF574" s="53"/>
      <c r="DG574" s="53"/>
      <c r="DH574" s="53"/>
      <c r="DI574" s="53"/>
      <c r="DJ574" s="53"/>
      <c r="DK574" s="53"/>
      <c r="DL574" s="53"/>
      <c r="DM574" s="53"/>
      <c r="DN574" s="53"/>
      <c r="DO574" s="53"/>
      <c r="DP574" s="53"/>
      <c r="DQ574" s="53"/>
      <c r="DR574" s="53"/>
    </row>
    <row r="575" spans="1:122" x14ac:dyDescent="0.25">
      <c r="A575" s="9"/>
      <c r="E575" s="53"/>
      <c r="F575" s="53"/>
      <c r="G575" s="53"/>
      <c r="I575" s="53"/>
      <c r="J575" s="53"/>
      <c r="K575" s="53"/>
      <c r="L575" s="53"/>
      <c r="M575" s="53"/>
      <c r="N575" s="53"/>
      <c r="O575" s="53"/>
      <c r="P575" s="53"/>
      <c r="Q575" s="53"/>
      <c r="R575" s="53"/>
      <c r="S575" s="53"/>
      <c r="T575" s="53"/>
      <c r="U575" s="53"/>
      <c r="V575" s="53"/>
      <c r="W575" s="90"/>
      <c r="X575" s="90"/>
      <c r="Y575" s="90"/>
      <c r="Z575" s="53"/>
      <c r="AA575" s="53"/>
      <c r="AB575" s="53"/>
      <c r="AC575" s="53"/>
      <c r="AD575" s="53"/>
      <c r="AE575" s="53"/>
      <c r="AF575" s="53"/>
      <c r="AG575" s="53"/>
      <c r="AH575" s="53"/>
      <c r="AI575" s="90"/>
      <c r="AJ575" s="90"/>
      <c r="AK575" s="90"/>
      <c r="AL575" s="53"/>
      <c r="AM575" s="53"/>
      <c r="AN575" s="53"/>
      <c r="AO575" s="53"/>
      <c r="AP575" s="53"/>
      <c r="AQ575" s="53"/>
      <c r="AR575" s="53"/>
      <c r="AS575" s="53"/>
      <c r="AT575" s="53"/>
      <c r="AU575" s="53"/>
      <c r="AV575" s="53"/>
      <c r="AW575" s="53"/>
      <c r="AX575" s="53"/>
      <c r="AY575" s="53"/>
      <c r="AZ575" s="90"/>
      <c r="BA575" s="90"/>
      <c r="BB575" s="90"/>
      <c r="BC575" s="53"/>
      <c r="BD575" s="53"/>
      <c r="BE575" s="53"/>
      <c r="BF575" s="53"/>
      <c r="BG575" s="25"/>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3"/>
      <c r="CL575" s="53"/>
      <c r="CM575" s="53"/>
      <c r="CN575" s="53"/>
      <c r="CO575" s="53"/>
      <c r="CP575" s="53"/>
      <c r="CQ575" s="53"/>
      <c r="CR575" s="53"/>
      <c r="CS575" s="53"/>
      <c r="CT575" s="53"/>
      <c r="CU575" s="53"/>
      <c r="CV575" s="53"/>
      <c r="CW575" s="53"/>
      <c r="CX575" s="53"/>
      <c r="CY575" s="53"/>
      <c r="CZ575" s="53"/>
      <c r="DA575" s="53"/>
      <c r="DB575" s="53"/>
      <c r="DC575" s="53"/>
      <c r="DD575" s="53"/>
      <c r="DE575" s="53"/>
      <c r="DF575" s="53"/>
      <c r="DG575" s="53"/>
      <c r="DH575" s="53"/>
      <c r="DI575" s="53"/>
      <c r="DJ575" s="53"/>
      <c r="DK575" s="53"/>
      <c r="DL575" s="53"/>
      <c r="DM575" s="53"/>
      <c r="DN575" s="53"/>
      <c r="DO575" s="53"/>
      <c r="DP575" s="53"/>
      <c r="DQ575" s="53"/>
      <c r="DR575" s="53"/>
    </row>
    <row r="576" spans="1:122" x14ac:dyDescent="0.25">
      <c r="A576" s="9"/>
      <c r="E576" s="53"/>
      <c r="F576" s="53"/>
      <c r="G576" s="53"/>
      <c r="I576" s="53"/>
      <c r="J576" s="53"/>
      <c r="K576" s="53"/>
      <c r="L576" s="53"/>
      <c r="M576" s="53"/>
      <c r="N576" s="53"/>
      <c r="O576" s="53"/>
      <c r="P576" s="53"/>
      <c r="Q576" s="53"/>
      <c r="R576" s="53"/>
      <c r="S576" s="53"/>
      <c r="T576" s="53"/>
      <c r="U576" s="53"/>
      <c r="V576" s="53"/>
      <c r="W576" s="90"/>
      <c r="X576" s="90"/>
      <c r="Y576" s="90"/>
      <c r="Z576" s="53"/>
      <c r="AA576" s="53"/>
      <c r="AB576" s="53"/>
      <c r="AC576" s="53"/>
      <c r="AD576" s="53"/>
      <c r="AE576" s="53"/>
      <c r="AF576" s="53"/>
      <c r="AG576" s="53"/>
      <c r="AH576" s="53"/>
      <c r="AI576" s="90"/>
      <c r="AJ576" s="90"/>
      <c r="AK576" s="90"/>
      <c r="AL576" s="53"/>
      <c r="AM576" s="53"/>
      <c r="AN576" s="53"/>
      <c r="AO576" s="53"/>
      <c r="AP576" s="53"/>
      <c r="AQ576" s="53"/>
      <c r="AR576" s="53"/>
      <c r="AS576" s="53"/>
      <c r="AT576" s="53"/>
      <c r="AU576" s="53"/>
      <c r="AV576" s="53"/>
      <c r="AW576" s="53"/>
      <c r="AX576" s="53"/>
      <c r="AY576" s="53"/>
      <c r="AZ576" s="90"/>
      <c r="BA576" s="90"/>
      <c r="BB576" s="90"/>
      <c r="BC576" s="53"/>
      <c r="BD576" s="53"/>
      <c r="BE576" s="53"/>
      <c r="BF576" s="53"/>
      <c r="BG576" s="25"/>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3"/>
      <c r="CL576" s="53"/>
      <c r="CM576" s="53"/>
      <c r="CN576" s="53"/>
      <c r="CO576" s="53"/>
      <c r="CP576" s="53"/>
      <c r="CQ576" s="53"/>
      <c r="CR576" s="53"/>
      <c r="CS576" s="53"/>
      <c r="CT576" s="53"/>
      <c r="CU576" s="53"/>
      <c r="CV576" s="53"/>
      <c r="CW576" s="53"/>
      <c r="CX576" s="53"/>
      <c r="CY576" s="53"/>
      <c r="CZ576" s="53"/>
      <c r="DA576" s="53"/>
      <c r="DB576" s="53"/>
      <c r="DC576" s="53"/>
      <c r="DD576" s="53"/>
      <c r="DE576" s="53"/>
      <c r="DF576" s="53"/>
      <c r="DG576" s="53"/>
      <c r="DH576" s="53"/>
      <c r="DI576" s="53"/>
      <c r="DJ576" s="53"/>
      <c r="DK576" s="53"/>
      <c r="DL576" s="53"/>
      <c r="DM576" s="53"/>
      <c r="DN576" s="53"/>
      <c r="DO576" s="53"/>
      <c r="DP576" s="53"/>
      <c r="DQ576" s="53"/>
      <c r="DR576" s="53"/>
    </row>
    <row r="577" spans="1:122" x14ac:dyDescent="0.25">
      <c r="A577" s="9"/>
      <c r="E577" s="53"/>
      <c r="F577" s="53"/>
      <c r="G577" s="53"/>
      <c r="I577" s="53"/>
      <c r="J577" s="53"/>
      <c r="K577" s="53"/>
      <c r="L577" s="53"/>
      <c r="M577" s="53"/>
      <c r="N577" s="53"/>
      <c r="O577" s="53"/>
      <c r="P577" s="53"/>
      <c r="Q577" s="53"/>
      <c r="R577" s="53"/>
      <c r="S577" s="53"/>
      <c r="T577" s="53"/>
      <c r="U577" s="53"/>
      <c r="V577" s="53"/>
      <c r="W577" s="90"/>
      <c r="X577" s="90"/>
      <c r="Y577" s="90"/>
      <c r="Z577" s="53"/>
      <c r="AA577" s="53"/>
      <c r="AB577" s="53"/>
      <c r="AC577" s="53"/>
      <c r="AD577" s="53"/>
      <c r="AE577" s="53"/>
      <c r="AF577" s="53"/>
      <c r="AG577" s="53"/>
      <c r="AH577" s="53"/>
      <c r="AI577" s="90"/>
      <c r="AJ577" s="90"/>
      <c r="AK577" s="90"/>
      <c r="AL577" s="53"/>
      <c r="AM577" s="53"/>
      <c r="AN577" s="53"/>
      <c r="AO577" s="53"/>
      <c r="AP577" s="53"/>
      <c r="AQ577" s="53"/>
      <c r="AR577" s="53"/>
      <c r="AS577" s="53"/>
      <c r="AT577" s="53"/>
      <c r="AU577" s="53"/>
      <c r="AV577" s="53"/>
      <c r="AW577" s="53"/>
      <c r="AX577" s="53"/>
      <c r="AY577" s="53"/>
      <c r="AZ577" s="90"/>
      <c r="BA577" s="90"/>
      <c r="BB577" s="90"/>
      <c r="BC577" s="53"/>
      <c r="BD577" s="53"/>
      <c r="BE577" s="53"/>
      <c r="BF577" s="53"/>
      <c r="BG577" s="25"/>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3"/>
      <c r="CL577" s="53"/>
      <c r="CM577" s="53"/>
      <c r="CN577" s="53"/>
      <c r="CO577" s="53"/>
      <c r="CP577" s="53"/>
      <c r="CQ577" s="53"/>
      <c r="CR577" s="53"/>
      <c r="CS577" s="53"/>
      <c r="CT577" s="53"/>
      <c r="CU577" s="53"/>
      <c r="CV577" s="53"/>
      <c r="CW577" s="53"/>
      <c r="CX577" s="53"/>
      <c r="CY577" s="53"/>
      <c r="CZ577" s="53"/>
      <c r="DA577" s="53"/>
      <c r="DB577" s="53"/>
      <c r="DC577" s="53"/>
      <c r="DD577" s="53"/>
      <c r="DE577" s="53"/>
      <c r="DF577" s="53"/>
      <c r="DG577" s="53"/>
      <c r="DH577" s="53"/>
      <c r="DI577" s="53"/>
      <c r="DJ577" s="53"/>
      <c r="DK577" s="53"/>
      <c r="DL577" s="53"/>
      <c r="DM577" s="53"/>
      <c r="DN577" s="53"/>
      <c r="DO577" s="53"/>
      <c r="DP577" s="53"/>
      <c r="DQ577" s="53"/>
      <c r="DR577" s="53"/>
    </row>
    <row r="578" spans="1:122" x14ac:dyDescent="0.25">
      <c r="A578" s="9"/>
      <c r="E578" s="53"/>
      <c r="F578" s="53"/>
      <c r="G578" s="53"/>
      <c r="I578" s="53"/>
      <c r="J578" s="53"/>
      <c r="K578" s="53"/>
      <c r="L578" s="53"/>
      <c r="M578" s="53"/>
      <c r="N578" s="53"/>
      <c r="O578" s="53"/>
      <c r="P578" s="53"/>
      <c r="Q578" s="53"/>
      <c r="R578" s="53"/>
      <c r="S578" s="53"/>
      <c r="T578" s="53"/>
      <c r="U578" s="53"/>
      <c r="V578" s="53"/>
      <c r="W578" s="90"/>
      <c r="X578" s="90"/>
      <c r="Y578" s="90"/>
      <c r="Z578" s="53"/>
      <c r="AA578" s="53"/>
      <c r="AB578" s="53"/>
      <c r="AC578" s="53"/>
      <c r="AD578" s="53"/>
      <c r="AE578" s="53"/>
      <c r="AF578" s="53"/>
      <c r="AG578" s="53"/>
      <c r="AH578" s="53"/>
      <c r="AI578" s="90"/>
      <c r="AJ578" s="90"/>
      <c r="AK578" s="90"/>
      <c r="AL578" s="53"/>
      <c r="AM578" s="53"/>
      <c r="AN578" s="53"/>
      <c r="AO578" s="53"/>
      <c r="AP578" s="53"/>
      <c r="AQ578" s="53"/>
      <c r="AR578" s="53"/>
      <c r="AS578" s="53"/>
      <c r="AT578" s="53"/>
      <c r="AU578" s="53"/>
      <c r="AV578" s="53"/>
      <c r="AW578" s="53"/>
      <c r="AX578" s="53"/>
      <c r="AY578" s="53"/>
      <c r="AZ578" s="90"/>
      <c r="BA578" s="90"/>
      <c r="BB578" s="90"/>
      <c r="BC578" s="53"/>
      <c r="BD578" s="53"/>
      <c r="BE578" s="53"/>
      <c r="BF578" s="53"/>
      <c r="BG578" s="25"/>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3"/>
      <c r="CL578" s="53"/>
      <c r="CM578" s="53"/>
      <c r="CN578" s="53"/>
      <c r="CO578" s="53"/>
      <c r="CP578" s="53"/>
      <c r="CQ578" s="53"/>
      <c r="CR578" s="53"/>
      <c r="CS578" s="53"/>
      <c r="CT578" s="53"/>
      <c r="CU578" s="53"/>
      <c r="CV578" s="53"/>
      <c r="CW578" s="53"/>
      <c r="CX578" s="53"/>
      <c r="CY578" s="53"/>
      <c r="CZ578" s="53"/>
      <c r="DA578" s="53"/>
      <c r="DB578" s="53"/>
      <c r="DC578" s="53"/>
      <c r="DD578" s="53"/>
      <c r="DE578" s="53"/>
      <c r="DF578" s="53"/>
      <c r="DG578" s="53"/>
      <c r="DH578" s="53"/>
      <c r="DI578" s="53"/>
      <c r="DJ578" s="53"/>
      <c r="DK578" s="53"/>
      <c r="DL578" s="53"/>
      <c r="DM578" s="53"/>
      <c r="DN578" s="53"/>
      <c r="DO578" s="53"/>
      <c r="DP578" s="53"/>
      <c r="DQ578" s="53"/>
      <c r="DR578" s="53"/>
    </row>
    <row r="579" spans="1:122" x14ac:dyDescent="0.25">
      <c r="A579" s="9"/>
      <c r="E579" s="53"/>
      <c r="F579" s="53"/>
      <c r="G579" s="53"/>
      <c r="I579" s="53"/>
      <c r="J579" s="53"/>
      <c r="K579" s="53"/>
      <c r="L579" s="53"/>
      <c r="M579" s="53"/>
      <c r="N579" s="53"/>
      <c r="O579" s="53"/>
      <c r="P579" s="53"/>
      <c r="Q579" s="53"/>
      <c r="R579" s="53"/>
      <c r="S579" s="53"/>
      <c r="T579" s="53"/>
      <c r="U579" s="53"/>
      <c r="V579" s="53"/>
      <c r="W579" s="90"/>
      <c r="X579" s="90"/>
      <c r="Y579" s="90"/>
      <c r="Z579" s="53"/>
      <c r="AA579" s="53"/>
      <c r="AB579" s="53"/>
      <c r="AC579" s="53"/>
      <c r="AD579" s="53"/>
      <c r="AE579" s="53"/>
      <c r="AF579" s="53"/>
      <c r="AG579" s="53"/>
      <c r="AH579" s="53"/>
      <c r="AI579" s="90"/>
      <c r="AJ579" s="90"/>
      <c r="AK579" s="90"/>
      <c r="AL579" s="53"/>
      <c r="AM579" s="53"/>
      <c r="AN579" s="53"/>
      <c r="AO579" s="53"/>
      <c r="AP579" s="53"/>
      <c r="AQ579" s="53"/>
      <c r="AR579" s="53"/>
      <c r="AS579" s="53"/>
      <c r="AT579" s="53"/>
      <c r="AU579" s="53"/>
      <c r="AV579" s="53"/>
      <c r="AW579" s="53"/>
      <c r="AX579" s="53"/>
      <c r="AY579" s="53"/>
      <c r="AZ579" s="90"/>
      <c r="BA579" s="90"/>
      <c r="BB579" s="90"/>
      <c r="BC579" s="53"/>
      <c r="BD579" s="53"/>
      <c r="BE579" s="53"/>
      <c r="BF579" s="53"/>
      <c r="BG579" s="25"/>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3"/>
      <c r="CL579" s="53"/>
      <c r="CM579" s="53"/>
      <c r="CN579" s="53"/>
      <c r="CO579" s="53"/>
      <c r="CP579" s="53"/>
      <c r="CQ579" s="53"/>
      <c r="CR579" s="53"/>
      <c r="CS579" s="53"/>
      <c r="CT579" s="53"/>
      <c r="CU579" s="53"/>
      <c r="CV579" s="53"/>
      <c r="CW579" s="53"/>
      <c r="CX579" s="53"/>
      <c r="CY579" s="53"/>
      <c r="CZ579" s="53"/>
      <c r="DA579" s="53"/>
      <c r="DB579" s="53"/>
      <c r="DC579" s="53"/>
      <c r="DD579" s="53"/>
      <c r="DE579" s="53"/>
      <c r="DF579" s="53"/>
      <c r="DG579" s="53"/>
      <c r="DH579" s="53"/>
      <c r="DI579" s="53"/>
      <c r="DJ579" s="53"/>
      <c r="DK579" s="53"/>
      <c r="DL579" s="53"/>
      <c r="DM579" s="53"/>
      <c r="DN579" s="53"/>
      <c r="DO579" s="53"/>
      <c r="DP579" s="53"/>
      <c r="DQ579" s="53"/>
      <c r="DR579" s="53"/>
    </row>
    <row r="580" spans="1:122" x14ac:dyDescent="0.25">
      <c r="A580" s="9"/>
      <c r="E580" s="53"/>
      <c r="F580" s="53"/>
      <c r="G580" s="53"/>
      <c r="I580" s="53"/>
      <c r="J580" s="53"/>
      <c r="K580" s="53"/>
      <c r="L580" s="53"/>
      <c r="M580" s="53"/>
      <c r="N580" s="53"/>
      <c r="O580" s="53"/>
      <c r="P580" s="53"/>
      <c r="Q580" s="53"/>
      <c r="R580" s="53"/>
      <c r="S580" s="53"/>
      <c r="T580" s="53"/>
      <c r="U580" s="53"/>
      <c r="V580" s="53"/>
      <c r="W580" s="90"/>
      <c r="X580" s="90"/>
      <c r="Y580" s="90"/>
      <c r="Z580" s="53"/>
      <c r="AA580" s="53"/>
      <c r="AB580" s="53"/>
      <c r="AC580" s="53"/>
      <c r="AD580" s="53"/>
      <c r="AE580" s="53"/>
      <c r="AF580" s="53"/>
      <c r="AG580" s="53"/>
      <c r="AH580" s="53"/>
      <c r="AI580" s="90"/>
      <c r="AJ580" s="90"/>
      <c r="AK580" s="90"/>
      <c r="AL580" s="53"/>
      <c r="AM580" s="53"/>
      <c r="AN580" s="53"/>
      <c r="AO580" s="53"/>
      <c r="AP580" s="53"/>
      <c r="AQ580" s="53"/>
      <c r="AR580" s="53"/>
      <c r="AS580" s="53"/>
      <c r="AT580" s="53"/>
      <c r="AU580" s="53"/>
      <c r="AV580" s="53"/>
      <c r="AW580" s="53"/>
      <c r="AX580" s="53"/>
      <c r="AY580" s="53"/>
      <c r="AZ580" s="90"/>
      <c r="BA580" s="90"/>
      <c r="BB580" s="90"/>
      <c r="BC580" s="53"/>
      <c r="BD580" s="53"/>
      <c r="BE580" s="53"/>
      <c r="BF580" s="53"/>
      <c r="BG580" s="25"/>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3"/>
      <c r="CL580" s="53"/>
      <c r="CM580" s="53"/>
      <c r="CN580" s="53"/>
      <c r="CO580" s="53"/>
      <c r="CP580" s="53"/>
      <c r="CQ580" s="53"/>
      <c r="CR580" s="53"/>
      <c r="CS580" s="53"/>
      <c r="CT580" s="53"/>
      <c r="CU580" s="53"/>
      <c r="CV580" s="53"/>
      <c r="CW580" s="53"/>
      <c r="CX580" s="53"/>
      <c r="CY580" s="53"/>
      <c r="CZ580" s="53"/>
      <c r="DA580" s="53"/>
      <c r="DB580" s="53"/>
      <c r="DC580" s="53"/>
      <c r="DD580" s="53"/>
      <c r="DE580" s="53"/>
      <c r="DF580" s="53"/>
      <c r="DG580" s="53"/>
      <c r="DH580" s="53"/>
      <c r="DI580" s="53"/>
      <c r="DJ580" s="53"/>
      <c r="DK580" s="53"/>
      <c r="DL580" s="53"/>
      <c r="DM580" s="53"/>
      <c r="DN580" s="53"/>
      <c r="DO580" s="53"/>
      <c r="DP580" s="53"/>
      <c r="DQ580" s="53"/>
      <c r="DR580" s="53"/>
    </row>
    <row r="581" spans="1:122" x14ac:dyDescent="0.25">
      <c r="A581" s="9"/>
      <c r="E581" s="53"/>
      <c r="F581" s="53"/>
      <c r="G581" s="53"/>
      <c r="I581" s="53"/>
      <c r="J581" s="53"/>
      <c r="K581" s="53"/>
      <c r="L581" s="53"/>
      <c r="M581" s="53"/>
      <c r="N581" s="53"/>
      <c r="O581" s="53"/>
      <c r="P581" s="53"/>
      <c r="Q581" s="53"/>
      <c r="R581" s="53"/>
      <c r="S581" s="53"/>
      <c r="T581" s="53"/>
      <c r="U581" s="53"/>
      <c r="V581" s="53"/>
      <c r="W581" s="90"/>
      <c r="X581" s="90"/>
      <c r="Y581" s="90"/>
      <c r="Z581" s="53"/>
      <c r="AA581" s="53"/>
      <c r="AB581" s="53"/>
      <c r="AC581" s="53"/>
      <c r="AD581" s="53"/>
      <c r="AE581" s="53"/>
      <c r="AF581" s="53"/>
      <c r="AG581" s="53"/>
      <c r="AH581" s="53"/>
      <c r="AI581" s="90"/>
      <c r="AJ581" s="90"/>
      <c r="AK581" s="90"/>
      <c r="AL581" s="53"/>
      <c r="AM581" s="53"/>
      <c r="AN581" s="53"/>
      <c r="AO581" s="53"/>
      <c r="AP581" s="53"/>
      <c r="AQ581" s="53"/>
      <c r="AR581" s="53"/>
      <c r="AS581" s="53"/>
      <c r="AT581" s="53"/>
      <c r="AU581" s="53"/>
      <c r="AV581" s="53"/>
      <c r="AW581" s="53"/>
      <c r="AX581" s="53"/>
      <c r="AY581" s="53"/>
      <c r="AZ581" s="90"/>
      <c r="BA581" s="90"/>
      <c r="BB581" s="90"/>
      <c r="BC581" s="53"/>
      <c r="BD581" s="53"/>
      <c r="BE581" s="53"/>
      <c r="BF581" s="53"/>
      <c r="BG581" s="25"/>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3"/>
      <c r="CL581" s="53"/>
      <c r="CM581" s="53"/>
      <c r="CN581" s="53"/>
      <c r="CO581" s="53"/>
      <c r="CP581" s="53"/>
      <c r="CQ581" s="53"/>
      <c r="CR581" s="53"/>
      <c r="CS581" s="53"/>
      <c r="CT581" s="53"/>
      <c r="CU581" s="53"/>
      <c r="CV581" s="53"/>
      <c r="CW581" s="53"/>
      <c r="CX581" s="53"/>
      <c r="CY581" s="53"/>
      <c r="CZ581" s="53"/>
      <c r="DA581" s="53"/>
      <c r="DB581" s="53"/>
      <c r="DC581" s="53"/>
      <c r="DD581" s="53"/>
      <c r="DE581" s="53"/>
      <c r="DF581" s="53"/>
      <c r="DG581" s="53"/>
      <c r="DH581" s="53"/>
      <c r="DI581" s="53"/>
      <c r="DJ581" s="53"/>
      <c r="DK581" s="53"/>
      <c r="DL581" s="53"/>
      <c r="DM581" s="53"/>
      <c r="DN581" s="53"/>
      <c r="DO581" s="53"/>
      <c r="DP581" s="53"/>
      <c r="DQ581" s="53"/>
      <c r="DR581" s="53"/>
    </row>
    <row r="582" spans="1:122" x14ac:dyDescent="0.25">
      <c r="A582" s="9"/>
      <c r="E582" s="53"/>
      <c r="F582" s="53"/>
      <c r="G582" s="53"/>
      <c r="I582" s="53"/>
      <c r="J582" s="53"/>
      <c r="K582" s="53"/>
      <c r="L582" s="53"/>
      <c r="M582" s="53"/>
      <c r="N582" s="53"/>
      <c r="O582" s="53"/>
      <c r="P582" s="53"/>
      <c r="Q582" s="53"/>
      <c r="R582" s="53"/>
      <c r="S582" s="53"/>
      <c r="T582" s="53"/>
      <c r="U582" s="53"/>
      <c r="V582" s="53"/>
      <c r="W582" s="90"/>
      <c r="X582" s="90"/>
      <c r="Y582" s="90"/>
      <c r="Z582" s="53"/>
      <c r="AA582" s="53"/>
      <c r="AB582" s="53"/>
      <c r="AC582" s="53"/>
      <c r="AD582" s="53"/>
      <c r="AE582" s="53"/>
      <c r="AF582" s="53"/>
      <c r="AG582" s="53"/>
      <c r="AH582" s="53"/>
      <c r="AI582" s="90"/>
      <c r="AJ582" s="90"/>
      <c r="AK582" s="90"/>
      <c r="AL582" s="53"/>
      <c r="AM582" s="53"/>
      <c r="AN582" s="53"/>
      <c r="AO582" s="53"/>
      <c r="AP582" s="53"/>
      <c r="AQ582" s="53"/>
      <c r="AR582" s="53"/>
      <c r="AS582" s="53"/>
      <c r="AT582" s="53"/>
      <c r="AU582" s="53"/>
      <c r="AV582" s="53"/>
      <c r="AW582" s="53"/>
      <c r="AX582" s="53"/>
      <c r="AY582" s="53"/>
      <c r="AZ582" s="90"/>
      <c r="BA582" s="90"/>
      <c r="BB582" s="90"/>
      <c r="BC582" s="53"/>
      <c r="BD582" s="53"/>
      <c r="BE582" s="53"/>
      <c r="BF582" s="53"/>
      <c r="BG582" s="25"/>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3"/>
      <c r="CL582" s="53"/>
      <c r="CM582" s="53"/>
      <c r="CN582" s="53"/>
      <c r="CO582" s="53"/>
      <c r="CP582" s="53"/>
      <c r="CQ582" s="53"/>
      <c r="CR582" s="53"/>
      <c r="CS582" s="53"/>
      <c r="CT582" s="53"/>
      <c r="CU582" s="53"/>
      <c r="CV582" s="53"/>
      <c r="CW582" s="53"/>
      <c r="CX582" s="53"/>
      <c r="CY582" s="53"/>
      <c r="CZ582" s="53"/>
      <c r="DA582" s="53"/>
      <c r="DB582" s="53"/>
      <c r="DC582" s="53"/>
      <c r="DD582" s="53"/>
      <c r="DE582" s="53"/>
      <c r="DF582" s="53"/>
      <c r="DG582" s="53"/>
      <c r="DH582" s="53"/>
      <c r="DI582" s="53"/>
      <c r="DJ582" s="53"/>
      <c r="DK582" s="53"/>
      <c r="DL582" s="53"/>
      <c r="DM582" s="53"/>
      <c r="DN582" s="53"/>
      <c r="DO582" s="53"/>
      <c r="DP582" s="53"/>
      <c r="DQ582" s="53"/>
      <c r="DR582" s="53"/>
    </row>
    <row r="583" spans="1:122" x14ac:dyDescent="0.25">
      <c r="A583" s="9"/>
      <c r="E583" s="53"/>
      <c r="F583" s="53"/>
      <c r="G583" s="53"/>
      <c r="I583" s="53"/>
      <c r="J583" s="53"/>
      <c r="K583" s="53"/>
      <c r="L583" s="53"/>
      <c r="M583" s="53"/>
      <c r="N583" s="53"/>
      <c r="O583" s="53"/>
      <c r="P583" s="53"/>
      <c r="Q583" s="53"/>
      <c r="R583" s="53"/>
      <c r="S583" s="53"/>
      <c r="T583" s="53"/>
      <c r="U583" s="53"/>
      <c r="V583" s="53"/>
      <c r="W583" s="90"/>
      <c r="X583" s="90"/>
      <c r="Y583" s="90"/>
      <c r="Z583" s="53"/>
      <c r="AA583" s="53"/>
      <c r="AB583" s="53"/>
      <c r="AC583" s="53"/>
      <c r="AD583" s="53"/>
      <c r="AE583" s="53"/>
      <c r="AF583" s="53"/>
      <c r="AG583" s="53"/>
      <c r="AH583" s="53"/>
      <c r="AI583" s="90"/>
      <c r="AJ583" s="90"/>
      <c r="AK583" s="90"/>
      <c r="AL583" s="53"/>
      <c r="AM583" s="53"/>
      <c r="AN583" s="53"/>
      <c r="AO583" s="53"/>
      <c r="AP583" s="53"/>
      <c r="AQ583" s="53"/>
      <c r="AR583" s="53"/>
      <c r="AS583" s="53"/>
      <c r="AT583" s="53"/>
      <c r="AU583" s="53"/>
      <c r="AV583" s="53"/>
      <c r="AW583" s="53"/>
      <c r="AX583" s="53"/>
      <c r="AY583" s="53"/>
      <c r="AZ583" s="90"/>
      <c r="BA583" s="90"/>
      <c r="BB583" s="90"/>
      <c r="BC583" s="53"/>
      <c r="BD583" s="53"/>
      <c r="BE583" s="53"/>
      <c r="BF583" s="53"/>
      <c r="BG583" s="25"/>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3"/>
      <c r="CL583" s="53"/>
      <c r="CM583" s="53"/>
      <c r="CN583" s="53"/>
      <c r="CO583" s="53"/>
      <c r="CP583" s="53"/>
      <c r="CQ583" s="53"/>
      <c r="CR583" s="53"/>
      <c r="CS583" s="53"/>
      <c r="CT583" s="53"/>
      <c r="CU583" s="53"/>
      <c r="CV583" s="53"/>
      <c r="CW583" s="53"/>
      <c r="CX583" s="53"/>
      <c r="CY583" s="53"/>
      <c r="CZ583" s="53"/>
      <c r="DA583" s="53"/>
      <c r="DB583" s="53"/>
      <c r="DC583" s="53"/>
      <c r="DD583" s="53"/>
      <c r="DE583" s="53"/>
      <c r="DF583" s="53"/>
      <c r="DG583" s="53"/>
      <c r="DH583" s="53"/>
      <c r="DI583" s="53"/>
      <c r="DJ583" s="53"/>
      <c r="DK583" s="53"/>
      <c r="DL583" s="53"/>
      <c r="DM583" s="53"/>
      <c r="DN583" s="53"/>
      <c r="DO583" s="53"/>
      <c r="DP583" s="53"/>
      <c r="DQ583" s="53"/>
      <c r="DR583" s="53"/>
    </row>
    <row r="584" spans="1:122" x14ac:dyDescent="0.25">
      <c r="A584" s="9"/>
      <c r="E584" s="53"/>
      <c r="F584" s="53"/>
      <c r="G584" s="53"/>
      <c r="I584" s="53"/>
      <c r="J584" s="53"/>
      <c r="K584" s="53"/>
      <c r="L584" s="53"/>
      <c r="M584" s="53"/>
      <c r="N584" s="53"/>
      <c r="O584" s="53"/>
      <c r="P584" s="53"/>
      <c r="Q584" s="53"/>
      <c r="R584" s="53"/>
      <c r="S584" s="53"/>
      <c r="T584" s="53"/>
      <c r="U584" s="53"/>
      <c r="V584" s="53"/>
      <c r="W584" s="90"/>
      <c r="X584" s="90"/>
      <c r="Y584" s="90"/>
      <c r="Z584" s="53"/>
      <c r="AA584" s="53"/>
      <c r="AB584" s="53"/>
      <c r="AC584" s="53"/>
      <c r="AD584" s="53"/>
      <c r="AE584" s="53"/>
      <c r="AF584" s="53"/>
      <c r="AG584" s="53"/>
      <c r="AH584" s="53"/>
      <c r="AI584" s="90"/>
      <c r="AJ584" s="90"/>
      <c r="AK584" s="90"/>
      <c r="AL584" s="53"/>
      <c r="AM584" s="53"/>
      <c r="AN584" s="53"/>
      <c r="AO584" s="53"/>
      <c r="AP584" s="53"/>
      <c r="AQ584" s="53"/>
      <c r="AR584" s="53"/>
      <c r="AS584" s="53"/>
      <c r="AT584" s="53"/>
      <c r="AU584" s="53"/>
      <c r="AV584" s="53"/>
      <c r="AW584" s="53"/>
      <c r="AX584" s="53"/>
      <c r="AY584" s="53"/>
      <c r="AZ584" s="90"/>
      <c r="BA584" s="90"/>
      <c r="BB584" s="90"/>
      <c r="BC584" s="53"/>
      <c r="BD584" s="53"/>
      <c r="BE584" s="53"/>
      <c r="BF584" s="53"/>
      <c r="BG584" s="25"/>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3"/>
      <c r="CL584" s="53"/>
      <c r="CM584" s="53"/>
      <c r="CN584" s="53"/>
      <c r="CO584" s="53"/>
      <c r="CP584" s="53"/>
      <c r="CQ584" s="53"/>
      <c r="CR584" s="53"/>
      <c r="CS584" s="53"/>
      <c r="CT584" s="53"/>
      <c r="CU584" s="53"/>
      <c r="CV584" s="53"/>
      <c r="CW584" s="53"/>
      <c r="CX584" s="53"/>
      <c r="CY584" s="53"/>
      <c r="CZ584" s="53"/>
      <c r="DA584" s="53"/>
      <c r="DB584" s="53"/>
      <c r="DC584" s="53"/>
      <c r="DD584" s="53"/>
      <c r="DE584" s="53"/>
      <c r="DF584" s="53"/>
      <c r="DG584" s="53"/>
      <c r="DH584" s="53"/>
      <c r="DI584" s="53"/>
      <c r="DJ584" s="53"/>
      <c r="DK584" s="53"/>
      <c r="DL584" s="53"/>
      <c r="DM584" s="53"/>
      <c r="DN584" s="53"/>
      <c r="DO584" s="53"/>
      <c r="DP584" s="53"/>
      <c r="DQ584" s="53"/>
      <c r="DR584" s="53"/>
    </row>
    <row r="585" spans="1:122" x14ac:dyDescent="0.25">
      <c r="A585" s="9"/>
      <c r="E585" s="53"/>
      <c r="F585" s="53"/>
      <c r="G585" s="53"/>
      <c r="I585" s="53"/>
      <c r="J585" s="53"/>
      <c r="K585" s="53"/>
      <c r="L585" s="53"/>
      <c r="M585" s="53"/>
      <c r="N585" s="53"/>
      <c r="O585" s="53"/>
      <c r="P585" s="53"/>
      <c r="Q585" s="53"/>
      <c r="R585" s="53"/>
      <c r="S585" s="53"/>
      <c r="T585" s="53"/>
      <c r="U585" s="53"/>
      <c r="V585" s="53"/>
      <c r="W585" s="90"/>
      <c r="X585" s="90"/>
      <c r="Y585" s="90"/>
      <c r="Z585" s="53"/>
      <c r="AA585" s="53"/>
      <c r="AB585" s="53"/>
      <c r="AC585" s="53"/>
      <c r="AD585" s="53"/>
      <c r="AE585" s="53"/>
      <c r="AF585" s="53"/>
      <c r="AG585" s="53"/>
      <c r="AH585" s="53"/>
      <c r="AI585" s="90"/>
      <c r="AJ585" s="90"/>
      <c r="AK585" s="90"/>
      <c r="AL585" s="53"/>
      <c r="AM585" s="53"/>
      <c r="AN585" s="53"/>
      <c r="AO585" s="53"/>
      <c r="AP585" s="53"/>
      <c r="AQ585" s="53"/>
      <c r="AR585" s="53"/>
      <c r="AS585" s="53"/>
      <c r="AT585" s="53"/>
      <c r="AU585" s="53"/>
      <c r="AV585" s="53"/>
      <c r="AW585" s="53"/>
      <c r="AX585" s="53"/>
      <c r="AY585" s="53"/>
      <c r="AZ585" s="90"/>
      <c r="BA585" s="90"/>
      <c r="BB585" s="90"/>
      <c r="BC585" s="53"/>
      <c r="BD585" s="53"/>
      <c r="BE585" s="53"/>
      <c r="BF585" s="53"/>
      <c r="BG585" s="25"/>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3"/>
      <c r="CL585" s="53"/>
      <c r="CM585" s="53"/>
      <c r="CN585" s="53"/>
      <c r="CO585" s="53"/>
      <c r="CP585" s="53"/>
      <c r="CQ585" s="53"/>
      <c r="CR585" s="53"/>
      <c r="CS585" s="53"/>
      <c r="CT585" s="53"/>
      <c r="CU585" s="53"/>
      <c r="CV585" s="53"/>
      <c r="CW585" s="53"/>
      <c r="CX585" s="53"/>
      <c r="CY585" s="53"/>
      <c r="CZ585" s="53"/>
      <c r="DA585" s="53"/>
      <c r="DB585" s="53"/>
      <c r="DC585" s="53"/>
      <c r="DD585" s="53"/>
      <c r="DE585" s="53"/>
      <c r="DF585" s="53"/>
      <c r="DG585" s="53"/>
      <c r="DH585" s="53"/>
      <c r="DI585" s="53"/>
      <c r="DJ585" s="53"/>
      <c r="DK585" s="53"/>
      <c r="DL585" s="53"/>
      <c r="DM585" s="53"/>
      <c r="DN585" s="53"/>
      <c r="DO585" s="53"/>
      <c r="DP585" s="53"/>
      <c r="DQ585" s="53"/>
      <c r="DR585" s="53"/>
    </row>
    <row r="586" spans="1:122" x14ac:dyDescent="0.25">
      <c r="A586" s="9"/>
      <c r="E586" s="53"/>
      <c r="F586" s="53"/>
      <c r="G586" s="53"/>
      <c r="I586" s="53"/>
      <c r="J586" s="53"/>
      <c r="K586" s="53"/>
      <c r="L586" s="53"/>
      <c r="M586" s="53"/>
      <c r="N586" s="53"/>
      <c r="O586" s="53"/>
      <c r="P586" s="53"/>
      <c r="Q586" s="53"/>
      <c r="R586" s="53"/>
      <c r="S586" s="53"/>
      <c r="T586" s="53"/>
      <c r="U586" s="53"/>
      <c r="V586" s="53"/>
      <c r="W586" s="90"/>
      <c r="X586" s="90"/>
      <c r="Y586" s="90"/>
      <c r="Z586" s="53"/>
      <c r="AA586" s="53"/>
      <c r="AB586" s="53"/>
      <c r="AC586" s="53"/>
      <c r="AD586" s="53"/>
      <c r="AE586" s="53"/>
      <c r="AF586" s="53"/>
      <c r="AG586" s="53"/>
      <c r="AH586" s="53"/>
      <c r="AI586" s="90"/>
      <c r="AJ586" s="90"/>
      <c r="AK586" s="90"/>
      <c r="AL586" s="53"/>
      <c r="AM586" s="53"/>
      <c r="AN586" s="53"/>
      <c r="AO586" s="53"/>
      <c r="AP586" s="53"/>
      <c r="AQ586" s="53"/>
      <c r="AR586" s="53"/>
      <c r="AS586" s="53"/>
      <c r="AT586" s="53"/>
      <c r="AU586" s="53"/>
      <c r="AV586" s="53"/>
      <c r="AW586" s="53"/>
      <c r="AX586" s="53"/>
      <c r="AY586" s="53"/>
      <c r="AZ586" s="90"/>
      <c r="BA586" s="90"/>
      <c r="BB586" s="90"/>
      <c r="BC586" s="53"/>
      <c r="BD586" s="53"/>
      <c r="BE586" s="53"/>
      <c r="BF586" s="53"/>
      <c r="BG586" s="25"/>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3"/>
      <c r="CL586" s="53"/>
      <c r="CM586" s="53"/>
      <c r="CN586" s="53"/>
      <c r="CO586" s="53"/>
      <c r="CP586" s="53"/>
      <c r="CQ586" s="53"/>
      <c r="CR586" s="53"/>
      <c r="CS586" s="53"/>
      <c r="CT586" s="53"/>
      <c r="CU586" s="53"/>
      <c r="CV586" s="53"/>
      <c r="CW586" s="53"/>
      <c r="CX586" s="53"/>
      <c r="CY586" s="53"/>
      <c r="CZ586" s="53"/>
      <c r="DA586" s="53"/>
      <c r="DB586" s="53"/>
      <c r="DC586" s="53"/>
      <c r="DD586" s="53"/>
      <c r="DE586" s="53"/>
      <c r="DF586" s="53"/>
      <c r="DG586" s="53"/>
      <c r="DH586" s="53"/>
      <c r="DI586" s="53"/>
      <c r="DJ586" s="53"/>
      <c r="DK586" s="53"/>
      <c r="DL586" s="53"/>
      <c r="DM586" s="53"/>
      <c r="DN586" s="53"/>
      <c r="DO586" s="53"/>
      <c r="DP586" s="53"/>
      <c r="DQ586" s="53"/>
      <c r="DR586" s="53"/>
    </row>
    <row r="587" spans="1:122" x14ac:dyDescent="0.25">
      <c r="A587" s="9"/>
      <c r="E587" s="53"/>
      <c r="F587" s="53"/>
      <c r="G587" s="53"/>
      <c r="I587" s="53"/>
      <c r="J587" s="53"/>
      <c r="K587" s="53"/>
      <c r="L587" s="53"/>
      <c r="M587" s="53"/>
      <c r="N587" s="53"/>
      <c r="O587" s="53"/>
      <c r="P587" s="53"/>
      <c r="Q587" s="53"/>
      <c r="R587" s="53"/>
      <c r="S587" s="53"/>
      <c r="T587" s="53"/>
      <c r="U587" s="53"/>
      <c r="V587" s="53"/>
      <c r="W587" s="90"/>
      <c r="X587" s="90"/>
      <c r="Y587" s="90"/>
      <c r="Z587" s="53"/>
      <c r="AA587" s="53"/>
      <c r="AB587" s="53"/>
      <c r="AC587" s="53"/>
      <c r="AD587" s="53"/>
      <c r="AE587" s="53"/>
      <c r="AF587" s="53"/>
      <c r="AG587" s="53"/>
      <c r="AH587" s="53"/>
      <c r="AI587" s="90"/>
      <c r="AJ587" s="90"/>
      <c r="AK587" s="90"/>
      <c r="AL587" s="53"/>
      <c r="AM587" s="53"/>
      <c r="AN587" s="53"/>
      <c r="AO587" s="53"/>
      <c r="AP587" s="53"/>
      <c r="AQ587" s="53"/>
      <c r="AR587" s="53"/>
      <c r="AS587" s="53"/>
      <c r="AT587" s="53"/>
      <c r="AU587" s="53"/>
      <c r="AV587" s="53"/>
      <c r="AW587" s="53"/>
      <c r="AX587" s="53"/>
      <c r="AY587" s="53"/>
      <c r="AZ587" s="90"/>
      <c r="BA587" s="90"/>
      <c r="BB587" s="90"/>
      <c r="BC587" s="53"/>
      <c r="BD587" s="53"/>
      <c r="BE587" s="53"/>
      <c r="BF587" s="53"/>
      <c r="BG587" s="25"/>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3"/>
      <c r="CL587" s="53"/>
      <c r="CM587" s="53"/>
      <c r="CN587" s="53"/>
      <c r="CO587" s="53"/>
      <c r="CP587" s="53"/>
      <c r="CQ587" s="53"/>
      <c r="CR587" s="53"/>
      <c r="CS587" s="53"/>
      <c r="CT587" s="53"/>
      <c r="CU587" s="53"/>
      <c r="CV587" s="53"/>
      <c r="CW587" s="53"/>
      <c r="CX587" s="53"/>
      <c r="CY587" s="53"/>
      <c r="CZ587" s="53"/>
      <c r="DA587" s="53"/>
      <c r="DB587" s="53"/>
      <c r="DC587" s="53"/>
      <c r="DD587" s="53"/>
      <c r="DE587" s="53"/>
      <c r="DF587" s="53"/>
      <c r="DG587" s="53"/>
      <c r="DH587" s="53"/>
      <c r="DI587" s="53"/>
      <c r="DJ587" s="53"/>
      <c r="DK587" s="53"/>
      <c r="DL587" s="53"/>
      <c r="DM587" s="53"/>
      <c r="DN587" s="53"/>
      <c r="DO587" s="53"/>
      <c r="DP587" s="53"/>
      <c r="DQ587" s="53"/>
      <c r="DR587" s="53"/>
    </row>
    <row r="588" spans="1:122" x14ac:dyDescent="0.25">
      <c r="A588" s="9"/>
      <c r="E588" s="53"/>
      <c r="F588" s="53"/>
      <c r="G588" s="53"/>
      <c r="I588" s="53"/>
      <c r="J588" s="53"/>
      <c r="K588" s="53"/>
      <c r="L588" s="53"/>
      <c r="M588" s="53"/>
      <c r="N588" s="53"/>
      <c r="O588" s="53"/>
      <c r="P588" s="53"/>
      <c r="Q588" s="53"/>
      <c r="R588" s="53"/>
      <c r="S588" s="53"/>
      <c r="T588" s="53"/>
      <c r="U588" s="53"/>
      <c r="V588" s="53"/>
      <c r="W588" s="90"/>
      <c r="X588" s="90"/>
      <c r="Y588" s="90"/>
      <c r="Z588" s="53"/>
      <c r="AA588" s="53"/>
      <c r="AB588" s="53"/>
      <c r="AC588" s="53"/>
      <c r="AD588" s="53"/>
      <c r="AE588" s="53"/>
      <c r="AF588" s="53"/>
      <c r="AG588" s="53"/>
      <c r="AH588" s="53"/>
      <c r="AI588" s="90"/>
      <c r="AJ588" s="90"/>
      <c r="AK588" s="90"/>
      <c r="AL588" s="53"/>
      <c r="AM588" s="53"/>
      <c r="AN588" s="53"/>
      <c r="AO588" s="53"/>
      <c r="AP588" s="53"/>
      <c r="AQ588" s="53"/>
      <c r="AR588" s="53"/>
      <c r="AS588" s="53"/>
      <c r="AT588" s="53"/>
      <c r="AU588" s="53"/>
      <c r="AV588" s="53"/>
      <c r="AW588" s="53"/>
      <c r="AX588" s="53"/>
      <c r="AY588" s="53"/>
      <c r="AZ588" s="90"/>
      <c r="BA588" s="90"/>
      <c r="BB588" s="90"/>
      <c r="BC588" s="53"/>
      <c r="BD588" s="53"/>
      <c r="BE588" s="53"/>
      <c r="BF588" s="53"/>
      <c r="BG588" s="25"/>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3"/>
      <c r="CL588" s="53"/>
      <c r="CM588" s="53"/>
      <c r="CN588" s="53"/>
      <c r="CO588" s="53"/>
      <c r="CP588" s="53"/>
      <c r="CQ588" s="53"/>
      <c r="CR588" s="53"/>
      <c r="CS588" s="53"/>
      <c r="CT588" s="53"/>
      <c r="CU588" s="53"/>
      <c r="CV588" s="53"/>
      <c r="CW588" s="53"/>
      <c r="CX588" s="53"/>
      <c r="CY588" s="53"/>
      <c r="CZ588" s="53"/>
      <c r="DA588" s="53"/>
      <c r="DB588" s="53"/>
      <c r="DC588" s="53"/>
      <c r="DD588" s="53"/>
      <c r="DE588" s="53"/>
      <c r="DF588" s="53"/>
      <c r="DG588" s="53"/>
      <c r="DH588" s="53"/>
      <c r="DI588" s="53"/>
      <c r="DJ588" s="53"/>
      <c r="DK588" s="53"/>
      <c r="DL588" s="53"/>
      <c r="DM588" s="53"/>
      <c r="DN588" s="53"/>
      <c r="DO588" s="53"/>
      <c r="DP588" s="53"/>
      <c r="DQ588" s="53"/>
      <c r="DR588" s="53"/>
    </row>
    <row r="589" spans="1:122" x14ac:dyDescent="0.25">
      <c r="A589" s="9"/>
      <c r="E589" s="53"/>
      <c r="F589" s="53"/>
      <c r="G589" s="53"/>
      <c r="I589" s="53"/>
      <c r="J589" s="53"/>
      <c r="K589" s="53"/>
      <c r="L589" s="53"/>
      <c r="M589" s="53"/>
      <c r="N589" s="53"/>
      <c r="O589" s="53"/>
      <c r="P589" s="53"/>
      <c r="Q589" s="53"/>
      <c r="R589" s="53"/>
      <c r="S589" s="53"/>
      <c r="T589" s="53"/>
      <c r="U589" s="53"/>
      <c r="V589" s="53"/>
      <c r="W589" s="90"/>
      <c r="X589" s="90"/>
      <c r="Y589" s="90"/>
      <c r="Z589" s="53"/>
      <c r="AA589" s="53"/>
      <c r="AB589" s="53"/>
      <c r="AC589" s="53"/>
      <c r="AD589" s="53"/>
      <c r="AE589" s="53"/>
      <c r="AF589" s="53"/>
      <c r="AG589" s="53"/>
      <c r="AH589" s="53"/>
      <c r="AI589" s="90"/>
      <c r="AJ589" s="90"/>
      <c r="AK589" s="90"/>
      <c r="AL589" s="53"/>
      <c r="AM589" s="53"/>
      <c r="AN589" s="53"/>
      <c r="AO589" s="53"/>
      <c r="AP589" s="53"/>
      <c r="AQ589" s="53"/>
      <c r="AR589" s="53"/>
      <c r="AS589" s="53"/>
      <c r="AT589" s="53"/>
      <c r="AU589" s="53"/>
      <c r="AV589" s="53"/>
      <c r="AW589" s="53"/>
      <c r="AX589" s="53"/>
      <c r="AY589" s="53"/>
      <c r="AZ589" s="90"/>
      <c r="BA589" s="90"/>
      <c r="BB589" s="90"/>
      <c r="BC589" s="53"/>
      <c r="BD589" s="53"/>
      <c r="BE589" s="53"/>
      <c r="BF589" s="53"/>
      <c r="BG589" s="25"/>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3"/>
      <c r="CL589" s="53"/>
      <c r="CM589" s="53"/>
      <c r="CN589" s="53"/>
      <c r="CO589" s="53"/>
      <c r="CP589" s="53"/>
      <c r="CQ589" s="53"/>
      <c r="CR589" s="53"/>
      <c r="CS589" s="53"/>
      <c r="CT589" s="53"/>
      <c r="CU589" s="53"/>
      <c r="CV589" s="53"/>
      <c r="CW589" s="53"/>
      <c r="CX589" s="53"/>
      <c r="CY589" s="53"/>
      <c r="CZ589" s="53"/>
      <c r="DA589" s="53"/>
      <c r="DB589" s="53"/>
      <c r="DC589" s="53"/>
      <c r="DD589" s="53"/>
      <c r="DE589" s="53"/>
      <c r="DF589" s="53"/>
      <c r="DG589" s="53"/>
      <c r="DH589" s="53"/>
      <c r="DI589" s="53"/>
      <c r="DJ589" s="53"/>
      <c r="DK589" s="53"/>
      <c r="DL589" s="53"/>
      <c r="DM589" s="53"/>
      <c r="DN589" s="53"/>
      <c r="DO589" s="53"/>
      <c r="DP589" s="53"/>
      <c r="DQ589" s="53"/>
      <c r="DR589" s="53"/>
    </row>
    <row r="590" spans="1:122" x14ac:dyDescent="0.25">
      <c r="A590" s="9"/>
      <c r="E590" s="53"/>
      <c r="F590" s="53"/>
      <c r="G590" s="53"/>
      <c r="I590" s="53"/>
      <c r="J590" s="53"/>
      <c r="K590" s="53"/>
      <c r="L590" s="53"/>
      <c r="M590" s="53"/>
      <c r="N590" s="53"/>
      <c r="O590" s="53"/>
      <c r="P590" s="53"/>
      <c r="Q590" s="53"/>
      <c r="R590" s="53"/>
      <c r="S590" s="53"/>
      <c r="T590" s="53"/>
      <c r="U590" s="53"/>
      <c r="V590" s="53"/>
      <c r="W590" s="90"/>
      <c r="X590" s="90"/>
      <c r="Y590" s="90"/>
      <c r="Z590" s="53"/>
      <c r="AA590" s="53"/>
      <c r="AB590" s="53"/>
      <c r="AC590" s="53"/>
      <c r="AD590" s="53"/>
      <c r="AE590" s="53"/>
      <c r="AF590" s="53"/>
      <c r="AG590" s="53"/>
      <c r="AH590" s="53"/>
      <c r="AI590" s="90"/>
      <c r="AJ590" s="90"/>
      <c r="AK590" s="90"/>
      <c r="AL590" s="53"/>
      <c r="AM590" s="53"/>
      <c r="AN590" s="53"/>
      <c r="AO590" s="53"/>
      <c r="AP590" s="53"/>
      <c r="AQ590" s="53"/>
      <c r="AR590" s="53"/>
      <c r="AS590" s="53"/>
      <c r="AT590" s="53"/>
      <c r="AU590" s="53"/>
      <c r="AV590" s="53"/>
      <c r="AW590" s="53"/>
      <c r="AX590" s="53"/>
      <c r="AY590" s="53"/>
      <c r="AZ590" s="90"/>
      <c r="BA590" s="90"/>
      <c r="BB590" s="90"/>
      <c r="BC590" s="53"/>
      <c r="BD590" s="53"/>
      <c r="BE590" s="53"/>
      <c r="BF590" s="53"/>
      <c r="BG590" s="25"/>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3"/>
      <c r="CL590" s="53"/>
      <c r="CM590" s="53"/>
      <c r="CN590" s="53"/>
      <c r="CO590" s="53"/>
      <c r="CP590" s="53"/>
      <c r="CQ590" s="53"/>
      <c r="CR590" s="53"/>
      <c r="CS590" s="53"/>
      <c r="CT590" s="53"/>
      <c r="CU590" s="53"/>
      <c r="CV590" s="53"/>
      <c r="CW590" s="53"/>
      <c r="CX590" s="53"/>
      <c r="CY590" s="53"/>
      <c r="CZ590" s="53"/>
      <c r="DA590" s="53"/>
      <c r="DB590" s="53"/>
      <c r="DC590" s="53"/>
      <c r="DD590" s="53"/>
      <c r="DE590" s="53"/>
      <c r="DF590" s="53"/>
      <c r="DG590" s="53"/>
      <c r="DH590" s="53"/>
      <c r="DI590" s="53"/>
      <c r="DJ590" s="53"/>
      <c r="DK590" s="53"/>
      <c r="DL590" s="53"/>
      <c r="DM590" s="53"/>
      <c r="DN590" s="53"/>
      <c r="DO590" s="53"/>
      <c r="DP590" s="53"/>
      <c r="DQ590" s="53"/>
      <c r="DR590" s="53"/>
    </row>
    <row r="591" spans="1:122" x14ac:dyDescent="0.25">
      <c r="A591" s="9"/>
      <c r="E591" s="53"/>
      <c r="F591" s="53"/>
      <c r="G591" s="53"/>
      <c r="I591" s="53"/>
      <c r="J591" s="53"/>
      <c r="K591" s="53"/>
      <c r="L591" s="53"/>
      <c r="M591" s="53"/>
      <c r="N591" s="53"/>
      <c r="O591" s="53"/>
      <c r="P591" s="53"/>
      <c r="Q591" s="53"/>
      <c r="R591" s="53"/>
      <c r="S591" s="53"/>
      <c r="T591" s="53"/>
      <c r="U591" s="53"/>
      <c r="V591" s="53"/>
      <c r="W591" s="90"/>
      <c r="X591" s="90"/>
      <c r="Y591" s="90"/>
      <c r="Z591" s="53"/>
      <c r="AA591" s="53"/>
      <c r="AB591" s="53"/>
      <c r="AC591" s="53"/>
      <c r="AD591" s="53"/>
      <c r="AE591" s="53"/>
      <c r="AF591" s="53"/>
      <c r="AG591" s="53"/>
      <c r="AH591" s="53"/>
      <c r="AI591" s="90"/>
      <c r="AJ591" s="90"/>
      <c r="AK591" s="90"/>
      <c r="AL591" s="53"/>
      <c r="AM591" s="53"/>
      <c r="AN591" s="53"/>
      <c r="AO591" s="53"/>
      <c r="AP591" s="53"/>
      <c r="AQ591" s="53"/>
      <c r="AR591" s="53"/>
      <c r="AS591" s="53"/>
      <c r="AT591" s="53"/>
      <c r="AU591" s="53"/>
      <c r="AV591" s="53"/>
      <c r="AW591" s="53"/>
      <c r="AX591" s="53"/>
      <c r="AY591" s="53"/>
      <c r="AZ591" s="90"/>
      <c r="BA591" s="90"/>
      <c r="BB591" s="90"/>
      <c r="BC591" s="53"/>
      <c r="BD591" s="53"/>
      <c r="BE591" s="53"/>
      <c r="BF591" s="53"/>
      <c r="BG591" s="25"/>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3"/>
      <c r="CL591" s="53"/>
      <c r="CM591" s="53"/>
      <c r="CN591" s="53"/>
      <c r="CO591" s="53"/>
      <c r="CP591" s="53"/>
      <c r="CQ591" s="53"/>
      <c r="CR591" s="53"/>
      <c r="CS591" s="53"/>
      <c r="CT591" s="53"/>
      <c r="CU591" s="53"/>
      <c r="CV591" s="53"/>
      <c r="CW591" s="53"/>
      <c r="CX591" s="53"/>
      <c r="CY591" s="53"/>
      <c r="CZ591" s="53"/>
      <c r="DA591" s="53"/>
      <c r="DB591" s="53"/>
      <c r="DC591" s="53"/>
      <c r="DD591" s="53"/>
      <c r="DE591" s="53"/>
      <c r="DF591" s="53"/>
      <c r="DG591" s="53"/>
      <c r="DH591" s="53"/>
      <c r="DI591" s="53"/>
      <c r="DJ591" s="53"/>
      <c r="DK591" s="53"/>
      <c r="DL591" s="53"/>
      <c r="DM591" s="53"/>
      <c r="DN591" s="53"/>
      <c r="DO591" s="53"/>
      <c r="DP591" s="53"/>
      <c r="DQ591" s="53"/>
      <c r="DR591" s="53"/>
    </row>
    <row r="592" spans="1:122" x14ac:dyDescent="0.25">
      <c r="A592" s="9"/>
      <c r="E592" s="53"/>
      <c r="F592" s="53"/>
      <c r="G592" s="53"/>
      <c r="I592" s="53"/>
      <c r="J592" s="53"/>
      <c r="K592" s="53"/>
      <c r="L592" s="53"/>
      <c r="M592" s="53"/>
      <c r="N592" s="53"/>
      <c r="O592" s="53"/>
      <c r="P592" s="53"/>
      <c r="Q592" s="53"/>
      <c r="R592" s="53"/>
      <c r="S592" s="53"/>
      <c r="T592" s="53"/>
      <c r="U592" s="53"/>
      <c r="V592" s="53"/>
      <c r="W592" s="90"/>
      <c r="X592" s="90"/>
      <c r="Y592" s="90"/>
      <c r="Z592" s="53"/>
      <c r="AA592" s="53"/>
      <c r="AB592" s="53"/>
      <c r="AC592" s="53"/>
      <c r="AD592" s="53"/>
      <c r="AE592" s="53"/>
      <c r="AF592" s="53"/>
      <c r="AG592" s="53"/>
      <c r="AH592" s="53"/>
      <c r="AI592" s="90"/>
      <c r="AJ592" s="90"/>
      <c r="AK592" s="90"/>
      <c r="AL592" s="53"/>
      <c r="AM592" s="53"/>
      <c r="AN592" s="53"/>
      <c r="AO592" s="53"/>
      <c r="AP592" s="53"/>
      <c r="AQ592" s="53"/>
      <c r="AR592" s="53"/>
      <c r="AS592" s="53"/>
      <c r="AT592" s="53"/>
      <c r="AU592" s="53"/>
      <c r="AV592" s="53"/>
      <c r="AW592" s="53"/>
      <c r="AX592" s="53"/>
      <c r="AY592" s="53"/>
      <c r="AZ592" s="90"/>
      <c r="BA592" s="90"/>
      <c r="BB592" s="90"/>
      <c r="BC592" s="53"/>
      <c r="BD592" s="53"/>
      <c r="BE592" s="53"/>
      <c r="BF592" s="53"/>
      <c r="BG592" s="25"/>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3"/>
      <c r="CL592" s="53"/>
      <c r="CM592" s="53"/>
      <c r="CN592" s="53"/>
      <c r="CO592" s="53"/>
      <c r="CP592" s="53"/>
      <c r="CQ592" s="53"/>
      <c r="CR592" s="53"/>
      <c r="CS592" s="53"/>
      <c r="CT592" s="53"/>
      <c r="CU592" s="53"/>
      <c r="CV592" s="53"/>
      <c r="CW592" s="53"/>
      <c r="CX592" s="53"/>
      <c r="CY592" s="53"/>
      <c r="CZ592" s="53"/>
      <c r="DA592" s="53"/>
      <c r="DB592" s="53"/>
      <c r="DC592" s="53"/>
      <c r="DD592" s="53"/>
      <c r="DE592" s="53"/>
      <c r="DF592" s="53"/>
      <c r="DG592" s="53"/>
      <c r="DH592" s="53"/>
      <c r="DI592" s="53"/>
      <c r="DJ592" s="53"/>
      <c r="DK592" s="53"/>
      <c r="DL592" s="53"/>
      <c r="DM592" s="53"/>
      <c r="DN592" s="53"/>
      <c r="DO592" s="53"/>
      <c r="DP592" s="53"/>
      <c r="DQ592" s="53"/>
      <c r="DR592" s="53"/>
    </row>
    <row r="593" spans="1:122" x14ac:dyDescent="0.25">
      <c r="A593" s="9"/>
      <c r="E593" s="53"/>
      <c r="F593" s="53"/>
      <c r="G593" s="53"/>
      <c r="I593" s="53"/>
      <c r="J593" s="53"/>
      <c r="K593" s="53"/>
      <c r="L593" s="53"/>
      <c r="M593" s="53"/>
      <c r="N593" s="53"/>
      <c r="O593" s="53"/>
      <c r="P593" s="53"/>
      <c r="Q593" s="53"/>
      <c r="R593" s="53"/>
      <c r="S593" s="53"/>
      <c r="T593" s="53"/>
      <c r="U593" s="53"/>
      <c r="V593" s="53"/>
      <c r="W593" s="90"/>
      <c r="X593" s="90"/>
      <c r="Y593" s="90"/>
      <c r="Z593" s="53"/>
      <c r="AA593" s="53"/>
      <c r="AB593" s="53"/>
      <c r="AC593" s="53"/>
      <c r="AD593" s="53"/>
      <c r="AE593" s="53"/>
      <c r="AF593" s="53"/>
      <c r="AG593" s="53"/>
      <c r="AH593" s="53"/>
      <c r="AI593" s="90"/>
      <c r="AJ593" s="90"/>
      <c r="AK593" s="90"/>
      <c r="AL593" s="53"/>
      <c r="AM593" s="53"/>
      <c r="AN593" s="53"/>
      <c r="AO593" s="53"/>
      <c r="AP593" s="53"/>
      <c r="AQ593" s="53"/>
      <c r="AR593" s="53"/>
      <c r="AS593" s="53"/>
      <c r="AT593" s="53"/>
      <c r="AU593" s="53"/>
      <c r="AV593" s="53"/>
      <c r="AW593" s="53"/>
      <c r="AX593" s="53"/>
      <c r="AY593" s="53"/>
      <c r="AZ593" s="90"/>
      <c r="BA593" s="90"/>
      <c r="BB593" s="90"/>
      <c r="BC593" s="53"/>
      <c r="BD593" s="53"/>
      <c r="BE593" s="53"/>
      <c r="BF593" s="53"/>
      <c r="BG593" s="25"/>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3"/>
      <c r="CL593" s="53"/>
      <c r="CM593" s="53"/>
      <c r="CN593" s="53"/>
      <c r="CO593" s="53"/>
      <c r="CP593" s="53"/>
      <c r="CQ593" s="53"/>
      <c r="CR593" s="53"/>
      <c r="CS593" s="53"/>
      <c r="CT593" s="53"/>
      <c r="CU593" s="53"/>
      <c r="CV593" s="53"/>
      <c r="CW593" s="53"/>
      <c r="CX593" s="53"/>
      <c r="CY593" s="53"/>
      <c r="CZ593" s="53"/>
      <c r="DA593" s="53"/>
      <c r="DB593" s="53"/>
      <c r="DC593" s="53"/>
      <c r="DD593" s="53"/>
      <c r="DE593" s="53"/>
      <c r="DF593" s="53"/>
      <c r="DG593" s="53"/>
      <c r="DH593" s="53"/>
      <c r="DI593" s="53"/>
      <c r="DJ593" s="53"/>
      <c r="DK593" s="53"/>
      <c r="DL593" s="53"/>
      <c r="DM593" s="53"/>
      <c r="DN593" s="53"/>
      <c r="DO593" s="53"/>
      <c r="DP593" s="53"/>
      <c r="DQ593" s="53"/>
      <c r="DR593" s="53"/>
    </row>
    <row r="594" spans="1:122" x14ac:dyDescent="0.25">
      <c r="A594" s="9"/>
      <c r="E594" s="53"/>
      <c r="F594" s="53"/>
      <c r="G594" s="53"/>
      <c r="I594" s="53"/>
      <c r="J594" s="53"/>
      <c r="K594" s="53"/>
      <c r="L594" s="53"/>
      <c r="M594" s="53"/>
      <c r="N594" s="53"/>
      <c r="O594" s="53"/>
      <c r="P594" s="53"/>
      <c r="Q594" s="53"/>
      <c r="R594" s="53"/>
      <c r="S594" s="53"/>
      <c r="T594" s="53"/>
      <c r="U594" s="53"/>
      <c r="V594" s="53"/>
      <c r="W594" s="90"/>
      <c r="X594" s="90"/>
      <c r="Y594" s="90"/>
      <c r="Z594" s="53"/>
      <c r="AA594" s="53"/>
      <c r="AB594" s="53"/>
      <c r="AC594" s="53"/>
      <c r="AD594" s="53"/>
      <c r="AE594" s="53"/>
      <c r="AF594" s="53"/>
      <c r="AG594" s="53"/>
      <c r="AH594" s="53"/>
      <c r="AI594" s="90"/>
      <c r="AJ594" s="90"/>
      <c r="AK594" s="90"/>
      <c r="AL594" s="53"/>
      <c r="AM594" s="53"/>
      <c r="AN594" s="53"/>
      <c r="AO594" s="53"/>
      <c r="AP594" s="53"/>
      <c r="AQ594" s="53"/>
      <c r="AR594" s="53"/>
      <c r="AS594" s="53"/>
      <c r="AT594" s="53"/>
      <c r="AU594" s="53"/>
      <c r="AV594" s="53"/>
      <c r="AW594" s="53"/>
      <c r="AX594" s="53"/>
      <c r="AY594" s="53"/>
      <c r="AZ594" s="90"/>
      <c r="BA594" s="90"/>
      <c r="BB594" s="90"/>
      <c r="BC594" s="53"/>
      <c r="BD594" s="53"/>
      <c r="BE594" s="53"/>
      <c r="BF594" s="53"/>
      <c r="BG594" s="25"/>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3"/>
      <c r="CL594" s="53"/>
      <c r="CM594" s="53"/>
      <c r="CN594" s="53"/>
      <c r="CO594" s="53"/>
      <c r="CP594" s="53"/>
      <c r="CQ594" s="53"/>
      <c r="CR594" s="53"/>
      <c r="CS594" s="53"/>
      <c r="CT594" s="53"/>
      <c r="CU594" s="53"/>
      <c r="CV594" s="53"/>
      <c r="CW594" s="53"/>
      <c r="CX594" s="53"/>
      <c r="CY594" s="53"/>
      <c r="CZ594" s="53"/>
      <c r="DA594" s="53"/>
      <c r="DB594" s="53"/>
      <c r="DC594" s="53"/>
      <c r="DD594" s="53"/>
      <c r="DE594" s="53"/>
      <c r="DF594" s="53"/>
      <c r="DG594" s="53"/>
      <c r="DH594" s="53"/>
      <c r="DI594" s="53"/>
      <c r="DJ594" s="53"/>
      <c r="DK594" s="53"/>
      <c r="DL594" s="53"/>
      <c r="DM594" s="53"/>
      <c r="DN594" s="53"/>
      <c r="DO594" s="53"/>
      <c r="DP594" s="53"/>
      <c r="DQ594" s="53"/>
      <c r="DR594" s="53"/>
    </row>
    <row r="595" spans="1:122" x14ac:dyDescent="0.25">
      <c r="A595" s="9"/>
      <c r="E595" s="53"/>
      <c r="F595" s="53"/>
      <c r="G595" s="53"/>
      <c r="I595" s="53"/>
      <c r="J595" s="53"/>
      <c r="K595" s="53"/>
      <c r="L595" s="53"/>
      <c r="M595" s="53"/>
      <c r="N595" s="53"/>
      <c r="O595" s="53"/>
      <c r="P595" s="53"/>
      <c r="Q595" s="53"/>
      <c r="R595" s="53"/>
      <c r="S595" s="53"/>
      <c r="T595" s="53"/>
      <c r="U595" s="53"/>
      <c r="V595" s="53"/>
      <c r="W595" s="90"/>
      <c r="X595" s="90"/>
      <c r="Y595" s="90"/>
      <c r="Z595" s="53"/>
      <c r="AA595" s="53"/>
      <c r="AB595" s="53"/>
      <c r="AC595" s="53"/>
      <c r="AD595" s="53"/>
      <c r="AE595" s="53"/>
      <c r="AF595" s="53"/>
      <c r="AG595" s="53"/>
      <c r="AH595" s="53"/>
      <c r="AI595" s="90"/>
      <c r="AJ595" s="90"/>
      <c r="AK595" s="90"/>
      <c r="AL595" s="53"/>
      <c r="AM595" s="53"/>
      <c r="AN595" s="53"/>
      <c r="AO595" s="53"/>
      <c r="AP595" s="53"/>
      <c r="AQ595" s="53"/>
      <c r="AR595" s="53"/>
      <c r="AS595" s="53"/>
      <c r="AT595" s="53"/>
      <c r="AU595" s="53"/>
      <c r="AV595" s="53"/>
      <c r="AW595" s="53"/>
      <c r="AX595" s="53"/>
      <c r="AY595" s="53"/>
      <c r="AZ595" s="90"/>
      <c r="BA595" s="90"/>
      <c r="BB595" s="90"/>
      <c r="BC595" s="53"/>
      <c r="BD595" s="53"/>
      <c r="BE595" s="53"/>
      <c r="BF595" s="53"/>
      <c r="BG595" s="25"/>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3"/>
      <c r="CL595" s="53"/>
      <c r="CM595" s="53"/>
      <c r="CN595" s="53"/>
      <c r="CO595" s="53"/>
      <c r="CP595" s="53"/>
      <c r="CQ595" s="53"/>
      <c r="CR595" s="53"/>
      <c r="CS595" s="53"/>
      <c r="CT595" s="53"/>
      <c r="CU595" s="53"/>
      <c r="CV595" s="53"/>
      <c r="CW595" s="53"/>
      <c r="CX595" s="53"/>
      <c r="CY595" s="53"/>
      <c r="CZ595" s="53"/>
      <c r="DA595" s="53"/>
      <c r="DB595" s="53"/>
      <c r="DC595" s="53"/>
      <c r="DD595" s="53"/>
      <c r="DE595" s="53"/>
      <c r="DF595" s="53"/>
      <c r="DG595" s="53"/>
      <c r="DH595" s="53"/>
      <c r="DI595" s="53"/>
      <c r="DJ595" s="53"/>
      <c r="DK595" s="53"/>
      <c r="DL595" s="53"/>
      <c r="DM595" s="53"/>
      <c r="DN595" s="53"/>
      <c r="DO595" s="53"/>
      <c r="DP595" s="53"/>
      <c r="DQ595" s="53"/>
      <c r="DR595" s="53"/>
    </row>
    <row r="596" spans="1:122" x14ac:dyDescent="0.25">
      <c r="A596" s="9"/>
      <c r="E596" s="53"/>
      <c r="F596" s="53"/>
      <c r="G596" s="53"/>
      <c r="I596" s="53"/>
      <c r="J596" s="53"/>
      <c r="K596" s="53"/>
      <c r="L596" s="53"/>
      <c r="M596" s="53"/>
      <c r="N596" s="53"/>
      <c r="O596" s="53"/>
      <c r="P596" s="53"/>
      <c r="Q596" s="53"/>
      <c r="R596" s="53"/>
      <c r="S596" s="53"/>
      <c r="T596" s="53"/>
      <c r="U596" s="53"/>
      <c r="V596" s="53"/>
      <c r="W596" s="90"/>
      <c r="X596" s="90"/>
      <c r="Y596" s="90"/>
      <c r="Z596" s="53"/>
      <c r="AA596" s="53"/>
      <c r="AB596" s="53"/>
      <c r="AC596" s="53"/>
      <c r="AD596" s="53"/>
      <c r="AE596" s="53"/>
      <c r="AF596" s="53"/>
      <c r="AG596" s="53"/>
      <c r="AH596" s="53"/>
      <c r="AI596" s="90"/>
      <c r="AJ596" s="90"/>
      <c r="AK596" s="90"/>
      <c r="AL596" s="53"/>
      <c r="AM596" s="53"/>
      <c r="AN596" s="53"/>
      <c r="AO596" s="53"/>
      <c r="AP596" s="53"/>
      <c r="AQ596" s="53"/>
      <c r="AR596" s="53"/>
      <c r="AS596" s="53"/>
      <c r="AT596" s="53"/>
      <c r="AU596" s="53"/>
      <c r="AV596" s="53"/>
      <c r="AW596" s="53"/>
      <c r="AX596" s="53"/>
      <c r="AY596" s="53"/>
      <c r="AZ596" s="90"/>
      <c r="BA596" s="90"/>
      <c r="BB596" s="90"/>
      <c r="BC596" s="53"/>
      <c r="BD596" s="53"/>
      <c r="BE596" s="53"/>
      <c r="BF596" s="53"/>
      <c r="BG596" s="25"/>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3"/>
      <c r="CL596" s="53"/>
      <c r="CM596" s="53"/>
      <c r="CN596" s="53"/>
      <c r="CO596" s="53"/>
      <c r="CP596" s="53"/>
      <c r="CQ596" s="53"/>
      <c r="CR596" s="53"/>
      <c r="CS596" s="53"/>
      <c r="CT596" s="53"/>
      <c r="CU596" s="53"/>
      <c r="CV596" s="53"/>
      <c r="CW596" s="53"/>
      <c r="CX596" s="53"/>
      <c r="CY596" s="53"/>
      <c r="CZ596" s="53"/>
      <c r="DA596" s="53"/>
      <c r="DB596" s="53"/>
      <c r="DC596" s="53"/>
      <c r="DD596" s="53"/>
      <c r="DE596" s="53"/>
      <c r="DF596" s="53"/>
      <c r="DG596" s="53"/>
      <c r="DH596" s="53"/>
      <c r="DI596" s="53"/>
      <c r="DJ596" s="53"/>
      <c r="DK596" s="53"/>
      <c r="DL596" s="53"/>
      <c r="DM596" s="53"/>
      <c r="DN596" s="53"/>
      <c r="DO596" s="53"/>
      <c r="DP596" s="53"/>
      <c r="DQ596" s="53"/>
      <c r="DR596" s="53"/>
    </row>
    <row r="597" spans="1:122" x14ac:dyDescent="0.25">
      <c r="A597" s="9"/>
      <c r="E597" s="53"/>
      <c r="F597" s="53"/>
      <c r="G597" s="53"/>
      <c r="I597" s="53"/>
      <c r="J597" s="53"/>
      <c r="K597" s="53"/>
      <c r="L597" s="53"/>
      <c r="M597" s="53"/>
      <c r="N597" s="53"/>
      <c r="O597" s="53"/>
      <c r="P597" s="53"/>
      <c r="Q597" s="53"/>
      <c r="R597" s="53"/>
      <c r="S597" s="53"/>
      <c r="T597" s="53"/>
      <c r="U597" s="53"/>
      <c r="V597" s="53"/>
      <c r="W597" s="90"/>
      <c r="X597" s="90"/>
      <c r="Y597" s="90"/>
      <c r="Z597" s="53"/>
      <c r="AA597" s="53"/>
      <c r="AB597" s="53"/>
      <c r="AC597" s="53"/>
      <c r="AD597" s="53"/>
      <c r="AE597" s="53"/>
      <c r="AF597" s="53"/>
      <c r="AG597" s="53"/>
      <c r="AH597" s="53"/>
      <c r="AI597" s="90"/>
      <c r="AJ597" s="90"/>
      <c r="AK597" s="90"/>
      <c r="AL597" s="53"/>
      <c r="AM597" s="53"/>
      <c r="AN597" s="53"/>
      <c r="AO597" s="53"/>
      <c r="AP597" s="53"/>
      <c r="AQ597" s="53"/>
      <c r="AR597" s="53"/>
      <c r="AS597" s="53"/>
      <c r="AT597" s="53"/>
      <c r="AU597" s="53"/>
      <c r="AV597" s="53"/>
      <c r="AW597" s="53"/>
      <c r="AX597" s="53"/>
      <c r="AY597" s="53"/>
      <c r="AZ597" s="90"/>
      <c r="BA597" s="90"/>
      <c r="BB597" s="90"/>
      <c r="BC597" s="53"/>
      <c r="BD597" s="53"/>
      <c r="BE597" s="53"/>
      <c r="BF597" s="53"/>
      <c r="BG597" s="25"/>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3"/>
      <c r="CL597" s="53"/>
      <c r="CM597" s="53"/>
      <c r="CN597" s="53"/>
      <c r="CO597" s="53"/>
      <c r="CP597" s="53"/>
      <c r="CQ597" s="53"/>
      <c r="CR597" s="53"/>
      <c r="CS597" s="53"/>
      <c r="CT597" s="53"/>
      <c r="CU597" s="53"/>
      <c r="CV597" s="53"/>
      <c r="CW597" s="53"/>
      <c r="CX597" s="53"/>
      <c r="CY597" s="53"/>
      <c r="CZ597" s="53"/>
      <c r="DA597" s="53"/>
      <c r="DB597" s="53"/>
      <c r="DC597" s="53"/>
      <c r="DD597" s="53"/>
      <c r="DE597" s="53"/>
      <c r="DF597" s="53"/>
      <c r="DG597" s="53"/>
      <c r="DH597" s="53"/>
      <c r="DI597" s="53"/>
      <c r="DJ597" s="53"/>
      <c r="DK597" s="53"/>
      <c r="DL597" s="53"/>
      <c r="DM597" s="53"/>
      <c r="DN597" s="53"/>
      <c r="DO597" s="53"/>
      <c r="DP597" s="53"/>
      <c r="DQ597" s="53"/>
      <c r="DR597" s="53"/>
    </row>
    <row r="598" spans="1:122" x14ac:dyDescent="0.25">
      <c r="A598" s="9"/>
      <c r="E598" s="53"/>
      <c r="F598" s="53"/>
      <c r="G598" s="53"/>
      <c r="I598" s="53"/>
      <c r="J598" s="53"/>
      <c r="K598" s="53"/>
      <c r="L598" s="53"/>
      <c r="M598" s="53"/>
      <c r="N598" s="53"/>
      <c r="O598" s="53"/>
      <c r="P598" s="53"/>
      <c r="Q598" s="53"/>
      <c r="R598" s="53"/>
      <c r="S598" s="53"/>
      <c r="T598" s="53"/>
      <c r="U598" s="53"/>
      <c r="V598" s="53"/>
      <c r="W598" s="90"/>
      <c r="X598" s="90"/>
      <c r="Y598" s="90"/>
      <c r="Z598" s="53"/>
      <c r="AA598" s="53"/>
      <c r="AB598" s="53"/>
      <c r="AC598" s="53"/>
      <c r="AD598" s="53"/>
      <c r="AE598" s="53"/>
      <c r="AF598" s="53"/>
      <c r="AG598" s="53"/>
      <c r="AH598" s="53"/>
      <c r="AI598" s="90"/>
      <c r="AJ598" s="90"/>
      <c r="AK598" s="90"/>
      <c r="AL598" s="53"/>
      <c r="AM598" s="53"/>
      <c r="AN598" s="53"/>
      <c r="AO598" s="53"/>
      <c r="AP598" s="53"/>
      <c r="AQ598" s="53"/>
      <c r="AR598" s="53"/>
      <c r="AS598" s="53"/>
      <c r="AT598" s="53"/>
      <c r="AU598" s="53"/>
      <c r="AV598" s="53"/>
      <c r="AW598" s="53"/>
      <c r="AX598" s="53"/>
      <c r="AY598" s="53"/>
      <c r="AZ598" s="90"/>
      <c r="BA598" s="90"/>
      <c r="BB598" s="90"/>
      <c r="BC598" s="53"/>
      <c r="BD598" s="53"/>
      <c r="BE598" s="53"/>
      <c r="BF598" s="53"/>
      <c r="BG598" s="25"/>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3"/>
      <c r="CL598" s="53"/>
      <c r="CM598" s="53"/>
      <c r="CN598" s="53"/>
      <c r="CO598" s="53"/>
      <c r="CP598" s="53"/>
      <c r="CQ598" s="53"/>
      <c r="CR598" s="53"/>
      <c r="CS598" s="53"/>
      <c r="CT598" s="53"/>
      <c r="CU598" s="53"/>
      <c r="CV598" s="53"/>
      <c r="CW598" s="53"/>
      <c r="CX598" s="53"/>
      <c r="CY598" s="53"/>
      <c r="CZ598" s="53"/>
      <c r="DA598" s="53"/>
      <c r="DB598" s="53"/>
      <c r="DC598" s="53"/>
      <c r="DD598" s="53"/>
      <c r="DE598" s="53"/>
      <c r="DF598" s="53"/>
      <c r="DG598" s="53"/>
      <c r="DH598" s="53"/>
      <c r="DI598" s="53"/>
      <c r="DJ598" s="53"/>
      <c r="DK598" s="53"/>
      <c r="DL598" s="53"/>
      <c r="DM598" s="53"/>
      <c r="DN598" s="53"/>
      <c r="DO598" s="53"/>
      <c r="DP598" s="53"/>
      <c r="DQ598" s="53"/>
      <c r="DR598" s="53"/>
    </row>
    <row r="599" spans="1:122" x14ac:dyDescent="0.25">
      <c r="A599" s="9"/>
      <c r="E599" s="53"/>
      <c r="F599" s="53"/>
      <c r="G599" s="53"/>
      <c r="I599" s="53"/>
      <c r="J599" s="53"/>
      <c r="K599" s="53"/>
      <c r="L599" s="53"/>
      <c r="M599" s="53"/>
      <c r="N599" s="53"/>
      <c r="O599" s="53"/>
      <c r="P599" s="53"/>
      <c r="Q599" s="53"/>
      <c r="R599" s="53"/>
      <c r="S599" s="53"/>
      <c r="T599" s="53"/>
      <c r="U599" s="53"/>
      <c r="V599" s="53"/>
      <c r="W599" s="90"/>
      <c r="X599" s="90"/>
      <c r="Y599" s="90"/>
      <c r="Z599" s="53"/>
      <c r="AA599" s="53"/>
      <c r="AB599" s="53"/>
      <c r="AC599" s="53"/>
      <c r="AD599" s="53"/>
      <c r="AE599" s="53"/>
      <c r="AF599" s="53"/>
      <c r="AG599" s="53"/>
      <c r="AH599" s="53"/>
      <c r="AI599" s="90"/>
      <c r="AJ599" s="90"/>
      <c r="AK599" s="90"/>
      <c r="AL599" s="53"/>
      <c r="AM599" s="53"/>
      <c r="AN599" s="53"/>
      <c r="AO599" s="53"/>
      <c r="AP599" s="53"/>
      <c r="AQ599" s="53"/>
      <c r="AR599" s="53"/>
      <c r="AS599" s="53"/>
      <c r="AT599" s="53"/>
      <c r="AU599" s="53"/>
      <c r="AV599" s="53"/>
      <c r="AW599" s="53"/>
      <c r="AX599" s="53"/>
      <c r="AY599" s="53"/>
      <c r="AZ599" s="90"/>
      <c r="BA599" s="90"/>
      <c r="BB599" s="90"/>
      <c r="BC599" s="53"/>
      <c r="BD599" s="53"/>
      <c r="BE599" s="53"/>
      <c r="BF599" s="53"/>
      <c r="BG599" s="25"/>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3"/>
      <c r="CL599" s="53"/>
      <c r="CM599" s="53"/>
      <c r="CN599" s="53"/>
      <c r="CO599" s="53"/>
      <c r="CP599" s="53"/>
      <c r="CQ599" s="53"/>
      <c r="CR599" s="53"/>
      <c r="CS599" s="53"/>
      <c r="CT599" s="53"/>
      <c r="CU599" s="53"/>
      <c r="CV599" s="53"/>
      <c r="CW599" s="53"/>
      <c r="CX599" s="53"/>
      <c r="CY599" s="53"/>
      <c r="CZ599" s="53"/>
      <c r="DA599" s="53"/>
      <c r="DB599" s="53"/>
      <c r="DC599" s="53"/>
      <c r="DD599" s="53"/>
      <c r="DE599" s="53"/>
      <c r="DF599" s="53"/>
      <c r="DG599" s="53"/>
      <c r="DH599" s="53"/>
      <c r="DI599" s="53"/>
      <c r="DJ599" s="53"/>
      <c r="DK599" s="53"/>
      <c r="DL599" s="53"/>
      <c r="DM599" s="53"/>
      <c r="DN599" s="53"/>
      <c r="DO599" s="53"/>
      <c r="DP599" s="53"/>
      <c r="DQ599" s="53"/>
      <c r="DR599" s="53"/>
    </row>
    <row r="600" spans="1:122" x14ac:dyDescent="0.25">
      <c r="A600" s="9"/>
      <c r="E600" s="53"/>
      <c r="F600" s="53"/>
      <c r="G600" s="53"/>
      <c r="I600" s="53"/>
      <c r="J600" s="53"/>
      <c r="K600" s="53"/>
      <c r="L600" s="53"/>
      <c r="M600" s="53"/>
      <c r="N600" s="53"/>
      <c r="O600" s="53"/>
      <c r="P600" s="53"/>
      <c r="Q600" s="53"/>
      <c r="R600" s="53"/>
      <c r="S600" s="53"/>
      <c r="T600" s="53"/>
      <c r="U600" s="53"/>
      <c r="V600" s="53"/>
      <c r="W600" s="90"/>
      <c r="X600" s="90"/>
      <c r="Y600" s="90"/>
      <c r="Z600" s="53"/>
      <c r="AA600" s="53"/>
      <c r="AB600" s="53"/>
      <c r="AC600" s="53"/>
      <c r="AD600" s="53"/>
      <c r="AE600" s="53"/>
      <c r="AF600" s="53"/>
      <c r="AG600" s="53"/>
      <c r="AH600" s="53"/>
      <c r="AI600" s="90"/>
      <c r="AJ600" s="90"/>
      <c r="AK600" s="90"/>
      <c r="AL600" s="53"/>
      <c r="AM600" s="53"/>
      <c r="AN600" s="53"/>
      <c r="AO600" s="53"/>
      <c r="AP600" s="53"/>
      <c r="AQ600" s="53"/>
      <c r="AR600" s="53"/>
      <c r="AS600" s="53"/>
      <c r="AT600" s="53"/>
      <c r="AU600" s="53"/>
      <c r="AV600" s="53"/>
      <c r="AW600" s="53"/>
      <c r="AX600" s="53"/>
      <c r="AY600" s="53"/>
      <c r="AZ600" s="90"/>
      <c r="BA600" s="90"/>
      <c r="BB600" s="90"/>
      <c r="BC600" s="53"/>
      <c r="BD600" s="53"/>
      <c r="BE600" s="53"/>
      <c r="BF600" s="53"/>
      <c r="BG600" s="25"/>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3"/>
      <c r="CL600" s="53"/>
      <c r="CM600" s="53"/>
      <c r="CN600" s="53"/>
      <c r="CO600" s="53"/>
      <c r="CP600" s="53"/>
      <c r="CQ600" s="53"/>
      <c r="CR600" s="53"/>
      <c r="CS600" s="53"/>
      <c r="CT600" s="53"/>
      <c r="CU600" s="53"/>
      <c r="CV600" s="53"/>
      <c r="CW600" s="53"/>
      <c r="CX600" s="53"/>
      <c r="CY600" s="53"/>
      <c r="CZ600" s="53"/>
      <c r="DA600" s="53"/>
      <c r="DB600" s="53"/>
      <c r="DC600" s="53"/>
      <c r="DD600" s="53"/>
      <c r="DE600" s="53"/>
      <c r="DF600" s="53"/>
      <c r="DG600" s="53"/>
      <c r="DH600" s="53"/>
      <c r="DI600" s="53"/>
      <c r="DJ600" s="53"/>
      <c r="DK600" s="53"/>
      <c r="DL600" s="53"/>
      <c r="DM600" s="53"/>
      <c r="DN600" s="53"/>
      <c r="DO600" s="53"/>
      <c r="DP600" s="53"/>
      <c r="DQ600" s="53"/>
      <c r="DR600" s="53"/>
    </row>
    <row r="601" spans="1:122" x14ac:dyDescent="0.25">
      <c r="A601" s="9"/>
      <c r="E601" s="53"/>
      <c r="F601" s="53"/>
      <c r="G601" s="53"/>
      <c r="I601" s="53"/>
      <c r="J601" s="53"/>
      <c r="K601" s="53"/>
      <c r="L601" s="53"/>
      <c r="M601" s="53"/>
      <c r="N601" s="53"/>
      <c r="O601" s="53"/>
      <c r="P601" s="53"/>
      <c r="Q601" s="53"/>
      <c r="R601" s="53"/>
      <c r="S601" s="53"/>
      <c r="T601" s="53"/>
      <c r="U601" s="53"/>
      <c r="V601" s="53"/>
      <c r="W601" s="90"/>
      <c r="X601" s="90"/>
      <c r="Y601" s="90"/>
      <c r="Z601" s="53"/>
      <c r="AA601" s="53"/>
      <c r="AB601" s="53"/>
      <c r="AC601" s="53"/>
      <c r="AD601" s="53"/>
      <c r="AE601" s="53"/>
      <c r="AF601" s="53"/>
      <c r="AG601" s="53"/>
      <c r="AH601" s="53"/>
      <c r="AI601" s="90"/>
      <c r="AJ601" s="90"/>
      <c r="AK601" s="90"/>
      <c r="AL601" s="53"/>
      <c r="AM601" s="53"/>
      <c r="AN601" s="53"/>
      <c r="AO601" s="53"/>
      <c r="AP601" s="53"/>
      <c r="AQ601" s="53"/>
      <c r="AR601" s="53"/>
      <c r="AS601" s="53"/>
      <c r="AT601" s="53"/>
      <c r="AU601" s="53"/>
      <c r="AV601" s="53"/>
      <c r="AW601" s="53"/>
      <c r="AX601" s="53"/>
      <c r="AY601" s="53"/>
      <c r="AZ601" s="90"/>
      <c r="BA601" s="90"/>
      <c r="BB601" s="90"/>
      <c r="BC601" s="53"/>
      <c r="BD601" s="53"/>
      <c r="BE601" s="53"/>
      <c r="BF601" s="53"/>
      <c r="BG601" s="25"/>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3"/>
      <c r="CL601" s="53"/>
      <c r="CM601" s="53"/>
      <c r="CN601" s="53"/>
      <c r="CO601" s="53"/>
      <c r="CP601" s="53"/>
      <c r="CQ601" s="53"/>
      <c r="CR601" s="53"/>
      <c r="CS601" s="53"/>
      <c r="CT601" s="53"/>
      <c r="CU601" s="53"/>
      <c r="CV601" s="53"/>
      <c r="CW601" s="53"/>
      <c r="CX601" s="53"/>
      <c r="CY601" s="53"/>
      <c r="CZ601" s="53"/>
      <c r="DA601" s="53"/>
      <c r="DB601" s="53"/>
      <c r="DC601" s="53"/>
      <c r="DD601" s="53"/>
      <c r="DE601" s="53"/>
      <c r="DF601" s="53"/>
      <c r="DG601" s="53"/>
      <c r="DH601" s="53"/>
      <c r="DI601" s="53"/>
      <c r="DJ601" s="53"/>
      <c r="DK601" s="53"/>
      <c r="DL601" s="53"/>
      <c r="DM601" s="53"/>
      <c r="DN601" s="53"/>
      <c r="DO601" s="53"/>
      <c r="DP601" s="53"/>
      <c r="DQ601" s="53"/>
      <c r="DR601" s="53"/>
    </row>
    <row r="602" spans="1:122" x14ac:dyDescent="0.25">
      <c r="A602" s="9"/>
      <c r="E602" s="53"/>
      <c r="F602" s="53"/>
      <c r="G602" s="53"/>
      <c r="I602" s="53"/>
      <c r="J602" s="53"/>
      <c r="K602" s="53"/>
      <c r="L602" s="53"/>
      <c r="M602" s="53"/>
      <c r="N602" s="53"/>
      <c r="O602" s="53"/>
      <c r="P602" s="53"/>
      <c r="Q602" s="53"/>
      <c r="R602" s="53"/>
      <c r="S602" s="53"/>
      <c r="T602" s="53"/>
      <c r="U602" s="53"/>
      <c r="V602" s="53"/>
      <c r="W602" s="90"/>
      <c r="X602" s="90"/>
      <c r="Y602" s="90"/>
      <c r="Z602" s="53"/>
      <c r="AA602" s="53"/>
      <c r="AB602" s="53"/>
      <c r="AC602" s="53"/>
      <c r="AD602" s="53"/>
      <c r="AE602" s="53"/>
      <c r="AF602" s="53"/>
      <c r="AG602" s="53"/>
      <c r="AH602" s="53"/>
      <c r="AI602" s="90"/>
      <c r="AJ602" s="90"/>
      <c r="AK602" s="90"/>
      <c r="AL602" s="53"/>
      <c r="AM602" s="53"/>
      <c r="AN602" s="53"/>
      <c r="AO602" s="53"/>
      <c r="AP602" s="53"/>
      <c r="AQ602" s="53"/>
      <c r="AR602" s="53"/>
      <c r="AS602" s="53"/>
      <c r="AT602" s="53"/>
      <c r="AU602" s="53"/>
      <c r="AV602" s="53"/>
      <c r="AW602" s="53"/>
      <c r="AX602" s="53"/>
      <c r="AY602" s="53"/>
      <c r="AZ602" s="90"/>
      <c r="BA602" s="90"/>
      <c r="BB602" s="90"/>
      <c r="BC602" s="53"/>
      <c r="BD602" s="53"/>
      <c r="BE602" s="53"/>
      <c r="BF602" s="53"/>
      <c r="BG602" s="25"/>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3"/>
      <c r="CL602" s="53"/>
      <c r="CM602" s="53"/>
      <c r="CN602" s="53"/>
      <c r="CO602" s="53"/>
      <c r="CP602" s="53"/>
      <c r="CQ602" s="53"/>
      <c r="CR602" s="53"/>
      <c r="CS602" s="53"/>
      <c r="CT602" s="53"/>
      <c r="CU602" s="53"/>
      <c r="CV602" s="53"/>
      <c r="CW602" s="53"/>
      <c r="CX602" s="53"/>
      <c r="CY602" s="53"/>
      <c r="CZ602" s="53"/>
      <c r="DA602" s="53"/>
      <c r="DB602" s="53"/>
      <c r="DC602" s="53"/>
      <c r="DD602" s="53"/>
      <c r="DE602" s="53"/>
      <c r="DF602" s="53"/>
      <c r="DG602" s="53"/>
      <c r="DH602" s="53"/>
      <c r="DI602" s="53"/>
      <c r="DJ602" s="53"/>
      <c r="DK602" s="53"/>
      <c r="DL602" s="53"/>
      <c r="DM602" s="53"/>
      <c r="DN602" s="53"/>
      <c r="DO602" s="53"/>
      <c r="DP602" s="53"/>
      <c r="DQ602" s="53"/>
      <c r="DR602" s="53"/>
    </row>
    <row r="603" spans="1:122" x14ac:dyDescent="0.25">
      <c r="A603" s="9"/>
      <c r="E603" s="53"/>
      <c r="F603" s="53"/>
      <c r="G603" s="53"/>
      <c r="I603" s="53"/>
      <c r="J603" s="53"/>
      <c r="K603" s="53"/>
      <c r="L603" s="53"/>
      <c r="M603" s="53"/>
      <c r="N603" s="53"/>
      <c r="O603" s="53"/>
      <c r="P603" s="53"/>
      <c r="Q603" s="53"/>
      <c r="R603" s="53"/>
      <c r="S603" s="53"/>
      <c r="T603" s="53"/>
      <c r="U603" s="53"/>
      <c r="V603" s="53"/>
      <c r="W603" s="90"/>
      <c r="X603" s="90"/>
      <c r="Y603" s="90"/>
      <c r="Z603" s="53"/>
      <c r="AA603" s="53"/>
      <c r="AB603" s="53"/>
      <c r="AC603" s="53"/>
      <c r="AD603" s="53"/>
      <c r="AE603" s="53"/>
      <c r="AF603" s="53"/>
      <c r="AG603" s="53"/>
      <c r="AH603" s="53"/>
      <c r="AI603" s="90"/>
      <c r="AJ603" s="90"/>
      <c r="AK603" s="90"/>
      <c r="AL603" s="53"/>
      <c r="AM603" s="53"/>
      <c r="AN603" s="53"/>
      <c r="AO603" s="53"/>
      <c r="AP603" s="53"/>
      <c r="AQ603" s="53"/>
      <c r="AR603" s="53"/>
      <c r="AS603" s="53"/>
      <c r="AT603" s="53"/>
      <c r="AU603" s="53"/>
      <c r="AV603" s="53"/>
      <c r="AW603" s="53"/>
      <c r="AX603" s="53"/>
      <c r="AY603" s="53"/>
      <c r="AZ603" s="90"/>
      <c r="BA603" s="90"/>
      <c r="BB603" s="90"/>
      <c r="BC603" s="53"/>
      <c r="BD603" s="53"/>
      <c r="BE603" s="53"/>
      <c r="BF603" s="53"/>
      <c r="BG603" s="25"/>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3"/>
      <c r="CL603" s="53"/>
      <c r="CM603" s="53"/>
      <c r="CN603" s="53"/>
      <c r="CO603" s="53"/>
      <c r="CP603" s="53"/>
      <c r="CQ603" s="53"/>
      <c r="CR603" s="53"/>
      <c r="CS603" s="53"/>
      <c r="CT603" s="53"/>
      <c r="CU603" s="53"/>
      <c r="CV603" s="53"/>
      <c r="CW603" s="53"/>
      <c r="CX603" s="53"/>
      <c r="CY603" s="53"/>
      <c r="CZ603" s="53"/>
      <c r="DA603" s="53"/>
      <c r="DB603" s="53"/>
      <c r="DC603" s="53"/>
      <c r="DD603" s="53"/>
      <c r="DE603" s="53"/>
      <c r="DF603" s="53"/>
      <c r="DG603" s="53"/>
      <c r="DH603" s="53"/>
      <c r="DI603" s="53"/>
      <c r="DJ603" s="53"/>
      <c r="DK603" s="53"/>
      <c r="DL603" s="53"/>
      <c r="DM603" s="53"/>
      <c r="DN603" s="53"/>
      <c r="DO603" s="53"/>
      <c r="DP603" s="53"/>
      <c r="DQ603" s="53"/>
      <c r="DR603" s="53"/>
    </row>
    <row r="604" spans="1:122" x14ac:dyDescent="0.25">
      <c r="A604" s="9"/>
      <c r="E604" s="53"/>
      <c r="F604" s="53"/>
      <c r="G604" s="53"/>
      <c r="I604" s="53"/>
      <c r="J604" s="53"/>
      <c r="K604" s="53"/>
      <c r="L604" s="53"/>
      <c r="M604" s="53"/>
      <c r="N604" s="53"/>
      <c r="O604" s="53"/>
      <c r="P604" s="53"/>
      <c r="Q604" s="53"/>
      <c r="R604" s="53"/>
      <c r="S604" s="53"/>
      <c r="T604" s="53"/>
      <c r="U604" s="53"/>
      <c r="V604" s="53"/>
      <c r="W604" s="90"/>
      <c r="X604" s="90"/>
      <c r="Y604" s="90"/>
      <c r="Z604" s="53"/>
      <c r="AA604" s="53"/>
      <c r="AB604" s="53"/>
      <c r="AC604" s="53"/>
      <c r="AD604" s="53"/>
      <c r="AE604" s="53"/>
      <c r="AF604" s="53"/>
      <c r="AG604" s="53"/>
      <c r="AH604" s="53"/>
      <c r="AI604" s="90"/>
      <c r="AJ604" s="90"/>
      <c r="AK604" s="90"/>
      <c r="AL604" s="53"/>
      <c r="AM604" s="53"/>
      <c r="AN604" s="53"/>
      <c r="AO604" s="53"/>
      <c r="AP604" s="53"/>
      <c r="AQ604" s="53"/>
      <c r="AR604" s="53"/>
      <c r="AS604" s="53"/>
      <c r="AT604" s="53"/>
      <c r="AU604" s="53"/>
      <c r="AV604" s="53"/>
      <c r="AW604" s="53"/>
      <c r="AX604" s="53"/>
      <c r="AY604" s="53"/>
      <c r="AZ604" s="90"/>
      <c r="BA604" s="90"/>
      <c r="BB604" s="90"/>
      <c r="BC604" s="53"/>
      <c r="BD604" s="53"/>
      <c r="BE604" s="53"/>
      <c r="BF604" s="53"/>
      <c r="BG604" s="25"/>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3"/>
      <c r="CL604" s="53"/>
      <c r="CM604" s="53"/>
      <c r="CN604" s="53"/>
      <c r="CO604" s="53"/>
      <c r="CP604" s="53"/>
      <c r="CQ604" s="53"/>
      <c r="CR604" s="53"/>
      <c r="CS604" s="53"/>
      <c r="CT604" s="53"/>
      <c r="CU604" s="53"/>
      <c r="CV604" s="53"/>
      <c r="CW604" s="53"/>
      <c r="CX604" s="53"/>
      <c r="CY604" s="53"/>
      <c r="CZ604" s="53"/>
      <c r="DA604" s="53"/>
      <c r="DB604" s="53"/>
      <c r="DC604" s="53"/>
      <c r="DD604" s="53"/>
      <c r="DE604" s="53"/>
      <c r="DF604" s="53"/>
      <c r="DG604" s="53"/>
      <c r="DH604" s="53"/>
      <c r="DI604" s="53"/>
      <c r="DJ604" s="53"/>
      <c r="DK604" s="53"/>
      <c r="DL604" s="53"/>
      <c r="DM604" s="53"/>
      <c r="DN604" s="53"/>
      <c r="DO604" s="53"/>
      <c r="DP604" s="53"/>
      <c r="DQ604" s="53"/>
      <c r="DR604" s="53"/>
    </row>
    <row r="605" spans="1:122" x14ac:dyDescent="0.25">
      <c r="A605" s="9"/>
      <c r="E605" s="53"/>
      <c r="F605" s="53"/>
      <c r="G605" s="53"/>
      <c r="I605" s="53"/>
      <c r="J605" s="53"/>
      <c r="K605" s="53"/>
      <c r="L605" s="53"/>
      <c r="M605" s="53"/>
      <c r="N605" s="53"/>
      <c r="O605" s="53"/>
      <c r="P605" s="53"/>
      <c r="Q605" s="53"/>
      <c r="R605" s="53"/>
      <c r="S605" s="53"/>
      <c r="T605" s="53"/>
      <c r="U605" s="53"/>
      <c r="V605" s="53"/>
      <c r="W605" s="90"/>
      <c r="X605" s="90"/>
      <c r="Y605" s="90"/>
      <c r="Z605" s="53"/>
      <c r="AA605" s="53"/>
      <c r="AB605" s="53"/>
      <c r="AC605" s="53"/>
      <c r="AD605" s="53"/>
      <c r="AE605" s="53"/>
      <c r="AF605" s="53"/>
      <c r="AG605" s="53"/>
      <c r="AH605" s="53"/>
      <c r="AI605" s="90"/>
      <c r="AJ605" s="90"/>
      <c r="AK605" s="90"/>
      <c r="AL605" s="53"/>
      <c r="AM605" s="53"/>
      <c r="AN605" s="53"/>
      <c r="AO605" s="53"/>
      <c r="AP605" s="53"/>
      <c r="AQ605" s="53"/>
      <c r="AR605" s="53"/>
      <c r="AS605" s="53"/>
      <c r="AT605" s="53"/>
      <c r="AU605" s="53"/>
      <c r="AV605" s="53"/>
      <c r="AW605" s="53"/>
      <c r="AX605" s="53"/>
      <c r="AY605" s="53"/>
      <c r="AZ605" s="90"/>
      <c r="BA605" s="90"/>
      <c r="BB605" s="90"/>
      <c r="BC605" s="53"/>
      <c r="BD605" s="53"/>
      <c r="BE605" s="53"/>
      <c r="BF605" s="53"/>
      <c r="BG605" s="25"/>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3"/>
      <c r="CL605" s="53"/>
      <c r="CM605" s="53"/>
      <c r="CN605" s="53"/>
      <c r="CO605" s="53"/>
      <c r="CP605" s="53"/>
      <c r="CQ605" s="53"/>
      <c r="CR605" s="53"/>
      <c r="CS605" s="53"/>
      <c r="CT605" s="53"/>
      <c r="CU605" s="53"/>
      <c r="CV605" s="53"/>
      <c r="CW605" s="53"/>
      <c r="CX605" s="53"/>
      <c r="CY605" s="53"/>
      <c r="CZ605" s="53"/>
      <c r="DA605" s="53"/>
      <c r="DB605" s="53"/>
      <c r="DC605" s="53"/>
      <c r="DD605" s="53"/>
      <c r="DE605" s="53"/>
      <c r="DF605" s="53"/>
      <c r="DG605" s="53"/>
      <c r="DH605" s="53"/>
      <c r="DI605" s="53"/>
      <c r="DJ605" s="53"/>
      <c r="DK605" s="53"/>
      <c r="DL605" s="53"/>
      <c r="DM605" s="53"/>
      <c r="DN605" s="53"/>
      <c r="DO605" s="53"/>
      <c r="DP605" s="53"/>
      <c r="DQ605" s="53"/>
      <c r="DR605" s="53"/>
    </row>
    <row r="606" spans="1:122" x14ac:dyDescent="0.25">
      <c r="A606" s="9"/>
      <c r="E606" s="53"/>
      <c r="F606" s="53"/>
      <c r="G606" s="53"/>
      <c r="I606" s="53"/>
      <c r="J606" s="53"/>
      <c r="K606" s="53"/>
      <c r="L606" s="53"/>
      <c r="M606" s="53"/>
      <c r="N606" s="53"/>
      <c r="O606" s="53"/>
      <c r="P606" s="53"/>
      <c r="Q606" s="53"/>
      <c r="R606" s="53"/>
      <c r="S606" s="53"/>
      <c r="T606" s="53"/>
      <c r="U606" s="53"/>
      <c r="V606" s="53"/>
      <c r="W606" s="90"/>
      <c r="X606" s="90"/>
      <c r="Y606" s="90"/>
      <c r="Z606" s="53"/>
      <c r="AA606" s="53"/>
      <c r="AB606" s="53"/>
      <c r="AC606" s="53"/>
      <c r="AD606" s="53"/>
      <c r="AE606" s="53"/>
      <c r="AF606" s="53"/>
      <c r="AG606" s="53"/>
      <c r="AH606" s="53"/>
      <c r="AI606" s="90"/>
      <c r="AJ606" s="90"/>
      <c r="AK606" s="90"/>
      <c r="AL606" s="53"/>
      <c r="AM606" s="53"/>
      <c r="AN606" s="53"/>
      <c r="AO606" s="53"/>
      <c r="AP606" s="53"/>
      <c r="AQ606" s="53"/>
      <c r="AR606" s="53"/>
      <c r="AS606" s="53"/>
      <c r="AT606" s="53"/>
      <c r="AU606" s="53"/>
      <c r="AV606" s="53"/>
      <c r="AW606" s="53"/>
      <c r="AX606" s="53"/>
      <c r="AY606" s="53"/>
      <c r="AZ606" s="90"/>
      <c r="BA606" s="90"/>
      <c r="BB606" s="90"/>
      <c r="BC606" s="53"/>
      <c r="BD606" s="53"/>
      <c r="BE606" s="53"/>
      <c r="BF606" s="53"/>
      <c r="BG606" s="25"/>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3"/>
      <c r="CL606" s="53"/>
      <c r="CM606" s="53"/>
      <c r="CN606" s="53"/>
      <c r="CO606" s="53"/>
      <c r="CP606" s="53"/>
      <c r="CQ606" s="53"/>
      <c r="CR606" s="53"/>
      <c r="CS606" s="53"/>
      <c r="CT606" s="53"/>
      <c r="CU606" s="53"/>
      <c r="CV606" s="53"/>
      <c r="CW606" s="53"/>
      <c r="CX606" s="53"/>
      <c r="CY606" s="53"/>
      <c r="CZ606" s="53"/>
      <c r="DA606" s="53"/>
      <c r="DB606" s="53"/>
      <c r="DC606" s="53"/>
      <c r="DD606" s="53"/>
      <c r="DE606" s="53"/>
      <c r="DF606" s="53"/>
      <c r="DG606" s="53"/>
      <c r="DH606" s="53"/>
      <c r="DI606" s="53"/>
      <c r="DJ606" s="53"/>
      <c r="DK606" s="53"/>
      <c r="DL606" s="53"/>
      <c r="DM606" s="53"/>
      <c r="DN606" s="53"/>
      <c r="DO606" s="53"/>
      <c r="DP606" s="53"/>
      <c r="DQ606" s="53"/>
      <c r="DR606" s="53"/>
    </row>
    <row r="607" spans="1:122" x14ac:dyDescent="0.25">
      <c r="A607" s="9"/>
      <c r="E607" s="53"/>
      <c r="F607" s="53"/>
      <c r="G607" s="53"/>
      <c r="I607" s="53"/>
      <c r="J607" s="53"/>
      <c r="K607" s="53"/>
      <c r="L607" s="53"/>
      <c r="M607" s="53"/>
      <c r="N607" s="53"/>
      <c r="O607" s="53"/>
      <c r="P607" s="53"/>
      <c r="Q607" s="53"/>
      <c r="R607" s="53"/>
      <c r="S607" s="53"/>
      <c r="T607" s="53"/>
      <c r="U607" s="53"/>
      <c r="V607" s="53"/>
      <c r="W607" s="90"/>
      <c r="X607" s="90"/>
      <c r="Y607" s="90"/>
      <c r="Z607" s="53"/>
      <c r="AA607" s="53"/>
      <c r="AB607" s="53"/>
      <c r="AC607" s="53"/>
      <c r="AD607" s="53"/>
      <c r="AE607" s="53"/>
      <c r="AF607" s="53"/>
      <c r="AG607" s="53"/>
      <c r="AH607" s="53"/>
      <c r="AI607" s="90"/>
      <c r="AJ607" s="90"/>
      <c r="AK607" s="90"/>
      <c r="AL607" s="53"/>
      <c r="AM607" s="53"/>
      <c r="AN607" s="53"/>
      <c r="AO607" s="53"/>
      <c r="AP607" s="53"/>
      <c r="AQ607" s="53"/>
      <c r="AR607" s="53"/>
      <c r="AS607" s="53"/>
      <c r="AT607" s="53"/>
      <c r="AU607" s="53"/>
      <c r="AV607" s="53"/>
      <c r="AW607" s="53"/>
      <c r="AX607" s="53"/>
      <c r="AY607" s="53"/>
      <c r="AZ607" s="90"/>
      <c r="BA607" s="90"/>
      <c r="BB607" s="90"/>
      <c r="BC607" s="53"/>
      <c r="BD607" s="53"/>
      <c r="BE607" s="53"/>
      <c r="BF607" s="53"/>
      <c r="BG607" s="25"/>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3"/>
      <c r="CL607" s="53"/>
      <c r="CM607" s="53"/>
      <c r="CN607" s="53"/>
      <c r="CO607" s="53"/>
      <c r="CP607" s="53"/>
      <c r="CQ607" s="53"/>
      <c r="CR607" s="53"/>
      <c r="CS607" s="53"/>
      <c r="CT607" s="53"/>
      <c r="CU607" s="53"/>
      <c r="CV607" s="53"/>
      <c r="CW607" s="53"/>
      <c r="CX607" s="53"/>
      <c r="CY607" s="53"/>
      <c r="CZ607" s="53"/>
      <c r="DA607" s="53"/>
      <c r="DB607" s="53"/>
      <c r="DC607" s="53"/>
      <c r="DD607" s="53"/>
      <c r="DE607" s="53"/>
      <c r="DF607" s="53"/>
      <c r="DG607" s="53"/>
      <c r="DH607" s="53"/>
      <c r="DI607" s="53"/>
      <c r="DJ607" s="53"/>
      <c r="DK607" s="53"/>
      <c r="DL607" s="53"/>
      <c r="DM607" s="53"/>
      <c r="DN607" s="53"/>
      <c r="DO607" s="53"/>
      <c r="DP607" s="53"/>
      <c r="DQ607" s="53"/>
      <c r="DR607" s="53"/>
    </row>
    <row r="608" spans="1:122" x14ac:dyDescent="0.25">
      <c r="A608" s="9"/>
      <c r="E608" s="53"/>
      <c r="F608" s="53"/>
      <c r="G608" s="53"/>
      <c r="I608" s="53"/>
      <c r="J608" s="53"/>
      <c r="K608" s="53"/>
      <c r="L608" s="53"/>
      <c r="M608" s="53"/>
      <c r="N608" s="53"/>
      <c r="O608" s="53"/>
      <c r="P608" s="53"/>
      <c r="Q608" s="53"/>
      <c r="R608" s="53"/>
      <c r="S608" s="53"/>
      <c r="T608" s="53"/>
      <c r="U608" s="53"/>
      <c r="V608" s="53"/>
      <c r="W608" s="90"/>
      <c r="X608" s="90"/>
      <c r="Y608" s="90"/>
      <c r="Z608" s="53"/>
      <c r="AA608" s="53"/>
      <c r="AB608" s="53"/>
      <c r="AC608" s="53"/>
      <c r="AD608" s="53"/>
      <c r="AE608" s="53"/>
      <c r="AF608" s="53"/>
      <c r="AG608" s="53"/>
      <c r="AH608" s="53"/>
      <c r="AI608" s="90"/>
      <c r="AJ608" s="90"/>
      <c r="AK608" s="90"/>
      <c r="AL608" s="53"/>
      <c r="AM608" s="53"/>
      <c r="AN608" s="53"/>
      <c r="AO608" s="53"/>
      <c r="AP608" s="53"/>
      <c r="AQ608" s="53"/>
      <c r="AR608" s="53"/>
      <c r="AS608" s="53"/>
      <c r="AT608" s="53"/>
      <c r="AU608" s="53"/>
      <c r="AV608" s="53"/>
      <c r="AW608" s="53"/>
      <c r="AX608" s="53"/>
      <c r="AY608" s="53"/>
      <c r="AZ608" s="90"/>
      <c r="BA608" s="90"/>
      <c r="BB608" s="90"/>
      <c r="BC608" s="53"/>
      <c r="BD608" s="53"/>
      <c r="BE608" s="53"/>
      <c r="BF608" s="53"/>
      <c r="BG608" s="25"/>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3"/>
      <c r="CL608" s="53"/>
      <c r="CM608" s="53"/>
      <c r="CN608" s="53"/>
      <c r="CO608" s="53"/>
      <c r="CP608" s="53"/>
      <c r="CQ608" s="53"/>
      <c r="CR608" s="53"/>
      <c r="CS608" s="53"/>
      <c r="CT608" s="53"/>
      <c r="CU608" s="53"/>
      <c r="CV608" s="53"/>
      <c r="CW608" s="53"/>
      <c r="CX608" s="53"/>
      <c r="CY608" s="53"/>
      <c r="CZ608" s="53"/>
      <c r="DA608" s="53"/>
      <c r="DB608" s="53"/>
      <c r="DC608" s="53"/>
      <c r="DD608" s="53"/>
      <c r="DE608" s="53"/>
      <c r="DF608" s="53"/>
      <c r="DG608" s="53"/>
      <c r="DH608" s="53"/>
      <c r="DI608" s="53"/>
      <c r="DJ608" s="53"/>
      <c r="DK608" s="53"/>
      <c r="DL608" s="53"/>
      <c r="DM608" s="53"/>
      <c r="DN608" s="53"/>
      <c r="DO608" s="53"/>
      <c r="DP608" s="53"/>
      <c r="DQ608" s="53"/>
      <c r="DR608" s="53"/>
    </row>
    <row r="609" spans="1:122" x14ac:dyDescent="0.25">
      <c r="A609" s="9"/>
      <c r="E609" s="53"/>
      <c r="F609" s="53"/>
      <c r="G609" s="53"/>
      <c r="I609" s="53"/>
      <c r="J609" s="53"/>
      <c r="K609" s="53"/>
      <c r="L609" s="53"/>
      <c r="M609" s="53"/>
      <c r="N609" s="53"/>
      <c r="O609" s="53"/>
      <c r="P609" s="53"/>
      <c r="Q609" s="53"/>
      <c r="R609" s="53"/>
      <c r="S609" s="53"/>
      <c r="T609" s="53"/>
      <c r="U609" s="53"/>
      <c r="V609" s="53"/>
      <c r="W609" s="90"/>
      <c r="X609" s="90"/>
      <c r="Y609" s="90"/>
      <c r="Z609" s="53"/>
      <c r="AA609" s="53"/>
      <c r="AB609" s="53"/>
      <c r="AC609" s="53"/>
      <c r="AD609" s="53"/>
      <c r="AE609" s="53"/>
      <c r="AF609" s="53"/>
      <c r="AG609" s="53"/>
      <c r="AH609" s="53"/>
      <c r="AI609" s="90"/>
      <c r="AJ609" s="90"/>
      <c r="AK609" s="90"/>
      <c r="AL609" s="53"/>
      <c r="AM609" s="53"/>
      <c r="AN609" s="53"/>
      <c r="AO609" s="53"/>
      <c r="AP609" s="53"/>
      <c r="AQ609" s="53"/>
      <c r="AR609" s="53"/>
      <c r="AS609" s="53"/>
      <c r="AT609" s="53"/>
      <c r="AU609" s="53"/>
      <c r="AV609" s="53"/>
      <c r="AW609" s="53"/>
      <c r="AX609" s="53"/>
      <c r="AY609" s="53"/>
      <c r="AZ609" s="90"/>
      <c r="BA609" s="90"/>
      <c r="BB609" s="90"/>
      <c r="BC609" s="53"/>
      <c r="BD609" s="53"/>
      <c r="BE609" s="53"/>
      <c r="BF609" s="53"/>
      <c r="BG609" s="25"/>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3"/>
      <c r="CL609" s="53"/>
      <c r="CM609" s="53"/>
      <c r="CN609" s="53"/>
      <c r="CO609" s="53"/>
      <c r="CP609" s="53"/>
      <c r="CQ609" s="53"/>
      <c r="CR609" s="53"/>
      <c r="CS609" s="53"/>
      <c r="CT609" s="53"/>
      <c r="CU609" s="53"/>
      <c r="CV609" s="53"/>
      <c r="CW609" s="53"/>
      <c r="CX609" s="53"/>
      <c r="CY609" s="53"/>
      <c r="CZ609" s="53"/>
      <c r="DA609" s="53"/>
      <c r="DB609" s="53"/>
      <c r="DC609" s="53"/>
      <c r="DD609" s="53"/>
      <c r="DE609" s="53"/>
      <c r="DF609" s="53"/>
      <c r="DG609" s="53"/>
      <c r="DH609" s="53"/>
      <c r="DI609" s="53"/>
      <c r="DJ609" s="53"/>
      <c r="DK609" s="53"/>
      <c r="DL609" s="53"/>
      <c r="DM609" s="53"/>
      <c r="DN609" s="53"/>
      <c r="DO609" s="53"/>
      <c r="DP609" s="53"/>
      <c r="DQ609" s="53"/>
      <c r="DR609" s="53"/>
    </row>
    <row r="610" spans="1:122" x14ac:dyDescent="0.25">
      <c r="A610" s="9"/>
      <c r="E610" s="53"/>
      <c r="F610" s="53"/>
      <c r="G610" s="53"/>
      <c r="I610" s="53"/>
      <c r="J610" s="53"/>
      <c r="K610" s="53"/>
      <c r="L610" s="53"/>
      <c r="M610" s="53"/>
      <c r="N610" s="53"/>
      <c r="O610" s="53"/>
      <c r="P610" s="53"/>
      <c r="Q610" s="53"/>
      <c r="R610" s="53"/>
      <c r="S610" s="53"/>
      <c r="T610" s="53"/>
      <c r="U610" s="53"/>
      <c r="V610" s="53"/>
      <c r="W610" s="90"/>
      <c r="X610" s="90"/>
      <c r="Y610" s="90"/>
      <c r="Z610" s="53"/>
      <c r="AA610" s="53"/>
      <c r="AB610" s="53"/>
      <c r="AC610" s="53"/>
      <c r="AD610" s="53"/>
      <c r="AE610" s="53"/>
      <c r="AF610" s="53"/>
      <c r="AG610" s="53"/>
      <c r="AH610" s="53"/>
      <c r="AI610" s="90"/>
      <c r="AJ610" s="90"/>
      <c r="AK610" s="90"/>
      <c r="AL610" s="53"/>
      <c r="AM610" s="53"/>
      <c r="AN610" s="53"/>
      <c r="AO610" s="53"/>
      <c r="AP610" s="53"/>
      <c r="AQ610" s="53"/>
      <c r="AR610" s="53"/>
      <c r="AS610" s="53"/>
      <c r="AT610" s="53"/>
      <c r="AU610" s="53"/>
      <c r="AV610" s="53"/>
      <c r="AW610" s="53"/>
      <c r="AX610" s="53"/>
      <c r="AY610" s="53"/>
      <c r="AZ610" s="90"/>
      <c r="BA610" s="90"/>
      <c r="BB610" s="90"/>
      <c r="BC610" s="53"/>
      <c r="BD610" s="53"/>
      <c r="BE610" s="53"/>
      <c r="BF610" s="53"/>
      <c r="BG610" s="25"/>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3"/>
      <c r="CL610" s="53"/>
      <c r="CM610" s="53"/>
      <c r="CN610" s="53"/>
      <c r="CO610" s="53"/>
      <c r="CP610" s="53"/>
      <c r="CQ610" s="53"/>
      <c r="CR610" s="53"/>
      <c r="CS610" s="53"/>
      <c r="CT610" s="53"/>
      <c r="CU610" s="53"/>
      <c r="CV610" s="53"/>
      <c r="CW610" s="53"/>
      <c r="CX610" s="53"/>
      <c r="CY610" s="53"/>
      <c r="CZ610" s="53"/>
      <c r="DA610" s="53"/>
      <c r="DB610" s="53"/>
      <c r="DC610" s="53"/>
      <c r="DD610" s="53"/>
      <c r="DE610" s="53"/>
      <c r="DF610" s="53"/>
      <c r="DG610" s="53"/>
      <c r="DH610" s="53"/>
      <c r="DI610" s="53"/>
      <c r="DJ610" s="53"/>
      <c r="DK610" s="53"/>
      <c r="DL610" s="53"/>
      <c r="DM610" s="53"/>
      <c r="DN610" s="53"/>
      <c r="DO610" s="53"/>
      <c r="DP610" s="53"/>
      <c r="DQ610" s="53"/>
      <c r="DR610" s="53"/>
    </row>
    <row r="611" spans="1:122" x14ac:dyDescent="0.25">
      <c r="A611" s="9"/>
      <c r="E611" s="53"/>
      <c r="F611" s="53"/>
      <c r="G611" s="53"/>
      <c r="I611" s="53"/>
      <c r="J611" s="53"/>
      <c r="K611" s="53"/>
      <c r="L611" s="53"/>
      <c r="M611" s="53"/>
      <c r="N611" s="53"/>
      <c r="O611" s="53"/>
      <c r="P611" s="53"/>
      <c r="Q611" s="53"/>
      <c r="R611" s="53"/>
      <c r="S611" s="53"/>
      <c r="T611" s="53"/>
      <c r="U611" s="53"/>
      <c r="V611" s="53"/>
      <c r="W611" s="90"/>
      <c r="X611" s="90"/>
      <c r="Y611" s="90"/>
      <c r="Z611" s="53"/>
      <c r="AA611" s="53"/>
      <c r="AB611" s="53"/>
      <c r="AC611" s="53"/>
      <c r="AD611" s="53"/>
      <c r="AE611" s="53"/>
      <c r="AF611" s="53"/>
      <c r="AG611" s="53"/>
      <c r="AH611" s="53"/>
      <c r="AI611" s="90"/>
      <c r="AJ611" s="90"/>
      <c r="AK611" s="90"/>
      <c r="AL611" s="53"/>
      <c r="AM611" s="53"/>
      <c r="AN611" s="53"/>
      <c r="AO611" s="53"/>
      <c r="AP611" s="53"/>
      <c r="AQ611" s="53"/>
      <c r="AR611" s="53"/>
      <c r="AS611" s="53"/>
      <c r="AT611" s="53"/>
      <c r="AU611" s="53"/>
      <c r="AV611" s="53"/>
      <c r="AW611" s="53"/>
      <c r="AX611" s="53"/>
      <c r="AY611" s="53"/>
      <c r="AZ611" s="90"/>
      <c r="BA611" s="90"/>
      <c r="BB611" s="90"/>
      <c r="BC611" s="53"/>
      <c r="BD611" s="53"/>
      <c r="BE611" s="53"/>
      <c r="BF611" s="53"/>
      <c r="BG611" s="25"/>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3"/>
      <c r="CL611" s="53"/>
      <c r="CM611" s="53"/>
      <c r="CN611" s="53"/>
      <c r="CO611" s="53"/>
      <c r="CP611" s="53"/>
      <c r="CQ611" s="53"/>
      <c r="CR611" s="53"/>
      <c r="CS611" s="53"/>
      <c r="CT611" s="53"/>
      <c r="CU611" s="53"/>
      <c r="CV611" s="53"/>
      <c r="CW611" s="53"/>
      <c r="CX611" s="53"/>
      <c r="CY611" s="53"/>
      <c r="CZ611" s="53"/>
      <c r="DA611" s="53"/>
      <c r="DB611" s="53"/>
      <c r="DC611" s="53"/>
      <c r="DD611" s="53"/>
      <c r="DE611" s="53"/>
      <c r="DF611" s="53"/>
      <c r="DG611" s="53"/>
      <c r="DH611" s="53"/>
      <c r="DI611" s="53"/>
      <c r="DJ611" s="53"/>
      <c r="DK611" s="53"/>
      <c r="DL611" s="53"/>
      <c r="DM611" s="53"/>
      <c r="DN611" s="53"/>
      <c r="DO611" s="53"/>
      <c r="DP611" s="53"/>
      <c r="DQ611" s="53"/>
      <c r="DR611" s="53"/>
    </row>
    <row r="612" spans="1:122" x14ac:dyDescent="0.25">
      <c r="A612" s="9"/>
      <c r="E612" s="53"/>
      <c r="F612" s="53"/>
      <c r="G612" s="53"/>
      <c r="I612" s="53"/>
      <c r="J612" s="53"/>
      <c r="K612" s="53"/>
      <c r="L612" s="53"/>
      <c r="M612" s="53"/>
      <c r="N612" s="53"/>
      <c r="O612" s="53"/>
      <c r="P612" s="53"/>
      <c r="Q612" s="53"/>
      <c r="R612" s="53"/>
      <c r="S612" s="53"/>
      <c r="T612" s="53"/>
      <c r="U612" s="53"/>
      <c r="V612" s="53"/>
      <c r="W612" s="90"/>
      <c r="X612" s="90"/>
      <c r="Y612" s="90"/>
      <c r="Z612" s="53"/>
      <c r="AA612" s="53"/>
      <c r="AB612" s="53"/>
      <c r="AC612" s="53"/>
      <c r="AD612" s="53"/>
      <c r="AE612" s="53"/>
      <c r="AF612" s="53"/>
      <c r="AG612" s="53"/>
      <c r="AH612" s="53"/>
      <c r="AI612" s="90"/>
      <c r="AJ612" s="90"/>
      <c r="AK612" s="90"/>
      <c r="AL612" s="53"/>
      <c r="AM612" s="53"/>
      <c r="AN612" s="53"/>
      <c r="AO612" s="53"/>
      <c r="AP612" s="53"/>
      <c r="AQ612" s="53"/>
      <c r="AR612" s="53"/>
      <c r="AS612" s="53"/>
      <c r="AT612" s="53"/>
      <c r="AU612" s="53"/>
      <c r="AV612" s="53"/>
      <c r="AW612" s="53"/>
      <c r="AX612" s="53"/>
      <c r="AY612" s="53"/>
      <c r="AZ612" s="90"/>
      <c r="BA612" s="90"/>
      <c r="BB612" s="90"/>
      <c r="BC612" s="53"/>
      <c r="BD612" s="53"/>
      <c r="BE612" s="53"/>
      <c r="BF612" s="53"/>
      <c r="BG612" s="25"/>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3"/>
      <c r="CL612" s="53"/>
      <c r="CM612" s="53"/>
      <c r="CN612" s="53"/>
      <c r="CO612" s="53"/>
      <c r="CP612" s="53"/>
      <c r="CQ612" s="53"/>
      <c r="CR612" s="53"/>
      <c r="CS612" s="53"/>
      <c r="CT612" s="53"/>
      <c r="CU612" s="53"/>
      <c r="CV612" s="53"/>
      <c r="CW612" s="53"/>
      <c r="CX612" s="53"/>
      <c r="CY612" s="53"/>
      <c r="CZ612" s="53"/>
      <c r="DA612" s="53"/>
      <c r="DB612" s="53"/>
      <c r="DC612" s="53"/>
      <c r="DD612" s="53"/>
      <c r="DE612" s="53"/>
      <c r="DF612" s="53"/>
      <c r="DG612" s="53"/>
      <c r="DH612" s="53"/>
      <c r="DI612" s="53"/>
      <c r="DJ612" s="53"/>
      <c r="DK612" s="53"/>
      <c r="DL612" s="53"/>
      <c r="DM612" s="53"/>
      <c r="DN612" s="53"/>
      <c r="DO612" s="53"/>
      <c r="DP612" s="53"/>
      <c r="DQ612" s="53"/>
      <c r="DR612" s="53"/>
    </row>
    <row r="613" spans="1:122" x14ac:dyDescent="0.25">
      <c r="A613" s="9"/>
      <c r="E613" s="53"/>
      <c r="F613" s="53"/>
      <c r="G613" s="53"/>
      <c r="I613" s="53"/>
      <c r="J613" s="53"/>
      <c r="K613" s="53"/>
      <c r="L613" s="53"/>
      <c r="M613" s="53"/>
      <c r="N613" s="53"/>
      <c r="O613" s="53"/>
      <c r="P613" s="53"/>
      <c r="Q613" s="53"/>
      <c r="R613" s="53"/>
      <c r="S613" s="53"/>
      <c r="T613" s="53"/>
      <c r="U613" s="53"/>
      <c r="V613" s="53"/>
      <c r="W613" s="90"/>
      <c r="X613" s="90"/>
      <c r="Y613" s="90"/>
      <c r="Z613" s="53"/>
      <c r="AA613" s="53"/>
      <c r="AB613" s="53"/>
      <c r="AC613" s="53"/>
      <c r="AD613" s="53"/>
      <c r="AE613" s="53"/>
      <c r="AF613" s="53"/>
      <c r="AG613" s="53"/>
      <c r="AH613" s="53"/>
      <c r="AI613" s="90"/>
      <c r="AJ613" s="90"/>
      <c r="AK613" s="90"/>
      <c r="AL613" s="53"/>
      <c r="AM613" s="53"/>
      <c r="AN613" s="53"/>
      <c r="AO613" s="53"/>
      <c r="AP613" s="53"/>
      <c r="AQ613" s="53"/>
      <c r="AR613" s="53"/>
      <c r="AS613" s="53"/>
      <c r="AT613" s="53"/>
      <c r="AU613" s="53"/>
      <c r="AV613" s="53"/>
      <c r="AW613" s="53"/>
      <c r="AX613" s="53"/>
      <c r="AY613" s="53"/>
      <c r="AZ613" s="90"/>
      <c r="BA613" s="90"/>
      <c r="BB613" s="90"/>
      <c r="BC613" s="53"/>
      <c r="BD613" s="53"/>
      <c r="BE613" s="53"/>
      <c r="BF613" s="53"/>
      <c r="BG613" s="25"/>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3"/>
      <c r="CL613" s="53"/>
      <c r="CM613" s="53"/>
      <c r="CN613" s="53"/>
      <c r="CO613" s="53"/>
      <c r="CP613" s="53"/>
      <c r="CQ613" s="53"/>
      <c r="CR613" s="53"/>
      <c r="CS613" s="53"/>
      <c r="CT613" s="53"/>
      <c r="CU613" s="53"/>
      <c r="CV613" s="53"/>
      <c r="CW613" s="53"/>
      <c r="CX613" s="53"/>
      <c r="CY613" s="53"/>
      <c r="CZ613" s="53"/>
      <c r="DA613" s="53"/>
      <c r="DB613" s="53"/>
      <c r="DC613" s="53"/>
      <c r="DD613" s="53"/>
      <c r="DE613" s="53"/>
      <c r="DF613" s="53"/>
      <c r="DG613" s="53"/>
      <c r="DH613" s="53"/>
      <c r="DI613" s="53"/>
      <c r="DJ613" s="53"/>
      <c r="DK613" s="53"/>
      <c r="DL613" s="53"/>
      <c r="DM613" s="53"/>
      <c r="DN613" s="53"/>
      <c r="DO613" s="53"/>
      <c r="DP613" s="53"/>
      <c r="DQ613" s="53"/>
      <c r="DR613" s="53"/>
    </row>
    <row r="614" spans="1:122" x14ac:dyDescent="0.25">
      <c r="A614" s="9"/>
      <c r="E614" s="53"/>
      <c r="F614" s="53"/>
      <c r="G614" s="53"/>
      <c r="I614" s="53"/>
      <c r="J614" s="53"/>
      <c r="K614" s="53"/>
      <c r="L614" s="53"/>
      <c r="M614" s="53"/>
      <c r="N614" s="53"/>
      <c r="O614" s="53"/>
      <c r="P614" s="53"/>
      <c r="Q614" s="53"/>
      <c r="R614" s="53"/>
      <c r="S614" s="53"/>
      <c r="T614" s="53"/>
      <c r="U614" s="53"/>
      <c r="V614" s="53"/>
      <c r="W614" s="90"/>
      <c r="X614" s="90"/>
      <c r="Y614" s="90"/>
      <c r="Z614" s="53"/>
      <c r="AA614" s="53"/>
      <c r="AB614" s="53"/>
      <c r="AC614" s="53"/>
      <c r="AD614" s="53"/>
      <c r="AE614" s="53"/>
      <c r="AF614" s="53"/>
      <c r="AG614" s="53"/>
      <c r="AH614" s="53"/>
      <c r="AI614" s="90"/>
      <c r="AJ614" s="90"/>
      <c r="AK614" s="90"/>
      <c r="AL614" s="53"/>
      <c r="AM614" s="53"/>
      <c r="AN614" s="53"/>
      <c r="AO614" s="53"/>
      <c r="AP614" s="53"/>
      <c r="AQ614" s="53"/>
      <c r="AR614" s="53"/>
      <c r="AS614" s="53"/>
      <c r="AT614" s="53"/>
      <c r="AU614" s="53"/>
      <c r="AV614" s="53"/>
      <c r="AW614" s="53"/>
      <c r="AX614" s="53"/>
      <c r="AY614" s="53"/>
      <c r="AZ614" s="90"/>
      <c r="BA614" s="90"/>
      <c r="BB614" s="90"/>
      <c r="BC614" s="53"/>
      <c r="BD614" s="53"/>
      <c r="BE614" s="53"/>
      <c r="BF614" s="53"/>
      <c r="BG614" s="25"/>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3"/>
      <c r="CL614" s="53"/>
      <c r="CM614" s="53"/>
      <c r="CN614" s="53"/>
      <c r="CO614" s="53"/>
      <c r="CP614" s="53"/>
      <c r="CQ614" s="53"/>
      <c r="CR614" s="53"/>
      <c r="CS614" s="53"/>
      <c r="CT614" s="53"/>
      <c r="CU614" s="53"/>
      <c r="CV614" s="53"/>
      <c r="CW614" s="53"/>
      <c r="CX614" s="53"/>
      <c r="CY614" s="53"/>
      <c r="CZ614" s="53"/>
      <c r="DA614" s="53"/>
      <c r="DB614" s="53"/>
      <c r="DC614" s="53"/>
      <c r="DD614" s="53"/>
      <c r="DE614" s="53"/>
      <c r="DF614" s="53"/>
      <c r="DG614" s="53"/>
      <c r="DH614" s="53"/>
      <c r="DI614" s="53"/>
      <c r="DJ614" s="53"/>
      <c r="DK614" s="53"/>
      <c r="DL614" s="53"/>
      <c r="DM614" s="53"/>
      <c r="DN614" s="53"/>
      <c r="DO614" s="53"/>
      <c r="DP614" s="53"/>
      <c r="DQ614" s="53"/>
      <c r="DR614" s="53"/>
    </row>
    <row r="615" spans="1:122" x14ac:dyDescent="0.25">
      <c r="A615" s="9"/>
      <c r="E615" s="53"/>
      <c r="F615" s="53"/>
      <c r="G615" s="53"/>
      <c r="I615" s="53"/>
      <c r="J615" s="53"/>
      <c r="K615" s="53"/>
      <c r="L615" s="53"/>
      <c r="M615" s="53"/>
      <c r="N615" s="53"/>
      <c r="O615" s="53"/>
      <c r="P615" s="53"/>
      <c r="Q615" s="53"/>
      <c r="R615" s="53"/>
      <c r="S615" s="53"/>
      <c r="T615" s="53"/>
      <c r="U615" s="53"/>
      <c r="V615" s="53"/>
      <c r="W615" s="90"/>
      <c r="X615" s="90"/>
      <c r="Y615" s="90"/>
      <c r="Z615" s="53"/>
      <c r="AA615" s="53"/>
      <c r="AB615" s="53"/>
      <c r="AC615" s="53"/>
      <c r="AD615" s="53"/>
      <c r="AE615" s="53"/>
      <c r="AF615" s="53"/>
      <c r="AG615" s="53"/>
      <c r="AH615" s="53"/>
      <c r="AI615" s="90"/>
      <c r="AJ615" s="90"/>
      <c r="AK615" s="90"/>
      <c r="AL615" s="53"/>
      <c r="AM615" s="53"/>
      <c r="AN615" s="53"/>
      <c r="AO615" s="53"/>
      <c r="AP615" s="53"/>
      <c r="AQ615" s="53"/>
      <c r="AR615" s="53"/>
      <c r="AS615" s="53"/>
      <c r="AT615" s="53"/>
      <c r="AU615" s="53"/>
      <c r="AV615" s="53"/>
      <c r="AW615" s="53"/>
      <c r="AX615" s="53"/>
      <c r="AY615" s="53"/>
      <c r="AZ615" s="90"/>
      <c r="BA615" s="90"/>
      <c r="BB615" s="90"/>
      <c r="BC615" s="53"/>
      <c r="BD615" s="53"/>
      <c r="BE615" s="53"/>
      <c r="BF615" s="53"/>
      <c r="BG615" s="25"/>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3"/>
      <c r="CL615" s="53"/>
      <c r="CM615" s="53"/>
      <c r="CN615" s="53"/>
      <c r="CO615" s="53"/>
      <c r="CP615" s="53"/>
      <c r="CQ615" s="53"/>
      <c r="CR615" s="53"/>
      <c r="CS615" s="53"/>
      <c r="CT615" s="53"/>
      <c r="CU615" s="53"/>
      <c r="CV615" s="53"/>
      <c r="CW615" s="53"/>
      <c r="CX615" s="53"/>
      <c r="CY615" s="53"/>
      <c r="CZ615" s="53"/>
      <c r="DA615" s="53"/>
      <c r="DB615" s="53"/>
      <c r="DC615" s="53"/>
      <c r="DD615" s="53"/>
      <c r="DE615" s="53"/>
      <c r="DF615" s="53"/>
      <c r="DG615" s="53"/>
      <c r="DH615" s="53"/>
      <c r="DI615" s="53"/>
      <c r="DJ615" s="53"/>
      <c r="DK615" s="53"/>
      <c r="DL615" s="53"/>
      <c r="DM615" s="53"/>
      <c r="DN615" s="53"/>
      <c r="DO615" s="53"/>
      <c r="DP615" s="53"/>
      <c r="DQ615" s="53"/>
      <c r="DR615" s="53"/>
    </row>
    <row r="616" spans="1:122" x14ac:dyDescent="0.25">
      <c r="A616" s="9"/>
      <c r="E616" s="53"/>
      <c r="F616" s="53"/>
      <c r="G616" s="53"/>
      <c r="I616" s="53"/>
      <c r="J616" s="53"/>
      <c r="K616" s="53"/>
      <c r="L616" s="53"/>
      <c r="M616" s="53"/>
      <c r="N616" s="53"/>
      <c r="O616" s="53"/>
      <c r="P616" s="53"/>
      <c r="Q616" s="53"/>
      <c r="R616" s="53"/>
      <c r="S616" s="53"/>
      <c r="T616" s="53"/>
      <c r="U616" s="53"/>
      <c r="V616" s="53"/>
      <c r="W616" s="90"/>
      <c r="X616" s="90"/>
      <c r="Y616" s="90"/>
      <c r="Z616" s="53"/>
      <c r="AA616" s="53"/>
      <c r="AB616" s="53"/>
      <c r="AC616" s="53"/>
      <c r="AD616" s="53"/>
      <c r="AE616" s="53"/>
      <c r="AF616" s="53"/>
      <c r="AG616" s="53"/>
      <c r="AH616" s="53"/>
      <c r="AI616" s="90"/>
      <c r="AJ616" s="90"/>
      <c r="AK616" s="90"/>
      <c r="AL616" s="53"/>
      <c r="AM616" s="53"/>
      <c r="AN616" s="53"/>
      <c r="AO616" s="53"/>
      <c r="AP616" s="53"/>
      <c r="AQ616" s="53"/>
      <c r="AR616" s="53"/>
      <c r="AS616" s="53"/>
      <c r="AT616" s="53"/>
      <c r="AU616" s="53"/>
      <c r="AV616" s="53"/>
      <c r="AW616" s="53"/>
      <c r="AX616" s="53"/>
      <c r="AY616" s="53"/>
      <c r="AZ616" s="90"/>
      <c r="BA616" s="90"/>
      <c r="BB616" s="90"/>
      <c r="BC616" s="53"/>
      <c r="BD616" s="53"/>
      <c r="BE616" s="53"/>
      <c r="BF616" s="53"/>
      <c r="BG616" s="25"/>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3"/>
      <c r="CL616" s="53"/>
      <c r="CM616" s="53"/>
      <c r="CN616" s="53"/>
      <c r="CO616" s="53"/>
      <c r="CP616" s="53"/>
      <c r="CQ616" s="53"/>
      <c r="CR616" s="53"/>
      <c r="CS616" s="53"/>
      <c r="CT616" s="53"/>
      <c r="CU616" s="53"/>
      <c r="CV616" s="53"/>
      <c r="CW616" s="53"/>
      <c r="CX616" s="53"/>
      <c r="CY616" s="53"/>
      <c r="CZ616" s="53"/>
      <c r="DA616" s="53"/>
      <c r="DB616" s="53"/>
      <c r="DC616" s="53"/>
      <c r="DD616" s="53"/>
      <c r="DE616" s="53"/>
      <c r="DF616" s="53"/>
      <c r="DG616" s="53"/>
      <c r="DH616" s="53"/>
      <c r="DI616" s="53"/>
      <c r="DJ616" s="53"/>
      <c r="DK616" s="53"/>
      <c r="DL616" s="53"/>
      <c r="DM616" s="53"/>
      <c r="DN616" s="53"/>
      <c r="DO616" s="53"/>
      <c r="DP616" s="53"/>
      <c r="DQ616" s="53"/>
      <c r="DR616" s="53"/>
    </row>
    <row r="617" spans="1:122" x14ac:dyDescent="0.25">
      <c r="A617" s="9"/>
      <c r="E617" s="53"/>
      <c r="F617" s="53"/>
      <c r="G617" s="53"/>
      <c r="I617" s="53"/>
      <c r="J617" s="53"/>
      <c r="K617" s="53"/>
      <c r="L617" s="53"/>
      <c r="M617" s="53"/>
      <c r="N617" s="53"/>
      <c r="O617" s="53"/>
      <c r="P617" s="53"/>
      <c r="Q617" s="53"/>
      <c r="R617" s="53"/>
      <c r="S617" s="53"/>
      <c r="T617" s="53"/>
      <c r="U617" s="53"/>
      <c r="V617" s="53"/>
      <c r="W617" s="90"/>
      <c r="X617" s="90"/>
      <c r="Y617" s="90"/>
      <c r="Z617" s="53"/>
      <c r="AA617" s="53"/>
      <c r="AB617" s="53"/>
      <c r="AC617" s="53"/>
      <c r="AD617" s="53"/>
      <c r="AE617" s="53"/>
      <c r="AF617" s="53"/>
      <c r="AG617" s="53"/>
      <c r="AH617" s="53"/>
      <c r="AI617" s="90"/>
      <c r="AJ617" s="90"/>
      <c r="AK617" s="90"/>
      <c r="AL617" s="53"/>
      <c r="AM617" s="53"/>
      <c r="AN617" s="53"/>
      <c r="AO617" s="53"/>
      <c r="AP617" s="53"/>
      <c r="AQ617" s="53"/>
      <c r="AR617" s="53"/>
      <c r="AS617" s="53"/>
      <c r="AT617" s="53"/>
      <c r="AU617" s="53"/>
      <c r="AV617" s="53"/>
      <c r="AW617" s="53"/>
      <c r="AX617" s="53"/>
      <c r="AY617" s="53"/>
      <c r="AZ617" s="90"/>
      <c r="BA617" s="90"/>
      <c r="BB617" s="90"/>
      <c r="BC617" s="53"/>
      <c r="BD617" s="53"/>
      <c r="BE617" s="53"/>
      <c r="BF617" s="53"/>
      <c r="BG617" s="25"/>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3"/>
      <c r="CL617" s="53"/>
      <c r="CM617" s="53"/>
      <c r="CN617" s="53"/>
      <c r="CO617" s="53"/>
      <c r="CP617" s="53"/>
      <c r="CQ617" s="53"/>
      <c r="CR617" s="53"/>
      <c r="CS617" s="53"/>
      <c r="CT617" s="53"/>
      <c r="CU617" s="53"/>
      <c r="CV617" s="53"/>
      <c r="CW617" s="53"/>
      <c r="CX617" s="53"/>
      <c r="CY617" s="53"/>
      <c r="CZ617" s="53"/>
      <c r="DA617" s="53"/>
      <c r="DB617" s="53"/>
      <c r="DC617" s="53"/>
      <c r="DD617" s="53"/>
      <c r="DE617" s="53"/>
      <c r="DF617" s="53"/>
      <c r="DG617" s="53"/>
      <c r="DH617" s="53"/>
      <c r="DI617" s="53"/>
      <c r="DJ617" s="53"/>
      <c r="DK617" s="53"/>
      <c r="DL617" s="53"/>
      <c r="DM617" s="53"/>
      <c r="DN617" s="53"/>
      <c r="DO617" s="53"/>
      <c r="DP617" s="53"/>
      <c r="DQ617" s="53"/>
      <c r="DR617" s="53"/>
    </row>
    <row r="618" spans="1:122" x14ac:dyDescent="0.25">
      <c r="A618" s="9"/>
      <c r="E618" s="53"/>
      <c r="F618" s="53"/>
      <c r="G618" s="53"/>
      <c r="I618" s="53"/>
      <c r="J618" s="53"/>
      <c r="K618" s="53"/>
      <c r="L618" s="53"/>
      <c r="M618" s="53"/>
      <c r="N618" s="53"/>
      <c r="O618" s="53"/>
      <c r="P618" s="53"/>
      <c r="Q618" s="53"/>
      <c r="R618" s="53"/>
      <c r="S618" s="53"/>
      <c r="T618" s="53"/>
      <c r="U618" s="53"/>
      <c r="V618" s="53"/>
      <c r="W618" s="90"/>
      <c r="X618" s="90"/>
      <c r="Y618" s="90"/>
      <c r="Z618" s="53"/>
      <c r="AA618" s="53"/>
      <c r="AB618" s="53"/>
      <c r="AC618" s="53"/>
      <c r="AD618" s="53"/>
      <c r="AE618" s="53"/>
      <c r="AF618" s="53"/>
      <c r="AG618" s="53"/>
      <c r="AH618" s="53"/>
      <c r="AI618" s="90"/>
      <c r="AJ618" s="90"/>
      <c r="AK618" s="90"/>
      <c r="AL618" s="53"/>
      <c r="AM618" s="53"/>
      <c r="AN618" s="53"/>
      <c r="AO618" s="53"/>
      <c r="AP618" s="53"/>
      <c r="AQ618" s="53"/>
      <c r="AR618" s="53"/>
      <c r="AS618" s="53"/>
      <c r="AT618" s="53"/>
      <c r="AU618" s="53"/>
      <c r="AV618" s="53"/>
      <c r="AW618" s="53"/>
      <c r="AX618" s="53"/>
      <c r="AY618" s="53"/>
      <c r="AZ618" s="90"/>
      <c r="BA618" s="90"/>
      <c r="BB618" s="90"/>
      <c r="BC618" s="53"/>
      <c r="BD618" s="53"/>
      <c r="BE618" s="53"/>
      <c r="BF618" s="53"/>
      <c r="BG618" s="25"/>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3"/>
      <c r="CL618" s="53"/>
      <c r="CM618" s="53"/>
      <c r="CN618" s="53"/>
      <c r="CO618" s="53"/>
      <c r="CP618" s="53"/>
      <c r="CQ618" s="53"/>
      <c r="CR618" s="53"/>
      <c r="CS618" s="53"/>
      <c r="CT618" s="53"/>
      <c r="CU618" s="53"/>
      <c r="CV618" s="53"/>
      <c r="CW618" s="53"/>
      <c r="CX618" s="53"/>
      <c r="CY618" s="53"/>
      <c r="CZ618" s="53"/>
      <c r="DA618" s="53"/>
      <c r="DB618" s="53"/>
      <c r="DC618" s="53"/>
      <c r="DD618" s="53"/>
      <c r="DE618" s="53"/>
      <c r="DF618" s="53"/>
      <c r="DG618" s="53"/>
      <c r="DH618" s="53"/>
      <c r="DI618" s="53"/>
      <c r="DJ618" s="53"/>
      <c r="DK618" s="53"/>
      <c r="DL618" s="53"/>
      <c r="DM618" s="53"/>
      <c r="DN618" s="53"/>
      <c r="DO618" s="53"/>
      <c r="DP618" s="53"/>
      <c r="DQ618" s="53"/>
      <c r="DR618" s="53"/>
    </row>
    <row r="619" spans="1:122" x14ac:dyDescent="0.25">
      <c r="A619" s="9"/>
      <c r="E619" s="53"/>
      <c r="F619" s="53"/>
      <c r="G619" s="53"/>
      <c r="I619" s="53"/>
      <c r="J619" s="53"/>
      <c r="K619" s="53"/>
      <c r="L619" s="53"/>
      <c r="M619" s="53"/>
      <c r="N619" s="53"/>
      <c r="O619" s="53"/>
      <c r="P619" s="53"/>
      <c r="Q619" s="53"/>
      <c r="R619" s="53"/>
      <c r="S619" s="53"/>
      <c r="T619" s="53"/>
      <c r="U619" s="53"/>
      <c r="V619" s="53"/>
      <c r="W619" s="90"/>
      <c r="X619" s="90"/>
      <c r="Y619" s="90"/>
      <c r="Z619" s="53"/>
      <c r="AA619" s="53"/>
      <c r="AB619" s="53"/>
      <c r="AC619" s="53"/>
      <c r="AD619" s="53"/>
      <c r="AE619" s="53"/>
      <c r="AF619" s="53"/>
      <c r="AG619" s="53"/>
      <c r="AH619" s="53"/>
      <c r="AI619" s="90"/>
      <c r="AJ619" s="90"/>
      <c r="AK619" s="90"/>
      <c r="AL619" s="53"/>
      <c r="AM619" s="53"/>
      <c r="AN619" s="53"/>
      <c r="AO619" s="53"/>
      <c r="AP619" s="53"/>
      <c r="AQ619" s="53"/>
      <c r="AR619" s="53"/>
      <c r="AS619" s="53"/>
      <c r="AT619" s="53"/>
      <c r="AU619" s="53"/>
      <c r="AV619" s="53"/>
      <c r="AW619" s="53"/>
      <c r="AX619" s="53"/>
      <c r="AY619" s="53"/>
      <c r="AZ619" s="90"/>
      <c r="BA619" s="90"/>
      <c r="BB619" s="90"/>
      <c r="BC619" s="53"/>
      <c r="BD619" s="53"/>
      <c r="BE619" s="53"/>
      <c r="BF619" s="53"/>
      <c r="BG619" s="25"/>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3"/>
      <c r="CL619" s="53"/>
      <c r="CM619" s="53"/>
      <c r="CN619" s="53"/>
      <c r="CO619" s="53"/>
      <c r="CP619" s="53"/>
      <c r="CQ619" s="53"/>
      <c r="CR619" s="53"/>
      <c r="CS619" s="53"/>
      <c r="CT619" s="53"/>
      <c r="CU619" s="53"/>
      <c r="CV619" s="53"/>
      <c r="CW619" s="53"/>
      <c r="CX619" s="53"/>
      <c r="CY619" s="53"/>
      <c r="CZ619" s="53"/>
      <c r="DA619" s="53"/>
      <c r="DB619" s="53"/>
      <c r="DC619" s="53"/>
      <c r="DD619" s="53"/>
      <c r="DE619" s="53"/>
      <c r="DF619" s="53"/>
      <c r="DG619" s="53"/>
      <c r="DH619" s="53"/>
      <c r="DI619" s="53"/>
      <c r="DJ619" s="53"/>
      <c r="DK619" s="53"/>
      <c r="DL619" s="53"/>
      <c r="DM619" s="53"/>
      <c r="DN619" s="53"/>
      <c r="DO619" s="53"/>
      <c r="DP619" s="53"/>
      <c r="DQ619" s="53"/>
      <c r="DR619" s="53"/>
    </row>
    <row r="620" spans="1:122" x14ac:dyDescent="0.25">
      <c r="A620" s="9"/>
      <c r="E620" s="53"/>
      <c r="F620" s="53"/>
      <c r="G620" s="53"/>
      <c r="I620" s="53"/>
      <c r="J620" s="53"/>
      <c r="K620" s="53"/>
      <c r="L620" s="53"/>
      <c r="M620" s="53"/>
      <c r="N620" s="53"/>
      <c r="O620" s="53"/>
      <c r="P620" s="53"/>
      <c r="Q620" s="53"/>
      <c r="R620" s="53"/>
      <c r="S620" s="53"/>
      <c r="T620" s="53"/>
      <c r="U620" s="53"/>
      <c r="V620" s="53"/>
      <c r="W620" s="90"/>
      <c r="X620" s="90"/>
      <c r="Y620" s="90"/>
      <c r="Z620" s="53"/>
      <c r="AA620" s="53"/>
      <c r="AB620" s="53"/>
      <c r="AC620" s="53"/>
      <c r="AD620" s="53"/>
      <c r="AE620" s="53"/>
      <c r="AF620" s="53"/>
      <c r="AG620" s="53"/>
      <c r="AH620" s="53"/>
      <c r="AI620" s="90"/>
      <c r="AJ620" s="90"/>
      <c r="AK620" s="90"/>
      <c r="AL620" s="53"/>
      <c r="AM620" s="53"/>
      <c r="AN620" s="53"/>
      <c r="AO620" s="53"/>
      <c r="AP620" s="53"/>
      <c r="AQ620" s="53"/>
      <c r="AR620" s="53"/>
      <c r="AS620" s="53"/>
      <c r="AT620" s="53"/>
      <c r="AU620" s="53"/>
      <c r="AV620" s="53"/>
      <c r="AW620" s="53"/>
      <c r="AX620" s="53"/>
      <c r="AY620" s="53"/>
      <c r="AZ620" s="90"/>
      <c r="BA620" s="90"/>
      <c r="BB620" s="90"/>
      <c r="BC620" s="53"/>
      <c r="BD620" s="53"/>
      <c r="BE620" s="53"/>
      <c r="BF620" s="53"/>
      <c r="BG620" s="25"/>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3"/>
      <c r="CL620" s="53"/>
      <c r="CM620" s="53"/>
      <c r="CN620" s="53"/>
      <c r="CO620" s="53"/>
      <c r="CP620" s="53"/>
      <c r="CQ620" s="53"/>
      <c r="CR620" s="53"/>
      <c r="CS620" s="53"/>
      <c r="CT620" s="53"/>
      <c r="CU620" s="53"/>
      <c r="CV620" s="53"/>
      <c r="CW620" s="53"/>
      <c r="CX620" s="53"/>
      <c r="CY620" s="53"/>
      <c r="CZ620" s="53"/>
      <c r="DA620" s="53"/>
      <c r="DB620" s="53"/>
      <c r="DC620" s="53"/>
      <c r="DD620" s="53"/>
      <c r="DE620" s="53"/>
      <c r="DF620" s="53"/>
      <c r="DG620" s="53"/>
      <c r="DH620" s="53"/>
      <c r="DI620" s="53"/>
      <c r="DJ620" s="53"/>
      <c r="DK620" s="53"/>
      <c r="DL620" s="53"/>
      <c r="DM620" s="53"/>
      <c r="DN620" s="53"/>
      <c r="DO620" s="53"/>
      <c r="DP620" s="53"/>
      <c r="DQ620" s="53"/>
      <c r="DR620" s="53"/>
    </row>
    <row r="621" spans="1:122" x14ac:dyDescent="0.25">
      <c r="A621" s="9"/>
      <c r="E621" s="53"/>
      <c r="F621" s="53"/>
      <c r="G621" s="53"/>
      <c r="I621" s="53"/>
      <c r="J621" s="53"/>
      <c r="K621" s="53"/>
      <c r="L621" s="53"/>
      <c r="M621" s="53"/>
      <c r="N621" s="53"/>
      <c r="O621" s="53"/>
      <c r="P621" s="53"/>
      <c r="Q621" s="53"/>
      <c r="R621" s="53"/>
      <c r="S621" s="53"/>
      <c r="T621" s="53"/>
      <c r="U621" s="53"/>
      <c r="V621" s="53"/>
      <c r="W621" s="90"/>
      <c r="X621" s="90"/>
      <c r="Y621" s="90"/>
      <c r="Z621" s="53"/>
      <c r="AA621" s="53"/>
      <c r="AB621" s="53"/>
      <c r="AC621" s="53"/>
      <c r="AD621" s="53"/>
      <c r="AE621" s="53"/>
      <c r="AF621" s="53"/>
      <c r="AG621" s="53"/>
      <c r="AH621" s="53"/>
      <c r="AI621" s="90"/>
      <c r="AJ621" s="90"/>
      <c r="AK621" s="90"/>
      <c r="AL621" s="53"/>
      <c r="AM621" s="53"/>
      <c r="AN621" s="53"/>
      <c r="AO621" s="53"/>
      <c r="AP621" s="53"/>
      <c r="AQ621" s="53"/>
      <c r="AR621" s="53"/>
      <c r="AS621" s="53"/>
      <c r="AT621" s="53"/>
      <c r="AU621" s="53"/>
      <c r="AV621" s="53"/>
      <c r="AW621" s="53"/>
      <c r="AX621" s="53"/>
      <c r="AY621" s="53"/>
      <c r="AZ621" s="90"/>
      <c r="BA621" s="90"/>
      <c r="BB621" s="90"/>
      <c r="BC621" s="53"/>
      <c r="BD621" s="53"/>
      <c r="BE621" s="53"/>
      <c r="BF621" s="53"/>
      <c r="BG621" s="25"/>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3"/>
      <c r="CL621" s="53"/>
      <c r="CM621" s="53"/>
      <c r="CN621" s="53"/>
      <c r="CO621" s="53"/>
      <c r="CP621" s="53"/>
      <c r="CQ621" s="53"/>
      <c r="CR621" s="53"/>
      <c r="CS621" s="53"/>
      <c r="CT621" s="53"/>
      <c r="CU621" s="53"/>
      <c r="CV621" s="53"/>
      <c r="CW621" s="53"/>
      <c r="CX621" s="53"/>
      <c r="CY621" s="53"/>
      <c r="CZ621" s="53"/>
      <c r="DA621" s="53"/>
      <c r="DB621" s="53"/>
      <c r="DC621" s="53"/>
      <c r="DD621" s="53"/>
      <c r="DE621" s="53"/>
      <c r="DF621" s="53"/>
      <c r="DG621" s="53"/>
      <c r="DH621" s="53"/>
      <c r="DI621" s="53"/>
      <c r="DJ621" s="53"/>
      <c r="DK621" s="53"/>
      <c r="DL621" s="53"/>
      <c r="DM621" s="53"/>
      <c r="DN621" s="53"/>
      <c r="DO621" s="53"/>
      <c r="DP621" s="53"/>
      <c r="DQ621" s="53"/>
      <c r="DR621" s="53"/>
    </row>
    <row r="622" spans="1:122" x14ac:dyDescent="0.25">
      <c r="A622" s="9"/>
      <c r="E622" s="53"/>
      <c r="F622" s="53"/>
      <c r="G622" s="53"/>
      <c r="I622" s="53"/>
      <c r="J622" s="53"/>
      <c r="K622" s="53"/>
      <c r="L622" s="53"/>
      <c r="M622" s="53"/>
      <c r="N622" s="53"/>
      <c r="O622" s="53"/>
      <c r="P622" s="53"/>
      <c r="Q622" s="53"/>
      <c r="R622" s="53"/>
      <c r="S622" s="53"/>
      <c r="T622" s="53"/>
      <c r="U622" s="53"/>
      <c r="V622" s="53"/>
      <c r="W622" s="90"/>
      <c r="X622" s="90"/>
      <c r="Y622" s="90"/>
      <c r="Z622" s="53"/>
      <c r="AA622" s="53"/>
      <c r="AB622" s="53"/>
      <c r="AC622" s="53"/>
      <c r="AD622" s="53"/>
      <c r="AE622" s="53"/>
      <c r="AF622" s="53"/>
      <c r="AG622" s="53"/>
      <c r="AH622" s="53"/>
      <c r="AI622" s="90"/>
      <c r="AJ622" s="90"/>
      <c r="AK622" s="90"/>
      <c r="AL622" s="53"/>
      <c r="AM622" s="53"/>
      <c r="AN622" s="53"/>
      <c r="AO622" s="53"/>
      <c r="AP622" s="53"/>
      <c r="AQ622" s="53"/>
      <c r="AR622" s="53"/>
      <c r="AS622" s="53"/>
      <c r="AT622" s="53"/>
      <c r="AU622" s="53"/>
      <c r="AV622" s="53"/>
      <c r="AW622" s="53"/>
      <c r="AX622" s="53"/>
      <c r="AY622" s="53"/>
      <c r="AZ622" s="90"/>
      <c r="BA622" s="90"/>
      <c r="BB622" s="90"/>
      <c r="BC622" s="53"/>
      <c r="BD622" s="53"/>
      <c r="BE622" s="53"/>
      <c r="BF622" s="53"/>
      <c r="BG622" s="25"/>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3"/>
      <c r="CL622" s="53"/>
      <c r="CM622" s="53"/>
      <c r="CN622" s="53"/>
      <c r="CO622" s="53"/>
      <c r="CP622" s="53"/>
      <c r="CQ622" s="53"/>
      <c r="CR622" s="53"/>
      <c r="CS622" s="53"/>
      <c r="CT622" s="53"/>
      <c r="CU622" s="53"/>
      <c r="CV622" s="53"/>
      <c r="CW622" s="53"/>
      <c r="CX622" s="53"/>
      <c r="CY622" s="53"/>
      <c r="CZ622" s="53"/>
      <c r="DA622" s="53"/>
      <c r="DB622" s="53"/>
      <c r="DC622" s="53"/>
      <c r="DD622" s="53"/>
      <c r="DE622" s="53"/>
      <c r="DF622" s="53"/>
      <c r="DG622" s="53"/>
      <c r="DH622" s="53"/>
      <c r="DI622" s="53"/>
      <c r="DJ622" s="53"/>
      <c r="DK622" s="53"/>
      <c r="DL622" s="53"/>
      <c r="DM622" s="53"/>
      <c r="DN622" s="53"/>
      <c r="DO622" s="53"/>
      <c r="DP622" s="53"/>
      <c r="DQ622" s="53"/>
      <c r="DR622" s="53"/>
    </row>
    <row r="623" spans="1:122" x14ac:dyDescent="0.25">
      <c r="A623" s="9"/>
      <c r="E623" s="53"/>
      <c r="F623" s="53"/>
      <c r="G623" s="53"/>
      <c r="I623" s="53"/>
      <c r="J623" s="53"/>
      <c r="K623" s="53"/>
      <c r="L623" s="53"/>
      <c r="M623" s="53"/>
      <c r="N623" s="53"/>
      <c r="O623" s="53"/>
      <c r="P623" s="53"/>
      <c r="Q623" s="53"/>
      <c r="R623" s="53"/>
      <c r="S623" s="53"/>
      <c r="T623" s="53"/>
      <c r="U623" s="53"/>
      <c r="V623" s="53"/>
      <c r="W623" s="90"/>
      <c r="X623" s="90"/>
      <c r="Y623" s="90"/>
      <c r="Z623" s="53"/>
      <c r="AA623" s="53"/>
      <c r="AB623" s="53"/>
      <c r="AC623" s="53"/>
      <c r="AD623" s="53"/>
      <c r="AE623" s="53"/>
      <c r="AF623" s="53"/>
      <c r="AG623" s="53"/>
      <c r="AH623" s="53"/>
      <c r="AI623" s="90"/>
      <c r="AJ623" s="90"/>
      <c r="AK623" s="90"/>
      <c r="AL623" s="53"/>
      <c r="AM623" s="53"/>
      <c r="AN623" s="53"/>
      <c r="AO623" s="53"/>
      <c r="AP623" s="53"/>
      <c r="AQ623" s="53"/>
      <c r="AR623" s="53"/>
      <c r="AS623" s="53"/>
      <c r="AT623" s="53"/>
      <c r="AU623" s="53"/>
      <c r="AV623" s="53"/>
      <c r="AW623" s="53"/>
      <c r="AX623" s="53"/>
      <c r="AY623" s="53"/>
      <c r="AZ623" s="90"/>
      <c r="BA623" s="90"/>
      <c r="BB623" s="90"/>
      <c r="BC623" s="53"/>
      <c r="BD623" s="53"/>
      <c r="BE623" s="53"/>
      <c r="BF623" s="53"/>
      <c r="BG623" s="25"/>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3"/>
      <c r="CL623" s="53"/>
      <c r="CM623" s="53"/>
      <c r="CN623" s="53"/>
      <c r="CO623" s="53"/>
      <c r="CP623" s="53"/>
      <c r="CQ623" s="53"/>
      <c r="CR623" s="53"/>
      <c r="CS623" s="53"/>
      <c r="CT623" s="53"/>
      <c r="CU623" s="53"/>
      <c r="CV623" s="53"/>
      <c r="CW623" s="53"/>
      <c r="CX623" s="53"/>
      <c r="CY623" s="53"/>
      <c r="CZ623" s="53"/>
      <c r="DA623" s="53"/>
      <c r="DB623" s="53"/>
      <c r="DC623" s="53"/>
      <c r="DD623" s="53"/>
      <c r="DE623" s="53"/>
      <c r="DF623" s="53"/>
      <c r="DG623" s="53"/>
      <c r="DH623" s="53"/>
      <c r="DI623" s="53"/>
      <c r="DJ623" s="53"/>
      <c r="DK623" s="53"/>
      <c r="DL623" s="53"/>
      <c r="DM623" s="53"/>
      <c r="DN623" s="53"/>
      <c r="DO623" s="53"/>
      <c r="DP623" s="53"/>
      <c r="DQ623" s="53"/>
      <c r="DR623" s="53"/>
    </row>
    <row r="624" spans="1:122" x14ac:dyDescent="0.25">
      <c r="A624" s="9"/>
      <c r="E624" s="53"/>
      <c r="F624" s="53"/>
      <c r="G624" s="53"/>
      <c r="I624" s="53"/>
      <c r="J624" s="53"/>
      <c r="K624" s="53"/>
      <c r="L624" s="53"/>
      <c r="M624" s="53"/>
      <c r="N624" s="53"/>
      <c r="O624" s="53"/>
      <c r="P624" s="53"/>
      <c r="Q624" s="53"/>
      <c r="R624" s="53"/>
      <c r="S624" s="53"/>
      <c r="T624" s="53"/>
      <c r="U624" s="53"/>
      <c r="V624" s="53"/>
      <c r="W624" s="90"/>
      <c r="X624" s="90"/>
      <c r="Y624" s="90"/>
      <c r="Z624" s="53"/>
      <c r="AA624" s="53"/>
      <c r="AB624" s="53"/>
      <c r="AC624" s="53"/>
      <c r="AD624" s="53"/>
      <c r="AE624" s="53"/>
      <c r="AF624" s="53"/>
      <c r="AG624" s="53"/>
      <c r="AH624" s="53"/>
      <c r="AI624" s="90"/>
      <c r="AJ624" s="90"/>
      <c r="AK624" s="90"/>
      <c r="AL624" s="53"/>
      <c r="AM624" s="53"/>
      <c r="AN624" s="53"/>
      <c r="AO624" s="53"/>
      <c r="AP624" s="53"/>
      <c r="AQ624" s="53"/>
      <c r="AR624" s="53"/>
      <c r="AS624" s="53"/>
      <c r="AT624" s="53"/>
      <c r="AU624" s="53"/>
      <c r="AV624" s="53"/>
      <c r="AW624" s="53"/>
      <c r="AX624" s="53"/>
      <c r="AY624" s="53"/>
      <c r="AZ624" s="90"/>
      <c r="BA624" s="90"/>
      <c r="BB624" s="90"/>
      <c r="BC624" s="53"/>
      <c r="BD624" s="53"/>
      <c r="BE624" s="53"/>
      <c r="BF624" s="53"/>
      <c r="BG624" s="25"/>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3"/>
      <c r="CL624" s="53"/>
      <c r="CM624" s="53"/>
      <c r="CN624" s="53"/>
      <c r="CO624" s="53"/>
      <c r="CP624" s="53"/>
      <c r="CQ624" s="53"/>
      <c r="CR624" s="53"/>
      <c r="CS624" s="53"/>
      <c r="CT624" s="53"/>
      <c r="CU624" s="53"/>
      <c r="CV624" s="53"/>
      <c r="CW624" s="53"/>
      <c r="CX624" s="53"/>
      <c r="CY624" s="53"/>
      <c r="CZ624" s="53"/>
      <c r="DA624" s="53"/>
      <c r="DB624" s="53"/>
      <c r="DC624" s="53"/>
      <c r="DD624" s="53"/>
      <c r="DE624" s="53"/>
      <c r="DF624" s="53"/>
      <c r="DG624" s="53"/>
      <c r="DH624" s="53"/>
      <c r="DI624" s="53"/>
      <c r="DJ624" s="53"/>
      <c r="DK624" s="53"/>
      <c r="DL624" s="53"/>
      <c r="DM624" s="53"/>
      <c r="DN624" s="53"/>
      <c r="DO624" s="53"/>
      <c r="DP624" s="53"/>
      <c r="DQ624" s="53"/>
      <c r="DR624" s="53"/>
    </row>
    <row r="625" spans="1:122" x14ac:dyDescent="0.25">
      <c r="A625" s="9"/>
      <c r="E625" s="53"/>
      <c r="F625" s="53"/>
      <c r="G625" s="53"/>
      <c r="I625" s="53"/>
      <c r="J625" s="53"/>
      <c r="K625" s="53"/>
      <c r="L625" s="53"/>
      <c r="M625" s="53"/>
      <c r="N625" s="53"/>
      <c r="O625" s="53"/>
      <c r="P625" s="53"/>
      <c r="Q625" s="53"/>
      <c r="R625" s="53"/>
      <c r="S625" s="53"/>
      <c r="T625" s="53"/>
      <c r="U625" s="53"/>
      <c r="V625" s="53"/>
      <c r="W625" s="90"/>
      <c r="X625" s="90"/>
      <c r="Y625" s="90"/>
      <c r="Z625" s="53"/>
      <c r="AA625" s="53"/>
      <c r="AB625" s="53"/>
      <c r="AC625" s="53"/>
      <c r="AD625" s="53"/>
      <c r="AE625" s="53"/>
      <c r="AF625" s="53"/>
      <c r="AG625" s="53"/>
      <c r="AH625" s="53"/>
      <c r="AI625" s="90"/>
      <c r="AJ625" s="90"/>
      <c r="AK625" s="90"/>
      <c r="AL625" s="53"/>
      <c r="AM625" s="53"/>
      <c r="AN625" s="53"/>
      <c r="AO625" s="53"/>
      <c r="AP625" s="53"/>
      <c r="AQ625" s="53"/>
      <c r="AR625" s="53"/>
      <c r="AS625" s="53"/>
      <c r="AT625" s="53"/>
      <c r="AU625" s="53"/>
      <c r="AV625" s="53"/>
      <c r="AW625" s="53"/>
      <c r="AX625" s="53"/>
      <c r="AY625" s="53"/>
      <c r="AZ625" s="90"/>
      <c r="BA625" s="90"/>
      <c r="BB625" s="90"/>
      <c r="BC625" s="53"/>
      <c r="BD625" s="53"/>
      <c r="BE625" s="53"/>
      <c r="BF625" s="53"/>
      <c r="BG625" s="25"/>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3"/>
      <c r="CL625" s="53"/>
      <c r="CM625" s="53"/>
      <c r="CN625" s="53"/>
      <c r="CO625" s="53"/>
      <c r="CP625" s="53"/>
      <c r="CQ625" s="53"/>
      <c r="CR625" s="53"/>
      <c r="CS625" s="53"/>
      <c r="CT625" s="53"/>
      <c r="CU625" s="53"/>
      <c r="CV625" s="53"/>
      <c r="CW625" s="53"/>
      <c r="CX625" s="53"/>
      <c r="CY625" s="53"/>
      <c r="CZ625" s="53"/>
      <c r="DA625" s="53"/>
      <c r="DB625" s="53"/>
      <c r="DC625" s="53"/>
      <c r="DD625" s="53"/>
      <c r="DE625" s="53"/>
      <c r="DF625" s="53"/>
      <c r="DG625" s="53"/>
      <c r="DH625" s="53"/>
      <c r="DI625" s="53"/>
      <c r="DJ625" s="53"/>
      <c r="DK625" s="53"/>
      <c r="DL625" s="53"/>
      <c r="DM625" s="53"/>
      <c r="DN625" s="53"/>
      <c r="DO625" s="53"/>
      <c r="DP625" s="53"/>
      <c r="DQ625" s="53"/>
      <c r="DR625" s="53"/>
    </row>
    <row r="626" spans="1:122" x14ac:dyDescent="0.25">
      <c r="A626" s="9"/>
      <c r="E626" s="53"/>
      <c r="F626" s="53"/>
      <c r="G626" s="53"/>
      <c r="I626" s="53"/>
      <c r="J626" s="53"/>
      <c r="K626" s="53"/>
      <c r="L626" s="53"/>
      <c r="M626" s="53"/>
      <c r="N626" s="53"/>
      <c r="O626" s="53"/>
      <c r="P626" s="53"/>
      <c r="Q626" s="53"/>
      <c r="R626" s="53"/>
      <c r="S626" s="53"/>
      <c r="T626" s="53"/>
      <c r="U626" s="53"/>
      <c r="V626" s="53"/>
      <c r="W626" s="90"/>
      <c r="X626" s="90"/>
      <c r="Y626" s="90"/>
      <c r="Z626" s="53"/>
      <c r="AA626" s="53"/>
      <c r="AB626" s="53"/>
      <c r="AC626" s="53"/>
      <c r="AD626" s="53"/>
      <c r="AE626" s="53"/>
      <c r="AF626" s="53"/>
      <c r="AG626" s="53"/>
      <c r="AH626" s="53"/>
      <c r="AI626" s="90"/>
      <c r="AJ626" s="90"/>
      <c r="AK626" s="90"/>
      <c r="AL626" s="53"/>
      <c r="AM626" s="53"/>
      <c r="AN626" s="53"/>
      <c r="AO626" s="53"/>
      <c r="AP626" s="53"/>
      <c r="AQ626" s="53"/>
      <c r="AR626" s="53"/>
      <c r="AS626" s="53"/>
      <c r="AT626" s="53"/>
      <c r="AU626" s="53"/>
      <c r="AV626" s="53"/>
      <c r="AW626" s="53"/>
      <c r="AX626" s="53"/>
      <c r="AY626" s="53"/>
      <c r="AZ626" s="90"/>
      <c r="BA626" s="90"/>
      <c r="BB626" s="90"/>
      <c r="BC626" s="53"/>
      <c r="BD626" s="53"/>
      <c r="BE626" s="53"/>
      <c r="BF626" s="53"/>
      <c r="BG626" s="25"/>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3"/>
      <c r="CL626" s="53"/>
      <c r="CM626" s="53"/>
      <c r="CN626" s="53"/>
      <c r="CO626" s="53"/>
      <c r="CP626" s="53"/>
      <c r="CQ626" s="53"/>
      <c r="CR626" s="53"/>
      <c r="CS626" s="53"/>
      <c r="CT626" s="53"/>
      <c r="CU626" s="53"/>
      <c r="CV626" s="53"/>
      <c r="CW626" s="53"/>
      <c r="CX626" s="53"/>
      <c r="CY626" s="53"/>
      <c r="CZ626" s="53"/>
      <c r="DA626" s="53"/>
      <c r="DB626" s="53"/>
      <c r="DC626" s="53"/>
      <c r="DD626" s="53"/>
      <c r="DE626" s="53"/>
      <c r="DF626" s="53"/>
      <c r="DG626" s="53"/>
      <c r="DH626" s="53"/>
      <c r="DI626" s="53"/>
      <c r="DJ626" s="53"/>
      <c r="DK626" s="53"/>
      <c r="DL626" s="53"/>
      <c r="DM626" s="53"/>
      <c r="DN626" s="53"/>
      <c r="DO626" s="53"/>
      <c r="DP626" s="53"/>
      <c r="DQ626" s="53"/>
      <c r="DR626" s="53"/>
    </row>
    <row r="627" spans="1:122" x14ac:dyDescent="0.25">
      <c r="A627" s="9"/>
      <c r="E627" s="53"/>
      <c r="F627" s="53"/>
      <c r="G627" s="53"/>
      <c r="I627" s="53"/>
      <c r="J627" s="53"/>
      <c r="K627" s="53"/>
      <c r="L627" s="53"/>
      <c r="M627" s="53"/>
      <c r="N627" s="53"/>
      <c r="O627" s="53"/>
      <c r="P627" s="53"/>
      <c r="Q627" s="53"/>
      <c r="R627" s="53"/>
      <c r="S627" s="53"/>
      <c r="T627" s="53"/>
      <c r="U627" s="53"/>
      <c r="V627" s="53"/>
      <c r="W627" s="90"/>
      <c r="X627" s="90"/>
      <c r="Y627" s="90"/>
      <c r="Z627" s="53"/>
      <c r="AA627" s="53"/>
      <c r="AB627" s="53"/>
      <c r="AC627" s="53"/>
      <c r="AD627" s="53"/>
      <c r="AE627" s="53"/>
      <c r="AF627" s="53"/>
      <c r="AG627" s="53"/>
      <c r="AH627" s="53"/>
      <c r="AI627" s="90"/>
      <c r="AJ627" s="90"/>
      <c r="AK627" s="90"/>
      <c r="AL627" s="53"/>
      <c r="AM627" s="53"/>
      <c r="AN627" s="53"/>
      <c r="AO627" s="53"/>
      <c r="AP627" s="53"/>
      <c r="AQ627" s="53"/>
      <c r="AR627" s="53"/>
      <c r="AS627" s="53"/>
      <c r="AT627" s="53"/>
      <c r="AU627" s="53"/>
      <c r="AV627" s="53"/>
      <c r="AW627" s="53"/>
      <c r="AX627" s="53"/>
      <c r="AY627" s="53"/>
      <c r="AZ627" s="90"/>
      <c r="BA627" s="90"/>
      <c r="BB627" s="90"/>
      <c r="BC627" s="53"/>
      <c r="BD627" s="53"/>
      <c r="BE627" s="53"/>
      <c r="BF627" s="53"/>
      <c r="BG627" s="25"/>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3"/>
      <c r="CL627" s="53"/>
      <c r="CM627" s="53"/>
      <c r="CN627" s="53"/>
      <c r="CO627" s="53"/>
      <c r="CP627" s="53"/>
      <c r="CQ627" s="53"/>
      <c r="CR627" s="53"/>
      <c r="CS627" s="53"/>
      <c r="CT627" s="53"/>
      <c r="CU627" s="53"/>
      <c r="CV627" s="53"/>
      <c r="CW627" s="53"/>
      <c r="CX627" s="53"/>
      <c r="CY627" s="53"/>
      <c r="CZ627" s="53"/>
      <c r="DA627" s="53"/>
      <c r="DB627" s="53"/>
      <c r="DC627" s="53"/>
      <c r="DD627" s="53"/>
      <c r="DE627" s="53"/>
      <c r="DF627" s="53"/>
      <c r="DG627" s="53"/>
      <c r="DH627" s="53"/>
      <c r="DI627" s="53"/>
      <c r="DJ627" s="53"/>
      <c r="DK627" s="53"/>
      <c r="DL627" s="53"/>
      <c r="DM627" s="53"/>
      <c r="DN627" s="53"/>
      <c r="DO627" s="53"/>
      <c r="DP627" s="53"/>
      <c r="DQ627" s="53"/>
      <c r="DR627" s="53"/>
    </row>
    <row r="628" spans="1:122" x14ac:dyDescent="0.25">
      <c r="A628" s="9"/>
      <c r="E628" s="53"/>
      <c r="F628" s="53"/>
      <c r="G628" s="53"/>
      <c r="I628" s="53"/>
      <c r="J628" s="53"/>
      <c r="K628" s="53"/>
      <c r="L628" s="53"/>
      <c r="M628" s="53"/>
      <c r="N628" s="53"/>
      <c r="O628" s="53"/>
      <c r="P628" s="53"/>
      <c r="Q628" s="53"/>
      <c r="R628" s="53"/>
      <c r="S628" s="53"/>
      <c r="T628" s="53"/>
      <c r="U628" s="53"/>
      <c r="V628" s="53"/>
      <c r="W628" s="90"/>
      <c r="X628" s="90"/>
      <c r="Y628" s="90"/>
      <c r="Z628" s="53"/>
      <c r="AA628" s="53"/>
      <c r="AB628" s="53"/>
      <c r="AC628" s="53"/>
      <c r="AD628" s="53"/>
      <c r="AE628" s="53"/>
      <c r="AF628" s="53"/>
      <c r="AG628" s="53"/>
      <c r="AH628" s="53"/>
      <c r="AI628" s="90"/>
      <c r="AJ628" s="90"/>
      <c r="AK628" s="90"/>
      <c r="AL628" s="53"/>
      <c r="AM628" s="53"/>
      <c r="AN628" s="53"/>
      <c r="AO628" s="53"/>
      <c r="AP628" s="53"/>
      <c r="AQ628" s="53"/>
      <c r="AR628" s="53"/>
      <c r="AS628" s="53"/>
      <c r="AT628" s="53"/>
      <c r="AU628" s="53"/>
      <c r="AV628" s="53"/>
      <c r="AW628" s="53"/>
      <c r="AX628" s="53"/>
      <c r="AY628" s="53"/>
      <c r="AZ628" s="90"/>
      <c r="BA628" s="90"/>
      <c r="BB628" s="90"/>
      <c r="BC628" s="53"/>
      <c r="BD628" s="53"/>
      <c r="BE628" s="53"/>
      <c r="BF628" s="53"/>
      <c r="BG628" s="25"/>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3"/>
      <c r="CL628" s="53"/>
      <c r="CM628" s="53"/>
      <c r="CN628" s="53"/>
      <c r="CO628" s="53"/>
      <c r="CP628" s="53"/>
      <c r="CQ628" s="53"/>
      <c r="CR628" s="53"/>
      <c r="CS628" s="53"/>
      <c r="CT628" s="53"/>
      <c r="CU628" s="53"/>
      <c r="CV628" s="53"/>
      <c r="CW628" s="53"/>
      <c r="CX628" s="53"/>
      <c r="CY628" s="53"/>
      <c r="CZ628" s="53"/>
      <c r="DA628" s="53"/>
      <c r="DB628" s="53"/>
      <c r="DC628" s="53"/>
      <c r="DD628" s="53"/>
      <c r="DE628" s="53"/>
      <c r="DF628" s="53"/>
      <c r="DG628" s="53"/>
      <c r="DH628" s="53"/>
      <c r="DI628" s="53"/>
      <c r="DJ628" s="53"/>
      <c r="DK628" s="53"/>
      <c r="DL628" s="53"/>
      <c r="DM628" s="53"/>
      <c r="DN628" s="53"/>
      <c r="DO628" s="53"/>
      <c r="DP628" s="53"/>
      <c r="DQ628" s="53"/>
      <c r="DR628" s="53"/>
    </row>
    <row r="629" spans="1:122" x14ac:dyDescent="0.25">
      <c r="A629" s="9"/>
      <c r="E629" s="53"/>
      <c r="F629" s="53"/>
      <c r="G629" s="53"/>
      <c r="I629" s="53"/>
      <c r="J629" s="53"/>
      <c r="K629" s="53"/>
      <c r="L629" s="53"/>
      <c r="M629" s="53"/>
      <c r="N629" s="53"/>
      <c r="O629" s="53"/>
      <c r="P629" s="53"/>
      <c r="Q629" s="53"/>
      <c r="R629" s="53"/>
      <c r="S629" s="53"/>
      <c r="T629" s="53"/>
      <c r="U629" s="53"/>
      <c r="V629" s="53"/>
      <c r="W629" s="90"/>
      <c r="X629" s="90"/>
      <c r="Y629" s="90"/>
      <c r="Z629" s="53"/>
      <c r="AA629" s="53"/>
      <c r="AB629" s="53"/>
      <c r="AC629" s="53"/>
      <c r="AD629" s="53"/>
      <c r="AE629" s="53"/>
      <c r="AF629" s="53"/>
      <c r="AG629" s="53"/>
      <c r="AH629" s="53"/>
      <c r="AI629" s="90"/>
      <c r="AJ629" s="90"/>
      <c r="AK629" s="90"/>
      <c r="AL629" s="53"/>
      <c r="AM629" s="53"/>
      <c r="AN629" s="53"/>
      <c r="AO629" s="53"/>
      <c r="AP629" s="53"/>
      <c r="AQ629" s="53"/>
      <c r="AR629" s="53"/>
      <c r="AS629" s="53"/>
      <c r="AT629" s="53"/>
      <c r="AU629" s="53"/>
      <c r="AV629" s="53"/>
      <c r="AW629" s="53"/>
      <c r="AX629" s="53"/>
      <c r="AY629" s="53"/>
      <c r="AZ629" s="90"/>
      <c r="BA629" s="90"/>
      <c r="BB629" s="90"/>
      <c r="BC629" s="53"/>
      <c r="BD629" s="53"/>
      <c r="BE629" s="53"/>
      <c r="BF629" s="53"/>
      <c r="BG629" s="25"/>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3"/>
      <c r="CL629" s="53"/>
      <c r="CM629" s="53"/>
      <c r="CN629" s="53"/>
      <c r="CO629" s="53"/>
      <c r="CP629" s="53"/>
      <c r="CQ629" s="53"/>
      <c r="CR629" s="53"/>
      <c r="CS629" s="53"/>
      <c r="CT629" s="53"/>
      <c r="CU629" s="53"/>
      <c r="CV629" s="53"/>
      <c r="CW629" s="53"/>
      <c r="CX629" s="53"/>
      <c r="CY629" s="53"/>
      <c r="CZ629" s="53"/>
      <c r="DA629" s="53"/>
      <c r="DB629" s="53"/>
      <c r="DC629" s="53"/>
      <c r="DD629" s="53"/>
      <c r="DE629" s="53"/>
      <c r="DF629" s="53"/>
      <c r="DG629" s="53"/>
      <c r="DH629" s="53"/>
      <c r="DI629" s="53"/>
      <c r="DJ629" s="53"/>
      <c r="DK629" s="53"/>
      <c r="DL629" s="53"/>
      <c r="DM629" s="53"/>
      <c r="DN629" s="53"/>
      <c r="DO629" s="53"/>
      <c r="DP629" s="53"/>
      <c r="DQ629" s="53"/>
      <c r="DR629" s="53"/>
    </row>
    <row r="630" spans="1:122" x14ac:dyDescent="0.25">
      <c r="A630" s="9"/>
      <c r="E630" s="53"/>
      <c r="F630" s="53"/>
      <c r="G630" s="53"/>
      <c r="I630" s="53"/>
      <c r="J630" s="53"/>
      <c r="K630" s="53"/>
      <c r="L630" s="53"/>
      <c r="M630" s="53"/>
      <c r="N630" s="53"/>
      <c r="O630" s="53"/>
      <c r="P630" s="53"/>
      <c r="Q630" s="53"/>
      <c r="R630" s="53"/>
      <c r="S630" s="53"/>
      <c r="T630" s="53"/>
      <c r="U630" s="53"/>
      <c r="V630" s="53"/>
      <c r="W630" s="90"/>
      <c r="X630" s="90"/>
      <c r="Y630" s="90"/>
      <c r="Z630" s="53"/>
      <c r="AA630" s="53"/>
      <c r="AB630" s="53"/>
      <c r="AC630" s="53"/>
      <c r="AD630" s="53"/>
      <c r="AE630" s="53"/>
      <c r="AF630" s="53"/>
      <c r="AG630" s="53"/>
      <c r="AH630" s="53"/>
      <c r="AI630" s="90"/>
      <c r="AJ630" s="90"/>
      <c r="AK630" s="90"/>
      <c r="AL630" s="53"/>
      <c r="AM630" s="53"/>
      <c r="AN630" s="53"/>
      <c r="AO630" s="53"/>
      <c r="AP630" s="53"/>
      <c r="AQ630" s="53"/>
      <c r="AR630" s="53"/>
      <c r="AS630" s="53"/>
      <c r="AT630" s="53"/>
      <c r="AU630" s="53"/>
      <c r="AV630" s="53"/>
      <c r="AW630" s="53"/>
      <c r="AX630" s="53"/>
      <c r="AY630" s="53"/>
      <c r="AZ630" s="90"/>
      <c r="BA630" s="90"/>
      <c r="BB630" s="90"/>
      <c r="BC630" s="53"/>
      <c r="BD630" s="53"/>
      <c r="BE630" s="53"/>
      <c r="BF630" s="53"/>
      <c r="BG630" s="25"/>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3"/>
      <c r="CL630" s="53"/>
      <c r="CM630" s="53"/>
      <c r="CN630" s="53"/>
      <c r="CO630" s="53"/>
      <c r="CP630" s="53"/>
      <c r="CQ630" s="53"/>
      <c r="CR630" s="53"/>
      <c r="CS630" s="53"/>
      <c r="CT630" s="53"/>
      <c r="CU630" s="53"/>
      <c r="CV630" s="53"/>
      <c r="CW630" s="53"/>
      <c r="CX630" s="53"/>
      <c r="CY630" s="53"/>
      <c r="CZ630" s="53"/>
      <c r="DA630" s="53"/>
      <c r="DB630" s="53"/>
      <c r="DC630" s="53"/>
      <c r="DD630" s="53"/>
      <c r="DE630" s="53"/>
      <c r="DF630" s="53"/>
      <c r="DG630" s="53"/>
      <c r="DH630" s="53"/>
      <c r="DI630" s="53"/>
      <c r="DJ630" s="53"/>
      <c r="DK630" s="53"/>
      <c r="DL630" s="53"/>
      <c r="DM630" s="53"/>
      <c r="DN630" s="53"/>
      <c r="DO630" s="53"/>
      <c r="DP630" s="53"/>
      <c r="DQ630" s="53"/>
      <c r="DR630" s="53"/>
    </row>
    <row r="631" spans="1:122" x14ac:dyDescent="0.25">
      <c r="A631" s="9"/>
      <c r="E631" s="53"/>
      <c r="F631" s="53"/>
      <c r="G631" s="53"/>
      <c r="I631" s="53"/>
      <c r="J631" s="53"/>
      <c r="K631" s="53"/>
      <c r="L631" s="53"/>
      <c r="M631" s="53"/>
      <c r="N631" s="53"/>
      <c r="O631" s="53"/>
      <c r="P631" s="53"/>
      <c r="Q631" s="53"/>
      <c r="R631" s="53"/>
      <c r="S631" s="53"/>
      <c r="T631" s="53"/>
      <c r="U631" s="53"/>
      <c r="V631" s="53"/>
      <c r="W631" s="90"/>
      <c r="X631" s="90"/>
      <c r="Y631" s="90"/>
      <c r="Z631" s="53"/>
      <c r="AA631" s="53"/>
      <c r="AB631" s="53"/>
      <c r="AC631" s="53"/>
      <c r="AD631" s="53"/>
      <c r="AE631" s="53"/>
      <c r="AF631" s="53"/>
      <c r="AG631" s="53"/>
      <c r="AH631" s="53"/>
      <c r="AI631" s="90"/>
      <c r="AJ631" s="90"/>
      <c r="AK631" s="90"/>
      <c r="AL631" s="53"/>
      <c r="AM631" s="53"/>
      <c r="AN631" s="53"/>
      <c r="AO631" s="53"/>
      <c r="AP631" s="53"/>
      <c r="AQ631" s="53"/>
      <c r="AR631" s="53"/>
      <c r="AS631" s="53"/>
      <c r="AT631" s="53"/>
      <c r="AU631" s="53"/>
      <c r="AV631" s="53"/>
      <c r="AW631" s="53"/>
      <c r="AX631" s="53"/>
      <c r="AY631" s="53"/>
      <c r="AZ631" s="90"/>
      <c r="BA631" s="90"/>
      <c r="BB631" s="90"/>
      <c r="BC631" s="53"/>
      <c r="BD631" s="53"/>
      <c r="BE631" s="53"/>
      <c r="BF631" s="53"/>
      <c r="BG631" s="25"/>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row>
    <row r="632" spans="1:122" x14ac:dyDescent="0.25">
      <c r="A632" s="9"/>
      <c r="E632" s="53"/>
      <c r="F632" s="53"/>
      <c r="G632" s="53"/>
      <c r="I632" s="53"/>
      <c r="J632" s="53"/>
      <c r="K632" s="53"/>
      <c r="L632" s="53"/>
      <c r="M632" s="53"/>
      <c r="N632" s="53"/>
      <c r="O632" s="53"/>
      <c r="P632" s="53"/>
      <c r="Q632" s="53"/>
      <c r="R632" s="53"/>
      <c r="S632" s="53"/>
      <c r="T632" s="53"/>
      <c r="U632" s="53"/>
      <c r="V632" s="53"/>
      <c r="W632" s="90"/>
      <c r="X632" s="90"/>
      <c r="Y632" s="90"/>
      <c r="Z632" s="53"/>
      <c r="AA632" s="53"/>
      <c r="AB632" s="53"/>
      <c r="AC632" s="53"/>
      <c r="AD632" s="53"/>
      <c r="AE632" s="53"/>
      <c r="AF632" s="53"/>
      <c r="AG632" s="53"/>
      <c r="AH632" s="53"/>
      <c r="AI632" s="90"/>
      <c r="AJ632" s="90"/>
      <c r="AK632" s="90"/>
      <c r="AL632" s="53"/>
      <c r="AM632" s="53"/>
      <c r="AN632" s="53"/>
      <c r="AO632" s="53"/>
      <c r="AP632" s="53"/>
      <c r="AQ632" s="53"/>
      <c r="AR632" s="53"/>
      <c r="AS632" s="53"/>
      <c r="AT632" s="53"/>
      <c r="AU632" s="53"/>
      <c r="AV632" s="53"/>
      <c r="AW632" s="53"/>
      <c r="AX632" s="53"/>
      <c r="AY632" s="53"/>
      <c r="AZ632" s="90"/>
      <c r="BA632" s="90"/>
      <c r="BB632" s="90"/>
      <c r="BC632" s="53"/>
      <c r="BD632" s="53"/>
      <c r="BE632" s="53"/>
      <c r="BF632" s="53"/>
      <c r="BG632" s="25"/>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3"/>
      <c r="CL632" s="53"/>
      <c r="CM632" s="53"/>
      <c r="CN632" s="53"/>
      <c r="CO632" s="53"/>
      <c r="CP632" s="53"/>
      <c r="CQ632" s="53"/>
      <c r="CR632" s="53"/>
      <c r="CS632" s="53"/>
      <c r="CT632" s="53"/>
      <c r="CU632" s="53"/>
      <c r="CV632" s="53"/>
      <c r="CW632" s="53"/>
      <c r="CX632" s="53"/>
      <c r="CY632" s="53"/>
      <c r="CZ632" s="53"/>
      <c r="DA632" s="53"/>
      <c r="DB632" s="53"/>
      <c r="DC632" s="53"/>
      <c r="DD632" s="53"/>
      <c r="DE632" s="53"/>
      <c r="DF632" s="53"/>
      <c r="DG632" s="53"/>
      <c r="DH632" s="53"/>
      <c r="DI632" s="53"/>
      <c r="DJ632" s="53"/>
      <c r="DK632" s="53"/>
      <c r="DL632" s="53"/>
      <c r="DM632" s="53"/>
      <c r="DN632" s="53"/>
      <c r="DO632" s="53"/>
      <c r="DP632" s="53"/>
      <c r="DQ632" s="53"/>
      <c r="DR632" s="53"/>
    </row>
    <row r="633" spans="1:122" x14ac:dyDescent="0.25">
      <c r="A633" s="9"/>
      <c r="E633" s="53"/>
      <c r="F633" s="53"/>
      <c r="G633" s="53"/>
      <c r="I633" s="53"/>
      <c r="J633" s="53"/>
      <c r="K633" s="53"/>
      <c r="L633" s="53"/>
      <c r="M633" s="53"/>
      <c r="N633" s="53"/>
      <c r="O633" s="53"/>
      <c r="P633" s="53"/>
      <c r="Q633" s="53"/>
      <c r="R633" s="53"/>
      <c r="S633" s="53"/>
      <c r="T633" s="53"/>
      <c r="U633" s="53"/>
      <c r="V633" s="53"/>
      <c r="W633" s="90"/>
      <c r="X633" s="90"/>
      <c r="Y633" s="90"/>
      <c r="Z633" s="53"/>
      <c r="AA633" s="53"/>
      <c r="AB633" s="53"/>
      <c r="AC633" s="53"/>
      <c r="AD633" s="53"/>
      <c r="AE633" s="53"/>
      <c r="AF633" s="53"/>
      <c r="AG633" s="53"/>
      <c r="AH633" s="53"/>
      <c r="AI633" s="90"/>
      <c r="AJ633" s="90"/>
      <c r="AK633" s="90"/>
      <c r="AL633" s="53"/>
      <c r="AM633" s="53"/>
      <c r="AN633" s="53"/>
      <c r="AO633" s="53"/>
      <c r="AP633" s="53"/>
      <c r="AQ633" s="53"/>
      <c r="AR633" s="53"/>
      <c r="AS633" s="53"/>
      <c r="AT633" s="53"/>
      <c r="AU633" s="53"/>
      <c r="AV633" s="53"/>
      <c r="AW633" s="53"/>
      <c r="AX633" s="53"/>
      <c r="AY633" s="53"/>
      <c r="AZ633" s="90"/>
      <c r="BA633" s="90"/>
      <c r="BB633" s="90"/>
      <c r="BC633" s="53"/>
      <c r="BD633" s="53"/>
      <c r="BE633" s="53"/>
      <c r="BF633" s="53"/>
      <c r="BG633" s="25"/>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3"/>
      <c r="CL633" s="53"/>
      <c r="CM633" s="53"/>
      <c r="CN633" s="53"/>
      <c r="CO633" s="53"/>
      <c r="CP633" s="53"/>
      <c r="CQ633" s="53"/>
      <c r="CR633" s="53"/>
      <c r="CS633" s="53"/>
      <c r="CT633" s="53"/>
      <c r="CU633" s="53"/>
      <c r="CV633" s="53"/>
      <c r="CW633" s="53"/>
      <c r="CX633" s="53"/>
      <c r="CY633" s="53"/>
      <c r="CZ633" s="53"/>
      <c r="DA633" s="53"/>
      <c r="DB633" s="53"/>
      <c r="DC633" s="53"/>
      <c r="DD633" s="53"/>
      <c r="DE633" s="53"/>
      <c r="DF633" s="53"/>
      <c r="DG633" s="53"/>
      <c r="DH633" s="53"/>
      <c r="DI633" s="53"/>
      <c r="DJ633" s="53"/>
      <c r="DK633" s="53"/>
      <c r="DL633" s="53"/>
      <c r="DM633" s="53"/>
      <c r="DN633" s="53"/>
      <c r="DO633" s="53"/>
      <c r="DP633" s="53"/>
      <c r="DQ633" s="53"/>
      <c r="DR633" s="53"/>
    </row>
    <row r="634" spans="1:122" x14ac:dyDescent="0.25">
      <c r="A634" s="9"/>
      <c r="E634" s="53"/>
      <c r="F634" s="53"/>
      <c r="G634" s="53"/>
      <c r="I634" s="53"/>
      <c r="J634" s="53"/>
      <c r="K634" s="53"/>
      <c r="L634" s="53"/>
      <c r="M634" s="53"/>
      <c r="N634" s="53"/>
      <c r="O634" s="53"/>
      <c r="P634" s="53"/>
      <c r="Q634" s="53"/>
      <c r="R634" s="53"/>
      <c r="S634" s="53"/>
      <c r="T634" s="53"/>
      <c r="U634" s="53"/>
      <c r="V634" s="53"/>
      <c r="W634" s="90"/>
      <c r="X634" s="90"/>
      <c r="Y634" s="90"/>
      <c r="Z634" s="53"/>
      <c r="AA634" s="53"/>
      <c r="AB634" s="53"/>
      <c r="AC634" s="53"/>
      <c r="AD634" s="53"/>
      <c r="AE634" s="53"/>
      <c r="AF634" s="53"/>
      <c r="AG634" s="53"/>
      <c r="AH634" s="53"/>
      <c r="AI634" s="90"/>
      <c r="AJ634" s="90"/>
      <c r="AK634" s="90"/>
      <c r="AL634" s="53"/>
      <c r="AM634" s="53"/>
      <c r="AN634" s="53"/>
      <c r="AO634" s="53"/>
      <c r="AP634" s="53"/>
      <c r="AQ634" s="53"/>
      <c r="AR634" s="53"/>
      <c r="AS634" s="53"/>
      <c r="AT634" s="53"/>
      <c r="AU634" s="53"/>
      <c r="AV634" s="53"/>
      <c r="AW634" s="53"/>
      <c r="AX634" s="53"/>
      <c r="AY634" s="53"/>
      <c r="AZ634" s="90"/>
      <c r="BA634" s="90"/>
      <c r="BB634" s="90"/>
      <c r="BC634" s="53"/>
      <c r="BD634" s="53"/>
      <c r="BE634" s="53"/>
      <c r="BF634" s="53"/>
      <c r="BG634" s="25"/>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3"/>
      <c r="CL634" s="53"/>
      <c r="CM634" s="53"/>
      <c r="CN634" s="53"/>
      <c r="CO634" s="53"/>
      <c r="CP634" s="53"/>
      <c r="CQ634" s="53"/>
      <c r="CR634" s="53"/>
      <c r="CS634" s="53"/>
      <c r="CT634" s="53"/>
      <c r="CU634" s="53"/>
      <c r="CV634" s="53"/>
      <c r="CW634" s="53"/>
      <c r="CX634" s="53"/>
      <c r="CY634" s="53"/>
      <c r="CZ634" s="53"/>
      <c r="DA634" s="53"/>
      <c r="DB634" s="53"/>
      <c r="DC634" s="53"/>
      <c r="DD634" s="53"/>
      <c r="DE634" s="53"/>
      <c r="DF634" s="53"/>
      <c r="DG634" s="53"/>
      <c r="DH634" s="53"/>
      <c r="DI634" s="53"/>
      <c r="DJ634" s="53"/>
      <c r="DK634" s="53"/>
      <c r="DL634" s="53"/>
      <c r="DM634" s="53"/>
      <c r="DN634" s="53"/>
      <c r="DO634" s="53"/>
      <c r="DP634" s="53"/>
      <c r="DQ634" s="53"/>
      <c r="DR634" s="53"/>
    </row>
    <row r="635" spans="1:122" x14ac:dyDescent="0.25">
      <c r="A635" s="9"/>
      <c r="E635" s="53"/>
      <c r="F635" s="53"/>
      <c r="G635" s="53"/>
      <c r="I635" s="53"/>
      <c r="J635" s="53"/>
      <c r="K635" s="53"/>
      <c r="L635" s="53"/>
      <c r="M635" s="53"/>
      <c r="N635" s="53"/>
      <c r="O635" s="53"/>
      <c r="P635" s="53"/>
      <c r="Q635" s="53"/>
      <c r="R635" s="53"/>
      <c r="S635" s="53"/>
      <c r="T635" s="53"/>
      <c r="U635" s="53"/>
      <c r="V635" s="53"/>
      <c r="W635" s="90"/>
      <c r="X635" s="90"/>
      <c r="Y635" s="90"/>
      <c r="Z635" s="53"/>
      <c r="AA635" s="53"/>
      <c r="AB635" s="53"/>
      <c r="AC635" s="53"/>
      <c r="AD635" s="53"/>
      <c r="AE635" s="53"/>
      <c r="AF635" s="53"/>
      <c r="AG635" s="53"/>
      <c r="AH635" s="53"/>
      <c r="AI635" s="90"/>
      <c r="AJ635" s="90"/>
      <c r="AK635" s="90"/>
      <c r="AL635" s="53"/>
      <c r="AM635" s="53"/>
      <c r="AN635" s="53"/>
      <c r="AO635" s="53"/>
      <c r="AP635" s="53"/>
      <c r="AQ635" s="53"/>
      <c r="AR635" s="53"/>
      <c r="AS635" s="53"/>
      <c r="AT635" s="53"/>
      <c r="AU635" s="53"/>
      <c r="AV635" s="53"/>
      <c r="AW635" s="53"/>
      <c r="AX635" s="53"/>
      <c r="AY635" s="53"/>
      <c r="AZ635" s="90"/>
      <c r="BA635" s="90"/>
      <c r="BB635" s="90"/>
      <c r="BC635" s="53"/>
      <c r="BD635" s="53"/>
      <c r="BE635" s="53"/>
      <c r="BF635" s="53"/>
      <c r="BG635" s="25"/>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3"/>
      <c r="CL635" s="53"/>
      <c r="CM635" s="53"/>
      <c r="CN635" s="53"/>
      <c r="CO635" s="53"/>
      <c r="CP635" s="53"/>
      <c r="CQ635" s="53"/>
      <c r="CR635" s="53"/>
      <c r="CS635" s="53"/>
      <c r="CT635" s="53"/>
      <c r="CU635" s="53"/>
      <c r="CV635" s="53"/>
      <c r="CW635" s="53"/>
      <c r="CX635" s="53"/>
      <c r="CY635" s="53"/>
      <c r="CZ635" s="53"/>
      <c r="DA635" s="53"/>
      <c r="DB635" s="53"/>
      <c r="DC635" s="53"/>
      <c r="DD635" s="53"/>
      <c r="DE635" s="53"/>
      <c r="DF635" s="53"/>
      <c r="DG635" s="53"/>
      <c r="DH635" s="53"/>
      <c r="DI635" s="53"/>
      <c r="DJ635" s="53"/>
      <c r="DK635" s="53"/>
      <c r="DL635" s="53"/>
      <c r="DM635" s="53"/>
      <c r="DN635" s="53"/>
      <c r="DO635" s="53"/>
      <c r="DP635" s="53"/>
      <c r="DQ635" s="53"/>
      <c r="DR635" s="53"/>
    </row>
    <row r="636" spans="1:122" x14ac:dyDescent="0.25">
      <c r="A636" s="9"/>
      <c r="E636" s="53"/>
      <c r="F636" s="53"/>
      <c r="G636" s="53"/>
      <c r="I636" s="53"/>
      <c r="J636" s="53"/>
      <c r="K636" s="53"/>
      <c r="L636" s="53"/>
      <c r="M636" s="53"/>
      <c r="N636" s="53"/>
      <c r="O636" s="53"/>
      <c r="P636" s="53"/>
      <c r="Q636" s="53"/>
      <c r="R636" s="53"/>
      <c r="S636" s="53"/>
      <c r="T636" s="53"/>
      <c r="U636" s="53"/>
      <c r="V636" s="53"/>
      <c r="W636" s="90"/>
      <c r="X636" s="90"/>
      <c r="Y636" s="90"/>
      <c r="Z636" s="53"/>
      <c r="AA636" s="53"/>
      <c r="AB636" s="53"/>
      <c r="AC636" s="53"/>
      <c r="AD636" s="53"/>
      <c r="AE636" s="53"/>
      <c r="AF636" s="53"/>
      <c r="AG636" s="53"/>
      <c r="AH636" s="53"/>
      <c r="AI636" s="90"/>
      <c r="AJ636" s="90"/>
      <c r="AK636" s="90"/>
      <c r="AL636" s="53"/>
      <c r="AM636" s="53"/>
      <c r="AN636" s="53"/>
      <c r="AO636" s="53"/>
      <c r="AP636" s="53"/>
      <c r="AQ636" s="53"/>
      <c r="AR636" s="53"/>
      <c r="AS636" s="53"/>
      <c r="AT636" s="53"/>
      <c r="AU636" s="53"/>
      <c r="AV636" s="53"/>
      <c r="AW636" s="53"/>
      <c r="AX636" s="53"/>
      <c r="AY636" s="53"/>
      <c r="AZ636" s="90"/>
      <c r="BA636" s="90"/>
      <c r="BB636" s="90"/>
      <c r="BC636" s="53"/>
      <c r="BD636" s="53"/>
      <c r="BE636" s="53"/>
      <c r="BF636" s="53"/>
      <c r="BG636" s="25"/>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3"/>
      <c r="CL636" s="53"/>
      <c r="CM636" s="53"/>
      <c r="CN636" s="53"/>
      <c r="CO636" s="53"/>
      <c r="CP636" s="53"/>
      <c r="CQ636" s="53"/>
      <c r="CR636" s="53"/>
      <c r="CS636" s="53"/>
      <c r="CT636" s="53"/>
      <c r="CU636" s="53"/>
      <c r="CV636" s="53"/>
      <c r="CW636" s="53"/>
      <c r="CX636" s="53"/>
      <c r="CY636" s="53"/>
      <c r="CZ636" s="53"/>
      <c r="DA636" s="53"/>
      <c r="DB636" s="53"/>
      <c r="DC636" s="53"/>
      <c r="DD636" s="53"/>
      <c r="DE636" s="53"/>
      <c r="DF636" s="53"/>
      <c r="DG636" s="53"/>
      <c r="DH636" s="53"/>
      <c r="DI636" s="53"/>
      <c r="DJ636" s="53"/>
      <c r="DK636" s="53"/>
      <c r="DL636" s="53"/>
      <c r="DM636" s="53"/>
      <c r="DN636" s="53"/>
      <c r="DO636" s="53"/>
      <c r="DP636" s="53"/>
      <c r="DQ636" s="53"/>
      <c r="DR636" s="53"/>
    </row>
    <row r="637" spans="1:122" x14ac:dyDescent="0.25">
      <c r="A637" s="9"/>
      <c r="E637" s="53"/>
      <c r="F637" s="53"/>
      <c r="G637" s="53"/>
      <c r="I637" s="53"/>
      <c r="J637" s="53"/>
      <c r="K637" s="53"/>
      <c r="L637" s="53"/>
      <c r="M637" s="53"/>
      <c r="N637" s="53"/>
      <c r="O637" s="53"/>
      <c r="P637" s="53"/>
      <c r="Q637" s="53"/>
      <c r="R637" s="53"/>
      <c r="S637" s="53"/>
      <c r="T637" s="53"/>
      <c r="U637" s="53"/>
      <c r="V637" s="53"/>
      <c r="W637" s="90"/>
      <c r="X637" s="90"/>
      <c r="Y637" s="90"/>
      <c r="Z637" s="53"/>
      <c r="AA637" s="53"/>
      <c r="AB637" s="53"/>
      <c r="AC637" s="53"/>
      <c r="AD637" s="53"/>
      <c r="AE637" s="53"/>
      <c r="AF637" s="53"/>
      <c r="AG637" s="53"/>
      <c r="AH637" s="53"/>
      <c r="AI637" s="90"/>
      <c r="AJ637" s="90"/>
      <c r="AK637" s="90"/>
      <c r="AL637" s="53"/>
      <c r="AM637" s="53"/>
      <c r="AN637" s="53"/>
      <c r="AO637" s="53"/>
      <c r="AP637" s="53"/>
      <c r="AQ637" s="53"/>
      <c r="AR637" s="53"/>
      <c r="AS637" s="53"/>
      <c r="AT637" s="53"/>
      <c r="AU637" s="53"/>
      <c r="AV637" s="53"/>
      <c r="AW637" s="53"/>
      <c r="AX637" s="53"/>
      <c r="AY637" s="53"/>
      <c r="AZ637" s="90"/>
      <c r="BA637" s="90"/>
      <c r="BB637" s="90"/>
      <c r="BC637" s="53"/>
      <c r="BD637" s="53"/>
      <c r="BE637" s="53"/>
      <c r="BF637" s="53"/>
      <c r="BG637" s="25"/>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3"/>
      <c r="CL637" s="53"/>
      <c r="CM637" s="53"/>
      <c r="CN637" s="53"/>
      <c r="CO637" s="53"/>
      <c r="CP637" s="53"/>
      <c r="CQ637" s="53"/>
      <c r="CR637" s="53"/>
      <c r="CS637" s="53"/>
      <c r="CT637" s="53"/>
      <c r="CU637" s="53"/>
      <c r="CV637" s="53"/>
      <c r="CW637" s="53"/>
      <c r="CX637" s="53"/>
      <c r="CY637" s="53"/>
      <c r="CZ637" s="53"/>
      <c r="DA637" s="53"/>
      <c r="DB637" s="53"/>
      <c r="DC637" s="53"/>
      <c r="DD637" s="53"/>
      <c r="DE637" s="53"/>
      <c r="DF637" s="53"/>
      <c r="DG637" s="53"/>
      <c r="DH637" s="53"/>
      <c r="DI637" s="53"/>
      <c r="DJ637" s="53"/>
      <c r="DK637" s="53"/>
      <c r="DL637" s="53"/>
      <c r="DM637" s="53"/>
      <c r="DN637" s="53"/>
      <c r="DO637" s="53"/>
      <c r="DP637" s="53"/>
      <c r="DQ637" s="53"/>
      <c r="DR637" s="53"/>
    </row>
    <row r="638" spans="1:122" x14ac:dyDescent="0.25">
      <c r="A638" s="9"/>
      <c r="E638" s="53"/>
      <c r="F638" s="53"/>
      <c r="G638" s="53"/>
      <c r="I638" s="53"/>
      <c r="J638" s="53"/>
      <c r="K638" s="53"/>
      <c r="L638" s="53"/>
      <c r="M638" s="53"/>
      <c r="N638" s="53"/>
      <c r="O638" s="53"/>
      <c r="P638" s="53"/>
      <c r="Q638" s="53"/>
      <c r="R638" s="53"/>
      <c r="S638" s="53"/>
      <c r="T638" s="53"/>
      <c r="U638" s="53"/>
      <c r="V638" s="53"/>
      <c r="W638" s="90"/>
      <c r="X638" s="90"/>
      <c r="Y638" s="90"/>
      <c r="Z638" s="53"/>
      <c r="AA638" s="53"/>
      <c r="AB638" s="53"/>
      <c r="AC638" s="53"/>
      <c r="AD638" s="53"/>
      <c r="AE638" s="53"/>
      <c r="AF638" s="53"/>
      <c r="AG638" s="53"/>
      <c r="AH638" s="53"/>
      <c r="AI638" s="90"/>
      <c r="AJ638" s="90"/>
      <c r="AK638" s="90"/>
      <c r="AL638" s="53"/>
      <c r="AM638" s="53"/>
      <c r="AN638" s="53"/>
      <c r="AO638" s="53"/>
      <c r="AP638" s="53"/>
      <c r="AQ638" s="53"/>
      <c r="AR638" s="53"/>
      <c r="AS638" s="53"/>
      <c r="AT638" s="53"/>
      <c r="AU638" s="53"/>
      <c r="AV638" s="53"/>
      <c r="AW638" s="53"/>
      <c r="AX638" s="53"/>
      <c r="AY638" s="53"/>
      <c r="AZ638" s="90"/>
      <c r="BA638" s="90"/>
      <c r="BB638" s="90"/>
      <c r="BC638" s="53"/>
      <c r="BD638" s="53"/>
      <c r="BE638" s="53"/>
      <c r="BF638" s="53"/>
      <c r="BG638" s="25"/>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3"/>
      <c r="CL638" s="53"/>
      <c r="CM638" s="53"/>
      <c r="CN638" s="53"/>
      <c r="CO638" s="53"/>
      <c r="CP638" s="53"/>
      <c r="CQ638" s="53"/>
      <c r="CR638" s="53"/>
      <c r="CS638" s="53"/>
      <c r="CT638" s="53"/>
      <c r="CU638" s="53"/>
      <c r="CV638" s="53"/>
      <c r="CW638" s="53"/>
      <c r="CX638" s="53"/>
      <c r="CY638" s="53"/>
      <c r="CZ638" s="53"/>
      <c r="DA638" s="53"/>
      <c r="DB638" s="53"/>
      <c r="DC638" s="53"/>
      <c r="DD638" s="53"/>
      <c r="DE638" s="53"/>
      <c r="DF638" s="53"/>
      <c r="DG638" s="53"/>
      <c r="DH638" s="53"/>
      <c r="DI638" s="53"/>
      <c r="DJ638" s="53"/>
      <c r="DK638" s="53"/>
      <c r="DL638" s="53"/>
      <c r="DM638" s="53"/>
      <c r="DN638" s="53"/>
      <c r="DO638" s="53"/>
      <c r="DP638" s="53"/>
      <c r="DQ638" s="53"/>
      <c r="DR638" s="53"/>
    </row>
    <row r="639" spans="1:122" x14ac:dyDescent="0.25">
      <c r="A639" s="9"/>
      <c r="E639" s="53"/>
      <c r="F639" s="53"/>
      <c r="G639" s="53"/>
      <c r="I639" s="53"/>
      <c r="J639" s="53"/>
      <c r="K639" s="53"/>
      <c r="L639" s="53"/>
      <c r="M639" s="53"/>
      <c r="N639" s="53"/>
      <c r="O639" s="53"/>
      <c r="P639" s="53"/>
      <c r="Q639" s="53"/>
      <c r="R639" s="53"/>
      <c r="S639" s="53"/>
      <c r="T639" s="53"/>
      <c r="U639" s="53"/>
      <c r="V639" s="53"/>
      <c r="W639" s="90"/>
      <c r="X639" s="90"/>
      <c r="Y639" s="90"/>
      <c r="Z639" s="53"/>
      <c r="AA639" s="53"/>
      <c r="AB639" s="53"/>
      <c r="AC639" s="53"/>
      <c r="AD639" s="53"/>
      <c r="AE639" s="53"/>
      <c r="AF639" s="53"/>
      <c r="AG639" s="53"/>
      <c r="AH639" s="53"/>
      <c r="AI639" s="90"/>
      <c r="AJ639" s="90"/>
      <c r="AK639" s="90"/>
      <c r="AL639" s="53"/>
      <c r="AM639" s="53"/>
      <c r="AN639" s="53"/>
      <c r="AO639" s="53"/>
      <c r="AP639" s="53"/>
      <c r="AQ639" s="53"/>
      <c r="AR639" s="53"/>
      <c r="AS639" s="53"/>
      <c r="AT639" s="53"/>
      <c r="AU639" s="53"/>
      <c r="AV639" s="53"/>
      <c r="AW639" s="53"/>
      <c r="AX639" s="53"/>
      <c r="AY639" s="53"/>
      <c r="AZ639" s="90"/>
      <c r="BA639" s="90"/>
      <c r="BB639" s="90"/>
      <c r="BC639" s="53"/>
      <c r="BD639" s="53"/>
      <c r="BE639" s="53"/>
      <c r="BF639" s="53"/>
      <c r="BG639" s="25"/>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3"/>
      <c r="CL639" s="53"/>
      <c r="CM639" s="53"/>
      <c r="CN639" s="53"/>
      <c r="CO639" s="53"/>
      <c r="CP639" s="53"/>
      <c r="CQ639" s="53"/>
      <c r="CR639" s="53"/>
      <c r="CS639" s="53"/>
      <c r="CT639" s="53"/>
      <c r="CU639" s="53"/>
      <c r="CV639" s="53"/>
      <c r="CW639" s="53"/>
      <c r="CX639" s="53"/>
      <c r="CY639" s="53"/>
      <c r="CZ639" s="53"/>
      <c r="DA639" s="53"/>
      <c r="DB639" s="53"/>
      <c r="DC639" s="53"/>
      <c r="DD639" s="53"/>
      <c r="DE639" s="53"/>
      <c r="DF639" s="53"/>
      <c r="DG639" s="53"/>
      <c r="DH639" s="53"/>
      <c r="DI639" s="53"/>
      <c r="DJ639" s="53"/>
      <c r="DK639" s="53"/>
      <c r="DL639" s="53"/>
      <c r="DM639" s="53"/>
      <c r="DN639" s="53"/>
      <c r="DO639" s="53"/>
      <c r="DP639" s="53"/>
      <c r="DQ639" s="53"/>
      <c r="DR639" s="53"/>
    </row>
    <row r="640" spans="1:122" x14ac:dyDescent="0.25">
      <c r="A640" s="9"/>
      <c r="E640" s="53"/>
      <c r="F640" s="53"/>
      <c r="G640" s="53"/>
      <c r="I640" s="53"/>
      <c r="J640" s="53"/>
      <c r="K640" s="53"/>
      <c r="L640" s="53"/>
      <c r="M640" s="53"/>
      <c r="N640" s="53"/>
      <c r="O640" s="53"/>
      <c r="P640" s="53"/>
      <c r="Q640" s="53"/>
      <c r="R640" s="53"/>
      <c r="S640" s="53"/>
      <c r="T640" s="53"/>
      <c r="U640" s="53"/>
      <c r="V640" s="53"/>
      <c r="W640" s="90"/>
      <c r="X640" s="90"/>
      <c r="Y640" s="90"/>
      <c r="Z640" s="53"/>
      <c r="AA640" s="53"/>
      <c r="AB640" s="53"/>
      <c r="AC640" s="53"/>
      <c r="AD640" s="53"/>
      <c r="AE640" s="53"/>
      <c r="AF640" s="53"/>
      <c r="AG640" s="53"/>
      <c r="AH640" s="53"/>
      <c r="AI640" s="90"/>
      <c r="AJ640" s="90"/>
      <c r="AK640" s="90"/>
      <c r="AL640" s="53"/>
      <c r="AM640" s="53"/>
      <c r="AN640" s="53"/>
      <c r="AO640" s="53"/>
      <c r="AP640" s="53"/>
      <c r="AQ640" s="53"/>
      <c r="AR640" s="53"/>
      <c r="AS640" s="53"/>
      <c r="AT640" s="53"/>
      <c r="AU640" s="53"/>
      <c r="AV640" s="53"/>
      <c r="AW640" s="53"/>
      <c r="AX640" s="53"/>
      <c r="AY640" s="53"/>
      <c r="AZ640" s="90"/>
      <c r="BA640" s="90"/>
      <c r="BB640" s="90"/>
      <c r="BC640" s="53"/>
      <c r="BD640" s="53"/>
      <c r="BE640" s="53"/>
      <c r="BF640" s="53"/>
      <c r="BG640" s="25"/>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3"/>
      <c r="CL640" s="53"/>
      <c r="CM640" s="53"/>
      <c r="CN640" s="53"/>
      <c r="CO640" s="53"/>
      <c r="CP640" s="53"/>
      <c r="CQ640" s="53"/>
      <c r="CR640" s="53"/>
      <c r="CS640" s="53"/>
      <c r="CT640" s="53"/>
      <c r="CU640" s="53"/>
      <c r="CV640" s="53"/>
      <c r="CW640" s="53"/>
      <c r="CX640" s="53"/>
      <c r="CY640" s="53"/>
      <c r="CZ640" s="53"/>
      <c r="DA640" s="53"/>
      <c r="DB640" s="53"/>
      <c r="DC640" s="53"/>
      <c r="DD640" s="53"/>
      <c r="DE640" s="53"/>
      <c r="DF640" s="53"/>
      <c r="DG640" s="53"/>
      <c r="DH640" s="53"/>
      <c r="DI640" s="53"/>
      <c r="DJ640" s="53"/>
      <c r="DK640" s="53"/>
      <c r="DL640" s="53"/>
      <c r="DM640" s="53"/>
      <c r="DN640" s="53"/>
      <c r="DO640" s="53"/>
      <c r="DP640" s="53"/>
      <c r="DQ640" s="53"/>
      <c r="DR640" s="53"/>
    </row>
    <row r="641" spans="1:122" x14ac:dyDescent="0.25">
      <c r="A641" s="9"/>
      <c r="E641" s="53"/>
      <c r="F641" s="53"/>
      <c r="G641" s="53"/>
      <c r="I641" s="53"/>
      <c r="J641" s="53"/>
      <c r="K641" s="53"/>
      <c r="L641" s="53"/>
      <c r="M641" s="53"/>
      <c r="N641" s="53"/>
      <c r="O641" s="53"/>
      <c r="P641" s="53"/>
      <c r="Q641" s="53"/>
      <c r="R641" s="53"/>
      <c r="S641" s="53"/>
      <c r="T641" s="53"/>
      <c r="U641" s="53"/>
      <c r="V641" s="53"/>
      <c r="W641" s="90"/>
      <c r="X641" s="90"/>
      <c r="Y641" s="90"/>
      <c r="Z641" s="53"/>
      <c r="AA641" s="53"/>
      <c r="AB641" s="53"/>
      <c r="AC641" s="53"/>
      <c r="AD641" s="53"/>
      <c r="AE641" s="53"/>
      <c r="AF641" s="53"/>
      <c r="AG641" s="53"/>
      <c r="AH641" s="53"/>
      <c r="AI641" s="90"/>
      <c r="AJ641" s="90"/>
      <c r="AK641" s="90"/>
      <c r="AL641" s="53"/>
      <c r="AM641" s="53"/>
      <c r="AN641" s="53"/>
      <c r="AO641" s="53"/>
      <c r="AP641" s="53"/>
      <c r="AQ641" s="53"/>
      <c r="AR641" s="53"/>
      <c r="AS641" s="53"/>
      <c r="AT641" s="53"/>
      <c r="AU641" s="53"/>
      <c r="AV641" s="53"/>
      <c r="AW641" s="53"/>
      <c r="AX641" s="53"/>
      <c r="AY641" s="53"/>
      <c r="AZ641" s="90"/>
      <c r="BA641" s="90"/>
      <c r="BB641" s="90"/>
      <c r="BC641" s="53"/>
      <c r="BD641" s="53"/>
      <c r="BE641" s="53"/>
      <c r="BF641" s="53"/>
      <c r="BG641" s="25"/>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3"/>
      <c r="CL641" s="53"/>
      <c r="CM641" s="53"/>
      <c r="CN641" s="53"/>
      <c r="CO641" s="53"/>
      <c r="CP641" s="53"/>
      <c r="CQ641" s="53"/>
      <c r="CR641" s="53"/>
      <c r="CS641" s="53"/>
      <c r="CT641" s="53"/>
      <c r="CU641" s="53"/>
      <c r="CV641" s="53"/>
      <c r="CW641" s="53"/>
      <c r="CX641" s="53"/>
      <c r="CY641" s="53"/>
      <c r="CZ641" s="53"/>
      <c r="DA641" s="53"/>
      <c r="DB641" s="53"/>
      <c r="DC641" s="53"/>
      <c r="DD641" s="53"/>
      <c r="DE641" s="53"/>
      <c r="DF641" s="53"/>
      <c r="DG641" s="53"/>
      <c r="DH641" s="53"/>
      <c r="DI641" s="53"/>
      <c r="DJ641" s="53"/>
      <c r="DK641" s="53"/>
      <c r="DL641" s="53"/>
      <c r="DM641" s="53"/>
      <c r="DN641" s="53"/>
      <c r="DO641" s="53"/>
      <c r="DP641" s="53"/>
      <c r="DQ641" s="53"/>
      <c r="DR641" s="53"/>
    </row>
    <row r="642" spans="1:122" x14ac:dyDescent="0.25">
      <c r="A642" s="9"/>
      <c r="E642" s="53"/>
      <c r="F642" s="53"/>
      <c r="G642" s="53"/>
      <c r="I642" s="53"/>
      <c r="J642" s="53"/>
      <c r="K642" s="53"/>
      <c r="L642" s="53"/>
      <c r="M642" s="53"/>
      <c r="N642" s="53"/>
      <c r="O642" s="53"/>
      <c r="P642" s="53"/>
      <c r="Q642" s="53"/>
      <c r="R642" s="53"/>
      <c r="S642" s="53"/>
      <c r="T642" s="53"/>
      <c r="U642" s="53"/>
      <c r="V642" s="53"/>
      <c r="W642" s="90"/>
      <c r="X642" s="90"/>
      <c r="Y642" s="90"/>
      <c r="Z642" s="53"/>
      <c r="AA642" s="53"/>
      <c r="AB642" s="53"/>
      <c r="AC642" s="53"/>
      <c r="AD642" s="53"/>
      <c r="AE642" s="53"/>
      <c r="AF642" s="53"/>
      <c r="AG642" s="53"/>
      <c r="AH642" s="53"/>
      <c r="AI642" s="90"/>
      <c r="AJ642" s="90"/>
      <c r="AK642" s="90"/>
      <c r="AL642" s="53"/>
      <c r="AM642" s="53"/>
      <c r="AN642" s="53"/>
      <c r="AO642" s="53"/>
      <c r="AP642" s="53"/>
      <c r="AQ642" s="53"/>
      <c r="AR642" s="53"/>
      <c r="AS642" s="53"/>
      <c r="AT642" s="53"/>
      <c r="AU642" s="53"/>
      <c r="AV642" s="53"/>
      <c r="AW642" s="53"/>
      <c r="AX642" s="53"/>
      <c r="AY642" s="53"/>
      <c r="AZ642" s="90"/>
      <c r="BA642" s="90"/>
      <c r="BB642" s="90"/>
      <c r="BC642" s="53"/>
      <c r="BD642" s="53"/>
      <c r="BE642" s="53"/>
      <c r="BF642" s="53"/>
      <c r="BG642" s="25"/>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3"/>
      <c r="CL642" s="53"/>
      <c r="CM642" s="53"/>
      <c r="CN642" s="53"/>
      <c r="CO642" s="53"/>
      <c r="CP642" s="53"/>
      <c r="CQ642" s="53"/>
      <c r="CR642" s="53"/>
      <c r="CS642" s="53"/>
      <c r="CT642" s="53"/>
      <c r="CU642" s="53"/>
      <c r="CV642" s="53"/>
      <c r="CW642" s="53"/>
      <c r="CX642" s="53"/>
      <c r="CY642" s="53"/>
      <c r="CZ642" s="53"/>
      <c r="DA642" s="53"/>
      <c r="DB642" s="53"/>
      <c r="DC642" s="53"/>
      <c r="DD642" s="53"/>
      <c r="DE642" s="53"/>
      <c r="DF642" s="53"/>
      <c r="DG642" s="53"/>
      <c r="DH642" s="53"/>
      <c r="DI642" s="53"/>
      <c r="DJ642" s="53"/>
      <c r="DK642" s="53"/>
      <c r="DL642" s="53"/>
      <c r="DM642" s="53"/>
      <c r="DN642" s="53"/>
      <c r="DO642" s="53"/>
      <c r="DP642" s="53"/>
      <c r="DQ642" s="53"/>
      <c r="DR642" s="53"/>
    </row>
    <row r="643" spans="1:122" x14ac:dyDescent="0.25">
      <c r="A643" s="9"/>
      <c r="E643" s="53"/>
      <c r="F643" s="53"/>
      <c r="G643" s="53"/>
      <c r="I643" s="53"/>
      <c r="J643" s="53"/>
      <c r="K643" s="53"/>
      <c r="L643" s="53"/>
      <c r="M643" s="53"/>
      <c r="N643" s="53"/>
      <c r="O643" s="53"/>
      <c r="P643" s="53"/>
      <c r="Q643" s="53"/>
      <c r="R643" s="53"/>
      <c r="S643" s="53"/>
      <c r="T643" s="53"/>
      <c r="U643" s="53"/>
      <c r="V643" s="53"/>
      <c r="W643" s="90"/>
      <c r="X643" s="90"/>
      <c r="Y643" s="90"/>
      <c r="Z643" s="53"/>
      <c r="AA643" s="53"/>
      <c r="AB643" s="53"/>
      <c r="AC643" s="53"/>
      <c r="AD643" s="53"/>
      <c r="AE643" s="53"/>
      <c r="AF643" s="53"/>
      <c r="AG643" s="53"/>
      <c r="AH643" s="53"/>
      <c r="AI643" s="90"/>
      <c r="AJ643" s="90"/>
      <c r="AK643" s="90"/>
      <c r="AL643" s="53"/>
      <c r="AM643" s="53"/>
      <c r="AN643" s="53"/>
      <c r="AO643" s="53"/>
      <c r="AP643" s="53"/>
      <c r="AQ643" s="53"/>
      <c r="AR643" s="53"/>
      <c r="AS643" s="53"/>
      <c r="AT643" s="53"/>
      <c r="AU643" s="53"/>
      <c r="AV643" s="53"/>
      <c r="AW643" s="53"/>
      <c r="AX643" s="53"/>
      <c r="AY643" s="53"/>
      <c r="AZ643" s="90"/>
      <c r="BA643" s="90"/>
      <c r="BB643" s="90"/>
      <c r="BC643" s="53"/>
      <c r="BD643" s="53"/>
      <c r="BE643" s="53"/>
      <c r="BF643" s="53"/>
      <c r="BG643" s="25"/>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3"/>
      <c r="CL643" s="53"/>
      <c r="CM643" s="53"/>
      <c r="CN643" s="53"/>
      <c r="CO643" s="53"/>
      <c r="CP643" s="53"/>
      <c r="CQ643" s="53"/>
      <c r="CR643" s="53"/>
      <c r="CS643" s="53"/>
      <c r="CT643" s="53"/>
      <c r="CU643" s="53"/>
      <c r="CV643" s="53"/>
      <c r="CW643" s="53"/>
      <c r="CX643" s="53"/>
      <c r="CY643" s="53"/>
      <c r="CZ643" s="53"/>
      <c r="DA643" s="53"/>
      <c r="DB643" s="53"/>
      <c r="DC643" s="53"/>
      <c r="DD643" s="53"/>
      <c r="DE643" s="53"/>
      <c r="DF643" s="53"/>
      <c r="DG643" s="53"/>
      <c r="DH643" s="53"/>
      <c r="DI643" s="53"/>
      <c r="DJ643" s="53"/>
      <c r="DK643" s="53"/>
      <c r="DL643" s="53"/>
      <c r="DM643" s="53"/>
      <c r="DN643" s="53"/>
      <c r="DO643" s="53"/>
      <c r="DP643" s="53"/>
      <c r="DQ643" s="53"/>
      <c r="DR643" s="53"/>
    </row>
    <row r="644" spans="1:122" x14ac:dyDescent="0.25">
      <c r="A644" s="9"/>
      <c r="E644" s="53"/>
      <c r="F644" s="53"/>
      <c r="G644" s="53"/>
      <c r="I644" s="53"/>
      <c r="J644" s="53"/>
      <c r="K644" s="53"/>
      <c r="L644" s="53"/>
      <c r="M644" s="53"/>
      <c r="N644" s="53"/>
      <c r="O644" s="53"/>
      <c r="P644" s="53"/>
      <c r="Q644" s="53"/>
      <c r="R644" s="53"/>
      <c r="S644" s="53"/>
      <c r="T644" s="53"/>
      <c r="U644" s="53"/>
      <c r="V644" s="53"/>
      <c r="W644" s="90"/>
      <c r="X644" s="90"/>
      <c r="Y644" s="90"/>
      <c r="Z644" s="53"/>
      <c r="AA644" s="53"/>
      <c r="AB644" s="53"/>
      <c r="AC644" s="53"/>
      <c r="AD644" s="53"/>
      <c r="AE644" s="53"/>
      <c r="AF644" s="53"/>
      <c r="AG644" s="53"/>
      <c r="AH644" s="53"/>
      <c r="AI644" s="90"/>
      <c r="AJ644" s="90"/>
      <c r="AK644" s="90"/>
      <c r="AL644" s="53"/>
      <c r="AM644" s="53"/>
      <c r="AN644" s="53"/>
      <c r="AO644" s="53"/>
      <c r="AP644" s="53"/>
      <c r="AQ644" s="53"/>
      <c r="AR644" s="53"/>
      <c r="AS644" s="53"/>
      <c r="AT644" s="53"/>
      <c r="AU644" s="53"/>
      <c r="AV644" s="53"/>
      <c r="AW644" s="53"/>
      <c r="AX644" s="53"/>
      <c r="AY644" s="53"/>
      <c r="AZ644" s="90"/>
      <c r="BA644" s="90"/>
      <c r="BB644" s="90"/>
      <c r="BC644" s="53"/>
      <c r="BD644" s="53"/>
      <c r="BE644" s="53"/>
      <c r="BF644" s="53"/>
      <c r="BG644" s="25"/>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3"/>
      <c r="CL644" s="53"/>
      <c r="CM644" s="53"/>
      <c r="CN644" s="53"/>
      <c r="CO644" s="53"/>
      <c r="CP644" s="53"/>
      <c r="CQ644" s="53"/>
      <c r="CR644" s="53"/>
      <c r="CS644" s="53"/>
      <c r="CT644" s="53"/>
      <c r="CU644" s="53"/>
      <c r="CV644" s="53"/>
      <c r="CW644" s="53"/>
      <c r="CX644" s="53"/>
      <c r="CY644" s="53"/>
      <c r="CZ644" s="53"/>
      <c r="DA644" s="53"/>
      <c r="DB644" s="53"/>
      <c r="DC644" s="53"/>
      <c r="DD644" s="53"/>
      <c r="DE644" s="53"/>
      <c r="DF644" s="53"/>
      <c r="DG644" s="53"/>
      <c r="DH644" s="53"/>
      <c r="DI644" s="53"/>
      <c r="DJ644" s="53"/>
      <c r="DK644" s="53"/>
      <c r="DL644" s="53"/>
      <c r="DM644" s="53"/>
      <c r="DN644" s="53"/>
      <c r="DO644" s="53"/>
      <c r="DP644" s="53"/>
      <c r="DQ644" s="53"/>
      <c r="DR644" s="53"/>
    </row>
    <row r="645" spans="1:122" x14ac:dyDescent="0.25">
      <c r="A645" s="9"/>
      <c r="E645" s="53"/>
      <c r="F645" s="53"/>
      <c r="G645" s="53"/>
      <c r="I645" s="53"/>
      <c r="J645" s="53"/>
      <c r="K645" s="53"/>
      <c r="L645" s="53"/>
      <c r="M645" s="53"/>
      <c r="N645" s="53"/>
      <c r="O645" s="53"/>
      <c r="P645" s="53"/>
      <c r="Q645" s="53"/>
      <c r="R645" s="53"/>
      <c r="S645" s="53"/>
      <c r="T645" s="53"/>
      <c r="U645" s="53"/>
      <c r="V645" s="53"/>
      <c r="W645" s="90"/>
      <c r="X645" s="90"/>
      <c r="Y645" s="90"/>
      <c r="Z645" s="53"/>
      <c r="AA645" s="53"/>
      <c r="AB645" s="53"/>
      <c r="AC645" s="53"/>
      <c r="AD645" s="53"/>
      <c r="AE645" s="53"/>
      <c r="AF645" s="53"/>
      <c r="AG645" s="53"/>
      <c r="AH645" s="53"/>
      <c r="AI645" s="90"/>
      <c r="AJ645" s="90"/>
      <c r="AK645" s="90"/>
      <c r="AL645" s="53"/>
      <c r="AM645" s="53"/>
      <c r="AN645" s="53"/>
      <c r="AO645" s="53"/>
      <c r="AP645" s="53"/>
      <c r="AQ645" s="53"/>
      <c r="AR645" s="53"/>
      <c r="AS645" s="53"/>
      <c r="AT645" s="53"/>
      <c r="AU645" s="53"/>
      <c r="AV645" s="53"/>
      <c r="AW645" s="53"/>
      <c r="AX645" s="53"/>
      <c r="AY645" s="53"/>
      <c r="AZ645" s="90"/>
      <c r="BA645" s="90"/>
      <c r="BB645" s="90"/>
      <c r="BC645" s="53"/>
      <c r="BD645" s="53"/>
      <c r="BE645" s="53"/>
      <c r="BF645" s="53"/>
      <c r="BG645" s="25"/>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3"/>
      <c r="CL645" s="53"/>
      <c r="CM645" s="53"/>
      <c r="CN645" s="53"/>
      <c r="CO645" s="53"/>
      <c r="CP645" s="53"/>
      <c r="CQ645" s="53"/>
      <c r="CR645" s="53"/>
      <c r="CS645" s="53"/>
      <c r="CT645" s="53"/>
      <c r="CU645" s="53"/>
      <c r="CV645" s="53"/>
      <c r="CW645" s="53"/>
      <c r="CX645" s="53"/>
      <c r="CY645" s="53"/>
      <c r="CZ645" s="53"/>
      <c r="DA645" s="53"/>
      <c r="DB645" s="53"/>
      <c r="DC645" s="53"/>
      <c r="DD645" s="53"/>
      <c r="DE645" s="53"/>
      <c r="DF645" s="53"/>
      <c r="DG645" s="53"/>
      <c r="DH645" s="53"/>
      <c r="DI645" s="53"/>
      <c r="DJ645" s="53"/>
      <c r="DK645" s="53"/>
      <c r="DL645" s="53"/>
      <c r="DM645" s="53"/>
      <c r="DN645" s="53"/>
      <c r="DO645" s="53"/>
      <c r="DP645" s="53"/>
      <c r="DQ645" s="53"/>
      <c r="DR645" s="53"/>
    </row>
    <row r="646" spans="1:122" x14ac:dyDescent="0.25">
      <c r="A646" s="9"/>
      <c r="E646" s="53"/>
      <c r="F646" s="53"/>
      <c r="G646" s="53"/>
      <c r="I646" s="53"/>
      <c r="J646" s="53"/>
      <c r="K646" s="53"/>
      <c r="L646" s="53"/>
      <c r="M646" s="53"/>
      <c r="N646" s="53"/>
      <c r="O646" s="53"/>
      <c r="P646" s="53"/>
      <c r="Q646" s="53"/>
      <c r="R646" s="53"/>
      <c r="S646" s="53"/>
      <c r="T646" s="53"/>
      <c r="U646" s="53"/>
      <c r="V646" s="53"/>
      <c r="W646" s="90"/>
      <c r="X646" s="90"/>
      <c r="Y646" s="90"/>
      <c r="Z646" s="53"/>
      <c r="AA646" s="53"/>
      <c r="AB646" s="53"/>
      <c r="AC646" s="53"/>
      <c r="AD646" s="53"/>
      <c r="AE646" s="53"/>
      <c r="AF646" s="53"/>
      <c r="AG646" s="53"/>
      <c r="AH646" s="53"/>
      <c r="AI646" s="90"/>
      <c r="AJ646" s="90"/>
      <c r="AK646" s="90"/>
      <c r="AL646" s="53"/>
      <c r="AM646" s="53"/>
      <c r="AN646" s="53"/>
      <c r="AO646" s="53"/>
      <c r="AP646" s="53"/>
      <c r="AQ646" s="53"/>
      <c r="AR646" s="53"/>
      <c r="AS646" s="53"/>
      <c r="AT646" s="53"/>
      <c r="AU646" s="53"/>
      <c r="AV646" s="53"/>
      <c r="AW646" s="53"/>
      <c r="AX646" s="53"/>
      <c r="AY646" s="53"/>
      <c r="AZ646" s="90"/>
      <c r="BA646" s="90"/>
      <c r="BB646" s="90"/>
      <c r="BC646" s="53"/>
      <c r="BD646" s="53"/>
      <c r="BE646" s="53"/>
      <c r="BF646" s="53"/>
      <c r="BG646" s="25"/>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3"/>
      <c r="CL646" s="53"/>
      <c r="CM646" s="53"/>
      <c r="CN646" s="53"/>
      <c r="CO646" s="53"/>
      <c r="CP646" s="53"/>
      <c r="CQ646" s="53"/>
      <c r="CR646" s="53"/>
      <c r="CS646" s="53"/>
      <c r="CT646" s="53"/>
      <c r="CU646" s="53"/>
      <c r="CV646" s="53"/>
      <c r="CW646" s="53"/>
      <c r="CX646" s="53"/>
      <c r="CY646" s="53"/>
      <c r="CZ646" s="53"/>
      <c r="DA646" s="53"/>
      <c r="DB646" s="53"/>
      <c r="DC646" s="53"/>
      <c r="DD646" s="53"/>
      <c r="DE646" s="53"/>
      <c r="DF646" s="53"/>
      <c r="DG646" s="53"/>
      <c r="DH646" s="53"/>
      <c r="DI646" s="53"/>
      <c r="DJ646" s="53"/>
      <c r="DK646" s="53"/>
      <c r="DL646" s="53"/>
      <c r="DM646" s="53"/>
      <c r="DN646" s="53"/>
      <c r="DO646" s="53"/>
      <c r="DP646" s="53"/>
      <c r="DQ646" s="53"/>
      <c r="DR646" s="53"/>
    </row>
    <row r="647" spans="1:122" x14ac:dyDescent="0.25">
      <c r="A647" s="9"/>
      <c r="E647" s="53"/>
      <c r="F647" s="53"/>
      <c r="G647" s="53"/>
      <c r="I647" s="53"/>
      <c r="J647" s="53"/>
      <c r="K647" s="53"/>
      <c r="L647" s="53"/>
      <c r="M647" s="53"/>
      <c r="N647" s="53"/>
      <c r="O647" s="53"/>
      <c r="P647" s="53"/>
      <c r="Q647" s="53"/>
      <c r="R647" s="53"/>
      <c r="S647" s="53"/>
      <c r="T647" s="53"/>
      <c r="U647" s="53"/>
      <c r="V647" s="53"/>
      <c r="W647" s="90"/>
      <c r="X647" s="90"/>
      <c r="Y647" s="90"/>
      <c r="Z647" s="53"/>
      <c r="AA647" s="53"/>
      <c r="AB647" s="53"/>
      <c r="AC647" s="53"/>
      <c r="AD647" s="53"/>
      <c r="AE647" s="53"/>
      <c r="AF647" s="53"/>
      <c r="AG647" s="53"/>
      <c r="AH647" s="53"/>
      <c r="AI647" s="90"/>
      <c r="AJ647" s="90"/>
      <c r="AK647" s="90"/>
      <c r="AL647" s="53"/>
      <c r="AM647" s="53"/>
      <c r="AN647" s="53"/>
      <c r="AO647" s="53"/>
      <c r="AP647" s="53"/>
      <c r="AQ647" s="53"/>
      <c r="AR647" s="53"/>
      <c r="AS647" s="53"/>
      <c r="AT647" s="53"/>
      <c r="AU647" s="53"/>
      <c r="AV647" s="53"/>
      <c r="AW647" s="53"/>
      <c r="AX647" s="53"/>
      <c r="AY647" s="53"/>
      <c r="AZ647" s="90"/>
      <c r="BA647" s="90"/>
      <c r="BB647" s="90"/>
      <c r="BC647" s="53"/>
      <c r="BD647" s="53"/>
      <c r="BE647" s="53"/>
      <c r="BF647" s="53"/>
      <c r="BG647" s="25"/>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3"/>
      <c r="CL647" s="53"/>
      <c r="CM647" s="53"/>
      <c r="CN647" s="53"/>
      <c r="CO647" s="53"/>
      <c r="CP647" s="53"/>
      <c r="CQ647" s="53"/>
      <c r="CR647" s="53"/>
      <c r="CS647" s="53"/>
      <c r="CT647" s="53"/>
      <c r="CU647" s="53"/>
      <c r="CV647" s="53"/>
      <c r="CW647" s="53"/>
      <c r="CX647" s="53"/>
      <c r="CY647" s="53"/>
      <c r="CZ647" s="53"/>
      <c r="DA647" s="53"/>
      <c r="DB647" s="53"/>
      <c r="DC647" s="53"/>
      <c r="DD647" s="53"/>
      <c r="DE647" s="53"/>
      <c r="DF647" s="53"/>
      <c r="DG647" s="53"/>
      <c r="DH647" s="53"/>
      <c r="DI647" s="53"/>
      <c r="DJ647" s="53"/>
      <c r="DK647" s="53"/>
      <c r="DL647" s="53"/>
      <c r="DM647" s="53"/>
      <c r="DN647" s="53"/>
      <c r="DO647" s="53"/>
      <c r="DP647" s="53"/>
      <c r="DQ647" s="53"/>
      <c r="DR647" s="53"/>
    </row>
    <row r="648" spans="1:122" x14ac:dyDescent="0.25">
      <c r="A648" s="9"/>
      <c r="E648" s="53"/>
      <c r="F648" s="53"/>
      <c r="G648" s="53"/>
      <c r="I648" s="53"/>
      <c r="J648" s="53"/>
      <c r="K648" s="53"/>
      <c r="L648" s="53"/>
      <c r="M648" s="53"/>
      <c r="N648" s="53"/>
      <c r="O648" s="53"/>
      <c r="P648" s="53"/>
      <c r="Q648" s="53"/>
      <c r="R648" s="53"/>
      <c r="S648" s="53"/>
      <c r="T648" s="53"/>
      <c r="U648" s="53"/>
      <c r="V648" s="53"/>
      <c r="W648" s="90"/>
      <c r="X648" s="90"/>
      <c r="Y648" s="90"/>
      <c r="Z648" s="53"/>
      <c r="AA648" s="53"/>
      <c r="AB648" s="53"/>
      <c r="AC648" s="53"/>
      <c r="AD648" s="53"/>
      <c r="AE648" s="53"/>
      <c r="AF648" s="53"/>
      <c r="AG648" s="53"/>
      <c r="AH648" s="53"/>
      <c r="AI648" s="90"/>
      <c r="AJ648" s="90"/>
      <c r="AK648" s="90"/>
      <c r="AL648" s="53"/>
      <c r="AM648" s="53"/>
      <c r="AN648" s="53"/>
      <c r="AO648" s="53"/>
      <c r="AP648" s="53"/>
      <c r="AQ648" s="53"/>
      <c r="AR648" s="53"/>
      <c r="AS648" s="53"/>
      <c r="AT648" s="53"/>
      <c r="AU648" s="53"/>
      <c r="AV648" s="53"/>
      <c r="AW648" s="53"/>
      <c r="AX648" s="53"/>
      <c r="AY648" s="53"/>
      <c r="AZ648" s="90"/>
      <c r="BA648" s="90"/>
      <c r="BB648" s="90"/>
      <c r="BC648" s="53"/>
      <c r="BD648" s="53"/>
      <c r="BE648" s="53"/>
      <c r="BF648" s="53"/>
      <c r="BG648" s="25"/>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3"/>
      <c r="CL648" s="53"/>
      <c r="CM648" s="53"/>
      <c r="CN648" s="53"/>
      <c r="CO648" s="53"/>
      <c r="CP648" s="53"/>
      <c r="CQ648" s="53"/>
      <c r="CR648" s="53"/>
      <c r="CS648" s="53"/>
      <c r="CT648" s="53"/>
      <c r="CU648" s="53"/>
      <c r="CV648" s="53"/>
      <c r="CW648" s="53"/>
      <c r="CX648" s="53"/>
      <c r="CY648" s="53"/>
      <c r="CZ648" s="53"/>
      <c r="DA648" s="53"/>
      <c r="DB648" s="53"/>
      <c r="DC648" s="53"/>
      <c r="DD648" s="53"/>
      <c r="DE648" s="53"/>
      <c r="DF648" s="53"/>
      <c r="DG648" s="53"/>
      <c r="DH648" s="53"/>
      <c r="DI648" s="53"/>
      <c r="DJ648" s="53"/>
      <c r="DK648" s="53"/>
      <c r="DL648" s="53"/>
      <c r="DM648" s="53"/>
      <c r="DN648" s="53"/>
      <c r="DO648" s="53"/>
      <c r="DP648" s="53"/>
      <c r="DQ648" s="53"/>
      <c r="DR648" s="53"/>
    </row>
    <row r="649" spans="1:122" x14ac:dyDescent="0.25">
      <c r="A649" s="9"/>
      <c r="E649" s="53"/>
      <c r="F649" s="53"/>
      <c r="G649" s="53"/>
      <c r="I649" s="53"/>
      <c r="J649" s="53"/>
      <c r="K649" s="53"/>
      <c r="L649" s="53"/>
      <c r="M649" s="53"/>
      <c r="N649" s="53"/>
      <c r="O649" s="53"/>
      <c r="P649" s="53"/>
      <c r="Q649" s="53"/>
      <c r="R649" s="53"/>
      <c r="S649" s="53"/>
      <c r="T649" s="53"/>
      <c r="U649" s="53"/>
      <c r="V649" s="53"/>
      <c r="W649" s="90"/>
      <c r="X649" s="90"/>
      <c r="Y649" s="90"/>
      <c r="Z649" s="53"/>
      <c r="AA649" s="53"/>
      <c r="AB649" s="53"/>
      <c r="AC649" s="53"/>
      <c r="AD649" s="53"/>
      <c r="AE649" s="53"/>
      <c r="AF649" s="53"/>
      <c r="AG649" s="53"/>
      <c r="AH649" s="53"/>
      <c r="AI649" s="90"/>
      <c r="AJ649" s="90"/>
      <c r="AK649" s="90"/>
      <c r="AL649" s="53"/>
      <c r="AM649" s="53"/>
      <c r="AN649" s="53"/>
      <c r="AO649" s="53"/>
      <c r="AP649" s="53"/>
      <c r="AQ649" s="53"/>
      <c r="AR649" s="53"/>
      <c r="AS649" s="53"/>
      <c r="AT649" s="53"/>
      <c r="AU649" s="53"/>
      <c r="AV649" s="53"/>
      <c r="AW649" s="53"/>
      <c r="AX649" s="53"/>
      <c r="AY649" s="53"/>
      <c r="AZ649" s="90"/>
      <c r="BA649" s="90"/>
      <c r="BB649" s="90"/>
      <c r="BC649" s="53"/>
      <c r="BD649" s="53"/>
      <c r="BE649" s="53"/>
      <c r="BF649" s="53"/>
      <c r="BG649" s="25"/>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3"/>
      <c r="CL649" s="53"/>
      <c r="CM649" s="53"/>
      <c r="CN649" s="53"/>
      <c r="CO649" s="53"/>
      <c r="CP649" s="53"/>
      <c r="CQ649" s="53"/>
      <c r="CR649" s="53"/>
      <c r="CS649" s="53"/>
      <c r="CT649" s="53"/>
      <c r="CU649" s="53"/>
      <c r="CV649" s="53"/>
      <c r="CW649" s="53"/>
      <c r="CX649" s="53"/>
      <c r="CY649" s="53"/>
      <c r="CZ649" s="53"/>
      <c r="DA649" s="53"/>
      <c r="DB649" s="53"/>
      <c r="DC649" s="53"/>
      <c r="DD649" s="53"/>
      <c r="DE649" s="53"/>
      <c r="DF649" s="53"/>
      <c r="DG649" s="53"/>
      <c r="DH649" s="53"/>
      <c r="DI649" s="53"/>
      <c r="DJ649" s="53"/>
      <c r="DK649" s="53"/>
      <c r="DL649" s="53"/>
      <c r="DM649" s="53"/>
      <c r="DN649" s="53"/>
      <c r="DO649" s="53"/>
      <c r="DP649" s="53"/>
      <c r="DQ649" s="53"/>
      <c r="DR649" s="53"/>
    </row>
    <row r="650" spans="1:122" x14ac:dyDescent="0.25">
      <c r="A650" s="9"/>
      <c r="E650" s="53"/>
      <c r="F650" s="53"/>
      <c r="G650" s="53"/>
      <c r="I650" s="53"/>
      <c r="J650" s="53"/>
      <c r="K650" s="53"/>
      <c r="L650" s="53"/>
      <c r="M650" s="53"/>
      <c r="N650" s="53"/>
      <c r="O650" s="53"/>
      <c r="P650" s="53"/>
      <c r="Q650" s="53"/>
      <c r="R650" s="53"/>
      <c r="S650" s="53"/>
      <c r="T650" s="53"/>
      <c r="U650" s="53"/>
      <c r="V650" s="53"/>
      <c r="W650" s="90"/>
      <c r="X650" s="90"/>
      <c r="Y650" s="90"/>
      <c r="Z650" s="53"/>
      <c r="AA650" s="53"/>
      <c r="AB650" s="53"/>
      <c r="AC650" s="53"/>
      <c r="AD650" s="53"/>
      <c r="AE650" s="53"/>
      <c r="AF650" s="53"/>
      <c r="AG650" s="53"/>
      <c r="AH650" s="53"/>
      <c r="AI650" s="90"/>
      <c r="AJ650" s="90"/>
      <c r="AK650" s="90"/>
      <c r="AL650" s="53"/>
      <c r="AM650" s="53"/>
      <c r="AN650" s="53"/>
      <c r="AO650" s="53"/>
      <c r="AP650" s="53"/>
      <c r="AQ650" s="53"/>
      <c r="AR650" s="53"/>
      <c r="AS650" s="53"/>
      <c r="AT650" s="53"/>
      <c r="AU650" s="53"/>
      <c r="AV650" s="53"/>
      <c r="AW650" s="53"/>
      <c r="AX650" s="53"/>
      <c r="AY650" s="53"/>
      <c r="AZ650" s="90"/>
      <c r="BA650" s="90"/>
      <c r="BB650" s="90"/>
      <c r="BC650" s="53"/>
      <c r="BD650" s="53"/>
      <c r="BE650" s="53"/>
      <c r="BF650" s="53"/>
      <c r="BG650" s="25"/>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3"/>
      <c r="CL650" s="53"/>
      <c r="CM650" s="53"/>
      <c r="CN650" s="53"/>
      <c r="CO650" s="53"/>
      <c r="CP650" s="53"/>
      <c r="CQ650" s="53"/>
      <c r="CR650" s="53"/>
      <c r="CS650" s="53"/>
      <c r="CT650" s="53"/>
      <c r="CU650" s="53"/>
      <c r="CV650" s="53"/>
      <c r="CW650" s="53"/>
      <c r="CX650" s="53"/>
      <c r="CY650" s="53"/>
      <c r="CZ650" s="53"/>
      <c r="DA650" s="53"/>
      <c r="DB650" s="53"/>
      <c r="DC650" s="53"/>
      <c r="DD650" s="53"/>
      <c r="DE650" s="53"/>
      <c r="DF650" s="53"/>
      <c r="DG650" s="53"/>
      <c r="DH650" s="53"/>
      <c r="DI650" s="53"/>
      <c r="DJ650" s="53"/>
      <c r="DK650" s="53"/>
      <c r="DL650" s="53"/>
      <c r="DM650" s="53"/>
      <c r="DN650" s="53"/>
      <c r="DO650" s="53"/>
      <c r="DP650" s="53"/>
      <c r="DQ650" s="53"/>
      <c r="DR650" s="53"/>
    </row>
    <row r="651" spans="1:122" x14ac:dyDescent="0.25">
      <c r="A651" s="9"/>
      <c r="E651" s="53"/>
      <c r="F651" s="53"/>
      <c r="G651" s="53"/>
      <c r="I651" s="53"/>
      <c r="J651" s="53"/>
      <c r="K651" s="53"/>
      <c r="L651" s="53"/>
      <c r="M651" s="53"/>
      <c r="N651" s="53"/>
      <c r="O651" s="53"/>
      <c r="P651" s="53"/>
      <c r="Q651" s="53"/>
      <c r="R651" s="53"/>
      <c r="S651" s="53"/>
      <c r="T651" s="53"/>
      <c r="U651" s="53"/>
      <c r="V651" s="53"/>
      <c r="W651" s="90"/>
      <c r="X651" s="90"/>
      <c r="Y651" s="90"/>
      <c r="Z651" s="53"/>
      <c r="AA651" s="53"/>
      <c r="AB651" s="53"/>
      <c r="AC651" s="53"/>
      <c r="AD651" s="53"/>
      <c r="AE651" s="53"/>
      <c r="AF651" s="53"/>
      <c r="AG651" s="53"/>
      <c r="AH651" s="53"/>
      <c r="AI651" s="90"/>
      <c r="AJ651" s="90"/>
      <c r="AK651" s="90"/>
      <c r="AL651" s="53"/>
      <c r="AM651" s="53"/>
      <c r="AN651" s="53"/>
      <c r="AO651" s="53"/>
      <c r="AP651" s="53"/>
      <c r="AQ651" s="53"/>
      <c r="AR651" s="53"/>
      <c r="AS651" s="53"/>
      <c r="AT651" s="53"/>
      <c r="AU651" s="53"/>
      <c r="AV651" s="53"/>
      <c r="AW651" s="53"/>
      <c r="AX651" s="53"/>
      <c r="AY651" s="53"/>
      <c r="AZ651" s="90"/>
      <c r="BA651" s="90"/>
      <c r="BB651" s="90"/>
      <c r="BC651" s="53"/>
      <c r="BD651" s="53"/>
      <c r="BE651" s="53"/>
      <c r="BF651" s="53"/>
      <c r="BG651" s="25"/>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3"/>
      <c r="CL651" s="53"/>
      <c r="CM651" s="53"/>
      <c r="CN651" s="53"/>
      <c r="CO651" s="53"/>
      <c r="CP651" s="53"/>
      <c r="CQ651" s="53"/>
      <c r="CR651" s="53"/>
      <c r="CS651" s="53"/>
      <c r="CT651" s="53"/>
      <c r="CU651" s="53"/>
      <c r="CV651" s="53"/>
      <c r="CW651" s="53"/>
      <c r="CX651" s="53"/>
      <c r="CY651" s="53"/>
      <c r="CZ651" s="53"/>
      <c r="DA651" s="53"/>
      <c r="DB651" s="53"/>
      <c r="DC651" s="53"/>
      <c r="DD651" s="53"/>
      <c r="DE651" s="53"/>
      <c r="DF651" s="53"/>
      <c r="DG651" s="53"/>
      <c r="DH651" s="53"/>
      <c r="DI651" s="53"/>
      <c r="DJ651" s="53"/>
      <c r="DK651" s="53"/>
      <c r="DL651" s="53"/>
      <c r="DM651" s="53"/>
      <c r="DN651" s="53"/>
      <c r="DO651" s="53"/>
      <c r="DP651" s="53"/>
      <c r="DQ651" s="53"/>
      <c r="DR651" s="53"/>
    </row>
    <row r="652" spans="1:122" x14ac:dyDescent="0.25">
      <c r="A652" s="9"/>
      <c r="E652" s="53"/>
      <c r="F652" s="53"/>
      <c r="G652" s="53"/>
      <c r="I652" s="53"/>
      <c r="J652" s="53"/>
      <c r="K652" s="53"/>
      <c r="L652" s="53"/>
      <c r="M652" s="53"/>
      <c r="N652" s="53"/>
      <c r="O652" s="53"/>
      <c r="P652" s="53"/>
      <c r="Q652" s="53"/>
      <c r="R652" s="53"/>
      <c r="S652" s="53"/>
      <c r="T652" s="53"/>
      <c r="U652" s="53"/>
      <c r="V652" s="53"/>
      <c r="W652" s="90"/>
      <c r="X652" s="90"/>
      <c r="Y652" s="90"/>
      <c r="Z652" s="53"/>
      <c r="AA652" s="53"/>
      <c r="AB652" s="53"/>
      <c r="AC652" s="53"/>
      <c r="AD652" s="53"/>
      <c r="AE652" s="53"/>
      <c r="AF652" s="53"/>
      <c r="AG652" s="53"/>
      <c r="AH652" s="53"/>
      <c r="AI652" s="90"/>
      <c r="AJ652" s="90"/>
      <c r="AK652" s="90"/>
      <c r="AL652" s="53"/>
      <c r="AM652" s="53"/>
      <c r="AN652" s="53"/>
      <c r="AO652" s="53"/>
      <c r="AP652" s="53"/>
      <c r="AQ652" s="53"/>
      <c r="AR652" s="53"/>
      <c r="AS652" s="53"/>
      <c r="AT652" s="53"/>
      <c r="AU652" s="53"/>
      <c r="AV652" s="53"/>
      <c r="AW652" s="53"/>
      <c r="AX652" s="53"/>
      <c r="AY652" s="53"/>
      <c r="AZ652" s="90"/>
      <c r="BA652" s="90"/>
      <c r="BB652" s="90"/>
      <c r="BC652" s="53"/>
      <c r="BD652" s="53"/>
      <c r="BE652" s="53"/>
      <c r="BF652" s="53"/>
      <c r="BG652" s="25"/>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3"/>
      <c r="CL652" s="53"/>
      <c r="CM652" s="53"/>
      <c r="CN652" s="53"/>
      <c r="CO652" s="53"/>
      <c r="CP652" s="53"/>
      <c r="CQ652" s="53"/>
      <c r="CR652" s="53"/>
      <c r="CS652" s="53"/>
      <c r="CT652" s="53"/>
      <c r="CU652" s="53"/>
      <c r="CV652" s="53"/>
      <c r="CW652" s="53"/>
      <c r="CX652" s="53"/>
      <c r="CY652" s="53"/>
      <c r="CZ652" s="53"/>
      <c r="DA652" s="53"/>
      <c r="DB652" s="53"/>
      <c r="DC652" s="53"/>
      <c r="DD652" s="53"/>
      <c r="DE652" s="53"/>
      <c r="DF652" s="53"/>
      <c r="DG652" s="53"/>
      <c r="DH652" s="53"/>
      <c r="DI652" s="53"/>
      <c r="DJ652" s="53"/>
      <c r="DK652" s="53"/>
      <c r="DL652" s="53"/>
      <c r="DM652" s="53"/>
      <c r="DN652" s="53"/>
      <c r="DO652" s="53"/>
      <c r="DP652" s="53"/>
      <c r="DQ652" s="53"/>
      <c r="DR652" s="53"/>
    </row>
    <row r="653" spans="1:122" x14ac:dyDescent="0.25">
      <c r="A653" s="9"/>
      <c r="E653" s="53"/>
      <c r="F653" s="53"/>
      <c r="G653" s="53"/>
      <c r="I653" s="53"/>
      <c r="J653" s="53"/>
      <c r="K653" s="53"/>
      <c r="L653" s="53"/>
      <c r="M653" s="53"/>
      <c r="N653" s="53"/>
      <c r="O653" s="53"/>
      <c r="P653" s="53"/>
      <c r="Q653" s="53"/>
      <c r="R653" s="53"/>
      <c r="S653" s="53"/>
      <c r="T653" s="53"/>
      <c r="U653" s="53"/>
      <c r="V653" s="53"/>
      <c r="W653" s="90"/>
      <c r="X653" s="90"/>
      <c r="Y653" s="90"/>
      <c r="Z653" s="53"/>
      <c r="AA653" s="53"/>
      <c r="AB653" s="53"/>
      <c r="AC653" s="53"/>
      <c r="AD653" s="53"/>
      <c r="AE653" s="53"/>
      <c r="AF653" s="53"/>
      <c r="AG653" s="53"/>
      <c r="AH653" s="53"/>
      <c r="AI653" s="90"/>
      <c r="AJ653" s="90"/>
      <c r="AK653" s="90"/>
      <c r="AL653" s="53"/>
      <c r="AM653" s="53"/>
      <c r="AN653" s="53"/>
      <c r="AO653" s="53"/>
      <c r="AP653" s="53"/>
      <c r="AQ653" s="53"/>
      <c r="AR653" s="53"/>
      <c r="AS653" s="53"/>
      <c r="AT653" s="53"/>
      <c r="AU653" s="53"/>
      <c r="AV653" s="53"/>
      <c r="AW653" s="53"/>
      <c r="AX653" s="53"/>
      <c r="AY653" s="53"/>
      <c r="AZ653" s="90"/>
      <c r="BA653" s="90"/>
      <c r="BB653" s="90"/>
      <c r="BC653" s="53"/>
      <c r="BD653" s="53"/>
      <c r="BE653" s="53"/>
      <c r="BF653" s="53"/>
      <c r="BG653" s="25"/>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3"/>
      <c r="CL653" s="53"/>
      <c r="CM653" s="53"/>
      <c r="CN653" s="53"/>
      <c r="CO653" s="53"/>
      <c r="CP653" s="53"/>
      <c r="CQ653" s="53"/>
      <c r="CR653" s="53"/>
      <c r="CS653" s="53"/>
      <c r="CT653" s="53"/>
      <c r="CU653" s="53"/>
      <c r="CV653" s="53"/>
      <c r="CW653" s="53"/>
      <c r="CX653" s="53"/>
      <c r="CY653" s="53"/>
      <c r="CZ653" s="53"/>
      <c r="DA653" s="53"/>
      <c r="DB653" s="53"/>
      <c r="DC653" s="53"/>
      <c r="DD653" s="53"/>
      <c r="DE653" s="53"/>
      <c r="DF653" s="53"/>
      <c r="DG653" s="53"/>
      <c r="DH653" s="53"/>
      <c r="DI653" s="53"/>
      <c r="DJ653" s="53"/>
      <c r="DK653" s="53"/>
      <c r="DL653" s="53"/>
      <c r="DM653" s="53"/>
      <c r="DN653" s="53"/>
      <c r="DO653" s="53"/>
      <c r="DP653" s="53"/>
      <c r="DQ653" s="53"/>
      <c r="DR653" s="53"/>
    </row>
    <row r="654" spans="1:122" x14ac:dyDescent="0.25">
      <c r="A654" s="9"/>
      <c r="E654" s="53"/>
      <c r="F654" s="53"/>
      <c r="G654" s="53"/>
      <c r="I654" s="53"/>
      <c r="J654" s="53"/>
      <c r="K654" s="53"/>
      <c r="L654" s="53"/>
      <c r="M654" s="53"/>
      <c r="N654" s="53"/>
      <c r="O654" s="53"/>
      <c r="P654" s="53"/>
      <c r="Q654" s="53"/>
      <c r="R654" s="53"/>
      <c r="S654" s="53"/>
      <c r="T654" s="53"/>
      <c r="U654" s="53"/>
      <c r="V654" s="53"/>
      <c r="W654" s="90"/>
      <c r="X654" s="90"/>
      <c r="Y654" s="90"/>
      <c r="Z654" s="53"/>
      <c r="AA654" s="53"/>
      <c r="AB654" s="53"/>
      <c r="AC654" s="53"/>
      <c r="AD654" s="53"/>
      <c r="AE654" s="53"/>
      <c r="AF654" s="53"/>
      <c r="AG654" s="53"/>
      <c r="AH654" s="53"/>
      <c r="AI654" s="90"/>
      <c r="AJ654" s="90"/>
      <c r="AK654" s="90"/>
      <c r="AL654" s="53"/>
      <c r="AM654" s="53"/>
      <c r="AN654" s="53"/>
      <c r="AO654" s="53"/>
      <c r="AP654" s="53"/>
      <c r="AQ654" s="53"/>
      <c r="AR654" s="53"/>
      <c r="AS654" s="53"/>
      <c r="AT654" s="53"/>
      <c r="AU654" s="53"/>
      <c r="AV654" s="53"/>
      <c r="AW654" s="53"/>
      <c r="AX654" s="53"/>
      <c r="AY654" s="53"/>
      <c r="AZ654" s="90"/>
      <c r="BA654" s="90"/>
      <c r="BB654" s="90"/>
      <c r="BC654" s="53"/>
      <c r="BD654" s="53"/>
      <c r="BE654" s="53"/>
      <c r="BF654" s="53"/>
      <c r="BG654" s="25"/>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3"/>
      <c r="CL654" s="53"/>
      <c r="CM654" s="53"/>
      <c r="CN654" s="53"/>
      <c r="CO654" s="53"/>
      <c r="CP654" s="53"/>
      <c r="CQ654" s="53"/>
      <c r="CR654" s="53"/>
      <c r="CS654" s="53"/>
      <c r="CT654" s="53"/>
      <c r="CU654" s="53"/>
      <c r="CV654" s="53"/>
      <c r="CW654" s="53"/>
      <c r="CX654" s="53"/>
      <c r="CY654" s="53"/>
      <c r="CZ654" s="53"/>
      <c r="DA654" s="53"/>
      <c r="DB654" s="53"/>
      <c r="DC654" s="53"/>
      <c r="DD654" s="53"/>
      <c r="DE654" s="53"/>
      <c r="DF654" s="53"/>
      <c r="DG654" s="53"/>
      <c r="DH654" s="53"/>
      <c r="DI654" s="53"/>
      <c r="DJ654" s="53"/>
      <c r="DK654" s="53"/>
      <c r="DL654" s="53"/>
      <c r="DM654" s="53"/>
      <c r="DN654" s="53"/>
      <c r="DO654" s="53"/>
      <c r="DP654" s="53"/>
      <c r="DQ654" s="53"/>
      <c r="DR654" s="53"/>
    </row>
    <row r="655" spans="1:122" x14ac:dyDescent="0.25">
      <c r="A655" s="9"/>
      <c r="E655" s="53"/>
      <c r="F655" s="53"/>
      <c r="G655" s="53"/>
      <c r="I655" s="53"/>
      <c r="J655" s="53"/>
      <c r="K655" s="53"/>
      <c r="L655" s="53"/>
      <c r="M655" s="53"/>
      <c r="N655" s="53"/>
      <c r="O655" s="53"/>
      <c r="P655" s="53"/>
      <c r="Q655" s="53"/>
      <c r="R655" s="53"/>
      <c r="S655" s="53"/>
      <c r="T655" s="53"/>
      <c r="U655" s="53"/>
      <c r="V655" s="53"/>
      <c r="W655" s="90"/>
      <c r="X655" s="90"/>
      <c r="Y655" s="90"/>
      <c r="Z655" s="53"/>
      <c r="AA655" s="53"/>
      <c r="AB655" s="53"/>
      <c r="AC655" s="53"/>
      <c r="AD655" s="53"/>
      <c r="AE655" s="53"/>
      <c r="AF655" s="53"/>
      <c r="AG655" s="53"/>
      <c r="AH655" s="53"/>
      <c r="AI655" s="90"/>
      <c r="AJ655" s="90"/>
      <c r="AK655" s="90"/>
      <c r="AL655" s="53"/>
      <c r="AM655" s="53"/>
      <c r="AN655" s="53"/>
      <c r="AO655" s="53"/>
      <c r="AP655" s="53"/>
      <c r="AQ655" s="53"/>
      <c r="AR655" s="53"/>
      <c r="AS655" s="53"/>
      <c r="AT655" s="53"/>
      <c r="AU655" s="53"/>
      <c r="AV655" s="53"/>
      <c r="AW655" s="53"/>
      <c r="AX655" s="53"/>
      <c r="AY655" s="53"/>
      <c r="AZ655" s="90"/>
      <c r="BA655" s="90"/>
      <c r="BB655" s="90"/>
      <c r="BC655" s="53"/>
      <c r="BD655" s="53"/>
      <c r="BE655" s="53"/>
      <c r="BF655" s="53"/>
      <c r="BG655" s="25"/>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3"/>
      <c r="CL655" s="53"/>
      <c r="CM655" s="53"/>
      <c r="CN655" s="53"/>
      <c r="CO655" s="53"/>
      <c r="CP655" s="53"/>
      <c r="CQ655" s="53"/>
      <c r="CR655" s="53"/>
      <c r="CS655" s="53"/>
      <c r="CT655" s="53"/>
      <c r="CU655" s="53"/>
      <c r="CV655" s="53"/>
      <c r="CW655" s="53"/>
      <c r="CX655" s="53"/>
      <c r="CY655" s="53"/>
      <c r="CZ655" s="53"/>
      <c r="DA655" s="53"/>
      <c r="DB655" s="53"/>
      <c r="DC655" s="53"/>
      <c r="DD655" s="53"/>
      <c r="DE655" s="53"/>
      <c r="DF655" s="53"/>
      <c r="DG655" s="53"/>
      <c r="DH655" s="53"/>
      <c r="DI655" s="53"/>
      <c r="DJ655" s="53"/>
      <c r="DK655" s="53"/>
      <c r="DL655" s="53"/>
      <c r="DM655" s="53"/>
      <c r="DN655" s="53"/>
      <c r="DO655" s="53"/>
      <c r="DP655" s="53"/>
      <c r="DQ655" s="53"/>
      <c r="DR655" s="53"/>
    </row>
    <row r="656" spans="1:122" x14ac:dyDescent="0.25">
      <c r="A656" s="9"/>
      <c r="E656" s="53"/>
      <c r="F656" s="53"/>
      <c r="G656" s="53"/>
      <c r="I656" s="53"/>
      <c r="J656" s="53"/>
      <c r="K656" s="53"/>
      <c r="L656" s="53"/>
      <c r="M656" s="53"/>
      <c r="N656" s="53"/>
      <c r="O656" s="53"/>
      <c r="P656" s="53"/>
      <c r="Q656" s="53"/>
      <c r="R656" s="53"/>
      <c r="S656" s="53"/>
      <c r="T656" s="53"/>
      <c r="U656" s="53"/>
      <c r="V656" s="53"/>
      <c r="W656" s="90"/>
      <c r="X656" s="90"/>
      <c r="Y656" s="90"/>
      <c r="Z656" s="53"/>
      <c r="AA656" s="53"/>
      <c r="AB656" s="53"/>
      <c r="AC656" s="53"/>
      <c r="AD656" s="53"/>
      <c r="AE656" s="53"/>
      <c r="AF656" s="53"/>
      <c r="AG656" s="53"/>
      <c r="AH656" s="53"/>
      <c r="AI656" s="90"/>
      <c r="AJ656" s="90"/>
      <c r="AK656" s="90"/>
      <c r="AL656" s="53"/>
      <c r="AM656" s="53"/>
      <c r="AN656" s="53"/>
      <c r="AO656" s="53"/>
      <c r="AP656" s="53"/>
      <c r="AQ656" s="53"/>
      <c r="AR656" s="53"/>
      <c r="AS656" s="53"/>
      <c r="AT656" s="53"/>
      <c r="AU656" s="53"/>
      <c r="AV656" s="53"/>
      <c r="AW656" s="53"/>
      <c r="AX656" s="53"/>
      <c r="AY656" s="53"/>
      <c r="AZ656" s="90"/>
      <c r="BA656" s="90"/>
      <c r="BB656" s="90"/>
      <c r="BC656" s="53"/>
      <c r="BD656" s="53"/>
      <c r="BE656" s="53"/>
      <c r="BF656" s="53"/>
      <c r="BG656" s="25"/>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3"/>
      <c r="CL656" s="53"/>
      <c r="CM656" s="53"/>
      <c r="CN656" s="53"/>
      <c r="CO656" s="53"/>
      <c r="CP656" s="53"/>
      <c r="CQ656" s="53"/>
      <c r="CR656" s="53"/>
      <c r="CS656" s="53"/>
      <c r="CT656" s="53"/>
      <c r="CU656" s="53"/>
      <c r="CV656" s="53"/>
      <c r="CW656" s="53"/>
      <c r="CX656" s="53"/>
      <c r="CY656" s="53"/>
      <c r="CZ656" s="53"/>
      <c r="DA656" s="53"/>
      <c r="DB656" s="53"/>
      <c r="DC656" s="53"/>
      <c r="DD656" s="53"/>
      <c r="DE656" s="53"/>
      <c r="DF656" s="53"/>
      <c r="DG656" s="53"/>
      <c r="DH656" s="53"/>
      <c r="DI656" s="53"/>
      <c r="DJ656" s="53"/>
      <c r="DK656" s="53"/>
      <c r="DL656" s="53"/>
      <c r="DM656" s="53"/>
      <c r="DN656" s="53"/>
      <c r="DO656" s="53"/>
      <c r="DP656" s="53"/>
      <c r="DQ656" s="53"/>
      <c r="DR656" s="53"/>
    </row>
    <row r="657" spans="1:122" x14ac:dyDescent="0.25">
      <c r="A657" s="9"/>
      <c r="E657" s="53"/>
      <c r="F657" s="53"/>
      <c r="G657" s="53"/>
      <c r="I657" s="53"/>
      <c r="J657" s="53"/>
      <c r="K657" s="53"/>
      <c r="L657" s="53"/>
      <c r="M657" s="53"/>
      <c r="N657" s="53"/>
      <c r="O657" s="53"/>
      <c r="P657" s="53"/>
      <c r="Q657" s="53"/>
      <c r="R657" s="53"/>
      <c r="S657" s="53"/>
      <c r="T657" s="53"/>
      <c r="U657" s="53"/>
      <c r="V657" s="53"/>
      <c r="W657" s="90"/>
      <c r="X657" s="90"/>
      <c r="Y657" s="90"/>
      <c r="Z657" s="53"/>
      <c r="AA657" s="53"/>
      <c r="AB657" s="53"/>
      <c r="AC657" s="53"/>
      <c r="AD657" s="53"/>
      <c r="AE657" s="53"/>
      <c r="AF657" s="53"/>
      <c r="AG657" s="53"/>
      <c r="AH657" s="53"/>
      <c r="AI657" s="90"/>
      <c r="AJ657" s="90"/>
      <c r="AK657" s="90"/>
      <c r="AL657" s="53"/>
      <c r="AM657" s="53"/>
      <c r="AN657" s="53"/>
      <c r="AO657" s="53"/>
      <c r="AP657" s="53"/>
      <c r="AQ657" s="53"/>
      <c r="AR657" s="53"/>
      <c r="AS657" s="53"/>
      <c r="AT657" s="53"/>
      <c r="AU657" s="53"/>
      <c r="AV657" s="53"/>
      <c r="AW657" s="53"/>
      <c r="AX657" s="53"/>
      <c r="AY657" s="53"/>
      <c r="AZ657" s="90"/>
      <c r="BA657" s="90"/>
      <c r="BB657" s="90"/>
      <c r="BC657" s="53"/>
      <c r="BD657" s="53"/>
      <c r="BE657" s="53"/>
      <c r="BF657" s="53"/>
      <c r="BG657" s="25"/>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3"/>
      <c r="CL657" s="53"/>
      <c r="CM657" s="53"/>
      <c r="CN657" s="53"/>
      <c r="CO657" s="53"/>
      <c r="CP657" s="53"/>
      <c r="CQ657" s="53"/>
      <c r="CR657" s="53"/>
      <c r="CS657" s="53"/>
      <c r="CT657" s="53"/>
      <c r="CU657" s="53"/>
      <c r="CV657" s="53"/>
      <c r="CW657" s="53"/>
      <c r="CX657" s="53"/>
      <c r="CY657" s="53"/>
      <c r="CZ657" s="53"/>
      <c r="DA657" s="53"/>
      <c r="DB657" s="53"/>
      <c r="DC657" s="53"/>
      <c r="DD657" s="53"/>
      <c r="DE657" s="53"/>
      <c r="DF657" s="53"/>
      <c r="DG657" s="53"/>
      <c r="DH657" s="53"/>
      <c r="DI657" s="53"/>
      <c r="DJ657" s="53"/>
      <c r="DK657" s="53"/>
      <c r="DL657" s="53"/>
      <c r="DM657" s="53"/>
      <c r="DN657" s="53"/>
      <c r="DO657" s="53"/>
      <c r="DP657" s="53"/>
      <c r="DQ657" s="53"/>
      <c r="DR657" s="53"/>
    </row>
    <row r="658" spans="1:122" x14ac:dyDescent="0.25">
      <c r="A658" s="9"/>
      <c r="E658" s="53"/>
      <c r="F658" s="53"/>
      <c r="G658" s="53"/>
      <c r="I658" s="53"/>
      <c r="J658" s="53"/>
      <c r="K658" s="53"/>
      <c r="L658" s="53"/>
      <c r="M658" s="53"/>
      <c r="N658" s="53"/>
      <c r="O658" s="53"/>
      <c r="P658" s="53"/>
      <c r="Q658" s="53"/>
      <c r="R658" s="53"/>
      <c r="S658" s="53"/>
      <c r="T658" s="53"/>
      <c r="U658" s="53"/>
      <c r="V658" s="53"/>
      <c r="W658" s="90"/>
      <c r="X658" s="90"/>
      <c r="Y658" s="90"/>
      <c r="Z658" s="53"/>
      <c r="AA658" s="53"/>
      <c r="AB658" s="53"/>
      <c r="AC658" s="53"/>
      <c r="AD658" s="53"/>
      <c r="AE658" s="53"/>
      <c r="AF658" s="53"/>
      <c r="AG658" s="53"/>
      <c r="AH658" s="53"/>
      <c r="AI658" s="90"/>
      <c r="AJ658" s="90"/>
      <c r="AK658" s="90"/>
      <c r="AL658" s="53"/>
      <c r="AM658" s="53"/>
      <c r="AN658" s="53"/>
      <c r="AO658" s="53"/>
      <c r="AP658" s="53"/>
      <c r="AQ658" s="53"/>
      <c r="AR658" s="53"/>
      <c r="AS658" s="53"/>
      <c r="AT658" s="53"/>
      <c r="AU658" s="53"/>
      <c r="AV658" s="53"/>
      <c r="AW658" s="53"/>
      <c r="AX658" s="53"/>
      <c r="AY658" s="53"/>
      <c r="AZ658" s="90"/>
      <c r="BA658" s="90"/>
      <c r="BB658" s="90"/>
      <c r="BC658" s="53"/>
      <c r="BD658" s="53"/>
      <c r="BE658" s="53"/>
      <c r="BF658" s="53"/>
      <c r="BG658" s="25"/>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3"/>
      <c r="CL658" s="53"/>
      <c r="CM658" s="53"/>
      <c r="CN658" s="53"/>
      <c r="CO658" s="53"/>
      <c r="CP658" s="53"/>
      <c r="CQ658" s="53"/>
      <c r="CR658" s="53"/>
      <c r="CS658" s="53"/>
      <c r="CT658" s="53"/>
      <c r="CU658" s="53"/>
      <c r="CV658" s="53"/>
      <c r="CW658" s="53"/>
      <c r="CX658" s="53"/>
      <c r="CY658" s="53"/>
      <c r="CZ658" s="53"/>
      <c r="DA658" s="53"/>
      <c r="DB658" s="53"/>
      <c r="DC658" s="53"/>
      <c r="DD658" s="53"/>
      <c r="DE658" s="53"/>
      <c r="DF658" s="53"/>
      <c r="DG658" s="53"/>
      <c r="DH658" s="53"/>
      <c r="DI658" s="53"/>
      <c r="DJ658" s="53"/>
      <c r="DK658" s="53"/>
      <c r="DL658" s="53"/>
      <c r="DM658" s="53"/>
      <c r="DN658" s="53"/>
      <c r="DO658" s="53"/>
      <c r="DP658" s="53"/>
      <c r="DQ658" s="53"/>
      <c r="DR658" s="53"/>
    </row>
    <row r="659" spans="1:122" x14ac:dyDescent="0.25">
      <c r="A659" s="9"/>
      <c r="E659" s="53"/>
      <c r="F659" s="53"/>
      <c r="G659" s="53"/>
      <c r="I659" s="53"/>
      <c r="J659" s="53"/>
      <c r="K659" s="53"/>
      <c r="L659" s="53"/>
      <c r="M659" s="53"/>
      <c r="N659" s="53"/>
      <c r="O659" s="53"/>
      <c r="P659" s="53"/>
      <c r="Q659" s="53"/>
      <c r="R659" s="53"/>
      <c r="S659" s="53"/>
      <c r="T659" s="53"/>
      <c r="U659" s="53"/>
      <c r="V659" s="53"/>
      <c r="W659" s="90"/>
      <c r="X659" s="90"/>
      <c r="Y659" s="90"/>
      <c r="Z659" s="53"/>
      <c r="AA659" s="53"/>
      <c r="AB659" s="53"/>
      <c r="AC659" s="53"/>
      <c r="AD659" s="53"/>
      <c r="AE659" s="53"/>
      <c r="AF659" s="53"/>
      <c r="AG659" s="53"/>
      <c r="AH659" s="53"/>
      <c r="AI659" s="90"/>
      <c r="AJ659" s="90"/>
      <c r="AK659" s="90"/>
      <c r="AL659" s="53"/>
      <c r="AM659" s="53"/>
      <c r="AN659" s="53"/>
      <c r="AO659" s="53"/>
      <c r="AP659" s="53"/>
      <c r="AQ659" s="53"/>
      <c r="AR659" s="53"/>
      <c r="AS659" s="53"/>
      <c r="AT659" s="53"/>
      <c r="AU659" s="53"/>
      <c r="AV659" s="53"/>
      <c r="AW659" s="53"/>
      <c r="AX659" s="53"/>
      <c r="AY659" s="53"/>
      <c r="AZ659" s="90"/>
      <c r="BA659" s="90"/>
      <c r="BB659" s="90"/>
      <c r="BC659" s="53"/>
      <c r="BD659" s="53"/>
      <c r="BE659" s="53"/>
      <c r="BF659" s="53"/>
      <c r="BG659" s="25"/>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3"/>
      <c r="CL659" s="53"/>
      <c r="CM659" s="53"/>
      <c r="CN659" s="53"/>
      <c r="CO659" s="53"/>
      <c r="CP659" s="53"/>
      <c r="CQ659" s="53"/>
      <c r="CR659" s="53"/>
      <c r="CS659" s="53"/>
      <c r="CT659" s="53"/>
      <c r="CU659" s="53"/>
      <c r="CV659" s="53"/>
      <c r="CW659" s="53"/>
      <c r="CX659" s="53"/>
      <c r="CY659" s="53"/>
      <c r="CZ659" s="53"/>
      <c r="DA659" s="53"/>
      <c r="DB659" s="53"/>
      <c r="DC659" s="53"/>
      <c r="DD659" s="53"/>
      <c r="DE659" s="53"/>
      <c r="DF659" s="53"/>
      <c r="DG659" s="53"/>
      <c r="DH659" s="53"/>
      <c r="DI659" s="53"/>
      <c r="DJ659" s="53"/>
      <c r="DK659" s="53"/>
      <c r="DL659" s="53"/>
      <c r="DM659" s="53"/>
      <c r="DN659" s="53"/>
      <c r="DO659" s="53"/>
      <c r="DP659" s="53"/>
      <c r="DQ659" s="53"/>
      <c r="DR659" s="53"/>
    </row>
    <row r="660" spans="1:122" x14ac:dyDescent="0.25">
      <c r="A660" s="9"/>
      <c r="E660" s="53"/>
      <c r="F660" s="53"/>
      <c r="G660" s="53"/>
      <c r="I660" s="53"/>
      <c r="J660" s="53"/>
      <c r="K660" s="53"/>
      <c r="L660" s="53"/>
      <c r="M660" s="53"/>
      <c r="N660" s="53"/>
      <c r="O660" s="53"/>
      <c r="P660" s="53"/>
      <c r="Q660" s="53"/>
      <c r="R660" s="53"/>
      <c r="S660" s="53"/>
      <c r="T660" s="53"/>
      <c r="U660" s="53"/>
      <c r="V660" s="53"/>
      <c r="W660" s="90"/>
      <c r="X660" s="90"/>
      <c r="Y660" s="90"/>
      <c r="Z660" s="53"/>
      <c r="AA660" s="53"/>
      <c r="AB660" s="53"/>
      <c r="AC660" s="53"/>
      <c r="AD660" s="53"/>
      <c r="AE660" s="53"/>
      <c r="AF660" s="53"/>
      <c r="AG660" s="53"/>
      <c r="AH660" s="53"/>
      <c r="AI660" s="90"/>
      <c r="AJ660" s="90"/>
      <c r="AK660" s="90"/>
      <c r="AL660" s="53"/>
      <c r="AM660" s="53"/>
      <c r="AN660" s="53"/>
      <c r="AO660" s="53"/>
      <c r="AP660" s="53"/>
      <c r="AQ660" s="53"/>
      <c r="AR660" s="53"/>
      <c r="AS660" s="53"/>
      <c r="AT660" s="53"/>
      <c r="AU660" s="53"/>
      <c r="AV660" s="53"/>
      <c r="AW660" s="53"/>
      <c r="AX660" s="53"/>
      <c r="AY660" s="53"/>
      <c r="AZ660" s="90"/>
      <c r="BA660" s="90"/>
      <c r="BB660" s="90"/>
      <c r="BC660" s="53"/>
      <c r="BD660" s="53"/>
      <c r="BE660" s="53"/>
      <c r="BF660" s="53"/>
      <c r="BG660" s="25"/>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row>
    <row r="661" spans="1:122" x14ac:dyDescent="0.25">
      <c r="A661" s="9"/>
      <c r="E661" s="53"/>
      <c r="F661" s="53"/>
      <c r="G661" s="53"/>
      <c r="I661" s="53"/>
      <c r="J661" s="53"/>
      <c r="K661" s="53"/>
      <c r="L661" s="53"/>
      <c r="M661" s="53"/>
      <c r="N661" s="53"/>
      <c r="O661" s="53"/>
      <c r="P661" s="53"/>
      <c r="Q661" s="53"/>
      <c r="R661" s="53"/>
      <c r="S661" s="53"/>
      <c r="T661" s="53"/>
      <c r="U661" s="53"/>
      <c r="V661" s="53"/>
      <c r="W661" s="90"/>
      <c r="X661" s="90"/>
      <c r="Y661" s="90"/>
      <c r="Z661" s="53"/>
      <c r="AA661" s="53"/>
      <c r="AB661" s="53"/>
      <c r="AC661" s="53"/>
      <c r="AD661" s="53"/>
      <c r="AE661" s="53"/>
      <c r="AF661" s="53"/>
      <c r="AG661" s="53"/>
      <c r="AH661" s="53"/>
      <c r="AI661" s="90"/>
      <c r="AJ661" s="90"/>
      <c r="AK661" s="90"/>
      <c r="AL661" s="53"/>
      <c r="AM661" s="53"/>
      <c r="AN661" s="53"/>
      <c r="AO661" s="53"/>
      <c r="AP661" s="53"/>
      <c r="AQ661" s="53"/>
      <c r="AR661" s="53"/>
      <c r="AS661" s="53"/>
      <c r="AT661" s="53"/>
      <c r="AU661" s="53"/>
      <c r="AV661" s="53"/>
      <c r="AW661" s="53"/>
      <c r="AX661" s="53"/>
      <c r="AY661" s="53"/>
      <c r="AZ661" s="90"/>
      <c r="BA661" s="90"/>
      <c r="BB661" s="90"/>
      <c r="BC661" s="53"/>
      <c r="BD661" s="53"/>
      <c r="BE661" s="53"/>
      <c r="BF661" s="53"/>
      <c r="BG661" s="25"/>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row>
    <row r="662" spans="1:122" x14ac:dyDescent="0.25">
      <c r="A662" s="9"/>
      <c r="E662" s="53"/>
      <c r="F662" s="53"/>
      <c r="G662" s="53"/>
      <c r="I662" s="53"/>
      <c r="J662" s="53"/>
      <c r="K662" s="53"/>
      <c r="L662" s="53"/>
      <c r="M662" s="53"/>
      <c r="N662" s="53"/>
      <c r="O662" s="53"/>
      <c r="P662" s="53"/>
      <c r="Q662" s="53"/>
      <c r="R662" s="53"/>
      <c r="S662" s="53"/>
      <c r="T662" s="53"/>
      <c r="U662" s="53"/>
      <c r="V662" s="53"/>
      <c r="W662" s="90"/>
      <c r="X662" s="90"/>
      <c r="Y662" s="90"/>
      <c r="Z662" s="53"/>
      <c r="AA662" s="53"/>
      <c r="AB662" s="53"/>
      <c r="AC662" s="53"/>
      <c r="AD662" s="53"/>
      <c r="AE662" s="53"/>
      <c r="AF662" s="53"/>
      <c r="AG662" s="53"/>
      <c r="AH662" s="53"/>
      <c r="AI662" s="90"/>
      <c r="AJ662" s="90"/>
      <c r="AK662" s="90"/>
      <c r="AL662" s="53"/>
      <c r="AM662" s="53"/>
      <c r="AN662" s="53"/>
      <c r="AO662" s="53"/>
      <c r="AP662" s="53"/>
      <c r="AQ662" s="53"/>
      <c r="AR662" s="53"/>
      <c r="AS662" s="53"/>
      <c r="AT662" s="53"/>
      <c r="AU662" s="53"/>
      <c r="AV662" s="53"/>
      <c r="AW662" s="53"/>
      <c r="AX662" s="53"/>
      <c r="AY662" s="53"/>
      <c r="AZ662" s="90"/>
      <c r="BA662" s="90"/>
      <c r="BB662" s="90"/>
      <c r="BC662" s="53"/>
      <c r="BD662" s="53"/>
      <c r="BE662" s="53"/>
      <c r="BF662" s="53"/>
      <c r="BG662" s="25"/>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53"/>
      <c r="DH662" s="53"/>
      <c r="DI662" s="53"/>
      <c r="DJ662" s="53"/>
      <c r="DK662" s="53"/>
      <c r="DL662" s="53"/>
      <c r="DM662" s="53"/>
      <c r="DN662" s="53"/>
      <c r="DO662" s="53"/>
      <c r="DP662" s="53"/>
      <c r="DQ662" s="53"/>
      <c r="DR662" s="53"/>
    </row>
    <row r="663" spans="1:122" x14ac:dyDescent="0.25">
      <c r="A663" s="9"/>
      <c r="E663" s="53"/>
      <c r="F663" s="53"/>
      <c r="G663" s="53"/>
      <c r="I663" s="53"/>
      <c r="J663" s="53"/>
      <c r="K663" s="53"/>
      <c r="L663" s="53"/>
      <c r="M663" s="53"/>
      <c r="N663" s="53"/>
      <c r="O663" s="53"/>
      <c r="P663" s="53"/>
      <c r="Q663" s="53"/>
      <c r="R663" s="53"/>
      <c r="S663" s="53"/>
      <c r="T663" s="53"/>
      <c r="U663" s="53"/>
      <c r="V663" s="53"/>
      <c r="W663" s="90"/>
      <c r="X663" s="90"/>
      <c r="Y663" s="90"/>
      <c r="Z663" s="53"/>
      <c r="AA663" s="53"/>
      <c r="AB663" s="53"/>
      <c r="AC663" s="53"/>
      <c r="AD663" s="53"/>
      <c r="AE663" s="53"/>
      <c r="AF663" s="53"/>
      <c r="AG663" s="53"/>
      <c r="AH663" s="53"/>
      <c r="AI663" s="90"/>
      <c r="AJ663" s="90"/>
      <c r="AK663" s="90"/>
      <c r="AL663" s="53"/>
      <c r="AM663" s="53"/>
      <c r="AN663" s="53"/>
      <c r="AO663" s="53"/>
      <c r="AP663" s="53"/>
      <c r="AQ663" s="53"/>
      <c r="AR663" s="53"/>
      <c r="AS663" s="53"/>
      <c r="AT663" s="53"/>
      <c r="AU663" s="53"/>
      <c r="AV663" s="53"/>
      <c r="AW663" s="53"/>
      <c r="AX663" s="53"/>
      <c r="AY663" s="53"/>
      <c r="AZ663" s="90"/>
      <c r="BA663" s="90"/>
      <c r="BB663" s="90"/>
      <c r="BC663" s="53"/>
      <c r="BD663" s="53"/>
      <c r="BE663" s="53"/>
      <c r="BF663" s="53"/>
      <c r="BG663" s="25"/>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3"/>
      <c r="CL663" s="53"/>
      <c r="CM663" s="53"/>
      <c r="CN663" s="53"/>
      <c r="CO663" s="53"/>
      <c r="CP663" s="53"/>
      <c r="CQ663" s="53"/>
      <c r="CR663" s="53"/>
      <c r="CS663" s="53"/>
      <c r="CT663" s="53"/>
      <c r="CU663" s="53"/>
      <c r="CV663" s="53"/>
      <c r="CW663" s="53"/>
      <c r="CX663" s="53"/>
      <c r="CY663" s="53"/>
      <c r="CZ663" s="53"/>
      <c r="DA663" s="53"/>
      <c r="DB663" s="53"/>
      <c r="DC663" s="53"/>
      <c r="DD663" s="53"/>
      <c r="DE663" s="53"/>
      <c r="DF663" s="53"/>
      <c r="DG663" s="53"/>
      <c r="DH663" s="53"/>
      <c r="DI663" s="53"/>
      <c r="DJ663" s="53"/>
      <c r="DK663" s="53"/>
      <c r="DL663" s="53"/>
      <c r="DM663" s="53"/>
      <c r="DN663" s="53"/>
      <c r="DO663" s="53"/>
      <c r="DP663" s="53"/>
      <c r="DQ663" s="53"/>
      <c r="DR663" s="53"/>
    </row>
    <row r="664" spans="1:122" x14ac:dyDescent="0.25">
      <c r="A664" s="9"/>
      <c r="E664" s="53"/>
      <c r="F664" s="53"/>
      <c r="G664" s="53"/>
      <c r="I664" s="53"/>
      <c r="J664" s="53"/>
      <c r="K664" s="53"/>
      <c r="L664" s="53"/>
      <c r="M664" s="53"/>
      <c r="N664" s="53"/>
      <c r="O664" s="53"/>
      <c r="P664" s="53"/>
      <c r="Q664" s="53"/>
      <c r="R664" s="53"/>
      <c r="S664" s="53"/>
      <c r="T664" s="53"/>
      <c r="U664" s="53"/>
      <c r="V664" s="53"/>
      <c r="W664" s="90"/>
      <c r="X664" s="90"/>
      <c r="Y664" s="90"/>
      <c r="Z664" s="53"/>
      <c r="AA664" s="53"/>
      <c r="AB664" s="53"/>
      <c r="AC664" s="53"/>
      <c r="AD664" s="53"/>
      <c r="AE664" s="53"/>
      <c r="AF664" s="53"/>
      <c r="AG664" s="53"/>
      <c r="AH664" s="53"/>
      <c r="AI664" s="90"/>
      <c r="AJ664" s="90"/>
      <c r="AK664" s="90"/>
      <c r="AL664" s="53"/>
      <c r="AM664" s="53"/>
      <c r="AN664" s="53"/>
      <c r="AO664" s="53"/>
      <c r="AP664" s="53"/>
      <c r="AQ664" s="53"/>
      <c r="AR664" s="53"/>
      <c r="AS664" s="53"/>
      <c r="AT664" s="53"/>
      <c r="AU664" s="53"/>
      <c r="AV664" s="53"/>
      <c r="AW664" s="53"/>
      <c r="AX664" s="53"/>
      <c r="AY664" s="53"/>
      <c r="AZ664" s="90"/>
      <c r="BA664" s="90"/>
      <c r="BB664" s="90"/>
      <c r="BC664" s="53"/>
      <c r="BD664" s="53"/>
      <c r="BE664" s="53"/>
      <c r="BF664" s="53"/>
      <c r="BG664" s="25"/>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3"/>
      <c r="CL664" s="53"/>
      <c r="CM664" s="53"/>
      <c r="CN664" s="53"/>
      <c r="CO664" s="53"/>
      <c r="CP664" s="53"/>
      <c r="CQ664" s="53"/>
      <c r="CR664" s="53"/>
      <c r="CS664" s="53"/>
      <c r="CT664" s="53"/>
      <c r="CU664" s="53"/>
      <c r="CV664" s="53"/>
      <c r="CW664" s="53"/>
      <c r="CX664" s="53"/>
      <c r="CY664" s="53"/>
      <c r="CZ664" s="53"/>
      <c r="DA664" s="53"/>
      <c r="DB664" s="53"/>
      <c r="DC664" s="53"/>
      <c r="DD664" s="53"/>
      <c r="DE664" s="53"/>
      <c r="DF664" s="53"/>
      <c r="DG664" s="53"/>
      <c r="DH664" s="53"/>
      <c r="DI664" s="53"/>
      <c r="DJ664" s="53"/>
      <c r="DK664" s="53"/>
      <c r="DL664" s="53"/>
      <c r="DM664" s="53"/>
      <c r="DN664" s="53"/>
      <c r="DO664" s="53"/>
      <c r="DP664" s="53"/>
      <c r="DQ664" s="53"/>
      <c r="DR664" s="53"/>
    </row>
    <row r="665" spans="1:122" x14ac:dyDescent="0.25">
      <c r="A665" s="9"/>
      <c r="E665" s="53"/>
      <c r="F665" s="53"/>
      <c r="G665" s="53"/>
      <c r="I665" s="53"/>
      <c r="J665" s="53"/>
      <c r="K665" s="53"/>
      <c r="L665" s="53"/>
      <c r="M665" s="53"/>
      <c r="N665" s="53"/>
      <c r="O665" s="53"/>
      <c r="P665" s="53"/>
      <c r="Q665" s="53"/>
      <c r="R665" s="53"/>
      <c r="S665" s="53"/>
      <c r="T665" s="53"/>
      <c r="U665" s="53"/>
      <c r="V665" s="53"/>
      <c r="W665" s="90"/>
      <c r="X665" s="90"/>
      <c r="Y665" s="90"/>
      <c r="Z665" s="53"/>
      <c r="AA665" s="53"/>
      <c r="AB665" s="53"/>
      <c r="AC665" s="53"/>
      <c r="AD665" s="53"/>
      <c r="AE665" s="53"/>
      <c r="AF665" s="53"/>
      <c r="AG665" s="53"/>
      <c r="AH665" s="53"/>
      <c r="AI665" s="90"/>
      <c r="AJ665" s="90"/>
      <c r="AK665" s="90"/>
      <c r="AL665" s="53"/>
      <c r="AM665" s="53"/>
      <c r="AN665" s="53"/>
      <c r="AO665" s="53"/>
      <c r="AP665" s="53"/>
      <c r="AQ665" s="53"/>
      <c r="AR665" s="53"/>
      <c r="AS665" s="53"/>
      <c r="AT665" s="53"/>
      <c r="AU665" s="53"/>
      <c r="AV665" s="53"/>
      <c r="AW665" s="53"/>
      <c r="AX665" s="53"/>
      <c r="AY665" s="53"/>
      <c r="AZ665" s="90"/>
      <c r="BA665" s="90"/>
      <c r="BB665" s="90"/>
      <c r="BC665" s="53"/>
      <c r="BD665" s="53"/>
      <c r="BE665" s="53"/>
      <c r="BF665" s="53"/>
      <c r="BG665" s="25"/>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3"/>
      <c r="CL665" s="53"/>
      <c r="CM665" s="53"/>
      <c r="CN665" s="53"/>
      <c r="CO665" s="53"/>
      <c r="CP665" s="53"/>
      <c r="CQ665" s="53"/>
      <c r="CR665" s="53"/>
      <c r="CS665" s="53"/>
      <c r="CT665" s="53"/>
      <c r="CU665" s="53"/>
      <c r="CV665" s="53"/>
      <c r="CW665" s="53"/>
      <c r="CX665" s="53"/>
      <c r="CY665" s="53"/>
      <c r="CZ665" s="53"/>
      <c r="DA665" s="53"/>
      <c r="DB665" s="53"/>
      <c r="DC665" s="53"/>
      <c r="DD665" s="53"/>
      <c r="DE665" s="53"/>
      <c r="DF665" s="53"/>
      <c r="DG665" s="53"/>
      <c r="DH665" s="53"/>
      <c r="DI665" s="53"/>
      <c r="DJ665" s="53"/>
      <c r="DK665" s="53"/>
      <c r="DL665" s="53"/>
      <c r="DM665" s="53"/>
      <c r="DN665" s="53"/>
      <c r="DO665" s="53"/>
      <c r="DP665" s="53"/>
      <c r="DQ665" s="53"/>
      <c r="DR665" s="53"/>
    </row>
    <row r="666" spans="1:122" x14ac:dyDescent="0.25">
      <c r="A666" s="9"/>
      <c r="E666" s="53"/>
      <c r="F666" s="53"/>
      <c r="G666" s="53"/>
      <c r="I666" s="53"/>
      <c r="J666" s="53"/>
      <c r="K666" s="53"/>
      <c r="L666" s="53"/>
      <c r="M666" s="53"/>
      <c r="N666" s="53"/>
      <c r="O666" s="53"/>
      <c r="P666" s="53"/>
      <c r="Q666" s="53"/>
      <c r="R666" s="53"/>
      <c r="S666" s="53"/>
      <c r="T666" s="53"/>
      <c r="U666" s="53"/>
      <c r="V666" s="53"/>
      <c r="W666" s="90"/>
      <c r="X666" s="90"/>
      <c r="Y666" s="90"/>
      <c r="Z666" s="53"/>
      <c r="AA666" s="53"/>
      <c r="AB666" s="53"/>
      <c r="AC666" s="53"/>
      <c r="AD666" s="53"/>
      <c r="AE666" s="53"/>
      <c r="AF666" s="53"/>
      <c r="AG666" s="53"/>
      <c r="AH666" s="53"/>
      <c r="AI666" s="90"/>
      <c r="AJ666" s="90"/>
      <c r="AK666" s="90"/>
      <c r="AL666" s="53"/>
      <c r="AM666" s="53"/>
      <c r="AN666" s="53"/>
      <c r="AO666" s="53"/>
      <c r="AP666" s="53"/>
      <c r="AQ666" s="53"/>
      <c r="AR666" s="53"/>
      <c r="AS666" s="53"/>
      <c r="AT666" s="53"/>
      <c r="AU666" s="53"/>
      <c r="AV666" s="53"/>
      <c r="AW666" s="53"/>
      <c r="AX666" s="53"/>
      <c r="AY666" s="53"/>
      <c r="AZ666" s="90"/>
      <c r="BA666" s="90"/>
      <c r="BB666" s="90"/>
      <c r="BC666" s="53"/>
      <c r="BD666" s="53"/>
      <c r="BE666" s="53"/>
      <c r="BF666" s="53"/>
      <c r="BG666" s="25"/>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3"/>
      <c r="CL666" s="53"/>
      <c r="CM666" s="53"/>
      <c r="CN666" s="53"/>
      <c r="CO666" s="53"/>
      <c r="CP666" s="53"/>
      <c r="CQ666" s="53"/>
      <c r="CR666" s="53"/>
      <c r="CS666" s="53"/>
      <c r="CT666" s="53"/>
      <c r="CU666" s="53"/>
      <c r="CV666" s="53"/>
      <c r="CW666" s="53"/>
      <c r="CX666" s="53"/>
      <c r="CY666" s="53"/>
      <c r="CZ666" s="53"/>
      <c r="DA666" s="53"/>
      <c r="DB666" s="53"/>
      <c r="DC666" s="53"/>
      <c r="DD666" s="53"/>
      <c r="DE666" s="53"/>
      <c r="DF666" s="53"/>
      <c r="DG666" s="53"/>
      <c r="DH666" s="53"/>
      <c r="DI666" s="53"/>
      <c r="DJ666" s="53"/>
      <c r="DK666" s="53"/>
      <c r="DL666" s="53"/>
      <c r="DM666" s="53"/>
      <c r="DN666" s="53"/>
      <c r="DO666" s="53"/>
      <c r="DP666" s="53"/>
      <c r="DQ666" s="53"/>
      <c r="DR666" s="53"/>
    </row>
    <row r="667" spans="1:122" x14ac:dyDescent="0.25">
      <c r="A667" s="9"/>
      <c r="E667" s="53"/>
      <c r="F667" s="53"/>
      <c r="G667" s="53"/>
      <c r="I667" s="53"/>
      <c r="J667" s="53"/>
      <c r="K667" s="53"/>
      <c r="L667" s="53"/>
      <c r="M667" s="53"/>
      <c r="N667" s="53"/>
      <c r="O667" s="53"/>
      <c r="P667" s="53"/>
      <c r="Q667" s="53"/>
      <c r="R667" s="53"/>
      <c r="S667" s="53"/>
      <c r="T667" s="53"/>
      <c r="U667" s="53"/>
      <c r="V667" s="53"/>
      <c r="W667" s="90"/>
      <c r="X667" s="90"/>
      <c r="Y667" s="90"/>
      <c r="Z667" s="53"/>
      <c r="AA667" s="53"/>
      <c r="AB667" s="53"/>
      <c r="AC667" s="53"/>
      <c r="AD667" s="53"/>
      <c r="AE667" s="53"/>
      <c r="AF667" s="53"/>
      <c r="AG667" s="53"/>
      <c r="AH667" s="53"/>
      <c r="AI667" s="90"/>
      <c r="AJ667" s="90"/>
      <c r="AK667" s="90"/>
      <c r="AL667" s="53"/>
      <c r="AM667" s="53"/>
      <c r="AN667" s="53"/>
      <c r="AO667" s="53"/>
      <c r="AP667" s="53"/>
      <c r="AQ667" s="53"/>
      <c r="AR667" s="53"/>
      <c r="AS667" s="53"/>
      <c r="AT667" s="53"/>
      <c r="AU667" s="53"/>
      <c r="AV667" s="53"/>
      <c r="AW667" s="53"/>
      <c r="AX667" s="53"/>
      <c r="AY667" s="53"/>
      <c r="AZ667" s="90"/>
      <c r="BA667" s="90"/>
      <c r="BB667" s="90"/>
      <c r="BC667" s="53"/>
      <c r="BD667" s="53"/>
      <c r="BE667" s="53"/>
      <c r="BF667" s="53"/>
      <c r="BG667" s="25"/>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3"/>
      <c r="CL667" s="53"/>
      <c r="CM667" s="53"/>
      <c r="CN667" s="53"/>
      <c r="CO667" s="53"/>
      <c r="CP667" s="53"/>
      <c r="CQ667" s="53"/>
      <c r="CR667" s="53"/>
      <c r="CS667" s="53"/>
      <c r="CT667" s="53"/>
      <c r="CU667" s="53"/>
      <c r="CV667" s="53"/>
      <c r="CW667" s="53"/>
      <c r="CX667" s="53"/>
      <c r="CY667" s="53"/>
      <c r="CZ667" s="53"/>
      <c r="DA667" s="53"/>
      <c r="DB667" s="53"/>
      <c r="DC667" s="53"/>
      <c r="DD667" s="53"/>
      <c r="DE667" s="53"/>
      <c r="DF667" s="53"/>
      <c r="DG667" s="53"/>
      <c r="DH667" s="53"/>
      <c r="DI667" s="53"/>
      <c r="DJ667" s="53"/>
      <c r="DK667" s="53"/>
      <c r="DL667" s="53"/>
      <c r="DM667" s="53"/>
      <c r="DN667" s="53"/>
      <c r="DO667" s="53"/>
      <c r="DP667" s="53"/>
      <c r="DQ667" s="53"/>
      <c r="DR667" s="53"/>
    </row>
    <row r="668" spans="1:122" x14ac:dyDescent="0.25">
      <c r="A668" s="9"/>
      <c r="E668" s="53"/>
      <c r="F668" s="53"/>
      <c r="G668" s="53"/>
      <c r="I668" s="53"/>
      <c r="J668" s="53"/>
      <c r="K668" s="53"/>
      <c r="L668" s="53"/>
      <c r="M668" s="53"/>
      <c r="N668" s="53"/>
      <c r="O668" s="53"/>
      <c r="P668" s="53"/>
      <c r="Q668" s="53"/>
      <c r="R668" s="53"/>
      <c r="S668" s="53"/>
      <c r="T668" s="53"/>
      <c r="U668" s="53"/>
      <c r="V668" s="53"/>
      <c r="W668" s="90"/>
      <c r="X668" s="90"/>
      <c r="Y668" s="90"/>
      <c r="Z668" s="53"/>
      <c r="AA668" s="53"/>
      <c r="AB668" s="53"/>
      <c r="AC668" s="53"/>
      <c r="AD668" s="53"/>
      <c r="AE668" s="53"/>
      <c r="AF668" s="53"/>
      <c r="AG668" s="53"/>
      <c r="AH668" s="53"/>
      <c r="AI668" s="90"/>
      <c r="AJ668" s="90"/>
      <c r="AK668" s="90"/>
      <c r="AL668" s="53"/>
      <c r="AM668" s="53"/>
      <c r="AN668" s="53"/>
      <c r="AO668" s="53"/>
      <c r="AP668" s="53"/>
      <c r="AQ668" s="53"/>
      <c r="AR668" s="53"/>
      <c r="AS668" s="53"/>
      <c r="AT668" s="53"/>
      <c r="AU668" s="53"/>
      <c r="AV668" s="53"/>
      <c r="AW668" s="53"/>
      <c r="AX668" s="53"/>
      <c r="AY668" s="53"/>
      <c r="AZ668" s="90"/>
      <c r="BA668" s="90"/>
      <c r="BB668" s="90"/>
      <c r="BC668" s="53"/>
      <c r="BD668" s="53"/>
      <c r="BE668" s="53"/>
      <c r="BF668" s="53"/>
      <c r="BG668" s="25"/>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3"/>
      <c r="CL668" s="53"/>
      <c r="CM668" s="53"/>
      <c r="CN668" s="53"/>
      <c r="CO668" s="53"/>
      <c r="CP668" s="53"/>
      <c r="CQ668" s="53"/>
      <c r="CR668" s="53"/>
      <c r="CS668" s="53"/>
      <c r="CT668" s="53"/>
      <c r="CU668" s="53"/>
      <c r="CV668" s="53"/>
      <c r="CW668" s="53"/>
      <c r="CX668" s="53"/>
      <c r="CY668" s="53"/>
      <c r="CZ668" s="53"/>
      <c r="DA668" s="53"/>
      <c r="DB668" s="53"/>
      <c r="DC668" s="53"/>
      <c r="DD668" s="53"/>
      <c r="DE668" s="53"/>
      <c r="DF668" s="53"/>
      <c r="DG668" s="53"/>
      <c r="DH668" s="53"/>
      <c r="DI668" s="53"/>
      <c r="DJ668" s="53"/>
      <c r="DK668" s="53"/>
      <c r="DL668" s="53"/>
      <c r="DM668" s="53"/>
      <c r="DN668" s="53"/>
      <c r="DO668" s="53"/>
      <c r="DP668" s="53"/>
      <c r="DQ668" s="53"/>
      <c r="DR668" s="53"/>
    </row>
    <row r="669" spans="1:122" x14ac:dyDescent="0.25">
      <c r="A669" s="9"/>
      <c r="E669" s="53"/>
      <c r="F669" s="53"/>
      <c r="G669" s="53"/>
      <c r="I669" s="53"/>
      <c r="J669" s="53"/>
      <c r="K669" s="53"/>
      <c r="L669" s="53"/>
      <c r="M669" s="53"/>
      <c r="N669" s="53"/>
      <c r="O669" s="53"/>
      <c r="P669" s="53"/>
      <c r="Q669" s="53"/>
      <c r="R669" s="53"/>
      <c r="S669" s="53"/>
      <c r="T669" s="53"/>
      <c r="U669" s="53"/>
      <c r="V669" s="53"/>
      <c r="W669" s="90"/>
      <c r="X669" s="90"/>
      <c r="Y669" s="90"/>
      <c r="Z669" s="53"/>
      <c r="AA669" s="53"/>
      <c r="AB669" s="53"/>
      <c r="AC669" s="53"/>
      <c r="AD669" s="53"/>
      <c r="AE669" s="53"/>
      <c r="AF669" s="53"/>
      <c r="AG669" s="53"/>
      <c r="AH669" s="53"/>
      <c r="AI669" s="90"/>
      <c r="AJ669" s="90"/>
      <c r="AK669" s="90"/>
      <c r="AL669" s="53"/>
      <c r="AM669" s="53"/>
      <c r="AN669" s="53"/>
      <c r="AO669" s="53"/>
      <c r="AP669" s="53"/>
      <c r="AQ669" s="53"/>
      <c r="AR669" s="53"/>
      <c r="AS669" s="53"/>
      <c r="AT669" s="53"/>
      <c r="AU669" s="53"/>
      <c r="AV669" s="53"/>
      <c r="AW669" s="53"/>
      <c r="AX669" s="53"/>
      <c r="AY669" s="53"/>
      <c r="AZ669" s="90"/>
      <c r="BA669" s="90"/>
      <c r="BB669" s="90"/>
      <c r="BC669" s="53"/>
      <c r="BD669" s="53"/>
      <c r="BE669" s="53"/>
      <c r="BF669" s="53"/>
      <c r="BG669" s="25"/>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3"/>
      <c r="CL669" s="53"/>
      <c r="CM669" s="53"/>
      <c r="CN669" s="53"/>
      <c r="CO669" s="53"/>
      <c r="CP669" s="53"/>
      <c r="CQ669" s="53"/>
      <c r="CR669" s="53"/>
      <c r="CS669" s="53"/>
      <c r="CT669" s="53"/>
      <c r="CU669" s="53"/>
      <c r="CV669" s="53"/>
      <c r="CW669" s="53"/>
      <c r="CX669" s="53"/>
      <c r="CY669" s="53"/>
      <c r="CZ669" s="53"/>
      <c r="DA669" s="53"/>
      <c r="DB669" s="53"/>
      <c r="DC669" s="53"/>
      <c r="DD669" s="53"/>
      <c r="DE669" s="53"/>
      <c r="DF669" s="53"/>
      <c r="DG669" s="53"/>
      <c r="DH669" s="53"/>
      <c r="DI669" s="53"/>
      <c r="DJ669" s="53"/>
      <c r="DK669" s="53"/>
      <c r="DL669" s="53"/>
      <c r="DM669" s="53"/>
      <c r="DN669" s="53"/>
      <c r="DO669" s="53"/>
      <c r="DP669" s="53"/>
      <c r="DQ669" s="53"/>
      <c r="DR669" s="53"/>
    </row>
    <row r="670" spans="1:122" x14ac:dyDescent="0.25">
      <c r="A670" s="9"/>
      <c r="E670" s="53"/>
      <c r="F670" s="53"/>
      <c r="G670" s="53"/>
      <c r="I670" s="53"/>
      <c r="J670" s="53"/>
      <c r="K670" s="53"/>
      <c r="L670" s="53"/>
      <c r="M670" s="53"/>
      <c r="N670" s="53"/>
      <c r="O670" s="53"/>
      <c r="P670" s="53"/>
      <c r="Q670" s="53"/>
      <c r="R670" s="53"/>
      <c r="S670" s="53"/>
      <c r="T670" s="53"/>
      <c r="U670" s="53"/>
      <c r="V670" s="53"/>
      <c r="W670" s="90"/>
      <c r="X670" s="90"/>
      <c r="Y670" s="90"/>
      <c r="Z670" s="53"/>
      <c r="AA670" s="53"/>
      <c r="AB670" s="53"/>
      <c r="AC670" s="53"/>
      <c r="AD670" s="53"/>
      <c r="AE670" s="53"/>
      <c r="AF670" s="53"/>
      <c r="AG670" s="53"/>
      <c r="AH670" s="53"/>
      <c r="AI670" s="90"/>
      <c r="AJ670" s="90"/>
      <c r="AK670" s="90"/>
      <c r="AL670" s="53"/>
      <c r="AM670" s="53"/>
      <c r="AN670" s="53"/>
      <c r="AO670" s="53"/>
      <c r="AP670" s="53"/>
      <c r="AQ670" s="53"/>
      <c r="AR670" s="53"/>
      <c r="AS670" s="53"/>
      <c r="AT670" s="53"/>
      <c r="AU670" s="53"/>
      <c r="AV670" s="53"/>
      <c r="AW670" s="53"/>
      <c r="AX670" s="53"/>
      <c r="AY670" s="53"/>
      <c r="AZ670" s="90"/>
      <c r="BA670" s="90"/>
      <c r="BB670" s="90"/>
      <c r="BC670" s="53"/>
      <c r="BD670" s="53"/>
      <c r="BE670" s="53"/>
      <c r="BF670" s="53"/>
      <c r="BG670" s="25"/>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3"/>
      <c r="CL670" s="53"/>
      <c r="CM670" s="53"/>
      <c r="CN670" s="53"/>
      <c r="CO670" s="53"/>
      <c r="CP670" s="53"/>
      <c r="CQ670" s="53"/>
      <c r="CR670" s="53"/>
      <c r="CS670" s="53"/>
      <c r="CT670" s="53"/>
      <c r="CU670" s="53"/>
      <c r="CV670" s="53"/>
      <c r="CW670" s="53"/>
      <c r="CX670" s="53"/>
      <c r="CY670" s="53"/>
      <c r="CZ670" s="53"/>
      <c r="DA670" s="53"/>
      <c r="DB670" s="53"/>
      <c r="DC670" s="53"/>
      <c r="DD670" s="53"/>
      <c r="DE670" s="53"/>
      <c r="DF670" s="53"/>
      <c r="DG670" s="53"/>
      <c r="DH670" s="53"/>
      <c r="DI670" s="53"/>
      <c r="DJ670" s="53"/>
      <c r="DK670" s="53"/>
      <c r="DL670" s="53"/>
      <c r="DM670" s="53"/>
      <c r="DN670" s="53"/>
      <c r="DO670" s="53"/>
      <c r="DP670" s="53"/>
      <c r="DQ670" s="53"/>
      <c r="DR670" s="53"/>
    </row>
    <row r="671" spans="1:122" x14ac:dyDescent="0.25">
      <c r="A671" s="9"/>
      <c r="E671" s="53"/>
      <c r="F671" s="53"/>
      <c r="G671" s="53"/>
      <c r="I671" s="53"/>
      <c r="J671" s="53"/>
      <c r="K671" s="53"/>
      <c r="L671" s="53"/>
      <c r="M671" s="53"/>
      <c r="N671" s="53"/>
      <c r="O671" s="53"/>
      <c r="P671" s="53"/>
      <c r="Q671" s="53"/>
      <c r="R671" s="53"/>
      <c r="S671" s="53"/>
      <c r="T671" s="53"/>
      <c r="U671" s="53"/>
      <c r="V671" s="53"/>
      <c r="W671" s="90"/>
      <c r="X671" s="90"/>
      <c r="Y671" s="90"/>
      <c r="Z671" s="53"/>
      <c r="AA671" s="53"/>
      <c r="AB671" s="53"/>
      <c r="AC671" s="53"/>
      <c r="AD671" s="53"/>
      <c r="AE671" s="53"/>
      <c r="AF671" s="53"/>
      <c r="AG671" s="53"/>
      <c r="AH671" s="53"/>
      <c r="AI671" s="90"/>
      <c r="AJ671" s="90"/>
      <c r="AK671" s="90"/>
      <c r="AL671" s="53"/>
      <c r="AM671" s="53"/>
      <c r="AN671" s="53"/>
      <c r="AO671" s="53"/>
      <c r="AP671" s="53"/>
      <c r="AQ671" s="53"/>
      <c r="AR671" s="53"/>
      <c r="AS671" s="53"/>
      <c r="AT671" s="53"/>
      <c r="AU671" s="53"/>
      <c r="AV671" s="53"/>
      <c r="AW671" s="53"/>
      <c r="AX671" s="53"/>
      <c r="AY671" s="53"/>
      <c r="AZ671" s="90"/>
      <c r="BA671" s="90"/>
      <c r="BB671" s="90"/>
      <c r="BC671" s="53"/>
      <c r="BD671" s="53"/>
      <c r="BE671" s="53"/>
      <c r="BF671" s="53"/>
      <c r="BG671" s="25"/>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3"/>
      <c r="CL671" s="53"/>
      <c r="CM671" s="53"/>
      <c r="CN671" s="53"/>
      <c r="CO671" s="53"/>
      <c r="CP671" s="53"/>
      <c r="CQ671" s="53"/>
      <c r="CR671" s="53"/>
      <c r="CS671" s="53"/>
      <c r="CT671" s="53"/>
      <c r="CU671" s="53"/>
      <c r="CV671" s="53"/>
      <c r="CW671" s="53"/>
      <c r="CX671" s="53"/>
      <c r="CY671" s="53"/>
      <c r="CZ671" s="53"/>
      <c r="DA671" s="53"/>
      <c r="DB671" s="53"/>
      <c r="DC671" s="53"/>
      <c r="DD671" s="53"/>
      <c r="DE671" s="53"/>
      <c r="DF671" s="53"/>
      <c r="DG671" s="53"/>
      <c r="DH671" s="53"/>
      <c r="DI671" s="53"/>
      <c r="DJ671" s="53"/>
      <c r="DK671" s="53"/>
      <c r="DL671" s="53"/>
      <c r="DM671" s="53"/>
      <c r="DN671" s="53"/>
      <c r="DO671" s="53"/>
      <c r="DP671" s="53"/>
      <c r="DQ671" s="53"/>
      <c r="DR671" s="53"/>
    </row>
    <row r="672" spans="1:122" x14ac:dyDescent="0.25">
      <c r="A672" s="9"/>
      <c r="E672" s="53"/>
      <c r="F672" s="53"/>
      <c r="G672" s="53"/>
      <c r="I672" s="53"/>
      <c r="J672" s="53"/>
      <c r="K672" s="53"/>
      <c r="L672" s="53"/>
      <c r="M672" s="53"/>
      <c r="N672" s="53"/>
      <c r="O672" s="53"/>
      <c r="P672" s="53"/>
      <c r="Q672" s="53"/>
      <c r="R672" s="53"/>
      <c r="S672" s="53"/>
      <c r="T672" s="53"/>
      <c r="U672" s="53"/>
      <c r="V672" s="53"/>
      <c r="W672" s="90"/>
      <c r="X672" s="90"/>
      <c r="Y672" s="90"/>
      <c r="Z672" s="53"/>
      <c r="AA672" s="53"/>
      <c r="AB672" s="53"/>
      <c r="AC672" s="53"/>
      <c r="AD672" s="53"/>
      <c r="AE672" s="53"/>
      <c r="AF672" s="53"/>
      <c r="AG672" s="53"/>
      <c r="AH672" s="53"/>
      <c r="AI672" s="90"/>
      <c r="AJ672" s="90"/>
      <c r="AK672" s="90"/>
      <c r="AL672" s="53"/>
      <c r="AM672" s="53"/>
      <c r="AN672" s="53"/>
      <c r="AO672" s="53"/>
      <c r="AP672" s="53"/>
      <c r="AQ672" s="53"/>
      <c r="AR672" s="53"/>
      <c r="AS672" s="53"/>
      <c r="AT672" s="53"/>
      <c r="AU672" s="53"/>
      <c r="AV672" s="53"/>
      <c r="AW672" s="53"/>
      <c r="AX672" s="53"/>
      <c r="AY672" s="53"/>
      <c r="AZ672" s="90"/>
      <c r="BA672" s="90"/>
      <c r="BB672" s="90"/>
      <c r="BC672" s="53"/>
      <c r="BD672" s="53"/>
      <c r="BE672" s="53"/>
      <c r="BF672" s="53"/>
      <c r="BG672" s="25"/>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3"/>
      <c r="CL672" s="53"/>
      <c r="CM672" s="53"/>
      <c r="CN672" s="53"/>
      <c r="CO672" s="53"/>
      <c r="CP672" s="53"/>
      <c r="CQ672" s="53"/>
      <c r="CR672" s="53"/>
      <c r="CS672" s="53"/>
      <c r="CT672" s="53"/>
      <c r="CU672" s="53"/>
      <c r="CV672" s="53"/>
      <c r="CW672" s="53"/>
      <c r="CX672" s="53"/>
      <c r="CY672" s="53"/>
      <c r="CZ672" s="53"/>
      <c r="DA672" s="53"/>
      <c r="DB672" s="53"/>
      <c r="DC672" s="53"/>
      <c r="DD672" s="53"/>
      <c r="DE672" s="53"/>
      <c r="DF672" s="53"/>
      <c r="DG672" s="53"/>
      <c r="DH672" s="53"/>
      <c r="DI672" s="53"/>
      <c r="DJ672" s="53"/>
      <c r="DK672" s="53"/>
      <c r="DL672" s="53"/>
      <c r="DM672" s="53"/>
      <c r="DN672" s="53"/>
      <c r="DO672" s="53"/>
      <c r="DP672" s="53"/>
      <c r="DQ672" s="53"/>
      <c r="DR672" s="53"/>
    </row>
    <row r="673" spans="1:122" x14ac:dyDescent="0.25">
      <c r="A673" s="9"/>
      <c r="E673" s="53"/>
      <c r="F673" s="53"/>
      <c r="G673" s="53"/>
      <c r="I673" s="53"/>
      <c r="J673" s="53"/>
      <c r="K673" s="53"/>
      <c r="L673" s="53"/>
      <c r="M673" s="53"/>
      <c r="N673" s="53"/>
      <c r="O673" s="53"/>
      <c r="P673" s="53"/>
      <c r="Q673" s="53"/>
      <c r="R673" s="53"/>
      <c r="S673" s="53"/>
      <c r="T673" s="53"/>
      <c r="U673" s="53"/>
      <c r="V673" s="53"/>
      <c r="W673" s="90"/>
      <c r="X673" s="90"/>
      <c r="Y673" s="90"/>
      <c r="Z673" s="53"/>
      <c r="AA673" s="53"/>
      <c r="AB673" s="53"/>
      <c r="AC673" s="53"/>
      <c r="AD673" s="53"/>
      <c r="AE673" s="53"/>
      <c r="AF673" s="53"/>
      <c r="AG673" s="53"/>
      <c r="AH673" s="53"/>
      <c r="AI673" s="90"/>
      <c r="AJ673" s="90"/>
      <c r="AK673" s="90"/>
      <c r="AL673" s="53"/>
      <c r="AM673" s="53"/>
      <c r="AN673" s="53"/>
      <c r="AO673" s="53"/>
      <c r="AP673" s="53"/>
      <c r="AQ673" s="53"/>
      <c r="AR673" s="53"/>
      <c r="AS673" s="53"/>
      <c r="AT673" s="53"/>
      <c r="AU673" s="53"/>
      <c r="AV673" s="53"/>
      <c r="AW673" s="53"/>
      <c r="AX673" s="53"/>
      <c r="AY673" s="53"/>
      <c r="AZ673" s="90"/>
      <c r="BA673" s="90"/>
      <c r="BB673" s="90"/>
      <c r="BC673" s="53"/>
      <c r="BD673" s="53"/>
      <c r="BE673" s="53"/>
      <c r="BF673" s="53"/>
      <c r="BG673" s="25"/>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3"/>
      <c r="CL673" s="53"/>
      <c r="CM673" s="53"/>
      <c r="CN673" s="53"/>
      <c r="CO673" s="53"/>
      <c r="CP673" s="53"/>
      <c r="CQ673" s="53"/>
      <c r="CR673" s="53"/>
      <c r="CS673" s="53"/>
      <c r="CT673" s="53"/>
      <c r="CU673" s="53"/>
      <c r="CV673" s="53"/>
      <c r="CW673" s="53"/>
      <c r="CX673" s="53"/>
      <c r="CY673" s="53"/>
      <c r="CZ673" s="53"/>
      <c r="DA673" s="53"/>
      <c r="DB673" s="53"/>
      <c r="DC673" s="53"/>
      <c r="DD673" s="53"/>
      <c r="DE673" s="53"/>
      <c r="DF673" s="53"/>
      <c r="DG673" s="53"/>
      <c r="DH673" s="53"/>
      <c r="DI673" s="53"/>
      <c r="DJ673" s="53"/>
      <c r="DK673" s="53"/>
      <c r="DL673" s="53"/>
      <c r="DM673" s="53"/>
      <c r="DN673" s="53"/>
      <c r="DO673" s="53"/>
      <c r="DP673" s="53"/>
      <c r="DQ673" s="53"/>
      <c r="DR673" s="53"/>
    </row>
    <row r="674" spans="1:122" x14ac:dyDescent="0.25">
      <c r="A674" s="9"/>
      <c r="E674" s="53"/>
      <c r="F674" s="53"/>
      <c r="G674" s="53"/>
      <c r="I674" s="53"/>
      <c r="J674" s="53"/>
      <c r="K674" s="53"/>
      <c r="L674" s="53"/>
      <c r="M674" s="53"/>
      <c r="N674" s="53"/>
      <c r="O674" s="53"/>
      <c r="P674" s="53"/>
      <c r="Q674" s="53"/>
      <c r="R674" s="53"/>
      <c r="S674" s="53"/>
      <c r="T674" s="53"/>
      <c r="U674" s="53"/>
      <c r="V674" s="53"/>
      <c r="W674" s="90"/>
      <c r="X674" s="90"/>
      <c r="Y674" s="90"/>
      <c r="Z674" s="53"/>
      <c r="AA674" s="53"/>
      <c r="AB674" s="53"/>
      <c r="AC674" s="53"/>
      <c r="AD674" s="53"/>
      <c r="AE674" s="53"/>
      <c r="AF674" s="53"/>
      <c r="AG674" s="53"/>
      <c r="AH674" s="53"/>
      <c r="AI674" s="90"/>
      <c r="AJ674" s="90"/>
      <c r="AK674" s="90"/>
      <c r="AL674" s="53"/>
      <c r="AM674" s="53"/>
      <c r="AN674" s="53"/>
      <c r="AO674" s="53"/>
      <c r="AP674" s="53"/>
      <c r="AQ674" s="53"/>
      <c r="AR674" s="53"/>
      <c r="AS674" s="53"/>
      <c r="AT674" s="53"/>
      <c r="AU674" s="53"/>
      <c r="AV674" s="53"/>
      <c r="AW674" s="53"/>
      <c r="AX674" s="53"/>
      <c r="AY674" s="53"/>
      <c r="AZ674" s="90"/>
      <c r="BA674" s="90"/>
      <c r="BB674" s="90"/>
      <c r="BC674" s="53"/>
      <c r="BD674" s="53"/>
      <c r="BE674" s="53"/>
      <c r="BF674" s="53"/>
      <c r="BG674" s="25"/>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3"/>
      <c r="CL674" s="53"/>
      <c r="CM674" s="53"/>
      <c r="CN674" s="53"/>
      <c r="CO674" s="53"/>
      <c r="CP674" s="53"/>
      <c r="CQ674" s="53"/>
      <c r="CR674" s="53"/>
      <c r="CS674" s="53"/>
      <c r="CT674" s="53"/>
      <c r="CU674" s="53"/>
      <c r="CV674" s="53"/>
      <c r="CW674" s="53"/>
      <c r="CX674" s="53"/>
      <c r="CY674" s="53"/>
      <c r="CZ674" s="53"/>
      <c r="DA674" s="53"/>
      <c r="DB674" s="53"/>
      <c r="DC674" s="53"/>
      <c r="DD674" s="53"/>
      <c r="DE674" s="53"/>
      <c r="DF674" s="53"/>
      <c r="DG674" s="53"/>
      <c r="DH674" s="53"/>
      <c r="DI674" s="53"/>
      <c r="DJ674" s="53"/>
      <c r="DK674" s="53"/>
      <c r="DL674" s="53"/>
      <c r="DM674" s="53"/>
      <c r="DN674" s="53"/>
      <c r="DO674" s="53"/>
      <c r="DP674" s="53"/>
      <c r="DQ674" s="53"/>
      <c r="DR674" s="53"/>
    </row>
    <row r="675" spans="1:122" x14ac:dyDescent="0.25">
      <c r="A675" s="9"/>
      <c r="E675" s="53"/>
      <c r="F675" s="53"/>
      <c r="G675" s="53"/>
      <c r="I675" s="53"/>
      <c r="J675" s="53"/>
      <c r="K675" s="53"/>
      <c r="L675" s="53"/>
      <c r="M675" s="53"/>
      <c r="N675" s="53"/>
      <c r="O675" s="53"/>
      <c r="P675" s="53"/>
      <c r="Q675" s="53"/>
      <c r="R675" s="53"/>
      <c r="S675" s="53"/>
      <c r="T675" s="53"/>
      <c r="U675" s="53"/>
      <c r="V675" s="53"/>
      <c r="W675" s="90"/>
      <c r="X675" s="90"/>
      <c r="Y675" s="90"/>
      <c r="Z675" s="53"/>
      <c r="AA675" s="53"/>
      <c r="AB675" s="53"/>
      <c r="AC675" s="53"/>
      <c r="AD675" s="53"/>
      <c r="AE675" s="53"/>
      <c r="AF675" s="53"/>
      <c r="AG675" s="53"/>
      <c r="AH675" s="53"/>
      <c r="AI675" s="90"/>
      <c r="AJ675" s="90"/>
      <c r="AK675" s="90"/>
      <c r="AL675" s="53"/>
      <c r="AM675" s="53"/>
      <c r="AN675" s="53"/>
      <c r="AO675" s="53"/>
      <c r="AP675" s="53"/>
      <c r="AQ675" s="53"/>
      <c r="AR675" s="53"/>
      <c r="AS675" s="53"/>
      <c r="AT675" s="53"/>
      <c r="AU675" s="53"/>
      <c r="AV675" s="53"/>
      <c r="AW675" s="53"/>
      <c r="AX675" s="53"/>
      <c r="AY675" s="53"/>
      <c r="AZ675" s="90"/>
      <c r="BA675" s="90"/>
      <c r="BB675" s="90"/>
      <c r="BC675" s="53"/>
      <c r="BD675" s="53"/>
      <c r="BE675" s="53"/>
      <c r="BF675" s="53"/>
      <c r="BG675" s="25"/>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3"/>
      <c r="CL675" s="53"/>
      <c r="CM675" s="53"/>
      <c r="CN675" s="53"/>
      <c r="CO675" s="53"/>
      <c r="CP675" s="53"/>
      <c r="CQ675" s="53"/>
      <c r="CR675" s="53"/>
      <c r="CS675" s="53"/>
      <c r="CT675" s="53"/>
      <c r="CU675" s="53"/>
      <c r="CV675" s="53"/>
      <c r="CW675" s="53"/>
      <c r="CX675" s="53"/>
      <c r="CY675" s="53"/>
      <c r="CZ675" s="53"/>
      <c r="DA675" s="53"/>
      <c r="DB675" s="53"/>
      <c r="DC675" s="53"/>
      <c r="DD675" s="53"/>
      <c r="DE675" s="53"/>
      <c r="DF675" s="53"/>
      <c r="DG675" s="53"/>
      <c r="DH675" s="53"/>
      <c r="DI675" s="53"/>
      <c r="DJ675" s="53"/>
      <c r="DK675" s="53"/>
      <c r="DL675" s="53"/>
      <c r="DM675" s="53"/>
      <c r="DN675" s="53"/>
      <c r="DO675" s="53"/>
      <c r="DP675" s="53"/>
      <c r="DQ675" s="53"/>
      <c r="DR675" s="53"/>
    </row>
    <row r="676" spans="1:122" x14ac:dyDescent="0.25">
      <c r="A676" s="9"/>
      <c r="E676" s="53"/>
      <c r="F676" s="53"/>
      <c r="G676" s="53"/>
      <c r="I676" s="53"/>
      <c r="J676" s="53"/>
      <c r="K676" s="53"/>
      <c r="L676" s="53"/>
      <c r="M676" s="53"/>
      <c r="N676" s="53"/>
      <c r="O676" s="53"/>
      <c r="P676" s="53"/>
      <c r="Q676" s="53"/>
      <c r="R676" s="53"/>
      <c r="S676" s="53"/>
      <c r="T676" s="53"/>
      <c r="U676" s="53"/>
      <c r="V676" s="53"/>
      <c r="W676" s="90"/>
      <c r="X676" s="90"/>
      <c r="Y676" s="90"/>
      <c r="Z676" s="53"/>
      <c r="AA676" s="53"/>
      <c r="AB676" s="53"/>
      <c r="AC676" s="53"/>
      <c r="AD676" s="53"/>
      <c r="AE676" s="53"/>
      <c r="AF676" s="53"/>
      <c r="AG676" s="53"/>
      <c r="AH676" s="53"/>
      <c r="AI676" s="90"/>
      <c r="AJ676" s="90"/>
      <c r="AK676" s="90"/>
      <c r="AL676" s="53"/>
      <c r="AM676" s="53"/>
      <c r="AN676" s="53"/>
      <c r="AO676" s="53"/>
      <c r="AP676" s="53"/>
      <c r="AQ676" s="53"/>
      <c r="AR676" s="53"/>
      <c r="AS676" s="53"/>
      <c r="AT676" s="53"/>
      <c r="AU676" s="53"/>
      <c r="AV676" s="53"/>
      <c r="AW676" s="53"/>
      <c r="AX676" s="53"/>
      <c r="AY676" s="53"/>
      <c r="AZ676" s="90"/>
      <c r="BA676" s="90"/>
      <c r="BB676" s="90"/>
      <c r="BC676" s="53"/>
      <c r="BD676" s="53"/>
      <c r="BE676" s="53"/>
      <c r="BF676" s="53"/>
      <c r="BG676" s="25"/>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3"/>
      <c r="CL676" s="53"/>
      <c r="CM676" s="53"/>
      <c r="CN676" s="53"/>
      <c r="CO676" s="53"/>
      <c r="CP676" s="53"/>
      <c r="CQ676" s="53"/>
      <c r="CR676" s="53"/>
      <c r="CS676" s="53"/>
      <c r="CT676" s="53"/>
      <c r="CU676" s="53"/>
      <c r="CV676" s="53"/>
      <c r="CW676" s="53"/>
      <c r="CX676" s="53"/>
      <c r="CY676" s="53"/>
      <c r="CZ676" s="53"/>
      <c r="DA676" s="53"/>
      <c r="DB676" s="53"/>
      <c r="DC676" s="53"/>
      <c r="DD676" s="53"/>
      <c r="DE676" s="53"/>
      <c r="DF676" s="53"/>
      <c r="DG676" s="53"/>
      <c r="DH676" s="53"/>
      <c r="DI676" s="53"/>
      <c r="DJ676" s="53"/>
      <c r="DK676" s="53"/>
      <c r="DL676" s="53"/>
      <c r="DM676" s="53"/>
      <c r="DN676" s="53"/>
      <c r="DO676" s="53"/>
      <c r="DP676" s="53"/>
      <c r="DQ676" s="53"/>
      <c r="DR676" s="53"/>
    </row>
    <row r="677" spans="1:122" x14ac:dyDescent="0.25">
      <c r="A677" s="9"/>
      <c r="E677" s="53"/>
      <c r="F677" s="53"/>
      <c r="G677" s="53"/>
      <c r="I677" s="53"/>
      <c r="J677" s="53"/>
      <c r="K677" s="53"/>
      <c r="L677" s="53"/>
      <c r="M677" s="53"/>
      <c r="N677" s="53"/>
      <c r="O677" s="53"/>
      <c r="P677" s="53"/>
      <c r="Q677" s="53"/>
      <c r="R677" s="53"/>
      <c r="S677" s="53"/>
      <c r="T677" s="53"/>
      <c r="U677" s="53"/>
      <c r="V677" s="53"/>
      <c r="W677" s="90"/>
      <c r="X677" s="90"/>
      <c r="Y677" s="90"/>
      <c r="Z677" s="53"/>
      <c r="AA677" s="53"/>
      <c r="AB677" s="53"/>
      <c r="AC677" s="53"/>
      <c r="AD677" s="53"/>
      <c r="AE677" s="53"/>
      <c r="AF677" s="53"/>
      <c r="AG677" s="53"/>
      <c r="AH677" s="53"/>
      <c r="AI677" s="90"/>
      <c r="AJ677" s="90"/>
      <c r="AK677" s="90"/>
      <c r="AL677" s="53"/>
      <c r="AM677" s="53"/>
      <c r="AN677" s="53"/>
      <c r="AO677" s="53"/>
      <c r="AP677" s="53"/>
      <c r="AQ677" s="53"/>
      <c r="AR677" s="53"/>
      <c r="AS677" s="53"/>
      <c r="AT677" s="53"/>
      <c r="AU677" s="53"/>
      <c r="AV677" s="53"/>
      <c r="AW677" s="53"/>
      <c r="AX677" s="53"/>
      <c r="AY677" s="53"/>
      <c r="AZ677" s="90"/>
      <c r="BA677" s="90"/>
      <c r="BB677" s="90"/>
      <c r="BC677" s="53"/>
      <c r="BD677" s="53"/>
      <c r="BE677" s="53"/>
      <c r="BF677" s="53"/>
      <c r="BG677" s="25"/>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3"/>
      <c r="CL677" s="53"/>
      <c r="CM677" s="53"/>
      <c r="CN677" s="53"/>
      <c r="CO677" s="53"/>
      <c r="CP677" s="53"/>
      <c r="CQ677" s="53"/>
      <c r="CR677" s="53"/>
      <c r="CS677" s="53"/>
      <c r="CT677" s="53"/>
      <c r="CU677" s="53"/>
      <c r="CV677" s="53"/>
      <c r="CW677" s="53"/>
      <c r="CX677" s="53"/>
      <c r="CY677" s="53"/>
      <c r="CZ677" s="53"/>
      <c r="DA677" s="53"/>
      <c r="DB677" s="53"/>
      <c r="DC677" s="53"/>
      <c r="DD677" s="53"/>
      <c r="DE677" s="53"/>
      <c r="DF677" s="53"/>
      <c r="DG677" s="53"/>
      <c r="DH677" s="53"/>
      <c r="DI677" s="53"/>
      <c r="DJ677" s="53"/>
      <c r="DK677" s="53"/>
      <c r="DL677" s="53"/>
      <c r="DM677" s="53"/>
      <c r="DN677" s="53"/>
      <c r="DO677" s="53"/>
      <c r="DP677" s="53"/>
      <c r="DQ677" s="53"/>
      <c r="DR677" s="53"/>
    </row>
    <row r="678" spans="1:122" x14ac:dyDescent="0.25">
      <c r="A678" s="9"/>
      <c r="E678" s="53"/>
      <c r="F678" s="53"/>
      <c r="G678" s="53"/>
      <c r="I678" s="53"/>
      <c r="J678" s="53"/>
      <c r="K678" s="53"/>
      <c r="L678" s="53"/>
      <c r="M678" s="53"/>
      <c r="N678" s="53"/>
      <c r="O678" s="53"/>
      <c r="P678" s="53"/>
      <c r="Q678" s="53"/>
      <c r="R678" s="53"/>
      <c r="S678" s="53"/>
      <c r="T678" s="53"/>
      <c r="U678" s="53"/>
      <c r="V678" s="53"/>
      <c r="W678" s="90"/>
      <c r="X678" s="90"/>
      <c r="Y678" s="90"/>
      <c r="Z678" s="53"/>
      <c r="AA678" s="53"/>
      <c r="AB678" s="53"/>
      <c r="AC678" s="53"/>
      <c r="AD678" s="53"/>
      <c r="AE678" s="53"/>
      <c r="AF678" s="53"/>
      <c r="AG678" s="53"/>
      <c r="AH678" s="53"/>
      <c r="AI678" s="90"/>
      <c r="AJ678" s="90"/>
      <c r="AK678" s="90"/>
      <c r="AL678" s="53"/>
      <c r="AM678" s="53"/>
      <c r="AN678" s="53"/>
      <c r="AO678" s="53"/>
      <c r="AP678" s="53"/>
      <c r="AQ678" s="53"/>
      <c r="AR678" s="53"/>
      <c r="AS678" s="53"/>
      <c r="AT678" s="53"/>
      <c r="AU678" s="53"/>
      <c r="AV678" s="53"/>
      <c r="AW678" s="53"/>
      <c r="AX678" s="53"/>
      <c r="AY678" s="53"/>
      <c r="AZ678" s="90"/>
      <c r="BA678" s="90"/>
      <c r="BB678" s="90"/>
      <c r="BC678" s="53"/>
      <c r="BD678" s="53"/>
      <c r="BE678" s="53"/>
      <c r="BF678" s="53"/>
      <c r="BG678" s="25"/>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3"/>
      <c r="CL678" s="53"/>
      <c r="CM678" s="53"/>
      <c r="CN678" s="53"/>
      <c r="CO678" s="53"/>
      <c r="CP678" s="53"/>
      <c r="CQ678" s="53"/>
      <c r="CR678" s="53"/>
      <c r="CS678" s="53"/>
      <c r="CT678" s="53"/>
      <c r="CU678" s="53"/>
      <c r="CV678" s="53"/>
      <c r="CW678" s="53"/>
      <c r="CX678" s="53"/>
      <c r="CY678" s="53"/>
      <c r="CZ678" s="53"/>
      <c r="DA678" s="53"/>
      <c r="DB678" s="53"/>
      <c r="DC678" s="53"/>
      <c r="DD678" s="53"/>
      <c r="DE678" s="53"/>
      <c r="DF678" s="53"/>
      <c r="DG678" s="53"/>
      <c r="DH678" s="53"/>
      <c r="DI678" s="53"/>
      <c r="DJ678" s="53"/>
      <c r="DK678" s="53"/>
      <c r="DL678" s="53"/>
      <c r="DM678" s="53"/>
      <c r="DN678" s="53"/>
      <c r="DO678" s="53"/>
      <c r="DP678" s="53"/>
      <c r="DQ678" s="53"/>
      <c r="DR678" s="53"/>
    </row>
    <row r="679" spans="1:122" x14ac:dyDescent="0.25">
      <c r="A679" s="9"/>
      <c r="E679" s="53"/>
      <c r="F679" s="53"/>
      <c r="G679" s="53"/>
      <c r="I679" s="53"/>
      <c r="J679" s="53"/>
      <c r="K679" s="53"/>
      <c r="L679" s="53"/>
      <c r="M679" s="53"/>
      <c r="N679" s="53"/>
      <c r="O679" s="53"/>
      <c r="P679" s="53"/>
      <c r="Q679" s="53"/>
      <c r="R679" s="53"/>
      <c r="S679" s="53"/>
      <c r="T679" s="53"/>
      <c r="U679" s="53"/>
      <c r="V679" s="53"/>
      <c r="W679" s="90"/>
      <c r="X679" s="90"/>
      <c r="Y679" s="90"/>
      <c r="Z679" s="53"/>
      <c r="AA679" s="53"/>
      <c r="AB679" s="53"/>
      <c r="AC679" s="53"/>
      <c r="AD679" s="53"/>
      <c r="AE679" s="53"/>
      <c r="AF679" s="53"/>
      <c r="AG679" s="53"/>
      <c r="AH679" s="53"/>
      <c r="AI679" s="90"/>
      <c r="AJ679" s="90"/>
      <c r="AK679" s="90"/>
      <c r="AL679" s="53"/>
      <c r="AM679" s="53"/>
      <c r="AN679" s="53"/>
      <c r="AO679" s="53"/>
      <c r="AP679" s="53"/>
      <c r="AQ679" s="53"/>
      <c r="AR679" s="53"/>
      <c r="AS679" s="53"/>
      <c r="AT679" s="53"/>
      <c r="AU679" s="53"/>
      <c r="AV679" s="53"/>
      <c r="AW679" s="53"/>
      <c r="AX679" s="53"/>
      <c r="AY679" s="53"/>
      <c r="AZ679" s="90"/>
      <c r="BA679" s="90"/>
      <c r="BB679" s="90"/>
      <c r="BC679" s="53"/>
      <c r="BD679" s="53"/>
      <c r="BE679" s="53"/>
      <c r="BF679" s="53"/>
      <c r="BG679" s="25"/>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row>
    <row r="680" spans="1:122" x14ac:dyDescent="0.25">
      <c r="A680" s="9"/>
      <c r="E680" s="53"/>
      <c r="F680" s="53"/>
      <c r="G680" s="53"/>
      <c r="I680" s="53"/>
      <c r="J680" s="53"/>
      <c r="K680" s="53"/>
      <c r="L680" s="53"/>
      <c r="M680" s="53"/>
      <c r="N680" s="53"/>
      <c r="O680" s="53"/>
      <c r="P680" s="53"/>
      <c r="Q680" s="53"/>
      <c r="R680" s="53"/>
      <c r="S680" s="53"/>
      <c r="T680" s="53"/>
      <c r="U680" s="53"/>
      <c r="V680" s="53"/>
      <c r="W680" s="90"/>
      <c r="X680" s="90"/>
      <c r="Y680" s="90"/>
      <c r="Z680" s="53"/>
      <c r="AA680" s="53"/>
      <c r="AB680" s="53"/>
      <c r="AC680" s="53"/>
      <c r="AD680" s="53"/>
      <c r="AE680" s="53"/>
      <c r="AF680" s="53"/>
      <c r="AG680" s="53"/>
      <c r="AH680" s="53"/>
      <c r="AI680" s="90"/>
      <c r="AJ680" s="90"/>
      <c r="AK680" s="90"/>
      <c r="AL680" s="53"/>
      <c r="AM680" s="53"/>
      <c r="AN680" s="53"/>
      <c r="AO680" s="53"/>
      <c r="AP680" s="53"/>
      <c r="AQ680" s="53"/>
      <c r="AR680" s="53"/>
      <c r="AS680" s="53"/>
      <c r="AT680" s="53"/>
      <c r="AU680" s="53"/>
      <c r="AV680" s="53"/>
      <c r="AW680" s="53"/>
      <c r="AX680" s="53"/>
      <c r="AY680" s="53"/>
      <c r="AZ680" s="90"/>
      <c r="BA680" s="90"/>
      <c r="BB680" s="90"/>
      <c r="BC680" s="53"/>
      <c r="BD680" s="53"/>
      <c r="BE680" s="53"/>
      <c r="BF680" s="53"/>
      <c r="BG680" s="25"/>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row>
    <row r="681" spans="1:122" x14ac:dyDescent="0.25">
      <c r="A681" s="9"/>
      <c r="E681" s="53"/>
      <c r="F681" s="53"/>
      <c r="G681" s="53"/>
      <c r="I681" s="53"/>
      <c r="J681" s="53"/>
      <c r="K681" s="53"/>
      <c r="L681" s="53"/>
      <c r="M681" s="53"/>
      <c r="N681" s="53"/>
      <c r="O681" s="53"/>
      <c r="P681" s="53"/>
      <c r="Q681" s="53"/>
      <c r="R681" s="53"/>
      <c r="S681" s="53"/>
      <c r="T681" s="53"/>
      <c r="U681" s="53"/>
      <c r="V681" s="53"/>
      <c r="W681" s="90"/>
      <c r="X681" s="90"/>
      <c r="Y681" s="90"/>
      <c r="Z681" s="53"/>
      <c r="AA681" s="53"/>
      <c r="AB681" s="53"/>
      <c r="AC681" s="53"/>
      <c r="AD681" s="53"/>
      <c r="AE681" s="53"/>
      <c r="AF681" s="53"/>
      <c r="AG681" s="53"/>
      <c r="AH681" s="53"/>
      <c r="AI681" s="90"/>
      <c r="AJ681" s="90"/>
      <c r="AK681" s="90"/>
      <c r="AL681" s="53"/>
      <c r="AM681" s="53"/>
      <c r="AN681" s="53"/>
      <c r="AO681" s="53"/>
      <c r="AP681" s="53"/>
      <c r="AQ681" s="53"/>
      <c r="AR681" s="53"/>
      <c r="AS681" s="53"/>
      <c r="AT681" s="53"/>
      <c r="AU681" s="53"/>
      <c r="AV681" s="53"/>
      <c r="AW681" s="53"/>
      <c r="AX681" s="53"/>
      <c r="AY681" s="53"/>
      <c r="AZ681" s="90"/>
      <c r="BA681" s="90"/>
      <c r="BB681" s="90"/>
      <c r="BC681" s="53"/>
      <c r="BD681" s="53"/>
      <c r="BE681" s="53"/>
      <c r="BF681" s="53"/>
      <c r="BG681" s="25"/>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3"/>
      <c r="CL681" s="53"/>
      <c r="CM681" s="53"/>
      <c r="CN681" s="53"/>
      <c r="CO681" s="53"/>
      <c r="CP681" s="53"/>
      <c r="CQ681" s="53"/>
      <c r="CR681" s="53"/>
      <c r="CS681" s="53"/>
      <c r="CT681" s="53"/>
      <c r="CU681" s="53"/>
      <c r="CV681" s="53"/>
      <c r="CW681" s="53"/>
      <c r="CX681" s="53"/>
      <c r="CY681" s="53"/>
      <c r="CZ681" s="53"/>
      <c r="DA681" s="53"/>
      <c r="DB681" s="53"/>
      <c r="DC681" s="53"/>
      <c r="DD681" s="53"/>
      <c r="DE681" s="53"/>
      <c r="DF681" s="53"/>
      <c r="DG681" s="53"/>
      <c r="DH681" s="53"/>
      <c r="DI681" s="53"/>
      <c r="DJ681" s="53"/>
      <c r="DK681" s="53"/>
      <c r="DL681" s="53"/>
      <c r="DM681" s="53"/>
      <c r="DN681" s="53"/>
      <c r="DO681" s="53"/>
      <c r="DP681" s="53"/>
      <c r="DQ681" s="53"/>
      <c r="DR681" s="53"/>
    </row>
    <row r="682" spans="1:122" x14ac:dyDescent="0.25">
      <c r="A682" s="9"/>
      <c r="E682" s="53"/>
      <c r="F682" s="53"/>
      <c r="G682" s="53"/>
      <c r="I682" s="53"/>
      <c r="J682" s="53"/>
      <c r="K682" s="53"/>
      <c r="L682" s="53"/>
      <c r="M682" s="53"/>
      <c r="N682" s="53"/>
      <c r="O682" s="53"/>
      <c r="P682" s="53"/>
      <c r="Q682" s="53"/>
      <c r="R682" s="53"/>
      <c r="S682" s="53"/>
      <c r="T682" s="53"/>
      <c r="U682" s="53"/>
      <c r="V682" s="53"/>
      <c r="W682" s="90"/>
      <c r="X682" s="90"/>
      <c r="Y682" s="90"/>
      <c r="Z682" s="53"/>
      <c r="AA682" s="53"/>
      <c r="AB682" s="53"/>
      <c r="AC682" s="53"/>
      <c r="AD682" s="53"/>
      <c r="AE682" s="53"/>
      <c r="AF682" s="53"/>
      <c r="AG682" s="53"/>
      <c r="AH682" s="53"/>
      <c r="AI682" s="90"/>
      <c r="AJ682" s="90"/>
      <c r="AK682" s="90"/>
      <c r="AL682" s="53"/>
      <c r="AM682" s="53"/>
      <c r="AN682" s="53"/>
      <c r="AO682" s="53"/>
      <c r="AP682" s="53"/>
      <c r="AQ682" s="53"/>
      <c r="AR682" s="53"/>
      <c r="AS682" s="53"/>
      <c r="AT682" s="53"/>
      <c r="AU682" s="53"/>
      <c r="AV682" s="53"/>
      <c r="AW682" s="53"/>
      <c r="AX682" s="53"/>
      <c r="AY682" s="53"/>
      <c r="AZ682" s="90"/>
      <c r="BA682" s="90"/>
      <c r="BB682" s="90"/>
      <c r="BC682" s="53"/>
      <c r="BD682" s="53"/>
      <c r="BE682" s="53"/>
      <c r="BF682" s="53"/>
      <c r="BG682" s="25"/>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3"/>
      <c r="CL682" s="53"/>
      <c r="CM682" s="53"/>
      <c r="CN682" s="53"/>
      <c r="CO682" s="53"/>
      <c r="CP682" s="53"/>
      <c r="CQ682" s="53"/>
      <c r="CR682" s="53"/>
      <c r="CS682" s="53"/>
      <c r="CT682" s="53"/>
      <c r="CU682" s="53"/>
      <c r="CV682" s="53"/>
      <c r="CW682" s="53"/>
      <c r="CX682" s="53"/>
      <c r="CY682" s="53"/>
      <c r="CZ682" s="53"/>
      <c r="DA682" s="53"/>
      <c r="DB682" s="53"/>
      <c r="DC682" s="53"/>
      <c r="DD682" s="53"/>
      <c r="DE682" s="53"/>
      <c r="DF682" s="53"/>
      <c r="DG682" s="53"/>
      <c r="DH682" s="53"/>
      <c r="DI682" s="53"/>
      <c r="DJ682" s="53"/>
      <c r="DK682" s="53"/>
      <c r="DL682" s="53"/>
      <c r="DM682" s="53"/>
      <c r="DN682" s="53"/>
      <c r="DO682" s="53"/>
      <c r="DP682" s="53"/>
      <c r="DQ682" s="53"/>
      <c r="DR682" s="53"/>
    </row>
    <row r="683" spans="1:122" x14ac:dyDescent="0.25">
      <c r="A683" s="9"/>
      <c r="E683" s="53"/>
      <c r="F683" s="53"/>
      <c r="G683" s="53"/>
      <c r="I683" s="53"/>
      <c r="J683" s="53"/>
      <c r="K683" s="53"/>
      <c r="L683" s="53"/>
      <c r="M683" s="53"/>
      <c r="N683" s="53"/>
      <c r="O683" s="53"/>
      <c r="P683" s="53"/>
      <c r="Q683" s="53"/>
      <c r="R683" s="53"/>
      <c r="S683" s="53"/>
      <c r="T683" s="53"/>
      <c r="U683" s="53"/>
      <c r="V683" s="53"/>
      <c r="W683" s="90"/>
      <c r="X683" s="90"/>
      <c r="Y683" s="90"/>
      <c r="Z683" s="53"/>
      <c r="AA683" s="53"/>
      <c r="AB683" s="53"/>
      <c r="AC683" s="53"/>
      <c r="AD683" s="53"/>
      <c r="AE683" s="53"/>
      <c r="AF683" s="53"/>
      <c r="AG683" s="53"/>
      <c r="AH683" s="53"/>
      <c r="AI683" s="90"/>
      <c r="AJ683" s="90"/>
      <c r="AK683" s="90"/>
      <c r="AL683" s="53"/>
      <c r="AM683" s="53"/>
      <c r="AN683" s="53"/>
      <c r="AO683" s="53"/>
      <c r="AP683" s="53"/>
      <c r="AQ683" s="53"/>
      <c r="AR683" s="53"/>
      <c r="AS683" s="53"/>
      <c r="AT683" s="53"/>
      <c r="AU683" s="53"/>
      <c r="AV683" s="53"/>
      <c r="AW683" s="53"/>
      <c r="AX683" s="53"/>
      <c r="AY683" s="53"/>
      <c r="AZ683" s="90"/>
      <c r="BA683" s="90"/>
      <c r="BB683" s="90"/>
      <c r="BC683" s="53"/>
      <c r="BD683" s="53"/>
      <c r="BE683" s="53"/>
      <c r="BF683" s="53"/>
      <c r="BG683" s="25"/>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3"/>
      <c r="CL683" s="53"/>
      <c r="CM683" s="53"/>
      <c r="CN683" s="53"/>
      <c r="CO683" s="53"/>
      <c r="CP683" s="53"/>
      <c r="CQ683" s="53"/>
      <c r="CR683" s="53"/>
      <c r="CS683" s="53"/>
      <c r="CT683" s="53"/>
      <c r="CU683" s="53"/>
      <c r="CV683" s="53"/>
      <c r="CW683" s="53"/>
      <c r="CX683" s="53"/>
      <c r="CY683" s="53"/>
      <c r="CZ683" s="53"/>
      <c r="DA683" s="53"/>
      <c r="DB683" s="53"/>
      <c r="DC683" s="53"/>
      <c r="DD683" s="53"/>
      <c r="DE683" s="53"/>
      <c r="DF683" s="53"/>
      <c r="DG683" s="53"/>
      <c r="DH683" s="53"/>
      <c r="DI683" s="53"/>
      <c r="DJ683" s="53"/>
      <c r="DK683" s="53"/>
      <c r="DL683" s="53"/>
      <c r="DM683" s="53"/>
      <c r="DN683" s="53"/>
      <c r="DO683" s="53"/>
      <c r="DP683" s="53"/>
      <c r="DQ683" s="53"/>
      <c r="DR683" s="53"/>
    </row>
    <row r="684" spans="1:122" x14ac:dyDescent="0.25">
      <c r="A684" s="9"/>
      <c r="E684" s="53"/>
      <c r="F684" s="53"/>
      <c r="G684" s="53"/>
      <c r="I684" s="53"/>
      <c r="J684" s="53"/>
      <c r="K684" s="53"/>
      <c r="L684" s="53"/>
      <c r="M684" s="53"/>
      <c r="N684" s="53"/>
      <c r="O684" s="53"/>
      <c r="P684" s="53"/>
      <c r="Q684" s="53"/>
      <c r="R684" s="53"/>
      <c r="S684" s="53"/>
      <c r="T684" s="53"/>
      <c r="U684" s="53"/>
      <c r="V684" s="53"/>
      <c r="W684" s="90"/>
      <c r="X684" s="90"/>
      <c r="Y684" s="90"/>
      <c r="Z684" s="53"/>
      <c r="AA684" s="53"/>
      <c r="AB684" s="53"/>
      <c r="AC684" s="53"/>
      <c r="AD684" s="53"/>
      <c r="AE684" s="53"/>
      <c r="AF684" s="53"/>
      <c r="AG684" s="53"/>
      <c r="AH684" s="53"/>
      <c r="AI684" s="90"/>
      <c r="AJ684" s="90"/>
      <c r="AK684" s="90"/>
      <c r="AL684" s="53"/>
      <c r="AM684" s="53"/>
      <c r="AN684" s="53"/>
      <c r="AO684" s="53"/>
      <c r="AP684" s="53"/>
      <c r="AQ684" s="53"/>
      <c r="AR684" s="53"/>
      <c r="AS684" s="53"/>
      <c r="AT684" s="53"/>
      <c r="AU684" s="53"/>
      <c r="AV684" s="53"/>
      <c r="AW684" s="53"/>
      <c r="AX684" s="53"/>
      <c r="AY684" s="53"/>
      <c r="AZ684" s="90"/>
      <c r="BA684" s="90"/>
      <c r="BB684" s="90"/>
      <c r="BC684" s="53"/>
      <c r="BD684" s="53"/>
      <c r="BE684" s="53"/>
      <c r="BF684" s="53"/>
      <c r="BG684" s="25"/>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3"/>
      <c r="CL684" s="53"/>
      <c r="CM684" s="53"/>
      <c r="CN684" s="53"/>
      <c r="CO684" s="53"/>
      <c r="CP684" s="53"/>
      <c r="CQ684" s="53"/>
      <c r="CR684" s="53"/>
      <c r="CS684" s="53"/>
      <c r="CT684" s="53"/>
      <c r="CU684" s="53"/>
      <c r="CV684" s="53"/>
      <c r="CW684" s="53"/>
      <c r="CX684" s="53"/>
      <c r="CY684" s="53"/>
      <c r="CZ684" s="53"/>
      <c r="DA684" s="53"/>
      <c r="DB684" s="53"/>
      <c r="DC684" s="53"/>
      <c r="DD684" s="53"/>
      <c r="DE684" s="53"/>
      <c r="DF684" s="53"/>
      <c r="DG684" s="53"/>
      <c r="DH684" s="53"/>
      <c r="DI684" s="53"/>
      <c r="DJ684" s="53"/>
      <c r="DK684" s="53"/>
      <c r="DL684" s="53"/>
      <c r="DM684" s="53"/>
      <c r="DN684" s="53"/>
      <c r="DO684" s="53"/>
      <c r="DP684" s="53"/>
      <c r="DQ684" s="53"/>
      <c r="DR684" s="53"/>
    </row>
    <row r="685" spans="1:122" x14ac:dyDescent="0.25">
      <c r="A685" s="9"/>
      <c r="E685" s="53"/>
      <c r="F685" s="53"/>
      <c r="G685" s="53"/>
      <c r="I685" s="53"/>
      <c r="J685" s="53"/>
      <c r="K685" s="53"/>
      <c r="L685" s="53"/>
      <c r="M685" s="53"/>
      <c r="N685" s="53"/>
      <c r="O685" s="53"/>
      <c r="P685" s="53"/>
      <c r="Q685" s="53"/>
      <c r="R685" s="53"/>
      <c r="S685" s="53"/>
      <c r="T685" s="53"/>
      <c r="U685" s="53"/>
      <c r="V685" s="53"/>
      <c r="W685" s="90"/>
      <c r="X685" s="90"/>
      <c r="Y685" s="90"/>
      <c r="Z685" s="53"/>
      <c r="AA685" s="53"/>
      <c r="AB685" s="53"/>
      <c r="AC685" s="53"/>
      <c r="AD685" s="53"/>
      <c r="AE685" s="53"/>
      <c r="AF685" s="53"/>
      <c r="AG685" s="53"/>
      <c r="AH685" s="53"/>
      <c r="AI685" s="90"/>
      <c r="AJ685" s="90"/>
      <c r="AK685" s="90"/>
      <c r="AL685" s="53"/>
      <c r="AM685" s="53"/>
      <c r="AN685" s="53"/>
      <c r="AO685" s="53"/>
      <c r="AP685" s="53"/>
      <c r="AQ685" s="53"/>
      <c r="AR685" s="53"/>
      <c r="AS685" s="53"/>
      <c r="AT685" s="53"/>
      <c r="AU685" s="53"/>
      <c r="AV685" s="53"/>
      <c r="AW685" s="53"/>
      <c r="AX685" s="53"/>
      <c r="AY685" s="53"/>
      <c r="AZ685" s="90"/>
      <c r="BA685" s="90"/>
      <c r="BB685" s="90"/>
      <c r="BC685" s="53"/>
      <c r="BD685" s="53"/>
      <c r="BE685" s="53"/>
      <c r="BF685" s="53"/>
      <c r="BG685" s="25"/>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3"/>
      <c r="CL685" s="53"/>
      <c r="CM685" s="53"/>
      <c r="CN685" s="53"/>
      <c r="CO685" s="53"/>
      <c r="CP685" s="53"/>
      <c r="CQ685" s="53"/>
      <c r="CR685" s="53"/>
      <c r="CS685" s="53"/>
      <c r="CT685" s="53"/>
      <c r="CU685" s="53"/>
      <c r="CV685" s="53"/>
      <c r="CW685" s="53"/>
      <c r="CX685" s="53"/>
      <c r="CY685" s="53"/>
      <c r="CZ685" s="53"/>
      <c r="DA685" s="53"/>
      <c r="DB685" s="53"/>
      <c r="DC685" s="53"/>
      <c r="DD685" s="53"/>
      <c r="DE685" s="53"/>
      <c r="DF685" s="53"/>
      <c r="DG685" s="53"/>
      <c r="DH685" s="53"/>
      <c r="DI685" s="53"/>
      <c r="DJ685" s="53"/>
      <c r="DK685" s="53"/>
      <c r="DL685" s="53"/>
      <c r="DM685" s="53"/>
      <c r="DN685" s="53"/>
      <c r="DO685" s="53"/>
      <c r="DP685" s="53"/>
      <c r="DQ685" s="53"/>
      <c r="DR685" s="53"/>
    </row>
    <row r="686" spans="1:122" x14ac:dyDescent="0.25">
      <c r="A686" s="9"/>
      <c r="E686" s="53"/>
      <c r="F686" s="53"/>
      <c r="G686" s="53"/>
      <c r="I686" s="53"/>
      <c r="J686" s="53"/>
      <c r="K686" s="53"/>
      <c r="L686" s="53"/>
      <c r="M686" s="53"/>
      <c r="N686" s="53"/>
      <c r="O686" s="53"/>
      <c r="P686" s="53"/>
      <c r="Q686" s="53"/>
      <c r="R686" s="53"/>
      <c r="S686" s="53"/>
      <c r="T686" s="53"/>
      <c r="U686" s="53"/>
      <c r="V686" s="53"/>
      <c r="W686" s="90"/>
      <c r="X686" s="90"/>
      <c r="Y686" s="90"/>
      <c r="Z686" s="53"/>
      <c r="AA686" s="53"/>
      <c r="AB686" s="53"/>
      <c r="AC686" s="53"/>
      <c r="AD686" s="53"/>
      <c r="AE686" s="53"/>
      <c r="AF686" s="53"/>
      <c r="AG686" s="53"/>
      <c r="AH686" s="53"/>
      <c r="AI686" s="90"/>
      <c r="AJ686" s="90"/>
      <c r="AK686" s="90"/>
      <c r="AL686" s="53"/>
      <c r="AM686" s="53"/>
      <c r="AN686" s="53"/>
      <c r="AO686" s="53"/>
      <c r="AP686" s="53"/>
      <c r="AQ686" s="53"/>
      <c r="AR686" s="53"/>
      <c r="AS686" s="53"/>
      <c r="AT686" s="53"/>
      <c r="AU686" s="53"/>
      <c r="AV686" s="53"/>
      <c r="AW686" s="53"/>
      <c r="AX686" s="53"/>
      <c r="AY686" s="53"/>
      <c r="AZ686" s="90"/>
      <c r="BA686" s="90"/>
      <c r="BB686" s="90"/>
      <c r="BC686" s="53"/>
      <c r="BD686" s="53"/>
      <c r="BE686" s="53"/>
      <c r="BF686" s="53"/>
      <c r="BG686" s="25"/>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3"/>
      <c r="CL686" s="53"/>
      <c r="CM686" s="53"/>
      <c r="CN686" s="53"/>
      <c r="CO686" s="53"/>
      <c r="CP686" s="53"/>
      <c r="CQ686" s="53"/>
      <c r="CR686" s="53"/>
      <c r="CS686" s="53"/>
      <c r="CT686" s="53"/>
      <c r="CU686" s="53"/>
      <c r="CV686" s="53"/>
      <c r="CW686" s="53"/>
      <c r="CX686" s="53"/>
      <c r="CY686" s="53"/>
      <c r="CZ686" s="53"/>
      <c r="DA686" s="53"/>
      <c r="DB686" s="53"/>
      <c r="DC686" s="53"/>
      <c r="DD686" s="53"/>
      <c r="DE686" s="53"/>
      <c r="DF686" s="53"/>
      <c r="DG686" s="53"/>
      <c r="DH686" s="53"/>
      <c r="DI686" s="53"/>
      <c r="DJ686" s="53"/>
      <c r="DK686" s="53"/>
      <c r="DL686" s="53"/>
      <c r="DM686" s="53"/>
      <c r="DN686" s="53"/>
      <c r="DO686" s="53"/>
      <c r="DP686" s="53"/>
      <c r="DQ686" s="53"/>
      <c r="DR686" s="53"/>
    </row>
    <row r="687" spans="1:122" x14ac:dyDescent="0.25">
      <c r="A687" s="9"/>
      <c r="E687" s="53"/>
      <c r="F687" s="53"/>
      <c r="G687" s="53"/>
      <c r="I687" s="53"/>
      <c r="J687" s="53"/>
      <c r="K687" s="53"/>
      <c r="L687" s="53"/>
      <c r="M687" s="53"/>
      <c r="N687" s="53"/>
      <c r="O687" s="53"/>
      <c r="P687" s="53"/>
      <c r="Q687" s="53"/>
      <c r="R687" s="53"/>
      <c r="S687" s="53"/>
      <c r="T687" s="53"/>
      <c r="U687" s="53"/>
      <c r="V687" s="53"/>
      <c r="W687" s="90"/>
      <c r="X687" s="90"/>
      <c r="Y687" s="90"/>
      <c r="Z687" s="53"/>
      <c r="AA687" s="53"/>
      <c r="AB687" s="53"/>
      <c r="AC687" s="53"/>
      <c r="AD687" s="53"/>
      <c r="AE687" s="53"/>
      <c r="AF687" s="53"/>
      <c r="AG687" s="53"/>
      <c r="AH687" s="53"/>
      <c r="AI687" s="90"/>
      <c r="AJ687" s="90"/>
      <c r="AK687" s="90"/>
      <c r="AL687" s="53"/>
      <c r="AM687" s="53"/>
      <c r="AN687" s="53"/>
      <c r="AO687" s="53"/>
      <c r="AP687" s="53"/>
      <c r="AQ687" s="53"/>
      <c r="AR687" s="53"/>
      <c r="AS687" s="53"/>
      <c r="AT687" s="53"/>
      <c r="AU687" s="53"/>
      <c r="AV687" s="53"/>
      <c r="AW687" s="53"/>
      <c r="AX687" s="53"/>
      <c r="AY687" s="53"/>
      <c r="AZ687" s="90"/>
      <c r="BA687" s="90"/>
      <c r="BB687" s="90"/>
      <c r="BC687" s="53"/>
      <c r="BD687" s="53"/>
      <c r="BE687" s="53"/>
      <c r="BF687" s="53"/>
      <c r="BG687" s="25"/>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3"/>
      <c r="CL687" s="53"/>
      <c r="CM687" s="53"/>
      <c r="CN687" s="53"/>
      <c r="CO687" s="53"/>
      <c r="CP687" s="53"/>
      <c r="CQ687" s="53"/>
      <c r="CR687" s="53"/>
      <c r="CS687" s="53"/>
      <c r="CT687" s="53"/>
      <c r="CU687" s="53"/>
      <c r="CV687" s="53"/>
      <c r="CW687" s="53"/>
      <c r="CX687" s="53"/>
      <c r="CY687" s="53"/>
      <c r="CZ687" s="53"/>
      <c r="DA687" s="53"/>
      <c r="DB687" s="53"/>
      <c r="DC687" s="53"/>
      <c r="DD687" s="53"/>
      <c r="DE687" s="53"/>
      <c r="DF687" s="53"/>
      <c r="DG687" s="53"/>
      <c r="DH687" s="53"/>
      <c r="DI687" s="53"/>
      <c r="DJ687" s="53"/>
      <c r="DK687" s="53"/>
      <c r="DL687" s="53"/>
      <c r="DM687" s="53"/>
      <c r="DN687" s="53"/>
      <c r="DO687" s="53"/>
      <c r="DP687" s="53"/>
      <c r="DQ687" s="53"/>
      <c r="DR687" s="53"/>
    </row>
    <row r="688" spans="1:122" x14ac:dyDescent="0.25">
      <c r="A688" s="9"/>
      <c r="E688" s="53"/>
      <c r="F688" s="53"/>
      <c r="G688" s="53"/>
      <c r="I688" s="53"/>
      <c r="J688" s="53"/>
      <c r="K688" s="53"/>
      <c r="L688" s="53"/>
      <c r="M688" s="53"/>
      <c r="N688" s="53"/>
      <c r="O688" s="53"/>
      <c r="P688" s="53"/>
      <c r="Q688" s="53"/>
      <c r="R688" s="53"/>
      <c r="S688" s="53"/>
      <c r="T688" s="53"/>
      <c r="U688" s="53"/>
      <c r="V688" s="53"/>
      <c r="W688" s="90"/>
      <c r="X688" s="90"/>
      <c r="Y688" s="90"/>
      <c r="Z688" s="53"/>
      <c r="AA688" s="53"/>
      <c r="AB688" s="53"/>
      <c r="AC688" s="53"/>
      <c r="AD688" s="53"/>
      <c r="AE688" s="53"/>
      <c r="AF688" s="53"/>
      <c r="AG688" s="53"/>
      <c r="AH688" s="53"/>
      <c r="AI688" s="90"/>
      <c r="AJ688" s="90"/>
      <c r="AK688" s="90"/>
      <c r="AL688" s="53"/>
      <c r="AM688" s="53"/>
      <c r="AN688" s="53"/>
      <c r="AO688" s="53"/>
      <c r="AP688" s="53"/>
      <c r="AQ688" s="53"/>
      <c r="AR688" s="53"/>
      <c r="AS688" s="53"/>
      <c r="AT688" s="53"/>
      <c r="AU688" s="53"/>
      <c r="AV688" s="53"/>
      <c r="AW688" s="53"/>
      <c r="AX688" s="53"/>
      <c r="AY688" s="53"/>
      <c r="AZ688" s="90"/>
      <c r="BA688" s="90"/>
      <c r="BB688" s="90"/>
      <c r="BC688" s="53"/>
      <c r="BD688" s="53"/>
      <c r="BE688" s="53"/>
      <c r="BF688" s="53"/>
      <c r="BG688" s="25"/>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3"/>
      <c r="CL688" s="53"/>
      <c r="CM688" s="53"/>
      <c r="CN688" s="53"/>
      <c r="CO688" s="53"/>
      <c r="CP688" s="53"/>
      <c r="CQ688" s="53"/>
      <c r="CR688" s="53"/>
      <c r="CS688" s="53"/>
      <c r="CT688" s="53"/>
      <c r="CU688" s="53"/>
      <c r="CV688" s="53"/>
      <c r="CW688" s="53"/>
      <c r="CX688" s="53"/>
      <c r="CY688" s="53"/>
      <c r="CZ688" s="53"/>
      <c r="DA688" s="53"/>
      <c r="DB688" s="53"/>
      <c r="DC688" s="53"/>
      <c r="DD688" s="53"/>
      <c r="DE688" s="53"/>
      <c r="DF688" s="53"/>
      <c r="DG688" s="53"/>
      <c r="DH688" s="53"/>
      <c r="DI688" s="53"/>
      <c r="DJ688" s="53"/>
      <c r="DK688" s="53"/>
      <c r="DL688" s="53"/>
      <c r="DM688" s="53"/>
      <c r="DN688" s="53"/>
      <c r="DO688" s="53"/>
      <c r="DP688" s="53"/>
      <c r="DQ688" s="53"/>
      <c r="DR688" s="53"/>
    </row>
    <row r="689" spans="1:122" x14ac:dyDescent="0.25">
      <c r="A689" s="9"/>
      <c r="E689" s="53"/>
      <c r="F689" s="53"/>
      <c r="G689" s="53"/>
      <c r="I689" s="53"/>
      <c r="J689" s="53"/>
      <c r="K689" s="53"/>
      <c r="L689" s="53"/>
      <c r="M689" s="53"/>
      <c r="N689" s="53"/>
      <c r="O689" s="53"/>
      <c r="P689" s="53"/>
      <c r="Q689" s="53"/>
      <c r="R689" s="53"/>
      <c r="S689" s="53"/>
      <c r="T689" s="53"/>
      <c r="U689" s="53"/>
      <c r="V689" s="53"/>
      <c r="W689" s="90"/>
      <c r="X689" s="90"/>
      <c r="Y689" s="90"/>
      <c r="Z689" s="53"/>
      <c r="AA689" s="53"/>
      <c r="AB689" s="53"/>
      <c r="AC689" s="53"/>
      <c r="AD689" s="53"/>
      <c r="AE689" s="53"/>
      <c r="AF689" s="53"/>
      <c r="AG689" s="53"/>
      <c r="AH689" s="53"/>
      <c r="AI689" s="90"/>
      <c r="AJ689" s="90"/>
      <c r="AK689" s="90"/>
      <c r="AL689" s="53"/>
      <c r="AM689" s="53"/>
      <c r="AN689" s="53"/>
      <c r="AO689" s="53"/>
      <c r="AP689" s="53"/>
      <c r="AQ689" s="53"/>
      <c r="AR689" s="53"/>
      <c r="AS689" s="53"/>
      <c r="AT689" s="53"/>
      <c r="AU689" s="53"/>
      <c r="AV689" s="53"/>
      <c r="AW689" s="53"/>
      <c r="AX689" s="53"/>
      <c r="AY689" s="53"/>
      <c r="AZ689" s="90"/>
      <c r="BA689" s="90"/>
      <c r="BB689" s="90"/>
      <c r="BC689" s="53"/>
      <c r="BD689" s="53"/>
      <c r="BE689" s="53"/>
      <c r="BF689" s="53"/>
      <c r="BG689" s="25"/>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3"/>
      <c r="CL689" s="53"/>
      <c r="CM689" s="53"/>
      <c r="CN689" s="53"/>
      <c r="CO689" s="53"/>
      <c r="CP689" s="53"/>
      <c r="CQ689" s="53"/>
      <c r="CR689" s="53"/>
      <c r="CS689" s="53"/>
      <c r="CT689" s="53"/>
      <c r="CU689" s="53"/>
      <c r="CV689" s="53"/>
      <c r="CW689" s="53"/>
      <c r="CX689" s="53"/>
      <c r="CY689" s="53"/>
      <c r="CZ689" s="53"/>
      <c r="DA689" s="53"/>
      <c r="DB689" s="53"/>
      <c r="DC689" s="53"/>
      <c r="DD689" s="53"/>
      <c r="DE689" s="53"/>
      <c r="DF689" s="53"/>
      <c r="DG689" s="53"/>
      <c r="DH689" s="53"/>
      <c r="DI689" s="53"/>
      <c r="DJ689" s="53"/>
      <c r="DK689" s="53"/>
      <c r="DL689" s="53"/>
      <c r="DM689" s="53"/>
      <c r="DN689" s="53"/>
      <c r="DO689" s="53"/>
      <c r="DP689" s="53"/>
      <c r="DQ689" s="53"/>
      <c r="DR689" s="53"/>
    </row>
    <row r="690" spans="1:122" x14ac:dyDescent="0.25">
      <c r="A690" s="9"/>
      <c r="E690" s="53"/>
      <c r="F690" s="53"/>
      <c r="G690" s="53"/>
      <c r="I690" s="53"/>
      <c r="J690" s="53"/>
      <c r="K690" s="53"/>
      <c r="L690" s="53"/>
      <c r="M690" s="53"/>
      <c r="N690" s="53"/>
      <c r="O690" s="53"/>
      <c r="P690" s="53"/>
      <c r="Q690" s="53"/>
      <c r="R690" s="53"/>
      <c r="S690" s="53"/>
      <c r="T690" s="53"/>
      <c r="U690" s="53"/>
      <c r="V690" s="53"/>
      <c r="W690" s="90"/>
      <c r="X690" s="90"/>
      <c r="Y690" s="90"/>
      <c r="Z690" s="53"/>
      <c r="AA690" s="53"/>
      <c r="AB690" s="53"/>
      <c r="AC690" s="53"/>
      <c r="AD690" s="53"/>
      <c r="AE690" s="53"/>
      <c r="AF690" s="53"/>
      <c r="AG690" s="53"/>
      <c r="AH690" s="53"/>
      <c r="AI690" s="90"/>
      <c r="AJ690" s="90"/>
      <c r="AK690" s="90"/>
      <c r="AL690" s="53"/>
      <c r="AM690" s="53"/>
      <c r="AN690" s="53"/>
      <c r="AO690" s="53"/>
      <c r="AP690" s="53"/>
      <c r="AQ690" s="53"/>
      <c r="AR690" s="53"/>
      <c r="AS690" s="53"/>
      <c r="AT690" s="53"/>
      <c r="AU690" s="53"/>
      <c r="AV690" s="53"/>
      <c r="AW690" s="53"/>
      <c r="AX690" s="53"/>
      <c r="AY690" s="53"/>
      <c r="AZ690" s="90"/>
      <c r="BA690" s="90"/>
      <c r="BB690" s="90"/>
      <c r="BC690" s="53"/>
      <c r="BD690" s="53"/>
      <c r="BE690" s="53"/>
      <c r="BF690" s="53"/>
      <c r="BG690" s="25"/>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3"/>
      <c r="CL690" s="53"/>
      <c r="CM690" s="53"/>
      <c r="CN690" s="53"/>
      <c r="CO690" s="53"/>
      <c r="CP690" s="53"/>
      <c r="CQ690" s="53"/>
      <c r="CR690" s="53"/>
      <c r="CS690" s="53"/>
      <c r="CT690" s="53"/>
      <c r="CU690" s="53"/>
      <c r="CV690" s="53"/>
      <c r="CW690" s="53"/>
      <c r="CX690" s="53"/>
      <c r="CY690" s="53"/>
      <c r="CZ690" s="53"/>
      <c r="DA690" s="53"/>
      <c r="DB690" s="53"/>
      <c r="DC690" s="53"/>
      <c r="DD690" s="53"/>
      <c r="DE690" s="53"/>
      <c r="DF690" s="53"/>
      <c r="DG690" s="53"/>
      <c r="DH690" s="53"/>
      <c r="DI690" s="53"/>
      <c r="DJ690" s="53"/>
      <c r="DK690" s="53"/>
      <c r="DL690" s="53"/>
      <c r="DM690" s="53"/>
      <c r="DN690" s="53"/>
      <c r="DO690" s="53"/>
      <c r="DP690" s="53"/>
      <c r="DQ690" s="53"/>
      <c r="DR690" s="53"/>
    </row>
    <row r="691" spans="1:122" x14ac:dyDescent="0.25">
      <c r="A691" s="9"/>
      <c r="E691" s="53"/>
      <c r="F691" s="53"/>
      <c r="G691" s="53"/>
      <c r="I691" s="53"/>
      <c r="J691" s="53"/>
      <c r="K691" s="53"/>
      <c r="L691" s="53"/>
      <c r="M691" s="53"/>
      <c r="N691" s="53"/>
      <c r="O691" s="53"/>
      <c r="P691" s="53"/>
      <c r="Q691" s="53"/>
      <c r="R691" s="53"/>
      <c r="S691" s="53"/>
      <c r="T691" s="53"/>
      <c r="U691" s="53"/>
      <c r="V691" s="53"/>
      <c r="W691" s="90"/>
      <c r="X691" s="90"/>
      <c r="Y691" s="90"/>
      <c r="Z691" s="53"/>
      <c r="AA691" s="53"/>
      <c r="AB691" s="53"/>
      <c r="AC691" s="53"/>
      <c r="AD691" s="53"/>
      <c r="AE691" s="53"/>
      <c r="AF691" s="53"/>
      <c r="AG691" s="53"/>
      <c r="AH691" s="53"/>
      <c r="AI691" s="90"/>
      <c r="AJ691" s="90"/>
      <c r="AK691" s="90"/>
      <c r="AL691" s="53"/>
      <c r="AM691" s="53"/>
      <c r="AN691" s="53"/>
      <c r="AO691" s="53"/>
      <c r="AP691" s="53"/>
      <c r="AQ691" s="53"/>
      <c r="AR691" s="53"/>
      <c r="AS691" s="53"/>
      <c r="AT691" s="53"/>
      <c r="AU691" s="53"/>
      <c r="AV691" s="53"/>
      <c r="AW691" s="53"/>
      <c r="AX691" s="53"/>
      <c r="AY691" s="53"/>
      <c r="AZ691" s="90"/>
      <c r="BA691" s="90"/>
      <c r="BB691" s="90"/>
      <c r="BC691" s="53"/>
      <c r="BD691" s="53"/>
      <c r="BE691" s="53"/>
      <c r="BF691" s="53"/>
      <c r="BG691" s="25"/>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3"/>
      <c r="CL691" s="53"/>
      <c r="CM691" s="53"/>
      <c r="CN691" s="53"/>
      <c r="CO691" s="53"/>
      <c r="CP691" s="53"/>
      <c r="CQ691" s="53"/>
      <c r="CR691" s="53"/>
      <c r="CS691" s="53"/>
      <c r="CT691" s="53"/>
      <c r="CU691" s="53"/>
      <c r="CV691" s="53"/>
      <c r="CW691" s="53"/>
      <c r="CX691" s="53"/>
      <c r="CY691" s="53"/>
      <c r="CZ691" s="53"/>
      <c r="DA691" s="53"/>
      <c r="DB691" s="53"/>
      <c r="DC691" s="53"/>
      <c r="DD691" s="53"/>
      <c r="DE691" s="53"/>
      <c r="DF691" s="53"/>
      <c r="DG691" s="53"/>
      <c r="DH691" s="53"/>
      <c r="DI691" s="53"/>
      <c r="DJ691" s="53"/>
      <c r="DK691" s="53"/>
      <c r="DL691" s="53"/>
      <c r="DM691" s="53"/>
      <c r="DN691" s="53"/>
      <c r="DO691" s="53"/>
      <c r="DP691" s="53"/>
      <c r="DQ691" s="53"/>
      <c r="DR691" s="53"/>
    </row>
    <row r="692" spans="1:122" x14ac:dyDescent="0.25">
      <c r="A692" s="9"/>
      <c r="E692" s="53"/>
      <c r="F692" s="53"/>
      <c r="G692" s="53"/>
      <c r="I692" s="53"/>
      <c r="J692" s="53"/>
      <c r="K692" s="53"/>
      <c r="L692" s="53"/>
      <c r="M692" s="53"/>
      <c r="N692" s="53"/>
      <c r="O692" s="53"/>
      <c r="P692" s="53"/>
      <c r="Q692" s="53"/>
      <c r="R692" s="53"/>
      <c r="S692" s="53"/>
      <c r="T692" s="53"/>
      <c r="U692" s="53"/>
      <c r="V692" s="53"/>
      <c r="W692" s="90"/>
      <c r="X692" s="90"/>
      <c r="Y692" s="90"/>
      <c r="Z692" s="53"/>
      <c r="AA692" s="53"/>
      <c r="AB692" s="53"/>
      <c r="AC692" s="53"/>
      <c r="AD692" s="53"/>
      <c r="AE692" s="53"/>
      <c r="AF692" s="53"/>
      <c r="AG692" s="53"/>
      <c r="AH692" s="53"/>
      <c r="AI692" s="90"/>
      <c r="AJ692" s="90"/>
      <c r="AK692" s="90"/>
      <c r="AL692" s="53"/>
      <c r="AM692" s="53"/>
      <c r="AN692" s="53"/>
      <c r="AO692" s="53"/>
      <c r="AP692" s="53"/>
      <c r="AQ692" s="53"/>
      <c r="AR692" s="53"/>
      <c r="AS692" s="53"/>
      <c r="AT692" s="53"/>
      <c r="AU692" s="53"/>
      <c r="AV692" s="53"/>
      <c r="AW692" s="53"/>
      <c r="AX692" s="53"/>
      <c r="AY692" s="53"/>
      <c r="AZ692" s="90"/>
      <c r="BA692" s="90"/>
      <c r="BB692" s="90"/>
      <c r="BC692" s="53"/>
      <c r="BD692" s="53"/>
      <c r="BE692" s="53"/>
      <c r="BF692" s="53"/>
      <c r="BG692" s="25"/>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3"/>
      <c r="CL692" s="53"/>
      <c r="CM692" s="53"/>
      <c r="CN692" s="53"/>
      <c r="CO692" s="53"/>
      <c r="CP692" s="53"/>
      <c r="CQ692" s="53"/>
      <c r="CR692" s="53"/>
      <c r="CS692" s="53"/>
      <c r="CT692" s="53"/>
      <c r="CU692" s="53"/>
      <c r="CV692" s="53"/>
      <c r="CW692" s="53"/>
      <c r="CX692" s="53"/>
      <c r="CY692" s="53"/>
      <c r="CZ692" s="53"/>
      <c r="DA692" s="53"/>
      <c r="DB692" s="53"/>
      <c r="DC692" s="53"/>
      <c r="DD692" s="53"/>
      <c r="DE692" s="53"/>
      <c r="DF692" s="53"/>
      <c r="DG692" s="53"/>
      <c r="DH692" s="53"/>
      <c r="DI692" s="53"/>
      <c r="DJ692" s="53"/>
      <c r="DK692" s="53"/>
      <c r="DL692" s="53"/>
      <c r="DM692" s="53"/>
      <c r="DN692" s="53"/>
      <c r="DO692" s="53"/>
      <c r="DP692" s="53"/>
      <c r="DQ692" s="53"/>
      <c r="DR692" s="53"/>
    </row>
    <row r="693" spans="1:122" x14ac:dyDescent="0.25">
      <c r="A693" s="9"/>
      <c r="E693" s="53"/>
      <c r="F693" s="53"/>
      <c r="G693" s="53"/>
      <c r="I693" s="53"/>
      <c r="J693" s="53"/>
      <c r="K693" s="53"/>
      <c r="L693" s="53"/>
      <c r="M693" s="53"/>
      <c r="N693" s="53"/>
      <c r="O693" s="53"/>
      <c r="P693" s="53"/>
      <c r="Q693" s="53"/>
      <c r="R693" s="53"/>
      <c r="S693" s="53"/>
      <c r="T693" s="53"/>
      <c r="U693" s="53"/>
      <c r="V693" s="53"/>
      <c r="W693" s="90"/>
      <c r="X693" s="90"/>
      <c r="Y693" s="90"/>
      <c r="Z693" s="53"/>
      <c r="AA693" s="53"/>
      <c r="AB693" s="53"/>
      <c r="AC693" s="53"/>
      <c r="AD693" s="53"/>
      <c r="AE693" s="53"/>
      <c r="AF693" s="53"/>
      <c r="AG693" s="53"/>
      <c r="AH693" s="53"/>
      <c r="AI693" s="90"/>
      <c r="AJ693" s="90"/>
      <c r="AK693" s="90"/>
      <c r="AL693" s="53"/>
      <c r="AM693" s="53"/>
      <c r="AN693" s="53"/>
      <c r="AO693" s="53"/>
      <c r="AP693" s="53"/>
      <c r="AQ693" s="53"/>
      <c r="AR693" s="53"/>
      <c r="AS693" s="53"/>
      <c r="AT693" s="53"/>
      <c r="AU693" s="53"/>
      <c r="AV693" s="53"/>
      <c r="AW693" s="53"/>
      <c r="AX693" s="53"/>
      <c r="AY693" s="53"/>
      <c r="AZ693" s="90"/>
      <c r="BA693" s="90"/>
      <c r="BB693" s="90"/>
      <c r="BC693" s="53"/>
      <c r="BD693" s="53"/>
      <c r="BE693" s="53"/>
      <c r="BF693" s="53"/>
      <c r="BG693" s="25"/>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3"/>
      <c r="CL693" s="53"/>
      <c r="CM693" s="53"/>
      <c r="CN693" s="53"/>
      <c r="CO693" s="53"/>
      <c r="CP693" s="53"/>
      <c r="CQ693" s="53"/>
      <c r="CR693" s="53"/>
      <c r="CS693" s="53"/>
      <c r="CT693" s="53"/>
      <c r="CU693" s="53"/>
      <c r="CV693" s="53"/>
      <c r="CW693" s="53"/>
      <c r="CX693" s="53"/>
      <c r="CY693" s="53"/>
      <c r="CZ693" s="53"/>
      <c r="DA693" s="53"/>
      <c r="DB693" s="53"/>
      <c r="DC693" s="53"/>
      <c r="DD693" s="53"/>
      <c r="DE693" s="53"/>
      <c r="DF693" s="53"/>
      <c r="DG693" s="53"/>
      <c r="DH693" s="53"/>
      <c r="DI693" s="53"/>
      <c r="DJ693" s="53"/>
      <c r="DK693" s="53"/>
      <c r="DL693" s="53"/>
      <c r="DM693" s="53"/>
      <c r="DN693" s="53"/>
      <c r="DO693" s="53"/>
      <c r="DP693" s="53"/>
      <c r="DQ693" s="53"/>
      <c r="DR693" s="53"/>
    </row>
    <row r="694" spans="1:122" x14ac:dyDescent="0.25">
      <c r="A694" s="9"/>
      <c r="E694" s="53"/>
      <c r="F694" s="53"/>
      <c r="G694" s="53"/>
      <c r="I694" s="53"/>
      <c r="J694" s="53"/>
      <c r="K694" s="53"/>
      <c r="L694" s="53"/>
      <c r="M694" s="53"/>
      <c r="N694" s="53"/>
      <c r="O694" s="53"/>
      <c r="P694" s="53"/>
      <c r="Q694" s="53"/>
      <c r="R694" s="53"/>
      <c r="S694" s="53"/>
      <c r="T694" s="53"/>
      <c r="U694" s="53"/>
      <c r="V694" s="53"/>
      <c r="W694" s="90"/>
      <c r="X694" s="90"/>
      <c r="Y694" s="90"/>
      <c r="Z694" s="53"/>
      <c r="AA694" s="53"/>
      <c r="AB694" s="53"/>
      <c r="AC694" s="53"/>
      <c r="AD694" s="53"/>
      <c r="AE694" s="53"/>
      <c r="AF694" s="53"/>
      <c r="AG694" s="53"/>
      <c r="AH694" s="53"/>
      <c r="AI694" s="90"/>
      <c r="AJ694" s="90"/>
      <c r="AK694" s="90"/>
      <c r="AL694" s="53"/>
      <c r="AM694" s="53"/>
      <c r="AN694" s="53"/>
      <c r="AO694" s="53"/>
      <c r="AP694" s="53"/>
      <c r="AQ694" s="53"/>
      <c r="AR694" s="53"/>
      <c r="AS694" s="53"/>
      <c r="AT694" s="53"/>
      <c r="AU694" s="53"/>
      <c r="AV694" s="53"/>
      <c r="AW694" s="53"/>
      <c r="AX694" s="53"/>
      <c r="AY694" s="53"/>
      <c r="AZ694" s="90"/>
      <c r="BA694" s="90"/>
      <c r="BB694" s="90"/>
      <c r="BC694" s="53"/>
      <c r="BD694" s="53"/>
      <c r="BE694" s="53"/>
      <c r="BF694" s="53"/>
      <c r="BG694" s="25"/>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3"/>
      <c r="CL694" s="53"/>
      <c r="CM694" s="53"/>
      <c r="CN694" s="53"/>
      <c r="CO694" s="53"/>
      <c r="CP694" s="53"/>
      <c r="CQ694" s="53"/>
      <c r="CR694" s="53"/>
      <c r="CS694" s="53"/>
      <c r="CT694" s="53"/>
      <c r="CU694" s="53"/>
      <c r="CV694" s="53"/>
      <c r="CW694" s="53"/>
      <c r="CX694" s="53"/>
      <c r="CY694" s="53"/>
      <c r="CZ694" s="53"/>
      <c r="DA694" s="53"/>
      <c r="DB694" s="53"/>
      <c r="DC694" s="53"/>
      <c r="DD694" s="53"/>
      <c r="DE694" s="53"/>
      <c r="DF694" s="53"/>
      <c r="DG694" s="53"/>
      <c r="DH694" s="53"/>
      <c r="DI694" s="53"/>
      <c r="DJ694" s="53"/>
      <c r="DK694" s="53"/>
      <c r="DL694" s="53"/>
      <c r="DM694" s="53"/>
      <c r="DN694" s="53"/>
      <c r="DO694" s="53"/>
      <c r="DP694" s="53"/>
      <c r="DQ694" s="53"/>
      <c r="DR694" s="53"/>
    </row>
    <row r="695" spans="1:122" x14ac:dyDescent="0.25">
      <c r="A695" s="9"/>
      <c r="E695" s="53"/>
      <c r="F695" s="53"/>
      <c r="G695" s="53"/>
      <c r="I695" s="53"/>
      <c r="J695" s="53"/>
      <c r="K695" s="53"/>
      <c r="L695" s="53"/>
      <c r="M695" s="53"/>
      <c r="N695" s="53"/>
      <c r="O695" s="53"/>
      <c r="P695" s="53"/>
      <c r="Q695" s="53"/>
      <c r="R695" s="53"/>
      <c r="S695" s="53"/>
      <c r="T695" s="53"/>
      <c r="U695" s="53"/>
      <c r="V695" s="53"/>
      <c r="W695" s="90"/>
      <c r="X695" s="90"/>
      <c r="Y695" s="90"/>
      <c r="Z695" s="53"/>
      <c r="AA695" s="53"/>
      <c r="AB695" s="53"/>
      <c r="AC695" s="53"/>
      <c r="AD695" s="53"/>
      <c r="AE695" s="53"/>
      <c r="AF695" s="53"/>
      <c r="AG695" s="53"/>
      <c r="AH695" s="53"/>
      <c r="AI695" s="90"/>
      <c r="AJ695" s="90"/>
      <c r="AK695" s="90"/>
      <c r="AL695" s="53"/>
      <c r="AM695" s="53"/>
      <c r="AN695" s="53"/>
      <c r="AO695" s="53"/>
      <c r="AP695" s="53"/>
      <c r="AQ695" s="53"/>
      <c r="AR695" s="53"/>
      <c r="AS695" s="53"/>
      <c r="AT695" s="53"/>
      <c r="AU695" s="53"/>
      <c r="AV695" s="53"/>
      <c r="AW695" s="53"/>
      <c r="AX695" s="53"/>
      <c r="AY695" s="53"/>
      <c r="AZ695" s="90"/>
      <c r="BA695" s="90"/>
      <c r="BB695" s="90"/>
      <c r="BC695" s="53"/>
      <c r="BD695" s="53"/>
      <c r="BE695" s="53"/>
      <c r="BF695" s="53"/>
      <c r="BG695" s="25"/>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3"/>
      <c r="CL695" s="53"/>
      <c r="CM695" s="53"/>
      <c r="CN695" s="53"/>
      <c r="CO695" s="53"/>
      <c r="CP695" s="53"/>
      <c r="CQ695" s="53"/>
      <c r="CR695" s="53"/>
      <c r="CS695" s="53"/>
      <c r="CT695" s="53"/>
      <c r="CU695" s="53"/>
      <c r="CV695" s="53"/>
      <c r="CW695" s="53"/>
      <c r="CX695" s="53"/>
      <c r="CY695" s="53"/>
      <c r="CZ695" s="53"/>
      <c r="DA695" s="53"/>
      <c r="DB695" s="53"/>
      <c r="DC695" s="53"/>
      <c r="DD695" s="53"/>
      <c r="DE695" s="53"/>
      <c r="DF695" s="53"/>
      <c r="DG695" s="53"/>
      <c r="DH695" s="53"/>
      <c r="DI695" s="53"/>
      <c r="DJ695" s="53"/>
      <c r="DK695" s="53"/>
      <c r="DL695" s="53"/>
      <c r="DM695" s="53"/>
      <c r="DN695" s="53"/>
      <c r="DO695" s="53"/>
      <c r="DP695" s="53"/>
      <c r="DQ695" s="53"/>
      <c r="DR695" s="53"/>
    </row>
    <row r="696" spans="1:122" x14ac:dyDescent="0.25">
      <c r="A696" s="9"/>
      <c r="E696" s="53"/>
      <c r="F696" s="53"/>
      <c r="G696" s="53"/>
      <c r="I696" s="53"/>
      <c r="J696" s="53"/>
      <c r="K696" s="53"/>
      <c r="L696" s="53"/>
      <c r="M696" s="53"/>
      <c r="N696" s="53"/>
      <c r="O696" s="53"/>
      <c r="P696" s="53"/>
      <c r="Q696" s="53"/>
      <c r="R696" s="53"/>
      <c r="S696" s="53"/>
      <c r="T696" s="53"/>
      <c r="U696" s="53"/>
      <c r="V696" s="53"/>
      <c r="W696" s="90"/>
      <c r="X696" s="90"/>
      <c r="Y696" s="90"/>
      <c r="Z696" s="53"/>
      <c r="AA696" s="53"/>
      <c r="AB696" s="53"/>
      <c r="AC696" s="53"/>
      <c r="AD696" s="53"/>
      <c r="AE696" s="53"/>
      <c r="AF696" s="53"/>
      <c r="AG696" s="53"/>
      <c r="AH696" s="53"/>
      <c r="AI696" s="90"/>
      <c r="AJ696" s="90"/>
      <c r="AK696" s="90"/>
      <c r="AL696" s="53"/>
      <c r="AM696" s="53"/>
      <c r="AN696" s="53"/>
      <c r="AO696" s="53"/>
      <c r="AP696" s="53"/>
      <c r="AQ696" s="53"/>
      <c r="AR696" s="53"/>
      <c r="AS696" s="53"/>
      <c r="AT696" s="53"/>
      <c r="AU696" s="53"/>
      <c r="AV696" s="53"/>
      <c r="AW696" s="53"/>
      <c r="AX696" s="53"/>
      <c r="AY696" s="53"/>
      <c r="AZ696" s="90"/>
      <c r="BA696" s="90"/>
      <c r="BB696" s="90"/>
      <c r="BC696" s="53"/>
      <c r="BD696" s="53"/>
      <c r="BE696" s="53"/>
      <c r="BF696" s="53"/>
      <c r="BG696" s="25"/>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3"/>
      <c r="CL696" s="53"/>
      <c r="CM696" s="53"/>
      <c r="CN696" s="53"/>
      <c r="CO696" s="53"/>
      <c r="CP696" s="53"/>
      <c r="CQ696" s="53"/>
      <c r="CR696" s="53"/>
      <c r="CS696" s="53"/>
      <c r="CT696" s="53"/>
      <c r="CU696" s="53"/>
      <c r="CV696" s="53"/>
      <c r="CW696" s="53"/>
      <c r="CX696" s="53"/>
      <c r="CY696" s="53"/>
      <c r="CZ696" s="53"/>
      <c r="DA696" s="53"/>
      <c r="DB696" s="53"/>
      <c r="DC696" s="53"/>
      <c r="DD696" s="53"/>
      <c r="DE696" s="53"/>
      <c r="DF696" s="53"/>
      <c r="DG696" s="53"/>
      <c r="DH696" s="53"/>
      <c r="DI696" s="53"/>
      <c r="DJ696" s="53"/>
      <c r="DK696" s="53"/>
      <c r="DL696" s="53"/>
      <c r="DM696" s="53"/>
      <c r="DN696" s="53"/>
      <c r="DO696" s="53"/>
      <c r="DP696" s="53"/>
      <c r="DQ696" s="53"/>
      <c r="DR696" s="53"/>
    </row>
    <row r="697" spans="1:122" x14ac:dyDescent="0.25">
      <c r="A697" s="9"/>
      <c r="E697" s="53"/>
      <c r="F697" s="53"/>
      <c r="G697" s="53"/>
      <c r="I697" s="53"/>
      <c r="J697" s="53"/>
      <c r="K697" s="53"/>
      <c r="L697" s="53"/>
      <c r="M697" s="53"/>
      <c r="N697" s="53"/>
      <c r="O697" s="53"/>
      <c r="P697" s="53"/>
      <c r="Q697" s="53"/>
      <c r="R697" s="53"/>
      <c r="S697" s="53"/>
      <c r="T697" s="53"/>
      <c r="U697" s="53"/>
      <c r="V697" s="53"/>
      <c r="W697" s="90"/>
      <c r="X697" s="90"/>
      <c r="Y697" s="90"/>
      <c r="Z697" s="53"/>
      <c r="AA697" s="53"/>
      <c r="AB697" s="53"/>
      <c r="AC697" s="53"/>
      <c r="AD697" s="53"/>
      <c r="AE697" s="53"/>
      <c r="AF697" s="53"/>
      <c r="AG697" s="53"/>
      <c r="AH697" s="53"/>
      <c r="AI697" s="90"/>
      <c r="AJ697" s="90"/>
      <c r="AK697" s="90"/>
      <c r="AL697" s="53"/>
      <c r="AM697" s="53"/>
      <c r="AN697" s="53"/>
      <c r="AO697" s="53"/>
      <c r="AP697" s="53"/>
      <c r="AQ697" s="53"/>
      <c r="AR697" s="53"/>
      <c r="AS697" s="53"/>
      <c r="AT697" s="53"/>
      <c r="AU697" s="53"/>
      <c r="AV697" s="53"/>
      <c r="AW697" s="53"/>
      <c r="AX697" s="53"/>
      <c r="AY697" s="53"/>
      <c r="AZ697" s="90"/>
      <c r="BA697" s="90"/>
      <c r="BB697" s="90"/>
      <c r="BC697" s="53"/>
      <c r="BD697" s="53"/>
      <c r="BE697" s="53"/>
      <c r="BF697" s="53"/>
      <c r="BG697" s="25"/>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3"/>
      <c r="CL697" s="53"/>
      <c r="CM697" s="53"/>
      <c r="CN697" s="53"/>
      <c r="CO697" s="53"/>
      <c r="CP697" s="53"/>
      <c r="CQ697" s="53"/>
      <c r="CR697" s="53"/>
      <c r="CS697" s="53"/>
      <c r="CT697" s="53"/>
      <c r="CU697" s="53"/>
      <c r="CV697" s="53"/>
      <c r="CW697" s="53"/>
      <c r="CX697" s="53"/>
      <c r="CY697" s="53"/>
      <c r="CZ697" s="53"/>
      <c r="DA697" s="53"/>
      <c r="DB697" s="53"/>
      <c r="DC697" s="53"/>
      <c r="DD697" s="53"/>
      <c r="DE697" s="53"/>
      <c r="DF697" s="53"/>
      <c r="DG697" s="53"/>
      <c r="DH697" s="53"/>
      <c r="DI697" s="53"/>
      <c r="DJ697" s="53"/>
      <c r="DK697" s="53"/>
      <c r="DL697" s="53"/>
      <c r="DM697" s="53"/>
      <c r="DN697" s="53"/>
      <c r="DO697" s="53"/>
      <c r="DP697" s="53"/>
      <c r="DQ697" s="53"/>
      <c r="DR697" s="53"/>
    </row>
    <row r="698" spans="1:122" x14ac:dyDescent="0.25">
      <c r="A698" s="9"/>
      <c r="E698" s="53"/>
      <c r="F698" s="53"/>
      <c r="G698" s="53"/>
      <c r="I698" s="53"/>
      <c r="J698" s="53"/>
      <c r="K698" s="53"/>
      <c r="L698" s="53"/>
      <c r="M698" s="53"/>
      <c r="N698" s="53"/>
      <c r="O698" s="53"/>
      <c r="P698" s="53"/>
      <c r="Q698" s="53"/>
      <c r="R698" s="53"/>
      <c r="S698" s="53"/>
      <c r="T698" s="53"/>
      <c r="U698" s="53"/>
      <c r="V698" s="53"/>
      <c r="W698" s="90"/>
      <c r="X698" s="90"/>
      <c r="Y698" s="90"/>
      <c r="Z698" s="53"/>
      <c r="AA698" s="53"/>
      <c r="AB698" s="53"/>
      <c r="AC698" s="53"/>
      <c r="AD698" s="53"/>
      <c r="AE698" s="53"/>
      <c r="AF698" s="53"/>
      <c r="AG698" s="53"/>
      <c r="AH698" s="53"/>
      <c r="AI698" s="90"/>
      <c r="AJ698" s="90"/>
      <c r="AK698" s="90"/>
      <c r="AL698" s="53"/>
      <c r="AM698" s="53"/>
      <c r="AN698" s="53"/>
      <c r="AO698" s="53"/>
      <c r="AP698" s="53"/>
      <c r="AQ698" s="53"/>
      <c r="AR698" s="53"/>
      <c r="AS698" s="53"/>
      <c r="AT698" s="53"/>
      <c r="AU698" s="53"/>
      <c r="AV698" s="53"/>
      <c r="AW698" s="53"/>
      <c r="AX698" s="53"/>
      <c r="AY698" s="53"/>
      <c r="AZ698" s="90"/>
      <c r="BA698" s="90"/>
      <c r="BB698" s="90"/>
      <c r="BC698" s="53"/>
      <c r="BD698" s="53"/>
      <c r="BE698" s="53"/>
      <c r="BF698" s="53"/>
      <c r="BG698" s="25"/>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3"/>
      <c r="CL698" s="53"/>
      <c r="CM698" s="53"/>
      <c r="CN698" s="53"/>
      <c r="CO698" s="53"/>
      <c r="CP698" s="53"/>
      <c r="CQ698" s="53"/>
      <c r="CR698" s="53"/>
      <c r="CS698" s="53"/>
      <c r="CT698" s="53"/>
      <c r="CU698" s="53"/>
      <c r="CV698" s="53"/>
      <c r="CW698" s="53"/>
      <c r="CX698" s="53"/>
      <c r="CY698" s="53"/>
      <c r="CZ698" s="53"/>
      <c r="DA698" s="53"/>
      <c r="DB698" s="53"/>
      <c r="DC698" s="53"/>
      <c r="DD698" s="53"/>
      <c r="DE698" s="53"/>
      <c r="DF698" s="53"/>
      <c r="DG698" s="53"/>
      <c r="DH698" s="53"/>
      <c r="DI698" s="53"/>
      <c r="DJ698" s="53"/>
      <c r="DK698" s="53"/>
      <c r="DL698" s="53"/>
      <c r="DM698" s="53"/>
      <c r="DN698" s="53"/>
      <c r="DO698" s="53"/>
      <c r="DP698" s="53"/>
      <c r="DQ698" s="53"/>
      <c r="DR698" s="53"/>
    </row>
    <row r="699" spans="1:122" x14ac:dyDescent="0.25">
      <c r="A699" s="9"/>
      <c r="E699" s="53"/>
      <c r="F699" s="53"/>
      <c r="G699" s="53"/>
      <c r="I699" s="53"/>
      <c r="J699" s="53"/>
      <c r="K699" s="53"/>
      <c r="L699" s="53"/>
      <c r="M699" s="53"/>
      <c r="N699" s="53"/>
      <c r="O699" s="53"/>
      <c r="P699" s="53"/>
      <c r="Q699" s="53"/>
      <c r="R699" s="53"/>
      <c r="S699" s="53"/>
      <c r="T699" s="53"/>
      <c r="U699" s="53"/>
      <c r="V699" s="53"/>
      <c r="W699" s="90"/>
      <c r="X699" s="90"/>
      <c r="Y699" s="90"/>
      <c r="Z699" s="53"/>
      <c r="AA699" s="53"/>
      <c r="AB699" s="53"/>
      <c r="AC699" s="53"/>
      <c r="AD699" s="53"/>
      <c r="AE699" s="53"/>
      <c r="AF699" s="53"/>
      <c r="AG699" s="53"/>
      <c r="AH699" s="53"/>
      <c r="AI699" s="90"/>
      <c r="AJ699" s="90"/>
      <c r="AK699" s="90"/>
      <c r="AL699" s="53"/>
      <c r="AM699" s="53"/>
      <c r="AN699" s="53"/>
      <c r="AO699" s="53"/>
      <c r="AP699" s="53"/>
      <c r="AQ699" s="53"/>
      <c r="AR699" s="53"/>
      <c r="AS699" s="53"/>
      <c r="AT699" s="53"/>
      <c r="AU699" s="53"/>
      <c r="AV699" s="53"/>
      <c r="AW699" s="53"/>
      <c r="AX699" s="53"/>
      <c r="AY699" s="53"/>
      <c r="AZ699" s="90"/>
      <c r="BA699" s="90"/>
      <c r="BB699" s="90"/>
      <c r="BC699" s="53"/>
      <c r="BD699" s="53"/>
      <c r="BE699" s="53"/>
      <c r="BF699" s="53"/>
      <c r="BG699" s="25"/>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3"/>
      <c r="CL699" s="53"/>
      <c r="CM699" s="53"/>
      <c r="CN699" s="53"/>
      <c r="CO699" s="53"/>
      <c r="CP699" s="53"/>
      <c r="CQ699" s="53"/>
      <c r="CR699" s="53"/>
      <c r="CS699" s="53"/>
      <c r="CT699" s="53"/>
      <c r="CU699" s="53"/>
      <c r="CV699" s="53"/>
      <c r="CW699" s="53"/>
      <c r="CX699" s="53"/>
      <c r="CY699" s="53"/>
      <c r="CZ699" s="53"/>
      <c r="DA699" s="53"/>
      <c r="DB699" s="53"/>
      <c r="DC699" s="53"/>
      <c r="DD699" s="53"/>
      <c r="DE699" s="53"/>
      <c r="DF699" s="53"/>
      <c r="DG699" s="53"/>
      <c r="DH699" s="53"/>
      <c r="DI699" s="53"/>
      <c r="DJ699" s="53"/>
      <c r="DK699" s="53"/>
      <c r="DL699" s="53"/>
      <c r="DM699" s="53"/>
      <c r="DN699" s="53"/>
      <c r="DO699" s="53"/>
      <c r="DP699" s="53"/>
      <c r="DQ699" s="53"/>
      <c r="DR699" s="53"/>
    </row>
    <row r="700" spans="1:122" x14ac:dyDescent="0.25">
      <c r="A700" s="9"/>
      <c r="E700" s="53"/>
      <c r="F700" s="53"/>
      <c r="G700" s="53"/>
      <c r="I700" s="53"/>
      <c r="J700" s="53"/>
      <c r="K700" s="53"/>
      <c r="L700" s="53"/>
      <c r="M700" s="53"/>
      <c r="N700" s="53"/>
      <c r="O700" s="53"/>
      <c r="P700" s="53"/>
      <c r="Q700" s="53"/>
      <c r="R700" s="53"/>
      <c r="S700" s="53"/>
      <c r="T700" s="53"/>
      <c r="U700" s="53"/>
      <c r="V700" s="53"/>
      <c r="W700" s="90"/>
      <c r="X700" s="90"/>
      <c r="Y700" s="90"/>
      <c r="Z700" s="53"/>
      <c r="AA700" s="53"/>
      <c r="AB700" s="53"/>
      <c r="AC700" s="53"/>
      <c r="AD700" s="53"/>
      <c r="AE700" s="53"/>
      <c r="AF700" s="53"/>
      <c r="AG700" s="53"/>
      <c r="AH700" s="53"/>
      <c r="AI700" s="90"/>
      <c r="AJ700" s="90"/>
      <c r="AK700" s="90"/>
      <c r="AL700" s="53"/>
      <c r="AM700" s="53"/>
      <c r="AN700" s="53"/>
      <c r="AO700" s="53"/>
      <c r="AP700" s="53"/>
      <c r="AQ700" s="53"/>
      <c r="AR700" s="53"/>
      <c r="AS700" s="53"/>
      <c r="AT700" s="53"/>
      <c r="AU700" s="53"/>
      <c r="AV700" s="53"/>
      <c r="AW700" s="53"/>
      <c r="AX700" s="53"/>
      <c r="AY700" s="53"/>
      <c r="AZ700" s="90"/>
      <c r="BA700" s="90"/>
      <c r="BB700" s="90"/>
      <c r="BC700" s="53"/>
      <c r="BD700" s="53"/>
      <c r="BE700" s="53"/>
      <c r="BF700" s="53"/>
      <c r="BG700" s="25"/>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3"/>
      <c r="CL700" s="53"/>
      <c r="CM700" s="53"/>
      <c r="CN700" s="53"/>
      <c r="CO700" s="53"/>
      <c r="CP700" s="53"/>
      <c r="CQ700" s="53"/>
      <c r="CR700" s="53"/>
      <c r="CS700" s="53"/>
      <c r="CT700" s="53"/>
      <c r="CU700" s="53"/>
      <c r="CV700" s="53"/>
      <c r="CW700" s="53"/>
      <c r="CX700" s="53"/>
      <c r="CY700" s="53"/>
      <c r="CZ700" s="53"/>
      <c r="DA700" s="53"/>
      <c r="DB700" s="53"/>
      <c r="DC700" s="53"/>
      <c r="DD700" s="53"/>
      <c r="DE700" s="53"/>
      <c r="DF700" s="53"/>
      <c r="DG700" s="53"/>
      <c r="DH700" s="53"/>
      <c r="DI700" s="53"/>
      <c r="DJ700" s="53"/>
      <c r="DK700" s="53"/>
      <c r="DL700" s="53"/>
      <c r="DM700" s="53"/>
      <c r="DN700" s="53"/>
      <c r="DO700" s="53"/>
      <c r="DP700" s="53"/>
      <c r="DQ700" s="53"/>
      <c r="DR700" s="53"/>
    </row>
    <row r="701" spans="1:122" x14ac:dyDescent="0.25">
      <c r="A701" s="9"/>
      <c r="E701" s="53"/>
      <c r="F701" s="53"/>
      <c r="G701" s="53"/>
      <c r="I701" s="53"/>
      <c r="J701" s="53"/>
      <c r="K701" s="53"/>
      <c r="L701" s="53"/>
      <c r="M701" s="53"/>
      <c r="N701" s="53"/>
      <c r="O701" s="53"/>
      <c r="P701" s="53"/>
      <c r="Q701" s="53"/>
      <c r="R701" s="53"/>
      <c r="S701" s="53"/>
      <c r="T701" s="53"/>
      <c r="U701" s="53"/>
      <c r="V701" s="53"/>
      <c r="W701" s="90"/>
      <c r="X701" s="90"/>
      <c r="Y701" s="90"/>
      <c r="Z701" s="53"/>
      <c r="AA701" s="53"/>
      <c r="AB701" s="53"/>
      <c r="AC701" s="53"/>
      <c r="AD701" s="53"/>
      <c r="AE701" s="53"/>
      <c r="AF701" s="53"/>
      <c r="AG701" s="53"/>
      <c r="AH701" s="53"/>
      <c r="AI701" s="90"/>
      <c r="AJ701" s="90"/>
      <c r="AK701" s="90"/>
      <c r="AL701" s="53"/>
      <c r="AM701" s="53"/>
      <c r="AN701" s="53"/>
      <c r="AO701" s="53"/>
      <c r="AP701" s="53"/>
      <c r="AQ701" s="53"/>
      <c r="AR701" s="53"/>
      <c r="AS701" s="53"/>
      <c r="AT701" s="53"/>
      <c r="AU701" s="53"/>
      <c r="AV701" s="53"/>
      <c r="AW701" s="53"/>
      <c r="AX701" s="53"/>
      <c r="AY701" s="53"/>
      <c r="AZ701" s="90"/>
      <c r="BA701" s="90"/>
      <c r="BB701" s="90"/>
      <c r="BC701" s="53"/>
      <c r="BD701" s="53"/>
      <c r="BE701" s="53"/>
      <c r="BF701" s="53"/>
      <c r="BG701" s="25"/>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3"/>
      <c r="CL701" s="53"/>
      <c r="CM701" s="53"/>
      <c r="CN701" s="53"/>
      <c r="CO701" s="53"/>
      <c r="CP701" s="53"/>
      <c r="CQ701" s="53"/>
      <c r="CR701" s="53"/>
      <c r="CS701" s="53"/>
      <c r="CT701" s="53"/>
      <c r="CU701" s="53"/>
      <c r="CV701" s="53"/>
      <c r="CW701" s="53"/>
      <c r="CX701" s="53"/>
      <c r="CY701" s="53"/>
      <c r="CZ701" s="53"/>
      <c r="DA701" s="53"/>
      <c r="DB701" s="53"/>
      <c r="DC701" s="53"/>
      <c r="DD701" s="53"/>
      <c r="DE701" s="53"/>
      <c r="DF701" s="53"/>
      <c r="DG701" s="53"/>
      <c r="DH701" s="53"/>
      <c r="DI701" s="53"/>
      <c r="DJ701" s="53"/>
      <c r="DK701" s="53"/>
      <c r="DL701" s="53"/>
      <c r="DM701" s="53"/>
      <c r="DN701" s="53"/>
      <c r="DO701" s="53"/>
      <c r="DP701" s="53"/>
      <c r="DQ701" s="53"/>
      <c r="DR701" s="53"/>
    </row>
    <row r="702" spans="1:122" x14ac:dyDescent="0.25">
      <c r="A702" s="9"/>
      <c r="E702" s="53"/>
      <c r="F702" s="53"/>
      <c r="G702" s="53"/>
      <c r="I702" s="53"/>
      <c r="J702" s="53"/>
      <c r="K702" s="53"/>
      <c r="L702" s="53"/>
      <c r="M702" s="53"/>
      <c r="N702" s="53"/>
      <c r="O702" s="53"/>
      <c r="P702" s="53"/>
      <c r="Q702" s="53"/>
      <c r="R702" s="53"/>
      <c r="S702" s="53"/>
      <c r="T702" s="53"/>
      <c r="U702" s="53"/>
      <c r="V702" s="53"/>
      <c r="W702" s="90"/>
      <c r="X702" s="90"/>
      <c r="Y702" s="90"/>
      <c r="Z702" s="53"/>
      <c r="AA702" s="53"/>
      <c r="AB702" s="53"/>
      <c r="AC702" s="53"/>
      <c r="AD702" s="53"/>
      <c r="AE702" s="53"/>
      <c r="AF702" s="53"/>
      <c r="AG702" s="53"/>
      <c r="AH702" s="53"/>
      <c r="AI702" s="90"/>
      <c r="AJ702" s="90"/>
      <c r="AK702" s="90"/>
      <c r="AL702" s="53"/>
      <c r="AM702" s="53"/>
      <c r="AN702" s="53"/>
      <c r="AO702" s="53"/>
      <c r="AP702" s="53"/>
      <c r="AQ702" s="53"/>
      <c r="AR702" s="53"/>
      <c r="AS702" s="53"/>
      <c r="AT702" s="53"/>
      <c r="AU702" s="53"/>
      <c r="AV702" s="53"/>
      <c r="AW702" s="53"/>
      <c r="AX702" s="53"/>
      <c r="AY702" s="53"/>
      <c r="AZ702" s="90"/>
      <c r="BA702" s="90"/>
      <c r="BB702" s="90"/>
      <c r="BC702" s="53"/>
      <c r="BD702" s="53"/>
      <c r="BE702" s="53"/>
      <c r="BF702" s="53"/>
      <c r="BG702" s="25"/>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3"/>
      <c r="CL702" s="53"/>
      <c r="CM702" s="53"/>
      <c r="CN702" s="53"/>
      <c r="CO702" s="53"/>
      <c r="CP702" s="53"/>
      <c r="CQ702" s="53"/>
      <c r="CR702" s="53"/>
      <c r="CS702" s="53"/>
      <c r="CT702" s="53"/>
      <c r="CU702" s="53"/>
      <c r="CV702" s="53"/>
      <c r="CW702" s="53"/>
      <c r="CX702" s="53"/>
      <c r="CY702" s="53"/>
      <c r="CZ702" s="53"/>
      <c r="DA702" s="53"/>
      <c r="DB702" s="53"/>
      <c r="DC702" s="53"/>
      <c r="DD702" s="53"/>
      <c r="DE702" s="53"/>
      <c r="DF702" s="53"/>
      <c r="DG702" s="53"/>
      <c r="DH702" s="53"/>
      <c r="DI702" s="53"/>
      <c r="DJ702" s="53"/>
      <c r="DK702" s="53"/>
      <c r="DL702" s="53"/>
      <c r="DM702" s="53"/>
      <c r="DN702" s="53"/>
      <c r="DO702" s="53"/>
      <c r="DP702" s="53"/>
      <c r="DQ702" s="53"/>
      <c r="DR702" s="53"/>
    </row>
    <row r="703" spans="1:122" x14ac:dyDescent="0.25">
      <c r="A703" s="9"/>
      <c r="E703" s="53"/>
      <c r="F703" s="53"/>
      <c r="G703" s="53"/>
      <c r="I703" s="53"/>
      <c r="J703" s="53"/>
      <c r="K703" s="53"/>
      <c r="L703" s="53"/>
      <c r="M703" s="53"/>
      <c r="N703" s="53"/>
      <c r="O703" s="53"/>
      <c r="P703" s="53"/>
      <c r="Q703" s="53"/>
      <c r="R703" s="53"/>
      <c r="S703" s="53"/>
      <c r="T703" s="53"/>
      <c r="U703" s="53"/>
      <c r="V703" s="53"/>
      <c r="W703" s="90"/>
      <c r="X703" s="90"/>
      <c r="Y703" s="90"/>
      <c r="Z703" s="53"/>
      <c r="AA703" s="53"/>
      <c r="AB703" s="53"/>
      <c r="AC703" s="53"/>
      <c r="AD703" s="53"/>
      <c r="AE703" s="53"/>
      <c r="AF703" s="53"/>
      <c r="AG703" s="53"/>
      <c r="AH703" s="53"/>
      <c r="AI703" s="90"/>
      <c r="AJ703" s="90"/>
      <c r="AK703" s="90"/>
      <c r="AL703" s="53"/>
      <c r="AM703" s="53"/>
      <c r="AN703" s="53"/>
      <c r="AO703" s="53"/>
      <c r="AP703" s="53"/>
      <c r="AQ703" s="53"/>
      <c r="AR703" s="53"/>
      <c r="AS703" s="53"/>
      <c r="AT703" s="53"/>
      <c r="AU703" s="53"/>
      <c r="AV703" s="53"/>
      <c r="AW703" s="53"/>
      <c r="AX703" s="53"/>
      <c r="AY703" s="53"/>
      <c r="AZ703" s="90"/>
      <c r="BA703" s="90"/>
      <c r="BB703" s="90"/>
      <c r="BC703" s="53"/>
      <c r="BD703" s="53"/>
      <c r="BE703" s="53"/>
      <c r="BF703" s="53"/>
      <c r="BG703" s="25"/>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3"/>
      <c r="CL703" s="53"/>
      <c r="CM703" s="53"/>
      <c r="CN703" s="53"/>
      <c r="CO703" s="53"/>
      <c r="CP703" s="53"/>
      <c r="CQ703" s="53"/>
      <c r="CR703" s="53"/>
      <c r="CS703" s="53"/>
      <c r="CT703" s="53"/>
      <c r="CU703" s="53"/>
      <c r="CV703" s="53"/>
      <c r="CW703" s="53"/>
      <c r="CX703" s="53"/>
      <c r="CY703" s="53"/>
      <c r="CZ703" s="53"/>
      <c r="DA703" s="53"/>
      <c r="DB703" s="53"/>
      <c r="DC703" s="53"/>
      <c r="DD703" s="53"/>
      <c r="DE703" s="53"/>
      <c r="DF703" s="53"/>
      <c r="DG703" s="53"/>
      <c r="DH703" s="53"/>
      <c r="DI703" s="53"/>
      <c r="DJ703" s="53"/>
      <c r="DK703" s="53"/>
      <c r="DL703" s="53"/>
      <c r="DM703" s="53"/>
      <c r="DN703" s="53"/>
      <c r="DO703" s="53"/>
      <c r="DP703" s="53"/>
      <c r="DQ703" s="53"/>
      <c r="DR703" s="53"/>
    </row>
    <row r="704" spans="1:122" x14ac:dyDescent="0.25">
      <c r="A704" s="9"/>
      <c r="E704" s="53"/>
      <c r="F704" s="53"/>
      <c r="G704" s="53"/>
      <c r="I704" s="53"/>
      <c r="J704" s="53"/>
      <c r="K704" s="53"/>
      <c r="L704" s="53"/>
      <c r="M704" s="53"/>
      <c r="N704" s="53"/>
      <c r="O704" s="53"/>
      <c r="P704" s="53"/>
      <c r="Q704" s="53"/>
      <c r="R704" s="53"/>
      <c r="S704" s="53"/>
      <c r="T704" s="53"/>
      <c r="U704" s="53"/>
      <c r="V704" s="53"/>
      <c r="W704" s="90"/>
      <c r="X704" s="90"/>
      <c r="Y704" s="90"/>
      <c r="Z704" s="53"/>
      <c r="AA704" s="53"/>
      <c r="AB704" s="53"/>
      <c r="AC704" s="53"/>
      <c r="AD704" s="53"/>
      <c r="AE704" s="53"/>
      <c r="AF704" s="53"/>
      <c r="AG704" s="53"/>
      <c r="AH704" s="53"/>
      <c r="AI704" s="90"/>
      <c r="AJ704" s="90"/>
      <c r="AK704" s="90"/>
      <c r="AL704" s="53"/>
      <c r="AM704" s="53"/>
      <c r="AN704" s="53"/>
      <c r="AO704" s="53"/>
      <c r="AP704" s="53"/>
      <c r="AQ704" s="53"/>
      <c r="AR704" s="53"/>
      <c r="AS704" s="53"/>
      <c r="AT704" s="53"/>
      <c r="AU704" s="53"/>
      <c r="AV704" s="53"/>
      <c r="AW704" s="53"/>
      <c r="AX704" s="53"/>
      <c r="AY704" s="53"/>
      <c r="AZ704" s="90"/>
      <c r="BA704" s="90"/>
      <c r="BB704" s="90"/>
      <c r="BC704" s="53"/>
      <c r="BD704" s="53"/>
      <c r="BE704" s="53"/>
      <c r="BF704" s="53"/>
      <c r="BG704" s="25"/>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3"/>
      <c r="CL704" s="53"/>
      <c r="CM704" s="53"/>
      <c r="CN704" s="53"/>
      <c r="CO704" s="53"/>
      <c r="CP704" s="53"/>
      <c r="CQ704" s="53"/>
      <c r="CR704" s="53"/>
      <c r="CS704" s="53"/>
      <c r="CT704" s="53"/>
      <c r="CU704" s="53"/>
      <c r="CV704" s="53"/>
      <c r="CW704" s="53"/>
      <c r="CX704" s="53"/>
      <c r="CY704" s="53"/>
      <c r="CZ704" s="53"/>
      <c r="DA704" s="53"/>
      <c r="DB704" s="53"/>
      <c r="DC704" s="53"/>
      <c r="DD704" s="53"/>
      <c r="DE704" s="53"/>
      <c r="DF704" s="53"/>
      <c r="DG704" s="53"/>
      <c r="DH704" s="53"/>
      <c r="DI704" s="53"/>
      <c r="DJ704" s="53"/>
      <c r="DK704" s="53"/>
      <c r="DL704" s="53"/>
      <c r="DM704" s="53"/>
      <c r="DN704" s="53"/>
      <c r="DO704" s="53"/>
      <c r="DP704" s="53"/>
      <c r="DQ704" s="53"/>
      <c r="DR704" s="53"/>
    </row>
    <row r="705" spans="1:122" x14ac:dyDescent="0.25">
      <c r="A705" s="9"/>
      <c r="E705" s="53"/>
      <c r="F705" s="53"/>
      <c r="G705" s="53"/>
      <c r="I705" s="53"/>
      <c r="J705" s="53"/>
      <c r="K705" s="53"/>
      <c r="L705" s="53"/>
      <c r="M705" s="53"/>
      <c r="N705" s="53"/>
      <c r="O705" s="53"/>
      <c r="P705" s="53"/>
      <c r="Q705" s="53"/>
      <c r="R705" s="53"/>
      <c r="S705" s="53"/>
      <c r="T705" s="53"/>
      <c r="U705" s="53"/>
      <c r="V705" s="53"/>
      <c r="W705" s="90"/>
      <c r="X705" s="90"/>
      <c r="Y705" s="90"/>
      <c r="Z705" s="53"/>
      <c r="AA705" s="53"/>
      <c r="AB705" s="53"/>
      <c r="AC705" s="53"/>
      <c r="AD705" s="53"/>
      <c r="AE705" s="53"/>
      <c r="AF705" s="53"/>
      <c r="AG705" s="53"/>
      <c r="AH705" s="53"/>
      <c r="AI705" s="90"/>
      <c r="AJ705" s="90"/>
      <c r="AK705" s="90"/>
      <c r="AL705" s="53"/>
      <c r="AM705" s="53"/>
      <c r="AN705" s="53"/>
      <c r="AO705" s="53"/>
      <c r="AP705" s="53"/>
      <c r="AQ705" s="53"/>
      <c r="AR705" s="53"/>
      <c r="AS705" s="53"/>
      <c r="AT705" s="53"/>
      <c r="AU705" s="53"/>
      <c r="AV705" s="53"/>
      <c r="AW705" s="53"/>
      <c r="AX705" s="53"/>
      <c r="AY705" s="53"/>
      <c r="AZ705" s="90"/>
      <c r="BA705" s="90"/>
      <c r="BB705" s="90"/>
      <c r="BC705" s="53"/>
      <c r="BD705" s="53"/>
      <c r="BE705" s="53"/>
      <c r="BF705" s="53"/>
      <c r="BG705" s="25"/>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3"/>
      <c r="CL705" s="53"/>
      <c r="CM705" s="53"/>
      <c r="CN705" s="53"/>
      <c r="CO705" s="53"/>
      <c r="CP705" s="53"/>
      <c r="CQ705" s="53"/>
      <c r="CR705" s="53"/>
      <c r="CS705" s="53"/>
      <c r="CT705" s="53"/>
      <c r="CU705" s="53"/>
      <c r="CV705" s="53"/>
      <c r="CW705" s="53"/>
      <c r="CX705" s="53"/>
      <c r="CY705" s="53"/>
      <c r="CZ705" s="53"/>
      <c r="DA705" s="53"/>
      <c r="DB705" s="53"/>
      <c r="DC705" s="53"/>
      <c r="DD705" s="53"/>
      <c r="DE705" s="53"/>
      <c r="DF705" s="53"/>
      <c r="DG705" s="53"/>
      <c r="DH705" s="53"/>
      <c r="DI705" s="53"/>
      <c r="DJ705" s="53"/>
      <c r="DK705" s="53"/>
      <c r="DL705" s="53"/>
      <c r="DM705" s="53"/>
      <c r="DN705" s="53"/>
      <c r="DO705" s="53"/>
      <c r="DP705" s="53"/>
      <c r="DQ705" s="53"/>
      <c r="DR705" s="53"/>
    </row>
    <row r="706" spans="1:122" x14ac:dyDescent="0.25">
      <c r="A706" s="9"/>
      <c r="E706" s="53"/>
      <c r="F706" s="53"/>
      <c r="G706" s="53"/>
      <c r="I706" s="53"/>
      <c r="J706" s="53"/>
      <c r="K706" s="53"/>
      <c r="L706" s="53"/>
      <c r="M706" s="53"/>
      <c r="N706" s="53"/>
      <c r="O706" s="53"/>
      <c r="P706" s="53"/>
      <c r="Q706" s="53"/>
      <c r="R706" s="53"/>
      <c r="S706" s="53"/>
      <c r="T706" s="53"/>
      <c r="U706" s="53"/>
      <c r="V706" s="53"/>
      <c r="W706" s="90"/>
      <c r="X706" s="90"/>
      <c r="Y706" s="90"/>
      <c r="Z706" s="53"/>
      <c r="AA706" s="53"/>
      <c r="AB706" s="53"/>
      <c r="AC706" s="53"/>
      <c r="AD706" s="53"/>
      <c r="AE706" s="53"/>
      <c r="AF706" s="53"/>
      <c r="AG706" s="53"/>
      <c r="AH706" s="53"/>
      <c r="AI706" s="90"/>
      <c r="AJ706" s="90"/>
      <c r="AK706" s="90"/>
      <c r="AL706" s="53"/>
      <c r="AM706" s="53"/>
      <c r="AN706" s="53"/>
      <c r="AO706" s="53"/>
      <c r="AP706" s="53"/>
      <c r="AQ706" s="53"/>
      <c r="AR706" s="53"/>
      <c r="AS706" s="53"/>
      <c r="AT706" s="53"/>
      <c r="AU706" s="53"/>
      <c r="AV706" s="53"/>
      <c r="AW706" s="53"/>
      <c r="AX706" s="53"/>
      <c r="AY706" s="53"/>
      <c r="AZ706" s="90"/>
      <c r="BA706" s="90"/>
      <c r="BB706" s="90"/>
      <c r="BC706" s="53"/>
      <c r="BD706" s="53"/>
      <c r="BE706" s="53"/>
      <c r="BF706" s="53"/>
      <c r="BG706" s="25"/>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3"/>
      <c r="CL706" s="53"/>
      <c r="CM706" s="53"/>
      <c r="CN706" s="53"/>
      <c r="CO706" s="53"/>
      <c r="CP706" s="53"/>
      <c r="CQ706" s="53"/>
      <c r="CR706" s="53"/>
      <c r="CS706" s="53"/>
      <c r="CT706" s="53"/>
      <c r="CU706" s="53"/>
      <c r="CV706" s="53"/>
      <c r="CW706" s="53"/>
      <c r="CX706" s="53"/>
      <c r="CY706" s="53"/>
      <c r="CZ706" s="53"/>
      <c r="DA706" s="53"/>
      <c r="DB706" s="53"/>
      <c r="DC706" s="53"/>
      <c r="DD706" s="53"/>
      <c r="DE706" s="53"/>
      <c r="DF706" s="53"/>
      <c r="DG706" s="53"/>
      <c r="DH706" s="53"/>
      <c r="DI706" s="53"/>
      <c r="DJ706" s="53"/>
      <c r="DK706" s="53"/>
      <c r="DL706" s="53"/>
      <c r="DM706" s="53"/>
      <c r="DN706" s="53"/>
      <c r="DO706" s="53"/>
      <c r="DP706" s="53"/>
      <c r="DQ706" s="53"/>
      <c r="DR706" s="53"/>
    </row>
    <row r="707" spans="1:122" x14ac:dyDescent="0.25">
      <c r="A707" s="9"/>
      <c r="E707" s="53"/>
      <c r="F707" s="53"/>
      <c r="G707" s="53"/>
      <c r="I707" s="53"/>
      <c r="J707" s="53"/>
      <c r="K707" s="53"/>
      <c r="L707" s="53"/>
      <c r="M707" s="53"/>
      <c r="N707" s="53"/>
      <c r="O707" s="53"/>
      <c r="P707" s="53"/>
      <c r="Q707" s="53"/>
      <c r="R707" s="53"/>
      <c r="S707" s="53"/>
      <c r="T707" s="53"/>
      <c r="U707" s="53"/>
      <c r="V707" s="53"/>
      <c r="W707" s="90"/>
      <c r="X707" s="90"/>
      <c r="Y707" s="90"/>
      <c r="Z707" s="53"/>
      <c r="AA707" s="53"/>
      <c r="AB707" s="53"/>
      <c r="AC707" s="53"/>
      <c r="AD707" s="53"/>
      <c r="AE707" s="53"/>
      <c r="AF707" s="53"/>
      <c r="AG707" s="53"/>
      <c r="AH707" s="53"/>
      <c r="AI707" s="90"/>
      <c r="AJ707" s="90"/>
      <c r="AK707" s="90"/>
      <c r="AL707" s="53"/>
      <c r="AM707" s="53"/>
      <c r="AN707" s="53"/>
      <c r="AO707" s="53"/>
      <c r="AP707" s="53"/>
      <c r="AQ707" s="53"/>
      <c r="AR707" s="53"/>
      <c r="AS707" s="53"/>
      <c r="AT707" s="53"/>
      <c r="AU707" s="53"/>
      <c r="AV707" s="53"/>
      <c r="AW707" s="53"/>
      <c r="AX707" s="53"/>
      <c r="AY707" s="53"/>
      <c r="AZ707" s="90"/>
      <c r="BA707" s="90"/>
      <c r="BB707" s="90"/>
      <c r="BC707" s="53"/>
      <c r="BD707" s="53"/>
      <c r="BE707" s="53"/>
      <c r="BF707" s="53"/>
      <c r="BG707" s="25"/>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3"/>
      <c r="CL707" s="53"/>
      <c r="CM707" s="53"/>
      <c r="CN707" s="53"/>
      <c r="CO707" s="53"/>
      <c r="CP707" s="53"/>
      <c r="CQ707" s="53"/>
      <c r="CR707" s="53"/>
      <c r="CS707" s="53"/>
      <c r="CT707" s="53"/>
      <c r="CU707" s="53"/>
      <c r="CV707" s="53"/>
      <c r="CW707" s="53"/>
      <c r="CX707" s="53"/>
      <c r="CY707" s="53"/>
      <c r="CZ707" s="53"/>
      <c r="DA707" s="53"/>
      <c r="DB707" s="53"/>
      <c r="DC707" s="53"/>
      <c r="DD707" s="53"/>
      <c r="DE707" s="53"/>
      <c r="DF707" s="53"/>
      <c r="DG707" s="53"/>
      <c r="DH707" s="53"/>
      <c r="DI707" s="53"/>
      <c r="DJ707" s="53"/>
      <c r="DK707" s="53"/>
      <c r="DL707" s="53"/>
      <c r="DM707" s="53"/>
      <c r="DN707" s="53"/>
      <c r="DO707" s="53"/>
      <c r="DP707" s="53"/>
      <c r="DQ707" s="53"/>
      <c r="DR707" s="53"/>
    </row>
    <row r="708" spans="1:122" x14ac:dyDescent="0.25">
      <c r="A708" s="9"/>
      <c r="E708" s="53"/>
      <c r="F708" s="53"/>
      <c r="G708" s="53"/>
      <c r="I708" s="53"/>
      <c r="J708" s="53"/>
      <c r="K708" s="53"/>
      <c r="L708" s="53"/>
      <c r="M708" s="53"/>
      <c r="N708" s="53"/>
      <c r="O708" s="53"/>
      <c r="P708" s="53"/>
      <c r="Q708" s="53"/>
      <c r="R708" s="53"/>
      <c r="S708" s="53"/>
      <c r="T708" s="53"/>
      <c r="U708" s="53"/>
      <c r="V708" s="53"/>
      <c r="W708" s="90"/>
      <c r="X708" s="90"/>
      <c r="Y708" s="90"/>
      <c r="Z708" s="53"/>
      <c r="AA708" s="53"/>
      <c r="AB708" s="53"/>
      <c r="AC708" s="53"/>
      <c r="AD708" s="53"/>
      <c r="AE708" s="53"/>
      <c r="AF708" s="53"/>
      <c r="AG708" s="53"/>
      <c r="AH708" s="53"/>
      <c r="AI708" s="90"/>
      <c r="AJ708" s="90"/>
      <c r="AK708" s="90"/>
      <c r="AL708" s="53"/>
      <c r="AM708" s="53"/>
      <c r="AN708" s="53"/>
      <c r="AO708" s="53"/>
      <c r="AP708" s="53"/>
      <c r="AQ708" s="53"/>
      <c r="AR708" s="53"/>
      <c r="AS708" s="53"/>
      <c r="AT708" s="53"/>
      <c r="AU708" s="53"/>
      <c r="AV708" s="53"/>
      <c r="AW708" s="53"/>
      <c r="AX708" s="53"/>
      <c r="AY708" s="53"/>
      <c r="AZ708" s="90"/>
      <c r="BA708" s="90"/>
      <c r="BB708" s="90"/>
      <c r="BC708" s="53"/>
      <c r="BD708" s="53"/>
      <c r="BE708" s="53"/>
      <c r="BF708" s="53"/>
      <c r="BG708" s="25"/>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3"/>
      <c r="CL708" s="53"/>
      <c r="CM708" s="53"/>
      <c r="CN708" s="53"/>
      <c r="CO708" s="53"/>
      <c r="CP708" s="53"/>
      <c r="CQ708" s="53"/>
      <c r="CR708" s="53"/>
      <c r="CS708" s="53"/>
      <c r="CT708" s="53"/>
      <c r="CU708" s="53"/>
      <c r="CV708" s="53"/>
      <c r="CW708" s="53"/>
      <c r="CX708" s="53"/>
      <c r="CY708" s="53"/>
      <c r="CZ708" s="53"/>
      <c r="DA708" s="53"/>
      <c r="DB708" s="53"/>
      <c r="DC708" s="53"/>
      <c r="DD708" s="53"/>
      <c r="DE708" s="53"/>
      <c r="DF708" s="53"/>
      <c r="DG708" s="53"/>
      <c r="DH708" s="53"/>
      <c r="DI708" s="53"/>
      <c r="DJ708" s="53"/>
      <c r="DK708" s="53"/>
      <c r="DL708" s="53"/>
      <c r="DM708" s="53"/>
      <c r="DN708" s="53"/>
      <c r="DO708" s="53"/>
      <c r="DP708" s="53"/>
      <c r="DQ708" s="53"/>
      <c r="DR708" s="53"/>
    </row>
    <row r="709" spans="1:122" x14ac:dyDescent="0.25">
      <c r="A709" s="9"/>
      <c r="E709" s="53"/>
      <c r="F709" s="53"/>
      <c r="G709" s="53"/>
      <c r="I709" s="53"/>
      <c r="J709" s="53"/>
      <c r="K709" s="53"/>
      <c r="L709" s="53"/>
      <c r="M709" s="53"/>
      <c r="N709" s="53"/>
      <c r="O709" s="53"/>
      <c r="P709" s="53"/>
      <c r="Q709" s="53"/>
      <c r="R709" s="53"/>
      <c r="S709" s="53"/>
      <c r="T709" s="53"/>
      <c r="U709" s="53"/>
      <c r="V709" s="53"/>
      <c r="W709" s="90"/>
      <c r="X709" s="90"/>
      <c r="Y709" s="90"/>
      <c r="Z709" s="53"/>
      <c r="AA709" s="53"/>
      <c r="AB709" s="53"/>
      <c r="AC709" s="53"/>
      <c r="AD709" s="53"/>
      <c r="AE709" s="53"/>
      <c r="AF709" s="53"/>
      <c r="AG709" s="53"/>
      <c r="AH709" s="53"/>
      <c r="AI709" s="90"/>
      <c r="AJ709" s="90"/>
      <c r="AK709" s="90"/>
      <c r="AL709" s="53"/>
      <c r="AM709" s="53"/>
      <c r="AN709" s="53"/>
      <c r="AO709" s="53"/>
      <c r="AP709" s="53"/>
      <c r="AQ709" s="53"/>
      <c r="AR709" s="53"/>
      <c r="AS709" s="53"/>
      <c r="AT709" s="53"/>
      <c r="AU709" s="53"/>
      <c r="AV709" s="53"/>
      <c r="AW709" s="53"/>
      <c r="AX709" s="53"/>
      <c r="AY709" s="53"/>
      <c r="AZ709" s="90"/>
      <c r="BA709" s="90"/>
      <c r="BB709" s="90"/>
      <c r="BC709" s="53"/>
      <c r="BD709" s="53"/>
      <c r="BE709" s="53"/>
      <c r="BF709" s="53"/>
      <c r="BG709" s="25"/>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3"/>
      <c r="CL709" s="53"/>
      <c r="CM709" s="53"/>
      <c r="CN709" s="53"/>
      <c r="CO709" s="53"/>
      <c r="CP709" s="53"/>
      <c r="CQ709" s="53"/>
      <c r="CR709" s="53"/>
      <c r="CS709" s="53"/>
      <c r="CT709" s="53"/>
      <c r="CU709" s="53"/>
      <c r="CV709" s="53"/>
      <c r="CW709" s="53"/>
      <c r="CX709" s="53"/>
      <c r="CY709" s="53"/>
      <c r="CZ709" s="53"/>
      <c r="DA709" s="53"/>
      <c r="DB709" s="53"/>
      <c r="DC709" s="53"/>
      <c r="DD709" s="53"/>
      <c r="DE709" s="53"/>
      <c r="DF709" s="53"/>
      <c r="DG709" s="53"/>
      <c r="DH709" s="53"/>
      <c r="DI709" s="53"/>
      <c r="DJ709" s="53"/>
      <c r="DK709" s="53"/>
      <c r="DL709" s="53"/>
      <c r="DM709" s="53"/>
      <c r="DN709" s="53"/>
      <c r="DO709" s="53"/>
      <c r="DP709" s="53"/>
      <c r="DQ709" s="53"/>
      <c r="DR709" s="53"/>
    </row>
    <row r="710" spans="1:122" x14ac:dyDescent="0.25">
      <c r="A710" s="9"/>
      <c r="E710" s="53"/>
      <c r="F710" s="53"/>
      <c r="G710" s="53"/>
      <c r="I710" s="53"/>
      <c r="J710" s="53"/>
      <c r="K710" s="53"/>
      <c r="L710" s="53"/>
      <c r="M710" s="53"/>
      <c r="N710" s="53"/>
      <c r="O710" s="53"/>
      <c r="P710" s="53"/>
      <c r="Q710" s="53"/>
      <c r="R710" s="53"/>
      <c r="S710" s="53"/>
      <c r="T710" s="53"/>
      <c r="U710" s="53"/>
      <c r="V710" s="53"/>
      <c r="W710" s="90"/>
      <c r="X710" s="90"/>
      <c r="Y710" s="90"/>
      <c r="Z710" s="53"/>
      <c r="AA710" s="53"/>
      <c r="AB710" s="53"/>
      <c r="AC710" s="53"/>
      <c r="AD710" s="53"/>
      <c r="AE710" s="53"/>
      <c r="AF710" s="53"/>
      <c r="AG710" s="53"/>
      <c r="AH710" s="53"/>
      <c r="AI710" s="90"/>
      <c r="AJ710" s="90"/>
      <c r="AK710" s="90"/>
      <c r="AL710" s="53"/>
      <c r="AM710" s="53"/>
      <c r="AN710" s="53"/>
      <c r="AO710" s="53"/>
      <c r="AP710" s="53"/>
      <c r="AQ710" s="53"/>
      <c r="AR710" s="53"/>
      <c r="AS710" s="53"/>
      <c r="AT710" s="53"/>
      <c r="AU710" s="53"/>
      <c r="AV710" s="53"/>
      <c r="AW710" s="53"/>
      <c r="AX710" s="53"/>
      <c r="AY710" s="53"/>
      <c r="AZ710" s="90"/>
      <c r="BA710" s="90"/>
      <c r="BB710" s="90"/>
      <c r="BC710" s="53"/>
      <c r="BD710" s="53"/>
      <c r="BE710" s="53"/>
      <c r="BF710" s="53"/>
      <c r="BG710" s="25"/>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3"/>
      <c r="CL710" s="53"/>
      <c r="CM710" s="53"/>
      <c r="CN710" s="53"/>
      <c r="CO710" s="53"/>
      <c r="CP710" s="53"/>
      <c r="CQ710" s="53"/>
      <c r="CR710" s="53"/>
      <c r="CS710" s="53"/>
      <c r="CT710" s="53"/>
      <c r="CU710" s="53"/>
      <c r="CV710" s="53"/>
      <c r="CW710" s="53"/>
      <c r="CX710" s="53"/>
      <c r="CY710" s="53"/>
      <c r="CZ710" s="53"/>
      <c r="DA710" s="53"/>
      <c r="DB710" s="53"/>
      <c r="DC710" s="53"/>
      <c r="DD710" s="53"/>
      <c r="DE710" s="53"/>
      <c r="DF710" s="53"/>
      <c r="DG710" s="53"/>
      <c r="DH710" s="53"/>
      <c r="DI710" s="53"/>
      <c r="DJ710" s="53"/>
      <c r="DK710" s="53"/>
      <c r="DL710" s="53"/>
      <c r="DM710" s="53"/>
      <c r="DN710" s="53"/>
      <c r="DO710" s="53"/>
      <c r="DP710" s="53"/>
      <c r="DQ710" s="53"/>
      <c r="DR710" s="53"/>
    </row>
    <row r="711" spans="1:122" x14ac:dyDescent="0.25">
      <c r="A711" s="9"/>
      <c r="E711" s="53"/>
      <c r="F711" s="53"/>
      <c r="G711" s="53"/>
      <c r="I711" s="53"/>
      <c r="J711" s="53"/>
      <c r="K711" s="53"/>
      <c r="L711" s="53"/>
      <c r="M711" s="53"/>
      <c r="N711" s="53"/>
      <c r="O711" s="53"/>
      <c r="P711" s="53"/>
      <c r="Q711" s="53"/>
      <c r="R711" s="53"/>
      <c r="S711" s="53"/>
      <c r="T711" s="53"/>
      <c r="U711" s="53"/>
      <c r="V711" s="53"/>
      <c r="W711" s="90"/>
      <c r="X711" s="90"/>
      <c r="Y711" s="90"/>
      <c r="Z711" s="53"/>
      <c r="AA711" s="53"/>
      <c r="AB711" s="53"/>
      <c r="AC711" s="53"/>
      <c r="AD711" s="53"/>
      <c r="AE711" s="53"/>
      <c r="AF711" s="53"/>
      <c r="AG711" s="53"/>
      <c r="AH711" s="53"/>
      <c r="AI711" s="90"/>
      <c r="AJ711" s="90"/>
      <c r="AK711" s="90"/>
      <c r="AL711" s="53"/>
      <c r="AM711" s="53"/>
      <c r="AN711" s="53"/>
      <c r="AO711" s="53"/>
      <c r="AP711" s="53"/>
      <c r="AQ711" s="53"/>
      <c r="AR711" s="53"/>
      <c r="AS711" s="53"/>
      <c r="AT711" s="53"/>
      <c r="AU711" s="53"/>
      <c r="AV711" s="53"/>
      <c r="AW711" s="53"/>
      <c r="AX711" s="53"/>
      <c r="AY711" s="53"/>
      <c r="AZ711" s="90"/>
      <c r="BA711" s="90"/>
      <c r="BB711" s="90"/>
      <c r="BC711" s="53"/>
      <c r="BD711" s="53"/>
      <c r="BE711" s="53"/>
      <c r="BF711" s="53"/>
      <c r="BG711" s="25"/>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3"/>
      <c r="CL711" s="53"/>
      <c r="CM711" s="53"/>
      <c r="CN711" s="53"/>
      <c r="CO711" s="53"/>
      <c r="CP711" s="53"/>
      <c r="CQ711" s="53"/>
      <c r="CR711" s="53"/>
      <c r="CS711" s="53"/>
      <c r="CT711" s="53"/>
      <c r="CU711" s="53"/>
      <c r="CV711" s="53"/>
      <c r="CW711" s="53"/>
      <c r="CX711" s="53"/>
      <c r="CY711" s="53"/>
      <c r="CZ711" s="53"/>
      <c r="DA711" s="53"/>
      <c r="DB711" s="53"/>
      <c r="DC711" s="53"/>
      <c r="DD711" s="53"/>
      <c r="DE711" s="53"/>
      <c r="DF711" s="53"/>
      <c r="DG711" s="53"/>
      <c r="DH711" s="53"/>
      <c r="DI711" s="53"/>
      <c r="DJ711" s="53"/>
      <c r="DK711" s="53"/>
      <c r="DL711" s="53"/>
      <c r="DM711" s="53"/>
      <c r="DN711" s="53"/>
      <c r="DO711" s="53"/>
      <c r="DP711" s="53"/>
      <c r="DQ711" s="53"/>
      <c r="DR711" s="53"/>
    </row>
    <row r="712" spans="1:122" x14ac:dyDescent="0.25">
      <c r="A712" s="9"/>
      <c r="E712" s="53"/>
      <c r="F712" s="53"/>
      <c r="G712" s="53"/>
      <c r="I712" s="53"/>
      <c r="J712" s="53"/>
      <c r="K712" s="53"/>
      <c r="L712" s="53"/>
      <c r="M712" s="53"/>
      <c r="N712" s="53"/>
      <c r="O712" s="53"/>
      <c r="P712" s="53"/>
      <c r="Q712" s="53"/>
      <c r="R712" s="53"/>
      <c r="S712" s="53"/>
      <c r="T712" s="53"/>
      <c r="U712" s="53"/>
      <c r="V712" s="53"/>
      <c r="W712" s="90"/>
      <c r="X712" s="90"/>
      <c r="Y712" s="90"/>
      <c r="Z712" s="53"/>
      <c r="AA712" s="53"/>
      <c r="AB712" s="53"/>
      <c r="AC712" s="53"/>
      <c r="AD712" s="53"/>
      <c r="AE712" s="53"/>
      <c r="AF712" s="53"/>
      <c r="AG712" s="53"/>
      <c r="AH712" s="53"/>
      <c r="AI712" s="90"/>
      <c r="AJ712" s="90"/>
      <c r="AK712" s="90"/>
      <c r="AL712" s="53"/>
      <c r="AM712" s="53"/>
      <c r="AN712" s="53"/>
      <c r="AO712" s="53"/>
      <c r="AP712" s="53"/>
      <c r="AQ712" s="53"/>
      <c r="AR712" s="53"/>
      <c r="AS712" s="53"/>
      <c r="AT712" s="53"/>
      <c r="AU712" s="53"/>
      <c r="AV712" s="53"/>
      <c r="AW712" s="53"/>
      <c r="AX712" s="53"/>
      <c r="AY712" s="53"/>
      <c r="AZ712" s="90"/>
      <c r="BA712" s="90"/>
      <c r="BB712" s="90"/>
      <c r="BC712" s="53"/>
      <c r="BD712" s="53"/>
      <c r="BE712" s="53"/>
      <c r="BF712" s="53"/>
      <c r="BG712" s="25"/>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3"/>
      <c r="CL712" s="53"/>
      <c r="CM712" s="53"/>
      <c r="CN712" s="53"/>
      <c r="CO712" s="53"/>
      <c r="CP712" s="53"/>
      <c r="CQ712" s="53"/>
      <c r="CR712" s="53"/>
      <c r="CS712" s="53"/>
      <c r="CT712" s="53"/>
      <c r="CU712" s="53"/>
      <c r="CV712" s="53"/>
      <c r="CW712" s="53"/>
      <c r="CX712" s="53"/>
      <c r="CY712" s="53"/>
      <c r="CZ712" s="53"/>
      <c r="DA712" s="53"/>
      <c r="DB712" s="53"/>
      <c r="DC712" s="53"/>
      <c r="DD712" s="53"/>
      <c r="DE712" s="53"/>
      <c r="DF712" s="53"/>
      <c r="DG712" s="53"/>
      <c r="DH712" s="53"/>
      <c r="DI712" s="53"/>
      <c r="DJ712" s="53"/>
      <c r="DK712" s="53"/>
      <c r="DL712" s="53"/>
      <c r="DM712" s="53"/>
      <c r="DN712" s="53"/>
      <c r="DO712" s="53"/>
      <c r="DP712" s="53"/>
      <c r="DQ712" s="53"/>
      <c r="DR712" s="53"/>
    </row>
    <row r="713" spans="1:122" x14ac:dyDescent="0.25">
      <c r="A713" s="9"/>
      <c r="E713" s="53"/>
      <c r="F713" s="53"/>
      <c r="G713" s="53"/>
      <c r="I713" s="53"/>
      <c r="J713" s="53"/>
      <c r="K713" s="53"/>
      <c r="L713" s="53"/>
      <c r="M713" s="53"/>
      <c r="N713" s="53"/>
      <c r="O713" s="53"/>
      <c r="P713" s="53"/>
      <c r="Q713" s="53"/>
      <c r="R713" s="53"/>
      <c r="S713" s="53"/>
      <c r="T713" s="53"/>
      <c r="U713" s="53"/>
      <c r="V713" s="53"/>
      <c r="W713" s="90"/>
      <c r="X713" s="90"/>
      <c r="Y713" s="90"/>
      <c r="Z713" s="53"/>
      <c r="AA713" s="53"/>
      <c r="AB713" s="53"/>
      <c r="AC713" s="53"/>
      <c r="AD713" s="53"/>
      <c r="AE713" s="53"/>
      <c r="AF713" s="53"/>
      <c r="AG713" s="53"/>
      <c r="AH713" s="53"/>
      <c r="AI713" s="90"/>
      <c r="AJ713" s="90"/>
      <c r="AK713" s="90"/>
      <c r="AL713" s="53"/>
      <c r="AM713" s="53"/>
      <c r="AN713" s="53"/>
      <c r="AO713" s="53"/>
      <c r="AP713" s="53"/>
      <c r="AQ713" s="53"/>
      <c r="AR713" s="53"/>
      <c r="AS713" s="53"/>
      <c r="AT713" s="53"/>
      <c r="AU713" s="53"/>
      <c r="AV713" s="53"/>
      <c r="AW713" s="53"/>
      <c r="AX713" s="53"/>
      <c r="AY713" s="53"/>
      <c r="AZ713" s="90"/>
      <c r="BA713" s="90"/>
      <c r="BB713" s="90"/>
      <c r="BC713" s="53"/>
      <c r="BD713" s="53"/>
      <c r="BE713" s="53"/>
      <c r="BF713" s="53"/>
      <c r="BG713" s="25"/>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3"/>
      <c r="CL713" s="53"/>
      <c r="CM713" s="53"/>
      <c r="CN713" s="53"/>
      <c r="CO713" s="53"/>
      <c r="CP713" s="53"/>
      <c r="CQ713" s="53"/>
      <c r="CR713" s="53"/>
      <c r="CS713" s="53"/>
      <c r="CT713" s="53"/>
      <c r="CU713" s="53"/>
      <c r="CV713" s="53"/>
      <c r="CW713" s="53"/>
      <c r="CX713" s="53"/>
      <c r="CY713" s="53"/>
      <c r="CZ713" s="53"/>
      <c r="DA713" s="53"/>
      <c r="DB713" s="53"/>
      <c r="DC713" s="53"/>
      <c r="DD713" s="53"/>
      <c r="DE713" s="53"/>
      <c r="DF713" s="53"/>
      <c r="DG713" s="53"/>
      <c r="DH713" s="53"/>
      <c r="DI713" s="53"/>
      <c r="DJ713" s="53"/>
      <c r="DK713" s="53"/>
      <c r="DL713" s="53"/>
      <c r="DM713" s="53"/>
      <c r="DN713" s="53"/>
      <c r="DO713" s="53"/>
      <c r="DP713" s="53"/>
      <c r="DQ713" s="53"/>
      <c r="DR713" s="53"/>
    </row>
    <row r="714" spans="1:122" x14ac:dyDescent="0.25">
      <c r="A714" s="9"/>
      <c r="E714" s="53"/>
      <c r="F714" s="53"/>
      <c r="G714" s="53"/>
      <c r="I714" s="53"/>
      <c r="J714" s="53"/>
      <c r="K714" s="53"/>
      <c r="L714" s="53"/>
      <c r="M714" s="53"/>
      <c r="N714" s="53"/>
      <c r="O714" s="53"/>
      <c r="P714" s="53"/>
      <c r="Q714" s="53"/>
      <c r="R714" s="53"/>
      <c r="S714" s="53"/>
      <c r="T714" s="53"/>
      <c r="U714" s="53"/>
      <c r="V714" s="53"/>
      <c r="W714" s="90"/>
      <c r="X714" s="90"/>
      <c r="Y714" s="90"/>
      <c r="Z714" s="53"/>
      <c r="AA714" s="53"/>
      <c r="AB714" s="53"/>
      <c r="AC714" s="53"/>
      <c r="AD714" s="53"/>
      <c r="AE714" s="53"/>
      <c r="AF714" s="53"/>
      <c r="AG714" s="53"/>
      <c r="AH714" s="53"/>
      <c r="AI714" s="90"/>
      <c r="AJ714" s="90"/>
      <c r="AK714" s="90"/>
      <c r="AL714" s="53"/>
      <c r="AM714" s="53"/>
      <c r="AN714" s="53"/>
      <c r="AO714" s="53"/>
      <c r="AP714" s="53"/>
      <c r="AQ714" s="53"/>
      <c r="AR714" s="53"/>
      <c r="AS714" s="53"/>
      <c r="AT714" s="53"/>
      <c r="AU714" s="53"/>
      <c r="AV714" s="53"/>
      <c r="AW714" s="53"/>
      <c r="AX714" s="53"/>
      <c r="AY714" s="53"/>
      <c r="AZ714" s="90"/>
      <c r="BA714" s="90"/>
      <c r="BB714" s="90"/>
      <c r="BC714" s="53"/>
      <c r="BD714" s="53"/>
      <c r="BE714" s="53"/>
      <c r="BF714" s="53"/>
      <c r="BG714" s="25"/>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3"/>
      <c r="CL714" s="53"/>
      <c r="CM714" s="53"/>
      <c r="CN714" s="53"/>
      <c r="CO714" s="53"/>
      <c r="CP714" s="53"/>
      <c r="CQ714" s="53"/>
      <c r="CR714" s="53"/>
      <c r="CS714" s="53"/>
      <c r="CT714" s="53"/>
      <c r="CU714" s="53"/>
      <c r="CV714" s="53"/>
      <c r="CW714" s="53"/>
      <c r="CX714" s="53"/>
      <c r="CY714" s="53"/>
      <c r="CZ714" s="53"/>
      <c r="DA714" s="53"/>
      <c r="DB714" s="53"/>
      <c r="DC714" s="53"/>
      <c r="DD714" s="53"/>
      <c r="DE714" s="53"/>
      <c r="DF714" s="53"/>
      <c r="DG714" s="53"/>
      <c r="DH714" s="53"/>
      <c r="DI714" s="53"/>
      <c r="DJ714" s="53"/>
      <c r="DK714" s="53"/>
      <c r="DL714" s="53"/>
      <c r="DM714" s="53"/>
      <c r="DN714" s="53"/>
      <c r="DO714" s="53"/>
      <c r="DP714" s="53"/>
      <c r="DQ714" s="53"/>
      <c r="DR714" s="53"/>
    </row>
    <row r="715" spans="1:122" x14ac:dyDescent="0.25">
      <c r="A715" s="9"/>
      <c r="E715" s="53"/>
      <c r="F715" s="53"/>
      <c r="G715" s="53"/>
      <c r="I715" s="53"/>
      <c r="J715" s="53"/>
      <c r="K715" s="53"/>
      <c r="L715" s="53"/>
      <c r="M715" s="53"/>
      <c r="N715" s="53"/>
      <c r="O715" s="53"/>
      <c r="P715" s="53"/>
      <c r="Q715" s="53"/>
      <c r="R715" s="53"/>
      <c r="S715" s="53"/>
      <c r="T715" s="53"/>
      <c r="U715" s="53"/>
      <c r="V715" s="53"/>
      <c r="W715" s="90"/>
      <c r="X715" s="90"/>
      <c r="Y715" s="90"/>
      <c r="Z715" s="53"/>
      <c r="AA715" s="53"/>
      <c r="AB715" s="53"/>
      <c r="AC715" s="53"/>
      <c r="AD715" s="53"/>
      <c r="AE715" s="53"/>
      <c r="AF715" s="53"/>
      <c r="AG715" s="53"/>
      <c r="AH715" s="53"/>
      <c r="AI715" s="90"/>
      <c r="AJ715" s="90"/>
      <c r="AK715" s="90"/>
      <c r="AL715" s="53"/>
      <c r="AM715" s="53"/>
      <c r="AN715" s="53"/>
      <c r="AO715" s="53"/>
      <c r="AP715" s="53"/>
      <c r="AQ715" s="53"/>
      <c r="AR715" s="53"/>
      <c r="AS715" s="53"/>
      <c r="AT715" s="53"/>
      <c r="AU715" s="53"/>
      <c r="AV715" s="53"/>
      <c r="AW715" s="53"/>
      <c r="AX715" s="53"/>
      <c r="AY715" s="53"/>
      <c r="AZ715" s="90"/>
      <c r="BA715" s="90"/>
      <c r="BB715" s="90"/>
      <c r="BC715" s="53"/>
      <c r="BD715" s="53"/>
      <c r="BE715" s="53"/>
      <c r="BF715" s="53"/>
      <c r="BG715" s="25"/>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3"/>
      <c r="CL715" s="53"/>
      <c r="CM715" s="53"/>
      <c r="CN715" s="53"/>
      <c r="CO715" s="53"/>
      <c r="CP715" s="53"/>
      <c r="CQ715" s="53"/>
      <c r="CR715" s="53"/>
      <c r="CS715" s="53"/>
      <c r="CT715" s="53"/>
      <c r="CU715" s="53"/>
      <c r="CV715" s="53"/>
      <c r="CW715" s="53"/>
      <c r="CX715" s="53"/>
      <c r="CY715" s="53"/>
      <c r="CZ715" s="53"/>
      <c r="DA715" s="53"/>
      <c r="DB715" s="53"/>
      <c r="DC715" s="53"/>
      <c r="DD715" s="53"/>
      <c r="DE715" s="53"/>
      <c r="DF715" s="53"/>
      <c r="DG715" s="53"/>
      <c r="DH715" s="53"/>
      <c r="DI715" s="53"/>
      <c r="DJ715" s="53"/>
      <c r="DK715" s="53"/>
      <c r="DL715" s="53"/>
      <c r="DM715" s="53"/>
      <c r="DN715" s="53"/>
      <c r="DO715" s="53"/>
      <c r="DP715" s="53"/>
      <c r="DQ715" s="53"/>
      <c r="DR715" s="53"/>
    </row>
    <row r="716" spans="1:122" x14ac:dyDescent="0.25">
      <c r="A716" s="9"/>
      <c r="E716" s="53"/>
      <c r="F716" s="53"/>
      <c r="G716" s="53"/>
      <c r="I716" s="53"/>
      <c r="J716" s="53"/>
      <c r="K716" s="53"/>
      <c r="L716" s="53"/>
      <c r="M716" s="53"/>
      <c r="N716" s="53"/>
      <c r="O716" s="53"/>
      <c r="P716" s="53"/>
      <c r="Q716" s="53"/>
      <c r="R716" s="53"/>
      <c r="S716" s="53"/>
      <c r="T716" s="53"/>
      <c r="U716" s="53"/>
      <c r="V716" s="53"/>
      <c r="W716" s="90"/>
      <c r="X716" s="90"/>
      <c r="Y716" s="90"/>
      <c r="Z716" s="53"/>
      <c r="AA716" s="53"/>
      <c r="AB716" s="53"/>
      <c r="AC716" s="53"/>
      <c r="AD716" s="53"/>
      <c r="AE716" s="53"/>
      <c r="AF716" s="53"/>
      <c r="AG716" s="53"/>
      <c r="AH716" s="53"/>
      <c r="AI716" s="90"/>
      <c r="AJ716" s="90"/>
      <c r="AK716" s="90"/>
      <c r="AL716" s="53"/>
      <c r="AM716" s="53"/>
      <c r="AN716" s="53"/>
      <c r="AO716" s="53"/>
      <c r="AP716" s="53"/>
      <c r="AQ716" s="53"/>
      <c r="AR716" s="53"/>
      <c r="AS716" s="53"/>
      <c r="AT716" s="53"/>
      <c r="AU716" s="53"/>
      <c r="AV716" s="53"/>
      <c r="AW716" s="53"/>
      <c r="AX716" s="53"/>
      <c r="AY716" s="53"/>
      <c r="AZ716" s="90"/>
      <c r="BA716" s="90"/>
      <c r="BB716" s="90"/>
      <c r="BC716" s="53"/>
      <c r="BD716" s="53"/>
      <c r="BE716" s="53"/>
      <c r="BF716" s="53"/>
      <c r="BG716" s="25"/>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3"/>
      <c r="CL716" s="53"/>
      <c r="CM716" s="53"/>
      <c r="CN716" s="53"/>
      <c r="CO716" s="53"/>
      <c r="CP716" s="53"/>
      <c r="CQ716" s="53"/>
      <c r="CR716" s="53"/>
      <c r="CS716" s="53"/>
      <c r="CT716" s="53"/>
      <c r="CU716" s="53"/>
      <c r="CV716" s="53"/>
      <c r="CW716" s="53"/>
      <c r="CX716" s="53"/>
      <c r="CY716" s="53"/>
      <c r="CZ716" s="53"/>
      <c r="DA716" s="53"/>
      <c r="DB716" s="53"/>
      <c r="DC716" s="53"/>
      <c r="DD716" s="53"/>
      <c r="DE716" s="53"/>
      <c r="DF716" s="53"/>
      <c r="DG716" s="53"/>
      <c r="DH716" s="53"/>
      <c r="DI716" s="53"/>
      <c r="DJ716" s="53"/>
      <c r="DK716" s="53"/>
      <c r="DL716" s="53"/>
      <c r="DM716" s="53"/>
      <c r="DN716" s="53"/>
      <c r="DO716" s="53"/>
      <c r="DP716" s="53"/>
      <c r="DQ716" s="53"/>
      <c r="DR716" s="53"/>
    </row>
    <row r="717" spans="1:122" x14ac:dyDescent="0.25">
      <c r="A717" s="9"/>
      <c r="E717" s="53"/>
      <c r="F717" s="53"/>
      <c r="G717" s="53"/>
      <c r="I717" s="53"/>
      <c r="J717" s="53"/>
      <c r="K717" s="53"/>
      <c r="L717" s="53"/>
      <c r="M717" s="53"/>
      <c r="N717" s="53"/>
      <c r="O717" s="53"/>
      <c r="P717" s="53"/>
      <c r="Q717" s="53"/>
      <c r="R717" s="53"/>
      <c r="S717" s="53"/>
      <c r="T717" s="53"/>
      <c r="U717" s="53"/>
      <c r="V717" s="53"/>
      <c r="W717" s="90"/>
      <c r="X717" s="90"/>
      <c r="Y717" s="90"/>
      <c r="Z717" s="53"/>
      <c r="AA717" s="53"/>
      <c r="AB717" s="53"/>
      <c r="AC717" s="53"/>
      <c r="AD717" s="53"/>
      <c r="AE717" s="53"/>
      <c r="AF717" s="53"/>
      <c r="AG717" s="53"/>
      <c r="AH717" s="53"/>
      <c r="AI717" s="90"/>
      <c r="AJ717" s="90"/>
      <c r="AK717" s="90"/>
      <c r="AL717" s="53"/>
      <c r="AM717" s="53"/>
      <c r="AN717" s="53"/>
      <c r="AO717" s="53"/>
      <c r="AP717" s="53"/>
      <c r="AQ717" s="53"/>
      <c r="AR717" s="53"/>
      <c r="AS717" s="53"/>
      <c r="AT717" s="53"/>
      <c r="AU717" s="53"/>
      <c r="AV717" s="53"/>
      <c r="AW717" s="53"/>
      <c r="AX717" s="53"/>
      <c r="AY717" s="53"/>
      <c r="AZ717" s="90"/>
      <c r="BA717" s="90"/>
      <c r="BB717" s="90"/>
      <c r="BC717" s="53"/>
      <c r="BD717" s="53"/>
      <c r="BE717" s="53"/>
      <c r="BF717" s="53"/>
      <c r="BG717" s="25"/>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3"/>
      <c r="CL717" s="53"/>
      <c r="CM717" s="53"/>
      <c r="CN717" s="53"/>
      <c r="CO717" s="53"/>
      <c r="CP717" s="53"/>
      <c r="CQ717" s="53"/>
      <c r="CR717" s="53"/>
      <c r="CS717" s="53"/>
      <c r="CT717" s="53"/>
      <c r="CU717" s="53"/>
      <c r="CV717" s="53"/>
      <c r="CW717" s="53"/>
      <c r="CX717" s="53"/>
      <c r="CY717" s="53"/>
      <c r="CZ717" s="53"/>
      <c r="DA717" s="53"/>
      <c r="DB717" s="53"/>
      <c r="DC717" s="53"/>
      <c r="DD717" s="53"/>
      <c r="DE717" s="53"/>
      <c r="DF717" s="53"/>
      <c r="DG717" s="53"/>
      <c r="DH717" s="53"/>
      <c r="DI717" s="53"/>
      <c r="DJ717" s="53"/>
      <c r="DK717" s="53"/>
      <c r="DL717" s="53"/>
      <c r="DM717" s="53"/>
      <c r="DN717" s="53"/>
      <c r="DO717" s="53"/>
      <c r="DP717" s="53"/>
      <c r="DQ717" s="53"/>
      <c r="DR717" s="53"/>
    </row>
    <row r="718" spans="1:122" x14ac:dyDescent="0.25">
      <c r="A718" s="9"/>
      <c r="E718" s="53"/>
      <c r="F718" s="53"/>
      <c r="G718" s="53"/>
      <c r="I718" s="53"/>
      <c r="J718" s="53"/>
      <c r="K718" s="53"/>
      <c r="L718" s="53"/>
      <c r="M718" s="53"/>
      <c r="N718" s="53"/>
      <c r="O718" s="53"/>
      <c r="P718" s="53"/>
      <c r="Q718" s="53"/>
      <c r="R718" s="53"/>
      <c r="S718" s="53"/>
      <c r="T718" s="53"/>
      <c r="U718" s="53"/>
      <c r="V718" s="53"/>
      <c r="W718" s="90"/>
      <c r="X718" s="90"/>
      <c r="Y718" s="90"/>
      <c r="Z718" s="53"/>
      <c r="AA718" s="53"/>
      <c r="AB718" s="53"/>
      <c r="AC718" s="53"/>
      <c r="AD718" s="53"/>
      <c r="AE718" s="53"/>
      <c r="AF718" s="53"/>
      <c r="AG718" s="53"/>
      <c r="AH718" s="53"/>
      <c r="AI718" s="90"/>
      <c r="AJ718" s="90"/>
      <c r="AK718" s="90"/>
      <c r="AL718" s="53"/>
      <c r="AM718" s="53"/>
      <c r="AN718" s="53"/>
      <c r="AO718" s="53"/>
      <c r="AP718" s="53"/>
      <c r="AQ718" s="53"/>
      <c r="AR718" s="53"/>
      <c r="AS718" s="53"/>
      <c r="AT718" s="53"/>
      <c r="AU718" s="53"/>
      <c r="AV718" s="53"/>
      <c r="AW718" s="53"/>
      <c r="AX718" s="53"/>
      <c r="AY718" s="53"/>
      <c r="AZ718" s="90"/>
      <c r="BA718" s="90"/>
      <c r="BB718" s="90"/>
      <c r="BC718" s="53"/>
      <c r="BD718" s="53"/>
      <c r="BE718" s="53"/>
      <c r="BF718" s="53"/>
      <c r="BG718" s="25"/>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3"/>
      <c r="CL718" s="53"/>
      <c r="CM718" s="53"/>
      <c r="CN718" s="53"/>
      <c r="CO718" s="53"/>
      <c r="CP718" s="53"/>
      <c r="CQ718" s="53"/>
      <c r="CR718" s="53"/>
      <c r="CS718" s="53"/>
      <c r="CT718" s="53"/>
      <c r="CU718" s="53"/>
      <c r="CV718" s="53"/>
      <c r="CW718" s="53"/>
      <c r="CX718" s="53"/>
      <c r="CY718" s="53"/>
      <c r="CZ718" s="53"/>
      <c r="DA718" s="53"/>
      <c r="DB718" s="53"/>
      <c r="DC718" s="53"/>
      <c r="DD718" s="53"/>
      <c r="DE718" s="53"/>
      <c r="DF718" s="53"/>
      <c r="DG718" s="53"/>
      <c r="DH718" s="53"/>
      <c r="DI718" s="53"/>
      <c r="DJ718" s="53"/>
      <c r="DK718" s="53"/>
      <c r="DL718" s="53"/>
      <c r="DM718" s="53"/>
      <c r="DN718" s="53"/>
      <c r="DO718" s="53"/>
      <c r="DP718" s="53"/>
      <c r="DQ718" s="53"/>
      <c r="DR718" s="53"/>
    </row>
    <row r="719" spans="1:122" x14ac:dyDescent="0.25">
      <c r="A719" s="9"/>
      <c r="E719" s="53"/>
      <c r="F719" s="53"/>
      <c r="G719" s="53"/>
      <c r="I719" s="53"/>
      <c r="J719" s="53"/>
      <c r="K719" s="53"/>
      <c r="L719" s="53"/>
      <c r="M719" s="53"/>
      <c r="N719" s="53"/>
      <c r="O719" s="53"/>
      <c r="P719" s="53"/>
      <c r="Q719" s="53"/>
      <c r="R719" s="53"/>
      <c r="S719" s="53"/>
      <c r="T719" s="53"/>
      <c r="U719" s="53"/>
      <c r="V719" s="53"/>
      <c r="W719" s="90"/>
      <c r="X719" s="90"/>
      <c r="Y719" s="90"/>
      <c r="Z719" s="53"/>
      <c r="AA719" s="53"/>
      <c r="AB719" s="53"/>
      <c r="AC719" s="53"/>
      <c r="AD719" s="53"/>
      <c r="AE719" s="53"/>
      <c r="AF719" s="53"/>
      <c r="AG719" s="53"/>
      <c r="AH719" s="53"/>
      <c r="AI719" s="90"/>
      <c r="AJ719" s="90"/>
      <c r="AK719" s="90"/>
      <c r="AL719" s="53"/>
      <c r="AM719" s="53"/>
      <c r="AN719" s="53"/>
      <c r="AO719" s="53"/>
      <c r="AP719" s="53"/>
      <c r="AQ719" s="53"/>
      <c r="AR719" s="53"/>
      <c r="AS719" s="53"/>
      <c r="AT719" s="53"/>
      <c r="AU719" s="53"/>
      <c r="AV719" s="53"/>
      <c r="AW719" s="53"/>
      <c r="AX719" s="53"/>
      <c r="AY719" s="53"/>
      <c r="AZ719" s="90"/>
      <c r="BA719" s="90"/>
      <c r="BB719" s="90"/>
      <c r="BC719" s="53"/>
      <c r="BD719" s="53"/>
      <c r="BE719" s="53"/>
      <c r="BF719" s="53"/>
      <c r="BG719" s="25"/>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3"/>
      <c r="CL719" s="53"/>
      <c r="CM719" s="53"/>
      <c r="CN719" s="53"/>
      <c r="CO719" s="53"/>
      <c r="CP719" s="53"/>
      <c r="CQ719" s="53"/>
      <c r="CR719" s="53"/>
      <c r="CS719" s="53"/>
      <c r="CT719" s="53"/>
      <c r="CU719" s="53"/>
      <c r="CV719" s="53"/>
      <c r="CW719" s="53"/>
      <c r="CX719" s="53"/>
      <c r="CY719" s="53"/>
      <c r="CZ719" s="53"/>
      <c r="DA719" s="53"/>
      <c r="DB719" s="53"/>
      <c r="DC719" s="53"/>
      <c r="DD719" s="53"/>
      <c r="DE719" s="53"/>
      <c r="DF719" s="53"/>
      <c r="DG719" s="53"/>
      <c r="DH719" s="53"/>
      <c r="DI719" s="53"/>
      <c r="DJ719" s="53"/>
      <c r="DK719" s="53"/>
      <c r="DL719" s="53"/>
      <c r="DM719" s="53"/>
      <c r="DN719" s="53"/>
      <c r="DO719" s="53"/>
      <c r="DP719" s="53"/>
      <c r="DQ719" s="53"/>
      <c r="DR719" s="53"/>
    </row>
    <row r="720" spans="1:122" x14ac:dyDescent="0.25">
      <c r="A720" s="9"/>
      <c r="E720" s="53"/>
      <c r="F720" s="53"/>
      <c r="G720" s="53"/>
      <c r="I720" s="53"/>
      <c r="J720" s="53"/>
      <c r="K720" s="53"/>
      <c r="L720" s="53"/>
      <c r="M720" s="53"/>
      <c r="N720" s="53"/>
      <c r="O720" s="53"/>
      <c r="P720" s="53"/>
      <c r="Q720" s="53"/>
      <c r="R720" s="53"/>
      <c r="S720" s="53"/>
      <c r="T720" s="53"/>
      <c r="U720" s="53"/>
      <c r="V720" s="53"/>
      <c r="W720" s="90"/>
      <c r="X720" s="90"/>
      <c r="Y720" s="90"/>
      <c r="Z720" s="53"/>
      <c r="AA720" s="53"/>
      <c r="AB720" s="53"/>
      <c r="AC720" s="53"/>
      <c r="AD720" s="53"/>
      <c r="AE720" s="53"/>
      <c r="AF720" s="53"/>
      <c r="AG720" s="53"/>
      <c r="AH720" s="53"/>
      <c r="AI720" s="90"/>
      <c r="AJ720" s="90"/>
      <c r="AK720" s="90"/>
      <c r="AL720" s="53"/>
      <c r="AM720" s="53"/>
      <c r="AN720" s="53"/>
      <c r="AO720" s="53"/>
      <c r="AP720" s="53"/>
      <c r="AQ720" s="53"/>
      <c r="AR720" s="53"/>
      <c r="AS720" s="53"/>
      <c r="AT720" s="53"/>
      <c r="AU720" s="53"/>
      <c r="AV720" s="53"/>
      <c r="AW720" s="53"/>
      <c r="AX720" s="53"/>
      <c r="AY720" s="53"/>
      <c r="AZ720" s="90"/>
      <c r="BA720" s="90"/>
      <c r="BB720" s="90"/>
      <c r="BC720" s="53"/>
      <c r="BD720" s="53"/>
      <c r="BE720" s="53"/>
      <c r="BF720" s="53"/>
      <c r="BG720" s="25"/>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3"/>
      <c r="CL720" s="53"/>
      <c r="CM720" s="53"/>
      <c r="CN720" s="53"/>
      <c r="CO720" s="53"/>
      <c r="CP720" s="53"/>
      <c r="CQ720" s="53"/>
      <c r="CR720" s="53"/>
      <c r="CS720" s="53"/>
      <c r="CT720" s="53"/>
      <c r="CU720" s="53"/>
      <c r="CV720" s="53"/>
      <c r="CW720" s="53"/>
      <c r="CX720" s="53"/>
      <c r="CY720" s="53"/>
      <c r="CZ720" s="53"/>
      <c r="DA720" s="53"/>
      <c r="DB720" s="53"/>
      <c r="DC720" s="53"/>
      <c r="DD720" s="53"/>
      <c r="DE720" s="53"/>
      <c r="DF720" s="53"/>
      <c r="DG720" s="53"/>
      <c r="DH720" s="53"/>
      <c r="DI720" s="53"/>
      <c r="DJ720" s="53"/>
      <c r="DK720" s="53"/>
      <c r="DL720" s="53"/>
      <c r="DM720" s="53"/>
      <c r="DN720" s="53"/>
      <c r="DO720" s="53"/>
      <c r="DP720" s="53"/>
      <c r="DQ720" s="53"/>
      <c r="DR720" s="53"/>
    </row>
    <row r="721" spans="1:122" x14ac:dyDescent="0.25">
      <c r="A721" s="9"/>
      <c r="E721" s="53"/>
      <c r="F721" s="53"/>
      <c r="G721" s="53"/>
      <c r="I721" s="53"/>
      <c r="J721" s="53"/>
      <c r="K721" s="53"/>
      <c r="L721" s="53"/>
      <c r="M721" s="53"/>
      <c r="N721" s="53"/>
      <c r="O721" s="53"/>
      <c r="P721" s="53"/>
      <c r="Q721" s="53"/>
      <c r="R721" s="53"/>
      <c r="S721" s="53"/>
      <c r="T721" s="53"/>
      <c r="U721" s="53"/>
      <c r="V721" s="53"/>
      <c r="W721" s="90"/>
      <c r="X721" s="90"/>
      <c r="Y721" s="90"/>
      <c r="Z721" s="53"/>
      <c r="AA721" s="53"/>
      <c r="AB721" s="53"/>
      <c r="AC721" s="53"/>
      <c r="AD721" s="53"/>
      <c r="AE721" s="53"/>
      <c r="AF721" s="53"/>
      <c r="AG721" s="53"/>
      <c r="AH721" s="53"/>
      <c r="AI721" s="90"/>
      <c r="AJ721" s="90"/>
      <c r="AK721" s="90"/>
      <c r="AL721" s="53"/>
      <c r="AM721" s="53"/>
      <c r="AN721" s="53"/>
      <c r="AO721" s="53"/>
      <c r="AP721" s="53"/>
      <c r="AQ721" s="53"/>
      <c r="AR721" s="53"/>
      <c r="AS721" s="53"/>
      <c r="AT721" s="53"/>
      <c r="AU721" s="53"/>
      <c r="AV721" s="53"/>
      <c r="AW721" s="53"/>
      <c r="AX721" s="53"/>
      <c r="AY721" s="53"/>
      <c r="AZ721" s="90"/>
      <c r="BA721" s="90"/>
      <c r="BB721" s="90"/>
      <c r="BC721" s="53"/>
      <c r="BD721" s="53"/>
      <c r="BE721" s="53"/>
      <c r="BF721" s="53"/>
      <c r="BG721" s="25"/>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3"/>
      <c r="CL721" s="53"/>
      <c r="CM721" s="53"/>
      <c r="CN721" s="53"/>
      <c r="CO721" s="53"/>
      <c r="CP721" s="53"/>
      <c r="CQ721" s="53"/>
      <c r="CR721" s="53"/>
      <c r="CS721" s="53"/>
      <c r="CT721" s="53"/>
      <c r="CU721" s="53"/>
      <c r="CV721" s="53"/>
      <c r="CW721" s="53"/>
      <c r="CX721" s="53"/>
      <c r="CY721" s="53"/>
      <c r="CZ721" s="53"/>
      <c r="DA721" s="53"/>
      <c r="DB721" s="53"/>
      <c r="DC721" s="53"/>
      <c r="DD721" s="53"/>
      <c r="DE721" s="53"/>
      <c r="DF721" s="53"/>
      <c r="DG721" s="53"/>
      <c r="DH721" s="53"/>
      <c r="DI721" s="53"/>
      <c r="DJ721" s="53"/>
      <c r="DK721" s="53"/>
      <c r="DL721" s="53"/>
      <c r="DM721" s="53"/>
      <c r="DN721" s="53"/>
      <c r="DO721" s="53"/>
      <c r="DP721" s="53"/>
      <c r="DQ721" s="53"/>
      <c r="DR721" s="53"/>
    </row>
    <row r="722" spans="1:122" x14ac:dyDescent="0.25">
      <c r="A722" s="9"/>
      <c r="E722" s="53"/>
      <c r="F722" s="53"/>
      <c r="G722" s="53"/>
      <c r="I722" s="53"/>
      <c r="J722" s="53"/>
      <c r="K722" s="53"/>
      <c r="L722" s="53"/>
      <c r="M722" s="53"/>
      <c r="N722" s="53"/>
      <c r="O722" s="53"/>
      <c r="P722" s="53"/>
      <c r="Q722" s="53"/>
      <c r="R722" s="53"/>
      <c r="S722" s="53"/>
      <c r="T722" s="53"/>
      <c r="U722" s="53"/>
      <c r="V722" s="53"/>
      <c r="W722" s="90"/>
      <c r="X722" s="90"/>
      <c r="Y722" s="90"/>
      <c r="Z722" s="53"/>
      <c r="AA722" s="53"/>
      <c r="AB722" s="53"/>
      <c r="AC722" s="53"/>
      <c r="AD722" s="53"/>
      <c r="AE722" s="53"/>
      <c r="AF722" s="53"/>
      <c r="AG722" s="53"/>
      <c r="AH722" s="53"/>
      <c r="AI722" s="90"/>
      <c r="AJ722" s="90"/>
      <c r="AK722" s="90"/>
      <c r="AL722" s="53"/>
      <c r="AM722" s="53"/>
      <c r="AN722" s="53"/>
      <c r="AO722" s="53"/>
      <c r="AP722" s="53"/>
      <c r="AQ722" s="53"/>
      <c r="AR722" s="53"/>
      <c r="AS722" s="53"/>
      <c r="AT722" s="53"/>
      <c r="AU722" s="53"/>
      <c r="AV722" s="53"/>
      <c r="AW722" s="53"/>
      <c r="AX722" s="53"/>
      <c r="AY722" s="53"/>
      <c r="AZ722" s="90"/>
      <c r="BA722" s="90"/>
      <c r="BB722" s="90"/>
      <c r="BC722" s="53"/>
      <c r="BD722" s="53"/>
      <c r="BE722" s="53"/>
      <c r="BF722" s="53"/>
      <c r="BG722" s="25"/>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3"/>
      <c r="CL722" s="53"/>
      <c r="CM722" s="53"/>
      <c r="CN722" s="53"/>
      <c r="CO722" s="53"/>
      <c r="CP722" s="53"/>
      <c r="CQ722" s="53"/>
      <c r="CR722" s="53"/>
      <c r="CS722" s="53"/>
      <c r="CT722" s="53"/>
      <c r="CU722" s="53"/>
      <c r="CV722" s="53"/>
      <c r="CW722" s="53"/>
      <c r="CX722" s="53"/>
      <c r="CY722" s="53"/>
      <c r="CZ722" s="53"/>
      <c r="DA722" s="53"/>
      <c r="DB722" s="53"/>
      <c r="DC722" s="53"/>
      <c r="DD722" s="53"/>
      <c r="DE722" s="53"/>
      <c r="DF722" s="53"/>
      <c r="DG722" s="53"/>
      <c r="DH722" s="53"/>
      <c r="DI722" s="53"/>
      <c r="DJ722" s="53"/>
      <c r="DK722" s="53"/>
      <c r="DL722" s="53"/>
      <c r="DM722" s="53"/>
      <c r="DN722" s="53"/>
      <c r="DO722" s="53"/>
      <c r="DP722" s="53"/>
      <c r="DQ722" s="53"/>
      <c r="DR722" s="53"/>
    </row>
    <row r="723" spans="1:122" x14ac:dyDescent="0.25">
      <c r="A723" s="9"/>
      <c r="E723" s="53"/>
      <c r="F723" s="53"/>
      <c r="G723" s="53"/>
      <c r="I723" s="53"/>
      <c r="J723" s="53"/>
      <c r="K723" s="53"/>
      <c r="L723" s="53"/>
      <c r="M723" s="53"/>
      <c r="N723" s="53"/>
      <c r="O723" s="53"/>
      <c r="P723" s="53"/>
      <c r="Q723" s="53"/>
      <c r="R723" s="53"/>
      <c r="S723" s="53"/>
      <c r="T723" s="53"/>
      <c r="U723" s="53"/>
      <c r="V723" s="53"/>
      <c r="W723" s="90"/>
      <c r="X723" s="90"/>
      <c r="Y723" s="90"/>
      <c r="Z723" s="53"/>
      <c r="AA723" s="53"/>
      <c r="AB723" s="53"/>
      <c r="AC723" s="53"/>
      <c r="AD723" s="53"/>
      <c r="AE723" s="53"/>
      <c r="AF723" s="53"/>
      <c r="AG723" s="53"/>
      <c r="AH723" s="53"/>
      <c r="AI723" s="90"/>
      <c r="AJ723" s="90"/>
      <c r="AK723" s="90"/>
      <c r="AL723" s="53"/>
      <c r="AM723" s="53"/>
      <c r="AN723" s="53"/>
      <c r="AO723" s="53"/>
      <c r="AP723" s="53"/>
      <c r="AQ723" s="53"/>
      <c r="AR723" s="53"/>
      <c r="AS723" s="53"/>
      <c r="AT723" s="53"/>
      <c r="AU723" s="53"/>
      <c r="AV723" s="53"/>
      <c r="AW723" s="53"/>
      <c r="AX723" s="53"/>
      <c r="AY723" s="53"/>
      <c r="AZ723" s="90"/>
      <c r="BA723" s="90"/>
      <c r="BB723" s="90"/>
      <c r="BC723" s="53"/>
      <c r="BD723" s="53"/>
      <c r="BE723" s="53"/>
      <c r="BF723" s="53"/>
      <c r="BG723" s="25"/>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3"/>
      <c r="CL723" s="53"/>
      <c r="CM723" s="53"/>
      <c r="CN723" s="53"/>
      <c r="CO723" s="53"/>
      <c r="CP723" s="53"/>
      <c r="CQ723" s="53"/>
      <c r="CR723" s="53"/>
      <c r="CS723" s="53"/>
      <c r="CT723" s="53"/>
      <c r="CU723" s="53"/>
      <c r="CV723" s="53"/>
      <c r="CW723" s="53"/>
      <c r="CX723" s="53"/>
      <c r="CY723" s="53"/>
      <c r="CZ723" s="53"/>
      <c r="DA723" s="53"/>
      <c r="DB723" s="53"/>
      <c r="DC723" s="53"/>
      <c r="DD723" s="53"/>
      <c r="DE723" s="53"/>
      <c r="DF723" s="53"/>
      <c r="DG723" s="53"/>
      <c r="DH723" s="53"/>
      <c r="DI723" s="53"/>
      <c r="DJ723" s="53"/>
      <c r="DK723" s="53"/>
      <c r="DL723" s="53"/>
      <c r="DM723" s="53"/>
      <c r="DN723" s="53"/>
      <c r="DO723" s="53"/>
      <c r="DP723" s="53"/>
      <c r="DQ723" s="53"/>
      <c r="DR723" s="53"/>
    </row>
    <row r="724" spans="1:122" x14ac:dyDescent="0.25">
      <c r="A724" s="9"/>
      <c r="E724" s="53"/>
      <c r="F724" s="53"/>
      <c r="G724" s="53"/>
      <c r="I724" s="53"/>
      <c r="J724" s="53"/>
      <c r="K724" s="53"/>
      <c r="L724" s="53"/>
      <c r="M724" s="53"/>
      <c r="N724" s="53"/>
      <c r="O724" s="53"/>
      <c r="P724" s="53"/>
      <c r="Q724" s="53"/>
      <c r="R724" s="53"/>
      <c r="S724" s="53"/>
      <c r="T724" s="53"/>
      <c r="U724" s="53"/>
      <c r="V724" s="53"/>
      <c r="W724" s="90"/>
      <c r="X724" s="90"/>
      <c r="Y724" s="90"/>
      <c r="Z724" s="53"/>
      <c r="AA724" s="53"/>
      <c r="AB724" s="53"/>
      <c r="AC724" s="53"/>
      <c r="AD724" s="53"/>
      <c r="AE724" s="53"/>
      <c r="AF724" s="53"/>
      <c r="AG724" s="53"/>
      <c r="AH724" s="53"/>
      <c r="AI724" s="90"/>
      <c r="AJ724" s="90"/>
      <c r="AK724" s="90"/>
      <c r="AL724" s="53"/>
      <c r="AM724" s="53"/>
      <c r="AN724" s="53"/>
      <c r="AO724" s="53"/>
      <c r="AP724" s="53"/>
      <c r="AQ724" s="53"/>
      <c r="AR724" s="53"/>
      <c r="AS724" s="53"/>
      <c r="AT724" s="53"/>
      <c r="AU724" s="53"/>
      <c r="AV724" s="53"/>
      <c r="AW724" s="53"/>
      <c r="AX724" s="53"/>
      <c r="AY724" s="53"/>
      <c r="AZ724" s="90"/>
      <c r="BA724" s="90"/>
      <c r="BB724" s="90"/>
      <c r="BC724" s="53"/>
      <c r="BD724" s="53"/>
      <c r="BE724" s="53"/>
      <c r="BF724" s="53"/>
      <c r="BG724" s="25"/>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3"/>
      <c r="CL724" s="53"/>
      <c r="CM724" s="53"/>
      <c r="CN724" s="53"/>
      <c r="CO724" s="53"/>
      <c r="CP724" s="53"/>
      <c r="CQ724" s="53"/>
      <c r="CR724" s="53"/>
      <c r="CS724" s="53"/>
      <c r="CT724" s="53"/>
      <c r="CU724" s="53"/>
      <c r="CV724" s="53"/>
      <c r="CW724" s="53"/>
      <c r="CX724" s="53"/>
      <c r="CY724" s="53"/>
      <c r="CZ724" s="53"/>
      <c r="DA724" s="53"/>
      <c r="DB724" s="53"/>
      <c r="DC724" s="53"/>
      <c r="DD724" s="53"/>
      <c r="DE724" s="53"/>
      <c r="DF724" s="53"/>
      <c r="DG724" s="53"/>
      <c r="DH724" s="53"/>
      <c r="DI724" s="53"/>
      <c r="DJ724" s="53"/>
      <c r="DK724" s="53"/>
      <c r="DL724" s="53"/>
      <c r="DM724" s="53"/>
      <c r="DN724" s="53"/>
      <c r="DO724" s="53"/>
      <c r="DP724" s="53"/>
      <c r="DQ724" s="53"/>
      <c r="DR724" s="53"/>
    </row>
    <row r="725" spans="1:122" x14ac:dyDescent="0.25">
      <c r="A725" s="9"/>
      <c r="E725" s="53"/>
      <c r="F725" s="53"/>
      <c r="G725" s="53"/>
      <c r="I725" s="53"/>
      <c r="J725" s="53"/>
      <c r="K725" s="53"/>
      <c r="L725" s="53"/>
      <c r="M725" s="53"/>
      <c r="N725" s="53"/>
      <c r="O725" s="53"/>
      <c r="P725" s="53"/>
      <c r="Q725" s="53"/>
      <c r="R725" s="53"/>
      <c r="S725" s="53"/>
      <c r="T725" s="53"/>
      <c r="U725" s="53"/>
      <c r="V725" s="53"/>
      <c r="W725" s="90"/>
      <c r="X725" s="90"/>
      <c r="Y725" s="90"/>
      <c r="Z725" s="53"/>
      <c r="AA725" s="53"/>
      <c r="AB725" s="53"/>
      <c r="AC725" s="53"/>
      <c r="AD725" s="53"/>
      <c r="AE725" s="53"/>
      <c r="AF725" s="53"/>
      <c r="AG725" s="53"/>
      <c r="AH725" s="53"/>
      <c r="AI725" s="90"/>
      <c r="AJ725" s="90"/>
      <c r="AK725" s="90"/>
      <c r="AL725" s="53"/>
      <c r="AM725" s="53"/>
      <c r="AN725" s="53"/>
      <c r="AO725" s="53"/>
      <c r="AP725" s="53"/>
      <c r="AQ725" s="53"/>
      <c r="AR725" s="53"/>
      <c r="AS725" s="53"/>
      <c r="AT725" s="53"/>
      <c r="AU725" s="53"/>
      <c r="AV725" s="53"/>
      <c r="AW725" s="53"/>
      <c r="AX725" s="53"/>
      <c r="AY725" s="53"/>
      <c r="AZ725" s="90"/>
      <c r="BA725" s="90"/>
      <c r="BB725" s="90"/>
      <c r="BC725" s="53"/>
      <c r="BD725" s="53"/>
      <c r="BE725" s="53"/>
      <c r="BF725" s="53"/>
      <c r="BG725" s="25"/>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3"/>
      <c r="CL725" s="53"/>
      <c r="CM725" s="53"/>
      <c r="CN725" s="53"/>
      <c r="CO725" s="53"/>
      <c r="CP725" s="53"/>
      <c r="CQ725" s="53"/>
      <c r="CR725" s="53"/>
      <c r="CS725" s="53"/>
      <c r="CT725" s="53"/>
      <c r="CU725" s="53"/>
      <c r="CV725" s="53"/>
      <c r="CW725" s="53"/>
      <c r="CX725" s="53"/>
      <c r="CY725" s="53"/>
      <c r="CZ725" s="53"/>
      <c r="DA725" s="53"/>
      <c r="DB725" s="53"/>
      <c r="DC725" s="53"/>
      <c r="DD725" s="53"/>
      <c r="DE725" s="53"/>
      <c r="DF725" s="53"/>
      <c r="DG725" s="53"/>
      <c r="DH725" s="53"/>
      <c r="DI725" s="53"/>
      <c r="DJ725" s="53"/>
      <c r="DK725" s="53"/>
      <c r="DL725" s="53"/>
      <c r="DM725" s="53"/>
      <c r="DN725" s="53"/>
      <c r="DO725" s="53"/>
      <c r="DP725" s="53"/>
      <c r="DQ725" s="53"/>
      <c r="DR725" s="53"/>
    </row>
    <row r="726" spans="1:122" x14ac:dyDescent="0.25">
      <c r="A726" s="9"/>
      <c r="E726" s="53"/>
      <c r="F726" s="53"/>
      <c r="G726" s="53"/>
      <c r="I726" s="53"/>
      <c r="J726" s="53"/>
      <c r="K726" s="53"/>
      <c r="L726" s="53"/>
      <c r="M726" s="53"/>
      <c r="N726" s="53"/>
      <c r="O726" s="53"/>
      <c r="P726" s="53"/>
      <c r="Q726" s="53"/>
      <c r="R726" s="53"/>
      <c r="S726" s="53"/>
      <c r="T726" s="53"/>
      <c r="U726" s="53"/>
      <c r="V726" s="53"/>
      <c r="W726" s="90"/>
      <c r="X726" s="90"/>
      <c r="Y726" s="90"/>
      <c r="Z726" s="53"/>
      <c r="AA726" s="53"/>
      <c r="AB726" s="53"/>
      <c r="AC726" s="53"/>
      <c r="AD726" s="53"/>
      <c r="AE726" s="53"/>
      <c r="AF726" s="53"/>
      <c r="AG726" s="53"/>
      <c r="AH726" s="53"/>
      <c r="AI726" s="90"/>
      <c r="AJ726" s="90"/>
      <c r="AK726" s="90"/>
      <c r="AL726" s="53"/>
      <c r="AM726" s="53"/>
      <c r="AN726" s="53"/>
      <c r="AO726" s="53"/>
      <c r="AP726" s="53"/>
      <c r="AQ726" s="53"/>
      <c r="AR726" s="53"/>
      <c r="AS726" s="53"/>
      <c r="AT726" s="53"/>
      <c r="AU726" s="53"/>
      <c r="AV726" s="53"/>
      <c r="AW726" s="53"/>
      <c r="AX726" s="53"/>
      <c r="AY726" s="53"/>
      <c r="AZ726" s="90"/>
      <c r="BA726" s="90"/>
      <c r="BB726" s="90"/>
      <c r="BC726" s="53"/>
      <c r="BD726" s="53"/>
      <c r="BE726" s="53"/>
      <c r="BF726" s="53"/>
      <c r="BG726" s="25"/>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3"/>
      <c r="CL726" s="53"/>
      <c r="CM726" s="53"/>
      <c r="CN726" s="53"/>
      <c r="CO726" s="53"/>
      <c r="CP726" s="53"/>
      <c r="CQ726" s="53"/>
      <c r="CR726" s="53"/>
      <c r="CS726" s="53"/>
      <c r="CT726" s="53"/>
      <c r="CU726" s="53"/>
      <c r="CV726" s="53"/>
      <c r="CW726" s="53"/>
      <c r="CX726" s="53"/>
      <c r="CY726" s="53"/>
      <c r="CZ726" s="53"/>
      <c r="DA726" s="53"/>
      <c r="DB726" s="53"/>
      <c r="DC726" s="53"/>
      <c r="DD726" s="53"/>
      <c r="DE726" s="53"/>
      <c r="DF726" s="53"/>
      <c r="DG726" s="53"/>
      <c r="DH726" s="53"/>
      <c r="DI726" s="53"/>
      <c r="DJ726" s="53"/>
      <c r="DK726" s="53"/>
      <c r="DL726" s="53"/>
      <c r="DM726" s="53"/>
      <c r="DN726" s="53"/>
      <c r="DO726" s="53"/>
      <c r="DP726" s="53"/>
      <c r="DQ726" s="53"/>
      <c r="DR726" s="53"/>
    </row>
    <row r="727" spans="1:122" x14ac:dyDescent="0.25">
      <c r="A727" s="9"/>
      <c r="E727" s="53"/>
      <c r="F727" s="53"/>
      <c r="G727" s="53"/>
      <c r="I727" s="53"/>
      <c r="J727" s="53"/>
      <c r="K727" s="53"/>
      <c r="L727" s="53"/>
      <c r="M727" s="53"/>
      <c r="N727" s="53"/>
      <c r="O727" s="53"/>
      <c r="P727" s="53"/>
      <c r="Q727" s="53"/>
      <c r="R727" s="53"/>
      <c r="S727" s="53"/>
      <c r="T727" s="53"/>
      <c r="U727" s="53"/>
      <c r="V727" s="53"/>
      <c r="W727" s="90"/>
      <c r="X727" s="90"/>
      <c r="Y727" s="90"/>
      <c r="Z727" s="53"/>
      <c r="AA727" s="53"/>
      <c r="AB727" s="53"/>
      <c r="AC727" s="53"/>
      <c r="AD727" s="53"/>
      <c r="AE727" s="53"/>
      <c r="AF727" s="53"/>
      <c r="AG727" s="53"/>
      <c r="AH727" s="53"/>
      <c r="AI727" s="90"/>
      <c r="AJ727" s="90"/>
      <c r="AK727" s="90"/>
      <c r="AL727" s="53"/>
      <c r="AM727" s="53"/>
      <c r="AN727" s="53"/>
      <c r="AO727" s="53"/>
      <c r="AP727" s="53"/>
      <c r="AQ727" s="53"/>
      <c r="AR727" s="53"/>
      <c r="AS727" s="53"/>
      <c r="AT727" s="53"/>
      <c r="AU727" s="53"/>
      <c r="AV727" s="53"/>
      <c r="AW727" s="53"/>
      <c r="AX727" s="53"/>
      <c r="AY727" s="53"/>
      <c r="AZ727" s="90"/>
      <c r="BA727" s="90"/>
      <c r="BB727" s="90"/>
      <c r="BC727" s="53"/>
      <c r="BD727" s="53"/>
      <c r="BE727" s="53"/>
      <c r="BF727" s="53"/>
      <c r="BG727" s="25"/>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3"/>
      <c r="CL727" s="53"/>
      <c r="CM727" s="53"/>
      <c r="CN727" s="53"/>
      <c r="CO727" s="53"/>
      <c r="CP727" s="53"/>
      <c r="CQ727" s="53"/>
      <c r="CR727" s="53"/>
      <c r="CS727" s="53"/>
      <c r="CT727" s="53"/>
      <c r="CU727" s="53"/>
      <c r="CV727" s="53"/>
      <c r="CW727" s="53"/>
      <c r="CX727" s="53"/>
      <c r="CY727" s="53"/>
      <c r="CZ727" s="53"/>
      <c r="DA727" s="53"/>
      <c r="DB727" s="53"/>
      <c r="DC727" s="53"/>
      <c r="DD727" s="53"/>
      <c r="DE727" s="53"/>
      <c r="DF727" s="53"/>
      <c r="DG727" s="53"/>
      <c r="DH727" s="53"/>
      <c r="DI727" s="53"/>
      <c r="DJ727" s="53"/>
      <c r="DK727" s="53"/>
      <c r="DL727" s="53"/>
      <c r="DM727" s="53"/>
      <c r="DN727" s="53"/>
      <c r="DO727" s="53"/>
      <c r="DP727" s="53"/>
      <c r="DQ727" s="53"/>
      <c r="DR727" s="53"/>
    </row>
    <row r="728" spans="1:122" x14ac:dyDescent="0.25">
      <c r="A728" s="9"/>
      <c r="E728" s="53"/>
      <c r="F728" s="53"/>
      <c r="G728" s="53"/>
      <c r="I728" s="53"/>
      <c r="J728" s="53"/>
      <c r="K728" s="53"/>
      <c r="L728" s="53"/>
      <c r="M728" s="53"/>
      <c r="N728" s="53"/>
      <c r="O728" s="53"/>
      <c r="P728" s="53"/>
      <c r="Q728" s="53"/>
      <c r="R728" s="53"/>
      <c r="S728" s="53"/>
      <c r="T728" s="53"/>
      <c r="U728" s="53"/>
      <c r="V728" s="53"/>
      <c r="W728" s="90"/>
      <c r="X728" s="90"/>
      <c r="Y728" s="90"/>
      <c r="Z728" s="53"/>
      <c r="AA728" s="53"/>
      <c r="AB728" s="53"/>
      <c r="AC728" s="53"/>
      <c r="AD728" s="53"/>
      <c r="AE728" s="53"/>
      <c r="AF728" s="53"/>
      <c r="AG728" s="53"/>
      <c r="AH728" s="53"/>
      <c r="AI728" s="90"/>
      <c r="AJ728" s="90"/>
      <c r="AK728" s="90"/>
      <c r="AL728" s="53"/>
      <c r="AM728" s="53"/>
      <c r="AN728" s="53"/>
      <c r="AO728" s="53"/>
      <c r="AP728" s="53"/>
      <c r="AQ728" s="53"/>
      <c r="AR728" s="53"/>
      <c r="AS728" s="53"/>
      <c r="AT728" s="53"/>
      <c r="AU728" s="53"/>
      <c r="AV728" s="53"/>
      <c r="AW728" s="53"/>
      <c r="AX728" s="53"/>
      <c r="AY728" s="53"/>
      <c r="AZ728" s="90"/>
      <c r="BA728" s="90"/>
      <c r="BB728" s="90"/>
      <c r="BC728" s="53"/>
      <c r="BD728" s="53"/>
      <c r="BE728" s="53"/>
      <c r="BF728" s="53"/>
      <c r="BG728" s="25"/>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3"/>
      <c r="CL728" s="53"/>
      <c r="CM728" s="53"/>
      <c r="CN728" s="53"/>
      <c r="CO728" s="53"/>
      <c r="CP728" s="53"/>
      <c r="CQ728" s="53"/>
      <c r="CR728" s="53"/>
      <c r="CS728" s="53"/>
      <c r="CT728" s="53"/>
      <c r="CU728" s="53"/>
      <c r="CV728" s="53"/>
      <c r="CW728" s="53"/>
      <c r="CX728" s="53"/>
      <c r="CY728" s="53"/>
      <c r="CZ728" s="53"/>
      <c r="DA728" s="53"/>
      <c r="DB728" s="53"/>
      <c r="DC728" s="53"/>
      <c r="DD728" s="53"/>
      <c r="DE728" s="53"/>
      <c r="DF728" s="53"/>
      <c r="DG728" s="53"/>
      <c r="DH728" s="53"/>
      <c r="DI728" s="53"/>
      <c r="DJ728" s="53"/>
      <c r="DK728" s="53"/>
      <c r="DL728" s="53"/>
      <c r="DM728" s="53"/>
      <c r="DN728" s="53"/>
      <c r="DO728" s="53"/>
      <c r="DP728" s="53"/>
      <c r="DQ728" s="53"/>
      <c r="DR728" s="53"/>
    </row>
    <row r="729" spans="1:122" x14ac:dyDescent="0.25">
      <c r="A729" s="9"/>
      <c r="E729" s="53"/>
      <c r="F729" s="53"/>
      <c r="G729" s="53"/>
      <c r="I729" s="53"/>
      <c r="J729" s="53"/>
      <c r="K729" s="53"/>
      <c r="L729" s="53"/>
      <c r="M729" s="53"/>
      <c r="N729" s="53"/>
      <c r="O729" s="53"/>
      <c r="P729" s="53"/>
      <c r="Q729" s="53"/>
      <c r="R729" s="53"/>
      <c r="S729" s="53"/>
      <c r="T729" s="53"/>
      <c r="U729" s="53"/>
      <c r="V729" s="53"/>
      <c r="W729" s="90"/>
      <c r="X729" s="90"/>
      <c r="Y729" s="90"/>
      <c r="Z729" s="53"/>
      <c r="AA729" s="53"/>
      <c r="AB729" s="53"/>
      <c r="AC729" s="53"/>
      <c r="AD729" s="53"/>
      <c r="AE729" s="53"/>
      <c r="AF729" s="53"/>
      <c r="AG729" s="53"/>
      <c r="AH729" s="53"/>
      <c r="AI729" s="90"/>
      <c r="AJ729" s="90"/>
      <c r="AK729" s="90"/>
      <c r="AL729" s="53"/>
      <c r="AM729" s="53"/>
      <c r="AN729" s="53"/>
      <c r="AO729" s="53"/>
      <c r="AP729" s="53"/>
      <c r="AQ729" s="53"/>
      <c r="AR729" s="53"/>
      <c r="AS729" s="53"/>
      <c r="AT729" s="53"/>
      <c r="AU729" s="53"/>
      <c r="AV729" s="53"/>
      <c r="AW729" s="53"/>
      <c r="AX729" s="53"/>
      <c r="AY729" s="53"/>
      <c r="AZ729" s="90"/>
      <c r="BA729" s="90"/>
      <c r="BB729" s="90"/>
      <c r="BC729" s="53"/>
      <c r="BD729" s="53"/>
      <c r="BE729" s="53"/>
      <c r="BF729" s="53"/>
      <c r="BG729" s="25"/>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3"/>
      <c r="CL729" s="53"/>
      <c r="CM729" s="53"/>
      <c r="CN729" s="53"/>
      <c r="CO729" s="53"/>
      <c r="CP729" s="53"/>
      <c r="CQ729" s="53"/>
      <c r="CR729" s="53"/>
      <c r="CS729" s="53"/>
      <c r="CT729" s="53"/>
      <c r="CU729" s="53"/>
      <c r="CV729" s="53"/>
      <c r="CW729" s="53"/>
      <c r="CX729" s="53"/>
      <c r="CY729" s="53"/>
      <c r="CZ729" s="53"/>
      <c r="DA729" s="53"/>
      <c r="DB729" s="53"/>
      <c r="DC729" s="53"/>
      <c r="DD729" s="53"/>
      <c r="DE729" s="53"/>
      <c r="DF729" s="53"/>
      <c r="DG729" s="53"/>
      <c r="DH729" s="53"/>
      <c r="DI729" s="53"/>
      <c r="DJ729" s="53"/>
      <c r="DK729" s="53"/>
      <c r="DL729" s="53"/>
      <c r="DM729" s="53"/>
      <c r="DN729" s="53"/>
      <c r="DO729" s="53"/>
      <c r="DP729" s="53"/>
      <c r="DQ729" s="53"/>
      <c r="DR729" s="53"/>
    </row>
    <row r="730" spans="1:122" x14ac:dyDescent="0.25">
      <c r="A730" s="9"/>
      <c r="E730" s="53"/>
      <c r="F730" s="53"/>
      <c r="G730" s="53"/>
      <c r="I730" s="53"/>
      <c r="J730" s="53"/>
      <c r="K730" s="53"/>
      <c r="L730" s="53"/>
      <c r="M730" s="53"/>
      <c r="N730" s="53"/>
      <c r="O730" s="53"/>
      <c r="P730" s="53"/>
      <c r="Q730" s="53"/>
      <c r="R730" s="53"/>
      <c r="S730" s="53"/>
      <c r="T730" s="53"/>
      <c r="U730" s="53"/>
      <c r="V730" s="53"/>
      <c r="W730" s="90"/>
      <c r="X730" s="90"/>
      <c r="Y730" s="90"/>
      <c r="Z730" s="53"/>
      <c r="AA730" s="53"/>
      <c r="AB730" s="53"/>
      <c r="AC730" s="53"/>
      <c r="AD730" s="53"/>
      <c r="AE730" s="53"/>
      <c r="AF730" s="53"/>
      <c r="AG730" s="53"/>
      <c r="AH730" s="53"/>
      <c r="AI730" s="90"/>
      <c r="AJ730" s="90"/>
      <c r="AK730" s="90"/>
      <c r="AL730" s="53"/>
      <c r="AM730" s="53"/>
      <c r="AN730" s="53"/>
      <c r="AO730" s="53"/>
      <c r="AP730" s="53"/>
      <c r="AQ730" s="53"/>
      <c r="AR730" s="53"/>
      <c r="AS730" s="53"/>
      <c r="AT730" s="53"/>
      <c r="AU730" s="53"/>
      <c r="AV730" s="53"/>
      <c r="AW730" s="53"/>
      <c r="AX730" s="53"/>
      <c r="AY730" s="53"/>
      <c r="AZ730" s="90"/>
      <c r="BA730" s="90"/>
      <c r="BB730" s="90"/>
      <c r="BC730" s="53"/>
      <c r="BD730" s="53"/>
      <c r="BE730" s="53"/>
      <c r="BF730" s="53"/>
      <c r="BG730" s="25"/>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3"/>
      <c r="CL730" s="53"/>
      <c r="CM730" s="53"/>
      <c r="CN730" s="53"/>
      <c r="CO730" s="53"/>
      <c r="CP730" s="53"/>
      <c r="CQ730" s="53"/>
      <c r="CR730" s="53"/>
      <c r="CS730" s="53"/>
      <c r="CT730" s="53"/>
      <c r="CU730" s="53"/>
      <c r="CV730" s="53"/>
      <c r="CW730" s="53"/>
      <c r="CX730" s="53"/>
      <c r="CY730" s="53"/>
      <c r="CZ730" s="53"/>
      <c r="DA730" s="53"/>
      <c r="DB730" s="53"/>
      <c r="DC730" s="53"/>
      <c r="DD730" s="53"/>
      <c r="DE730" s="53"/>
      <c r="DF730" s="53"/>
      <c r="DG730" s="53"/>
      <c r="DH730" s="53"/>
      <c r="DI730" s="53"/>
      <c r="DJ730" s="53"/>
      <c r="DK730" s="53"/>
      <c r="DL730" s="53"/>
      <c r="DM730" s="53"/>
      <c r="DN730" s="53"/>
      <c r="DO730" s="53"/>
      <c r="DP730" s="53"/>
      <c r="DQ730" s="53"/>
      <c r="DR730" s="53"/>
    </row>
    <row r="731" spans="1:122" x14ac:dyDescent="0.25">
      <c r="A731" s="9"/>
      <c r="E731" s="53"/>
      <c r="F731" s="53"/>
      <c r="G731" s="53"/>
      <c r="I731" s="53"/>
      <c r="J731" s="53"/>
      <c r="K731" s="53"/>
      <c r="L731" s="53"/>
      <c r="M731" s="53"/>
      <c r="N731" s="53"/>
      <c r="O731" s="53"/>
      <c r="P731" s="53"/>
      <c r="Q731" s="53"/>
      <c r="R731" s="53"/>
      <c r="S731" s="53"/>
      <c r="T731" s="53"/>
      <c r="U731" s="53"/>
      <c r="V731" s="53"/>
      <c r="W731" s="90"/>
      <c r="X731" s="90"/>
      <c r="Y731" s="90"/>
      <c r="Z731" s="53"/>
      <c r="AA731" s="53"/>
      <c r="AB731" s="53"/>
      <c r="AC731" s="53"/>
      <c r="AD731" s="53"/>
      <c r="AE731" s="53"/>
      <c r="AF731" s="53"/>
      <c r="AG731" s="53"/>
      <c r="AH731" s="53"/>
      <c r="AI731" s="90"/>
      <c r="AJ731" s="90"/>
      <c r="AK731" s="90"/>
      <c r="AL731" s="53"/>
      <c r="AM731" s="53"/>
      <c r="AN731" s="53"/>
      <c r="AO731" s="53"/>
      <c r="AP731" s="53"/>
      <c r="AQ731" s="53"/>
      <c r="AR731" s="53"/>
      <c r="AS731" s="53"/>
      <c r="AT731" s="53"/>
      <c r="AU731" s="53"/>
      <c r="AV731" s="53"/>
      <c r="AW731" s="53"/>
      <c r="AX731" s="53"/>
      <c r="AY731" s="53"/>
      <c r="AZ731" s="90"/>
      <c r="BA731" s="90"/>
      <c r="BB731" s="90"/>
      <c r="BC731" s="53"/>
      <c r="BD731" s="53"/>
      <c r="BE731" s="53"/>
      <c r="BF731" s="53"/>
      <c r="BG731" s="25"/>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3"/>
      <c r="CL731" s="53"/>
      <c r="CM731" s="53"/>
      <c r="CN731" s="53"/>
      <c r="CO731" s="53"/>
      <c r="CP731" s="53"/>
      <c r="CQ731" s="53"/>
      <c r="CR731" s="53"/>
      <c r="CS731" s="53"/>
      <c r="CT731" s="53"/>
      <c r="CU731" s="53"/>
      <c r="CV731" s="53"/>
      <c r="CW731" s="53"/>
      <c r="CX731" s="53"/>
      <c r="CY731" s="53"/>
      <c r="CZ731" s="53"/>
      <c r="DA731" s="53"/>
      <c r="DB731" s="53"/>
      <c r="DC731" s="53"/>
      <c r="DD731" s="53"/>
      <c r="DE731" s="53"/>
      <c r="DF731" s="53"/>
      <c r="DG731" s="53"/>
      <c r="DH731" s="53"/>
      <c r="DI731" s="53"/>
      <c r="DJ731" s="53"/>
      <c r="DK731" s="53"/>
      <c r="DL731" s="53"/>
      <c r="DM731" s="53"/>
      <c r="DN731" s="53"/>
      <c r="DO731" s="53"/>
      <c r="DP731" s="53"/>
      <c r="DQ731" s="53"/>
      <c r="DR731" s="53"/>
    </row>
    <row r="732" spans="1:122" x14ac:dyDescent="0.25">
      <c r="A732" s="9"/>
      <c r="E732" s="53"/>
      <c r="F732" s="53"/>
      <c r="G732" s="53"/>
      <c r="I732" s="53"/>
      <c r="J732" s="53"/>
      <c r="K732" s="53"/>
      <c r="L732" s="53"/>
      <c r="M732" s="53"/>
      <c r="N732" s="53"/>
      <c r="O732" s="53"/>
      <c r="P732" s="53"/>
      <c r="Q732" s="53"/>
      <c r="R732" s="53"/>
      <c r="S732" s="53"/>
      <c r="T732" s="53"/>
      <c r="U732" s="53"/>
      <c r="V732" s="53"/>
      <c r="W732" s="90"/>
      <c r="X732" s="90"/>
      <c r="Y732" s="90"/>
      <c r="Z732" s="53"/>
      <c r="AA732" s="53"/>
      <c r="AB732" s="53"/>
      <c r="AC732" s="53"/>
      <c r="AD732" s="53"/>
      <c r="AE732" s="53"/>
      <c r="AF732" s="53"/>
      <c r="AG732" s="53"/>
      <c r="AH732" s="53"/>
      <c r="AI732" s="90"/>
      <c r="AJ732" s="90"/>
      <c r="AK732" s="90"/>
      <c r="AL732" s="53"/>
      <c r="AM732" s="53"/>
      <c r="AN732" s="53"/>
      <c r="AO732" s="53"/>
      <c r="AP732" s="53"/>
      <c r="AQ732" s="53"/>
      <c r="AR732" s="53"/>
      <c r="AS732" s="53"/>
      <c r="AT732" s="53"/>
      <c r="AU732" s="53"/>
      <c r="AV732" s="53"/>
      <c r="AW732" s="53"/>
      <c r="AX732" s="53"/>
      <c r="AY732" s="53"/>
      <c r="AZ732" s="90"/>
      <c r="BA732" s="90"/>
      <c r="BB732" s="90"/>
      <c r="BC732" s="53"/>
      <c r="BD732" s="53"/>
      <c r="BE732" s="53"/>
      <c r="BF732" s="53"/>
      <c r="BG732" s="25"/>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3"/>
      <c r="CL732" s="53"/>
      <c r="CM732" s="53"/>
      <c r="CN732" s="53"/>
      <c r="CO732" s="53"/>
      <c r="CP732" s="53"/>
      <c r="CQ732" s="53"/>
      <c r="CR732" s="53"/>
      <c r="CS732" s="53"/>
      <c r="CT732" s="53"/>
      <c r="CU732" s="53"/>
      <c r="CV732" s="53"/>
      <c r="CW732" s="53"/>
      <c r="CX732" s="53"/>
      <c r="CY732" s="53"/>
      <c r="CZ732" s="53"/>
      <c r="DA732" s="53"/>
      <c r="DB732" s="53"/>
      <c r="DC732" s="53"/>
      <c r="DD732" s="53"/>
      <c r="DE732" s="53"/>
      <c r="DF732" s="53"/>
      <c r="DG732" s="53"/>
      <c r="DH732" s="53"/>
      <c r="DI732" s="53"/>
      <c r="DJ732" s="53"/>
      <c r="DK732" s="53"/>
      <c r="DL732" s="53"/>
      <c r="DM732" s="53"/>
      <c r="DN732" s="53"/>
      <c r="DO732" s="53"/>
      <c r="DP732" s="53"/>
      <c r="DQ732" s="53"/>
      <c r="DR732" s="53"/>
    </row>
    <row r="733" spans="1:122" x14ac:dyDescent="0.25">
      <c r="A733" s="9"/>
      <c r="E733" s="53"/>
      <c r="F733" s="53"/>
      <c r="G733" s="53"/>
      <c r="I733" s="53"/>
      <c r="J733" s="53"/>
      <c r="K733" s="53"/>
      <c r="L733" s="53"/>
      <c r="M733" s="53"/>
      <c r="N733" s="53"/>
      <c r="O733" s="53"/>
      <c r="P733" s="53"/>
      <c r="Q733" s="53"/>
      <c r="R733" s="53"/>
      <c r="S733" s="53"/>
      <c r="T733" s="53"/>
      <c r="U733" s="53"/>
      <c r="V733" s="53"/>
      <c r="W733" s="90"/>
      <c r="X733" s="90"/>
      <c r="Y733" s="90"/>
      <c r="Z733" s="53"/>
      <c r="AA733" s="53"/>
      <c r="AB733" s="53"/>
      <c r="AC733" s="53"/>
      <c r="AD733" s="53"/>
      <c r="AE733" s="53"/>
      <c r="AF733" s="53"/>
      <c r="AG733" s="53"/>
      <c r="AH733" s="53"/>
      <c r="AI733" s="90"/>
      <c r="AJ733" s="90"/>
      <c r="AK733" s="90"/>
      <c r="AL733" s="53"/>
      <c r="AM733" s="53"/>
      <c r="AN733" s="53"/>
      <c r="AO733" s="53"/>
      <c r="AP733" s="53"/>
      <c r="AQ733" s="53"/>
      <c r="AR733" s="53"/>
      <c r="AS733" s="53"/>
      <c r="AT733" s="53"/>
      <c r="AU733" s="53"/>
      <c r="AV733" s="53"/>
      <c r="AW733" s="53"/>
      <c r="AX733" s="53"/>
      <c r="AY733" s="53"/>
      <c r="AZ733" s="90"/>
      <c r="BA733" s="90"/>
      <c r="BB733" s="90"/>
      <c r="BC733" s="53"/>
      <c r="BD733" s="53"/>
      <c r="BE733" s="53"/>
      <c r="BF733" s="53"/>
      <c r="BG733" s="25"/>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3"/>
      <c r="CL733" s="53"/>
      <c r="CM733" s="53"/>
      <c r="CN733" s="53"/>
      <c r="CO733" s="53"/>
      <c r="CP733" s="53"/>
      <c r="CQ733" s="53"/>
      <c r="CR733" s="53"/>
      <c r="CS733" s="53"/>
      <c r="CT733" s="53"/>
      <c r="CU733" s="53"/>
      <c r="CV733" s="53"/>
      <c r="CW733" s="53"/>
      <c r="CX733" s="53"/>
      <c r="CY733" s="53"/>
      <c r="CZ733" s="53"/>
      <c r="DA733" s="53"/>
      <c r="DB733" s="53"/>
      <c r="DC733" s="53"/>
      <c r="DD733" s="53"/>
      <c r="DE733" s="53"/>
      <c r="DF733" s="53"/>
      <c r="DG733" s="53"/>
      <c r="DH733" s="53"/>
      <c r="DI733" s="53"/>
      <c r="DJ733" s="53"/>
      <c r="DK733" s="53"/>
      <c r="DL733" s="53"/>
      <c r="DM733" s="53"/>
      <c r="DN733" s="53"/>
      <c r="DO733" s="53"/>
      <c r="DP733" s="53"/>
      <c r="DQ733" s="53"/>
      <c r="DR733" s="53"/>
    </row>
    <row r="734" spans="1:122" x14ac:dyDescent="0.25">
      <c r="A734" s="9"/>
      <c r="E734" s="53"/>
      <c r="F734" s="53"/>
      <c r="G734" s="53"/>
      <c r="I734" s="53"/>
      <c r="J734" s="53"/>
      <c r="K734" s="53"/>
      <c r="L734" s="53"/>
      <c r="M734" s="53"/>
      <c r="N734" s="53"/>
      <c r="O734" s="53"/>
      <c r="P734" s="53"/>
      <c r="Q734" s="53"/>
      <c r="R734" s="53"/>
      <c r="S734" s="53"/>
      <c r="T734" s="53"/>
      <c r="U734" s="53"/>
      <c r="V734" s="53"/>
      <c r="W734" s="90"/>
      <c r="X734" s="90"/>
      <c r="Y734" s="90"/>
      <c r="Z734" s="53"/>
      <c r="AA734" s="53"/>
      <c r="AB734" s="53"/>
      <c r="AC734" s="53"/>
      <c r="AD734" s="53"/>
      <c r="AE734" s="53"/>
      <c r="AF734" s="53"/>
      <c r="AG734" s="53"/>
      <c r="AH734" s="53"/>
      <c r="AI734" s="90"/>
      <c r="AJ734" s="90"/>
      <c r="AK734" s="90"/>
      <c r="AL734" s="53"/>
      <c r="AM734" s="53"/>
      <c r="AN734" s="53"/>
      <c r="AO734" s="53"/>
      <c r="AP734" s="53"/>
      <c r="AQ734" s="53"/>
      <c r="AR734" s="53"/>
      <c r="AS734" s="53"/>
      <c r="AT734" s="53"/>
      <c r="AU734" s="53"/>
      <c r="AV734" s="53"/>
      <c r="AW734" s="53"/>
      <c r="AX734" s="53"/>
      <c r="AY734" s="53"/>
      <c r="AZ734" s="90"/>
      <c r="BA734" s="90"/>
      <c r="BB734" s="90"/>
      <c r="BC734" s="53"/>
      <c r="BD734" s="53"/>
      <c r="BE734" s="53"/>
      <c r="BF734" s="53"/>
      <c r="BG734" s="25"/>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3"/>
      <c r="CL734" s="53"/>
      <c r="CM734" s="53"/>
      <c r="CN734" s="53"/>
      <c r="CO734" s="53"/>
      <c r="CP734" s="53"/>
      <c r="CQ734" s="53"/>
      <c r="CR734" s="53"/>
      <c r="CS734" s="53"/>
      <c r="CT734" s="53"/>
      <c r="CU734" s="53"/>
      <c r="CV734" s="53"/>
      <c r="CW734" s="53"/>
      <c r="CX734" s="53"/>
      <c r="CY734" s="53"/>
      <c r="CZ734" s="53"/>
      <c r="DA734" s="53"/>
      <c r="DB734" s="53"/>
      <c r="DC734" s="53"/>
      <c r="DD734" s="53"/>
      <c r="DE734" s="53"/>
      <c r="DF734" s="53"/>
      <c r="DG734" s="53"/>
      <c r="DH734" s="53"/>
      <c r="DI734" s="53"/>
      <c r="DJ734" s="53"/>
      <c r="DK734" s="53"/>
      <c r="DL734" s="53"/>
      <c r="DM734" s="53"/>
      <c r="DN734" s="53"/>
      <c r="DO734" s="53"/>
      <c r="DP734" s="53"/>
      <c r="DQ734" s="53"/>
      <c r="DR734" s="53"/>
    </row>
    <row r="735" spans="1:122" x14ac:dyDescent="0.25">
      <c r="A735" s="9"/>
      <c r="E735" s="53"/>
      <c r="F735" s="53"/>
      <c r="G735" s="53"/>
      <c r="I735" s="53"/>
      <c r="J735" s="53"/>
      <c r="K735" s="53"/>
      <c r="L735" s="53"/>
      <c r="M735" s="53"/>
      <c r="N735" s="53"/>
      <c r="O735" s="53"/>
      <c r="P735" s="53"/>
      <c r="Q735" s="53"/>
      <c r="R735" s="53"/>
      <c r="S735" s="53"/>
      <c r="T735" s="53"/>
      <c r="U735" s="53"/>
      <c r="V735" s="53"/>
      <c r="W735" s="90"/>
      <c r="X735" s="90"/>
      <c r="Y735" s="90"/>
      <c r="Z735" s="53"/>
      <c r="AA735" s="53"/>
      <c r="AB735" s="53"/>
      <c r="AC735" s="53"/>
      <c r="AD735" s="53"/>
      <c r="AE735" s="53"/>
      <c r="AF735" s="53"/>
      <c r="AG735" s="53"/>
      <c r="AH735" s="53"/>
      <c r="AI735" s="90"/>
      <c r="AJ735" s="90"/>
      <c r="AK735" s="90"/>
      <c r="AL735" s="53"/>
      <c r="AM735" s="53"/>
      <c r="AN735" s="53"/>
      <c r="AO735" s="53"/>
      <c r="AP735" s="53"/>
      <c r="AQ735" s="53"/>
      <c r="AR735" s="53"/>
      <c r="AS735" s="53"/>
      <c r="AT735" s="53"/>
      <c r="AU735" s="53"/>
      <c r="AV735" s="53"/>
      <c r="AW735" s="53"/>
      <c r="AX735" s="53"/>
      <c r="AY735" s="53"/>
      <c r="AZ735" s="90"/>
      <c r="BA735" s="90"/>
      <c r="BB735" s="90"/>
      <c r="BC735" s="53"/>
      <c r="BD735" s="53"/>
      <c r="BE735" s="53"/>
      <c r="BF735" s="53"/>
      <c r="BG735" s="25"/>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3"/>
      <c r="CL735" s="53"/>
      <c r="CM735" s="53"/>
      <c r="CN735" s="53"/>
      <c r="CO735" s="53"/>
      <c r="CP735" s="53"/>
      <c r="CQ735" s="53"/>
      <c r="CR735" s="53"/>
      <c r="CS735" s="53"/>
      <c r="CT735" s="53"/>
      <c r="CU735" s="53"/>
      <c r="CV735" s="53"/>
      <c r="CW735" s="53"/>
      <c r="CX735" s="53"/>
      <c r="CY735" s="53"/>
      <c r="CZ735" s="53"/>
      <c r="DA735" s="53"/>
      <c r="DB735" s="53"/>
      <c r="DC735" s="53"/>
      <c r="DD735" s="53"/>
      <c r="DE735" s="53"/>
      <c r="DF735" s="53"/>
      <c r="DG735" s="53"/>
      <c r="DH735" s="53"/>
      <c r="DI735" s="53"/>
      <c r="DJ735" s="53"/>
      <c r="DK735" s="53"/>
      <c r="DL735" s="53"/>
      <c r="DM735" s="53"/>
      <c r="DN735" s="53"/>
      <c r="DO735" s="53"/>
      <c r="DP735" s="53"/>
      <c r="DQ735" s="53"/>
      <c r="DR735" s="53"/>
    </row>
    <row r="736" spans="1:122" x14ac:dyDescent="0.25">
      <c r="A736" s="9"/>
      <c r="E736" s="53"/>
      <c r="F736" s="53"/>
      <c r="G736" s="53"/>
      <c r="I736" s="53"/>
      <c r="J736" s="53"/>
      <c r="K736" s="53"/>
      <c r="L736" s="53"/>
      <c r="M736" s="53"/>
      <c r="N736" s="53"/>
      <c r="O736" s="53"/>
      <c r="P736" s="53"/>
      <c r="Q736" s="53"/>
      <c r="R736" s="53"/>
      <c r="S736" s="53"/>
      <c r="T736" s="53"/>
      <c r="U736" s="53"/>
      <c r="V736" s="53"/>
      <c r="W736" s="90"/>
      <c r="X736" s="90"/>
      <c r="Y736" s="90"/>
      <c r="Z736" s="53"/>
      <c r="AA736" s="53"/>
      <c r="AB736" s="53"/>
      <c r="AC736" s="53"/>
      <c r="AD736" s="53"/>
      <c r="AE736" s="53"/>
      <c r="AF736" s="53"/>
      <c r="AG736" s="53"/>
      <c r="AH736" s="53"/>
      <c r="AI736" s="90"/>
      <c r="AJ736" s="90"/>
      <c r="AK736" s="90"/>
      <c r="AL736" s="53"/>
      <c r="AM736" s="53"/>
      <c r="AN736" s="53"/>
      <c r="AO736" s="53"/>
      <c r="AP736" s="53"/>
      <c r="AQ736" s="53"/>
      <c r="AR736" s="53"/>
      <c r="AS736" s="53"/>
      <c r="AT736" s="53"/>
      <c r="AU736" s="53"/>
      <c r="AV736" s="53"/>
      <c r="AW736" s="53"/>
      <c r="AX736" s="53"/>
      <c r="AY736" s="53"/>
      <c r="AZ736" s="90"/>
      <c r="BA736" s="90"/>
      <c r="BB736" s="90"/>
      <c r="BC736" s="53"/>
      <c r="BD736" s="53"/>
      <c r="BE736" s="53"/>
      <c r="BF736" s="53"/>
      <c r="BG736" s="25"/>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3"/>
      <c r="CL736" s="53"/>
      <c r="CM736" s="53"/>
      <c r="CN736" s="53"/>
      <c r="CO736" s="53"/>
      <c r="CP736" s="53"/>
      <c r="CQ736" s="53"/>
      <c r="CR736" s="53"/>
      <c r="CS736" s="53"/>
      <c r="CT736" s="53"/>
      <c r="CU736" s="53"/>
      <c r="CV736" s="53"/>
      <c r="CW736" s="53"/>
      <c r="CX736" s="53"/>
      <c r="CY736" s="53"/>
      <c r="CZ736" s="53"/>
      <c r="DA736" s="53"/>
      <c r="DB736" s="53"/>
      <c r="DC736" s="53"/>
      <c r="DD736" s="53"/>
      <c r="DE736" s="53"/>
      <c r="DF736" s="53"/>
      <c r="DG736" s="53"/>
      <c r="DH736" s="53"/>
      <c r="DI736" s="53"/>
      <c r="DJ736" s="53"/>
      <c r="DK736" s="53"/>
      <c r="DL736" s="53"/>
      <c r="DM736" s="53"/>
      <c r="DN736" s="53"/>
      <c r="DO736" s="53"/>
      <c r="DP736" s="53"/>
      <c r="DQ736" s="53"/>
      <c r="DR736" s="53"/>
    </row>
    <row r="737" spans="1:122" x14ac:dyDescent="0.25">
      <c r="A737" s="9"/>
      <c r="E737" s="53"/>
      <c r="F737" s="53"/>
      <c r="G737" s="53"/>
      <c r="I737" s="53"/>
      <c r="J737" s="53"/>
      <c r="K737" s="53"/>
      <c r="L737" s="53"/>
      <c r="M737" s="53"/>
      <c r="N737" s="53"/>
      <c r="O737" s="53"/>
      <c r="P737" s="53"/>
      <c r="Q737" s="53"/>
      <c r="R737" s="53"/>
      <c r="S737" s="53"/>
      <c r="T737" s="53"/>
      <c r="U737" s="53"/>
      <c r="V737" s="53"/>
      <c r="W737" s="90"/>
      <c r="X737" s="90"/>
      <c r="Y737" s="90"/>
      <c r="Z737" s="53"/>
      <c r="AA737" s="53"/>
      <c r="AB737" s="53"/>
      <c r="AC737" s="53"/>
      <c r="AD737" s="53"/>
      <c r="AE737" s="53"/>
      <c r="AF737" s="53"/>
      <c r="AG737" s="53"/>
      <c r="AH737" s="53"/>
      <c r="AI737" s="90"/>
      <c r="AJ737" s="90"/>
      <c r="AK737" s="90"/>
      <c r="AL737" s="53"/>
      <c r="AM737" s="53"/>
      <c r="AN737" s="53"/>
      <c r="AO737" s="53"/>
      <c r="AP737" s="53"/>
      <c r="AQ737" s="53"/>
      <c r="AR737" s="53"/>
      <c r="AS737" s="53"/>
      <c r="AT737" s="53"/>
      <c r="AU737" s="53"/>
      <c r="AV737" s="53"/>
      <c r="AW737" s="53"/>
      <c r="AX737" s="53"/>
      <c r="AY737" s="53"/>
      <c r="AZ737" s="90"/>
      <c r="BA737" s="90"/>
      <c r="BB737" s="90"/>
      <c r="BC737" s="53"/>
      <c r="BD737" s="53"/>
      <c r="BE737" s="53"/>
      <c r="BF737" s="53"/>
      <c r="BG737" s="25"/>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3"/>
      <c r="CL737" s="53"/>
      <c r="CM737" s="53"/>
      <c r="CN737" s="53"/>
      <c r="CO737" s="53"/>
      <c r="CP737" s="53"/>
      <c r="CQ737" s="53"/>
      <c r="CR737" s="53"/>
      <c r="CS737" s="53"/>
      <c r="CT737" s="53"/>
      <c r="CU737" s="53"/>
      <c r="CV737" s="53"/>
      <c r="CW737" s="53"/>
      <c r="CX737" s="53"/>
      <c r="CY737" s="53"/>
      <c r="CZ737" s="53"/>
      <c r="DA737" s="53"/>
      <c r="DB737" s="53"/>
      <c r="DC737" s="53"/>
      <c r="DD737" s="53"/>
      <c r="DE737" s="53"/>
      <c r="DF737" s="53"/>
      <c r="DG737" s="53"/>
      <c r="DH737" s="53"/>
      <c r="DI737" s="53"/>
      <c r="DJ737" s="53"/>
      <c r="DK737" s="53"/>
      <c r="DL737" s="53"/>
      <c r="DM737" s="53"/>
      <c r="DN737" s="53"/>
      <c r="DO737" s="53"/>
      <c r="DP737" s="53"/>
      <c r="DQ737" s="53"/>
      <c r="DR737" s="53"/>
    </row>
    <row r="738" spans="1:122" x14ac:dyDescent="0.25">
      <c r="A738" s="9"/>
      <c r="E738" s="53"/>
      <c r="F738" s="53"/>
      <c r="G738" s="53"/>
      <c r="I738" s="53"/>
      <c r="J738" s="53"/>
      <c r="K738" s="53"/>
      <c r="L738" s="53"/>
      <c r="M738" s="53"/>
      <c r="N738" s="53"/>
      <c r="O738" s="53"/>
      <c r="P738" s="53"/>
      <c r="Q738" s="53"/>
      <c r="R738" s="53"/>
      <c r="S738" s="53"/>
      <c r="T738" s="53"/>
      <c r="U738" s="53"/>
      <c r="V738" s="53"/>
      <c r="W738" s="90"/>
      <c r="X738" s="90"/>
      <c r="Y738" s="90"/>
      <c r="Z738" s="53"/>
      <c r="AA738" s="53"/>
      <c r="AB738" s="53"/>
      <c r="AC738" s="53"/>
      <c r="AD738" s="53"/>
      <c r="AE738" s="53"/>
      <c r="AF738" s="53"/>
      <c r="AG738" s="53"/>
      <c r="AH738" s="53"/>
      <c r="AI738" s="90"/>
      <c r="AJ738" s="90"/>
      <c r="AK738" s="90"/>
      <c r="AL738" s="53"/>
      <c r="AM738" s="53"/>
      <c r="AN738" s="53"/>
      <c r="AO738" s="53"/>
      <c r="AP738" s="53"/>
      <c r="AQ738" s="53"/>
      <c r="AR738" s="53"/>
      <c r="AS738" s="53"/>
      <c r="AT738" s="53"/>
      <c r="AU738" s="53"/>
      <c r="AV738" s="53"/>
      <c r="AW738" s="53"/>
      <c r="AX738" s="53"/>
      <c r="AY738" s="53"/>
      <c r="AZ738" s="90"/>
      <c r="BA738" s="90"/>
      <c r="BB738" s="90"/>
      <c r="BC738" s="53"/>
      <c r="BD738" s="53"/>
      <c r="BE738" s="53"/>
      <c r="BF738" s="53"/>
      <c r="BG738" s="25"/>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3"/>
      <c r="CL738" s="53"/>
      <c r="CM738" s="53"/>
      <c r="CN738" s="53"/>
      <c r="CO738" s="53"/>
      <c r="CP738" s="53"/>
      <c r="CQ738" s="53"/>
      <c r="CR738" s="53"/>
      <c r="CS738" s="53"/>
      <c r="CT738" s="53"/>
      <c r="CU738" s="53"/>
      <c r="CV738" s="53"/>
      <c r="CW738" s="53"/>
      <c r="CX738" s="53"/>
      <c r="CY738" s="53"/>
      <c r="CZ738" s="53"/>
      <c r="DA738" s="53"/>
      <c r="DB738" s="53"/>
      <c r="DC738" s="53"/>
      <c r="DD738" s="53"/>
      <c r="DE738" s="53"/>
      <c r="DF738" s="53"/>
      <c r="DG738" s="53"/>
      <c r="DH738" s="53"/>
      <c r="DI738" s="53"/>
      <c r="DJ738" s="53"/>
      <c r="DK738" s="53"/>
      <c r="DL738" s="53"/>
      <c r="DM738" s="53"/>
      <c r="DN738" s="53"/>
      <c r="DO738" s="53"/>
      <c r="DP738" s="53"/>
      <c r="DQ738" s="53"/>
      <c r="DR738" s="53"/>
    </row>
    <row r="739" spans="1:122" x14ac:dyDescent="0.25">
      <c r="A739" s="9"/>
      <c r="E739" s="53"/>
      <c r="F739" s="53"/>
      <c r="G739" s="53"/>
      <c r="I739" s="53"/>
      <c r="J739" s="53"/>
      <c r="K739" s="53"/>
      <c r="L739" s="53"/>
      <c r="M739" s="53"/>
      <c r="N739" s="53"/>
      <c r="O739" s="53"/>
      <c r="P739" s="53"/>
      <c r="Q739" s="53"/>
      <c r="R739" s="53"/>
      <c r="S739" s="53"/>
      <c r="T739" s="53"/>
      <c r="U739" s="53"/>
      <c r="V739" s="53"/>
      <c r="W739" s="90"/>
      <c r="X739" s="90"/>
      <c r="Y739" s="90"/>
      <c r="Z739" s="53"/>
      <c r="AA739" s="53"/>
      <c r="AB739" s="53"/>
      <c r="AC739" s="53"/>
      <c r="AD739" s="53"/>
      <c r="AE739" s="53"/>
      <c r="AF739" s="53"/>
      <c r="AG739" s="53"/>
      <c r="AH739" s="53"/>
      <c r="AI739" s="90"/>
      <c r="AJ739" s="90"/>
      <c r="AK739" s="90"/>
      <c r="AL739" s="53"/>
      <c r="AM739" s="53"/>
      <c r="AN739" s="53"/>
      <c r="AO739" s="53"/>
      <c r="AP739" s="53"/>
      <c r="AQ739" s="53"/>
      <c r="AR739" s="53"/>
      <c r="AS739" s="53"/>
      <c r="AT739" s="53"/>
      <c r="AU739" s="53"/>
      <c r="AV739" s="53"/>
      <c r="AW739" s="53"/>
      <c r="AX739" s="53"/>
      <c r="AY739" s="53"/>
      <c r="AZ739" s="90"/>
      <c r="BA739" s="90"/>
      <c r="BB739" s="90"/>
      <c r="BC739" s="53"/>
      <c r="BD739" s="53"/>
      <c r="BE739" s="53"/>
      <c r="BF739" s="53"/>
      <c r="BG739" s="25"/>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3"/>
      <c r="CL739" s="53"/>
      <c r="CM739" s="53"/>
      <c r="CN739" s="53"/>
      <c r="CO739" s="53"/>
      <c r="CP739" s="53"/>
      <c r="CQ739" s="53"/>
      <c r="CR739" s="53"/>
      <c r="CS739" s="53"/>
      <c r="CT739" s="53"/>
      <c r="CU739" s="53"/>
      <c r="CV739" s="53"/>
      <c r="CW739" s="53"/>
      <c r="CX739" s="53"/>
      <c r="CY739" s="53"/>
      <c r="CZ739" s="53"/>
      <c r="DA739" s="53"/>
      <c r="DB739" s="53"/>
      <c r="DC739" s="53"/>
      <c r="DD739" s="53"/>
      <c r="DE739" s="53"/>
      <c r="DF739" s="53"/>
      <c r="DG739" s="53"/>
      <c r="DH739" s="53"/>
      <c r="DI739" s="53"/>
      <c r="DJ739" s="53"/>
      <c r="DK739" s="53"/>
      <c r="DL739" s="53"/>
      <c r="DM739" s="53"/>
      <c r="DN739" s="53"/>
      <c r="DO739" s="53"/>
      <c r="DP739" s="53"/>
      <c r="DQ739" s="53"/>
      <c r="DR739" s="53"/>
    </row>
    <row r="740" spans="1:122" x14ac:dyDescent="0.25">
      <c r="A740" s="9"/>
      <c r="E740" s="53"/>
      <c r="F740" s="53"/>
      <c r="G740" s="53"/>
      <c r="I740" s="53"/>
      <c r="J740" s="53"/>
      <c r="K740" s="53"/>
      <c r="L740" s="53"/>
      <c r="M740" s="53"/>
      <c r="N740" s="53"/>
      <c r="O740" s="53"/>
      <c r="P740" s="53"/>
      <c r="Q740" s="53"/>
      <c r="R740" s="53"/>
      <c r="S740" s="53"/>
      <c r="T740" s="53"/>
      <c r="U740" s="53"/>
      <c r="V740" s="53"/>
      <c r="W740" s="90"/>
      <c r="X740" s="90"/>
      <c r="Y740" s="90"/>
      <c r="Z740" s="53"/>
      <c r="AA740" s="53"/>
      <c r="AB740" s="53"/>
      <c r="AC740" s="53"/>
      <c r="AD740" s="53"/>
      <c r="AE740" s="53"/>
      <c r="AF740" s="53"/>
      <c r="AG740" s="53"/>
      <c r="AH740" s="53"/>
      <c r="AI740" s="90"/>
      <c r="AJ740" s="90"/>
      <c r="AK740" s="90"/>
      <c r="AL740" s="53"/>
      <c r="AM740" s="53"/>
      <c r="AN740" s="53"/>
      <c r="AO740" s="53"/>
      <c r="AP740" s="53"/>
      <c r="AQ740" s="53"/>
      <c r="AR740" s="53"/>
      <c r="AS740" s="53"/>
      <c r="AT740" s="53"/>
      <c r="AU740" s="53"/>
      <c r="AV740" s="53"/>
      <c r="AW740" s="53"/>
      <c r="AX740" s="53"/>
      <c r="AY740" s="53"/>
      <c r="AZ740" s="90"/>
      <c r="BA740" s="90"/>
      <c r="BB740" s="90"/>
      <c r="BC740" s="53"/>
      <c r="BD740" s="53"/>
      <c r="BE740" s="53"/>
      <c r="BF740" s="53"/>
      <c r="BG740" s="25"/>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3"/>
      <c r="CL740" s="53"/>
      <c r="CM740" s="53"/>
      <c r="CN740" s="53"/>
      <c r="CO740" s="53"/>
      <c r="CP740" s="53"/>
      <c r="CQ740" s="53"/>
      <c r="CR740" s="53"/>
      <c r="CS740" s="53"/>
      <c r="CT740" s="53"/>
      <c r="CU740" s="53"/>
      <c r="CV740" s="53"/>
      <c r="CW740" s="53"/>
      <c r="CX740" s="53"/>
      <c r="CY740" s="53"/>
      <c r="CZ740" s="53"/>
      <c r="DA740" s="53"/>
      <c r="DB740" s="53"/>
      <c r="DC740" s="53"/>
      <c r="DD740" s="53"/>
      <c r="DE740" s="53"/>
      <c r="DF740" s="53"/>
      <c r="DG740" s="53"/>
      <c r="DH740" s="53"/>
      <c r="DI740" s="53"/>
      <c r="DJ740" s="53"/>
      <c r="DK740" s="53"/>
      <c r="DL740" s="53"/>
      <c r="DM740" s="53"/>
      <c r="DN740" s="53"/>
      <c r="DO740" s="53"/>
      <c r="DP740" s="53"/>
      <c r="DQ740" s="53"/>
      <c r="DR740" s="53"/>
    </row>
    <row r="741" spans="1:122" x14ac:dyDescent="0.25">
      <c r="A741" s="9"/>
      <c r="E741" s="53"/>
      <c r="F741" s="53"/>
      <c r="G741" s="53"/>
      <c r="I741" s="53"/>
      <c r="J741" s="53"/>
      <c r="K741" s="53"/>
      <c r="L741" s="53"/>
      <c r="M741" s="53"/>
      <c r="N741" s="53"/>
      <c r="O741" s="53"/>
      <c r="P741" s="53"/>
      <c r="Q741" s="53"/>
      <c r="R741" s="53"/>
      <c r="S741" s="53"/>
      <c r="T741" s="53"/>
      <c r="U741" s="53"/>
      <c r="V741" s="53"/>
      <c r="W741" s="90"/>
      <c r="X741" s="90"/>
      <c r="Y741" s="90"/>
      <c r="Z741" s="53"/>
      <c r="AA741" s="53"/>
      <c r="AB741" s="53"/>
      <c r="AC741" s="53"/>
      <c r="AD741" s="53"/>
      <c r="AE741" s="53"/>
      <c r="AF741" s="53"/>
      <c r="AG741" s="53"/>
      <c r="AH741" s="53"/>
      <c r="AI741" s="90"/>
      <c r="AJ741" s="90"/>
      <c r="AK741" s="90"/>
      <c r="AL741" s="53"/>
      <c r="AM741" s="53"/>
      <c r="AN741" s="53"/>
      <c r="AO741" s="53"/>
      <c r="AP741" s="53"/>
      <c r="AQ741" s="53"/>
      <c r="AR741" s="53"/>
      <c r="AS741" s="53"/>
      <c r="AT741" s="53"/>
      <c r="AU741" s="53"/>
      <c r="AV741" s="53"/>
      <c r="AW741" s="53"/>
      <c r="AX741" s="53"/>
      <c r="AY741" s="53"/>
      <c r="AZ741" s="90"/>
      <c r="BA741" s="90"/>
      <c r="BB741" s="90"/>
      <c r="BC741" s="53"/>
      <c r="BD741" s="53"/>
      <c r="BE741" s="53"/>
      <c r="BF741" s="53"/>
      <c r="BG741" s="25"/>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3"/>
      <c r="CL741" s="53"/>
      <c r="CM741" s="53"/>
      <c r="CN741" s="53"/>
      <c r="CO741" s="53"/>
      <c r="CP741" s="53"/>
      <c r="CQ741" s="53"/>
      <c r="CR741" s="53"/>
      <c r="CS741" s="53"/>
      <c r="CT741" s="53"/>
      <c r="CU741" s="53"/>
      <c r="CV741" s="53"/>
      <c r="CW741" s="53"/>
      <c r="CX741" s="53"/>
      <c r="CY741" s="53"/>
      <c r="CZ741" s="53"/>
      <c r="DA741" s="53"/>
      <c r="DB741" s="53"/>
      <c r="DC741" s="53"/>
      <c r="DD741" s="53"/>
      <c r="DE741" s="53"/>
      <c r="DF741" s="53"/>
      <c r="DG741" s="53"/>
      <c r="DH741" s="53"/>
      <c r="DI741" s="53"/>
      <c r="DJ741" s="53"/>
      <c r="DK741" s="53"/>
      <c r="DL741" s="53"/>
      <c r="DM741" s="53"/>
      <c r="DN741" s="53"/>
      <c r="DO741" s="53"/>
      <c r="DP741" s="53"/>
      <c r="DQ741" s="53"/>
      <c r="DR741" s="53"/>
    </row>
    <row r="742" spans="1:122" x14ac:dyDescent="0.25">
      <c r="A742" s="9"/>
      <c r="E742" s="53"/>
      <c r="F742" s="53"/>
      <c r="G742" s="53"/>
      <c r="I742" s="53"/>
      <c r="J742" s="53"/>
      <c r="K742" s="53"/>
      <c r="L742" s="53"/>
      <c r="M742" s="53"/>
      <c r="N742" s="53"/>
      <c r="O742" s="53"/>
      <c r="P742" s="53"/>
      <c r="Q742" s="53"/>
      <c r="R742" s="53"/>
      <c r="S742" s="53"/>
      <c r="T742" s="53"/>
      <c r="U742" s="53"/>
      <c r="V742" s="53"/>
      <c r="W742" s="90"/>
      <c r="X742" s="90"/>
      <c r="Y742" s="90"/>
      <c r="Z742" s="53"/>
      <c r="AA742" s="53"/>
      <c r="AB742" s="53"/>
      <c r="AC742" s="53"/>
      <c r="AD742" s="53"/>
      <c r="AE742" s="53"/>
      <c r="AF742" s="53"/>
      <c r="AG742" s="53"/>
      <c r="AH742" s="53"/>
      <c r="AI742" s="90"/>
      <c r="AJ742" s="90"/>
      <c r="AK742" s="90"/>
      <c r="AL742" s="53"/>
      <c r="AM742" s="53"/>
      <c r="AN742" s="53"/>
      <c r="AO742" s="53"/>
      <c r="AP742" s="53"/>
      <c r="AQ742" s="53"/>
      <c r="AR742" s="53"/>
      <c r="AS742" s="53"/>
      <c r="AT742" s="53"/>
      <c r="AU742" s="53"/>
      <c r="AV742" s="53"/>
      <c r="AW742" s="53"/>
      <c r="AX742" s="53"/>
      <c r="AY742" s="53"/>
      <c r="AZ742" s="90"/>
      <c r="BA742" s="90"/>
      <c r="BB742" s="90"/>
      <c r="BC742" s="53"/>
      <c r="BD742" s="53"/>
      <c r="BE742" s="53"/>
      <c r="BF742" s="53"/>
      <c r="BG742" s="25"/>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3"/>
      <c r="CL742" s="53"/>
      <c r="CM742" s="53"/>
      <c r="CN742" s="53"/>
      <c r="CO742" s="53"/>
      <c r="CP742" s="53"/>
      <c r="CQ742" s="53"/>
      <c r="CR742" s="53"/>
      <c r="CS742" s="53"/>
      <c r="CT742" s="53"/>
      <c r="CU742" s="53"/>
      <c r="CV742" s="53"/>
      <c r="CW742" s="53"/>
      <c r="CX742" s="53"/>
      <c r="CY742" s="53"/>
      <c r="CZ742" s="53"/>
      <c r="DA742" s="53"/>
      <c r="DB742" s="53"/>
      <c r="DC742" s="53"/>
      <c r="DD742" s="53"/>
      <c r="DE742" s="53"/>
      <c r="DF742" s="53"/>
      <c r="DG742" s="53"/>
      <c r="DH742" s="53"/>
      <c r="DI742" s="53"/>
      <c r="DJ742" s="53"/>
      <c r="DK742" s="53"/>
      <c r="DL742" s="53"/>
      <c r="DM742" s="53"/>
      <c r="DN742" s="53"/>
      <c r="DO742" s="53"/>
      <c r="DP742" s="53"/>
      <c r="DQ742" s="53"/>
      <c r="DR742" s="53"/>
    </row>
    <row r="743" spans="1:122" x14ac:dyDescent="0.25">
      <c r="A743" s="9"/>
      <c r="E743" s="53"/>
      <c r="F743" s="53"/>
      <c r="G743" s="53"/>
      <c r="I743" s="53"/>
      <c r="J743" s="53"/>
      <c r="K743" s="53"/>
      <c r="L743" s="53"/>
      <c r="M743" s="53"/>
      <c r="N743" s="53"/>
      <c r="O743" s="53"/>
      <c r="P743" s="53"/>
      <c r="Q743" s="53"/>
      <c r="R743" s="53"/>
      <c r="S743" s="53"/>
      <c r="T743" s="53"/>
      <c r="U743" s="53"/>
      <c r="V743" s="53"/>
      <c r="W743" s="90"/>
      <c r="X743" s="90"/>
      <c r="Y743" s="90"/>
      <c r="Z743" s="53"/>
      <c r="AA743" s="53"/>
      <c r="AB743" s="53"/>
      <c r="AC743" s="53"/>
      <c r="AD743" s="53"/>
      <c r="AE743" s="53"/>
      <c r="AF743" s="53"/>
      <c r="AG743" s="53"/>
      <c r="AH743" s="53"/>
      <c r="AI743" s="90"/>
      <c r="AJ743" s="90"/>
      <c r="AK743" s="90"/>
      <c r="AL743" s="53"/>
      <c r="AM743" s="53"/>
      <c r="AN743" s="53"/>
      <c r="AO743" s="53"/>
      <c r="AP743" s="53"/>
      <c r="AQ743" s="53"/>
      <c r="AR743" s="53"/>
      <c r="AS743" s="53"/>
      <c r="AT743" s="53"/>
      <c r="AU743" s="53"/>
      <c r="AV743" s="53"/>
      <c r="AW743" s="53"/>
      <c r="AX743" s="53"/>
      <c r="AY743" s="53"/>
      <c r="AZ743" s="90"/>
      <c r="BA743" s="90"/>
      <c r="BB743" s="90"/>
      <c r="BC743" s="53"/>
      <c r="BD743" s="53"/>
      <c r="BE743" s="53"/>
      <c r="BF743" s="53"/>
      <c r="BG743" s="25"/>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3"/>
      <c r="CL743" s="53"/>
      <c r="CM743" s="53"/>
      <c r="CN743" s="53"/>
      <c r="CO743" s="53"/>
      <c r="CP743" s="53"/>
      <c r="CQ743" s="53"/>
      <c r="CR743" s="53"/>
      <c r="CS743" s="53"/>
      <c r="CT743" s="53"/>
      <c r="CU743" s="53"/>
      <c r="CV743" s="53"/>
      <c r="CW743" s="53"/>
      <c r="CX743" s="53"/>
      <c r="CY743" s="53"/>
      <c r="CZ743" s="53"/>
      <c r="DA743" s="53"/>
      <c r="DB743" s="53"/>
      <c r="DC743" s="53"/>
      <c r="DD743" s="53"/>
      <c r="DE743" s="53"/>
      <c r="DF743" s="53"/>
      <c r="DG743" s="53"/>
      <c r="DH743" s="53"/>
      <c r="DI743" s="53"/>
      <c r="DJ743" s="53"/>
      <c r="DK743" s="53"/>
      <c r="DL743" s="53"/>
      <c r="DM743" s="53"/>
      <c r="DN743" s="53"/>
      <c r="DO743" s="53"/>
      <c r="DP743" s="53"/>
      <c r="DQ743" s="53"/>
      <c r="DR743" s="53"/>
    </row>
    <row r="744" spans="1:122" x14ac:dyDescent="0.25">
      <c r="A744" s="9"/>
      <c r="E744" s="53"/>
      <c r="F744" s="53"/>
      <c r="G744" s="53"/>
      <c r="I744" s="53"/>
      <c r="J744" s="53"/>
      <c r="K744" s="53"/>
      <c r="L744" s="53"/>
      <c r="M744" s="53"/>
      <c r="N744" s="53"/>
      <c r="O744" s="53"/>
      <c r="P744" s="53"/>
      <c r="Q744" s="53"/>
      <c r="R744" s="53"/>
      <c r="S744" s="53"/>
      <c r="T744" s="53"/>
      <c r="U744" s="53"/>
      <c r="V744" s="53"/>
      <c r="W744" s="90"/>
      <c r="X744" s="90"/>
      <c r="Y744" s="90"/>
      <c r="Z744" s="53"/>
      <c r="AA744" s="53"/>
      <c r="AB744" s="53"/>
      <c r="AC744" s="53"/>
      <c r="AD744" s="53"/>
      <c r="AE744" s="53"/>
      <c r="AF744" s="53"/>
      <c r="AG744" s="53"/>
      <c r="AH744" s="53"/>
      <c r="AI744" s="90"/>
      <c r="AJ744" s="90"/>
      <c r="AK744" s="90"/>
      <c r="AL744" s="53"/>
      <c r="AM744" s="53"/>
      <c r="AN744" s="53"/>
      <c r="AO744" s="53"/>
      <c r="AP744" s="53"/>
      <c r="AQ744" s="53"/>
      <c r="AR744" s="53"/>
      <c r="AS744" s="53"/>
      <c r="AT744" s="53"/>
      <c r="AU744" s="53"/>
      <c r="AV744" s="53"/>
      <c r="AW744" s="53"/>
      <c r="AX744" s="53"/>
      <c r="AY744" s="53"/>
      <c r="AZ744" s="90"/>
      <c r="BA744" s="90"/>
      <c r="BB744" s="90"/>
      <c r="BC744" s="53"/>
      <c r="BD744" s="53"/>
      <c r="BE744" s="53"/>
      <c r="BF744" s="53"/>
      <c r="BG744" s="25"/>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3"/>
      <c r="CL744" s="53"/>
      <c r="CM744" s="53"/>
      <c r="CN744" s="53"/>
      <c r="CO744" s="53"/>
      <c r="CP744" s="53"/>
      <c r="CQ744" s="53"/>
      <c r="CR744" s="53"/>
      <c r="CS744" s="53"/>
      <c r="CT744" s="53"/>
      <c r="CU744" s="53"/>
      <c r="CV744" s="53"/>
      <c r="CW744" s="53"/>
      <c r="CX744" s="53"/>
      <c r="CY744" s="53"/>
      <c r="CZ744" s="53"/>
      <c r="DA744" s="53"/>
      <c r="DB744" s="53"/>
      <c r="DC744" s="53"/>
      <c r="DD744" s="53"/>
      <c r="DE744" s="53"/>
      <c r="DF744" s="53"/>
      <c r="DG744" s="53"/>
      <c r="DH744" s="53"/>
      <c r="DI744" s="53"/>
      <c r="DJ744" s="53"/>
      <c r="DK744" s="53"/>
      <c r="DL744" s="53"/>
      <c r="DM744" s="53"/>
      <c r="DN744" s="53"/>
      <c r="DO744" s="53"/>
      <c r="DP744" s="53"/>
      <c r="DQ744" s="53"/>
      <c r="DR744" s="53"/>
    </row>
    <row r="745" spans="1:122" x14ac:dyDescent="0.25">
      <c r="A745" s="9"/>
      <c r="E745" s="53"/>
      <c r="F745" s="53"/>
      <c r="G745" s="53"/>
      <c r="I745" s="53"/>
      <c r="J745" s="53"/>
      <c r="K745" s="53"/>
      <c r="L745" s="53"/>
      <c r="M745" s="53"/>
      <c r="N745" s="53"/>
      <c r="O745" s="53"/>
      <c r="P745" s="53"/>
      <c r="Q745" s="53"/>
      <c r="R745" s="53"/>
      <c r="S745" s="53"/>
      <c r="T745" s="53"/>
      <c r="U745" s="53"/>
      <c r="V745" s="53"/>
      <c r="W745" s="90"/>
      <c r="X745" s="90"/>
      <c r="Y745" s="90"/>
      <c r="Z745" s="53"/>
      <c r="AA745" s="53"/>
      <c r="AB745" s="53"/>
      <c r="AC745" s="53"/>
      <c r="AD745" s="53"/>
      <c r="AE745" s="53"/>
      <c r="AF745" s="53"/>
      <c r="AG745" s="53"/>
      <c r="AH745" s="53"/>
      <c r="AI745" s="90"/>
      <c r="AJ745" s="90"/>
      <c r="AK745" s="90"/>
      <c r="AL745" s="53"/>
      <c r="AM745" s="53"/>
      <c r="AN745" s="53"/>
      <c r="AO745" s="53"/>
      <c r="AP745" s="53"/>
      <c r="AQ745" s="53"/>
      <c r="AR745" s="53"/>
      <c r="AS745" s="53"/>
      <c r="AT745" s="53"/>
      <c r="AU745" s="53"/>
      <c r="AV745" s="53"/>
      <c r="AW745" s="53"/>
      <c r="AX745" s="53"/>
      <c r="AY745" s="53"/>
      <c r="AZ745" s="90"/>
      <c r="BA745" s="90"/>
      <c r="BB745" s="90"/>
      <c r="BC745" s="53"/>
      <c r="BD745" s="53"/>
      <c r="BE745" s="53"/>
      <c r="BF745" s="53"/>
      <c r="BG745" s="25"/>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3"/>
      <c r="CL745" s="53"/>
      <c r="CM745" s="53"/>
      <c r="CN745" s="53"/>
      <c r="CO745" s="53"/>
      <c r="CP745" s="53"/>
      <c r="CQ745" s="53"/>
      <c r="CR745" s="53"/>
      <c r="CS745" s="53"/>
      <c r="CT745" s="53"/>
      <c r="CU745" s="53"/>
      <c r="CV745" s="53"/>
      <c r="CW745" s="53"/>
      <c r="CX745" s="53"/>
      <c r="CY745" s="53"/>
      <c r="CZ745" s="53"/>
      <c r="DA745" s="53"/>
      <c r="DB745" s="53"/>
      <c r="DC745" s="53"/>
      <c r="DD745" s="53"/>
      <c r="DE745" s="53"/>
      <c r="DF745" s="53"/>
      <c r="DG745" s="53"/>
      <c r="DH745" s="53"/>
      <c r="DI745" s="53"/>
      <c r="DJ745" s="53"/>
      <c r="DK745" s="53"/>
      <c r="DL745" s="53"/>
      <c r="DM745" s="53"/>
      <c r="DN745" s="53"/>
      <c r="DO745" s="53"/>
      <c r="DP745" s="53"/>
      <c r="DQ745" s="53"/>
      <c r="DR745" s="53"/>
    </row>
    <row r="746" spans="1:122" x14ac:dyDescent="0.25">
      <c r="A746" s="9"/>
      <c r="E746" s="53"/>
      <c r="F746" s="53"/>
      <c r="G746" s="53"/>
      <c r="I746" s="53"/>
      <c r="J746" s="53"/>
      <c r="K746" s="53"/>
      <c r="L746" s="53"/>
      <c r="M746" s="53"/>
      <c r="N746" s="53"/>
      <c r="O746" s="53"/>
      <c r="P746" s="53"/>
      <c r="Q746" s="53"/>
      <c r="R746" s="53"/>
      <c r="S746" s="53"/>
      <c r="T746" s="53"/>
      <c r="U746" s="53"/>
      <c r="V746" s="53"/>
      <c r="W746" s="90"/>
      <c r="X746" s="90"/>
      <c r="Y746" s="90"/>
      <c r="Z746" s="53"/>
      <c r="AA746" s="53"/>
      <c r="AB746" s="53"/>
      <c r="AC746" s="53"/>
      <c r="AD746" s="53"/>
      <c r="AE746" s="53"/>
      <c r="AF746" s="53"/>
      <c r="AG746" s="53"/>
      <c r="AH746" s="53"/>
      <c r="AI746" s="90"/>
      <c r="AJ746" s="90"/>
      <c r="AK746" s="90"/>
      <c r="AL746" s="53"/>
      <c r="AM746" s="53"/>
      <c r="AN746" s="53"/>
      <c r="AO746" s="53"/>
      <c r="AP746" s="53"/>
      <c r="AQ746" s="53"/>
      <c r="AR746" s="53"/>
      <c r="AS746" s="53"/>
      <c r="AT746" s="53"/>
      <c r="AU746" s="53"/>
      <c r="AV746" s="53"/>
      <c r="AW746" s="53"/>
      <c r="AX746" s="53"/>
      <c r="AY746" s="53"/>
      <c r="AZ746" s="90"/>
      <c r="BA746" s="90"/>
      <c r="BB746" s="90"/>
      <c r="BC746" s="53"/>
      <c r="BD746" s="53"/>
      <c r="BE746" s="53"/>
      <c r="BF746" s="53"/>
      <c r="BG746" s="25"/>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3"/>
      <c r="CL746" s="53"/>
      <c r="CM746" s="53"/>
      <c r="CN746" s="53"/>
      <c r="CO746" s="53"/>
      <c r="CP746" s="53"/>
      <c r="CQ746" s="53"/>
      <c r="CR746" s="53"/>
      <c r="CS746" s="53"/>
      <c r="CT746" s="53"/>
      <c r="CU746" s="53"/>
      <c r="CV746" s="53"/>
      <c r="CW746" s="53"/>
      <c r="CX746" s="53"/>
      <c r="CY746" s="53"/>
      <c r="CZ746" s="53"/>
      <c r="DA746" s="53"/>
      <c r="DB746" s="53"/>
      <c r="DC746" s="53"/>
      <c r="DD746" s="53"/>
      <c r="DE746" s="53"/>
      <c r="DF746" s="53"/>
      <c r="DG746" s="53"/>
      <c r="DH746" s="53"/>
      <c r="DI746" s="53"/>
      <c r="DJ746" s="53"/>
      <c r="DK746" s="53"/>
      <c r="DL746" s="53"/>
      <c r="DM746" s="53"/>
      <c r="DN746" s="53"/>
      <c r="DO746" s="53"/>
      <c r="DP746" s="53"/>
      <c r="DQ746" s="53"/>
      <c r="DR746" s="53"/>
    </row>
    <row r="747" spans="1:122" x14ac:dyDescent="0.25">
      <c r="A747" s="9"/>
      <c r="E747" s="53"/>
      <c r="F747" s="53"/>
      <c r="G747" s="53"/>
      <c r="I747" s="53"/>
      <c r="J747" s="53"/>
      <c r="K747" s="53"/>
      <c r="L747" s="53"/>
      <c r="M747" s="53"/>
      <c r="N747" s="53"/>
      <c r="O747" s="53"/>
      <c r="P747" s="53"/>
      <c r="Q747" s="53"/>
      <c r="R747" s="53"/>
      <c r="S747" s="53"/>
      <c r="T747" s="53"/>
      <c r="U747" s="53"/>
      <c r="V747" s="53"/>
      <c r="W747" s="90"/>
      <c r="X747" s="90"/>
      <c r="Y747" s="90"/>
      <c r="Z747" s="53"/>
      <c r="AA747" s="53"/>
      <c r="AB747" s="53"/>
      <c r="AC747" s="53"/>
      <c r="AD747" s="53"/>
      <c r="AE747" s="53"/>
      <c r="AF747" s="53"/>
      <c r="AG747" s="53"/>
      <c r="AH747" s="53"/>
      <c r="AI747" s="90"/>
      <c r="AJ747" s="90"/>
      <c r="AK747" s="90"/>
      <c r="AL747" s="53"/>
      <c r="AM747" s="53"/>
      <c r="AN747" s="53"/>
      <c r="AO747" s="53"/>
      <c r="AP747" s="53"/>
      <c r="AQ747" s="53"/>
      <c r="AR747" s="53"/>
      <c r="AS747" s="53"/>
      <c r="AT747" s="53"/>
      <c r="AU747" s="53"/>
      <c r="AV747" s="53"/>
      <c r="AW747" s="53"/>
      <c r="AX747" s="53"/>
      <c r="AY747" s="53"/>
      <c r="AZ747" s="90"/>
      <c r="BA747" s="90"/>
      <c r="BB747" s="90"/>
      <c r="BC747" s="53"/>
      <c r="BD747" s="53"/>
      <c r="BE747" s="53"/>
      <c r="BF747" s="53"/>
      <c r="BG747" s="25"/>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3"/>
      <c r="CL747" s="53"/>
      <c r="CM747" s="53"/>
      <c r="CN747" s="53"/>
      <c r="CO747" s="53"/>
      <c r="CP747" s="53"/>
      <c r="CQ747" s="53"/>
      <c r="CR747" s="53"/>
      <c r="CS747" s="53"/>
      <c r="CT747" s="53"/>
      <c r="CU747" s="53"/>
      <c r="CV747" s="53"/>
      <c r="CW747" s="53"/>
      <c r="CX747" s="53"/>
      <c r="CY747" s="53"/>
      <c r="CZ747" s="53"/>
      <c r="DA747" s="53"/>
      <c r="DB747" s="53"/>
      <c r="DC747" s="53"/>
      <c r="DD747" s="53"/>
      <c r="DE747" s="53"/>
      <c r="DF747" s="53"/>
      <c r="DG747" s="53"/>
      <c r="DH747" s="53"/>
      <c r="DI747" s="53"/>
      <c r="DJ747" s="53"/>
      <c r="DK747" s="53"/>
      <c r="DL747" s="53"/>
      <c r="DM747" s="53"/>
      <c r="DN747" s="53"/>
      <c r="DO747" s="53"/>
      <c r="DP747" s="53"/>
      <c r="DQ747" s="53"/>
      <c r="DR747" s="53"/>
    </row>
    <row r="748" spans="1:122" x14ac:dyDescent="0.25">
      <c r="A748" s="9"/>
      <c r="E748" s="53"/>
      <c r="F748" s="53"/>
      <c r="G748" s="53"/>
      <c r="I748" s="53"/>
      <c r="J748" s="53"/>
      <c r="K748" s="53"/>
      <c r="L748" s="53"/>
      <c r="M748" s="53"/>
      <c r="N748" s="53"/>
      <c r="O748" s="53"/>
      <c r="P748" s="53"/>
      <c r="Q748" s="53"/>
      <c r="R748" s="53"/>
      <c r="S748" s="53"/>
      <c r="T748" s="53"/>
      <c r="U748" s="53"/>
      <c r="V748" s="53"/>
      <c r="W748" s="90"/>
      <c r="X748" s="90"/>
      <c r="Y748" s="90"/>
      <c r="Z748" s="53"/>
      <c r="AA748" s="53"/>
      <c r="AB748" s="53"/>
      <c r="AC748" s="53"/>
      <c r="AD748" s="53"/>
      <c r="AE748" s="53"/>
      <c r="AF748" s="53"/>
      <c r="AG748" s="53"/>
      <c r="AH748" s="53"/>
      <c r="AI748" s="90"/>
      <c r="AJ748" s="90"/>
      <c r="AK748" s="90"/>
      <c r="AL748" s="53"/>
      <c r="AM748" s="53"/>
      <c r="AN748" s="53"/>
      <c r="AO748" s="53"/>
      <c r="AP748" s="53"/>
      <c r="AQ748" s="53"/>
      <c r="AR748" s="53"/>
      <c r="AS748" s="53"/>
      <c r="AT748" s="53"/>
      <c r="AU748" s="53"/>
      <c r="AV748" s="53"/>
      <c r="AW748" s="53"/>
      <c r="AX748" s="53"/>
      <c r="AY748" s="53"/>
      <c r="AZ748" s="90"/>
      <c r="BA748" s="90"/>
      <c r="BB748" s="90"/>
      <c r="BC748" s="53"/>
      <c r="BD748" s="53"/>
      <c r="BE748" s="53"/>
      <c r="BF748" s="53"/>
      <c r="BG748" s="25"/>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3"/>
      <c r="CL748" s="53"/>
      <c r="CM748" s="53"/>
      <c r="CN748" s="53"/>
      <c r="CO748" s="53"/>
      <c r="CP748" s="53"/>
      <c r="CQ748" s="53"/>
      <c r="CR748" s="53"/>
      <c r="CS748" s="53"/>
      <c r="CT748" s="53"/>
      <c r="CU748" s="53"/>
      <c r="CV748" s="53"/>
      <c r="CW748" s="53"/>
      <c r="CX748" s="53"/>
      <c r="CY748" s="53"/>
      <c r="CZ748" s="53"/>
      <c r="DA748" s="53"/>
      <c r="DB748" s="53"/>
      <c r="DC748" s="53"/>
      <c r="DD748" s="53"/>
      <c r="DE748" s="53"/>
      <c r="DF748" s="53"/>
      <c r="DG748" s="53"/>
      <c r="DH748" s="53"/>
      <c r="DI748" s="53"/>
      <c r="DJ748" s="53"/>
      <c r="DK748" s="53"/>
      <c r="DL748" s="53"/>
      <c r="DM748" s="53"/>
      <c r="DN748" s="53"/>
      <c r="DO748" s="53"/>
      <c r="DP748" s="53"/>
      <c r="DQ748" s="53"/>
      <c r="DR748" s="53"/>
    </row>
    <row r="749" spans="1:122" x14ac:dyDescent="0.25">
      <c r="A749" s="9"/>
      <c r="E749" s="53"/>
      <c r="F749" s="53"/>
      <c r="G749" s="53"/>
      <c r="I749" s="53"/>
      <c r="J749" s="53"/>
      <c r="K749" s="53"/>
      <c r="L749" s="53"/>
      <c r="M749" s="53"/>
      <c r="N749" s="53"/>
      <c r="O749" s="53"/>
      <c r="P749" s="53"/>
      <c r="Q749" s="53"/>
      <c r="R749" s="53"/>
      <c r="S749" s="53"/>
      <c r="T749" s="53"/>
      <c r="U749" s="53"/>
      <c r="V749" s="53"/>
      <c r="W749" s="90"/>
      <c r="X749" s="90"/>
      <c r="Y749" s="90"/>
      <c r="Z749" s="53"/>
      <c r="AA749" s="53"/>
      <c r="AB749" s="53"/>
      <c r="AC749" s="53"/>
      <c r="AD749" s="53"/>
      <c r="AE749" s="53"/>
      <c r="AF749" s="53"/>
      <c r="AG749" s="53"/>
      <c r="AH749" s="53"/>
      <c r="AI749" s="90"/>
      <c r="AJ749" s="90"/>
      <c r="AK749" s="90"/>
      <c r="AL749" s="53"/>
      <c r="AM749" s="53"/>
      <c r="AN749" s="53"/>
      <c r="AO749" s="53"/>
      <c r="AP749" s="53"/>
      <c r="AQ749" s="53"/>
      <c r="AR749" s="53"/>
      <c r="AS749" s="53"/>
      <c r="AT749" s="53"/>
      <c r="AU749" s="53"/>
      <c r="AV749" s="53"/>
      <c r="AW749" s="53"/>
      <c r="AX749" s="53"/>
      <c r="AY749" s="53"/>
      <c r="AZ749" s="90"/>
      <c r="BA749" s="90"/>
      <c r="BB749" s="90"/>
      <c r="BC749" s="53"/>
      <c r="BD749" s="53"/>
      <c r="BE749" s="53"/>
      <c r="BF749" s="53"/>
      <c r="BG749" s="25"/>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3"/>
      <c r="CL749" s="53"/>
      <c r="CM749" s="53"/>
      <c r="CN749" s="53"/>
      <c r="CO749" s="53"/>
      <c r="CP749" s="53"/>
      <c r="CQ749" s="53"/>
      <c r="CR749" s="53"/>
      <c r="CS749" s="53"/>
      <c r="CT749" s="53"/>
      <c r="CU749" s="53"/>
      <c r="CV749" s="53"/>
      <c r="CW749" s="53"/>
      <c r="CX749" s="53"/>
      <c r="CY749" s="53"/>
      <c r="CZ749" s="53"/>
      <c r="DA749" s="53"/>
      <c r="DB749" s="53"/>
      <c r="DC749" s="53"/>
      <c r="DD749" s="53"/>
      <c r="DE749" s="53"/>
      <c r="DF749" s="53"/>
      <c r="DG749" s="53"/>
      <c r="DH749" s="53"/>
      <c r="DI749" s="53"/>
      <c r="DJ749" s="53"/>
      <c r="DK749" s="53"/>
      <c r="DL749" s="53"/>
      <c r="DM749" s="53"/>
      <c r="DN749" s="53"/>
      <c r="DO749" s="53"/>
      <c r="DP749" s="53"/>
      <c r="DQ749" s="53"/>
      <c r="DR749" s="53"/>
    </row>
    <row r="750" spans="1:122" x14ac:dyDescent="0.25">
      <c r="A750" s="9"/>
      <c r="E750" s="53"/>
      <c r="F750" s="53"/>
      <c r="G750" s="53"/>
      <c r="I750" s="53"/>
      <c r="J750" s="53"/>
      <c r="K750" s="53"/>
      <c r="L750" s="53"/>
      <c r="M750" s="53"/>
      <c r="N750" s="53"/>
      <c r="O750" s="53"/>
      <c r="P750" s="53"/>
      <c r="Q750" s="53"/>
      <c r="R750" s="53"/>
      <c r="S750" s="53"/>
      <c r="T750" s="53"/>
      <c r="U750" s="53"/>
      <c r="V750" s="53"/>
      <c r="W750" s="90"/>
      <c r="X750" s="90"/>
      <c r="Y750" s="90"/>
      <c r="Z750" s="53"/>
      <c r="AA750" s="53"/>
      <c r="AB750" s="53"/>
      <c r="AC750" s="53"/>
      <c r="AD750" s="53"/>
      <c r="AE750" s="53"/>
      <c r="AF750" s="53"/>
      <c r="AG750" s="53"/>
      <c r="AH750" s="53"/>
      <c r="AI750" s="90"/>
      <c r="AJ750" s="90"/>
      <c r="AK750" s="90"/>
      <c r="AL750" s="53"/>
      <c r="AM750" s="53"/>
      <c r="AN750" s="53"/>
      <c r="AO750" s="53"/>
      <c r="AP750" s="53"/>
      <c r="AQ750" s="53"/>
      <c r="AR750" s="53"/>
      <c r="AS750" s="53"/>
      <c r="AT750" s="53"/>
      <c r="AU750" s="53"/>
      <c r="AV750" s="53"/>
      <c r="AW750" s="53"/>
      <c r="AX750" s="53"/>
      <c r="AY750" s="53"/>
      <c r="AZ750" s="90"/>
      <c r="BA750" s="90"/>
      <c r="BB750" s="90"/>
      <c r="BC750" s="53"/>
      <c r="BD750" s="53"/>
      <c r="BE750" s="53"/>
      <c r="BF750" s="53"/>
      <c r="BG750" s="25"/>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3"/>
      <c r="CL750" s="53"/>
      <c r="CM750" s="53"/>
      <c r="CN750" s="53"/>
      <c r="CO750" s="53"/>
      <c r="CP750" s="53"/>
      <c r="CQ750" s="53"/>
      <c r="CR750" s="53"/>
      <c r="CS750" s="53"/>
      <c r="CT750" s="53"/>
      <c r="CU750" s="53"/>
      <c r="CV750" s="53"/>
      <c r="CW750" s="53"/>
      <c r="CX750" s="53"/>
      <c r="CY750" s="53"/>
      <c r="CZ750" s="53"/>
      <c r="DA750" s="53"/>
      <c r="DB750" s="53"/>
      <c r="DC750" s="53"/>
      <c r="DD750" s="53"/>
      <c r="DE750" s="53"/>
      <c r="DF750" s="53"/>
      <c r="DG750" s="53"/>
      <c r="DH750" s="53"/>
      <c r="DI750" s="53"/>
      <c r="DJ750" s="53"/>
      <c r="DK750" s="53"/>
      <c r="DL750" s="53"/>
      <c r="DM750" s="53"/>
      <c r="DN750" s="53"/>
      <c r="DO750" s="53"/>
      <c r="DP750" s="53"/>
      <c r="DQ750" s="53"/>
      <c r="DR750" s="53"/>
    </row>
    <row r="751" spans="1:122" x14ac:dyDescent="0.25">
      <c r="A751" s="9"/>
      <c r="E751" s="53"/>
      <c r="F751" s="53"/>
      <c r="G751" s="53"/>
      <c r="I751" s="53"/>
      <c r="J751" s="53"/>
      <c r="K751" s="53"/>
      <c r="L751" s="53"/>
      <c r="M751" s="53"/>
      <c r="N751" s="53"/>
      <c r="O751" s="53"/>
      <c r="P751" s="53"/>
      <c r="Q751" s="53"/>
      <c r="R751" s="53"/>
      <c r="S751" s="53"/>
      <c r="T751" s="53"/>
      <c r="U751" s="53"/>
      <c r="V751" s="53"/>
      <c r="W751" s="90"/>
      <c r="X751" s="90"/>
      <c r="Y751" s="90"/>
      <c r="Z751" s="53"/>
      <c r="AA751" s="53"/>
      <c r="AB751" s="53"/>
      <c r="AC751" s="53"/>
      <c r="AD751" s="53"/>
      <c r="AE751" s="53"/>
      <c r="AF751" s="53"/>
      <c r="AG751" s="53"/>
      <c r="AH751" s="53"/>
      <c r="AI751" s="90"/>
      <c r="AJ751" s="90"/>
      <c r="AK751" s="90"/>
      <c r="AL751" s="53"/>
      <c r="AM751" s="53"/>
      <c r="AN751" s="53"/>
      <c r="AO751" s="53"/>
      <c r="AP751" s="53"/>
      <c r="AQ751" s="53"/>
      <c r="AR751" s="53"/>
      <c r="AS751" s="53"/>
      <c r="AT751" s="53"/>
      <c r="AU751" s="53"/>
      <c r="AV751" s="53"/>
      <c r="AW751" s="53"/>
      <c r="AX751" s="53"/>
      <c r="AY751" s="53"/>
      <c r="AZ751" s="90"/>
      <c r="BA751" s="90"/>
      <c r="BB751" s="90"/>
      <c r="BC751" s="53"/>
      <c r="BD751" s="53"/>
      <c r="BE751" s="53"/>
      <c r="BF751" s="53"/>
      <c r="BG751" s="25"/>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3"/>
      <c r="CL751" s="53"/>
      <c r="CM751" s="53"/>
      <c r="CN751" s="53"/>
      <c r="CO751" s="53"/>
      <c r="CP751" s="53"/>
      <c r="CQ751" s="53"/>
      <c r="CR751" s="53"/>
      <c r="CS751" s="53"/>
      <c r="CT751" s="53"/>
      <c r="CU751" s="53"/>
      <c r="CV751" s="53"/>
      <c r="CW751" s="53"/>
      <c r="CX751" s="53"/>
      <c r="CY751" s="53"/>
      <c r="CZ751" s="53"/>
      <c r="DA751" s="53"/>
      <c r="DB751" s="53"/>
      <c r="DC751" s="53"/>
      <c r="DD751" s="53"/>
      <c r="DE751" s="53"/>
      <c r="DF751" s="53"/>
      <c r="DG751" s="53"/>
      <c r="DH751" s="53"/>
      <c r="DI751" s="53"/>
      <c r="DJ751" s="53"/>
      <c r="DK751" s="53"/>
      <c r="DL751" s="53"/>
      <c r="DM751" s="53"/>
      <c r="DN751" s="53"/>
      <c r="DO751" s="53"/>
      <c r="DP751" s="53"/>
      <c r="DQ751" s="53"/>
      <c r="DR751" s="53"/>
    </row>
    <row r="752" spans="1:122" x14ac:dyDescent="0.25">
      <c r="A752" s="9"/>
      <c r="E752" s="53"/>
      <c r="F752" s="53"/>
      <c r="G752" s="53"/>
      <c r="I752" s="53"/>
      <c r="J752" s="53"/>
      <c r="K752" s="53"/>
      <c r="L752" s="53"/>
      <c r="M752" s="53"/>
      <c r="N752" s="53"/>
      <c r="O752" s="53"/>
      <c r="P752" s="53"/>
      <c r="Q752" s="53"/>
      <c r="R752" s="53"/>
      <c r="S752" s="53"/>
      <c r="T752" s="53"/>
      <c r="U752" s="53"/>
      <c r="V752" s="53"/>
      <c r="W752" s="90"/>
      <c r="X752" s="90"/>
      <c r="Y752" s="90"/>
      <c r="Z752" s="53"/>
      <c r="AA752" s="53"/>
      <c r="AB752" s="53"/>
      <c r="AC752" s="53"/>
      <c r="AD752" s="53"/>
      <c r="AE752" s="53"/>
      <c r="AF752" s="53"/>
      <c r="AG752" s="53"/>
      <c r="AH752" s="53"/>
      <c r="AI752" s="90"/>
      <c r="AJ752" s="90"/>
      <c r="AK752" s="90"/>
      <c r="AL752" s="53"/>
      <c r="AM752" s="53"/>
      <c r="AN752" s="53"/>
      <c r="AO752" s="53"/>
      <c r="AP752" s="53"/>
      <c r="AQ752" s="53"/>
      <c r="AR752" s="53"/>
      <c r="AS752" s="53"/>
      <c r="AT752" s="53"/>
      <c r="AU752" s="53"/>
      <c r="AV752" s="53"/>
      <c r="AW752" s="53"/>
      <c r="AX752" s="53"/>
      <c r="AY752" s="53"/>
      <c r="AZ752" s="90"/>
      <c r="BA752" s="90"/>
      <c r="BB752" s="90"/>
      <c r="BC752" s="53"/>
      <c r="BD752" s="53"/>
      <c r="BE752" s="53"/>
      <c r="BF752" s="53"/>
      <c r="BG752" s="25"/>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3"/>
      <c r="CL752" s="53"/>
      <c r="CM752" s="53"/>
      <c r="CN752" s="53"/>
      <c r="CO752" s="53"/>
      <c r="CP752" s="53"/>
      <c r="CQ752" s="53"/>
      <c r="CR752" s="53"/>
      <c r="CS752" s="53"/>
      <c r="CT752" s="53"/>
      <c r="CU752" s="53"/>
      <c r="CV752" s="53"/>
      <c r="CW752" s="53"/>
      <c r="CX752" s="53"/>
      <c r="CY752" s="53"/>
      <c r="CZ752" s="53"/>
      <c r="DA752" s="53"/>
      <c r="DB752" s="53"/>
      <c r="DC752" s="53"/>
      <c r="DD752" s="53"/>
      <c r="DE752" s="53"/>
      <c r="DF752" s="53"/>
      <c r="DG752" s="53"/>
      <c r="DH752" s="53"/>
      <c r="DI752" s="53"/>
      <c r="DJ752" s="53"/>
      <c r="DK752" s="53"/>
      <c r="DL752" s="53"/>
      <c r="DM752" s="53"/>
      <c r="DN752" s="53"/>
      <c r="DO752" s="53"/>
      <c r="DP752" s="53"/>
      <c r="DQ752" s="53"/>
      <c r="DR752" s="53"/>
    </row>
    <row r="753" spans="1:122" x14ac:dyDescent="0.25">
      <c r="A753" s="9"/>
      <c r="E753" s="53"/>
      <c r="F753" s="53"/>
      <c r="G753" s="53"/>
      <c r="I753" s="53"/>
      <c r="J753" s="53"/>
      <c r="K753" s="53"/>
      <c r="L753" s="53"/>
      <c r="M753" s="53"/>
      <c r="N753" s="53"/>
      <c r="O753" s="53"/>
      <c r="P753" s="53"/>
      <c r="Q753" s="53"/>
      <c r="R753" s="53"/>
      <c r="S753" s="53"/>
      <c r="T753" s="53"/>
      <c r="U753" s="53"/>
      <c r="V753" s="53"/>
      <c r="W753" s="90"/>
      <c r="X753" s="90"/>
      <c r="Y753" s="90"/>
      <c r="Z753" s="53"/>
      <c r="AA753" s="53"/>
      <c r="AB753" s="53"/>
      <c r="AC753" s="53"/>
      <c r="AD753" s="53"/>
      <c r="AE753" s="53"/>
      <c r="AF753" s="53"/>
      <c r="AG753" s="53"/>
      <c r="AH753" s="53"/>
      <c r="AI753" s="90"/>
      <c r="AJ753" s="90"/>
      <c r="AK753" s="90"/>
      <c r="AL753" s="53"/>
      <c r="AM753" s="53"/>
      <c r="AN753" s="53"/>
      <c r="AO753" s="53"/>
      <c r="AP753" s="53"/>
      <c r="AQ753" s="53"/>
      <c r="AR753" s="53"/>
      <c r="AS753" s="53"/>
      <c r="AT753" s="53"/>
      <c r="AU753" s="53"/>
      <c r="AV753" s="53"/>
      <c r="AW753" s="53"/>
      <c r="AX753" s="53"/>
      <c r="AY753" s="53"/>
      <c r="AZ753" s="90"/>
      <c r="BA753" s="90"/>
      <c r="BB753" s="90"/>
      <c r="BC753" s="53"/>
      <c r="BD753" s="53"/>
      <c r="BE753" s="53"/>
      <c r="BF753" s="53"/>
      <c r="BG753" s="25"/>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3"/>
      <c r="CL753" s="53"/>
      <c r="CM753" s="53"/>
      <c r="CN753" s="53"/>
      <c r="CO753" s="53"/>
      <c r="CP753" s="53"/>
      <c r="CQ753" s="53"/>
      <c r="CR753" s="53"/>
      <c r="CS753" s="53"/>
      <c r="CT753" s="53"/>
      <c r="CU753" s="53"/>
      <c r="CV753" s="53"/>
      <c r="CW753" s="53"/>
      <c r="CX753" s="53"/>
      <c r="CY753" s="53"/>
      <c r="CZ753" s="53"/>
      <c r="DA753" s="53"/>
      <c r="DB753" s="53"/>
      <c r="DC753" s="53"/>
      <c r="DD753" s="53"/>
      <c r="DE753" s="53"/>
      <c r="DF753" s="53"/>
      <c r="DG753" s="53"/>
      <c r="DH753" s="53"/>
      <c r="DI753" s="53"/>
      <c r="DJ753" s="53"/>
      <c r="DK753" s="53"/>
      <c r="DL753" s="53"/>
      <c r="DM753" s="53"/>
      <c r="DN753" s="53"/>
      <c r="DO753" s="53"/>
      <c r="DP753" s="53"/>
      <c r="DQ753" s="53"/>
      <c r="DR753" s="53"/>
    </row>
    <row r="754" spans="1:122" x14ac:dyDescent="0.25">
      <c r="A754" s="9"/>
      <c r="E754" s="53"/>
      <c r="F754" s="53"/>
      <c r="G754" s="53"/>
      <c r="I754" s="53"/>
      <c r="J754" s="53"/>
      <c r="K754" s="53"/>
      <c r="L754" s="53"/>
      <c r="M754" s="53"/>
      <c r="N754" s="53"/>
      <c r="O754" s="53"/>
      <c r="P754" s="53"/>
      <c r="Q754" s="53"/>
      <c r="R754" s="53"/>
      <c r="S754" s="53"/>
      <c r="T754" s="53"/>
      <c r="U754" s="53"/>
      <c r="V754" s="53"/>
      <c r="W754" s="90"/>
      <c r="X754" s="90"/>
      <c r="Y754" s="90"/>
      <c r="Z754" s="53"/>
      <c r="AA754" s="53"/>
      <c r="AB754" s="53"/>
      <c r="AC754" s="53"/>
      <c r="AD754" s="53"/>
      <c r="AE754" s="53"/>
      <c r="AF754" s="53"/>
      <c r="AG754" s="53"/>
      <c r="AH754" s="53"/>
      <c r="AI754" s="90"/>
      <c r="AJ754" s="90"/>
      <c r="AK754" s="90"/>
      <c r="AL754" s="53"/>
      <c r="AM754" s="53"/>
      <c r="AN754" s="53"/>
      <c r="AO754" s="53"/>
      <c r="AP754" s="53"/>
      <c r="AQ754" s="53"/>
      <c r="AR754" s="53"/>
      <c r="AS754" s="53"/>
      <c r="AT754" s="53"/>
      <c r="AU754" s="53"/>
      <c r="AV754" s="53"/>
      <c r="AW754" s="53"/>
      <c r="AX754" s="53"/>
      <c r="AY754" s="53"/>
      <c r="AZ754" s="90"/>
      <c r="BA754" s="90"/>
      <c r="BB754" s="90"/>
      <c r="BC754" s="53"/>
      <c r="BD754" s="53"/>
      <c r="BE754" s="53"/>
      <c r="BF754" s="53"/>
      <c r="BG754" s="25"/>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3"/>
      <c r="CL754" s="53"/>
      <c r="CM754" s="53"/>
      <c r="CN754" s="53"/>
      <c r="CO754" s="53"/>
      <c r="CP754" s="53"/>
      <c r="CQ754" s="53"/>
      <c r="CR754" s="53"/>
      <c r="CS754" s="53"/>
      <c r="CT754" s="53"/>
      <c r="CU754" s="53"/>
      <c r="CV754" s="53"/>
      <c r="CW754" s="53"/>
      <c r="CX754" s="53"/>
      <c r="CY754" s="53"/>
      <c r="CZ754" s="53"/>
      <c r="DA754" s="53"/>
      <c r="DB754" s="53"/>
      <c r="DC754" s="53"/>
      <c r="DD754" s="53"/>
      <c r="DE754" s="53"/>
      <c r="DF754" s="53"/>
      <c r="DG754" s="53"/>
      <c r="DH754" s="53"/>
      <c r="DI754" s="53"/>
      <c r="DJ754" s="53"/>
      <c r="DK754" s="53"/>
      <c r="DL754" s="53"/>
      <c r="DM754" s="53"/>
      <c r="DN754" s="53"/>
      <c r="DO754" s="53"/>
      <c r="DP754" s="53"/>
      <c r="DQ754" s="53"/>
      <c r="DR754" s="53"/>
    </row>
    <row r="755" spans="1:122" x14ac:dyDescent="0.25">
      <c r="A755" s="9"/>
      <c r="E755" s="53"/>
      <c r="F755" s="53"/>
      <c r="G755" s="53"/>
      <c r="I755" s="53"/>
      <c r="J755" s="53"/>
      <c r="K755" s="53"/>
      <c r="L755" s="53"/>
      <c r="M755" s="53"/>
      <c r="N755" s="53"/>
      <c r="O755" s="53"/>
      <c r="P755" s="53"/>
      <c r="Q755" s="53"/>
      <c r="R755" s="53"/>
      <c r="S755" s="53"/>
      <c r="T755" s="53"/>
      <c r="U755" s="53"/>
      <c r="V755" s="53"/>
      <c r="W755" s="90"/>
      <c r="X755" s="90"/>
      <c r="Y755" s="90"/>
      <c r="Z755" s="53"/>
      <c r="AA755" s="53"/>
      <c r="AB755" s="53"/>
      <c r="AC755" s="53"/>
      <c r="AD755" s="53"/>
      <c r="AE755" s="53"/>
      <c r="AF755" s="53"/>
      <c r="AG755" s="53"/>
      <c r="AH755" s="53"/>
      <c r="AI755" s="90"/>
      <c r="AJ755" s="90"/>
      <c r="AK755" s="90"/>
      <c r="AL755" s="53"/>
      <c r="AM755" s="53"/>
      <c r="AN755" s="53"/>
      <c r="AO755" s="53"/>
      <c r="AP755" s="53"/>
      <c r="AQ755" s="53"/>
      <c r="AR755" s="53"/>
      <c r="AS755" s="53"/>
      <c r="AT755" s="53"/>
      <c r="AU755" s="53"/>
      <c r="AV755" s="53"/>
      <c r="AW755" s="53"/>
      <c r="AX755" s="53"/>
      <c r="AY755" s="53"/>
      <c r="AZ755" s="90"/>
      <c r="BA755" s="90"/>
      <c r="BB755" s="90"/>
      <c r="BC755" s="53"/>
      <c r="BD755" s="53"/>
      <c r="BE755" s="53"/>
      <c r="BF755" s="53"/>
      <c r="BG755" s="25"/>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3"/>
      <c r="CL755" s="53"/>
      <c r="CM755" s="53"/>
      <c r="CN755" s="53"/>
      <c r="CO755" s="53"/>
      <c r="CP755" s="53"/>
      <c r="CQ755" s="53"/>
      <c r="CR755" s="53"/>
      <c r="CS755" s="53"/>
      <c r="CT755" s="53"/>
      <c r="CU755" s="53"/>
      <c r="CV755" s="53"/>
      <c r="CW755" s="53"/>
      <c r="CX755" s="53"/>
      <c r="CY755" s="53"/>
      <c r="CZ755" s="53"/>
      <c r="DA755" s="53"/>
      <c r="DB755" s="53"/>
      <c r="DC755" s="53"/>
      <c r="DD755" s="53"/>
      <c r="DE755" s="53"/>
      <c r="DF755" s="53"/>
      <c r="DG755" s="53"/>
      <c r="DH755" s="53"/>
      <c r="DI755" s="53"/>
      <c r="DJ755" s="53"/>
      <c r="DK755" s="53"/>
      <c r="DL755" s="53"/>
      <c r="DM755" s="53"/>
      <c r="DN755" s="53"/>
      <c r="DO755" s="53"/>
      <c r="DP755" s="53"/>
      <c r="DQ755" s="53"/>
      <c r="DR755" s="53"/>
    </row>
    <row r="756" spans="1:122" x14ac:dyDescent="0.25">
      <c r="A756" s="9"/>
      <c r="E756" s="53"/>
      <c r="F756" s="53"/>
      <c r="G756" s="53"/>
      <c r="I756" s="53"/>
      <c r="J756" s="53"/>
      <c r="K756" s="53"/>
      <c r="L756" s="53"/>
      <c r="M756" s="53"/>
      <c r="N756" s="53"/>
      <c r="O756" s="53"/>
      <c r="P756" s="53"/>
      <c r="Q756" s="53"/>
      <c r="R756" s="53"/>
      <c r="S756" s="53"/>
      <c r="T756" s="53"/>
      <c r="U756" s="53"/>
      <c r="V756" s="53"/>
      <c r="W756" s="90"/>
      <c r="X756" s="90"/>
      <c r="Y756" s="90"/>
      <c r="Z756" s="53"/>
      <c r="AA756" s="53"/>
      <c r="AB756" s="53"/>
      <c r="AC756" s="53"/>
      <c r="AD756" s="53"/>
      <c r="AE756" s="53"/>
      <c r="AF756" s="53"/>
      <c r="AG756" s="53"/>
      <c r="AH756" s="53"/>
      <c r="AI756" s="90"/>
      <c r="AJ756" s="90"/>
      <c r="AK756" s="90"/>
      <c r="AL756" s="53"/>
      <c r="AM756" s="53"/>
      <c r="AN756" s="53"/>
      <c r="AO756" s="53"/>
      <c r="AP756" s="53"/>
      <c r="AQ756" s="53"/>
      <c r="AR756" s="53"/>
      <c r="AS756" s="53"/>
      <c r="AT756" s="53"/>
      <c r="AU756" s="53"/>
      <c r="AV756" s="53"/>
      <c r="AW756" s="53"/>
      <c r="AX756" s="53"/>
      <c r="AY756" s="53"/>
      <c r="AZ756" s="90"/>
      <c r="BA756" s="90"/>
      <c r="BB756" s="90"/>
      <c r="BC756" s="53"/>
      <c r="BD756" s="53"/>
      <c r="BE756" s="53"/>
      <c r="BF756" s="53"/>
      <c r="BG756" s="25"/>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3"/>
      <c r="CL756" s="53"/>
      <c r="CM756" s="53"/>
      <c r="CN756" s="53"/>
      <c r="CO756" s="53"/>
      <c r="CP756" s="53"/>
      <c r="CQ756" s="53"/>
      <c r="CR756" s="53"/>
      <c r="CS756" s="53"/>
      <c r="CT756" s="53"/>
      <c r="CU756" s="53"/>
      <c r="CV756" s="53"/>
      <c r="CW756" s="53"/>
      <c r="CX756" s="53"/>
      <c r="CY756" s="53"/>
      <c r="CZ756" s="53"/>
      <c r="DA756" s="53"/>
      <c r="DB756" s="53"/>
      <c r="DC756" s="53"/>
      <c r="DD756" s="53"/>
      <c r="DE756" s="53"/>
      <c r="DF756" s="53"/>
      <c r="DG756" s="53"/>
      <c r="DH756" s="53"/>
      <c r="DI756" s="53"/>
      <c r="DJ756" s="53"/>
      <c r="DK756" s="53"/>
      <c r="DL756" s="53"/>
      <c r="DM756" s="53"/>
      <c r="DN756" s="53"/>
      <c r="DO756" s="53"/>
      <c r="DP756" s="53"/>
      <c r="DQ756" s="53"/>
      <c r="DR756" s="53"/>
    </row>
    <row r="757" spans="1:122" x14ac:dyDescent="0.25">
      <c r="A757" s="9"/>
      <c r="E757" s="53"/>
      <c r="F757" s="53"/>
      <c r="G757" s="53"/>
      <c r="I757" s="53"/>
      <c r="J757" s="53"/>
      <c r="K757" s="53"/>
      <c r="L757" s="53"/>
      <c r="M757" s="53"/>
      <c r="N757" s="53"/>
      <c r="O757" s="53"/>
      <c r="P757" s="53"/>
      <c r="Q757" s="53"/>
      <c r="R757" s="53"/>
      <c r="S757" s="53"/>
      <c r="T757" s="53"/>
      <c r="U757" s="53"/>
      <c r="V757" s="53"/>
      <c r="W757" s="90"/>
      <c r="X757" s="90"/>
      <c r="Y757" s="90"/>
      <c r="Z757" s="53"/>
      <c r="AA757" s="53"/>
      <c r="AB757" s="53"/>
      <c r="AC757" s="53"/>
      <c r="AD757" s="53"/>
      <c r="AE757" s="53"/>
      <c r="AF757" s="53"/>
      <c r="AG757" s="53"/>
      <c r="AH757" s="53"/>
      <c r="AI757" s="90"/>
      <c r="AJ757" s="90"/>
      <c r="AK757" s="90"/>
      <c r="AL757" s="53"/>
      <c r="AM757" s="53"/>
      <c r="AN757" s="53"/>
      <c r="AO757" s="53"/>
      <c r="AP757" s="53"/>
      <c r="AQ757" s="53"/>
      <c r="AR757" s="53"/>
      <c r="AS757" s="53"/>
      <c r="AT757" s="53"/>
      <c r="AU757" s="53"/>
      <c r="AV757" s="53"/>
      <c r="AW757" s="53"/>
      <c r="AX757" s="53"/>
      <c r="AY757" s="53"/>
      <c r="AZ757" s="90"/>
      <c r="BA757" s="90"/>
      <c r="BB757" s="90"/>
      <c r="BC757" s="53"/>
      <c r="BD757" s="53"/>
      <c r="BE757" s="53"/>
      <c r="BF757" s="53"/>
      <c r="BG757" s="25"/>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3"/>
      <c r="CL757" s="53"/>
      <c r="CM757" s="53"/>
      <c r="CN757" s="53"/>
      <c r="CO757" s="53"/>
      <c r="CP757" s="53"/>
      <c r="CQ757" s="53"/>
      <c r="CR757" s="53"/>
      <c r="CS757" s="53"/>
      <c r="CT757" s="53"/>
      <c r="CU757" s="53"/>
      <c r="CV757" s="53"/>
      <c r="CW757" s="53"/>
      <c r="CX757" s="53"/>
      <c r="CY757" s="53"/>
      <c r="CZ757" s="53"/>
      <c r="DA757" s="53"/>
      <c r="DB757" s="53"/>
      <c r="DC757" s="53"/>
      <c r="DD757" s="53"/>
      <c r="DE757" s="53"/>
      <c r="DF757" s="53"/>
      <c r="DG757" s="53"/>
      <c r="DH757" s="53"/>
      <c r="DI757" s="53"/>
      <c r="DJ757" s="53"/>
      <c r="DK757" s="53"/>
      <c r="DL757" s="53"/>
      <c r="DM757" s="53"/>
      <c r="DN757" s="53"/>
      <c r="DO757" s="53"/>
      <c r="DP757" s="53"/>
      <c r="DQ757" s="53"/>
      <c r="DR757" s="53"/>
    </row>
    <row r="758" spans="1:122" x14ac:dyDescent="0.25">
      <c r="A758" s="9"/>
      <c r="E758" s="53"/>
      <c r="F758" s="53"/>
      <c r="G758" s="53"/>
      <c r="I758" s="53"/>
      <c r="J758" s="53"/>
      <c r="K758" s="53"/>
      <c r="L758" s="53"/>
      <c r="M758" s="53"/>
      <c r="N758" s="53"/>
      <c r="O758" s="53"/>
      <c r="P758" s="53"/>
      <c r="Q758" s="53"/>
      <c r="R758" s="53"/>
      <c r="S758" s="53"/>
      <c r="T758" s="53"/>
      <c r="U758" s="53"/>
      <c r="V758" s="53"/>
      <c r="W758" s="90"/>
      <c r="X758" s="90"/>
      <c r="Y758" s="90"/>
      <c r="Z758" s="53"/>
      <c r="AA758" s="53"/>
      <c r="AB758" s="53"/>
      <c r="AC758" s="53"/>
      <c r="AD758" s="53"/>
      <c r="AE758" s="53"/>
      <c r="AF758" s="53"/>
      <c r="AG758" s="53"/>
      <c r="AH758" s="53"/>
      <c r="AI758" s="90"/>
      <c r="AJ758" s="90"/>
      <c r="AK758" s="90"/>
      <c r="AL758" s="53"/>
      <c r="AM758" s="53"/>
      <c r="AN758" s="53"/>
      <c r="AO758" s="53"/>
      <c r="AP758" s="53"/>
      <c r="AQ758" s="53"/>
      <c r="AR758" s="53"/>
      <c r="AS758" s="53"/>
      <c r="AT758" s="53"/>
      <c r="AU758" s="53"/>
      <c r="AV758" s="53"/>
      <c r="AW758" s="53"/>
      <c r="AX758" s="53"/>
      <c r="AY758" s="53"/>
      <c r="AZ758" s="90"/>
      <c r="BA758" s="90"/>
      <c r="BB758" s="90"/>
      <c r="BC758" s="53"/>
      <c r="BD758" s="53"/>
      <c r="BE758" s="53"/>
      <c r="BF758" s="53"/>
      <c r="BG758" s="25"/>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3"/>
      <c r="CL758" s="53"/>
      <c r="CM758" s="53"/>
      <c r="CN758" s="53"/>
      <c r="CO758" s="53"/>
      <c r="CP758" s="53"/>
      <c r="CQ758" s="53"/>
      <c r="CR758" s="53"/>
      <c r="CS758" s="53"/>
      <c r="CT758" s="53"/>
      <c r="CU758" s="53"/>
      <c r="CV758" s="53"/>
      <c r="CW758" s="53"/>
      <c r="CX758" s="53"/>
      <c r="CY758" s="53"/>
      <c r="CZ758" s="53"/>
      <c r="DA758" s="53"/>
      <c r="DB758" s="53"/>
      <c r="DC758" s="53"/>
      <c r="DD758" s="53"/>
      <c r="DE758" s="53"/>
      <c r="DF758" s="53"/>
      <c r="DG758" s="53"/>
      <c r="DH758" s="53"/>
      <c r="DI758" s="53"/>
      <c r="DJ758" s="53"/>
      <c r="DK758" s="53"/>
      <c r="DL758" s="53"/>
      <c r="DM758" s="53"/>
      <c r="DN758" s="53"/>
      <c r="DO758" s="53"/>
      <c r="DP758" s="53"/>
      <c r="DQ758" s="53"/>
      <c r="DR758" s="53"/>
    </row>
    <row r="759" spans="1:122" x14ac:dyDescent="0.25">
      <c r="A759" s="9"/>
      <c r="E759" s="53"/>
      <c r="F759" s="53"/>
      <c r="G759" s="53"/>
      <c r="I759" s="53"/>
      <c r="J759" s="53"/>
      <c r="K759" s="53"/>
      <c r="L759" s="53"/>
      <c r="M759" s="53"/>
      <c r="N759" s="53"/>
      <c r="O759" s="53"/>
      <c r="P759" s="53"/>
      <c r="Q759" s="53"/>
      <c r="R759" s="53"/>
      <c r="S759" s="53"/>
      <c r="T759" s="53"/>
      <c r="U759" s="53"/>
      <c r="V759" s="53"/>
      <c r="W759" s="90"/>
      <c r="X759" s="90"/>
      <c r="Y759" s="90"/>
      <c r="Z759" s="53"/>
      <c r="AA759" s="53"/>
      <c r="AB759" s="53"/>
      <c r="AC759" s="53"/>
      <c r="AD759" s="53"/>
      <c r="AE759" s="53"/>
      <c r="AF759" s="53"/>
      <c r="AG759" s="53"/>
      <c r="AH759" s="53"/>
      <c r="AI759" s="90"/>
      <c r="AJ759" s="90"/>
      <c r="AK759" s="90"/>
      <c r="AL759" s="53"/>
      <c r="AM759" s="53"/>
      <c r="AN759" s="53"/>
      <c r="AO759" s="53"/>
      <c r="AP759" s="53"/>
      <c r="AQ759" s="53"/>
      <c r="AR759" s="53"/>
      <c r="AS759" s="53"/>
      <c r="AT759" s="53"/>
      <c r="AU759" s="53"/>
      <c r="AV759" s="53"/>
      <c r="AW759" s="53"/>
      <c r="AX759" s="53"/>
      <c r="AY759" s="53"/>
      <c r="AZ759" s="90"/>
      <c r="BA759" s="90"/>
      <c r="BB759" s="90"/>
      <c r="BC759" s="53"/>
      <c r="BD759" s="53"/>
      <c r="BE759" s="53"/>
      <c r="BF759" s="53"/>
      <c r="BG759" s="25"/>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3"/>
      <c r="CL759" s="53"/>
      <c r="CM759" s="53"/>
      <c r="CN759" s="53"/>
      <c r="CO759" s="53"/>
      <c r="CP759" s="53"/>
      <c r="CQ759" s="53"/>
      <c r="CR759" s="53"/>
      <c r="CS759" s="53"/>
      <c r="CT759" s="53"/>
      <c r="CU759" s="53"/>
      <c r="CV759" s="53"/>
      <c r="CW759" s="53"/>
      <c r="CX759" s="53"/>
      <c r="CY759" s="53"/>
      <c r="CZ759" s="53"/>
      <c r="DA759" s="53"/>
      <c r="DB759" s="53"/>
      <c r="DC759" s="53"/>
      <c r="DD759" s="53"/>
      <c r="DE759" s="53"/>
      <c r="DF759" s="53"/>
      <c r="DG759" s="53"/>
      <c r="DH759" s="53"/>
      <c r="DI759" s="53"/>
      <c r="DJ759" s="53"/>
      <c r="DK759" s="53"/>
      <c r="DL759" s="53"/>
      <c r="DM759" s="53"/>
      <c r="DN759" s="53"/>
      <c r="DO759" s="53"/>
      <c r="DP759" s="53"/>
      <c r="DQ759" s="53"/>
      <c r="DR759" s="53"/>
    </row>
  </sheetData>
  <mergeCells count="5">
    <mergeCell ref="H4:CY4"/>
    <mergeCell ref="H3:CY3"/>
    <mergeCell ref="A5:AL5"/>
    <mergeCell ref="H2:AL2"/>
    <mergeCell ref="H1:AL1"/>
  </mergeCells>
  <pageMargins left="0.59055118110236227" right="0.59055118110236227" top="0.39370078740157483" bottom="0.59055118110236227" header="0.31496062992125984" footer="0.31496062992125984"/>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Y456"/>
  <sheetViews>
    <sheetView zoomScale="70" zoomScaleNormal="70" workbookViewId="0">
      <pane xSplit="9" ySplit="7" topLeftCell="N8"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A45" activeCellId="1" sqref="A41:XFD43 A45:XFD46"/>
    </sheetView>
  </sheetViews>
  <sheetFormatPr defaultRowHeight="15" x14ac:dyDescent="0.25"/>
  <cols>
    <col min="1" max="1" width="44.140625" style="9" customWidth="1"/>
    <col min="2" max="4" width="4" style="9" hidden="1" customWidth="1"/>
    <col min="5" max="5" width="4.5703125" style="8" hidden="1" customWidth="1"/>
    <col min="6" max="7" width="4.28515625" style="8" customWidth="1"/>
    <col min="8" max="8" width="15.7109375" style="1" customWidth="1"/>
    <col min="9" max="9" width="5" style="9" customWidth="1"/>
    <col min="10" max="13" width="16.140625" style="9" hidden="1" customWidth="1"/>
    <col min="14" max="14" width="16.140625" style="9" customWidth="1"/>
    <col min="15" max="25" width="16.140625" style="9" hidden="1" customWidth="1"/>
    <col min="26" max="26" width="16.140625" style="9" customWidth="1"/>
    <col min="27" max="36" width="16.140625" style="9" hidden="1" customWidth="1"/>
    <col min="37" max="37" width="16" style="9" hidden="1" customWidth="1"/>
    <col min="38" max="38" width="14.42578125" style="9" customWidth="1"/>
    <col min="39" max="45" width="16" style="9" hidden="1" customWidth="1"/>
    <col min="46" max="70" width="9.140625" style="9"/>
    <col min="71" max="71" width="1.42578125" style="9" customWidth="1"/>
    <col min="72" max="72" width="59.5703125" style="9" customWidth="1"/>
    <col min="73" max="73" width="9.140625" style="9" customWidth="1"/>
    <col min="74" max="75" width="3.85546875" style="9" customWidth="1"/>
    <col min="76" max="76" width="10.5703125" style="9" customWidth="1"/>
    <col min="77" max="77" width="3.85546875" style="9" customWidth="1"/>
    <col min="78" max="80" width="14.42578125" style="9" customWidth="1"/>
    <col min="81" max="81" width="4.140625" style="9" customWidth="1"/>
    <col min="82" max="82" width="15" style="9" customWidth="1"/>
    <col min="83" max="84" width="9.140625" style="9" customWidth="1"/>
    <col min="85" max="85" width="11.5703125" style="9" customWidth="1"/>
    <col min="86" max="86" width="18.140625" style="9" customWidth="1"/>
    <col min="87" max="87" width="13.140625" style="9" customWidth="1"/>
    <col min="88" max="88" width="12.28515625" style="9" customWidth="1"/>
    <col min="89" max="326" width="9.140625" style="9"/>
    <col min="327" max="327" width="1.42578125" style="9" customWidth="1"/>
    <col min="328" max="328" width="59.5703125" style="9" customWidth="1"/>
    <col min="329" max="329" width="9.140625" style="9" customWidth="1"/>
    <col min="330" max="331" width="3.85546875" style="9" customWidth="1"/>
    <col min="332" max="332" width="10.5703125" style="9" customWidth="1"/>
    <col min="333" max="333" width="3.85546875" style="9" customWidth="1"/>
    <col min="334" max="336" width="14.42578125" style="9" customWidth="1"/>
    <col min="337" max="337" width="4.140625" style="9" customWidth="1"/>
    <col min="338" max="338" width="15" style="9" customWidth="1"/>
    <col min="339" max="340" width="9.140625" style="9" customWidth="1"/>
    <col min="341" max="341" width="11.5703125" style="9" customWidth="1"/>
    <col min="342" max="342" width="18.140625" style="9" customWidth="1"/>
    <col min="343" max="343" width="13.140625" style="9" customWidth="1"/>
    <col min="344" max="344" width="12.28515625" style="9" customWidth="1"/>
    <col min="345" max="582" width="9.140625" style="9"/>
    <col min="583" max="583" width="1.42578125" style="9" customWidth="1"/>
    <col min="584" max="584" width="59.5703125" style="9" customWidth="1"/>
    <col min="585" max="585" width="9.140625" style="9" customWidth="1"/>
    <col min="586" max="587" width="3.85546875" style="9" customWidth="1"/>
    <col min="588" max="588" width="10.5703125" style="9" customWidth="1"/>
    <col min="589" max="589" width="3.85546875" style="9" customWidth="1"/>
    <col min="590" max="592" width="14.42578125" style="9" customWidth="1"/>
    <col min="593" max="593" width="4.140625" style="9" customWidth="1"/>
    <col min="594" max="594" width="15" style="9" customWidth="1"/>
    <col min="595" max="596" width="9.140625" style="9" customWidth="1"/>
    <col min="597" max="597" width="11.5703125" style="9" customWidth="1"/>
    <col min="598" max="598" width="18.140625" style="9" customWidth="1"/>
    <col min="599" max="599" width="13.140625" style="9" customWidth="1"/>
    <col min="600" max="600" width="12.28515625" style="9" customWidth="1"/>
    <col min="601" max="838" width="9.140625" style="9"/>
    <col min="839" max="839" width="1.42578125" style="9" customWidth="1"/>
    <col min="840" max="840" width="59.5703125" style="9" customWidth="1"/>
    <col min="841" max="841" width="9.140625" style="9" customWidth="1"/>
    <col min="842" max="843" width="3.85546875" style="9" customWidth="1"/>
    <col min="844" max="844" width="10.5703125" style="9" customWidth="1"/>
    <col min="845" max="845" width="3.85546875" style="9" customWidth="1"/>
    <col min="846" max="848" width="14.42578125" style="9" customWidth="1"/>
    <col min="849" max="849" width="4.140625" style="9" customWidth="1"/>
    <col min="850" max="850" width="15" style="9" customWidth="1"/>
    <col min="851" max="852" width="9.140625" style="9" customWidth="1"/>
    <col min="853" max="853" width="11.5703125" style="9" customWidth="1"/>
    <col min="854" max="854" width="18.140625" style="9" customWidth="1"/>
    <col min="855" max="855" width="13.140625" style="9" customWidth="1"/>
    <col min="856" max="856" width="12.28515625" style="9" customWidth="1"/>
    <col min="857" max="1094" width="9.140625" style="9"/>
    <col min="1095" max="1095" width="1.42578125" style="9" customWidth="1"/>
    <col min="1096" max="1096" width="59.5703125" style="9" customWidth="1"/>
    <col min="1097" max="1097" width="9.140625" style="9" customWidth="1"/>
    <col min="1098" max="1099" width="3.85546875" style="9" customWidth="1"/>
    <col min="1100" max="1100" width="10.5703125" style="9" customWidth="1"/>
    <col min="1101" max="1101" width="3.85546875" style="9" customWidth="1"/>
    <col min="1102" max="1104" width="14.42578125" style="9" customWidth="1"/>
    <col min="1105" max="1105" width="4.140625" style="9" customWidth="1"/>
    <col min="1106" max="1106" width="15" style="9" customWidth="1"/>
    <col min="1107" max="1108" width="9.140625" style="9" customWidth="1"/>
    <col min="1109" max="1109" width="11.5703125" style="9" customWidth="1"/>
    <col min="1110" max="1110" width="18.140625" style="9" customWidth="1"/>
    <col min="1111" max="1111" width="13.140625" style="9" customWidth="1"/>
    <col min="1112" max="1112" width="12.28515625" style="9" customWidth="1"/>
    <col min="1113" max="1350" width="9.140625" style="9"/>
    <col min="1351" max="1351" width="1.42578125" style="9" customWidth="1"/>
    <col min="1352" max="1352" width="59.5703125" style="9" customWidth="1"/>
    <col min="1353" max="1353" width="9.140625" style="9" customWidth="1"/>
    <col min="1354" max="1355" width="3.85546875" style="9" customWidth="1"/>
    <col min="1356" max="1356" width="10.5703125" style="9" customWidth="1"/>
    <col min="1357" max="1357" width="3.85546875" style="9" customWidth="1"/>
    <col min="1358" max="1360" width="14.42578125" style="9" customWidth="1"/>
    <col min="1361" max="1361" width="4.140625" style="9" customWidth="1"/>
    <col min="1362" max="1362" width="15" style="9" customWidth="1"/>
    <col min="1363" max="1364" width="9.140625" style="9" customWidth="1"/>
    <col min="1365" max="1365" width="11.5703125" style="9" customWidth="1"/>
    <col min="1366" max="1366" width="18.140625" style="9" customWidth="1"/>
    <col min="1367" max="1367" width="13.140625" style="9" customWidth="1"/>
    <col min="1368" max="1368" width="12.28515625" style="9" customWidth="1"/>
    <col min="1369" max="1606" width="9.140625" style="9"/>
    <col min="1607" max="1607" width="1.42578125" style="9" customWidth="1"/>
    <col min="1608" max="1608" width="59.5703125" style="9" customWidth="1"/>
    <col min="1609" max="1609" width="9.140625" style="9" customWidth="1"/>
    <col min="1610" max="1611" width="3.85546875" style="9" customWidth="1"/>
    <col min="1612" max="1612" width="10.5703125" style="9" customWidth="1"/>
    <col min="1613" max="1613" width="3.85546875" style="9" customWidth="1"/>
    <col min="1614" max="1616" width="14.42578125" style="9" customWidth="1"/>
    <col min="1617" max="1617" width="4.140625" style="9" customWidth="1"/>
    <col min="1618" max="1618" width="15" style="9" customWidth="1"/>
    <col min="1619" max="1620" width="9.140625" style="9" customWidth="1"/>
    <col min="1621" max="1621" width="11.5703125" style="9" customWidth="1"/>
    <col min="1622" max="1622" width="18.140625" style="9" customWidth="1"/>
    <col min="1623" max="1623" width="13.140625" style="9" customWidth="1"/>
    <col min="1624" max="1624" width="12.28515625" style="9" customWidth="1"/>
    <col min="1625" max="1862" width="9.140625" style="9"/>
    <col min="1863" max="1863" width="1.42578125" style="9" customWidth="1"/>
    <col min="1864" max="1864" width="59.5703125" style="9" customWidth="1"/>
    <col min="1865" max="1865" width="9.140625" style="9" customWidth="1"/>
    <col min="1866" max="1867" width="3.85546875" style="9" customWidth="1"/>
    <col min="1868" max="1868" width="10.5703125" style="9" customWidth="1"/>
    <col min="1869" max="1869" width="3.85546875" style="9" customWidth="1"/>
    <col min="1870" max="1872" width="14.42578125" style="9" customWidth="1"/>
    <col min="1873" max="1873" width="4.140625" style="9" customWidth="1"/>
    <col min="1874" max="1874" width="15" style="9" customWidth="1"/>
    <col min="1875" max="1876" width="9.140625" style="9" customWidth="1"/>
    <col min="1877" max="1877" width="11.5703125" style="9" customWidth="1"/>
    <col min="1878" max="1878" width="18.140625" style="9" customWidth="1"/>
    <col min="1879" max="1879" width="13.140625" style="9" customWidth="1"/>
    <col min="1880" max="1880" width="12.28515625" style="9" customWidth="1"/>
    <col min="1881" max="2118" width="9.140625" style="9"/>
    <col min="2119" max="2119" width="1.42578125" style="9" customWidth="1"/>
    <col min="2120" max="2120" width="59.5703125" style="9" customWidth="1"/>
    <col min="2121" max="2121" width="9.140625" style="9" customWidth="1"/>
    <col min="2122" max="2123" width="3.85546875" style="9" customWidth="1"/>
    <col min="2124" max="2124" width="10.5703125" style="9" customWidth="1"/>
    <col min="2125" max="2125" width="3.85546875" style="9" customWidth="1"/>
    <col min="2126" max="2128" width="14.42578125" style="9" customWidth="1"/>
    <col min="2129" max="2129" width="4.140625" style="9" customWidth="1"/>
    <col min="2130" max="2130" width="15" style="9" customWidth="1"/>
    <col min="2131" max="2132" width="9.140625" style="9" customWidth="1"/>
    <col min="2133" max="2133" width="11.5703125" style="9" customWidth="1"/>
    <col min="2134" max="2134" width="18.140625" style="9" customWidth="1"/>
    <col min="2135" max="2135" width="13.140625" style="9" customWidth="1"/>
    <col min="2136" max="2136" width="12.28515625" style="9" customWidth="1"/>
    <col min="2137" max="2374" width="9.140625" style="9"/>
    <col min="2375" max="2375" width="1.42578125" style="9" customWidth="1"/>
    <col min="2376" max="2376" width="59.5703125" style="9" customWidth="1"/>
    <col min="2377" max="2377" width="9.140625" style="9" customWidth="1"/>
    <col min="2378" max="2379" width="3.85546875" style="9" customWidth="1"/>
    <col min="2380" max="2380" width="10.5703125" style="9" customWidth="1"/>
    <col min="2381" max="2381" width="3.85546875" style="9" customWidth="1"/>
    <col min="2382" max="2384" width="14.42578125" style="9" customWidth="1"/>
    <col min="2385" max="2385" width="4.140625" style="9" customWidth="1"/>
    <col min="2386" max="2386" width="15" style="9" customWidth="1"/>
    <col min="2387" max="2388" width="9.140625" style="9" customWidth="1"/>
    <col min="2389" max="2389" width="11.5703125" style="9" customWidth="1"/>
    <col min="2390" max="2390" width="18.140625" style="9" customWidth="1"/>
    <col min="2391" max="2391" width="13.140625" style="9" customWidth="1"/>
    <col min="2392" max="2392" width="12.28515625" style="9" customWidth="1"/>
    <col min="2393" max="2630" width="9.140625" style="9"/>
    <col min="2631" max="2631" width="1.42578125" style="9" customWidth="1"/>
    <col min="2632" max="2632" width="59.5703125" style="9" customWidth="1"/>
    <col min="2633" max="2633" width="9.140625" style="9" customWidth="1"/>
    <col min="2634" max="2635" width="3.85546875" style="9" customWidth="1"/>
    <col min="2636" max="2636" width="10.5703125" style="9" customWidth="1"/>
    <col min="2637" max="2637" width="3.85546875" style="9" customWidth="1"/>
    <col min="2638" max="2640" width="14.42578125" style="9" customWidth="1"/>
    <col min="2641" max="2641" width="4.140625" style="9" customWidth="1"/>
    <col min="2642" max="2642" width="15" style="9" customWidth="1"/>
    <col min="2643" max="2644" width="9.140625" style="9" customWidth="1"/>
    <col min="2645" max="2645" width="11.5703125" style="9" customWidth="1"/>
    <col min="2646" max="2646" width="18.140625" style="9" customWidth="1"/>
    <col min="2647" max="2647" width="13.140625" style="9" customWidth="1"/>
    <col min="2648" max="2648" width="12.28515625" style="9" customWidth="1"/>
    <col min="2649" max="2886" width="9.140625" style="9"/>
    <col min="2887" max="2887" width="1.42578125" style="9" customWidth="1"/>
    <col min="2888" max="2888" width="59.5703125" style="9" customWidth="1"/>
    <col min="2889" max="2889" width="9.140625" style="9" customWidth="1"/>
    <col min="2890" max="2891" width="3.85546875" style="9" customWidth="1"/>
    <col min="2892" max="2892" width="10.5703125" style="9" customWidth="1"/>
    <col min="2893" max="2893" width="3.85546875" style="9" customWidth="1"/>
    <col min="2894" max="2896" width="14.42578125" style="9" customWidth="1"/>
    <col min="2897" max="2897" width="4.140625" style="9" customWidth="1"/>
    <col min="2898" max="2898" width="15" style="9" customWidth="1"/>
    <col min="2899" max="2900" width="9.140625" style="9" customWidth="1"/>
    <col min="2901" max="2901" width="11.5703125" style="9" customWidth="1"/>
    <col min="2902" max="2902" width="18.140625" style="9" customWidth="1"/>
    <col min="2903" max="2903" width="13.140625" style="9" customWidth="1"/>
    <col min="2904" max="2904" width="12.28515625" style="9" customWidth="1"/>
    <col min="2905" max="3142" width="9.140625" style="9"/>
    <col min="3143" max="3143" width="1.42578125" style="9" customWidth="1"/>
    <col min="3144" max="3144" width="59.5703125" style="9" customWidth="1"/>
    <col min="3145" max="3145" width="9.140625" style="9" customWidth="1"/>
    <col min="3146" max="3147" width="3.85546875" style="9" customWidth="1"/>
    <col min="3148" max="3148" width="10.5703125" style="9" customWidth="1"/>
    <col min="3149" max="3149" width="3.85546875" style="9" customWidth="1"/>
    <col min="3150" max="3152" width="14.42578125" style="9" customWidth="1"/>
    <col min="3153" max="3153" width="4.140625" style="9" customWidth="1"/>
    <col min="3154" max="3154" width="15" style="9" customWidth="1"/>
    <col min="3155" max="3156" width="9.140625" style="9" customWidth="1"/>
    <col min="3157" max="3157" width="11.5703125" style="9" customWidth="1"/>
    <col min="3158" max="3158" width="18.140625" style="9" customWidth="1"/>
    <col min="3159" max="3159" width="13.140625" style="9" customWidth="1"/>
    <col min="3160" max="3160" width="12.28515625" style="9" customWidth="1"/>
    <col min="3161" max="3398" width="9.140625" style="9"/>
    <col min="3399" max="3399" width="1.42578125" style="9" customWidth="1"/>
    <col min="3400" max="3400" width="59.5703125" style="9" customWidth="1"/>
    <col min="3401" max="3401" width="9.140625" style="9" customWidth="1"/>
    <col min="3402" max="3403" width="3.85546875" style="9" customWidth="1"/>
    <col min="3404" max="3404" width="10.5703125" style="9" customWidth="1"/>
    <col min="3405" max="3405" width="3.85546875" style="9" customWidth="1"/>
    <col min="3406" max="3408" width="14.42578125" style="9" customWidth="1"/>
    <col min="3409" max="3409" width="4.140625" style="9" customWidth="1"/>
    <col min="3410" max="3410" width="15" style="9" customWidth="1"/>
    <col min="3411" max="3412" width="9.140625" style="9" customWidth="1"/>
    <col min="3413" max="3413" width="11.5703125" style="9" customWidth="1"/>
    <col min="3414" max="3414" width="18.140625" style="9" customWidth="1"/>
    <col min="3415" max="3415" width="13.140625" style="9" customWidth="1"/>
    <col min="3416" max="3416" width="12.28515625" style="9" customWidth="1"/>
    <col min="3417" max="3654" width="9.140625" style="9"/>
    <col min="3655" max="3655" width="1.42578125" style="9" customWidth="1"/>
    <col min="3656" max="3656" width="59.5703125" style="9" customWidth="1"/>
    <col min="3657" max="3657" width="9.140625" style="9" customWidth="1"/>
    <col min="3658" max="3659" width="3.85546875" style="9" customWidth="1"/>
    <col min="3660" max="3660" width="10.5703125" style="9" customWidth="1"/>
    <col min="3661" max="3661" width="3.85546875" style="9" customWidth="1"/>
    <col min="3662" max="3664" width="14.42578125" style="9" customWidth="1"/>
    <col min="3665" max="3665" width="4.140625" style="9" customWidth="1"/>
    <col min="3666" max="3666" width="15" style="9" customWidth="1"/>
    <col min="3667" max="3668" width="9.140625" style="9" customWidth="1"/>
    <col min="3669" max="3669" width="11.5703125" style="9" customWidth="1"/>
    <col min="3670" max="3670" width="18.140625" style="9" customWidth="1"/>
    <col min="3671" max="3671" width="13.140625" style="9" customWidth="1"/>
    <col min="3672" max="3672" width="12.28515625" style="9" customWidth="1"/>
    <col min="3673" max="3910" width="9.140625" style="9"/>
    <col min="3911" max="3911" width="1.42578125" style="9" customWidth="1"/>
    <col min="3912" max="3912" width="59.5703125" style="9" customWidth="1"/>
    <col min="3913" max="3913" width="9.140625" style="9" customWidth="1"/>
    <col min="3914" max="3915" width="3.85546875" style="9" customWidth="1"/>
    <col min="3916" max="3916" width="10.5703125" style="9" customWidth="1"/>
    <col min="3917" max="3917" width="3.85546875" style="9" customWidth="1"/>
    <col min="3918" max="3920" width="14.42578125" style="9" customWidth="1"/>
    <col min="3921" max="3921" width="4.140625" style="9" customWidth="1"/>
    <col min="3922" max="3922" width="15" style="9" customWidth="1"/>
    <col min="3923" max="3924" width="9.140625" style="9" customWidth="1"/>
    <col min="3925" max="3925" width="11.5703125" style="9" customWidth="1"/>
    <col min="3926" max="3926" width="18.140625" style="9" customWidth="1"/>
    <col min="3927" max="3927" width="13.140625" style="9" customWidth="1"/>
    <col min="3928" max="3928" width="12.28515625" style="9" customWidth="1"/>
    <col min="3929" max="4166" width="9.140625" style="9"/>
    <col min="4167" max="4167" width="1.42578125" style="9" customWidth="1"/>
    <col min="4168" max="4168" width="59.5703125" style="9" customWidth="1"/>
    <col min="4169" max="4169" width="9.140625" style="9" customWidth="1"/>
    <col min="4170" max="4171" width="3.85546875" style="9" customWidth="1"/>
    <col min="4172" max="4172" width="10.5703125" style="9" customWidth="1"/>
    <col min="4173" max="4173" width="3.85546875" style="9" customWidth="1"/>
    <col min="4174" max="4176" width="14.42578125" style="9" customWidth="1"/>
    <col min="4177" max="4177" width="4.140625" style="9" customWidth="1"/>
    <col min="4178" max="4178" width="15" style="9" customWidth="1"/>
    <col min="4179" max="4180" width="9.140625" style="9" customWidth="1"/>
    <col min="4181" max="4181" width="11.5703125" style="9" customWidth="1"/>
    <col min="4182" max="4182" width="18.140625" style="9" customWidth="1"/>
    <col min="4183" max="4183" width="13.140625" style="9" customWidth="1"/>
    <col min="4184" max="4184" width="12.28515625" style="9" customWidth="1"/>
    <col min="4185" max="4422" width="9.140625" style="9"/>
    <col min="4423" max="4423" width="1.42578125" style="9" customWidth="1"/>
    <col min="4424" max="4424" width="59.5703125" style="9" customWidth="1"/>
    <col min="4425" max="4425" width="9.140625" style="9" customWidth="1"/>
    <col min="4426" max="4427" width="3.85546875" style="9" customWidth="1"/>
    <col min="4428" max="4428" width="10.5703125" style="9" customWidth="1"/>
    <col min="4429" max="4429" width="3.85546875" style="9" customWidth="1"/>
    <col min="4430" max="4432" width="14.42578125" style="9" customWidth="1"/>
    <col min="4433" max="4433" width="4.140625" style="9" customWidth="1"/>
    <col min="4434" max="4434" width="15" style="9" customWidth="1"/>
    <col min="4435" max="4436" width="9.140625" style="9" customWidth="1"/>
    <col min="4437" max="4437" width="11.5703125" style="9" customWidth="1"/>
    <col min="4438" max="4438" width="18.140625" style="9" customWidth="1"/>
    <col min="4439" max="4439" width="13.140625" style="9" customWidth="1"/>
    <col min="4440" max="4440" width="12.28515625" style="9" customWidth="1"/>
    <col min="4441" max="4678" width="9.140625" style="9"/>
    <col min="4679" max="4679" width="1.42578125" style="9" customWidth="1"/>
    <col min="4680" max="4680" width="59.5703125" style="9" customWidth="1"/>
    <col min="4681" max="4681" width="9.140625" style="9" customWidth="1"/>
    <col min="4682" max="4683" width="3.85546875" style="9" customWidth="1"/>
    <col min="4684" max="4684" width="10.5703125" style="9" customWidth="1"/>
    <col min="4685" max="4685" width="3.85546875" style="9" customWidth="1"/>
    <col min="4686" max="4688" width="14.42578125" style="9" customWidth="1"/>
    <col min="4689" max="4689" width="4.140625" style="9" customWidth="1"/>
    <col min="4690" max="4690" width="15" style="9" customWidth="1"/>
    <col min="4691" max="4692" width="9.140625" style="9" customWidth="1"/>
    <col min="4693" max="4693" width="11.5703125" style="9" customWidth="1"/>
    <col min="4694" max="4694" width="18.140625" style="9" customWidth="1"/>
    <col min="4695" max="4695" width="13.140625" style="9" customWidth="1"/>
    <col min="4696" max="4696" width="12.28515625" style="9" customWidth="1"/>
    <col min="4697" max="4934" width="9.140625" style="9"/>
    <col min="4935" max="4935" width="1.42578125" style="9" customWidth="1"/>
    <col min="4936" max="4936" width="59.5703125" style="9" customWidth="1"/>
    <col min="4937" max="4937" width="9.140625" style="9" customWidth="1"/>
    <col min="4938" max="4939" width="3.85546875" style="9" customWidth="1"/>
    <col min="4940" max="4940" width="10.5703125" style="9" customWidth="1"/>
    <col min="4941" max="4941" width="3.85546875" style="9" customWidth="1"/>
    <col min="4942" max="4944" width="14.42578125" style="9" customWidth="1"/>
    <col min="4945" max="4945" width="4.140625" style="9" customWidth="1"/>
    <col min="4946" max="4946" width="15" style="9" customWidth="1"/>
    <col min="4947" max="4948" width="9.140625" style="9" customWidth="1"/>
    <col min="4949" max="4949" width="11.5703125" style="9" customWidth="1"/>
    <col min="4950" max="4950" width="18.140625" style="9" customWidth="1"/>
    <col min="4951" max="4951" width="13.140625" style="9" customWidth="1"/>
    <col min="4952" max="4952" width="12.28515625" style="9" customWidth="1"/>
    <col min="4953" max="5190" width="9.140625" style="9"/>
    <col min="5191" max="5191" width="1.42578125" style="9" customWidth="1"/>
    <col min="5192" max="5192" width="59.5703125" style="9" customWidth="1"/>
    <col min="5193" max="5193" width="9.140625" style="9" customWidth="1"/>
    <col min="5194" max="5195" width="3.85546875" style="9" customWidth="1"/>
    <col min="5196" max="5196" width="10.5703125" style="9" customWidth="1"/>
    <col min="5197" max="5197" width="3.85546875" style="9" customWidth="1"/>
    <col min="5198" max="5200" width="14.42578125" style="9" customWidth="1"/>
    <col min="5201" max="5201" width="4.140625" style="9" customWidth="1"/>
    <col min="5202" max="5202" width="15" style="9" customWidth="1"/>
    <col min="5203" max="5204" width="9.140625" style="9" customWidth="1"/>
    <col min="5205" max="5205" width="11.5703125" style="9" customWidth="1"/>
    <col min="5206" max="5206" width="18.140625" style="9" customWidth="1"/>
    <col min="5207" max="5207" width="13.140625" style="9" customWidth="1"/>
    <col min="5208" max="5208" width="12.28515625" style="9" customWidth="1"/>
    <col min="5209" max="5446" width="9.140625" style="9"/>
    <col min="5447" max="5447" width="1.42578125" style="9" customWidth="1"/>
    <col min="5448" max="5448" width="59.5703125" style="9" customWidth="1"/>
    <col min="5449" max="5449" width="9.140625" style="9" customWidth="1"/>
    <col min="5450" max="5451" width="3.85546875" style="9" customWidth="1"/>
    <col min="5452" max="5452" width="10.5703125" style="9" customWidth="1"/>
    <col min="5453" max="5453" width="3.85546875" style="9" customWidth="1"/>
    <col min="5454" max="5456" width="14.42578125" style="9" customWidth="1"/>
    <col min="5457" max="5457" width="4.140625" style="9" customWidth="1"/>
    <col min="5458" max="5458" width="15" style="9" customWidth="1"/>
    <col min="5459" max="5460" width="9.140625" style="9" customWidth="1"/>
    <col min="5461" max="5461" width="11.5703125" style="9" customWidth="1"/>
    <col min="5462" max="5462" width="18.140625" style="9" customWidth="1"/>
    <col min="5463" max="5463" width="13.140625" style="9" customWidth="1"/>
    <col min="5464" max="5464" width="12.28515625" style="9" customWidth="1"/>
    <col min="5465" max="5702" width="9.140625" style="9"/>
    <col min="5703" max="5703" width="1.42578125" style="9" customWidth="1"/>
    <col min="5704" max="5704" width="59.5703125" style="9" customWidth="1"/>
    <col min="5705" max="5705" width="9.140625" style="9" customWidth="1"/>
    <col min="5706" max="5707" width="3.85546875" style="9" customWidth="1"/>
    <col min="5708" max="5708" width="10.5703125" style="9" customWidth="1"/>
    <col min="5709" max="5709" width="3.85546875" style="9" customWidth="1"/>
    <col min="5710" max="5712" width="14.42578125" style="9" customWidth="1"/>
    <col min="5713" max="5713" width="4.140625" style="9" customWidth="1"/>
    <col min="5714" max="5714" width="15" style="9" customWidth="1"/>
    <col min="5715" max="5716" width="9.140625" style="9" customWidth="1"/>
    <col min="5717" max="5717" width="11.5703125" style="9" customWidth="1"/>
    <col min="5718" max="5718" width="18.140625" style="9" customWidth="1"/>
    <col min="5719" max="5719" width="13.140625" style="9" customWidth="1"/>
    <col min="5720" max="5720" width="12.28515625" style="9" customWidth="1"/>
    <col min="5721" max="5958" width="9.140625" style="9"/>
    <col min="5959" max="5959" width="1.42578125" style="9" customWidth="1"/>
    <col min="5960" max="5960" width="59.5703125" style="9" customWidth="1"/>
    <col min="5961" max="5961" width="9.140625" style="9" customWidth="1"/>
    <col min="5962" max="5963" width="3.85546875" style="9" customWidth="1"/>
    <col min="5964" max="5964" width="10.5703125" style="9" customWidth="1"/>
    <col min="5965" max="5965" width="3.85546875" style="9" customWidth="1"/>
    <col min="5966" max="5968" width="14.42578125" style="9" customWidth="1"/>
    <col min="5969" max="5969" width="4.140625" style="9" customWidth="1"/>
    <col min="5970" max="5970" width="15" style="9" customWidth="1"/>
    <col min="5971" max="5972" width="9.140625" style="9" customWidth="1"/>
    <col min="5973" max="5973" width="11.5703125" style="9" customWidth="1"/>
    <col min="5974" max="5974" width="18.140625" style="9" customWidth="1"/>
    <col min="5975" max="5975" width="13.140625" style="9" customWidth="1"/>
    <col min="5976" max="5976" width="12.28515625" style="9" customWidth="1"/>
    <col min="5977" max="6214" width="9.140625" style="9"/>
    <col min="6215" max="6215" width="1.42578125" style="9" customWidth="1"/>
    <col min="6216" max="6216" width="59.5703125" style="9" customWidth="1"/>
    <col min="6217" max="6217" width="9.140625" style="9" customWidth="1"/>
    <col min="6218" max="6219" width="3.85546875" style="9" customWidth="1"/>
    <col min="6220" max="6220" width="10.5703125" style="9" customWidth="1"/>
    <col min="6221" max="6221" width="3.85546875" style="9" customWidth="1"/>
    <col min="6222" max="6224" width="14.42578125" style="9" customWidth="1"/>
    <col min="6225" max="6225" width="4.140625" style="9" customWidth="1"/>
    <col min="6226" max="6226" width="15" style="9" customWidth="1"/>
    <col min="6227" max="6228" width="9.140625" style="9" customWidth="1"/>
    <col min="6229" max="6229" width="11.5703125" style="9" customWidth="1"/>
    <col min="6230" max="6230" width="18.140625" style="9" customWidth="1"/>
    <col min="6231" max="6231" width="13.140625" style="9" customWidth="1"/>
    <col min="6232" max="6232" width="12.28515625" style="9" customWidth="1"/>
    <col min="6233" max="6470" width="9.140625" style="9"/>
    <col min="6471" max="6471" width="1.42578125" style="9" customWidth="1"/>
    <col min="6472" max="6472" width="59.5703125" style="9" customWidth="1"/>
    <col min="6473" max="6473" width="9.140625" style="9" customWidth="1"/>
    <col min="6474" max="6475" width="3.85546875" style="9" customWidth="1"/>
    <col min="6476" max="6476" width="10.5703125" style="9" customWidth="1"/>
    <col min="6477" max="6477" width="3.85546875" style="9" customWidth="1"/>
    <col min="6478" max="6480" width="14.42578125" style="9" customWidth="1"/>
    <col min="6481" max="6481" width="4.140625" style="9" customWidth="1"/>
    <col min="6482" max="6482" width="15" style="9" customWidth="1"/>
    <col min="6483" max="6484" width="9.140625" style="9" customWidth="1"/>
    <col min="6485" max="6485" width="11.5703125" style="9" customWidth="1"/>
    <col min="6486" max="6486" width="18.140625" style="9" customWidth="1"/>
    <col min="6487" max="6487" width="13.140625" style="9" customWidth="1"/>
    <col min="6488" max="6488" width="12.28515625" style="9" customWidth="1"/>
    <col min="6489" max="6726" width="9.140625" style="9"/>
    <col min="6727" max="6727" width="1.42578125" style="9" customWidth="1"/>
    <col min="6728" max="6728" width="59.5703125" style="9" customWidth="1"/>
    <col min="6729" max="6729" width="9.140625" style="9" customWidth="1"/>
    <col min="6730" max="6731" width="3.85546875" style="9" customWidth="1"/>
    <col min="6732" max="6732" width="10.5703125" style="9" customWidth="1"/>
    <col min="6733" max="6733" width="3.85546875" style="9" customWidth="1"/>
    <col min="6734" max="6736" width="14.42578125" style="9" customWidth="1"/>
    <col min="6737" max="6737" width="4.140625" style="9" customWidth="1"/>
    <col min="6738" max="6738" width="15" style="9" customWidth="1"/>
    <col min="6739" max="6740" width="9.140625" style="9" customWidth="1"/>
    <col min="6741" max="6741" width="11.5703125" style="9" customWidth="1"/>
    <col min="6742" max="6742" width="18.140625" style="9" customWidth="1"/>
    <col min="6743" max="6743" width="13.140625" style="9" customWidth="1"/>
    <col min="6744" max="6744" width="12.28515625" style="9" customWidth="1"/>
    <col min="6745" max="6982" width="9.140625" style="9"/>
    <col min="6983" max="6983" width="1.42578125" style="9" customWidth="1"/>
    <col min="6984" max="6984" width="59.5703125" style="9" customWidth="1"/>
    <col min="6985" max="6985" width="9.140625" style="9" customWidth="1"/>
    <col min="6986" max="6987" width="3.85546875" style="9" customWidth="1"/>
    <col min="6988" max="6988" width="10.5703125" style="9" customWidth="1"/>
    <col min="6989" max="6989" width="3.85546875" style="9" customWidth="1"/>
    <col min="6990" max="6992" width="14.42578125" style="9" customWidth="1"/>
    <col min="6993" max="6993" width="4.140625" style="9" customWidth="1"/>
    <col min="6994" max="6994" width="15" style="9" customWidth="1"/>
    <col min="6995" max="6996" width="9.140625" style="9" customWidth="1"/>
    <col min="6997" max="6997" width="11.5703125" style="9" customWidth="1"/>
    <col min="6998" max="6998" width="18.140625" style="9" customWidth="1"/>
    <col min="6999" max="6999" width="13.140625" style="9" customWidth="1"/>
    <col min="7000" max="7000" width="12.28515625" style="9" customWidth="1"/>
    <col min="7001" max="7238" width="9.140625" style="9"/>
    <col min="7239" max="7239" width="1.42578125" style="9" customWidth="1"/>
    <col min="7240" max="7240" width="59.5703125" style="9" customWidth="1"/>
    <col min="7241" max="7241" width="9.140625" style="9" customWidth="1"/>
    <col min="7242" max="7243" width="3.85546875" style="9" customWidth="1"/>
    <col min="7244" max="7244" width="10.5703125" style="9" customWidth="1"/>
    <col min="7245" max="7245" width="3.85546875" style="9" customWidth="1"/>
    <col min="7246" max="7248" width="14.42578125" style="9" customWidth="1"/>
    <col min="7249" max="7249" width="4.140625" style="9" customWidth="1"/>
    <col min="7250" max="7250" width="15" style="9" customWidth="1"/>
    <col min="7251" max="7252" width="9.140625" style="9" customWidth="1"/>
    <col min="7253" max="7253" width="11.5703125" style="9" customWidth="1"/>
    <col min="7254" max="7254" width="18.140625" style="9" customWidth="1"/>
    <col min="7255" max="7255" width="13.140625" style="9" customWidth="1"/>
    <col min="7256" max="7256" width="12.28515625" style="9" customWidth="1"/>
    <col min="7257" max="7494" width="9.140625" style="9"/>
    <col min="7495" max="7495" width="1.42578125" style="9" customWidth="1"/>
    <col min="7496" max="7496" width="59.5703125" style="9" customWidth="1"/>
    <col min="7497" max="7497" width="9.140625" style="9" customWidth="1"/>
    <col min="7498" max="7499" width="3.85546875" style="9" customWidth="1"/>
    <col min="7500" max="7500" width="10.5703125" style="9" customWidth="1"/>
    <col min="7501" max="7501" width="3.85546875" style="9" customWidth="1"/>
    <col min="7502" max="7504" width="14.42578125" style="9" customWidth="1"/>
    <col min="7505" max="7505" width="4.140625" style="9" customWidth="1"/>
    <col min="7506" max="7506" width="15" style="9" customWidth="1"/>
    <col min="7507" max="7508" width="9.140625" style="9" customWidth="1"/>
    <col min="7509" max="7509" width="11.5703125" style="9" customWidth="1"/>
    <col min="7510" max="7510" width="18.140625" style="9" customWidth="1"/>
    <col min="7511" max="7511" width="13.140625" style="9" customWidth="1"/>
    <col min="7512" max="7512" width="12.28515625" style="9" customWidth="1"/>
    <col min="7513" max="7750" width="9.140625" style="9"/>
    <col min="7751" max="7751" width="1.42578125" style="9" customWidth="1"/>
    <col min="7752" max="7752" width="59.5703125" style="9" customWidth="1"/>
    <col min="7753" max="7753" width="9.140625" style="9" customWidth="1"/>
    <col min="7754" max="7755" width="3.85546875" style="9" customWidth="1"/>
    <col min="7756" max="7756" width="10.5703125" style="9" customWidth="1"/>
    <col min="7757" max="7757" width="3.85546875" style="9" customWidth="1"/>
    <col min="7758" max="7760" width="14.42578125" style="9" customWidth="1"/>
    <col min="7761" max="7761" width="4.140625" style="9" customWidth="1"/>
    <col min="7762" max="7762" width="15" style="9" customWidth="1"/>
    <col min="7763" max="7764" width="9.140625" style="9" customWidth="1"/>
    <col min="7765" max="7765" width="11.5703125" style="9" customWidth="1"/>
    <col min="7766" max="7766" width="18.140625" style="9" customWidth="1"/>
    <col min="7767" max="7767" width="13.140625" style="9" customWidth="1"/>
    <col min="7768" max="7768" width="12.28515625" style="9" customWidth="1"/>
    <col min="7769" max="8006" width="9.140625" style="9"/>
    <col min="8007" max="8007" width="1.42578125" style="9" customWidth="1"/>
    <col min="8008" max="8008" width="59.5703125" style="9" customWidth="1"/>
    <col min="8009" max="8009" width="9.140625" style="9" customWidth="1"/>
    <col min="8010" max="8011" width="3.85546875" style="9" customWidth="1"/>
    <col min="8012" max="8012" width="10.5703125" style="9" customWidth="1"/>
    <col min="8013" max="8013" width="3.85546875" style="9" customWidth="1"/>
    <col min="8014" max="8016" width="14.42578125" style="9" customWidth="1"/>
    <col min="8017" max="8017" width="4.140625" style="9" customWidth="1"/>
    <col min="8018" max="8018" width="15" style="9" customWidth="1"/>
    <col min="8019" max="8020" width="9.140625" style="9" customWidth="1"/>
    <col min="8021" max="8021" width="11.5703125" style="9" customWidth="1"/>
    <col min="8022" max="8022" width="18.140625" style="9" customWidth="1"/>
    <col min="8023" max="8023" width="13.140625" style="9" customWidth="1"/>
    <col min="8024" max="8024" width="12.28515625" style="9" customWidth="1"/>
    <col min="8025" max="8262" width="9.140625" style="9"/>
    <col min="8263" max="8263" width="1.42578125" style="9" customWidth="1"/>
    <col min="8264" max="8264" width="59.5703125" style="9" customWidth="1"/>
    <col min="8265" max="8265" width="9.140625" style="9" customWidth="1"/>
    <col min="8266" max="8267" width="3.85546875" style="9" customWidth="1"/>
    <col min="8268" max="8268" width="10.5703125" style="9" customWidth="1"/>
    <col min="8269" max="8269" width="3.85546875" style="9" customWidth="1"/>
    <col min="8270" max="8272" width="14.42578125" style="9" customWidth="1"/>
    <col min="8273" max="8273" width="4.140625" style="9" customWidth="1"/>
    <col min="8274" max="8274" width="15" style="9" customWidth="1"/>
    <col min="8275" max="8276" width="9.140625" style="9" customWidth="1"/>
    <col min="8277" max="8277" width="11.5703125" style="9" customWidth="1"/>
    <col min="8278" max="8278" width="18.140625" style="9" customWidth="1"/>
    <col min="8279" max="8279" width="13.140625" style="9" customWidth="1"/>
    <col min="8280" max="8280" width="12.28515625" style="9" customWidth="1"/>
    <col min="8281" max="8518" width="9.140625" style="9"/>
    <col min="8519" max="8519" width="1.42578125" style="9" customWidth="1"/>
    <col min="8520" max="8520" width="59.5703125" style="9" customWidth="1"/>
    <col min="8521" max="8521" width="9.140625" style="9" customWidth="1"/>
    <col min="8522" max="8523" width="3.85546875" style="9" customWidth="1"/>
    <col min="8524" max="8524" width="10.5703125" style="9" customWidth="1"/>
    <col min="8525" max="8525" width="3.85546875" style="9" customWidth="1"/>
    <col min="8526" max="8528" width="14.42578125" style="9" customWidth="1"/>
    <col min="8529" max="8529" width="4.140625" style="9" customWidth="1"/>
    <col min="8530" max="8530" width="15" style="9" customWidth="1"/>
    <col min="8531" max="8532" width="9.140625" style="9" customWidth="1"/>
    <col min="8533" max="8533" width="11.5703125" style="9" customWidth="1"/>
    <col min="8534" max="8534" width="18.140625" style="9" customWidth="1"/>
    <col min="8535" max="8535" width="13.140625" style="9" customWidth="1"/>
    <col min="8536" max="8536" width="12.28515625" style="9" customWidth="1"/>
    <col min="8537" max="8774" width="9.140625" style="9"/>
    <col min="8775" max="8775" width="1.42578125" style="9" customWidth="1"/>
    <col min="8776" max="8776" width="59.5703125" style="9" customWidth="1"/>
    <col min="8777" max="8777" width="9.140625" style="9" customWidth="1"/>
    <col min="8778" max="8779" width="3.85546875" style="9" customWidth="1"/>
    <col min="8780" max="8780" width="10.5703125" style="9" customWidth="1"/>
    <col min="8781" max="8781" width="3.85546875" style="9" customWidth="1"/>
    <col min="8782" max="8784" width="14.42578125" style="9" customWidth="1"/>
    <col min="8785" max="8785" width="4.140625" style="9" customWidth="1"/>
    <col min="8786" max="8786" width="15" style="9" customWidth="1"/>
    <col min="8787" max="8788" width="9.140625" style="9" customWidth="1"/>
    <col min="8789" max="8789" width="11.5703125" style="9" customWidth="1"/>
    <col min="8790" max="8790" width="18.140625" style="9" customWidth="1"/>
    <col min="8791" max="8791" width="13.140625" style="9" customWidth="1"/>
    <col min="8792" max="8792" width="12.28515625" style="9" customWidth="1"/>
    <col min="8793" max="9030" width="9.140625" style="9"/>
    <col min="9031" max="9031" width="1.42578125" style="9" customWidth="1"/>
    <col min="9032" max="9032" width="59.5703125" style="9" customWidth="1"/>
    <col min="9033" max="9033" width="9.140625" style="9" customWidth="1"/>
    <col min="9034" max="9035" width="3.85546875" style="9" customWidth="1"/>
    <col min="9036" max="9036" width="10.5703125" style="9" customWidth="1"/>
    <col min="9037" max="9037" width="3.85546875" style="9" customWidth="1"/>
    <col min="9038" max="9040" width="14.42578125" style="9" customWidth="1"/>
    <col min="9041" max="9041" width="4.140625" style="9" customWidth="1"/>
    <col min="9042" max="9042" width="15" style="9" customWidth="1"/>
    <col min="9043" max="9044" width="9.140625" style="9" customWidth="1"/>
    <col min="9045" max="9045" width="11.5703125" style="9" customWidth="1"/>
    <col min="9046" max="9046" width="18.140625" style="9" customWidth="1"/>
    <col min="9047" max="9047" width="13.140625" style="9" customWidth="1"/>
    <col min="9048" max="9048" width="12.28515625" style="9" customWidth="1"/>
    <col min="9049" max="9286" width="9.140625" style="9"/>
    <col min="9287" max="9287" width="1.42578125" style="9" customWidth="1"/>
    <col min="9288" max="9288" width="59.5703125" style="9" customWidth="1"/>
    <col min="9289" max="9289" width="9.140625" style="9" customWidth="1"/>
    <col min="9290" max="9291" width="3.85546875" style="9" customWidth="1"/>
    <col min="9292" max="9292" width="10.5703125" style="9" customWidth="1"/>
    <col min="9293" max="9293" width="3.85546875" style="9" customWidth="1"/>
    <col min="9294" max="9296" width="14.42578125" style="9" customWidth="1"/>
    <col min="9297" max="9297" width="4.140625" style="9" customWidth="1"/>
    <col min="9298" max="9298" width="15" style="9" customWidth="1"/>
    <col min="9299" max="9300" width="9.140625" style="9" customWidth="1"/>
    <col min="9301" max="9301" width="11.5703125" style="9" customWidth="1"/>
    <col min="9302" max="9302" width="18.140625" style="9" customWidth="1"/>
    <col min="9303" max="9303" width="13.140625" style="9" customWidth="1"/>
    <col min="9304" max="9304" width="12.28515625" style="9" customWidth="1"/>
    <col min="9305" max="9542" width="9.140625" style="9"/>
    <col min="9543" max="9543" width="1.42578125" style="9" customWidth="1"/>
    <col min="9544" max="9544" width="59.5703125" style="9" customWidth="1"/>
    <col min="9545" max="9545" width="9.140625" style="9" customWidth="1"/>
    <col min="9546" max="9547" width="3.85546875" style="9" customWidth="1"/>
    <col min="9548" max="9548" width="10.5703125" style="9" customWidth="1"/>
    <col min="9549" max="9549" width="3.85546875" style="9" customWidth="1"/>
    <col min="9550" max="9552" width="14.42578125" style="9" customWidth="1"/>
    <col min="9553" max="9553" width="4.140625" style="9" customWidth="1"/>
    <col min="9554" max="9554" width="15" style="9" customWidth="1"/>
    <col min="9555" max="9556" width="9.140625" style="9" customWidth="1"/>
    <col min="9557" max="9557" width="11.5703125" style="9" customWidth="1"/>
    <col min="9558" max="9558" width="18.140625" style="9" customWidth="1"/>
    <col min="9559" max="9559" width="13.140625" style="9" customWidth="1"/>
    <col min="9560" max="9560" width="12.28515625" style="9" customWidth="1"/>
    <col min="9561" max="9798" width="9.140625" style="9"/>
    <col min="9799" max="9799" width="1.42578125" style="9" customWidth="1"/>
    <col min="9800" max="9800" width="59.5703125" style="9" customWidth="1"/>
    <col min="9801" max="9801" width="9.140625" style="9" customWidth="1"/>
    <col min="9802" max="9803" width="3.85546875" style="9" customWidth="1"/>
    <col min="9804" max="9804" width="10.5703125" style="9" customWidth="1"/>
    <col min="9805" max="9805" width="3.85546875" style="9" customWidth="1"/>
    <col min="9806" max="9808" width="14.42578125" style="9" customWidth="1"/>
    <col min="9809" max="9809" width="4.140625" style="9" customWidth="1"/>
    <col min="9810" max="9810" width="15" style="9" customWidth="1"/>
    <col min="9811" max="9812" width="9.140625" style="9" customWidth="1"/>
    <col min="9813" max="9813" width="11.5703125" style="9" customWidth="1"/>
    <col min="9814" max="9814" width="18.140625" style="9" customWidth="1"/>
    <col min="9815" max="9815" width="13.140625" style="9" customWidth="1"/>
    <col min="9816" max="9816" width="12.28515625" style="9" customWidth="1"/>
    <col min="9817" max="10054" width="9.140625" style="9"/>
    <col min="10055" max="10055" width="1.42578125" style="9" customWidth="1"/>
    <col min="10056" max="10056" width="59.5703125" style="9" customWidth="1"/>
    <col min="10057" max="10057" width="9.140625" style="9" customWidth="1"/>
    <col min="10058" max="10059" width="3.85546875" style="9" customWidth="1"/>
    <col min="10060" max="10060" width="10.5703125" style="9" customWidth="1"/>
    <col min="10061" max="10061" width="3.85546875" style="9" customWidth="1"/>
    <col min="10062" max="10064" width="14.42578125" style="9" customWidth="1"/>
    <col min="10065" max="10065" width="4.140625" style="9" customWidth="1"/>
    <col min="10066" max="10066" width="15" style="9" customWidth="1"/>
    <col min="10067" max="10068" width="9.140625" style="9" customWidth="1"/>
    <col min="10069" max="10069" width="11.5703125" style="9" customWidth="1"/>
    <col min="10070" max="10070" width="18.140625" style="9" customWidth="1"/>
    <col min="10071" max="10071" width="13.140625" style="9" customWidth="1"/>
    <col min="10072" max="10072" width="12.28515625" style="9" customWidth="1"/>
    <col min="10073" max="10310" width="9.140625" style="9"/>
    <col min="10311" max="10311" width="1.42578125" style="9" customWidth="1"/>
    <col min="10312" max="10312" width="59.5703125" style="9" customWidth="1"/>
    <col min="10313" max="10313" width="9.140625" style="9" customWidth="1"/>
    <col min="10314" max="10315" width="3.85546875" style="9" customWidth="1"/>
    <col min="10316" max="10316" width="10.5703125" style="9" customWidth="1"/>
    <col min="10317" max="10317" width="3.85546875" style="9" customWidth="1"/>
    <col min="10318" max="10320" width="14.42578125" style="9" customWidth="1"/>
    <col min="10321" max="10321" width="4.140625" style="9" customWidth="1"/>
    <col min="10322" max="10322" width="15" style="9" customWidth="1"/>
    <col min="10323" max="10324" width="9.140625" style="9" customWidth="1"/>
    <col min="10325" max="10325" width="11.5703125" style="9" customWidth="1"/>
    <col min="10326" max="10326" width="18.140625" style="9" customWidth="1"/>
    <col min="10327" max="10327" width="13.140625" style="9" customWidth="1"/>
    <col min="10328" max="10328" width="12.28515625" style="9" customWidth="1"/>
    <col min="10329" max="10566" width="9.140625" style="9"/>
    <col min="10567" max="10567" width="1.42578125" style="9" customWidth="1"/>
    <col min="10568" max="10568" width="59.5703125" style="9" customWidth="1"/>
    <col min="10569" max="10569" width="9.140625" style="9" customWidth="1"/>
    <col min="10570" max="10571" width="3.85546875" style="9" customWidth="1"/>
    <col min="10572" max="10572" width="10.5703125" style="9" customWidth="1"/>
    <col min="10573" max="10573" width="3.85546875" style="9" customWidth="1"/>
    <col min="10574" max="10576" width="14.42578125" style="9" customWidth="1"/>
    <col min="10577" max="10577" width="4.140625" style="9" customWidth="1"/>
    <col min="10578" max="10578" width="15" style="9" customWidth="1"/>
    <col min="10579" max="10580" width="9.140625" style="9" customWidth="1"/>
    <col min="10581" max="10581" width="11.5703125" style="9" customWidth="1"/>
    <col min="10582" max="10582" width="18.140625" style="9" customWidth="1"/>
    <col min="10583" max="10583" width="13.140625" style="9" customWidth="1"/>
    <col min="10584" max="10584" width="12.28515625" style="9" customWidth="1"/>
    <col min="10585" max="10822" width="9.140625" style="9"/>
    <col min="10823" max="10823" width="1.42578125" style="9" customWidth="1"/>
    <col min="10824" max="10824" width="59.5703125" style="9" customWidth="1"/>
    <col min="10825" max="10825" width="9.140625" style="9" customWidth="1"/>
    <col min="10826" max="10827" width="3.85546875" style="9" customWidth="1"/>
    <col min="10828" max="10828" width="10.5703125" style="9" customWidth="1"/>
    <col min="10829" max="10829" width="3.85546875" style="9" customWidth="1"/>
    <col min="10830" max="10832" width="14.42578125" style="9" customWidth="1"/>
    <col min="10833" max="10833" width="4.140625" style="9" customWidth="1"/>
    <col min="10834" max="10834" width="15" style="9" customWidth="1"/>
    <col min="10835" max="10836" width="9.140625" style="9" customWidth="1"/>
    <col min="10837" max="10837" width="11.5703125" style="9" customWidth="1"/>
    <col min="10838" max="10838" width="18.140625" style="9" customWidth="1"/>
    <col min="10839" max="10839" width="13.140625" style="9" customWidth="1"/>
    <col min="10840" max="10840" width="12.28515625" style="9" customWidth="1"/>
    <col min="10841" max="11078" width="9.140625" style="9"/>
    <col min="11079" max="11079" width="1.42578125" style="9" customWidth="1"/>
    <col min="11080" max="11080" width="59.5703125" style="9" customWidth="1"/>
    <col min="11081" max="11081" width="9.140625" style="9" customWidth="1"/>
    <col min="11082" max="11083" width="3.85546875" style="9" customWidth="1"/>
    <col min="11084" max="11084" width="10.5703125" style="9" customWidth="1"/>
    <col min="11085" max="11085" width="3.85546875" style="9" customWidth="1"/>
    <col min="11086" max="11088" width="14.42578125" style="9" customWidth="1"/>
    <col min="11089" max="11089" width="4.140625" style="9" customWidth="1"/>
    <col min="11090" max="11090" width="15" style="9" customWidth="1"/>
    <col min="11091" max="11092" width="9.140625" style="9" customWidth="1"/>
    <col min="11093" max="11093" width="11.5703125" style="9" customWidth="1"/>
    <col min="11094" max="11094" width="18.140625" style="9" customWidth="1"/>
    <col min="11095" max="11095" width="13.140625" style="9" customWidth="1"/>
    <col min="11096" max="11096" width="12.28515625" style="9" customWidth="1"/>
    <col min="11097" max="11334" width="9.140625" style="9"/>
    <col min="11335" max="11335" width="1.42578125" style="9" customWidth="1"/>
    <col min="11336" max="11336" width="59.5703125" style="9" customWidth="1"/>
    <col min="11337" max="11337" width="9.140625" style="9" customWidth="1"/>
    <col min="11338" max="11339" width="3.85546875" style="9" customWidth="1"/>
    <col min="11340" max="11340" width="10.5703125" style="9" customWidth="1"/>
    <col min="11341" max="11341" width="3.85546875" style="9" customWidth="1"/>
    <col min="11342" max="11344" width="14.42578125" style="9" customWidth="1"/>
    <col min="11345" max="11345" width="4.140625" style="9" customWidth="1"/>
    <col min="11346" max="11346" width="15" style="9" customWidth="1"/>
    <col min="11347" max="11348" width="9.140625" style="9" customWidth="1"/>
    <col min="11349" max="11349" width="11.5703125" style="9" customWidth="1"/>
    <col min="11350" max="11350" width="18.140625" style="9" customWidth="1"/>
    <col min="11351" max="11351" width="13.140625" style="9" customWidth="1"/>
    <col min="11352" max="11352" width="12.28515625" style="9" customWidth="1"/>
    <col min="11353" max="11590" width="9.140625" style="9"/>
    <col min="11591" max="11591" width="1.42578125" style="9" customWidth="1"/>
    <col min="11592" max="11592" width="59.5703125" style="9" customWidth="1"/>
    <col min="11593" max="11593" width="9.140625" style="9" customWidth="1"/>
    <col min="11594" max="11595" width="3.85546875" style="9" customWidth="1"/>
    <col min="11596" max="11596" width="10.5703125" style="9" customWidth="1"/>
    <col min="11597" max="11597" width="3.85546875" style="9" customWidth="1"/>
    <col min="11598" max="11600" width="14.42578125" style="9" customWidth="1"/>
    <col min="11601" max="11601" width="4.140625" style="9" customWidth="1"/>
    <col min="11602" max="11602" width="15" style="9" customWidth="1"/>
    <col min="11603" max="11604" width="9.140625" style="9" customWidth="1"/>
    <col min="11605" max="11605" width="11.5703125" style="9" customWidth="1"/>
    <col min="11606" max="11606" width="18.140625" style="9" customWidth="1"/>
    <col min="11607" max="11607" width="13.140625" style="9" customWidth="1"/>
    <col min="11608" max="11608" width="12.28515625" style="9" customWidth="1"/>
    <col min="11609" max="11846" width="9.140625" style="9"/>
    <col min="11847" max="11847" width="1.42578125" style="9" customWidth="1"/>
    <col min="11848" max="11848" width="59.5703125" style="9" customWidth="1"/>
    <col min="11849" max="11849" width="9.140625" style="9" customWidth="1"/>
    <col min="11850" max="11851" width="3.85546875" style="9" customWidth="1"/>
    <col min="11852" max="11852" width="10.5703125" style="9" customWidth="1"/>
    <col min="11853" max="11853" width="3.85546875" style="9" customWidth="1"/>
    <col min="11854" max="11856" width="14.42578125" style="9" customWidth="1"/>
    <col min="11857" max="11857" width="4.140625" style="9" customWidth="1"/>
    <col min="11858" max="11858" width="15" style="9" customWidth="1"/>
    <col min="11859" max="11860" width="9.140625" style="9" customWidth="1"/>
    <col min="11861" max="11861" width="11.5703125" style="9" customWidth="1"/>
    <col min="11862" max="11862" width="18.140625" style="9" customWidth="1"/>
    <col min="11863" max="11863" width="13.140625" style="9" customWidth="1"/>
    <col min="11864" max="11864" width="12.28515625" style="9" customWidth="1"/>
    <col min="11865" max="12102" width="9.140625" style="9"/>
    <col min="12103" max="12103" width="1.42578125" style="9" customWidth="1"/>
    <col min="12104" max="12104" width="59.5703125" style="9" customWidth="1"/>
    <col min="12105" max="12105" width="9.140625" style="9" customWidth="1"/>
    <col min="12106" max="12107" width="3.85546875" style="9" customWidth="1"/>
    <col min="12108" max="12108" width="10.5703125" style="9" customWidth="1"/>
    <col min="12109" max="12109" width="3.85546875" style="9" customWidth="1"/>
    <col min="12110" max="12112" width="14.42578125" style="9" customWidth="1"/>
    <col min="12113" max="12113" width="4.140625" style="9" customWidth="1"/>
    <col min="12114" max="12114" width="15" style="9" customWidth="1"/>
    <col min="12115" max="12116" width="9.140625" style="9" customWidth="1"/>
    <col min="12117" max="12117" width="11.5703125" style="9" customWidth="1"/>
    <col min="12118" max="12118" width="18.140625" style="9" customWidth="1"/>
    <col min="12119" max="12119" width="13.140625" style="9" customWidth="1"/>
    <col min="12120" max="12120" width="12.28515625" style="9" customWidth="1"/>
    <col min="12121" max="12358" width="9.140625" style="9"/>
    <col min="12359" max="12359" width="1.42578125" style="9" customWidth="1"/>
    <col min="12360" max="12360" width="59.5703125" style="9" customWidth="1"/>
    <col min="12361" max="12361" width="9.140625" style="9" customWidth="1"/>
    <col min="12362" max="12363" width="3.85546875" style="9" customWidth="1"/>
    <col min="12364" max="12364" width="10.5703125" style="9" customWidth="1"/>
    <col min="12365" max="12365" width="3.85546875" style="9" customWidth="1"/>
    <col min="12366" max="12368" width="14.42578125" style="9" customWidth="1"/>
    <col min="12369" max="12369" width="4.140625" style="9" customWidth="1"/>
    <col min="12370" max="12370" width="15" style="9" customWidth="1"/>
    <col min="12371" max="12372" width="9.140625" style="9" customWidth="1"/>
    <col min="12373" max="12373" width="11.5703125" style="9" customWidth="1"/>
    <col min="12374" max="12374" width="18.140625" style="9" customWidth="1"/>
    <col min="12375" max="12375" width="13.140625" style="9" customWidth="1"/>
    <col min="12376" max="12376" width="12.28515625" style="9" customWidth="1"/>
    <col min="12377" max="12614" width="9.140625" style="9"/>
    <col min="12615" max="12615" width="1.42578125" style="9" customWidth="1"/>
    <col min="12616" max="12616" width="59.5703125" style="9" customWidth="1"/>
    <col min="12617" max="12617" width="9.140625" style="9" customWidth="1"/>
    <col min="12618" max="12619" width="3.85546875" style="9" customWidth="1"/>
    <col min="12620" max="12620" width="10.5703125" style="9" customWidth="1"/>
    <col min="12621" max="12621" width="3.85546875" style="9" customWidth="1"/>
    <col min="12622" max="12624" width="14.42578125" style="9" customWidth="1"/>
    <col min="12625" max="12625" width="4.140625" style="9" customWidth="1"/>
    <col min="12626" max="12626" width="15" style="9" customWidth="1"/>
    <col min="12627" max="12628" width="9.140625" style="9" customWidth="1"/>
    <col min="12629" max="12629" width="11.5703125" style="9" customWidth="1"/>
    <col min="12630" max="12630" width="18.140625" style="9" customWidth="1"/>
    <col min="12631" max="12631" width="13.140625" style="9" customWidth="1"/>
    <col min="12632" max="12632" width="12.28515625" style="9" customWidth="1"/>
    <col min="12633" max="12870" width="9.140625" style="9"/>
    <col min="12871" max="12871" width="1.42578125" style="9" customWidth="1"/>
    <col min="12872" max="12872" width="59.5703125" style="9" customWidth="1"/>
    <col min="12873" max="12873" width="9.140625" style="9" customWidth="1"/>
    <col min="12874" max="12875" width="3.85546875" style="9" customWidth="1"/>
    <col min="12876" max="12876" width="10.5703125" style="9" customWidth="1"/>
    <col min="12877" max="12877" width="3.85546875" style="9" customWidth="1"/>
    <col min="12878" max="12880" width="14.42578125" style="9" customWidth="1"/>
    <col min="12881" max="12881" width="4.140625" style="9" customWidth="1"/>
    <col min="12882" max="12882" width="15" style="9" customWidth="1"/>
    <col min="12883" max="12884" width="9.140625" style="9" customWidth="1"/>
    <col min="12885" max="12885" width="11.5703125" style="9" customWidth="1"/>
    <col min="12886" max="12886" width="18.140625" style="9" customWidth="1"/>
    <col min="12887" max="12887" width="13.140625" style="9" customWidth="1"/>
    <col min="12888" max="12888" width="12.28515625" style="9" customWidth="1"/>
    <col min="12889" max="13126" width="9.140625" style="9"/>
    <col min="13127" max="13127" width="1.42578125" style="9" customWidth="1"/>
    <col min="13128" max="13128" width="59.5703125" style="9" customWidth="1"/>
    <col min="13129" max="13129" width="9.140625" style="9" customWidth="1"/>
    <col min="13130" max="13131" width="3.85546875" style="9" customWidth="1"/>
    <col min="13132" max="13132" width="10.5703125" style="9" customWidth="1"/>
    <col min="13133" max="13133" width="3.85546875" style="9" customWidth="1"/>
    <col min="13134" max="13136" width="14.42578125" style="9" customWidth="1"/>
    <col min="13137" max="13137" width="4.140625" style="9" customWidth="1"/>
    <col min="13138" max="13138" width="15" style="9" customWidth="1"/>
    <col min="13139" max="13140" width="9.140625" style="9" customWidth="1"/>
    <col min="13141" max="13141" width="11.5703125" style="9" customWidth="1"/>
    <col min="13142" max="13142" width="18.140625" style="9" customWidth="1"/>
    <col min="13143" max="13143" width="13.140625" style="9" customWidth="1"/>
    <col min="13144" max="13144" width="12.28515625" style="9" customWidth="1"/>
    <col min="13145" max="13382" width="9.140625" style="9"/>
    <col min="13383" max="13383" width="1.42578125" style="9" customWidth="1"/>
    <col min="13384" max="13384" width="59.5703125" style="9" customWidth="1"/>
    <col min="13385" max="13385" width="9.140625" style="9" customWidth="1"/>
    <col min="13386" max="13387" width="3.85546875" style="9" customWidth="1"/>
    <col min="13388" max="13388" width="10.5703125" style="9" customWidth="1"/>
    <col min="13389" max="13389" width="3.85546875" style="9" customWidth="1"/>
    <col min="13390" max="13392" width="14.42578125" style="9" customWidth="1"/>
    <col min="13393" max="13393" width="4.140625" style="9" customWidth="1"/>
    <col min="13394" max="13394" width="15" style="9" customWidth="1"/>
    <col min="13395" max="13396" width="9.140625" style="9" customWidth="1"/>
    <col min="13397" max="13397" width="11.5703125" style="9" customWidth="1"/>
    <col min="13398" max="13398" width="18.140625" style="9" customWidth="1"/>
    <col min="13399" max="13399" width="13.140625" style="9" customWidth="1"/>
    <col min="13400" max="13400" width="12.28515625" style="9" customWidth="1"/>
    <col min="13401" max="13638" width="9.140625" style="9"/>
    <col min="13639" max="13639" width="1.42578125" style="9" customWidth="1"/>
    <col min="13640" max="13640" width="59.5703125" style="9" customWidth="1"/>
    <col min="13641" max="13641" width="9.140625" style="9" customWidth="1"/>
    <col min="13642" max="13643" width="3.85546875" style="9" customWidth="1"/>
    <col min="13644" max="13644" width="10.5703125" style="9" customWidth="1"/>
    <col min="13645" max="13645" width="3.85546875" style="9" customWidth="1"/>
    <col min="13646" max="13648" width="14.42578125" style="9" customWidth="1"/>
    <col min="13649" max="13649" width="4.140625" style="9" customWidth="1"/>
    <col min="13650" max="13650" width="15" style="9" customWidth="1"/>
    <col min="13651" max="13652" width="9.140625" style="9" customWidth="1"/>
    <col min="13653" max="13653" width="11.5703125" style="9" customWidth="1"/>
    <col min="13654" max="13654" width="18.140625" style="9" customWidth="1"/>
    <col min="13655" max="13655" width="13.140625" style="9" customWidth="1"/>
    <col min="13656" max="13656" width="12.28515625" style="9" customWidth="1"/>
    <col min="13657" max="13894" width="9.140625" style="9"/>
    <col min="13895" max="13895" width="1.42578125" style="9" customWidth="1"/>
    <col min="13896" max="13896" width="59.5703125" style="9" customWidth="1"/>
    <col min="13897" max="13897" width="9.140625" style="9" customWidth="1"/>
    <col min="13898" max="13899" width="3.85546875" style="9" customWidth="1"/>
    <col min="13900" max="13900" width="10.5703125" style="9" customWidth="1"/>
    <col min="13901" max="13901" width="3.85546875" style="9" customWidth="1"/>
    <col min="13902" max="13904" width="14.42578125" style="9" customWidth="1"/>
    <col min="13905" max="13905" width="4.140625" style="9" customWidth="1"/>
    <col min="13906" max="13906" width="15" style="9" customWidth="1"/>
    <col min="13907" max="13908" width="9.140625" style="9" customWidth="1"/>
    <col min="13909" max="13909" width="11.5703125" style="9" customWidth="1"/>
    <col min="13910" max="13910" width="18.140625" style="9" customWidth="1"/>
    <col min="13911" max="13911" width="13.140625" style="9" customWidth="1"/>
    <col min="13912" max="13912" width="12.28515625" style="9" customWidth="1"/>
    <col min="13913" max="14150" width="9.140625" style="9"/>
    <col min="14151" max="14151" width="1.42578125" style="9" customWidth="1"/>
    <col min="14152" max="14152" width="59.5703125" style="9" customWidth="1"/>
    <col min="14153" max="14153" width="9.140625" style="9" customWidth="1"/>
    <col min="14154" max="14155" width="3.85546875" style="9" customWidth="1"/>
    <col min="14156" max="14156" width="10.5703125" style="9" customWidth="1"/>
    <col min="14157" max="14157" width="3.85546875" style="9" customWidth="1"/>
    <col min="14158" max="14160" width="14.42578125" style="9" customWidth="1"/>
    <col min="14161" max="14161" width="4.140625" style="9" customWidth="1"/>
    <col min="14162" max="14162" width="15" style="9" customWidth="1"/>
    <col min="14163" max="14164" width="9.140625" style="9" customWidth="1"/>
    <col min="14165" max="14165" width="11.5703125" style="9" customWidth="1"/>
    <col min="14166" max="14166" width="18.140625" style="9" customWidth="1"/>
    <col min="14167" max="14167" width="13.140625" style="9" customWidth="1"/>
    <col min="14168" max="14168" width="12.28515625" style="9" customWidth="1"/>
    <col min="14169" max="14406" width="9.140625" style="9"/>
    <col min="14407" max="14407" width="1.42578125" style="9" customWidth="1"/>
    <col min="14408" max="14408" width="59.5703125" style="9" customWidth="1"/>
    <col min="14409" max="14409" width="9.140625" style="9" customWidth="1"/>
    <col min="14410" max="14411" width="3.85546875" style="9" customWidth="1"/>
    <col min="14412" max="14412" width="10.5703125" style="9" customWidth="1"/>
    <col min="14413" max="14413" width="3.85546875" style="9" customWidth="1"/>
    <col min="14414" max="14416" width="14.42578125" style="9" customWidth="1"/>
    <col min="14417" max="14417" width="4.140625" style="9" customWidth="1"/>
    <col min="14418" max="14418" width="15" style="9" customWidth="1"/>
    <col min="14419" max="14420" width="9.140625" style="9" customWidth="1"/>
    <col min="14421" max="14421" width="11.5703125" style="9" customWidth="1"/>
    <col min="14422" max="14422" width="18.140625" style="9" customWidth="1"/>
    <col min="14423" max="14423" width="13.140625" style="9" customWidth="1"/>
    <col min="14424" max="14424" width="12.28515625" style="9" customWidth="1"/>
    <col min="14425" max="14662" width="9.140625" style="9"/>
    <col min="14663" max="14663" width="1.42578125" style="9" customWidth="1"/>
    <col min="14664" max="14664" width="59.5703125" style="9" customWidth="1"/>
    <col min="14665" max="14665" width="9.140625" style="9" customWidth="1"/>
    <col min="14666" max="14667" width="3.85546875" style="9" customWidth="1"/>
    <col min="14668" max="14668" width="10.5703125" style="9" customWidth="1"/>
    <col min="14669" max="14669" width="3.85546875" style="9" customWidth="1"/>
    <col min="14670" max="14672" width="14.42578125" style="9" customWidth="1"/>
    <col min="14673" max="14673" width="4.140625" style="9" customWidth="1"/>
    <col min="14674" max="14674" width="15" style="9" customWidth="1"/>
    <col min="14675" max="14676" width="9.140625" style="9" customWidth="1"/>
    <col min="14677" max="14677" width="11.5703125" style="9" customWidth="1"/>
    <col min="14678" max="14678" width="18.140625" style="9" customWidth="1"/>
    <col min="14679" max="14679" width="13.140625" style="9" customWidth="1"/>
    <col min="14680" max="14680" width="12.28515625" style="9" customWidth="1"/>
    <col min="14681" max="14918" width="9.140625" style="9"/>
    <col min="14919" max="14919" width="1.42578125" style="9" customWidth="1"/>
    <col min="14920" max="14920" width="59.5703125" style="9" customWidth="1"/>
    <col min="14921" max="14921" width="9.140625" style="9" customWidth="1"/>
    <col min="14922" max="14923" width="3.85546875" style="9" customWidth="1"/>
    <col min="14924" max="14924" width="10.5703125" style="9" customWidth="1"/>
    <col min="14925" max="14925" width="3.85546875" style="9" customWidth="1"/>
    <col min="14926" max="14928" width="14.42578125" style="9" customWidth="1"/>
    <col min="14929" max="14929" width="4.140625" style="9" customWidth="1"/>
    <col min="14930" max="14930" width="15" style="9" customWidth="1"/>
    <col min="14931" max="14932" width="9.140625" style="9" customWidth="1"/>
    <col min="14933" max="14933" width="11.5703125" style="9" customWidth="1"/>
    <col min="14934" max="14934" width="18.140625" style="9" customWidth="1"/>
    <col min="14935" max="14935" width="13.140625" style="9" customWidth="1"/>
    <col min="14936" max="14936" width="12.28515625" style="9" customWidth="1"/>
    <col min="14937" max="15174" width="9.140625" style="9"/>
    <col min="15175" max="15175" width="1.42578125" style="9" customWidth="1"/>
    <col min="15176" max="15176" width="59.5703125" style="9" customWidth="1"/>
    <col min="15177" max="15177" width="9.140625" style="9" customWidth="1"/>
    <col min="15178" max="15179" width="3.85546875" style="9" customWidth="1"/>
    <col min="15180" max="15180" width="10.5703125" style="9" customWidth="1"/>
    <col min="15181" max="15181" width="3.85546875" style="9" customWidth="1"/>
    <col min="15182" max="15184" width="14.42578125" style="9" customWidth="1"/>
    <col min="15185" max="15185" width="4.140625" style="9" customWidth="1"/>
    <col min="15186" max="15186" width="15" style="9" customWidth="1"/>
    <col min="15187" max="15188" width="9.140625" style="9" customWidth="1"/>
    <col min="15189" max="15189" width="11.5703125" style="9" customWidth="1"/>
    <col min="15190" max="15190" width="18.140625" style="9" customWidth="1"/>
    <col min="15191" max="15191" width="13.140625" style="9" customWidth="1"/>
    <col min="15192" max="15192" width="12.28515625" style="9" customWidth="1"/>
    <col min="15193" max="15430" width="9.140625" style="9"/>
    <col min="15431" max="15431" width="1.42578125" style="9" customWidth="1"/>
    <col min="15432" max="15432" width="59.5703125" style="9" customWidth="1"/>
    <col min="15433" max="15433" width="9.140625" style="9" customWidth="1"/>
    <col min="15434" max="15435" width="3.85546875" style="9" customWidth="1"/>
    <col min="15436" max="15436" width="10.5703125" style="9" customWidth="1"/>
    <col min="15437" max="15437" width="3.85546875" style="9" customWidth="1"/>
    <col min="15438" max="15440" width="14.42578125" style="9" customWidth="1"/>
    <col min="15441" max="15441" width="4.140625" style="9" customWidth="1"/>
    <col min="15442" max="15442" width="15" style="9" customWidth="1"/>
    <col min="15443" max="15444" width="9.140625" style="9" customWidth="1"/>
    <col min="15445" max="15445" width="11.5703125" style="9" customWidth="1"/>
    <col min="15446" max="15446" width="18.140625" style="9" customWidth="1"/>
    <col min="15447" max="15447" width="13.140625" style="9" customWidth="1"/>
    <col min="15448" max="15448" width="12.28515625" style="9" customWidth="1"/>
    <col min="15449" max="15686" width="9.140625" style="9"/>
    <col min="15687" max="15687" width="1.42578125" style="9" customWidth="1"/>
    <col min="15688" max="15688" width="59.5703125" style="9" customWidth="1"/>
    <col min="15689" max="15689" width="9.140625" style="9" customWidth="1"/>
    <col min="15690" max="15691" width="3.85546875" style="9" customWidth="1"/>
    <col min="15692" max="15692" width="10.5703125" style="9" customWidth="1"/>
    <col min="15693" max="15693" width="3.85546875" style="9" customWidth="1"/>
    <col min="15694" max="15696" width="14.42578125" style="9" customWidth="1"/>
    <col min="15697" max="15697" width="4.140625" style="9" customWidth="1"/>
    <col min="15698" max="15698" width="15" style="9" customWidth="1"/>
    <col min="15699" max="15700" width="9.140625" style="9" customWidth="1"/>
    <col min="15701" max="15701" width="11.5703125" style="9" customWidth="1"/>
    <col min="15702" max="15702" width="18.140625" style="9" customWidth="1"/>
    <col min="15703" max="15703" width="13.140625" style="9" customWidth="1"/>
    <col min="15704" max="15704" width="12.28515625" style="9" customWidth="1"/>
    <col min="15705" max="15942" width="9.140625" style="9"/>
    <col min="15943" max="15943" width="1.42578125" style="9" customWidth="1"/>
    <col min="15944" max="15944" width="59.5703125" style="9" customWidth="1"/>
    <col min="15945" max="15945" width="9.140625" style="9" customWidth="1"/>
    <col min="15946" max="15947" width="3.85546875" style="9" customWidth="1"/>
    <col min="15948" max="15948" width="10.5703125" style="9" customWidth="1"/>
    <col min="15949" max="15949" width="3.85546875" style="9" customWidth="1"/>
    <col min="15950" max="15952" width="14.42578125" style="9" customWidth="1"/>
    <col min="15953" max="15953" width="4.140625" style="9" customWidth="1"/>
    <col min="15954" max="15954" width="15" style="9" customWidth="1"/>
    <col min="15955" max="15956" width="9.140625" style="9" customWidth="1"/>
    <col min="15957" max="15957" width="11.5703125" style="9" customWidth="1"/>
    <col min="15958" max="15958" width="18.140625" style="9" customWidth="1"/>
    <col min="15959" max="15959" width="13.140625" style="9" customWidth="1"/>
    <col min="15960" max="15960" width="12.28515625" style="9" customWidth="1"/>
    <col min="15961" max="16384" width="9.140625" style="9"/>
  </cols>
  <sheetData>
    <row r="1" spans="1:103" s="10" customFormat="1" ht="16.5" customHeight="1" x14ac:dyDescent="0.25">
      <c r="A1" s="9"/>
      <c r="E1" s="11"/>
      <c r="F1" s="11"/>
      <c r="G1" s="97"/>
      <c r="H1" s="127" t="s">
        <v>425</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row>
    <row r="2" spans="1:103" s="10" customFormat="1" ht="63" customHeight="1" x14ac:dyDescent="0.25">
      <c r="A2" s="9"/>
      <c r="E2" s="11"/>
      <c r="F2" s="11"/>
      <c r="G2" s="36"/>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54"/>
      <c r="AN2" s="54"/>
      <c r="AO2" s="54"/>
      <c r="AP2" s="54"/>
      <c r="AQ2" s="54"/>
      <c r="AR2" s="54"/>
      <c r="AS2" s="54"/>
      <c r="AT2" s="54"/>
      <c r="AU2" s="54"/>
      <c r="AV2" s="54"/>
      <c r="AW2" s="54"/>
      <c r="AX2" s="54"/>
      <c r="AY2" s="54"/>
      <c r="AZ2" s="91"/>
      <c r="BA2" s="91"/>
      <c r="BB2" s="91"/>
      <c r="BC2" s="54"/>
      <c r="BD2" s="54"/>
      <c r="BE2" s="54"/>
      <c r="BF2" s="54"/>
      <c r="BG2" s="59"/>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row>
    <row r="3" spans="1:103" s="10" customFormat="1" ht="18.75" customHeight="1" x14ac:dyDescent="0.25">
      <c r="A3" s="9"/>
      <c r="E3" s="11"/>
      <c r="F3" s="11"/>
      <c r="G3" s="36"/>
      <c r="H3" s="127" t="s">
        <v>556</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row>
    <row r="4" spans="1:103" s="10" customFormat="1" ht="53.25" customHeight="1" x14ac:dyDescent="0.25">
      <c r="A4" s="9"/>
      <c r="E4" s="11"/>
      <c r="F4" s="11"/>
      <c r="G4" s="36"/>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row>
    <row r="5" spans="1:103" ht="48.75" customHeight="1" x14ac:dyDescent="0.25">
      <c r="A5" s="131" t="s">
        <v>557</v>
      </c>
      <c r="B5" s="131"/>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row>
    <row r="6" spans="1:103" s="25" customFormat="1" ht="18" customHeight="1" x14ac:dyDescent="0.25">
      <c r="A6" s="23"/>
      <c r="B6" s="23"/>
      <c r="C6" s="23"/>
      <c r="D6" s="23"/>
      <c r="E6" s="24"/>
      <c r="F6" s="24"/>
      <c r="G6" s="24"/>
      <c r="H6" s="30"/>
      <c r="I6" s="23"/>
      <c r="J6" s="77">
        <f>J455-'3.ВС'!J472</f>
        <v>0</v>
      </c>
      <c r="K6" s="77">
        <f>K455-'3.ВС'!K472</f>
        <v>0</v>
      </c>
      <c r="L6" s="77">
        <f>L455-'3.ВС'!L472</f>
        <v>0</v>
      </c>
      <c r="M6" s="77">
        <f>M455-'3.ВС'!M472</f>
        <v>0</v>
      </c>
      <c r="N6" s="77"/>
      <c r="O6" s="77"/>
      <c r="P6" s="77"/>
      <c r="Q6" s="77"/>
      <c r="R6" s="77"/>
      <c r="S6" s="77"/>
      <c r="T6" s="77"/>
      <c r="U6" s="77"/>
      <c r="V6" s="77"/>
      <c r="W6" s="77"/>
      <c r="X6" s="77"/>
      <c r="Y6" s="77"/>
      <c r="Z6" s="77"/>
      <c r="AA6" s="77"/>
      <c r="AB6" s="77"/>
      <c r="AC6" s="77"/>
      <c r="AD6" s="77"/>
      <c r="AE6" s="77"/>
      <c r="AF6" s="77"/>
      <c r="AG6" s="77"/>
      <c r="AH6" s="77"/>
      <c r="AI6" s="77"/>
      <c r="AJ6" s="77"/>
      <c r="AK6" s="77"/>
      <c r="AL6" s="77" t="s">
        <v>220</v>
      </c>
      <c r="AM6" s="77">
        <f>AM455-'3.ВС'!AM472</f>
        <v>0</v>
      </c>
      <c r="AN6" s="77">
        <f>AN455-'3.ВС'!AN472</f>
        <v>0</v>
      </c>
      <c r="AO6" s="77">
        <f>AO455-'3.ВС'!AO472</f>
        <v>0</v>
      </c>
      <c r="AP6" s="77">
        <f>AP455-'3.ВС'!AP472</f>
        <v>0</v>
      </c>
      <c r="AQ6" s="77">
        <f>AQ455-'3.ВС'!AQ472</f>
        <v>0</v>
      </c>
      <c r="AR6" s="77">
        <f>AR455-'3.ВС'!AR472</f>
        <v>0</v>
      </c>
      <c r="AS6" s="77">
        <f>AS455-'3.ВС'!AS472</f>
        <v>0</v>
      </c>
    </row>
    <row r="7" spans="1:103" ht="44.25" customHeight="1" x14ac:dyDescent="0.25">
      <c r="A7" s="52" t="s">
        <v>0</v>
      </c>
      <c r="B7" s="52"/>
      <c r="C7" s="52"/>
      <c r="D7" s="52"/>
      <c r="E7" s="52" t="s">
        <v>1</v>
      </c>
      <c r="F7" s="58" t="s">
        <v>2</v>
      </c>
      <c r="G7" s="58" t="s">
        <v>3</v>
      </c>
      <c r="H7" s="81" t="s">
        <v>4</v>
      </c>
      <c r="I7" s="58" t="s">
        <v>5</v>
      </c>
      <c r="J7" s="18" t="s">
        <v>312</v>
      </c>
      <c r="K7" s="101" t="s">
        <v>274</v>
      </c>
      <c r="L7" s="101" t="s">
        <v>275</v>
      </c>
      <c r="M7" s="101" t="s">
        <v>276</v>
      </c>
      <c r="N7" s="104" t="s">
        <v>312</v>
      </c>
      <c r="O7" s="104" t="s">
        <v>312</v>
      </c>
      <c r="P7" s="104" t="s">
        <v>424</v>
      </c>
      <c r="Q7" s="104" t="s">
        <v>489</v>
      </c>
      <c r="R7" s="104" t="s">
        <v>533</v>
      </c>
      <c r="S7" s="104" t="s">
        <v>534</v>
      </c>
      <c r="T7" s="104" t="s">
        <v>535</v>
      </c>
      <c r="U7" s="104" t="s">
        <v>536</v>
      </c>
      <c r="V7" s="104" t="s">
        <v>537</v>
      </c>
      <c r="W7" s="104" t="s">
        <v>538</v>
      </c>
      <c r="X7" s="104" t="s">
        <v>539</v>
      </c>
      <c r="Y7" s="104" t="s">
        <v>540</v>
      </c>
      <c r="Z7" s="104" t="s">
        <v>424</v>
      </c>
      <c r="AA7" s="104" t="s">
        <v>541</v>
      </c>
      <c r="AB7" s="104" t="s">
        <v>542</v>
      </c>
      <c r="AC7" s="104" t="s">
        <v>543</v>
      </c>
      <c r="AD7" s="104" t="s">
        <v>544</v>
      </c>
      <c r="AE7" s="104" t="s">
        <v>545</v>
      </c>
      <c r="AF7" s="104" t="s">
        <v>546</v>
      </c>
      <c r="AG7" s="104" t="s">
        <v>547</v>
      </c>
      <c r="AH7" s="104" t="s">
        <v>548</v>
      </c>
      <c r="AI7" s="104" t="s">
        <v>549</v>
      </c>
      <c r="AJ7" s="104" t="s">
        <v>550</v>
      </c>
      <c r="AK7" s="104" t="s">
        <v>551</v>
      </c>
      <c r="AL7" s="104" t="s">
        <v>489</v>
      </c>
      <c r="AM7" s="46" t="s">
        <v>274</v>
      </c>
      <c r="AN7" s="101" t="s">
        <v>275</v>
      </c>
      <c r="AO7" s="101" t="s">
        <v>276</v>
      </c>
      <c r="AP7" s="49" t="s">
        <v>507</v>
      </c>
      <c r="AQ7" s="101" t="s">
        <v>274</v>
      </c>
      <c r="AR7" s="101" t="s">
        <v>275</v>
      </c>
      <c r="AS7" s="101" t="s">
        <v>276</v>
      </c>
    </row>
    <row r="8" spans="1:103" s="26" customFormat="1" ht="18.75" customHeight="1" x14ac:dyDescent="0.25">
      <c r="A8" s="100" t="s">
        <v>10</v>
      </c>
      <c r="B8" s="102"/>
      <c r="C8" s="102"/>
      <c r="D8" s="102"/>
      <c r="E8" s="98">
        <v>854</v>
      </c>
      <c r="F8" s="2" t="s">
        <v>11</v>
      </c>
      <c r="G8" s="2"/>
      <c r="H8" s="3"/>
      <c r="I8" s="2"/>
      <c r="J8" s="15">
        <f>J9+J15+J78+J82+J103+J107+J111</f>
        <v>40860914</v>
      </c>
      <c r="K8" s="15">
        <f t="shared" ref="K8:AS8" si="0">K9+K15+K78+K82+K103+K107+K111</f>
        <v>1557214</v>
      </c>
      <c r="L8" s="15">
        <f t="shared" si="0"/>
        <v>39276700</v>
      </c>
      <c r="M8" s="15">
        <f t="shared" si="0"/>
        <v>27000</v>
      </c>
      <c r="N8" s="15">
        <f t="shared" si="0"/>
        <v>716823</v>
      </c>
      <c r="O8" s="15">
        <f t="shared" si="0"/>
        <v>0</v>
      </c>
      <c r="P8" s="15">
        <f t="shared" si="0"/>
        <v>716823</v>
      </c>
      <c r="Q8" s="15">
        <f t="shared" si="0"/>
        <v>0</v>
      </c>
      <c r="R8" s="15">
        <f t="shared" si="0"/>
        <v>41577737</v>
      </c>
      <c r="S8" s="15">
        <f t="shared" si="0"/>
        <v>1557214</v>
      </c>
      <c r="T8" s="15">
        <f t="shared" si="0"/>
        <v>39033523</v>
      </c>
      <c r="U8" s="15">
        <f t="shared" si="0"/>
        <v>27000</v>
      </c>
      <c r="V8" s="15">
        <f t="shared" si="0"/>
        <v>42872243.109999999</v>
      </c>
      <c r="W8" s="15">
        <f t="shared" si="0"/>
        <v>1557374</v>
      </c>
      <c r="X8" s="15">
        <f t="shared" si="0"/>
        <v>41287869.109999999</v>
      </c>
      <c r="Y8" s="15">
        <f t="shared" si="0"/>
        <v>27000</v>
      </c>
      <c r="Z8" s="15">
        <f t="shared" si="0"/>
        <v>29.95</v>
      </c>
      <c r="AA8" s="15">
        <f t="shared" si="0"/>
        <v>0</v>
      </c>
      <c r="AB8" s="15">
        <f t="shared" si="0"/>
        <v>29.95</v>
      </c>
      <c r="AC8" s="15">
        <f t="shared" si="0"/>
        <v>0</v>
      </c>
      <c r="AD8" s="15">
        <f t="shared" si="0"/>
        <v>42872273.060000002</v>
      </c>
      <c r="AE8" s="15">
        <f t="shared" si="0"/>
        <v>1557374</v>
      </c>
      <c r="AF8" s="15">
        <f t="shared" si="0"/>
        <v>41287899.060000002</v>
      </c>
      <c r="AG8" s="15">
        <f t="shared" si="0"/>
        <v>27000</v>
      </c>
      <c r="AH8" s="15">
        <f t="shared" si="0"/>
        <v>46707594.840000004</v>
      </c>
      <c r="AI8" s="15">
        <f t="shared" si="0"/>
        <v>1591883</v>
      </c>
      <c r="AJ8" s="15">
        <f t="shared" si="0"/>
        <v>45088711.840000004</v>
      </c>
      <c r="AK8" s="15">
        <f t="shared" si="0"/>
        <v>27000</v>
      </c>
      <c r="AL8" s="15">
        <f t="shared" si="0"/>
        <v>15.39</v>
      </c>
      <c r="AM8" s="120">
        <f t="shared" si="0"/>
        <v>0</v>
      </c>
      <c r="AN8" s="20">
        <f t="shared" si="0"/>
        <v>15.39</v>
      </c>
      <c r="AO8" s="20">
        <f t="shared" si="0"/>
        <v>0</v>
      </c>
      <c r="AP8" s="20">
        <f t="shared" si="0"/>
        <v>46707610.230000004</v>
      </c>
      <c r="AQ8" s="20">
        <f t="shared" si="0"/>
        <v>1591883</v>
      </c>
      <c r="AR8" s="20">
        <f t="shared" si="0"/>
        <v>45088727.230000004</v>
      </c>
      <c r="AS8" s="20">
        <f t="shared" si="0"/>
        <v>27000</v>
      </c>
    </row>
    <row r="9" spans="1:103" ht="27.75" hidden="1" customHeight="1" x14ac:dyDescent="0.25">
      <c r="A9" s="100" t="s">
        <v>138</v>
      </c>
      <c r="B9" s="102"/>
      <c r="C9" s="102"/>
      <c r="D9" s="102"/>
      <c r="E9" s="98">
        <v>854</v>
      </c>
      <c r="F9" s="2" t="s">
        <v>11</v>
      </c>
      <c r="G9" s="2" t="s">
        <v>45</v>
      </c>
      <c r="H9" s="3"/>
      <c r="I9" s="2"/>
      <c r="J9" s="15">
        <f t="shared" ref="J9:AS9" si="1">J10</f>
        <v>408000</v>
      </c>
      <c r="K9" s="15">
        <f t="shared" si="1"/>
        <v>0</v>
      </c>
      <c r="L9" s="15">
        <f t="shared" si="1"/>
        <v>408000</v>
      </c>
      <c r="M9" s="15">
        <f t="shared" si="1"/>
        <v>0</v>
      </c>
      <c r="N9" s="15">
        <f t="shared" si="1"/>
        <v>0</v>
      </c>
      <c r="O9" s="15">
        <f t="shared" si="1"/>
        <v>0</v>
      </c>
      <c r="P9" s="15">
        <f t="shared" si="1"/>
        <v>0</v>
      </c>
      <c r="Q9" s="15">
        <f t="shared" si="1"/>
        <v>0</v>
      </c>
      <c r="R9" s="15">
        <f t="shared" si="1"/>
        <v>408000</v>
      </c>
      <c r="S9" s="15">
        <f t="shared" si="1"/>
        <v>0</v>
      </c>
      <c r="T9" s="15">
        <f t="shared" si="1"/>
        <v>408000</v>
      </c>
      <c r="U9" s="15">
        <f t="shared" si="1"/>
        <v>0</v>
      </c>
      <c r="V9" s="15">
        <f t="shared" si="1"/>
        <v>408000</v>
      </c>
      <c r="W9" s="15">
        <f t="shared" si="1"/>
        <v>0</v>
      </c>
      <c r="X9" s="15">
        <f t="shared" si="1"/>
        <v>408000</v>
      </c>
      <c r="Y9" s="15">
        <f t="shared" si="1"/>
        <v>0</v>
      </c>
      <c r="Z9" s="15">
        <f t="shared" si="1"/>
        <v>0</v>
      </c>
      <c r="AA9" s="15">
        <f t="shared" si="1"/>
        <v>0</v>
      </c>
      <c r="AB9" s="15">
        <f t="shared" si="1"/>
        <v>0</v>
      </c>
      <c r="AC9" s="15">
        <f t="shared" si="1"/>
        <v>0</v>
      </c>
      <c r="AD9" s="15">
        <f t="shared" si="1"/>
        <v>408000</v>
      </c>
      <c r="AE9" s="15">
        <f t="shared" si="1"/>
        <v>0</v>
      </c>
      <c r="AF9" s="15">
        <f t="shared" si="1"/>
        <v>408000</v>
      </c>
      <c r="AG9" s="15">
        <f t="shared" si="1"/>
        <v>0</v>
      </c>
      <c r="AH9" s="15">
        <f t="shared" si="1"/>
        <v>408000</v>
      </c>
      <c r="AI9" s="15">
        <f t="shared" si="1"/>
        <v>0</v>
      </c>
      <c r="AJ9" s="15">
        <f t="shared" si="1"/>
        <v>408000</v>
      </c>
      <c r="AK9" s="15">
        <f t="shared" si="1"/>
        <v>0</v>
      </c>
      <c r="AL9" s="15">
        <f t="shared" si="1"/>
        <v>0</v>
      </c>
      <c r="AM9" s="110">
        <f t="shared" si="1"/>
        <v>0</v>
      </c>
      <c r="AN9" s="15">
        <f t="shared" si="1"/>
        <v>0</v>
      </c>
      <c r="AO9" s="15">
        <f t="shared" si="1"/>
        <v>0</v>
      </c>
      <c r="AP9" s="15">
        <f t="shared" si="1"/>
        <v>408000</v>
      </c>
      <c r="AQ9" s="15">
        <f t="shared" si="1"/>
        <v>0</v>
      </c>
      <c r="AR9" s="15">
        <f t="shared" si="1"/>
        <v>408000</v>
      </c>
      <c r="AS9" s="15">
        <f t="shared" si="1"/>
        <v>0</v>
      </c>
    </row>
    <row r="10" spans="1:103" ht="27.75" hidden="1" customHeight="1" x14ac:dyDescent="0.25">
      <c r="A10" s="100" t="s">
        <v>19</v>
      </c>
      <c r="B10" s="98"/>
      <c r="C10" s="98"/>
      <c r="D10" s="98"/>
      <c r="E10" s="98">
        <v>854</v>
      </c>
      <c r="F10" s="2" t="s">
        <v>16</v>
      </c>
      <c r="G10" s="2" t="s">
        <v>45</v>
      </c>
      <c r="H10" s="3" t="s">
        <v>139</v>
      </c>
      <c r="I10" s="2"/>
      <c r="J10" s="15">
        <f t="shared" ref="J10" si="2">J11+J13</f>
        <v>408000</v>
      </c>
      <c r="K10" s="15">
        <f t="shared" ref="K10:R10" si="3">K11+K13</f>
        <v>0</v>
      </c>
      <c r="L10" s="15">
        <f t="shared" si="3"/>
        <v>408000</v>
      </c>
      <c r="M10" s="15">
        <f t="shared" si="3"/>
        <v>0</v>
      </c>
      <c r="N10" s="15">
        <f t="shared" si="3"/>
        <v>0</v>
      </c>
      <c r="O10" s="15">
        <f t="shared" si="3"/>
        <v>0</v>
      </c>
      <c r="P10" s="15">
        <f t="shared" si="3"/>
        <v>0</v>
      </c>
      <c r="Q10" s="15">
        <f t="shared" si="3"/>
        <v>0</v>
      </c>
      <c r="R10" s="15">
        <f t="shared" si="3"/>
        <v>408000</v>
      </c>
      <c r="S10" s="15">
        <f t="shared" ref="S10:AS10" si="4">S11+S13</f>
        <v>0</v>
      </c>
      <c r="T10" s="15">
        <f t="shared" si="4"/>
        <v>408000</v>
      </c>
      <c r="U10" s="15">
        <f t="shared" si="4"/>
        <v>0</v>
      </c>
      <c r="V10" s="15">
        <f t="shared" si="4"/>
        <v>408000</v>
      </c>
      <c r="W10" s="15">
        <f t="shared" si="4"/>
        <v>0</v>
      </c>
      <c r="X10" s="15">
        <f t="shared" si="4"/>
        <v>408000</v>
      </c>
      <c r="Y10" s="15">
        <f t="shared" si="4"/>
        <v>0</v>
      </c>
      <c r="Z10" s="15">
        <f t="shared" si="4"/>
        <v>0</v>
      </c>
      <c r="AA10" s="15">
        <f t="shared" si="4"/>
        <v>0</v>
      </c>
      <c r="AB10" s="15">
        <f t="shared" si="4"/>
        <v>0</v>
      </c>
      <c r="AC10" s="15">
        <f t="shared" si="4"/>
        <v>0</v>
      </c>
      <c r="AD10" s="15">
        <f t="shared" si="4"/>
        <v>408000</v>
      </c>
      <c r="AE10" s="15">
        <f t="shared" si="4"/>
        <v>0</v>
      </c>
      <c r="AF10" s="15">
        <f t="shared" si="4"/>
        <v>408000</v>
      </c>
      <c r="AG10" s="15">
        <f t="shared" si="4"/>
        <v>0</v>
      </c>
      <c r="AH10" s="15">
        <f t="shared" si="4"/>
        <v>408000</v>
      </c>
      <c r="AI10" s="15">
        <f t="shared" si="4"/>
        <v>0</v>
      </c>
      <c r="AJ10" s="15">
        <f t="shared" si="4"/>
        <v>408000</v>
      </c>
      <c r="AK10" s="15">
        <f t="shared" si="4"/>
        <v>0</v>
      </c>
      <c r="AL10" s="15">
        <f t="shared" si="4"/>
        <v>0</v>
      </c>
      <c r="AM10" s="110">
        <f t="shared" si="4"/>
        <v>0</v>
      </c>
      <c r="AN10" s="15">
        <f t="shared" si="4"/>
        <v>0</v>
      </c>
      <c r="AO10" s="15">
        <f t="shared" si="4"/>
        <v>0</v>
      </c>
      <c r="AP10" s="15">
        <f t="shared" si="4"/>
        <v>408000</v>
      </c>
      <c r="AQ10" s="15">
        <f t="shared" si="4"/>
        <v>0</v>
      </c>
      <c r="AR10" s="15">
        <f t="shared" si="4"/>
        <v>408000</v>
      </c>
      <c r="AS10" s="15">
        <f t="shared" si="4"/>
        <v>0</v>
      </c>
    </row>
    <row r="11" spans="1:103" ht="27.75" hidden="1" customHeight="1" x14ac:dyDescent="0.25">
      <c r="A11" s="100" t="s">
        <v>15</v>
      </c>
      <c r="B11" s="98"/>
      <c r="C11" s="98"/>
      <c r="D11" s="98"/>
      <c r="E11" s="98">
        <v>854</v>
      </c>
      <c r="F11" s="2" t="s">
        <v>11</v>
      </c>
      <c r="G11" s="2" t="s">
        <v>45</v>
      </c>
      <c r="H11" s="3" t="s">
        <v>139</v>
      </c>
      <c r="I11" s="2" t="s">
        <v>17</v>
      </c>
      <c r="J11" s="15">
        <f t="shared" ref="J11:AS11" si="5">J12</f>
        <v>360200</v>
      </c>
      <c r="K11" s="15">
        <f t="shared" si="5"/>
        <v>0</v>
      </c>
      <c r="L11" s="15">
        <f t="shared" si="5"/>
        <v>360200</v>
      </c>
      <c r="M11" s="15">
        <f t="shared" si="5"/>
        <v>0</v>
      </c>
      <c r="N11" s="15">
        <f t="shared" si="5"/>
        <v>0</v>
      </c>
      <c r="O11" s="15">
        <f t="shared" si="5"/>
        <v>0</v>
      </c>
      <c r="P11" s="15">
        <f t="shared" si="5"/>
        <v>0</v>
      </c>
      <c r="Q11" s="15">
        <f t="shared" si="5"/>
        <v>0</v>
      </c>
      <c r="R11" s="15">
        <f t="shared" si="5"/>
        <v>360200</v>
      </c>
      <c r="S11" s="15">
        <f t="shared" si="5"/>
        <v>0</v>
      </c>
      <c r="T11" s="15">
        <f t="shared" si="5"/>
        <v>360200</v>
      </c>
      <c r="U11" s="15">
        <f t="shared" si="5"/>
        <v>0</v>
      </c>
      <c r="V11" s="15">
        <f t="shared" si="5"/>
        <v>360200</v>
      </c>
      <c r="W11" s="15">
        <f t="shared" si="5"/>
        <v>0</v>
      </c>
      <c r="X11" s="15">
        <f t="shared" si="5"/>
        <v>360200</v>
      </c>
      <c r="Y11" s="15">
        <f t="shared" si="5"/>
        <v>0</v>
      </c>
      <c r="Z11" s="15">
        <f t="shared" si="5"/>
        <v>0</v>
      </c>
      <c r="AA11" s="15">
        <f t="shared" si="5"/>
        <v>0</v>
      </c>
      <c r="AB11" s="15">
        <f t="shared" si="5"/>
        <v>0</v>
      </c>
      <c r="AC11" s="15">
        <f t="shared" si="5"/>
        <v>0</v>
      </c>
      <c r="AD11" s="15">
        <f t="shared" si="5"/>
        <v>360200</v>
      </c>
      <c r="AE11" s="15">
        <f t="shared" si="5"/>
        <v>0</v>
      </c>
      <c r="AF11" s="15">
        <f t="shared" si="5"/>
        <v>360200</v>
      </c>
      <c r="AG11" s="15">
        <f t="shared" si="5"/>
        <v>0</v>
      </c>
      <c r="AH11" s="15">
        <f t="shared" si="5"/>
        <v>360200</v>
      </c>
      <c r="AI11" s="15">
        <f t="shared" si="5"/>
        <v>0</v>
      </c>
      <c r="AJ11" s="15">
        <f t="shared" si="5"/>
        <v>360200</v>
      </c>
      <c r="AK11" s="15">
        <f t="shared" si="5"/>
        <v>0</v>
      </c>
      <c r="AL11" s="15">
        <f t="shared" si="5"/>
        <v>0</v>
      </c>
      <c r="AM11" s="110">
        <f t="shared" si="5"/>
        <v>0</v>
      </c>
      <c r="AN11" s="15">
        <f t="shared" si="5"/>
        <v>0</v>
      </c>
      <c r="AO11" s="15">
        <f t="shared" si="5"/>
        <v>0</v>
      </c>
      <c r="AP11" s="15">
        <f t="shared" si="5"/>
        <v>360200</v>
      </c>
      <c r="AQ11" s="15">
        <f t="shared" si="5"/>
        <v>0</v>
      </c>
      <c r="AR11" s="15">
        <f t="shared" si="5"/>
        <v>360200</v>
      </c>
      <c r="AS11" s="15">
        <f t="shared" si="5"/>
        <v>0</v>
      </c>
    </row>
    <row r="12" spans="1:103" ht="27.75" hidden="1" customHeight="1" x14ac:dyDescent="0.25">
      <c r="A12" s="100" t="s">
        <v>8</v>
      </c>
      <c r="B12" s="98"/>
      <c r="C12" s="98"/>
      <c r="D12" s="98"/>
      <c r="E12" s="98">
        <v>854</v>
      </c>
      <c r="F12" s="2" t="s">
        <v>11</v>
      </c>
      <c r="G12" s="2" t="s">
        <v>45</v>
      </c>
      <c r="H12" s="3" t="s">
        <v>139</v>
      </c>
      <c r="I12" s="2" t="s">
        <v>18</v>
      </c>
      <c r="J12" s="15">
        <f>'3.ВС'!J457</f>
        <v>360200</v>
      </c>
      <c r="K12" s="15">
        <f>'3.ВС'!K457</f>
        <v>0</v>
      </c>
      <c r="L12" s="15">
        <f>'3.ВС'!L457</f>
        <v>360200</v>
      </c>
      <c r="M12" s="15">
        <f>'3.ВС'!M457</f>
        <v>0</v>
      </c>
      <c r="N12" s="15">
        <f>'3.ВС'!N457</f>
        <v>0</v>
      </c>
      <c r="O12" s="15">
        <f>'3.ВС'!O457</f>
        <v>0</v>
      </c>
      <c r="P12" s="15">
        <f>'3.ВС'!P457</f>
        <v>0</v>
      </c>
      <c r="Q12" s="15">
        <f>'3.ВС'!Q457</f>
        <v>0</v>
      </c>
      <c r="R12" s="15">
        <f>'3.ВС'!R457</f>
        <v>360200</v>
      </c>
      <c r="S12" s="15">
        <f>'3.ВС'!S457</f>
        <v>0</v>
      </c>
      <c r="T12" s="15">
        <f>'3.ВС'!T457</f>
        <v>360200</v>
      </c>
      <c r="U12" s="15">
        <f>'3.ВС'!U457</f>
        <v>0</v>
      </c>
      <c r="V12" s="15">
        <f>'3.ВС'!V457</f>
        <v>360200</v>
      </c>
      <c r="W12" s="15">
        <f>'3.ВС'!W457</f>
        <v>0</v>
      </c>
      <c r="X12" s="15">
        <f>'3.ВС'!X457</f>
        <v>360200</v>
      </c>
      <c r="Y12" s="15">
        <f>'3.ВС'!Y457</f>
        <v>0</v>
      </c>
      <c r="Z12" s="15">
        <f>'3.ВС'!Z457</f>
        <v>0</v>
      </c>
      <c r="AA12" s="15">
        <f>'3.ВС'!AA457</f>
        <v>0</v>
      </c>
      <c r="AB12" s="15">
        <f>'3.ВС'!AB457</f>
        <v>0</v>
      </c>
      <c r="AC12" s="15">
        <f>'3.ВС'!AC457</f>
        <v>0</v>
      </c>
      <c r="AD12" s="15">
        <f>'3.ВС'!AD457</f>
        <v>360200</v>
      </c>
      <c r="AE12" s="15">
        <f>'3.ВС'!AE457</f>
        <v>0</v>
      </c>
      <c r="AF12" s="15">
        <f>'3.ВС'!AF457</f>
        <v>360200</v>
      </c>
      <c r="AG12" s="15">
        <f>'3.ВС'!AG457</f>
        <v>0</v>
      </c>
      <c r="AH12" s="15">
        <f>'3.ВС'!AH457</f>
        <v>360200</v>
      </c>
      <c r="AI12" s="15">
        <f>'3.ВС'!AI457</f>
        <v>0</v>
      </c>
      <c r="AJ12" s="15">
        <f>'3.ВС'!AJ457</f>
        <v>360200</v>
      </c>
      <c r="AK12" s="15">
        <f>'3.ВС'!AK457</f>
        <v>0</v>
      </c>
      <c r="AL12" s="15">
        <f>'3.ВС'!AL457</f>
        <v>0</v>
      </c>
      <c r="AM12" s="110">
        <f>'3.ВС'!AM457</f>
        <v>0</v>
      </c>
      <c r="AN12" s="15">
        <f>'3.ВС'!AN457</f>
        <v>0</v>
      </c>
      <c r="AO12" s="15">
        <f>'3.ВС'!AO457</f>
        <v>0</v>
      </c>
      <c r="AP12" s="15">
        <f>'3.ВС'!AP457</f>
        <v>360200</v>
      </c>
      <c r="AQ12" s="15">
        <f>'3.ВС'!AQ457</f>
        <v>0</v>
      </c>
      <c r="AR12" s="15">
        <f>'3.ВС'!AR457</f>
        <v>360200</v>
      </c>
      <c r="AS12" s="15">
        <f>'3.ВС'!AS457</f>
        <v>0</v>
      </c>
    </row>
    <row r="13" spans="1:103" ht="27.75" hidden="1" customHeight="1" x14ac:dyDescent="0.25">
      <c r="A13" s="102" t="s">
        <v>20</v>
      </c>
      <c r="B13" s="98"/>
      <c r="C13" s="98"/>
      <c r="D13" s="98"/>
      <c r="E13" s="98">
        <v>854</v>
      </c>
      <c r="F13" s="2" t="s">
        <v>11</v>
      </c>
      <c r="G13" s="2" t="s">
        <v>45</v>
      </c>
      <c r="H13" s="3" t="s">
        <v>139</v>
      </c>
      <c r="I13" s="2" t="s">
        <v>21</v>
      </c>
      <c r="J13" s="15">
        <f t="shared" ref="J13:AS13" si="6">J14</f>
        <v>47800</v>
      </c>
      <c r="K13" s="15">
        <f t="shared" si="6"/>
        <v>0</v>
      </c>
      <c r="L13" s="15">
        <f t="shared" si="6"/>
        <v>47800</v>
      </c>
      <c r="M13" s="15">
        <f t="shared" si="6"/>
        <v>0</v>
      </c>
      <c r="N13" s="15">
        <f t="shared" si="6"/>
        <v>0</v>
      </c>
      <c r="O13" s="15">
        <f t="shared" si="6"/>
        <v>0</v>
      </c>
      <c r="P13" s="15">
        <f t="shared" si="6"/>
        <v>0</v>
      </c>
      <c r="Q13" s="15">
        <f t="shared" si="6"/>
        <v>0</v>
      </c>
      <c r="R13" s="15">
        <f t="shared" si="6"/>
        <v>47800</v>
      </c>
      <c r="S13" s="15">
        <f t="shared" si="6"/>
        <v>0</v>
      </c>
      <c r="T13" s="15">
        <f t="shared" si="6"/>
        <v>47800</v>
      </c>
      <c r="U13" s="15">
        <f t="shared" si="6"/>
        <v>0</v>
      </c>
      <c r="V13" s="15">
        <f t="shared" si="6"/>
        <v>47800</v>
      </c>
      <c r="W13" s="15">
        <f t="shared" si="6"/>
        <v>0</v>
      </c>
      <c r="X13" s="15">
        <f t="shared" si="6"/>
        <v>47800</v>
      </c>
      <c r="Y13" s="15">
        <f t="shared" si="6"/>
        <v>0</v>
      </c>
      <c r="Z13" s="15">
        <f t="shared" si="6"/>
        <v>0</v>
      </c>
      <c r="AA13" s="15">
        <f t="shared" si="6"/>
        <v>0</v>
      </c>
      <c r="AB13" s="15">
        <f t="shared" si="6"/>
        <v>0</v>
      </c>
      <c r="AC13" s="15">
        <f t="shared" si="6"/>
        <v>0</v>
      </c>
      <c r="AD13" s="15">
        <f t="shared" si="6"/>
        <v>47800</v>
      </c>
      <c r="AE13" s="15">
        <f t="shared" si="6"/>
        <v>0</v>
      </c>
      <c r="AF13" s="15">
        <f t="shared" si="6"/>
        <v>47800</v>
      </c>
      <c r="AG13" s="15">
        <f t="shared" si="6"/>
        <v>0</v>
      </c>
      <c r="AH13" s="15">
        <f t="shared" si="6"/>
        <v>47800</v>
      </c>
      <c r="AI13" s="15">
        <f t="shared" si="6"/>
        <v>0</v>
      </c>
      <c r="AJ13" s="15">
        <f t="shared" si="6"/>
        <v>47800</v>
      </c>
      <c r="AK13" s="15">
        <f t="shared" si="6"/>
        <v>0</v>
      </c>
      <c r="AL13" s="15">
        <f t="shared" si="6"/>
        <v>0</v>
      </c>
      <c r="AM13" s="110">
        <f t="shared" si="6"/>
        <v>0</v>
      </c>
      <c r="AN13" s="15">
        <f t="shared" si="6"/>
        <v>0</v>
      </c>
      <c r="AO13" s="15">
        <f t="shared" si="6"/>
        <v>0</v>
      </c>
      <c r="AP13" s="15">
        <f t="shared" si="6"/>
        <v>47800</v>
      </c>
      <c r="AQ13" s="15">
        <f t="shared" si="6"/>
        <v>0</v>
      </c>
      <c r="AR13" s="15">
        <f t="shared" si="6"/>
        <v>47800</v>
      </c>
      <c r="AS13" s="15">
        <f t="shared" si="6"/>
        <v>0</v>
      </c>
    </row>
    <row r="14" spans="1:103" ht="27.75" hidden="1" customHeight="1" x14ac:dyDescent="0.25">
      <c r="A14" s="102" t="s">
        <v>9</v>
      </c>
      <c r="B14" s="98"/>
      <c r="C14" s="98"/>
      <c r="D14" s="98"/>
      <c r="E14" s="98">
        <v>854</v>
      </c>
      <c r="F14" s="2" t="s">
        <v>11</v>
      </c>
      <c r="G14" s="2" t="s">
        <v>45</v>
      </c>
      <c r="H14" s="3" t="s">
        <v>139</v>
      </c>
      <c r="I14" s="2" t="s">
        <v>22</v>
      </c>
      <c r="J14" s="15">
        <f>'3.ВС'!J459</f>
        <v>47800</v>
      </c>
      <c r="K14" s="15">
        <f>'3.ВС'!K459</f>
        <v>0</v>
      </c>
      <c r="L14" s="15">
        <f>'3.ВС'!L459</f>
        <v>47800</v>
      </c>
      <c r="M14" s="15">
        <f>'3.ВС'!M459</f>
        <v>0</v>
      </c>
      <c r="N14" s="15">
        <f>'3.ВС'!N459</f>
        <v>0</v>
      </c>
      <c r="O14" s="15">
        <f>'3.ВС'!O459</f>
        <v>0</v>
      </c>
      <c r="P14" s="15">
        <f>'3.ВС'!P459</f>
        <v>0</v>
      </c>
      <c r="Q14" s="15">
        <f>'3.ВС'!Q459</f>
        <v>0</v>
      </c>
      <c r="R14" s="15">
        <f>'3.ВС'!R459</f>
        <v>47800</v>
      </c>
      <c r="S14" s="15">
        <f>'3.ВС'!S459</f>
        <v>0</v>
      </c>
      <c r="T14" s="15">
        <f>'3.ВС'!T459</f>
        <v>47800</v>
      </c>
      <c r="U14" s="15">
        <f>'3.ВС'!U459</f>
        <v>0</v>
      </c>
      <c r="V14" s="15">
        <f>'3.ВС'!V459</f>
        <v>47800</v>
      </c>
      <c r="W14" s="15">
        <f>'3.ВС'!W459</f>
        <v>0</v>
      </c>
      <c r="X14" s="15">
        <f>'3.ВС'!X459</f>
        <v>47800</v>
      </c>
      <c r="Y14" s="15">
        <f>'3.ВС'!Y459</f>
        <v>0</v>
      </c>
      <c r="Z14" s="15">
        <f>'3.ВС'!Z459</f>
        <v>0</v>
      </c>
      <c r="AA14" s="15">
        <f>'3.ВС'!AA459</f>
        <v>0</v>
      </c>
      <c r="AB14" s="15">
        <f>'3.ВС'!AB459</f>
        <v>0</v>
      </c>
      <c r="AC14" s="15">
        <f>'3.ВС'!AC459</f>
        <v>0</v>
      </c>
      <c r="AD14" s="15">
        <f>'3.ВС'!AD459</f>
        <v>47800</v>
      </c>
      <c r="AE14" s="15">
        <f>'3.ВС'!AE459</f>
        <v>0</v>
      </c>
      <c r="AF14" s="15">
        <f>'3.ВС'!AF459</f>
        <v>47800</v>
      </c>
      <c r="AG14" s="15">
        <f>'3.ВС'!AG459</f>
        <v>0</v>
      </c>
      <c r="AH14" s="15">
        <f>'3.ВС'!AH459</f>
        <v>47800</v>
      </c>
      <c r="AI14" s="15">
        <f>'3.ВС'!AI459</f>
        <v>0</v>
      </c>
      <c r="AJ14" s="15">
        <f>'3.ВС'!AJ459</f>
        <v>47800</v>
      </c>
      <c r="AK14" s="15">
        <f>'3.ВС'!AK459</f>
        <v>0</v>
      </c>
      <c r="AL14" s="15">
        <f>'3.ВС'!AL459</f>
        <v>0</v>
      </c>
      <c r="AM14" s="110">
        <f>'3.ВС'!AM459</f>
        <v>0</v>
      </c>
      <c r="AN14" s="15">
        <f>'3.ВС'!AN459</f>
        <v>0</v>
      </c>
      <c r="AO14" s="15">
        <f>'3.ВС'!AO459</f>
        <v>0</v>
      </c>
      <c r="AP14" s="15">
        <f>'3.ВС'!AP459</f>
        <v>47800</v>
      </c>
      <c r="AQ14" s="15">
        <f>'3.ВС'!AQ459</f>
        <v>0</v>
      </c>
      <c r="AR14" s="15">
        <f>'3.ВС'!AR459</f>
        <v>47800</v>
      </c>
      <c r="AS14" s="15">
        <f>'3.ВС'!AS459</f>
        <v>0</v>
      </c>
    </row>
    <row r="15" spans="1:103" ht="62.25" customHeight="1" x14ac:dyDescent="0.25">
      <c r="A15" s="100" t="s">
        <v>12</v>
      </c>
      <c r="B15" s="102"/>
      <c r="C15" s="102"/>
      <c r="D15" s="102"/>
      <c r="E15" s="98">
        <v>851</v>
      </c>
      <c r="F15" s="2" t="s">
        <v>11</v>
      </c>
      <c r="G15" s="2" t="s">
        <v>13</v>
      </c>
      <c r="H15" s="3"/>
      <c r="I15" s="2"/>
      <c r="J15" s="15">
        <f>J16+J21+J26+J31+J36+J41+J44+J60+J51+J54+J57+J63+J66+J69+J72+J75</f>
        <v>27898314</v>
      </c>
      <c r="K15" s="15">
        <f t="shared" ref="K15:R15" si="7">K16+K21+K26+K31+K36+K41+K44+K60+K51+K54+K57+K63+K66+K69+K72+K75</f>
        <v>1553014</v>
      </c>
      <c r="L15" s="15">
        <f t="shared" si="7"/>
        <v>26338700</v>
      </c>
      <c r="M15" s="15">
        <f t="shared" si="7"/>
        <v>6600</v>
      </c>
      <c r="N15" s="15">
        <f t="shared" si="7"/>
        <v>675862</v>
      </c>
      <c r="O15" s="15">
        <f t="shared" si="7"/>
        <v>0</v>
      </c>
      <c r="P15" s="15">
        <f t="shared" si="7"/>
        <v>675862</v>
      </c>
      <c r="Q15" s="15">
        <f t="shared" si="7"/>
        <v>0</v>
      </c>
      <c r="R15" s="15">
        <f t="shared" si="7"/>
        <v>28574176</v>
      </c>
      <c r="S15" s="15">
        <f t="shared" ref="S15:AS15" si="8">S16+S21+S26+S31+S36+S41+S44+S60+S51+S54+S57+S63+S66+S69+S72+S75</f>
        <v>1553014</v>
      </c>
      <c r="T15" s="15">
        <f t="shared" si="8"/>
        <v>27014562</v>
      </c>
      <c r="U15" s="15">
        <f t="shared" si="8"/>
        <v>6600</v>
      </c>
      <c r="V15" s="15">
        <f t="shared" si="8"/>
        <v>27620314</v>
      </c>
      <c r="W15" s="15">
        <f t="shared" si="8"/>
        <v>1553014</v>
      </c>
      <c r="X15" s="15">
        <f t="shared" si="8"/>
        <v>26060700</v>
      </c>
      <c r="Y15" s="15">
        <f t="shared" si="8"/>
        <v>6600</v>
      </c>
      <c r="Z15" s="15">
        <f t="shared" si="8"/>
        <v>0</v>
      </c>
      <c r="AA15" s="15">
        <f t="shared" si="8"/>
        <v>0</v>
      </c>
      <c r="AB15" s="15">
        <f t="shared" si="8"/>
        <v>0</v>
      </c>
      <c r="AC15" s="15">
        <f t="shared" si="8"/>
        <v>0</v>
      </c>
      <c r="AD15" s="15">
        <f t="shared" si="8"/>
        <v>27620314</v>
      </c>
      <c r="AE15" s="15">
        <f t="shared" si="8"/>
        <v>1553014</v>
      </c>
      <c r="AF15" s="15">
        <f t="shared" si="8"/>
        <v>26060700</v>
      </c>
      <c r="AG15" s="15">
        <f t="shared" si="8"/>
        <v>6600</v>
      </c>
      <c r="AH15" s="15">
        <f t="shared" si="8"/>
        <v>27620314</v>
      </c>
      <c r="AI15" s="15">
        <f t="shared" si="8"/>
        <v>1553014</v>
      </c>
      <c r="AJ15" s="15">
        <f t="shared" si="8"/>
        <v>26060700</v>
      </c>
      <c r="AK15" s="15">
        <f t="shared" si="8"/>
        <v>6600</v>
      </c>
      <c r="AL15" s="15">
        <f t="shared" si="8"/>
        <v>0</v>
      </c>
      <c r="AM15" s="110">
        <f t="shared" si="8"/>
        <v>0</v>
      </c>
      <c r="AN15" s="15">
        <f t="shared" si="8"/>
        <v>0</v>
      </c>
      <c r="AO15" s="15">
        <f t="shared" si="8"/>
        <v>0</v>
      </c>
      <c r="AP15" s="15">
        <f t="shared" si="8"/>
        <v>27620314</v>
      </c>
      <c r="AQ15" s="15">
        <f t="shared" si="8"/>
        <v>1553014</v>
      </c>
      <c r="AR15" s="15">
        <f t="shared" si="8"/>
        <v>26060700</v>
      </c>
      <c r="AS15" s="15">
        <f t="shared" si="8"/>
        <v>6600</v>
      </c>
    </row>
    <row r="16" spans="1:103" ht="27.75" hidden="1" customHeight="1" x14ac:dyDescent="0.25">
      <c r="A16" s="102" t="s">
        <v>413</v>
      </c>
      <c r="B16" s="98"/>
      <c r="C16" s="98"/>
      <c r="D16" s="98"/>
      <c r="E16" s="3">
        <v>851</v>
      </c>
      <c r="F16" s="2" t="s">
        <v>11</v>
      </c>
      <c r="G16" s="2" t="s">
        <v>13</v>
      </c>
      <c r="H16" s="3" t="s">
        <v>407</v>
      </c>
      <c r="I16" s="2"/>
      <c r="J16" s="15">
        <f t="shared" ref="J16" si="9">J17+J19</f>
        <v>597236</v>
      </c>
      <c r="K16" s="15">
        <f t="shared" ref="K16:R16" si="10">K17+K19</f>
        <v>597236</v>
      </c>
      <c r="L16" s="15">
        <f t="shared" si="10"/>
        <v>0</v>
      </c>
      <c r="M16" s="15">
        <f t="shared" si="10"/>
        <v>0</v>
      </c>
      <c r="N16" s="15">
        <f t="shared" si="10"/>
        <v>0</v>
      </c>
      <c r="O16" s="15">
        <f t="shared" si="10"/>
        <v>0</v>
      </c>
      <c r="P16" s="15">
        <f t="shared" si="10"/>
        <v>0</v>
      </c>
      <c r="Q16" s="15">
        <f t="shared" si="10"/>
        <v>0</v>
      </c>
      <c r="R16" s="15">
        <f t="shared" si="10"/>
        <v>597236</v>
      </c>
      <c r="S16" s="15">
        <f t="shared" ref="S16:AS16" si="11">S17+S19</f>
        <v>597236</v>
      </c>
      <c r="T16" s="15">
        <f t="shared" si="11"/>
        <v>0</v>
      </c>
      <c r="U16" s="15">
        <f t="shared" si="11"/>
        <v>0</v>
      </c>
      <c r="V16" s="15">
        <f t="shared" si="11"/>
        <v>597236</v>
      </c>
      <c r="W16" s="15">
        <f t="shared" si="11"/>
        <v>597236</v>
      </c>
      <c r="X16" s="15">
        <f t="shared" si="11"/>
        <v>0</v>
      </c>
      <c r="Y16" s="15">
        <f t="shared" si="11"/>
        <v>0</v>
      </c>
      <c r="Z16" s="15">
        <f t="shared" si="11"/>
        <v>0</v>
      </c>
      <c r="AA16" s="15">
        <f t="shared" si="11"/>
        <v>0</v>
      </c>
      <c r="AB16" s="15">
        <f t="shared" si="11"/>
        <v>0</v>
      </c>
      <c r="AC16" s="15">
        <f t="shared" si="11"/>
        <v>0</v>
      </c>
      <c r="AD16" s="15">
        <f t="shared" si="11"/>
        <v>597236</v>
      </c>
      <c r="AE16" s="15">
        <f t="shared" si="11"/>
        <v>597236</v>
      </c>
      <c r="AF16" s="15">
        <f t="shared" si="11"/>
        <v>0</v>
      </c>
      <c r="AG16" s="15">
        <f t="shared" si="11"/>
        <v>0</v>
      </c>
      <c r="AH16" s="15">
        <f t="shared" si="11"/>
        <v>597236</v>
      </c>
      <c r="AI16" s="15">
        <f t="shared" si="11"/>
        <v>597236</v>
      </c>
      <c r="AJ16" s="15">
        <f t="shared" si="11"/>
        <v>0</v>
      </c>
      <c r="AK16" s="15">
        <f t="shared" si="11"/>
        <v>0</v>
      </c>
      <c r="AL16" s="15">
        <f t="shared" si="11"/>
        <v>0</v>
      </c>
      <c r="AM16" s="110">
        <f t="shared" si="11"/>
        <v>0</v>
      </c>
      <c r="AN16" s="15">
        <f t="shared" si="11"/>
        <v>0</v>
      </c>
      <c r="AO16" s="15">
        <f t="shared" si="11"/>
        <v>0</v>
      </c>
      <c r="AP16" s="15">
        <f t="shared" si="11"/>
        <v>597236</v>
      </c>
      <c r="AQ16" s="15">
        <f t="shared" si="11"/>
        <v>597236</v>
      </c>
      <c r="AR16" s="15">
        <f t="shared" si="11"/>
        <v>0</v>
      </c>
      <c r="AS16" s="15">
        <f t="shared" si="11"/>
        <v>0</v>
      </c>
    </row>
    <row r="17" spans="1:45" ht="27.75" hidden="1" customHeight="1" x14ac:dyDescent="0.25">
      <c r="A17" s="102" t="s">
        <v>15</v>
      </c>
      <c r="B17" s="98"/>
      <c r="C17" s="98"/>
      <c r="D17" s="98"/>
      <c r="E17" s="3">
        <v>851</v>
      </c>
      <c r="F17" s="2" t="s">
        <v>11</v>
      </c>
      <c r="G17" s="2" t="s">
        <v>13</v>
      </c>
      <c r="H17" s="3" t="s">
        <v>407</v>
      </c>
      <c r="I17" s="2" t="s">
        <v>17</v>
      </c>
      <c r="J17" s="15">
        <f t="shared" ref="J17:AS17" si="12">J18</f>
        <v>454800</v>
      </c>
      <c r="K17" s="15">
        <f t="shared" si="12"/>
        <v>454800</v>
      </c>
      <c r="L17" s="15">
        <f t="shared" si="12"/>
        <v>0</v>
      </c>
      <c r="M17" s="15">
        <f t="shared" si="12"/>
        <v>0</v>
      </c>
      <c r="N17" s="15">
        <f t="shared" si="12"/>
        <v>0</v>
      </c>
      <c r="O17" s="15">
        <f t="shared" si="12"/>
        <v>0</v>
      </c>
      <c r="P17" s="15">
        <f t="shared" si="12"/>
        <v>0</v>
      </c>
      <c r="Q17" s="15">
        <f t="shared" si="12"/>
        <v>0</v>
      </c>
      <c r="R17" s="15">
        <f t="shared" si="12"/>
        <v>454800</v>
      </c>
      <c r="S17" s="15">
        <f t="shared" si="12"/>
        <v>454800</v>
      </c>
      <c r="T17" s="15">
        <f t="shared" si="12"/>
        <v>0</v>
      </c>
      <c r="U17" s="15">
        <f t="shared" si="12"/>
        <v>0</v>
      </c>
      <c r="V17" s="15">
        <f t="shared" si="12"/>
        <v>454800</v>
      </c>
      <c r="W17" s="15">
        <f t="shared" si="12"/>
        <v>454800</v>
      </c>
      <c r="X17" s="15">
        <f t="shared" si="12"/>
        <v>0</v>
      </c>
      <c r="Y17" s="15">
        <f t="shared" si="12"/>
        <v>0</v>
      </c>
      <c r="Z17" s="15">
        <f t="shared" si="12"/>
        <v>0</v>
      </c>
      <c r="AA17" s="15">
        <f t="shared" si="12"/>
        <v>0</v>
      </c>
      <c r="AB17" s="15">
        <f t="shared" si="12"/>
        <v>0</v>
      </c>
      <c r="AC17" s="15">
        <f t="shared" si="12"/>
        <v>0</v>
      </c>
      <c r="AD17" s="15">
        <f t="shared" si="12"/>
        <v>454800</v>
      </c>
      <c r="AE17" s="15">
        <f t="shared" si="12"/>
        <v>454800</v>
      </c>
      <c r="AF17" s="15">
        <f t="shared" si="12"/>
        <v>0</v>
      </c>
      <c r="AG17" s="15">
        <f t="shared" si="12"/>
        <v>0</v>
      </c>
      <c r="AH17" s="15">
        <f t="shared" si="12"/>
        <v>454800</v>
      </c>
      <c r="AI17" s="15">
        <f t="shared" si="12"/>
        <v>454800</v>
      </c>
      <c r="AJ17" s="15">
        <f t="shared" si="12"/>
        <v>0</v>
      </c>
      <c r="AK17" s="15">
        <f t="shared" si="12"/>
        <v>0</v>
      </c>
      <c r="AL17" s="15">
        <f t="shared" si="12"/>
        <v>0</v>
      </c>
      <c r="AM17" s="110">
        <f t="shared" si="12"/>
        <v>0</v>
      </c>
      <c r="AN17" s="15">
        <f t="shared" si="12"/>
        <v>0</v>
      </c>
      <c r="AO17" s="15">
        <f t="shared" si="12"/>
        <v>0</v>
      </c>
      <c r="AP17" s="15">
        <f t="shared" si="12"/>
        <v>454800</v>
      </c>
      <c r="AQ17" s="15">
        <f t="shared" si="12"/>
        <v>454800</v>
      </c>
      <c r="AR17" s="15">
        <f t="shared" si="12"/>
        <v>0</v>
      </c>
      <c r="AS17" s="15">
        <f t="shared" si="12"/>
        <v>0</v>
      </c>
    </row>
    <row r="18" spans="1:45" ht="27.75" hidden="1" customHeight="1" x14ac:dyDescent="0.25">
      <c r="A18" s="102" t="s">
        <v>263</v>
      </c>
      <c r="B18" s="98"/>
      <c r="C18" s="98"/>
      <c r="D18" s="98"/>
      <c r="E18" s="3">
        <v>851</v>
      </c>
      <c r="F18" s="2" t="s">
        <v>11</v>
      </c>
      <c r="G18" s="2" t="s">
        <v>13</v>
      </c>
      <c r="H18" s="3" t="s">
        <v>407</v>
      </c>
      <c r="I18" s="2" t="s">
        <v>18</v>
      </c>
      <c r="J18" s="15">
        <f>'3.ВС'!J14</f>
        <v>454800</v>
      </c>
      <c r="K18" s="15">
        <f>'3.ВС'!K14</f>
        <v>454800</v>
      </c>
      <c r="L18" s="15">
        <f>'3.ВС'!L14</f>
        <v>0</v>
      </c>
      <c r="M18" s="15">
        <f>'3.ВС'!M14</f>
        <v>0</v>
      </c>
      <c r="N18" s="15">
        <f>'3.ВС'!N14</f>
        <v>0</v>
      </c>
      <c r="O18" s="15">
        <f>'3.ВС'!O14</f>
        <v>0</v>
      </c>
      <c r="P18" s="15">
        <f>'3.ВС'!P14</f>
        <v>0</v>
      </c>
      <c r="Q18" s="15">
        <f>'3.ВС'!Q14</f>
        <v>0</v>
      </c>
      <c r="R18" s="15">
        <f>'3.ВС'!R14</f>
        <v>454800</v>
      </c>
      <c r="S18" s="15">
        <f>'3.ВС'!S14</f>
        <v>454800</v>
      </c>
      <c r="T18" s="15">
        <f>'3.ВС'!T14</f>
        <v>0</v>
      </c>
      <c r="U18" s="15">
        <f>'3.ВС'!U14</f>
        <v>0</v>
      </c>
      <c r="V18" s="15">
        <f>'3.ВС'!V14</f>
        <v>454800</v>
      </c>
      <c r="W18" s="15">
        <f>'3.ВС'!W14</f>
        <v>454800</v>
      </c>
      <c r="X18" s="15">
        <f>'3.ВС'!X14</f>
        <v>0</v>
      </c>
      <c r="Y18" s="15">
        <f>'3.ВС'!Y14</f>
        <v>0</v>
      </c>
      <c r="Z18" s="15">
        <f>'3.ВС'!Z14</f>
        <v>0</v>
      </c>
      <c r="AA18" s="15">
        <f>'3.ВС'!AA14</f>
        <v>0</v>
      </c>
      <c r="AB18" s="15">
        <f>'3.ВС'!AB14</f>
        <v>0</v>
      </c>
      <c r="AC18" s="15">
        <f>'3.ВС'!AC14</f>
        <v>0</v>
      </c>
      <c r="AD18" s="15">
        <f>'3.ВС'!AD14</f>
        <v>454800</v>
      </c>
      <c r="AE18" s="15">
        <f>'3.ВС'!AE14</f>
        <v>454800</v>
      </c>
      <c r="AF18" s="15">
        <f>'3.ВС'!AF14</f>
        <v>0</v>
      </c>
      <c r="AG18" s="15">
        <f>'3.ВС'!AG14</f>
        <v>0</v>
      </c>
      <c r="AH18" s="15">
        <f>'3.ВС'!AH14</f>
        <v>454800</v>
      </c>
      <c r="AI18" s="15">
        <f>'3.ВС'!AI14</f>
        <v>454800</v>
      </c>
      <c r="AJ18" s="15">
        <f>'3.ВС'!AJ14</f>
        <v>0</v>
      </c>
      <c r="AK18" s="15">
        <f>'3.ВС'!AK14</f>
        <v>0</v>
      </c>
      <c r="AL18" s="15">
        <f>'3.ВС'!AL14</f>
        <v>0</v>
      </c>
      <c r="AM18" s="110">
        <f>'3.ВС'!AM14</f>
        <v>0</v>
      </c>
      <c r="AN18" s="15">
        <f>'3.ВС'!AN14</f>
        <v>0</v>
      </c>
      <c r="AO18" s="15">
        <f>'3.ВС'!AO14</f>
        <v>0</v>
      </c>
      <c r="AP18" s="15">
        <f>'3.ВС'!AP14</f>
        <v>454800</v>
      </c>
      <c r="AQ18" s="15">
        <f>'3.ВС'!AQ14</f>
        <v>454800</v>
      </c>
      <c r="AR18" s="15">
        <f>'3.ВС'!AR14</f>
        <v>0</v>
      </c>
      <c r="AS18" s="15">
        <f>'3.ВС'!AS14</f>
        <v>0</v>
      </c>
    </row>
    <row r="19" spans="1:45" ht="27.75" hidden="1" customHeight="1" x14ac:dyDescent="0.25">
      <c r="A19" s="102" t="s">
        <v>20</v>
      </c>
      <c r="B19" s="98"/>
      <c r="C19" s="98"/>
      <c r="D19" s="98"/>
      <c r="E19" s="3">
        <v>851</v>
      </c>
      <c r="F19" s="2" t="s">
        <v>11</v>
      </c>
      <c r="G19" s="2" t="s">
        <v>13</v>
      </c>
      <c r="H19" s="3" t="s">
        <v>407</v>
      </c>
      <c r="I19" s="2" t="s">
        <v>21</v>
      </c>
      <c r="J19" s="15">
        <f t="shared" ref="J19:AS19" si="13">J20</f>
        <v>142436</v>
      </c>
      <c r="K19" s="15">
        <f t="shared" si="13"/>
        <v>142436</v>
      </c>
      <c r="L19" s="15">
        <f t="shared" si="13"/>
        <v>0</v>
      </c>
      <c r="M19" s="15">
        <f t="shared" si="13"/>
        <v>0</v>
      </c>
      <c r="N19" s="15">
        <f t="shared" si="13"/>
        <v>0</v>
      </c>
      <c r="O19" s="15">
        <f t="shared" si="13"/>
        <v>0</v>
      </c>
      <c r="P19" s="15">
        <f t="shared" si="13"/>
        <v>0</v>
      </c>
      <c r="Q19" s="15">
        <f t="shared" si="13"/>
        <v>0</v>
      </c>
      <c r="R19" s="15">
        <f t="shared" si="13"/>
        <v>142436</v>
      </c>
      <c r="S19" s="15">
        <f t="shared" si="13"/>
        <v>142436</v>
      </c>
      <c r="T19" s="15">
        <f t="shared" si="13"/>
        <v>0</v>
      </c>
      <c r="U19" s="15">
        <f t="shared" si="13"/>
        <v>0</v>
      </c>
      <c r="V19" s="15">
        <f t="shared" si="13"/>
        <v>142436</v>
      </c>
      <c r="W19" s="15">
        <f t="shared" si="13"/>
        <v>142436</v>
      </c>
      <c r="X19" s="15">
        <f t="shared" si="13"/>
        <v>0</v>
      </c>
      <c r="Y19" s="15">
        <f t="shared" si="13"/>
        <v>0</v>
      </c>
      <c r="Z19" s="15">
        <f t="shared" si="13"/>
        <v>0</v>
      </c>
      <c r="AA19" s="15">
        <f t="shared" si="13"/>
        <v>0</v>
      </c>
      <c r="AB19" s="15">
        <f t="shared" si="13"/>
        <v>0</v>
      </c>
      <c r="AC19" s="15">
        <f t="shared" si="13"/>
        <v>0</v>
      </c>
      <c r="AD19" s="15">
        <f t="shared" si="13"/>
        <v>142436</v>
      </c>
      <c r="AE19" s="15">
        <f t="shared" si="13"/>
        <v>142436</v>
      </c>
      <c r="AF19" s="15">
        <f t="shared" si="13"/>
        <v>0</v>
      </c>
      <c r="AG19" s="15">
        <f t="shared" si="13"/>
        <v>0</v>
      </c>
      <c r="AH19" s="15">
        <f t="shared" si="13"/>
        <v>142436</v>
      </c>
      <c r="AI19" s="15">
        <f t="shared" si="13"/>
        <v>142436</v>
      </c>
      <c r="AJ19" s="15">
        <f t="shared" si="13"/>
        <v>0</v>
      </c>
      <c r="AK19" s="15">
        <f t="shared" si="13"/>
        <v>0</v>
      </c>
      <c r="AL19" s="15">
        <f t="shared" si="13"/>
        <v>0</v>
      </c>
      <c r="AM19" s="110">
        <f t="shared" si="13"/>
        <v>0</v>
      </c>
      <c r="AN19" s="15">
        <f t="shared" si="13"/>
        <v>0</v>
      </c>
      <c r="AO19" s="15">
        <f t="shared" si="13"/>
        <v>0</v>
      </c>
      <c r="AP19" s="15">
        <f t="shared" si="13"/>
        <v>142436</v>
      </c>
      <c r="AQ19" s="15">
        <f t="shared" si="13"/>
        <v>142436</v>
      </c>
      <c r="AR19" s="15">
        <f t="shared" si="13"/>
        <v>0</v>
      </c>
      <c r="AS19" s="15">
        <f t="shared" si="13"/>
        <v>0</v>
      </c>
    </row>
    <row r="20" spans="1:45" ht="27.75" hidden="1" customHeight="1" x14ac:dyDescent="0.25">
      <c r="A20" s="102" t="s">
        <v>9</v>
      </c>
      <c r="B20" s="98"/>
      <c r="C20" s="98"/>
      <c r="D20" s="98"/>
      <c r="E20" s="3">
        <v>851</v>
      </c>
      <c r="F20" s="2" t="s">
        <v>11</v>
      </c>
      <c r="G20" s="2" t="s">
        <v>13</v>
      </c>
      <c r="H20" s="3" t="s">
        <v>407</v>
      </c>
      <c r="I20" s="2" t="s">
        <v>22</v>
      </c>
      <c r="J20" s="15">
        <f>'3.ВС'!J16</f>
        <v>142436</v>
      </c>
      <c r="K20" s="15">
        <f>'3.ВС'!K16</f>
        <v>142436</v>
      </c>
      <c r="L20" s="15">
        <f>'3.ВС'!L16</f>
        <v>0</v>
      </c>
      <c r="M20" s="15">
        <f>'3.ВС'!M16</f>
        <v>0</v>
      </c>
      <c r="N20" s="15">
        <f>'3.ВС'!N16</f>
        <v>0</v>
      </c>
      <c r="O20" s="15">
        <f>'3.ВС'!O16</f>
        <v>0</v>
      </c>
      <c r="P20" s="15">
        <f>'3.ВС'!P16</f>
        <v>0</v>
      </c>
      <c r="Q20" s="15">
        <f>'3.ВС'!Q16</f>
        <v>0</v>
      </c>
      <c r="R20" s="15">
        <f>'3.ВС'!R16</f>
        <v>142436</v>
      </c>
      <c r="S20" s="15">
        <f>'3.ВС'!S16</f>
        <v>142436</v>
      </c>
      <c r="T20" s="15">
        <f>'3.ВС'!T16</f>
        <v>0</v>
      </c>
      <c r="U20" s="15">
        <f>'3.ВС'!U16</f>
        <v>0</v>
      </c>
      <c r="V20" s="15">
        <f>'3.ВС'!V16</f>
        <v>142436</v>
      </c>
      <c r="W20" s="15">
        <f>'3.ВС'!W16</f>
        <v>142436</v>
      </c>
      <c r="X20" s="15">
        <f>'3.ВС'!X16</f>
        <v>0</v>
      </c>
      <c r="Y20" s="15">
        <f>'3.ВС'!Y16</f>
        <v>0</v>
      </c>
      <c r="Z20" s="15">
        <f>'3.ВС'!Z16</f>
        <v>0</v>
      </c>
      <c r="AA20" s="15">
        <f>'3.ВС'!AA16</f>
        <v>0</v>
      </c>
      <c r="AB20" s="15">
        <f>'3.ВС'!AB16</f>
        <v>0</v>
      </c>
      <c r="AC20" s="15">
        <f>'3.ВС'!AC16</f>
        <v>0</v>
      </c>
      <c r="AD20" s="15">
        <f>'3.ВС'!AD16</f>
        <v>142436</v>
      </c>
      <c r="AE20" s="15">
        <f>'3.ВС'!AE16</f>
        <v>142436</v>
      </c>
      <c r="AF20" s="15">
        <f>'3.ВС'!AF16</f>
        <v>0</v>
      </c>
      <c r="AG20" s="15">
        <f>'3.ВС'!AG16</f>
        <v>0</v>
      </c>
      <c r="AH20" s="15">
        <f>'3.ВС'!AH16</f>
        <v>142436</v>
      </c>
      <c r="AI20" s="15">
        <f>'3.ВС'!AI16</f>
        <v>142436</v>
      </c>
      <c r="AJ20" s="15">
        <f>'3.ВС'!AJ16</f>
        <v>0</v>
      </c>
      <c r="AK20" s="15">
        <f>'3.ВС'!AK16</f>
        <v>0</v>
      </c>
      <c r="AL20" s="15">
        <f>'3.ВС'!AL16</f>
        <v>0</v>
      </c>
      <c r="AM20" s="110">
        <f>'3.ВС'!AM16</f>
        <v>0</v>
      </c>
      <c r="AN20" s="15">
        <f>'3.ВС'!AN16</f>
        <v>0</v>
      </c>
      <c r="AO20" s="15">
        <f>'3.ВС'!AO16</f>
        <v>0</v>
      </c>
      <c r="AP20" s="15">
        <f>'3.ВС'!AP16</f>
        <v>142436</v>
      </c>
      <c r="AQ20" s="15">
        <f>'3.ВС'!AQ16</f>
        <v>142436</v>
      </c>
      <c r="AR20" s="15">
        <f>'3.ВС'!AR16</f>
        <v>0</v>
      </c>
      <c r="AS20" s="15">
        <f>'3.ВС'!AS16</f>
        <v>0</v>
      </c>
    </row>
    <row r="21" spans="1:45" ht="27.75" hidden="1" customHeight="1" x14ac:dyDescent="0.25">
      <c r="A21" s="102" t="s">
        <v>414</v>
      </c>
      <c r="B21" s="98"/>
      <c r="C21" s="98"/>
      <c r="D21" s="98"/>
      <c r="E21" s="3">
        <v>851</v>
      </c>
      <c r="F21" s="2" t="s">
        <v>11</v>
      </c>
      <c r="G21" s="2" t="s">
        <v>13</v>
      </c>
      <c r="H21" s="3" t="s">
        <v>408</v>
      </c>
      <c r="I21" s="2"/>
      <c r="J21" s="15">
        <f t="shared" ref="J21" si="14">J22+J24</f>
        <v>597236</v>
      </c>
      <c r="K21" s="15">
        <f t="shared" ref="K21:R21" si="15">K22+K24</f>
        <v>597236</v>
      </c>
      <c r="L21" s="15">
        <f t="shared" si="15"/>
        <v>0</v>
      </c>
      <c r="M21" s="15">
        <f t="shared" si="15"/>
        <v>0</v>
      </c>
      <c r="N21" s="15">
        <f t="shared" si="15"/>
        <v>0</v>
      </c>
      <c r="O21" s="15">
        <f t="shared" si="15"/>
        <v>0</v>
      </c>
      <c r="P21" s="15">
        <f t="shared" si="15"/>
        <v>0</v>
      </c>
      <c r="Q21" s="15">
        <f t="shared" si="15"/>
        <v>0</v>
      </c>
      <c r="R21" s="15">
        <f t="shared" si="15"/>
        <v>597236</v>
      </c>
      <c r="S21" s="15">
        <f t="shared" ref="S21:AS21" si="16">S22+S24</f>
        <v>597236</v>
      </c>
      <c r="T21" s="15">
        <f t="shared" si="16"/>
        <v>0</v>
      </c>
      <c r="U21" s="15">
        <f t="shared" si="16"/>
        <v>0</v>
      </c>
      <c r="V21" s="15">
        <f t="shared" si="16"/>
        <v>597236</v>
      </c>
      <c r="W21" s="15">
        <f t="shared" si="16"/>
        <v>597236</v>
      </c>
      <c r="X21" s="15">
        <f t="shared" si="16"/>
        <v>0</v>
      </c>
      <c r="Y21" s="15">
        <f t="shared" si="16"/>
        <v>0</v>
      </c>
      <c r="Z21" s="15">
        <f t="shared" si="16"/>
        <v>0</v>
      </c>
      <c r="AA21" s="15">
        <f t="shared" si="16"/>
        <v>0</v>
      </c>
      <c r="AB21" s="15">
        <f t="shared" si="16"/>
        <v>0</v>
      </c>
      <c r="AC21" s="15">
        <f t="shared" si="16"/>
        <v>0</v>
      </c>
      <c r="AD21" s="15">
        <f t="shared" si="16"/>
        <v>597236</v>
      </c>
      <c r="AE21" s="15">
        <f t="shared" si="16"/>
        <v>597236</v>
      </c>
      <c r="AF21" s="15">
        <f t="shared" si="16"/>
        <v>0</v>
      </c>
      <c r="AG21" s="15">
        <f t="shared" si="16"/>
        <v>0</v>
      </c>
      <c r="AH21" s="15">
        <f t="shared" si="16"/>
        <v>597236</v>
      </c>
      <c r="AI21" s="15">
        <f t="shared" si="16"/>
        <v>597236</v>
      </c>
      <c r="AJ21" s="15">
        <f t="shared" si="16"/>
        <v>0</v>
      </c>
      <c r="AK21" s="15">
        <f t="shared" si="16"/>
        <v>0</v>
      </c>
      <c r="AL21" s="15">
        <f t="shared" si="16"/>
        <v>0</v>
      </c>
      <c r="AM21" s="110">
        <f t="shared" si="16"/>
        <v>0</v>
      </c>
      <c r="AN21" s="15">
        <f t="shared" si="16"/>
        <v>0</v>
      </c>
      <c r="AO21" s="15">
        <f t="shared" si="16"/>
        <v>0</v>
      </c>
      <c r="AP21" s="15">
        <f t="shared" si="16"/>
        <v>597236</v>
      </c>
      <c r="AQ21" s="15">
        <f t="shared" si="16"/>
        <v>597236</v>
      </c>
      <c r="AR21" s="15">
        <f t="shared" si="16"/>
        <v>0</v>
      </c>
      <c r="AS21" s="15">
        <f t="shared" si="16"/>
        <v>0</v>
      </c>
    </row>
    <row r="22" spans="1:45" ht="27.75" hidden="1" customHeight="1" x14ac:dyDescent="0.25">
      <c r="A22" s="102" t="s">
        <v>15</v>
      </c>
      <c r="B22" s="98"/>
      <c r="C22" s="98"/>
      <c r="D22" s="98"/>
      <c r="E22" s="3">
        <v>851</v>
      </c>
      <c r="F22" s="2" t="s">
        <v>11</v>
      </c>
      <c r="G22" s="2" t="s">
        <v>13</v>
      </c>
      <c r="H22" s="3" t="s">
        <v>408</v>
      </c>
      <c r="I22" s="2" t="s">
        <v>17</v>
      </c>
      <c r="J22" s="15">
        <f t="shared" ref="J22:AS22" si="17">J23</f>
        <v>420700</v>
      </c>
      <c r="K22" s="15">
        <f t="shared" si="17"/>
        <v>420700</v>
      </c>
      <c r="L22" s="15">
        <f t="shared" si="17"/>
        <v>0</v>
      </c>
      <c r="M22" s="15">
        <f t="shared" si="17"/>
        <v>0</v>
      </c>
      <c r="N22" s="15">
        <f t="shared" si="17"/>
        <v>0</v>
      </c>
      <c r="O22" s="15">
        <f t="shared" si="17"/>
        <v>0</v>
      </c>
      <c r="P22" s="15">
        <f t="shared" si="17"/>
        <v>0</v>
      </c>
      <c r="Q22" s="15">
        <f t="shared" si="17"/>
        <v>0</v>
      </c>
      <c r="R22" s="15">
        <f t="shared" si="17"/>
        <v>420700</v>
      </c>
      <c r="S22" s="15">
        <f t="shared" si="17"/>
        <v>420700</v>
      </c>
      <c r="T22" s="15">
        <f t="shared" si="17"/>
        <v>0</v>
      </c>
      <c r="U22" s="15">
        <f t="shared" si="17"/>
        <v>0</v>
      </c>
      <c r="V22" s="15">
        <f t="shared" si="17"/>
        <v>420700</v>
      </c>
      <c r="W22" s="15">
        <f t="shared" si="17"/>
        <v>420700</v>
      </c>
      <c r="X22" s="15">
        <f t="shared" si="17"/>
        <v>0</v>
      </c>
      <c r="Y22" s="15">
        <f t="shared" si="17"/>
        <v>0</v>
      </c>
      <c r="Z22" s="15">
        <f t="shared" si="17"/>
        <v>0</v>
      </c>
      <c r="AA22" s="15">
        <f t="shared" si="17"/>
        <v>0</v>
      </c>
      <c r="AB22" s="15">
        <f t="shared" si="17"/>
        <v>0</v>
      </c>
      <c r="AC22" s="15">
        <f t="shared" si="17"/>
        <v>0</v>
      </c>
      <c r="AD22" s="15">
        <f t="shared" si="17"/>
        <v>420700</v>
      </c>
      <c r="AE22" s="15">
        <f t="shared" si="17"/>
        <v>420700</v>
      </c>
      <c r="AF22" s="15">
        <f t="shared" si="17"/>
        <v>0</v>
      </c>
      <c r="AG22" s="15">
        <f t="shared" si="17"/>
        <v>0</v>
      </c>
      <c r="AH22" s="15">
        <f t="shared" si="17"/>
        <v>420700</v>
      </c>
      <c r="AI22" s="15">
        <f t="shared" si="17"/>
        <v>420700</v>
      </c>
      <c r="AJ22" s="15">
        <f t="shared" si="17"/>
        <v>0</v>
      </c>
      <c r="AK22" s="15">
        <f t="shared" si="17"/>
        <v>0</v>
      </c>
      <c r="AL22" s="15">
        <f t="shared" si="17"/>
        <v>0</v>
      </c>
      <c r="AM22" s="110">
        <f t="shared" si="17"/>
        <v>0</v>
      </c>
      <c r="AN22" s="15">
        <f t="shared" si="17"/>
        <v>0</v>
      </c>
      <c r="AO22" s="15">
        <f t="shared" si="17"/>
        <v>0</v>
      </c>
      <c r="AP22" s="15">
        <f t="shared" si="17"/>
        <v>420700</v>
      </c>
      <c r="AQ22" s="15">
        <f t="shared" si="17"/>
        <v>420700</v>
      </c>
      <c r="AR22" s="15">
        <f t="shared" si="17"/>
        <v>0</v>
      </c>
      <c r="AS22" s="15">
        <f t="shared" si="17"/>
        <v>0</v>
      </c>
    </row>
    <row r="23" spans="1:45" ht="27.75" hidden="1" customHeight="1" x14ac:dyDescent="0.25">
      <c r="A23" s="102" t="s">
        <v>263</v>
      </c>
      <c r="B23" s="98"/>
      <c r="C23" s="98"/>
      <c r="D23" s="98"/>
      <c r="E23" s="3">
        <v>851</v>
      </c>
      <c r="F23" s="2" t="s">
        <v>11</v>
      </c>
      <c r="G23" s="2" t="s">
        <v>13</v>
      </c>
      <c r="H23" s="3" t="s">
        <v>408</v>
      </c>
      <c r="I23" s="2" t="s">
        <v>18</v>
      </c>
      <c r="J23" s="15">
        <f>'3.ВС'!J19</f>
        <v>420700</v>
      </c>
      <c r="K23" s="15">
        <f>'3.ВС'!K19</f>
        <v>420700</v>
      </c>
      <c r="L23" s="15">
        <f>'3.ВС'!L19</f>
        <v>0</v>
      </c>
      <c r="M23" s="15">
        <f>'3.ВС'!M19</f>
        <v>0</v>
      </c>
      <c r="N23" s="15">
        <f>'3.ВС'!N19</f>
        <v>0</v>
      </c>
      <c r="O23" s="15">
        <f>'3.ВС'!O19</f>
        <v>0</v>
      </c>
      <c r="P23" s="15">
        <f>'3.ВС'!P19</f>
        <v>0</v>
      </c>
      <c r="Q23" s="15">
        <f>'3.ВС'!Q19</f>
        <v>0</v>
      </c>
      <c r="R23" s="15">
        <f>'3.ВС'!R19</f>
        <v>420700</v>
      </c>
      <c r="S23" s="15">
        <f>'3.ВС'!S19</f>
        <v>420700</v>
      </c>
      <c r="T23" s="15">
        <f>'3.ВС'!T19</f>
        <v>0</v>
      </c>
      <c r="U23" s="15">
        <f>'3.ВС'!U19</f>
        <v>0</v>
      </c>
      <c r="V23" s="15">
        <f>'3.ВС'!V19</f>
        <v>420700</v>
      </c>
      <c r="W23" s="15">
        <f>'3.ВС'!W19</f>
        <v>420700</v>
      </c>
      <c r="X23" s="15">
        <f>'3.ВС'!X19</f>
        <v>0</v>
      </c>
      <c r="Y23" s="15">
        <f>'3.ВС'!Y19</f>
        <v>0</v>
      </c>
      <c r="Z23" s="15">
        <f>'3.ВС'!Z19</f>
        <v>0</v>
      </c>
      <c r="AA23" s="15">
        <f>'3.ВС'!AA19</f>
        <v>0</v>
      </c>
      <c r="AB23" s="15">
        <f>'3.ВС'!AB19</f>
        <v>0</v>
      </c>
      <c r="AC23" s="15">
        <f>'3.ВС'!AC19</f>
        <v>0</v>
      </c>
      <c r="AD23" s="15">
        <f>'3.ВС'!AD19</f>
        <v>420700</v>
      </c>
      <c r="AE23" s="15">
        <f>'3.ВС'!AE19</f>
        <v>420700</v>
      </c>
      <c r="AF23" s="15">
        <f>'3.ВС'!AF19</f>
        <v>0</v>
      </c>
      <c r="AG23" s="15">
        <f>'3.ВС'!AG19</f>
        <v>0</v>
      </c>
      <c r="AH23" s="15">
        <f>'3.ВС'!AH19</f>
        <v>420700</v>
      </c>
      <c r="AI23" s="15">
        <f>'3.ВС'!AI19</f>
        <v>420700</v>
      </c>
      <c r="AJ23" s="15">
        <f>'3.ВС'!AJ19</f>
        <v>0</v>
      </c>
      <c r="AK23" s="15">
        <f>'3.ВС'!AK19</f>
        <v>0</v>
      </c>
      <c r="AL23" s="15">
        <f>'3.ВС'!AL19</f>
        <v>0</v>
      </c>
      <c r="AM23" s="110">
        <f>'3.ВС'!AM19</f>
        <v>0</v>
      </c>
      <c r="AN23" s="15">
        <f>'3.ВС'!AN19</f>
        <v>0</v>
      </c>
      <c r="AO23" s="15">
        <f>'3.ВС'!AO19</f>
        <v>0</v>
      </c>
      <c r="AP23" s="15">
        <f>'3.ВС'!AP19</f>
        <v>420700</v>
      </c>
      <c r="AQ23" s="15">
        <f>'3.ВС'!AQ19</f>
        <v>420700</v>
      </c>
      <c r="AR23" s="15">
        <f>'3.ВС'!AR19</f>
        <v>0</v>
      </c>
      <c r="AS23" s="15">
        <f>'3.ВС'!AS19</f>
        <v>0</v>
      </c>
    </row>
    <row r="24" spans="1:45" ht="27.75" hidden="1" customHeight="1" x14ac:dyDescent="0.25">
      <c r="A24" s="102" t="s">
        <v>20</v>
      </c>
      <c r="B24" s="98"/>
      <c r="C24" s="98"/>
      <c r="D24" s="98"/>
      <c r="E24" s="3">
        <v>851</v>
      </c>
      <c r="F24" s="2" t="s">
        <v>11</v>
      </c>
      <c r="G24" s="2" t="s">
        <v>13</v>
      </c>
      <c r="H24" s="3" t="s">
        <v>408</v>
      </c>
      <c r="I24" s="2" t="s">
        <v>21</v>
      </c>
      <c r="J24" s="15">
        <f t="shared" ref="J24:AS24" si="18">J25</f>
        <v>176536</v>
      </c>
      <c r="K24" s="15">
        <f t="shared" si="18"/>
        <v>176536</v>
      </c>
      <c r="L24" s="15">
        <f t="shared" si="18"/>
        <v>0</v>
      </c>
      <c r="M24" s="15">
        <f t="shared" si="18"/>
        <v>0</v>
      </c>
      <c r="N24" s="15">
        <f t="shared" si="18"/>
        <v>0</v>
      </c>
      <c r="O24" s="15">
        <f t="shared" si="18"/>
        <v>0</v>
      </c>
      <c r="P24" s="15">
        <f t="shared" si="18"/>
        <v>0</v>
      </c>
      <c r="Q24" s="15">
        <f t="shared" si="18"/>
        <v>0</v>
      </c>
      <c r="R24" s="15">
        <f t="shared" si="18"/>
        <v>176536</v>
      </c>
      <c r="S24" s="15">
        <f t="shared" si="18"/>
        <v>176536</v>
      </c>
      <c r="T24" s="15">
        <f t="shared" si="18"/>
        <v>0</v>
      </c>
      <c r="U24" s="15">
        <f t="shared" si="18"/>
        <v>0</v>
      </c>
      <c r="V24" s="15">
        <f t="shared" si="18"/>
        <v>176536</v>
      </c>
      <c r="W24" s="15">
        <f t="shared" si="18"/>
        <v>176536</v>
      </c>
      <c r="X24" s="15">
        <f t="shared" si="18"/>
        <v>0</v>
      </c>
      <c r="Y24" s="15">
        <f t="shared" si="18"/>
        <v>0</v>
      </c>
      <c r="Z24" s="15">
        <f t="shared" si="18"/>
        <v>0</v>
      </c>
      <c r="AA24" s="15">
        <f t="shared" si="18"/>
        <v>0</v>
      </c>
      <c r="AB24" s="15">
        <f t="shared" si="18"/>
        <v>0</v>
      </c>
      <c r="AC24" s="15">
        <f t="shared" si="18"/>
        <v>0</v>
      </c>
      <c r="AD24" s="15">
        <f t="shared" si="18"/>
        <v>176536</v>
      </c>
      <c r="AE24" s="15">
        <f t="shared" si="18"/>
        <v>176536</v>
      </c>
      <c r="AF24" s="15">
        <f t="shared" si="18"/>
        <v>0</v>
      </c>
      <c r="AG24" s="15">
        <f t="shared" si="18"/>
        <v>0</v>
      </c>
      <c r="AH24" s="15">
        <f t="shared" si="18"/>
        <v>176536</v>
      </c>
      <c r="AI24" s="15">
        <f t="shared" si="18"/>
        <v>176536</v>
      </c>
      <c r="AJ24" s="15">
        <f t="shared" si="18"/>
        <v>0</v>
      </c>
      <c r="AK24" s="15">
        <f t="shared" si="18"/>
        <v>0</v>
      </c>
      <c r="AL24" s="15">
        <f t="shared" si="18"/>
        <v>0</v>
      </c>
      <c r="AM24" s="110">
        <f t="shared" si="18"/>
        <v>0</v>
      </c>
      <c r="AN24" s="15">
        <f t="shared" si="18"/>
        <v>0</v>
      </c>
      <c r="AO24" s="15">
        <f t="shared" si="18"/>
        <v>0</v>
      </c>
      <c r="AP24" s="15">
        <f t="shared" si="18"/>
        <v>176536</v>
      </c>
      <c r="AQ24" s="15">
        <f t="shared" si="18"/>
        <v>176536</v>
      </c>
      <c r="AR24" s="15">
        <f t="shared" si="18"/>
        <v>0</v>
      </c>
      <c r="AS24" s="15">
        <f t="shared" si="18"/>
        <v>0</v>
      </c>
    </row>
    <row r="25" spans="1:45" ht="27.75" hidden="1" customHeight="1" x14ac:dyDescent="0.25">
      <c r="A25" s="102" t="s">
        <v>9</v>
      </c>
      <c r="B25" s="98"/>
      <c r="C25" s="98"/>
      <c r="D25" s="98"/>
      <c r="E25" s="3">
        <v>851</v>
      </c>
      <c r="F25" s="2" t="s">
        <v>11</v>
      </c>
      <c r="G25" s="2" t="s">
        <v>13</v>
      </c>
      <c r="H25" s="3" t="s">
        <v>408</v>
      </c>
      <c r="I25" s="2" t="s">
        <v>22</v>
      </c>
      <c r="J25" s="15">
        <f>'3.ВС'!J21</f>
        <v>176536</v>
      </c>
      <c r="K25" s="15">
        <f>'3.ВС'!K21</f>
        <v>176536</v>
      </c>
      <c r="L25" s="15">
        <f>'3.ВС'!L21</f>
        <v>0</v>
      </c>
      <c r="M25" s="15">
        <f>'3.ВС'!M21</f>
        <v>0</v>
      </c>
      <c r="N25" s="15">
        <f>'3.ВС'!N21</f>
        <v>0</v>
      </c>
      <c r="O25" s="15">
        <f>'3.ВС'!O21</f>
        <v>0</v>
      </c>
      <c r="P25" s="15">
        <f>'3.ВС'!P21</f>
        <v>0</v>
      </c>
      <c r="Q25" s="15">
        <f>'3.ВС'!Q21</f>
        <v>0</v>
      </c>
      <c r="R25" s="15">
        <f>'3.ВС'!R21</f>
        <v>176536</v>
      </c>
      <c r="S25" s="15">
        <f>'3.ВС'!S21</f>
        <v>176536</v>
      </c>
      <c r="T25" s="15">
        <f>'3.ВС'!T21</f>
        <v>0</v>
      </c>
      <c r="U25" s="15">
        <f>'3.ВС'!U21</f>
        <v>0</v>
      </c>
      <c r="V25" s="15">
        <f>'3.ВС'!V21</f>
        <v>176536</v>
      </c>
      <c r="W25" s="15">
        <f>'3.ВС'!W21</f>
        <v>176536</v>
      </c>
      <c r="X25" s="15">
        <f>'3.ВС'!X21</f>
        <v>0</v>
      </c>
      <c r="Y25" s="15">
        <f>'3.ВС'!Y21</f>
        <v>0</v>
      </c>
      <c r="Z25" s="15">
        <f>'3.ВС'!Z21</f>
        <v>0</v>
      </c>
      <c r="AA25" s="15">
        <f>'3.ВС'!AA21</f>
        <v>0</v>
      </c>
      <c r="AB25" s="15">
        <f>'3.ВС'!AB21</f>
        <v>0</v>
      </c>
      <c r="AC25" s="15">
        <f>'3.ВС'!AC21</f>
        <v>0</v>
      </c>
      <c r="AD25" s="15">
        <f>'3.ВС'!AD21</f>
        <v>176536</v>
      </c>
      <c r="AE25" s="15">
        <f>'3.ВС'!AE21</f>
        <v>176536</v>
      </c>
      <c r="AF25" s="15">
        <f>'3.ВС'!AF21</f>
        <v>0</v>
      </c>
      <c r="AG25" s="15">
        <f>'3.ВС'!AG21</f>
        <v>0</v>
      </c>
      <c r="AH25" s="15">
        <f>'3.ВС'!AH21</f>
        <v>176536</v>
      </c>
      <c r="AI25" s="15">
        <f>'3.ВС'!AI21</f>
        <v>176536</v>
      </c>
      <c r="AJ25" s="15">
        <f>'3.ВС'!AJ21</f>
        <v>0</v>
      </c>
      <c r="AK25" s="15">
        <f>'3.ВС'!AK21</f>
        <v>0</v>
      </c>
      <c r="AL25" s="15">
        <f>'3.ВС'!AL21</f>
        <v>0</v>
      </c>
      <c r="AM25" s="110">
        <f>'3.ВС'!AM21</f>
        <v>0</v>
      </c>
      <c r="AN25" s="15">
        <f>'3.ВС'!AN21</f>
        <v>0</v>
      </c>
      <c r="AO25" s="15">
        <f>'3.ВС'!AO21</f>
        <v>0</v>
      </c>
      <c r="AP25" s="15">
        <f>'3.ВС'!AP21</f>
        <v>176536</v>
      </c>
      <c r="AQ25" s="15">
        <f>'3.ВС'!AQ21</f>
        <v>176536</v>
      </c>
      <c r="AR25" s="15">
        <f>'3.ВС'!AR21</f>
        <v>0</v>
      </c>
      <c r="AS25" s="15">
        <f>'3.ВС'!AS21</f>
        <v>0</v>
      </c>
    </row>
    <row r="26" spans="1:45" ht="27.75" hidden="1" customHeight="1" x14ac:dyDescent="0.25">
      <c r="A26" s="102" t="s">
        <v>415</v>
      </c>
      <c r="B26" s="98"/>
      <c r="C26" s="98"/>
      <c r="D26" s="98"/>
      <c r="E26" s="3">
        <v>851</v>
      </c>
      <c r="F26" s="2" t="s">
        <v>11</v>
      </c>
      <c r="G26" s="2" t="s">
        <v>13</v>
      </c>
      <c r="H26" s="3" t="s">
        <v>409</v>
      </c>
      <c r="I26" s="2"/>
      <c r="J26" s="15">
        <f t="shared" ref="J26" si="19">J27+J29</f>
        <v>400</v>
      </c>
      <c r="K26" s="15">
        <f t="shared" ref="K26:R26" si="20">K27+K29</f>
        <v>200</v>
      </c>
      <c r="L26" s="15">
        <f t="shared" si="20"/>
        <v>0</v>
      </c>
      <c r="M26" s="15">
        <f t="shared" si="20"/>
        <v>200</v>
      </c>
      <c r="N26" s="15">
        <f t="shared" si="20"/>
        <v>0</v>
      </c>
      <c r="O26" s="15">
        <f t="shared" si="20"/>
        <v>0</v>
      </c>
      <c r="P26" s="15">
        <f t="shared" si="20"/>
        <v>0</v>
      </c>
      <c r="Q26" s="15">
        <f t="shared" si="20"/>
        <v>0</v>
      </c>
      <c r="R26" s="15">
        <f t="shared" si="20"/>
        <v>400</v>
      </c>
      <c r="S26" s="15">
        <f t="shared" ref="S26:AS26" si="21">S27+S29</f>
        <v>200</v>
      </c>
      <c r="T26" s="15">
        <f t="shared" si="21"/>
        <v>0</v>
      </c>
      <c r="U26" s="15">
        <f t="shared" si="21"/>
        <v>200</v>
      </c>
      <c r="V26" s="15">
        <f t="shared" si="21"/>
        <v>400</v>
      </c>
      <c r="W26" s="15">
        <f t="shared" si="21"/>
        <v>200</v>
      </c>
      <c r="X26" s="15">
        <f t="shared" si="21"/>
        <v>0</v>
      </c>
      <c r="Y26" s="15">
        <f t="shared" si="21"/>
        <v>200</v>
      </c>
      <c r="Z26" s="15">
        <f t="shared" si="21"/>
        <v>0</v>
      </c>
      <c r="AA26" s="15">
        <f t="shared" si="21"/>
        <v>0</v>
      </c>
      <c r="AB26" s="15">
        <f t="shared" si="21"/>
        <v>0</v>
      </c>
      <c r="AC26" s="15">
        <f t="shared" si="21"/>
        <v>0</v>
      </c>
      <c r="AD26" s="15">
        <f t="shared" si="21"/>
        <v>400</v>
      </c>
      <c r="AE26" s="15">
        <f t="shared" si="21"/>
        <v>200</v>
      </c>
      <c r="AF26" s="15">
        <f t="shared" si="21"/>
        <v>0</v>
      </c>
      <c r="AG26" s="15">
        <f t="shared" si="21"/>
        <v>200</v>
      </c>
      <c r="AH26" s="15">
        <f t="shared" si="21"/>
        <v>400</v>
      </c>
      <c r="AI26" s="15">
        <f t="shared" si="21"/>
        <v>200</v>
      </c>
      <c r="AJ26" s="15">
        <f t="shared" si="21"/>
        <v>0</v>
      </c>
      <c r="AK26" s="15">
        <f t="shared" si="21"/>
        <v>200</v>
      </c>
      <c r="AL26" s="15">
        <f t="shared" si="21"/>
        <v>0</v>
      </c>
      <c r="AM26" s="110">
        <f t="shared" si="21"/>
        <v>0</v>
      </c>
      <c r="AN26" s="15">
        <f t="shared" si="21"/>
        <v>0</v>
      </c>
      <c r="AO26" s="15">
        <f t="shared" si="21"/>
        <v>0</v>
      </c>
      <c r="AP26" s="15">
        <f t="shared" si="21"/>
        <v>400</v>
      </c>
      <c r="AQ26" s="15">
        <f t="shared" si="21"/>
        <v>200</v>
      </c>
      <c r="AR26" s="15">
        <f t="shared" si="21"/>
        <v>0</v>
      </c>
      <c r="AS26" s="15">
        <f t="shared" si="21"/>
        <v>200</v>
      </c>
    </row>
    <row r="27" spans="1:45" ht="27.75" hidden="1" customHeight="1" x14ac:dyDescent="0.25">
      <c r="A27" s="102" t="s">
        <v>20</v>
      </c>
      <c r="B27" s="98"/>
      <c r="C27" s="98"/>
      <c r="D27" s="98"/>
      <c r="E27" s="3">
        <v>851</v>
      </c>
      <c r="F27" s="2" t="s">
        <v>11</v>
      </c>
      <c r="G27" s="2" t="s">
        <v>13</v>
      </c>
      <c r="H27" s="3" t="s">
        <v>409</v>
      </c>
      <c r="I27" s="2" t="s">
        <v>21</v>
      </c>
      <c r="J27" s="15">
        <f t="shared" ref="J27:AS27" si="22">J28</f>
        <v>400</v>
      </c>
      <c r="K27" s="15">
        <f t="shared" si="22"/>
        <v>200</v>
      </c>
      <c r="L27" s="15">
        <f t="shared" si="22"/>
        <v>0</v>
      </c>
      <c r="M27" s="15">
        <f t="shared" si="22"/>
        <v>200</v>
      </c>
      <c r="N27" s="15">
        <f t="shared" si="22"/>
        <v>0</v>
      </c>
      <c r="O27" s="15">
        <f t="shared" si="22"/>
        <v>0</v>
      </c>
      <c r="P27" s="15">
        <f t="shared" si="22"/>
        <v>0</v>
      </c>
      <c r="Q27" s="15">
        <f t="shared" si="22"/>
        <v>0</v>
      </c>
      <c r="R27" s="15">
        <f t="shared" si="22"/>
        <v>400</v>
      </c>
      <c r="S27" s="15">
        <f t="shared" si="22"/>
        <v>200</v>
      </c>
      <c r="T27" s="15">
        <f t="shared" si="22"/>
        <v>0</v>
      </c>
      <c r="U27" s="15">
        <f t="shared" si="22"/>
        <v>200</v>
      </c>
      <c r="V27" s="15">
        <f t="shared" si="22"/>
        <v>400</v>
      </c>
      <c r="W27" s="15">
        <f t="shared" si="22"/>
        <v>200</v>
      </c>
      <c r="X27" s="15">
        <f t="shared" si="22"/>
        <v>0</v>
      </c>
      <c r="Y27" s="15">
        <f t="shared" si="22"/>
        <v>200</v>
      </c>
      <c r="Z27" s="15">
        <f t="shared" si="22"/>
        <v>0</v>
      </c>
      <c r="AA27" s="15">
        <f t="shared" si="22"/>
        <v>0</v>
      </c>
      <c r="AB27" s="15">
        <f t="shared" si="22"/>
        <v>0</v>
      </c>
      <c r="AC27" s="15">
        <f t="shared" si="22"/>
        <v>0</v>
      </c>
      <c r="AD27" s="15">
        <f t="shared" si="22"/>
        <v>400</v>
      </c>
      <c r="AE27" s="15">
        <f t="shared" si="22"/>
        <v>200</v>
      </c>
      <c r="AF27" s="15">
        <f t="shared" si="22"/>
        <v>0</v>
      </c>
      <c r="AG27" s="15">
        <f t="shared" si="22"/>
        <v>200</v>
      </c>
      <c r="AH27" s="15">
        <f t="shared" si="22"/>
        <v>400</v>
      </c>
      <c r="AI27" s="15">
        <f t="shared" si="22"/>
        <v>200</v>
      </c>
      <c r="AJ27" s="15">
        <f t="shared" si="22"/>
        <v>0</v>
      </c>
      <c r="AK27" s="15">
        <f t="shared" si="22"/>
        <v>200</v>
      </c>
      <c r="AL27" s="15">
        <f t="shared" si="22"/>
        <v>0</v>
      </c>
      <c r="AM27" s="110">
        <f t="shared" si="22"/>
        <v>0</v>
      </c>
      <c r="AN27" s="15">
        <f t="shared" si="22"/>
        <v>0</v>
      </c>
      <c r="AO27" s="15">
        <f t="shared" si="22"/>
        <v>0</v>
      </c>
      <c r="AP27" s="15">
        <f t="shared" si="22"/>
        <v>400</v>
      </c>
      <c r="AQ27" s="15">
        <f t="shared" si="22"/>
        <v>200</v>
      </c>
      <c r="AR27" s="15">
        <f t="shared" si="22"/>
        <v>0</v>
      </c>
      <c r="AS27" s="15">
        <f t="shared" si="22"/>
        <v>200</v>
      </c>
    </row>
    <row r="28" spans="1:45" ht="27.75" hidden="1" customHeight="1" x14ac:dyDescent="0.25">
      <c r="A28" s="102" t="s">
        <v>9</v>
      </c>
      <c r="B28" s="98"/>
      <c r="C28" s="98"/>
      <c r="D28" s="98"/>
      <c r="E28" s="3">
        <v>851</v>
      </c>
      <c r="F28" s="2" t="s">
        <v>11</v>
      </c>
      <c r="G28" s="2" t="s">
        <v>13</v>
      </c>
      <c r="H28" s="3" t="s">
        <v>409</v>
      </c>
      <c r="I28" s="2" t="s">
        <v>22</v>
      </c>
      <c r="J28" s="15">
        <f>'3.ВС'!J24</f>
        <v>400</v>
      </c>
      <c r="K28" s="15">
        <f>'3.ВС'!K24</f>
        <v>200</v>
      </c>
      <c r="L28" s="15">
        <f>'3.ВС'!L24</f>
        <v>0</v>
      </c>
      <c r="M28" s="15">
        <f>'3.ВС'!M24</f>
        <v>200</v>
      </c>
      <c r="N28" s="15">
        <f>'3.ВС'!N24</f>
        <v>0</v>
      </c>
      <c r="O28" s="15">
        <f>'3.ВС'!O24</f>
        <v>0</v>
      </c>
      <c r="P28" s="15">
        <f>'3.ВС'!P24</f>
        <v>0</v>
      </c>
      <c r="Q28" s="15">
        <f>'3.ВС'!Q24</f>
        <v>0</v>
      </c>
      <c r="R28" s="15">
        <f>'3.ВС'!R24</f>
        <v>400</v>
      </c>
      <c r="S28" s="15">
        <f>'3.ВС'!S24</f>
        <v>200</v>
      </c>
      <c r="T28" s="15">
        <f>'3.ВС'!T24</f>
        <v>0</v>
      </c>
      <c r="U28" s="15">
        <f>'3.ВС'!U24</f>
        <v>200</v>
      </c>
      <c r="V28" s="15">
        <f>'3.ВС'!V24</f>
        <v>400</v>
      </c>
      <c r="W28" s="15">
        <f>'3.ВС'!W24</f>
        <v>200</v>
      </c>
      <c r="X28" s="15">
        <f>'3.ВС'!X24</f>
        <v>0</v>
      </c>
      <c r="Y28" s="15">
        <f>'3.ВС'!Y24</f>
        <v>200</v>
      </c>
      <c r="Z28" s="15">
        <f>'3.ВС'!Z24</f>
        <v>0</v>
      </c>
      <c r="AA28" s="15">
        <f>'3.ВС'!AA24</f>
        <v>0</v>
      </c>
      <c r="AB28" s="15">
        <f>'3.ВС'!AB24</f>
        <v>0</v>
      </c>
      <c r="AC28" s="15">
        <f>'3.ВС'!AC24</f>
        <v>0</v>
      </c>
      <c r="AD28" s="15">
        <f>'3.ВС'!AD24</f>
        <v>400</v>
      </c>
      <c r="AE28" s="15">
        <f>'3.ВС'!AE24</f>
        <v>200</v>
      </c>
      <c r="AF28" s="15">
        <f>'3.ВС'!AF24</f>
        <v>0</v>
      </c>
      <c r="AG28" s="15">
        <f>'3.ВС'!AG24</f>
        <v>200</v>
      </c>
      <c r="AH28" s="15">
        <f>'3.ВС'!AH24</f>
        <v>400</v>
      </c>
      <c r="AI28" s="15">
        <f>'3.ВС'!AI24</f>
        <v>200</v>
      </c>
      <c r="AJ28" s="15">
        <f>'3.ВС'!AJ24</f>
        <v>0</v>
      </c>
      <c r="AK28" s="15">
        <f>'3.ВС'!AK24</f>
        <v>200</v>
      </c>
      <c r="AL28" s="15">
        <f>'3.ВС'!AL24</f>
        <v>0</v>
      </c>
      <c r="AM28" s="110">
        <f>'3.ВС'!AM24</f>
        <v>0</v>
      </c>
      <c r="AN28" s="15">
        <f>'3.ВС'!AN24</f>
        <v>0</v>
      </c>
      <c r="AO28" s="15">
        <f>'3.ВС'!AO24</f>
        <v>0</v>
      </c>
      <c r="AP28" s="15">
        <f>'3.ВС'!AP24</f>
        <v>400</v>
      </c>
      <c r="AQ28" s="15">
        <f>'3.ВС'!AQ24</f>
        <v>200</v>
      </c>
      <c r="AR28" s="15">
        <f>'3.ВС'!AR24</f>
        <v>0</v>
      </c>
      <c r="AS28" s="15">
        <f>'3.ВС'!AS24</f>
        <v>200</v>
      </c>
    </row>
    <row r="29" spans="1:45" ht="27.75" hidden="1" customHeight="1" x14ac:dyDescent="0.25">
      <c r="A29" s="102" t="s">
        <v>34</v>
      </c>
      <c r="B29" s="100"/>
      <c r="C29" s="100"/>
      <c r="D29" s="100"/>
      <c r="E29" s="3">
        <v>851</v>
      </c>
      <c r="F29" s="2" t="s">
        <v>11</v>
      </c>
      <c r="G29" s="2" t="s">
        <v>13</v>
      </c>
      <c r="H29" s="3" t="s">
        <v>409</v>
      </c>
      <c r="I29" s="2" t="s">
        <v>35</v>
      </c>
      <c r="J29" s="15">
        <f t="shared" ref="J29:AS29" si="23">J30</f>
        <v>0</v>
      </c>
      <c r="K29" s="15">
        <f t="shared" si="23"/>
        <v>0</v>
      </c>
      <c r="L29" s="15">
        <f t="shared" si="23"/>
        <v>0</v>
      </c>
      <c r="M29" s="15">
        <f t="shared" si="23"/>
        <v>0</v>
      </c>
      <c r="N29" s="15">
        <f t="shared" si="23"/>
        <v>0</v>
      </c>
      <c r="O29" s="15">
        <f t="shared" si="23"/>
        <v>0</v>
      </c>
      <c r="P29" s="15">
        <f t="shared" si="23"/>
        <v>0</v>
      </c>
      <c r="Q29" s="15">
        <f t="shared" si="23"/>
        <v>0</v>
      </c>
      <c r="R29" s="15">
        <f t="shared" si="23"/>
        <v>0</v>
      </c>
      <c r="S29" s="15">
        <f t="shared" si="23"/>
        <v>0</v>
      </c>
      <c r="T29" s="15">
        <f t="shared" si="23"/>
        <v>0</v>
      </c>
      <c r="U29" s="15">
        <f t="shared" si="23"/>
        <v>0</v>
      </c>
      <c r="V29" s="15">
        <f t="shared" si="23"/>
        <v>0</v>
      </c>
      <c r="W29" s="15">
        <f t="shared" si="23"/>
        <v>0</v>
      </c>
      <c r="X29" s="15">
        <f t="shared" si="23"/>
        <v>0</v>
      </c>
      <c r="Y29" s="15">
        <f t="shared" si="23"/>
        <v>0</v>
      </c>
      <c r="Z29" s="15">
        <f t="shared" si="23"/>
        <v>0</v>
      </c>
      <c r="AA29" s="15">
        <f t="shared" si="23"/>
        <v>0</v>
      </c>
      <c r="AB29" s="15">
        <f t="shared" si="23"/>
        <v>0</v>
      </c>
      <c r="AC29" s="15">
        <f t="shared" si="23"/>
        <v>0</v>
      </c>
      <c r="AD29" s="15">
        <f t="shared" si="23"/>
        <v>0</v>
      </c>
      <c r="AE29" s="15">
        <f t="shared" si="23"/>
        <v>0</v>
      </c>
      <c r="AF29" s="15">
        <f t="shared" si="23"/>
        <v>0</v>
      </c>
      <c r="AG29" s="15">
        <f t="shared" si="23"/>
        <v>0</v>
      </c>
      <c r="AH29" s="15">
        <f t="shared" si="23"/>
        <v>0</v>
      </c>
      <c r="AI29" s="15">
        <f t="shared" si="23"/>
        <v>0</v>
      </c>
      <c r="AJ29" s="15">
        <f t="shared" si="23"/>
        <v>0</v>
      </c>
      <c r="AK29" s="15">
        <f t="shared" si="23"/>
        <v>0</v>
      </c>
      <c r="AL29" s="15">
        <f t="shared" si="23"/>
        <v>0</v>
      </c>
      <c r="AM29" s="110">
        <f t="shared" si="23"/>
        <v>0</v>
      </c>
      <c r="AN29" s="15">
        <f t="shared" si="23"/>
        <v>0</v>
      </c>
      <c r="AO29" s="15">
        <f t="shared" si="23"/>
        <v>0</v>
      </c>
      <c r="AP29" s="15">
        <f t="shared" si="23"/>
        <v>0</v>
      </c>
      <c r="AQ29" s="15">
        <f t="shared" si="23"/>
        <v>0</v>
      </c>
      <c r="AR29" s="15">
        <f t="shared" si="23"/>
        <v>0</v>
      </c>
      <c r="AS29" s="15">
        <f t="shared" si="23"/>
        <v>0</v>
      </c>
    </row>
    <row r="30" spans="1:45" ht="27.75" hidden="1" customHeight="1" x14ac:dyDescent="0.25">
      <c r="A30" s="102" t="s">
        <v>36</v>
      </c>
      <c r="B30" s="100"/>
      <c r="C30" s="100"/>
      <c r="D30" s="100"/>
      <c r="E30" s="3">
        <v>851</v>
      </c>
      <c r="F30" s="2" t="s">
        <v>11</v>
      </c>
      <c r="G30" s="2" t="s">
        <v>13</v>
      </c>
      <c r="H30" s="3" t="s">
        <v>409</v>
      </c>
      <c r="I30" s="2" t="s">
        <v>37</v>
      </c>
      <c r="J30" s="15">
        <f>'3.ВС'!J26</f>
        <v>0</v>
      </c>
      <c r="K30" s="15">
        <f>'3.ВС'!K26</f>
        <v>0</v>
      </c>
      <c r="L30" s="15">
        <f>'3.ВС'!L26</f>
        <v>0</v>
      </c>
      <c r="M30" s="15">
        <f>'3.ВС'!M26</f>
        <v>0</v>
      </c>
      <c r="N30" s="15">
        <f>'3.ВС'!N26</f>
        <v>0</v>
      </c>
      <c r="O30" s="15">
        <f>'3.ВС'!O26</f>
        <v>0</v>
      </c>
      <c r="P30" s="15">
        <f>'3.ВС'!P26</f>
        <v>0</v>
      </c>
      <c r="Q30" s="15">
        <f>'3.ВС'!Q26</f>
        <v>0</v>
      </c>
      <c r="R30" s="15">
        <f>'3.ВС'!R26</f>
        <v>0</v>
      </c>
      <c r="S30" s="15">
        <f>'3.ВС'!S26</f>
        <v>0</v>
      </c>
      <c r="T30" s="15">
        <f>'3.ВС'!T26</f>
        <v>0</v>
      </c>
      <c r="U30" s="15">
        <f>'3.ВС'!U26</f>
        <v>0</v>
      </c>
      <c r="V30" s="15">
        <f>'3.ВС'!V26</f>
        <v>0</v>
      </c>
      <c r="W30" s="15">
        <f>'3.ВС'!W26</f>
        <v>0</v>
      </c>
      <c r="X30" s="15">
        <f>'3.ВС'!X26</f>
        <v>0</v>
      </c>
      <c r="Y30" s="15">
        <f>'3.ВС'!Y26</f>
        <v>0</v>
      </c>
      <c r="Z30" s="15">
        <f>'3.ВС'!Z26</f>
        <v>0</v>
      </c>
      <c r="AA30" s="15">
        <f>'3.ВС'!AA26</f>
        <v>0</v>
      </c>
      <c r="AB30" s="15">
        <f>'3.ВС'!AB26</f>
        <v>0</v>
      </c>
      <c r="AC30" s="15">
        <f>'3.ВС'!AC26</f>
        <v>0</v>
      </c>
      <c r="AD30" s="15">
        <f>'3.ВС'!AD26</f>
        <v>0</v>
      </c>
      <c r="AE30" s="15">
        <f>'3.ВС'!AE26</f>
        <v>0</v>
      </c>
      <c r="AF30" s="15">
        <f>'3.ВС'!AF26</f>
        <v>0</v>
      </c>
      <c r="AG30" s="15">
        <f>'3.ВС'!AG26</f>
        <v>0</v>
      </c>
      <c r="AH30" s="15">
        <f>'3.ВС'!AH26</f>
        <v>0</v>
      </c>
      <c r="AI30" s="15">
        <f>'3.ВС'!AI26</f>
        <v>0</v>
      </c>
      <c r="AJ30" s="15">
        <f>'3.ВС'!AJ26</f>
        <v>0</v>
      </c>
      <c r="AK30" s="15">
        <f>'3.ВС'!AK26</f>
        <v>0</v>
      </c>
      <c r="AL30" s="15">
        <f>'3.ВС'!AL26</f>
        <v>0</v>
      </c>
      <c r="AM30" s="110">
        <f>'3.ВС'!AM26</f>
        <v>0</v>
      </c>
      <c r="AN30" s="15">
        <f>'3.ВС'!AN26</f>
        <v>0</v>
      </c>
      <c r="AO30" s="15">
        <f>'3.ВС'!AO26</f>
        <v>0</v>
      </c>
      <c r="AP30" s="15">
        <f>'3.ВС'!AP26</f>
        <v>0</v>
      </c>
      <c r="AQ30" s="15">
        <f>'3.ВС'!AQ26</f>
        <v>0</v>
      </c>
      <c r="AR30" s="15">
        <f>'3.ВС'!AR26</f>
        <v>0</v>
      </c>
      <c r="AS30" s="15">
        <f>'3.ВС'!AS26</f>
        <v>0</v>
      </c>
    </row>
    <row r="31" spans="1:45" ht="27.75" hidden="1" customHeight="1" x14ac:dyDescent="0.25">
      <c r="A31" s="102" t="s">
        <v>437</v>
      </c>
      <c r="B31" s="102"/>
      <c r="C31" s="102"/>
      <c r="D31" s="102"/>
      <c r="E31" s="3">
        <v>851</v>
      </c>
      <c r="F31" s="2" t="s">
        <v>11</v>
      </c>
      <c r="G31" s="2" t="s">
        <v>13</v>
      </c>
      <c r="H31" s="3" t="s">
        <v>436</v>
      </c>
      <c r="I31" s="3"/>
      <c r="J31" s="15">
        <f t="shared" ref="J31" si="24">J32+J34</f>
        <v>59724</v>
      </c>
      <c r="K31" s="15">
        <f t="shared" ref="K31:R31" si="25">K32+K34</f>
        <v>59724</v>
      </c>
      <c r="L31" s="15">
        <f t="shared" si="25"/>
        <v>0</v>
      </c>
      <c r="M31" s="15">
        <f t="shared" si="25"/>
        <v>0</v>
      </c>
      <c r="N31" s="15">
        <f t="shared" si="25"/>
        <v>0</v>
      </c>
      <c r="O31" s="15">
        <f t="shared" si="25"/>
        <v>0</v>
      </c>
      <c r="P31" s="15">
        <f t="shared" si="25"/>
        <v>0</v>
      </c>
      <c r="Q31" s="15">
        <f t="shared" si="25"/>
        <v>0</v>
      </c>
      <c r="R31" s="15">
        <f t="shared" si="25"/>
        <v>59724</v>
      </c>
      <c r="S31" s="15">
        <f t="shared" ref="S31:AS31" si="26">S32+S34</f>
        <v>59724</v>
      </c>
      <c r="T31" s="15">
        <f t="shared" si="26"/>
        <v>0</v>
      </c>
      <c r="U31" s="15">
        <f t="shared" si="26"/>
        <v>0</v>
      </c>
      <c r="V31" s="15">
        <f t="shared" si="26"/>
        <v>59724</v>
      </c>
      <c r="W31" s="15">
        <f t="shared" si="26"/>
        <v>59724</v>
      </c>
      <c r="X31" s="15">
        <f t="shared" si="26"/>
        <v>0</v>
      </c>
      <c r="Y31" s="15">
        <f t="shared" si="26"/>
        <v>0</v>
      </c>
      <c r="Z31" s="15">
        <f t="shared" si="26"/>
        <v>0</v>
      </c>
      <c r="AA31" s="15">
        <f t="shared" si="26"/>
        <v>0</v>
      </c>
      <c r="AB31" s="15">
        <f t="shared" si="26"/>
        <v>0</v>
      </c>
      <c r="AC31" s="15">
        <f t="shared" si="26"/>
        <v>0</v>
      </c>
      <c r="AD31" s="15">
        <f t="shared" si="26"/>
        <v>59724</v>
      </c>
      <c r="AE31" s="15">
        <f t="shared" si="26"/>
        <v>59724</v>
      </c>
      <c r="AF31" s="15">
        <f t="shared" si="26"/>
        <v>0</v>
      </c>
      <c r="AG31" s="15">
        <f t="shared" si="26"/>
        <v>0</v>
      </c>
      <c r="AH31" s="15">
        <f t="shared" si="26"/>
        <v>59724</v>
      </c>
      <c r="AI31" s="15">
        <f t="shared" si="26"/>
        <v>59724</v>
      </c>
      <c r="AJ31" s="15">
        <f t="shared" si="26"/>
        <v>0</v>
      </c>
      <c r="AK31" s="15">
        <f t="shared" si="26"/>
        <v>0</v>
      </c>
      <c r="AL31" s="15">
        <f t="shared" si="26"/>
        <v>0</v>
      </c>
      <c r="AM31" s="110">
        <f t="shared" si="26"/>
        <v>0</v>
      </c>
      <c r="AN31" s="15">
        <f t="shared" si="26"/>
        <v>0</v>
      </c>
      <c r="AO31" s="15">
        <f t="shared" si="26"/>
        <v>0</v>
      </c>
      <c r="AP31" s="15">
        <f t="shared" si="26"/>
        <v>59724</v>
      </c>
      <c r="AQ31" s="15">
        <f t="shared" si="26"/>
        <v>59724</v>
      </c>
      <c r="AR31" s="15">
        <f t="shared" si="26"/>
        <v>0</v>
      </c>
      <c r="AS31" s="15">
        <f t="shared" si="26"/>
        <v>0</v>
      </c>
    </row>
    <row r="32" spans="1:45" ht="27.75" hidden="1" customHeight="1" x14ac:dyDescent="0.25">
      <c r="A32" s="102" t="s">
        <v>15</v>
      </c>
      <c r="B32" s="102"/>
      <c r="C32" s="102"/>
      <c r="D32" s="102"/>
      <c r="E32" s="3">
        <v>851</v>
      </c>
      <c r="F32" s="2" t="s">
        <v>11</v>
      </c>
      <c r="G32" s="2" t="s">
        <v>13</v>
      </c>
      <c r="H32" s="3" t="s">
        <v>436</v>
      </c>
      <c r="I32" s="2" t="s">
        <v>17</v>
      </c>
      <c r="J32" s="15">
        <f t="shared" ref="J32:AS32" si="27">J33</f>
        <v>33200</v>
      </c>
      <c r="K32" s="15">
        <f t="shared" si="27"/>
        <v>33200</v>
      </c>
      <c r="L32" s="15">
        <f t="shared" si="27"/>
        <v>0</v>
      </c>
      <c r="M32" s="15">
        <f t="shared" si="27"/>
        <v>0</v>
      </c>
      <c r="N32" s="15">
        <f t="shared" si="27"/>
        <v>0</v>
      </c>
      <c r="O32" s="15">
        <f t="shared" si="27"/>
        <v>0</v>
      </c>
      <c r="P32" s="15">
        <f t="shared" si="27"/>
        <v>0</v>
      </c>
      <c r="Q32" s="15">
        <f t="shared" si="27"/>
        <v>0</v>
      </c>
      <c r="R32" s="15">
        <f t="shared" si="27"/>
        <v>33200</v>
      </c>
      <c r="S32" s="15">
        <f t="shared" si="27"/>
        <v>33200</v>
      </c>
      <c r="T32" s="15">
        <f t="shared" si="27"/>
        <v>0</v>
      </c>
      <c r="U32" s="15">
        <f t="shared" si="27"/>
        <v>0</v>
      </c>
      <c r="V32" s="15">
        <f t="shared" si="27"/>
        <v>33200</v>
      </c>
      <c r="W32" s="15">
        <f t="shared" si="27"/>
        <v>33200</v>
      </c>
      <c r="X32" s="15">
        <f t="shared" si="27"/>
        <v>0</v>
      </c>
      <c r="Y32" s="15">
        <f t="shared" si="27"/>
        <v>0</v>
      </c>
      <c r="Z32" s="15">
        <f t="shared" si="27"/>
        <v>0</v>
      </c>
      <c r="AA32" s="15">
        <f t="shared" si="27"/>
        <v>0</v>
      </c>
      <c r="AB32" s="15">
        <f t="shared" si="27"/>
        <v>0</v>
      </c>
      <c r="AC32" s="15">
        <f t="shared" si="27"/>
        <v>0</v>
      </c>
      <c r="AD32" s="15">
        <f t="shared" si="27"/>
        <v>33200</v>
      </c>
      <c r="AE32" s="15">
        <f t="shared" si="27"/>
        <v>33200</v>
      </c>
      <c r="AF32" s="15">
        <f t="shared" si="27"/>
        <v>0</v>
      </c>
      <c r="AG32" s="15">
        <f t="shared" si="27"/>
        <v>0</v>
      </c>
      <c r="AH32" s="15">
        <f t="shared" si="27"/>
        <v>33200</v>
      </c>
      <c r="AI32" s="15">
        <f t="shared" si="27"/>
        <v>33200</v>
      </c>
      <c r="AJ32" s="15">
        <f t="shared" si="27"/>
        <v>0</v>
      </c>
      <c r="AK32" s="15">
        <f t="shared" si="27"/>
        <v>0</v>
      </c>
      <c r="AL32" s="15">
        <f t="shared" si="27"/>
        <v>0</v>
      </c>
      <c r="AM32" s="110">
        <f t="shared" si="27"/>
        <v>0</v>
      </c>
      <c r="AN32" s="15">
        <f t="shared" si="27"/>
        <v>0</v>
      </c>
      <c r="AO32" s="15">
        <f t="shared" si="27"/>
        <v>0</v>
      </c>
      <c r="AP32" s="15">
        <f t="shared" si="27"/>
        <v>33200</v>
      </c>
      <c r="AQ32" s="15">
        <f t="shared" si="27"/>
        <v>33200</v>
      </c>
      <c r="AR32" s="15">
        <f t="shared" si="27"/>
        <v>0</v>
      </c>
      <c r="AS32" s="15">
        <f t="shared" si="27"/>
        <v>0</v>
      </c>
    </row>
    <row r="33" spans="1:45" ht="27.75" hidden="1" customHeight="1" x14ac:dyDescent="0.25">
      <c r="A33" s="102" t="s">
        <v>263</v>
      </c>
      <c r="B33" s="100"/>
      <c r="C33" s="100"/>
      <c r="D33" s="100"/>
      <c r="E33" s="3">
        <v>851</v>
      </c>
      <c r="F33" s="2" t="s">
        <v>11</v>
      </c>
      <c r="G33" s="2" t="s">
        <v>13</v>
      </c>
      <c r="H33" s="3" t="s">
        <v>436</v>
      </c>
      <c r="I33" s="2" t="s">
        <v>18</v>
      </c>
      <c r="J33" s="15">
        <f>'3.ВС'!J29</f>
        <v>33200</v>
      </c>
      <c r="K33" s="15">
        <f>'3.ВС'!K29</f>
        <v>33200</v>
      </c>
      <c r="L33" s="15">
        <f>'3.ВС'!L29</f>
        <v>0</v>
      </c>
      <c r="M33" s="15">
        <f>'3.ВС'!M29</f>
        <v>0</v>
      </c>
      <c r="N33" s="15">
        <f>'3.ВС'!N29</f>
        <v>0</v>
      </c>
      <c r="O33" s="15">
        <f>'3.ВС'!O29</f>
        <v>0</v>
      </c>
      <c r="P33" s="15">
        <f>'3.ВС'!P29</f>
        <v>0</v>
      </c>
      <c r="Q33" s="15">
        <f>'3.ВС'!Q29</f>
        <v>0</v>
      </c>
      <c r="R33" s="15">
        <f>'3.ВС'!R29</f>
        <v>33200</v>
      </c>
      <c r="S33" s="15">
        <f>'3.ВС'!S29</f>
        <v>33200</v>
      </c>
      <c r="T33" s="15">
        <f>'3.ВС'!T29</f>
        <v>0</v>
      </c>
      <c r="U33" s="15">
        <f>'3.ВС'!U29</f>
        <v>0</v>
      </c>
      <c r="V33" s="15">
        <f>'3.ВС'!V29</f>
        <v>33200</v>
      </c>
      <c r="W33" s="15">
        <f>'3.ВС'!W29</f>
        <v>33200</v>
      </c>
      <c r="X33" s="15">
        <f>'3.ВС'!X29</f>
        <v>0</v>
      </c>
      <c r="Y33" s="15">
        <f>'3.ВС'!Y29</f>
        <v>0</v>
      </c>
      <c r="Z33" s="15">
        <f>'3.ВС'!Z29</f>
        <v>0</v>
      </c>
      <c r="AA33" s="15">
        <f>'3.ВС'!AA29</f>
        <v>0</v>
      </c>
      <c r="AB33" s="15">
        <f>'3.ВС'!AB29</f>
        <v>0</v>
      </c>
      <c r="AC33" s="15">
        <f>'3.ВС'!AC29</f>
        <v>0</v>
      </c>
      <c r="AD33" s="15">
        <f>'3.ВС'!AD29</f>
        <v>33200</v>
      </c>
      <c r="AE33" s="15">
        <f>'3.ВС'!AE29</f>
        <v>33200</v>
      </c>
      <c r="AF33" s="15">
        <f>'3.ВС'!AF29</f>
        <v>0</v>
      </c>
      <c r="AG33" s="15">
        <f>'3.ВС'!AG29</f>
        <v>0</v>
      </c>
      <c r="AH33" s="15">
        <f>'3.ВС'!AH29</f>
        <v>33200</v>
      </c>
      <c r="AI33" s="15">
        <f>'3.ВС'!AI29</f>
        <v>33200</v>
      </c>
      <c r="AJ33" s="15">
        <f>'3.ВС'!AJ29</f>
        <v>0</v>
      </c>
      <c r="AK33" s="15">
        <f>'3.ВС'!AK29</f>
        <v>0</v>
      </c>
      <c r="AL33" s="15">
        <f>'3.ВС'!AL29</f>
        <v>0</v>
      </c>
      <c r="AM33" s="110">
        <f>'3.ВС'!AM29</f>
        <v>0</v>
      </c>
      <c r="AN33" s="15">
        <f>'3.ВС'!AN29</f>
        <v>0</v>
      </c>
      <c r="AO33" s="15">
        <f>'3.ВС'!AO29</f>
        <v>0</v>
      </c>
      <c r="AP33" s="15">
        <f>'3.ВС'!AP29</f>
        <v>33200</v>
      </c>
      <c r="AQ33" s="15">
        <f>'3.ВС'!AQ29</f>
        <v>33200</v>
      </c>
      <c r="AR33" s="15">
        <f>'3.ВС'!AR29</f>
        <v>0</v>
      </c>
      <c r="AS33" s="15">
        <f>'3.ВС'!AS29</f>
        <v>0</v>
      </c>
    </row>
    <row r="34" spans="1:45" ht="27.75" hidden="1" customHeight="1" x14ac:dyDescent="0.25">
      <c r="A34" s="102" t="s">
        <v>20</v>
      </c>
      <c r="B34" s="100"/>
      <c r="C34" s="100"/>
      <c r="D34" s="100"/>
      <c r="E34" s="3">
        <v>851</v>
      </c>
      <c r="F34" s="2" t="s">
        <v>11</v>
      </c>
      <c r="G34" s="2" t="s">
        <v>13</v>
      </c>
      <c r="H34" s="3" t="s">
        <v>436</v>
      </c>
      <c r="I34" s="2" t="s">
        <v>21</v>
      </c>
      <c r="J34" s="15">
        <f t="shared" ref="J34:AS34" si="28">J35</f>
        <v>26524</v>
      </c>
      <c r="K34" s="15">
        <f t="shared" si="28"/>
        <v>26524</v>
      </c>
      <c r="L34" s="15">
        <f t="shared" si="28"/>
        <v>0</v>
      </c>
      <c r="M34" s="15">
        <f t="shared" si="28"/>
        <v>0</v>
      </c>
      <c r="N34" s="15">
        <f t="shared" si="28"/>
        <v>0</v>
      </c>
      <c r="O34" s="15">
        <f t="shared" si="28"/>
        <v>0</v>
      </c>
      <c r="P34" s="15">
        <f t="shared" si="28"/>
        <v>0</v>
      </c>
      <c r="Q34" s="15">
        <f t="shared" si="28"/>
        <v>0</v>
      </c>
      <c r="R34" s="15">
        <f t="shared" si="28"/>
        <v>26524</v>
      </c>
      <c r="S34" s="15">
        <f t="shared" si="28"/>
        <v>26524</v>
      </c>
      <c r="T34" s="15">
        <f t="shared" si="28"/>
        <v>0</v>
      </c>
      <c r="U34" s="15">
        <f t="shared" si="28"/>
        <v>0</v>
      </c>
      <c r="V34" s="15">
        <f t="shared" si="28"/>
        <v>26524</v>
      </c>
      <c r="W34" s="15">
        <f t="shared" si="28"/>
        <v>26524</v>
      </c>
      <c r="X34" s="15">
        <f t="shared" si="28"/>
        <v>0</v>
      </c>
      <c r="Y34" s="15">
        <f t="shared" si="28"/>
        <v>0</v>
      </c>
      <c r="Z34" s="15">
        <f t="shared" si="28"/>
        <v>0</v>
      </c>
      <c r="AA34" s="15">
        <f t="shared" si="28"/>
        <v>0</v>
      </c>
      <c r="AB34" s="15">
        <f t="shared" si="28"/>
        <v>0</v>
      </c>
      <c r="AC34" s="15">
        <f t="shared" si="28"/>
        <v>0</v>
      </c>
      <c r="AD34" s="15">
        <f t="shared" si="28"/>
        <v>26524</v>
      </c>
      <c r="AE34" s="15">
        <f t="shared" si="28"/>
        <v>26524</v>
      </c>
      <c r="AF34" s="15">
        <f t="shared" si="28"/>
        <v>0</v>
      </c>
      <c r="AG34" s="15">
        <f t="shared" si="28"/>
        <v>0</v>
      </c>
      <c r="AH34" s="15">
        <f t="shared" si="28"/>
        <v>26524</v>
      </c>
      <c r="AI34" s="15">
        <f t="shared" si="28"/>
        <v>26524</v>
      </c>
      <c r="AJ34" s="15">
        <f t="shared" si="28"/>
        <v>0</v>
      </c>
      <c r="AK34" s="15">
        <f t="shared" si="28"/>
        <v>0</v>
      </c>
      <c r="AL34" s="15">
        <f t="shared" si="28"/>
        <v>0</v>
      </c>
      <c r="AM34" s="110">
        <f t="shared" si="28"/>
        <v>0</v>
      </c>
      <c r="AN34" s="15">
        <f t="shared" si="28"/>
        <v>0</v>
      </c>
      <c r="AO34" s="15">
        <f t="shared" si="28"/>
        <v>0</v>
      </c>
      <c r="AP34" s="15">
        <f t="shared" si="28"/>
        <v>26524</v>
      </c>
      <c r="AQ34" s="15">
        <f t="shared" si="28"/>
        <v>26524</v>
      </c>
      <c r="AR34" s="15">
        <f t="shared" si="28"/>
        <v>0</v>
      </c>
      <c r="AS34" s="15">
        <f t="shared" si="28"/>
        <v>0</v>
      </c>
    </row>
    <row r="35" spans="1:45" ht="27.75" hidden="1" customHeight="1" x14ac:dyDescent="0.25">
      <c r="A35" s="102" t="s">
        <v>9</v>
      </c>
      <c r="B35" s="102"/>
      <c r="C35" s="102"/>
      <c r="D35" s="102"/>
      <c r="E35" s="3">
        <v>851</v>
      </c>
      <c r="F35" s="2" t="s">
        <v>11</v>
      </c>
      <c r="G35" s="2" t="s">
        <v>13</v>
      </c>
      <c r="H35" s="3" t="s">
        <v>436</v>
      </c>
      <c r="I35" s="2" t="s">
        <v>22</v>
      </c>
      <c r="J35" s="15">
        <f>'3.ВС'!J31</f>
        <v>26524</v>
      </c>
      <c r="K35" s="15">
        <f>'3.ВС'!K31</f>
        <v>26524</v>
      </c>
      <c r="L35" s="15">
        <f>'3.ВС'!L31</f>
        <v>0</v>
      </c>
      <c r="M35" s="15">
        <f>'3.ВС'!M31</f>
        <v>0</v>
      </c>
      <c r="N35" s="15">
        <f>'3.ВС'!N31</f>
        <v>0</v>
      </c>
      <c r="O35" s="15">
        <f>'3.ВС'!O31</f>
        <v>0</v>
      </c>
      <c r="P35" s="15">
        <f>'3.ВС'!P31</f>
        <v>0</v>
      </c>
      <c r="Q35" s="15">
        <f>'3.ВС'!Q31</f>
        <v>0</v>
      </c>
      <c r="R35" s="15">
        <f>'3.ВС'!R31</f>
        <v>26524</v>
      </c>
      <c r="S35" s="15">
        <f>'3.ВС'!S31</f>
        <v>26524</v>
      </c>
      <c r="T35" s="15">
        <f>'3.ВС'!T31</f>
        <v>0</v>
      </c>
      <c r="U35" s="15">
        <f>'3.ВС'!U31</f>
        <v>0</v>
      </c>
      <c r="V35" s="15">
        <f>'3.ВС'!V31</f>
        <v>26524</v>
      </c>
      <c r="W35" s="15">
        <f>'3.ВС'!W31</f>
        <v>26524</v>
      </c>
      <c r="X35" s="15">
        <f>'3.ВС'!X31</f>
        <v>0</v>
      </c>
      <c r="Y35" s="15">
        <f>'3.ВС'!Y31</f>
        <v>0</v>
      </c>
      <c r="Z35" s="15">
        <f>'3.ВС'!Z31</f>
        <v>0</v>
      </c>
      <c r="AA35" s="15">
        <f>'3.ВС'!AA31</f>
        <v>0</v>
      </c>
      <c r="AB35" s="15">
        <f>'3.ВС'!AB31</f>
        <v>0</v>
      </c>
      <c r="AC35" s="15">
        <f>'3.ВС'!AC31</f>
        <v>0</v>
      </c>
      <c r="AD35" s="15">
        <f>'3.ВС'!AD31</f>
        <v>26524</v>
      </c>
      <c r="AE35" s="15">
        <f>'3.ВС'!AE31</f>
        <v>26524</v>
      </c>
      <c r="AF35" s="15">
        <f>'3.ВС'!AF31</f>
        <v>0</v>
      </c>
      <c r="AG35" s="15">
        <f>'3.ВС'!AG31</f>
        <v>0</v>
      </c>
      <c r="AH35" s="15">
        <f>'3.ВС'!AH31</f>
        <v>26524</v>
      </c>
      <c r="AI35" s="15">
        <f>'3.ВС'!AI31</f>
        <v>26524</v>
      </c>
      <c r="AJ35" s="15">
        <f>'3.ВС'!AJ31</f>
        <v>0</v>
      </c>
      <c r="AK35" s="15">
        <f>'3.ВС'!AK31</f>
        <v>0</v>
      </c>
      <c r="AL35" s="15">
        <f>'3.ВС'!AL31</f>
        <v>0</v>
      </c>
      <c r="AM35" s="110">
        <f>'3.ВС'!AM31</f>
        <v>0</v>
      </c>
      <c r="AN35" s="15">
        <f>'3.ВС'!AN31</f>
        <v>0</v>
      </c>
      <c r="AO35" s="15">
        <f>'3.ВС'!AO31</f>
        <v>0</v>
      </c>
      <c r="AP35" s="15">
        <f>'3.ВС'!AP31</f>
        <v>26524</v>
      </c>
      <c r="AQ35" s="15">
        <f>'3.ВС'!AQ31</f>
        <v>26524</v>
      </c>
      <c r="AR35" s="15">
        <f>'3.ВС'!AR31</f>
        <v>0</v>
      </c>
      <c r="AS35" s="15">
        <f>'3.ВС'!AS31</f>
        <v>0</v>
      </c>
    </row>
    <row r="36" spans="1:45" ht="27.75" hidden="1" customHeight="1" x14ac:dyDescent="0.25">
      <c r="A36" s="100" t="s">
        <v>63</v>
      </c>
      <c r="B36" s="102"/>
      <c r="C36" s="102"/>
      <c r="D36" s="102"/>
      <c r="E36" s="98">
        <v>851</v>
      </c>
      <c r="F36" s="2" t="s">
        <v>11</v>
      </c>
      <c r="G36" s="2" t="s">
        <v>13</v>
      </c>
      <c r="H36" s="3" t="s">
        <v>329</v>
      </c>
      <c r="I36" s="3"/>
      <c r="J36" s="15">
        <f t="shared" ref="J36" si="29">J37+J39</f>
        <v>298618</v>
      </c>
      <c r="K36" s="15">
        <f t="shared" ref="K36:R36" si="30">K37+K39</f>
        <v>298618</v>
      </c>
      <c r="L36" s="15">
        <f t="shared" si="30"/>
        <v>0</v>
      </c>
      <c r="M36" s="15">
        <f t="shared" si="30"/>
        <v>0</v>
      </c>
      <c r="N36" s="15">
        <f t="shared" si="30"/>
        <v>0</v>
      </c>
      <c r="O36" s="15">
        <f t="shared" si="30"/>
        <v>0</v>
      </c>
      <c r="P36" s="15">
        <f t="shared" si="30"/>
        <v>0</v>
      </c>
      <c r="Q36" s="15">
        <f t="shared" si="30"/>
        <v>0</v>
      </c>
      <c r="R36" s="15">
        <f t="shared" si="30"/>
        <v>298618</v>
      </c>
      <c r="S36" s="15">
        <f t="shared" ref="S36:AS36" si="31">S37+S39</f>
        <v>298618</v>
      </c>
      <c r="T36" s="15">
        <f t="shared" si="31"/>
        <v>0</v>
      </c>
      <c r="U36" s="15">
        <f t="shared" si="31"/>
        <v>0</v>
      </c>
      <c r="V36" s="15">
        <f t="shared" si="31"/>
        <v>298618</v>
      </c>
      <c r="W36" s="15">
        <f t="shared" si="31"/>
        <v>298618</v>
      </c>
      <c r="X36" s="15">
        <f t="shared" si="31"/>
        <v>0</v>
      </c>
      <c r="Y36" s="15">
        <f t="shared" si="31"/>
        <v>0</v>
      </c>
      <c r="Z36" s="15">
        <f t="shared" si="31"/>
        <v>0</v>
      </c>
      <c r="AA36" s="15">
        <f t="shared" si="31"/>
        <v>0</v>
      </c>
      <c r="AB36" s="15">
        <f t="shared" si="31"/>
        <v>0</v>
      </c>
      <c r="AC36" s="15">
        <f t="shared" si="31"/>
        <v>0</v>
      </c>
      <c r="AD36" s="15">
        <f t="shared" si="31"/>
        <v>298618</v>
      </c>
      <c r="AE36" s="15">
        <f t="shared" si="31"/>
        <v>298618</v>
      </c>
      <c r="AF36" s="15">
        <f t="shared" si="31"/>
        <v>0</v>
      </c>
      <c r="AG36" s="15">
        <f t="shared" si="31"/>
        <v>0</v>
      </c>
      <c r="AH36" s="15">
        <f t="shared" si="31"/>
        <v>298618</v>
      </c>
      <c r="AI36" s="15">
        <f t="shared" si="31"/>
        <v>298618</v>
      </c>
      <c r="AJ36" s="15">
        <f t="shared" si="31"/>
        <v>0</v>
      </c>
      <c r="AK36" s="15">
        <f t="shared" si="31"/>
        <v>0</v>
      </c>
      <c r="AL36" s="15">
        <f t="shared" si="31"/>
        <v>0</v>
      </c>
      <c r="AM36" s="110">
        <f t="shared" si="31"/>
        <v>0</v>
      </c>
      <c r="AN36" s="15">
        <f t="shared" si="31"/>
        <v>0</v>
      </c>
      <c r="AO36" s="15">
        <f t="shared" si="31"/>
        <v>0</v>
      </c>
      <c r="AP36" s="15">
        <f t="shared" si="31"/>
        <v>298618</v>
      </c>
      <c r="AQ36" s="15">
        <f t="shared" si="31"/>
        <v>298618</v>
      </c>
      <c r="AR36" s="15">
        <f t="shared" si="31"/>
        <v>0</v>
      </c>
      <c r="AS36" s="15">
        <f t="shared" si="31"/>
        <v>0</v>
      </c>
    </row>
    <row r="37" spans="1:45" ht="27.75" hidden="1" customHeight="1" x14ac:dyDescent="0.25">
      <c r="A37" s="100" t="s">
        <v>15</v>
      </c>
      <c r="B37" s="102"/>
      <c r="C37" s="102"/>
      <c r="D37" s="102"/>
      <c r="E37" s="98">
        <v>851</v>
      </c>
      <c r="F37" s="2" t="s">
        <v>11</v>
      </c>
      <c r="G37" s="2" t="s">
        <v>13</v>
      </c>
      <c r="H37" s="3" t="s">
        <v>329</v>
      </c>
      <c r="I37" s="2" t="s">
        <v>17</v>
      </c>
      <c r="J37" s="15">
        <f t="shared" ref="J37:AS37" si="32">J38</f>
        <v>180100</v>
      </c>
      <c r="K37" s="15">
        <f t="shared" si="32"/>
        <v>180100</v>
      </c>
      <c r="L37" s="15">
        <f t="shared" si="32"/>
        <v>0</v>
      </c>
      <c r="M37" s="15">
        <f t="shared" si="32"/>
        <v>0</v>
      </c>
      <c r="N37" s="15">
        <f t="shared" si="32"/>
        <v>0</v>
      </c>
      <c r="O37" s="15">
        <f t="shared" si="32"/>
        <v>0</v>
      </c>
      <c r="P37" s="15">
        <f t="shared" si="32"/>
        <v>0</v>
      </c>
      <c r="Q37" s="15">
        <f t="shared" si="32"/>
        <v>0</v>
      </c>
      <c r="R37" s="15">
        <f t="shared" si="32"/>
        <v>180100</v>
      </c>
      <c r="S37" s="15">
        <f t="shared" si="32"/>
        <v>180100</v>
      </c>
      <c r="T37" s="15">
        <f t="shared" si="32"/>
        <v>0</v>
      </c>
      <c r="U37" s="15">
        <f t="shared" si="32"/>
        <v>0</v>
      </c>
      <c r="V37" s="15">
        <f t="shared" si="32"/>
        <v>180100</v>
      </c>
      <c r="W37" s="15">
        <f t="shared" si="32"/>
        <v>180100</v>
      </c>
      <c r="X37" s="15">
        <f t="shared" si="32"/>
        <v>0</v>
      </c>
      <c r="Y37" s="15">
        <f t="shared" si="32"/>
        <v>0</v>
      </c>
      <c r="Z37" s="15">
        <f t="shared" si="32"/>
        <v>0</v>
      </c>
      <c r="AA37" s="15">
        <f t="shared" si="32"/>
        <v>0</v>
      </c>
      <c r="AB37" s="15">
        <f t="shared" si="32"/>
        <v>0</v>
      </c>
      <c r="AC37" s="15">
        <f t="shared" si="32"/>
        <v>0</v>
      </c>
      <c r="AD37" s="15">
        <f t="shared" si="32"/>
        <v>180100</v>
      </c>
      <c r="AE37" s="15">
        <f t="shared" si="32"/>
        <v>180100</v>
      </c>
      <c r="AF37" s="15">
        <f t="shared" si="32"/>
        <v>0</v>
      </c>
      <c r="AG37" s="15">
        <f t="shared" si="32"/>
        <v>0</v>
      </c>
      <c r="AH37" s="15">
        <f t="shared" si="32"/>
        <v>180100</v>
      </c>
      <c r="AI37" s="15">
        <f t="shared" si="32"/>
        <v>180100</v>
      </c>
      <c r="AJ37" s="15">
        <f t="shared" si="32"/>
        <v>0</v>
      </c>
      <c r="AK37" s="15">
        <f t="shared" si="32"/>
        <v>0</v>
      </c>
      <c r="AL37" s="15">
        <f t="shared" si="32"/>
        <v>0</v>
      </c>
      <c r="AM37" s="110">
        <f t="shared" si="32"/>
        <v>0</v>
      </c>
      <c r="AN37" s="15">
        <f t="shared" si="32"/>
        <v>0</v>
      </c>
      <c r="AO37" s="15">
        <f t="shared" si="32"/>
        <v>0</v>
      </c>
      <c r="AP37" s="15">
        <f t="shared" si="32"/>
        <v>180100</v>
      </c>
      <c r="AQ37" s="15">
        <f t="shared" si="32"/>
        <v>180100</v>
      </c>
      <c r="AR37" s="15">
        <f t="shared" si="32"/>
        <v>0</v>
      </c>
      <c r="AS37" s="15">
        <f t="shared" si="32"/>
        <v>0</v>
      </c>
    </row>
    <row r="38" spans="1:45" ht="27.75" hidden="1" customHeight="1" x14ac:dyDescent="0.25">
      <c r="A38" s="100" t="s">
        <v>8</v>
      </c>
      <c r="B38" s="100"/>
      <c r="C38" s="100"/>
      <c r="D38" s="100"/>
      <c r="E38" s="98">
        <v>851</v>
      </c>
      <c r="F38" s="2" t="s">
        <v>11</v>
      </c>
      <c r="G38" s="2" t="s">
        <v>13</v>
      </c>
      <c r="H38" s="3" t="s">
        <v>329</v>
      </c>
      <c r="I38" s="2" t="s">
        <v>18</v>
      </c>
      <c r="J38" s="15">
        <f>'3.ВС'!J34</f>
        <v>180100</v>
      </c>
      <c r="K38" s="15">
        <f>'3.ВС'!K34</f>
        <v>180100</v>
      </c>
      <c r="L38" s="15">
        <f>'3.ВС'!L34</f>
        <v>0</v>
      </c>
      <c r="M38" s="15">
        <f>'3.ВС'!M34</f>
        <v>0</v>
      </c>
      <c r="N38" s="15">
        <f>'3.ВС'!N34</f>
        <v>0</v>
      </c>
      <c r="O38" s="15">
        <f>'3.ВС'!O34</f>
        <v>0</v>
      </c>
      <c r="P38" s="15">
        <f>'3.ВС'!P34</f>
        <v>0</v>
      </c>
      <c r="Q38" s="15">
        <f>'3.ВС'!Q34</f>
        <v>0</v>
      </c>
      <c r="R38" s="15">
        <f>'3.ВС'!R34</f>
        <v>180100</v>
      </c>
      <c r="S38" s="15">
        <f>'3.ВС'!S34</f>
        <v>180100</v>
      </c>
      <c r="T38" s="15">
        <f>'3.ВС'!T34</f>
        <v>0</v>
      </c>
      <c r="U38" s="15">
        <f>'3.ВС'!U34</f>
        <v>0</v>
      </c>
      <c r="V38" s="15">
        <f>'3.ВС'!V34</f>
        <v>180100</v>
      </c>
      <c r="W38" s="15">
        <f>'3.ВС'!W34</f>
        <v>180100</v>
      </c>
      <c r="X38" s="15">
        <f>'3.ВС'!X34</f>
        <v>0</v>
      </c>
      <c r="Y38" s="15">
        <f>'3.ВС'!Y34</f>
        <v>0</v>
      </c>
      <c r="Z38" s="15">
        <f>'3.ВС'!Z34</f>
        <v>0</v>
      </c>
      <c r="AA38" s="15">
        <f>'3.ВС'!AA34</f>
        <v>0</v>
      </c>
      <c r="AB38" s="15">
        <f>'3.ВС'!AB34</f>
        <v>0</v>
      </c>
      <c r="AC38" s="15">
        <f>'3.ВС'!AC34</f>
        <v>0</v>
      </c>
      <c r="AD38" s="15">
        <f>'3.ВС'!AD34</f>
        <v>180100</v>
      </c>
      <c r="AE38" s="15">
        <f>'3.ВС'!AE34</f>
        <v>180100</v>
      </c>
      <c r="AF38" s="15">
        <f>'3.ВС'!AF34</f>
        <v>0</v>
      </c>
      <c r="AG38" s="15">
        <f>'3.ВС'!AG34</f>
        <v>0</v>
      </c>
      <c r="AH38" s="15">
        <f>'3.ВС'!AH34</f>
        <v>180100</v>
      </c>
      <c r="AI38" s="15">
        <f>'3.ВС'!AI34</f>
        <v>180100</v>
      </c>
      <c r="AJ38" s="15">
        <f>'3.ВС'!AJ34</f>
        <v>0</v>
      </c>
      <c r="AK38" s="15">
        <f>'3.ВС'!AK34</f>
        <v>0</v>
      </c>
      <c r="AL38" s="15">
        <f>'3.ВС'!AL34</f>
        <v>0</v>
      </c>
      <c r="AM38" s="110">
        <f>'3.ВС'!AM34</f>
        <v>0</v>
      </c>
      <c r="AN38" s="15">
        <f>'3.ВС'!AN34</f>
        <v>0</v>
      </c>
      <c r="AO38" s="15">
        <f>'3.ВС'!AO34</f>
        <v>0</v>
      </c>
      <c r="AP38" s="15">
        <f>'3.ВС'!AP34</f>
        <v>180100</v>
      </c>
      <c r="AQ38" s="15">
        <f>'3.ВС'!AQ34</f>
        <v>180100</v>
      </c>
      <c r="AR38" s="15">
        <f>'3.ВС'!AR34</f>
        <v>0</v>
      </c>
      <c r="AS38" s="15">
        <f>'3.ВС'!AS34</f>
        <v>0</v>
      </c>
    </row>
    <row r="39" spans="1:45" ht="27.75" hidden="1" customHeight="1" x14ac:dyDescent="0.25">
      <c r="A39" s="102" t="s">
        <v>20</v>
      </c>
      <c r="B39" s="100"/>
      <c r="C39" s="100"/>
      <c r="D39" s="100"/>
      <c r="E39" s="98">
        <v>851</v>
      </c>
      <c r="F39" s="2" t="s">
        <v>11</v>
      </c>
      <c r="G39" s="2" t="s">
        <v>13</v>
      </c>
      <c r="H39" s="3" t="s">
        <v>329</v>
      </c>
      <c r="I39" s="2" t="s">
        <v>21</v>
      </c>
      <c r="J39" s="15">
        <f t="shared" ref="J39:AS39" si="33">J40</f>
        <v>118518</v>
      </c>
      <c r="K39" s="15">
        <f t="shared" si="33"/>
        <v>118518</v>
      </c>
      <c r="L39" s="15">
        <f t="shared" si="33"/>
        <v>0</v>
      </c>
      <c r="M39" s="15">
        <f t="shared" si="33"/>
        <v>0</v>
      </c>
      <c r="N39" s="15">
        <f t="shared" si="33"/>
        <v>0</v>
      </c>
      <c r="O39" s="15">
        <f t="shared" si="33"/>
        <v>0</v>
      </c>
      <c r="P39" s="15">
        <f t="shared" si="33"/>
        <v>0</v>
      </c>
      <c r="Q39" s="15">
        <f t="shared" si="33"/>
        <v>0</v>
      </c>
      <c r="R39" s="15">
        <f t="shared" si="33"/>
        <v>118518</v>
      </c>
      <c r="S39" s="15">
        <f t="shared" si="33"/>
        <v>118518</v>
      </c>
      <c r="T39" s="15">
        <f t="shared" si="33"/>
        <v>0</v>
      </c>
      <c r="U39" s="15">
        <f t="shared" si="33"/>
        <v>0</v>
      </c>
      <c r="V39" s="15">
        <f t="shared" si="33"/>
        <v>118518</v>
      </c>
      <c r="W39" s="15">
        <f t="shared" si="33"/>
        <v>118518</v>
      </c>
      <c r="X39" s="15">
        <f t="shared" si="33"/>
        <v>0</v>
      </c>
      <c r="Y39" s="15">
        <f t="shared" si="33"/>
        <v>0</v>
      </c>
      <c r="Z39" s="15">
        <f t="shared" si="33"/>
        <v>0</v>
      </c>
      <c r="AA39" s="15">
        <f t="shared" si="33"/>
        <v>0</v>
      </c>
      <c r="AB39" s="15">
        <f t="shared" si="33"/>
        <v>0</v>
      </c>
      <c r="AC39" s="15">
        <f t="shared" si="33"/>
        <v>0</v>
      </c>
      <c r="AD39" s="15">
        <f t="shared" si="33"/>
        <v>118518</v>
      </c>
      <c r="AE39" s="15">
        <f t="shared" si="33"/>
        <v>118518</v>
      </c>
      <c r="AF39" s="15">
        <f t="shared" si="33"/>
        <v>0</v>
      </c>
      <c r="AG39" s="15">
        <f t="shared" si="33"/>
        <v>0</v>
      </c>
      <c r="AH39" s="15">
        <f t="shared" si="33"/>
        <v>118518</v>
      </c>
      <c r="AI39" s="15">
        <f t="shared" si="33"/>
        <v>118518</v>
      </c>
      <c r="AJ39" s="15">
        <f t="shared" si="33"/>
        <v>0</v>
      </c>
      <c r="AK39" s="15">
        <f t="shared" si="33"/>
        <v>0</v>
      </c>
      <c r="AL39" s="15">
        <f t="shared" si="33"/>
        <v>0</v>
      </c>
      <c r="AM39" s="110">
        <f t="shared" si="33"/>
        <v>0</v>
      </c>
      <c r="AN39" s="15">
        <f t="shared" si="33"/>
        <v>0</v>
      </c>
      <c r="AO39" s="15">
        <f t="shared" si="33"/>
        <v>0</v>
      </c>
      <c r="AP39" s="15">
        <f t="shared" si="33"/>
        <v>118518</v>
      </c>
      <c r="AQ39" s="15">
        <f t="shared" si="33"/>
        <v>118518</v>
      </c>
      <c r="AR39" s="15">
        <f t="shared" si="33"/>
        <v>0</v>
      </c>
      <c r="AS39" s="15">
        <f t="shared" si="33"/>
        <v>0</v>
      </c>
    </row>
    <row r="40" spans="1:45" ht="27.75" hidden="1" customHeight="1" x14ac:dyDescent="0.25">
      <c r="A40" s="102" t="s">
        <v>9</v>
      </c>
      <c r="B40" s="102"/>
      <c r="C40" s="102"/>
      <c r="D40" s="102"/>
      <c r="E40" s="98">
        <v>851</v>
      </c>
      <c r="F40" s="2" t="s">
        <v>11</v>
      </c>
      <c r="G40" s="2" t="s">
        <v>13</v>
      </c>
      <c r="H40" s="3" t="s">
        <v>329</v>
      </c>
      <c r="I40" s="2" t="s">
        <v>22</v>
      </c>
      <c r="J40" s="15">
        <f>'3.ВС'!J36</f>
        <v>118518</v>
      </c>
      <c r="K40" s="15">
        <f>'3.ВС'!K36</f>
        <v>118518</v>
      </c>
      <c r="L40" s="15">
        <f>'3.ВС'!L36</f>
        <v>0</v>
      </c>
      <c r="M40" s="15">
        <f>'3.ВС'!M36</f>
        <v>0</v>
      </c>
      <c r="N40" s="15">
        <f>'3.ВС'!N36</f>
        <v>0</v>
      </c>
      <c r="O40" s="15">
        <f>'3.ВС'!O36</f>
        <v>0</v>
      </c>
      <c r="P40" s="15">
        <f>'3.ВС'!P36</f>
        <v>0</v>
      </c>
      <c r="Q40" s="15">
        <f>'3.ВС'!Q36</f>
        <v>0</v>
      </c>
      <c r="R40" s="15">
        <f>'3.ВС'!R36</f>
        <v>118518</v>
      </c>
      <c r="S40" s="15">
        <f>'3.ВС'!S36</f>
        <v>118518</v>
      </c>
      <c r="T40" s="15">
        <f>'3.ВС'!T36</f>
        <v>0</v>
      </c>
      <c r="U40" s="15">
        <f>'3.ВС'!U36</f>
        <v>0</v>
      </c>
      <c r="V40" s="15">
        <f>'3.ВС'!V36</f>
        <v>118518</v>
      </c>
      <c r="W40" s="15">
        <f>'3.ВС'!W36</f>
        <v>118518</v>
      </c>
      <c r="X40" s="15">
        <f>'3.ВС'!X36</f>
        <v>0</v>
      </c>
      <c r="Y40" s="15">
        <f>'3.ВС'!Y36</f>
        <v>0</v>
      </c>
      <c r="Z40" s="15">
        <f>'3.ВС'!Z36</f>
        <v>0</v>
      </c>
      <c r="AA40" s="15">
        <f>'3.ВС'!AA36</f>
        <v>0</v>
      </c>
      <c r="AB40" s="15">
        <f>'3.ВС'!AB36</f>
        <v>0</v>
      </c>
      <c r="AC40" s="15">
        <f>'3.ВС'!AC36</f>
        <v>0</v>
      </c>
      <c r="AD40" s="15">
        <f>'3.ВС'!AD36</f>
        <v>118518</v>
      </c>
      <c r="AE40" s="15">
        <f>'3.ВС'!AE36</f>
        <v>118518</v>
      </c>
      <c r="AF40" s="15">
        <f>'3.ВС'!AF36</f>
        <v>0</v>
      </c>
      <c r="AG40" s="15">
        <f>'3.ВС'!AG36</f>
        <v>0</v>
      </c>
      <c r="AH40" s="15">
        <f>'3.ВС'!AH36</f>
        <v>118518</v>
      </c>
      <c r="AI40" s="15">
        <f>'3.ВС'!AI36</f>
        <v>118518</v>
      </c>
      <c r="AJ40" s="15">
        <f>'3.ВС'!AJ36</f>
        <v>0</v>
      </c>
      <c r="AK40" s="15">
        <f>'3.ВС'!AK36</f>
        <v>0</v>
      </c>
      <c r="AL40" s="15">
        <f>'3.ВС'!AL36</f>
        <v>0</v>
      </c>
      <c r="AM40" s="110">
        <f>'3.ВС'!AM36</f>
        <v>0</v>
      </c>
      <c r="AN40" s="15">
        <f>'3.ВС'!AN36</f>
        <v>0</v>
      </c>
      <c r="AO40" s="15">
        <f>'3.ВС'!AO36</f>
        <v>0</v>
      </c>
      <c r="AP40" s="15">
        <f>'3.ВС'!AP36</f>
        <v>118518</v>
      </c>
      <c r="AQ40" s="15">
        <f>'3.ВС'!AQ36</f>
        <v>118518</v>
      </c>
      <c r="AR40" s="15">
        <f>'3.ВС'!AR36</f>
        <v>0</v>
      </c>
      <c r="AS40" s="15">
        <f>'3.ВС'!AS36</f>
        <v>0</v>
      </c>
    </row>
    <row r="41" spans="1:45" ht="62.25" hidden="1" customHeight="1" x14ac:dyDescent="0.25">
      <c r="A41" s="100" t="s">
        <v>14</v>
      </c>
      <c r="B41" s="102"/>
      <c r="C41" s="102"/>
      <c r="D41" s="102"/>
      <c r="E41" s="98">
        <v>851</v>
      </c>
      <c r="F41" s="2" t="s">
        <v>11</v>
      </c>
      <c r="G41" s="2" t="s">
        <v>13</v>
      </c>
      <c r="H41" s="3" t="s">
        <v>313</v>
      </c>
      <c r="I41" s="2"/>
      <c r="J41" s="15">
        <f t="shared" ref="J41:AK42" si="34">J42</f>
        <v>1707600</v>
      </c>
      <c r="K41" s="15">
        <f t="shared" si="34"/>
        <v>0</v>
      </c>
      <c r="L41" s="15">
        <f t="shared" si="34"/>
        <v>1707600</v>
      </c>
      <c r="M41" s="15">
        <f t="shared" si="34"/>
        <v>0</v>
      </c>
      <c r="N41" s="15">
        <f t="shared" si="34"/>
        <v>0</v>
      </c>
      <c r="O41" s="15">
        <f t="shared" si="34"/>
        <v>0</v>
      </c>
      <c r="P41" s="15">
        <f t="shared" si="34"/>
        <v>0</v>
      </c>
      <c r="Q41" s="15">
        <f t="shared" si="34"/>
        <v>0</v>
      </c>
      <c r="R41" s="15">
        <f t="shared" si="34"/>
        <v>1707600</v>
      </c>
      <c r="S41" s="15">
        <f t="shared" si="34"/>
        <v>0</v>
      </c>
      <c r="T41" s="15">
        <f t="shared" si="34"/>
        <v>1707600</v>
      </c>
      <c r="U41" s="15">
        <f t="shared" si="34"/>
        <v>0</v>
      </c>
      <c r="V41" s="15">
        <f t="shared" si="34"/>
        <v>1707600</v>
      </c>
      <c r="W41" s="15">
        <f t="shared" si="34"/>
        <v>0</v>
      </c>
      <c r="X41" s="15">
        <f t="shared" si="34"/>
        <v>1707600</v>
      </c>
      <c r="Y41" s="15">
        <f t="shared" si="34"/>
        <v>0</v>
      </c>
      <c r="Z41" s="15">
        <f t="shared" si="34"/>
        <v>0</v>
      </c>
      <c r="AA41" s="15">
        <f t="shared" si="34"/>
        <v>0</v>
      </c>
      <c r="AB41" s="15">
        <f t="shared" si="34"/>
        <v>0</v>
      </c>
      <c r="AC41" s="15">
        <f t="shared" si="34"/>
        <v>0</v>
      </c>
      <c r="AD41" s="15">
        <f t="shared" si="34"/>
        <v>1707600</v>
      </c>
      <c r="AE41" s="15">
        <f t="shared" si="34"/>
        <v>0</v>
      </c>
      <c r="AF41" s="15">
        <f t="shared" si="34"/>
        <v>1707600</v>
      </c>
      <c r="AG41" s="15">
        <f t="shared" si="34"/>
        <v>0</v>
      </c>
      <c r="AH41" s="15">
        <f t="shared" si="34"/>
        <v>1707600</v>
      </c>
      <c r="AI41" s="15">
        <f t="shared" si="34"/>
        <v>0</v>
      </c>
      <c r="AJ41" s="15">
        <f t="shared" si="34"/>
        <v>1707600</v>
      </c>
      <c r="AK41" s="15">
        <f t="shared" si="34"/>
        <v>0</v>
      </c>
      <c r="AL41" s="15">
        <f t="shared" ref="S41:AS42" si="35">AL42</f>
        <v>0</v>
      </c>
      <c r="AM41" s="110">
        <f t="shared" si="35"/>
        <v>0</v>
      </c>
      <c r="AN41" s="15">
        <f t="shared" si="35"/>
        <v>0</v>
      </c>
      <c r="AO41" s="15">
        <f t="shared" si="35"/>
        <v>0</v>
      </c>
      <c r="AP41" s="15">
        <f t="shared" si="35"/>
        <v>1707600</v>
      </c>
      <c r="AQ41" s="15">
        <f t="shared" si="35"/>
        <v>0</v>
      </c>
      <c r="AR41" s="15">
        <f t="shared" si="35"/>
        <v>1707600</v>
      </c>
      <c r="AS41" s="15">
        <f t="shared" si="35"/>
        <v>0</v>
      </c>
    </row>
    <row r="42" spans="1:45" ht="75" hidden="1" customHeight="1" x14ac:dyDescent="0.25">
      <c r="A42" s="100" t="s">
        <v>15</v>
      </c>
      <c r="B42" s="102"/>
      <c r="C42" s="102"/>
      <c r="D42" s="102"/>
      <c r="E42" s="98">
        <v>851</v>
      </c>
      <c r="F42" s="2" t="s">
        <v>16</v>
      </c>
      <c r="G42" s="2" t="s">
        <v>13</v>
      </c>
      <c r="H42" s="3" t="s">
        <v>313</v>
      </c>
      <c r="I42" s="2" t="s">
        <v>17</v>
      </c>
      <c r="J42" s="15">
        <f t="shared" si="34"/>
        <v>1707600</v>
      </c>
      <c r="K42" s="15">
        <f t="shared" si="34"/>
        <v>0</v>
      </c>
      <c r="L42" s="15">
        <f t="shared" si="34"/>
        <v>1707600</v>
      </c>
      <c r="M42" s="15">
        <f t="shared" si="34"/>
        <v>0</v>
      </c>
      <c r="N42" s="15">
        <f t="shared" si="34"/>
        <v>0</v>
      </c>
      <c r="O42" s="15">
        <f t="shared" si="34"/>
        <v>0</v>
      </c>
      <c r="P42" s="15">
        <f t="shared" si="34"/>
        <v>0</v>
      </c>
      <c r="Q42" s="15">
        <f t="shared" si="34"/>
        <v>0</v>
      </c>
      <c r="R42" s="15">
        <f t="shared" si="34"/>
        <v>1707600</v>
      </c>
      <c r="S42" s="15">
        <f t="shared" si="35"/>
        <v>0</v>
      </c>
      <c r="T42" s="15">
        <f t="shared" si="35"/>
        <v>1707600</v>
      </c>
      <c r="U42" s="15">
        <f t="shared" si="35"/>
        <v>0</v>
      </c>
      <c r="V42" s="15">
        <f t="shared" si="35"/>
        <v>1707600</v>
      </c>
      <c r="W42" s="15">
        <f t="shared" si="35"/>
        <v>0</v>
      </c>
      <c r="X42" s="15">
        <f t="shared" si="35"/>
        <v>1707600</v>
      </c>
      <c r="Y42" s="15">
        <f t="shared" si="35"/>
        <v>0</v>
      </c>
      <c r="Z42" s="15">
        <f t="shared" si="35"/>
        <v>0</v>
      </c>
      <c r="AA42" s="15">
        <f t="shared" si="35"/>
        <v>0</v>
      </c>
      <c r="AB42" s="15">
        <f t="shared" si="35"/>
        <v>0</v>
      </c>
      <c r="AC42" s="15">
        <f t="shared" si="35"/>
        <v>0</v>
      </c>
      <c r="AD42" s="15">
        <f t="shared" si="35"/>
        <v>1707600</v>
      </c>
      <c r="AE42" s="15">
        <f t="shared" si="35"/>
        <v>0</v>
      </c>
      <c r="AF42" s="15">
        <f t="shared" si="35"/>
        <v>1707600</v>
      </c>
      <c r="AG42" s="15">
        <f t="shared" si="35"/>
        <v>0</v>
      </c>
      <c r="AH42" s="15">
        <f t="shared" si="35"/>
        <v>1707600</v>
      </c>
      <c r="AI42" s="15">
        <f t="shared" si="35"/>
        <v>0</v>
      </c>
      <c r="AJ42" s="15">
        <f t="shared" si="35"/>
        <v>1707600</v>
      </c>
      <c r="AK42" s="15">
        <f t="shared" si="35"/>
        <v>0</v>
      </c>
      <c r="AL42" s="15">
        <f t="shared" si="35"/>
        <v>0</v>
      </c>
      <c r="AM42" s="110">
        <f t="shared" si="35"/>
        <v>0</v>
      </c>
      <c r="AN42" s="15">
        <f t="shared" si="35"/>
        <v>0</v>
      </c>
      <c r="AO42" s="15">
        <f t="shared" si="35"/>
        <v>0</v>
      </c>
      <c r="AP42" s="15">
        <f t="shared" si="35"/>
        <v>1707600</v>
      </c>
      <c r="AQ42" s="15">
        <f t="shared" si="35"/>
        <v>0</v>
      </c>
      <c r="AR42" s="15">
        <f t="shared" si="35"/>
        <v>1707600</v>
      </c>
      <c r="AS42" s="15">
        <f t="shared" si="35"/>
        <v>0</v>
      </c>
    </row>
    <row r="43" spans="1:45" ht="27.75" hidden="1" customHeight="1" x14ac:dyDescent="0.25">
      <c r="A43" s="100" t="s">
        <v>8</v>
      </c>
      <c r="B43" s="100"/>
      <c r="C43" s="100"/>
      <c r="D43" s="100"/>
      <c r="E43" s="98">
        <v>851</v>
      </c>
      <c r="F43" s="2" t="s">
        <v>11</v>
      </c>
      <c r="G43" s="2" t="s">
        <v>13</v>
      </c>
      <c r="H43" s="3" t="s">
        <v>313</v>
      </c>
      <c r="I43" s="2" t="s">
        <v>18</v>
      </c>
      <c r="J43" s="15">
        <f>'3.ВС'!J39</f>
        <v>1707600</v>
      </c>
      <c r="K43" s="15">
        <f>'3.ВС'!K39</f>
        <v>0</v>
      </c>
      <c r="L43" s="15">
        <f>'3.ВС'!L39</f>
        <v>1707600</v>
      </c>
      <c r="M43" s="15">
        <f>'3.ВС'!M39</f>
        <v>0</v>
      </c>
      <c r="N43" s="15">
        <f>'3.ВС'!N39</f>
        <v>0</v>
      </c>
      <c r="O43" s="15">
        <f>'3.ВС'!O39</f>
        <v>0</v>
      </c>
      <c r="P43" s="15">
        <f>'3.ВС'!P39</f>
        <v>0</v>
      </c>
      <c r="Q43" s="15">
        <f>'3.ВС'!Q39</f>
        <v>0</v>
      </c>
      <c r="R43" s="15">
        <f>'3.ВС'!R39</f>
        <v>1707600</v>
      </c>
      <c r="S43" s="15">
        <f>'3.ВС'!S39</f>
        <v>0</v>
      </c>
      <c r="T43" s="15">
        <f>'3.ВС'!T39</f>
        <v>1707600</v>
      </c>
      <c r="U43" s="15">
        <f>'3.ВС'!U39</f>
        <v>0</v>
      </c>
      <c r="V43" s="15">
        <f>'3.ВС'!V39</f>
        <v>1707600</v>
      </c>
      <c r="W43" s="15">
        <f>'3.ВС'!W39</f>
        <v>0</v>
      </c>
      <c r="X43" s="15">
        <f>'3.ВС'!X39</f>
        <v>1707600</v>
      </c>
      <c r="Y43" s="15">
        <f>'3.ВС'!Y39</f>
        <v>0</v>
      </c>
      <c r="Z43" s="15">
        <f>'3.ВС'!Z39</f>
        <v>0</v>
      </c>
      <c r="AA43" s="15">
        <f>'3.ВС'!AA39</f>
        <v>0</v>
      </c>
      <c r="AB43" s="15">
        <f>'3.ВС'!AB39</f>
        <v>0</v>
      </c>
      <c r="AC43" s="15">
        <f>'3.ВС'!AC39</f>
        <v>0</v>
      </c>
      <c r="AD43" s="15">
        <f>'3.ВС'!AD39</f>
        <v>1707600</v>
      </c>
      <c r="AE43" s="15">
        <f>'3.ВС'!AE39</f>
        <v>0</v>
      </c>
      <c r="AF43" s="15">
        <f>'3.ВС'!AF39</f>
        <v>1707600</v>
      </c>
      <c r="AG43" s="15">
        <f>'3.ВС'!AG39</f>
        <v>0</v>
      </c>
      <c r="AH43" s="15">
        <f>'3.ВС'!AH39</f>
        <v>1707600</v>
      </c>
      <c r="AI43" s="15">
        <f>'3.ВС'!AI39</f>
        <v>0</v>
      </c>
      <c r="AJ43" s="15">
        <f>'3.ВС'!AJ39</f>
        <v>1707600</v>
      </c>
      <c r="AK43" s="15">
        <f>'3.ВС'!AK39</f>
        <v>0</v>
      </c>
      <c r="AL43" s="15">
        <f>'3.ВС'!AL39</f>
        <v>0</v>
      </c>
      <c r="AM43" s="110">
        <f>'3.ВС'!AM39</f>
        <v>0</v>
      </c>
      <c r="AN43" s="15">
        <f>'3.ВС'!AN39</f>
        <v>0</v>
      </c>
      <c r="AO43" s="15">
        <f>'3.ВС'!AO39</f>
        <v>0</v>
      </c>
      <c r="AP43" s="15">
        <f>'3.ВС'!AP39</f>
        <v>1707600</v>
      </c>
      <c r="AQ43" s="15">
        <f>'3.ВС'!AQ39</f>
        <v>0</v>
      </c>
      <c r="AR43" s="15">
        <f>'3.ВС'!AR39</f>
        <v>1707600</v>
      </c>
      <c r="AS43" s="15">
        <f>'3.ВС'!AS39</f>
        <v>0</v>
      </c>
    </row>
    <row r="44" spans="1:45" ht="47.25" customHeight="1" x14ac:dyDescent="0.25">
      <c r="A44" s="100" t="s">
        <v>19</v>
      </c>
      <c r="B44" s="100"/>
      <c r="C44" s="98"/>
      <c r="D44" s="98"/>
      <c r="E44" s="98">
        <v>851</v>
      </c>
      <c r="F44" s="2" t="s">
        <v>16</v>
      </c>
      <c r="G44" s="2" t="s">
        <v>13</v>
      </c>
      <c r="H44" s="3" t="s">
        <v>314</v>
      </c>
      <c r="I44" s="2"/>
      <c r="J44" s="15">
        <f t="shared" ref="J44" si="36">J45+J47+J49</f>
        <v>24353100</v>
      </c>
      <c r="K44" s="15">
        <f t="shared" ref="K44:R44" si="37">K45+K47+K49</f>
        <v>0</v>
      </c>
      <c r="L44" s="15">
        <f t="shared" si="37"/>
        <v>24353100</v>
      </c>
      <c r="M44" s="15">
        <f t="shared" si="37"/>
        <v>0</v>
      </c>
      <c r="N44" s="15">
        <f t="shared" si="37"/>
        <v>675862</v>
      </c>
      <c r="O44" s="15">
        <f t="shared" si="37"/>
        <v>0</v>
      </c>
      <c r="P44" s="15">
        <f t="shared" si="37"/>
        <v>675862</v>
      </c>
      <c r="Q44" s="15">
        <f t="shared" si="37"/>
        <v>0</v>
      </c>
      <c r="R44" s="15">
        <f t="shared" si="37"/>
        <v>25028962</v>
      </c>
      <c r="S44" s="15">
        <f t="shared" ref="S44:AS44" si="38">S45+S47+S49</f>
        <v>0</v>
      </c>
      <c r="T44" s="15">
        <f t="shared" si="38"/>
        <v>25028962</v>
      </c>
      <c r="U44" s="15">
        <f t="shared" si="38"/>
        <v>0</v>
      </c>
      <c r="V44" s="15">
        <f t="shared" si="38"/>
        <v>24353100</v>
      </c>
      <c r="W44" s="15">
        <f t="shared" si="38"/>
        <v>0</v>
      </c>
      <c r="X44" s="15">
        <f t="shared" si="38"/>
        <v>24353100</v>
      </c>
      <c r="Y44" s="15">
        <f t="shared" si="38"/>
        <v>0</v>
      </c>
      <c r="Z44" s="15">
        <f t="shared" si="38"/>
        <v>0</v>
      </c>
      <c r="AA44" s="15">
        <f t="shared" si="38"/>
        <v>0</v>
      </c>
      <c r="AB44" s="15">
        <f t="shared" si="38"/>
        <v>0</v>
      </c>
      <c r="AC44" s="15">
        <f t="shared" si="38"/>
        <v>0</v>
      </c>
      <c r="AD44" s="15">
        <f t="shared" si="38"/>
        <v>24353100</v>
      </c>
      <c r="AE44" s="15">
        <f t="shared" si="38"/>
        <v>0</v>
      </c>
      <c r="AF44" s="15">
        <f t="shared" si="38"/>
        <v>24353100</v>
      </c>
      <c r="AG44" s="15">
        <f t="shared" si="38"/>
        <v>0</v>
      </c>
      <c r="AH44" s="15">
        <f t="shared" si="38"/>
        <v>24353100</v>
      </c>
      <c r="AI44" s="15">
        <f t="shared" si="38"/>
        <v>0</v>
      </c>
      <c r="AJ44" s="15">
        <f t="shared" si="38"/>
        <v>24353100</v>
      </c>
      <c r="AK44" s="15">
        <f t="shared" si="38"/>
        <v>0</v>
      </c>
      <c r="AL44" s="15">
        <f t="shared" si="38"/>
        <v>0</v>
      </c>
      <c r="AM44" s="110">
        <f t="shared" si="38"/>
        <v>0</v>
      </c>
      <c r="AN44" s="15">
        <f t="shared" si="38"/>
        <v>0</v>
      </c>
      <c r="AO44" s="15">
        <f t="shared" si="38"/>
        <v>0</v>
      </c>
      <c r="AP44" s="15">
        <f t="shared" si="38"/>
        <v>24353100</v>
      </c>
      <c r="AQ44" s="15">
        <f t="shared" si="38"/>
        <v>0</v>
      </c>
      <c r="AR44" s="15">
        <f t="shared" si="38"/>
        <v>24353100</v>
      </c>
      <c r="AS44" s="15">
        <f t="shared" si="38"/>
        <v>0</v>
      </c>
    </row>
    <row r="45" spans="1:45" ht="78" hidden="1" customHeight="1" x14ac:dyDescent="0.25">
      <c r="A45" s="100" t="s">
        <v>15</v>
      </c>
      <c r="B45" s="98"/>
      <c r="C45" s="98"/>
      <c r="D45" s="98"/>
      <c r="E45" s="98">
        <v>851</v>
      </c>
      <c r="F45" s="2" t="s">
        <v>11</v>
      </c>
      <c r="G45" s="2" t="s">
        <v>13</v>
      </c>
      <c r="H45" s="3" t="s">
        <v>314</v>
      </c>
      <c r="I45" s="2" t="s">
        <v>17</v>
      </c>
      <c r="J45" s="15">
        <f t="shared" ref="J45:AS45" si="39">J46</f>
        <v>19304800</v>
      </c>
      <c r="K45" s="15">
        <f t="shared" si="39"/>
        <v>0</v>
      </c>
      <c r="L45" s="15">
        <f t="shared" si="39"/>
        <v>19304800</v>
      </c>
      <c r="M45" s="15">
        <f t="shared" si="39"/>
        <v>0</v>
      </c>
      <c r="N45" s="15">
        <f t="shared" si="39"/>
        <v>0</v>
      </c>
      <c r="O45" s="15">
        <f t="shared" si="39"/>
        <v>0</v>
      </c>
      <c r="P45" s="15">
        <f t="shared" si="39"/>
        <v>0</v>
      </c>
      <c r="Q45" s="15">
        <f t="shared" si="39"/>
        <v>0</v>
      </c>
      <c r="R45" s="15">
        <f t="shared" si="39"/>
        <v>19304800</v>
      </c>
      <c r="S45" s="15">
        <f t="shared" si="39"/>
        <v>0</v>
      </c>
      <c r="T45" s="15">
        <f t="shared" si="39"/>
        <v>19304800</v>
      </c>
      <c r="U45" s="15">
        <f t="shared" si="39"/>
        <v>0</v>
      </c>
      <c r="V45" s="15">
        <f t="shared" si="39"/>
        <v>19304800</v>
      </c>
      <c r="W45" s="15">
        <f t="shared" si="39"/>
        <v>0</v>
      </c>
      <c r="X45" s="15">
        <f t="shared" si="39"/>
        <v>19304800</v>
      </c>
      <c r="Y45" s="15">
        <f t="shared" si="39"/>
        <v>0</v>
      </c>
      <c r="Z45" s="15">
        <f t="shared" si="39"/>
        <v>0</v>
      </c>
      <c r="AA45" s="15">
        <f t="shared" si="39"/>
        <v>0</v>
      </c>
      <c r="AB45" s="15">
        <f t="shared" si="39"/>
        <v>0</v>
      </c>
      <c r="AC45" s="15">
        <f t="shared" si="39"/>
        <v>0</v>
      </c>
      <c r="AD45" s="15">
        <f t="shared" si="39"/>
        <v>19304800</v>
      </c>
      <c r="AE45" s="15">
        <f t="shared" si="39"/>
        <v>0</v>
      </c>
      <c r="AF45" s="15">
        <f t="shared" si="39"/>
        <v>19304800</v>
      </c>
      <c r="AG45" s="15">
        <f t="shared" si="39"/>
        <v>0</v>
      </c>
      <c r="AH45" s="15">
        <f t="shared" si="39"/>
        <v>19304800</v>
      </c>
      <c r="AI45" s="15">
        <f t="shared" si="39"/>
        <v>0</v>
      </c>
      <c r="AJ45" s="15">
        <f t="shared" si="39"/>
        <v>19304800</v>
      </c>
      <c r="AK45" s="15">
        <f t="shared" si="39"/>
        <v>0</v>
      </c>
      <c r="AL45" s="15">
        <f t="shared" si="39"/>
        <v>0</v>
      </c>
      <c r="AM45" s="110">
        <f t="shared" si="39"/>
        <v>0</v>
      </c>
      <c r="AN45" s="15">
        <f t="shared" si="39"/>
        <v>0</v>
      </c>
      <c r="AO45" s="15">
        <f t="shared" si="39"/>
        <v>0</v>
      </c>
      <c r="AP45" s="15">
        <f t="shared" si="39"/>
        <v>19304800</v>
      </c>
      <c r="AQ45" s="15">
        <f t="shared" si="39"/>
        <v>0</v>
      </c>
      <c r="AR45" s="15">
        <f t="shared" si="39"/>
        <v>19304800</v>
      </c>
      <c r="AS45" s="15">
        <f t="shared" si="39"/>
        <v>0</v>
      </c>
    </row>
    <row r="46" spans="1:45" ht="32.25" hidden="1" customHeight="1" x14ac:dyDescent="0.25">
      <c r="A46" s="100" t="s">
        <v>8</v>
      </c>
      <c r="B46" s="98"/>
      <c r="C46" s="98"/>
      <c r="D46" s="98"/>
      <c r="E46" s="98">
        <v>851</v>
      </c>
      <c r="F46" s="2" t="s">
        <v>11</v>
      </c>
      <c r="G46" s="2" t="s">
        <v>13</v>
      </c>
      <c r="H46" s="3" t="s">
        <v>314</v>
      </c>
      <c r="I46" s="2" t="s">
        <v>18</v>
      </c>
      <c r="J46" s="15">
        <f>'3.ВС'!J42</f>
        <v>19304800</v>
      </c>
      <c r="K46" s="15">
        <f>'3.ВС'!K42</f>
        <v>0</v>
      </c>
      <c r="L46" s="15">
        <f>'3.ВС'!L42</f>
        <v>19304800</v>
      </c>
      <c r="M46" s="15">
        <f>'3.ВС'!M42</f>
        <v>0</v>
      </c>
      <c r="N46" s="15">
        <f>'3.ВС'!N42</f>
        <v>0</v>
      </c>
      <c r="O46" s="15">
        <f>'3.ВС'!O42</f>
        <v>0</v>
      </c>
      <c r="P46" s="15">
        <f>'3.ВС'!P42</f>
        <v>0</v>
      </c>
      <c r="Q46" s="15">
        <f>'3.ВС'!Q42</f>
        <v>0</v>
      </c>
      <c r="R46" s="15">
        <f>'3.ВС'!R42</f>
        <v>19304800</v>
      </c>
      <c r="S46" s="15">
        <f>'3.ВС'!S42</f>
        <v>0</v>
      </c>
      <c r="T46" s="15">
        <f>'3.ВС'!T42</f>
        <v>19304800</v>
      </c>
      <c r="U46" s="15">
        <f>'3.ВС'!U42</f>
        <v>0</v>
      </c>
      <c r="V46" s="15">
        <f>'3.ВС'!V42</f>
        <v>19304800</v>
      </c>
      <c r="W46" s="15">
        <f>'3.ВС'!W42</f>
        <v>0</v>
      </c>
      <c r="X46" s="15">
        <f>'3.ВС'!X42</f>
        <v>19304800</v>
      </c>
      <c r="Y46" s="15">
        <f>'3.ВС'!Y42</f>
        <v>0</v>
      </c>
      <c r="Z46" s="15">
        <f>'3.ВС'!Z42</f>
        <v>0</v>
      </c>
      <c r="AA46" s="15">
        <f>'3.ВС'!AA42</f>
        <v>0</v>
      </c>
      <c r="AB46" s="15">
        <f>'3.ВС'!AB42</f>
        <v>0</v>
      </c>
      <c r="AC46" s="15">
        <f>'3.ВС'!AC42</f>
        <v>0</v>
      </c>
      <c r="AD46" s="15">
        <f>'3.ВС'!AD42</f>
        <v>19304800</v>
      </c>
      <c r="AE46" s="15">
        <f>'3.ВС'!AE42</f>
        <v>0</v>
      </c>
      <c r="AF46" s="15">
        <f>'3.ВС'!AF42</f>
        <v>19304800</v>
      </c>
      <c r="AG46" s="15">
        <f>'3.ВС'!AG42</f>
        <v>0</v>
      </c>
      <c r="AH46" s="15">
        <f>'3.ВС'!AH42</f>
        <v>19304800</v>
      </c>
      <c r="AI46" s="15">
        <f>'3.ВС'!AI42</f>
        <v>0</v>
      </c>
      <c r="AJ46" s="15">
        <f>'3.ВС'!AJ42</f>
        <v>19304800</v>
      </c>
      <c r="AK46" s="15">
        <f>'3.ВС'!AK42</f>
        <v>0</v>
      </c>
      <c r="AL46" s="15">
        <f>'3.ВС'!AL42</f>
        <v>0</v>
      </c>
      <c r="AM46" s="110">
        <f>'3.ВС'!AM42</f>
        <v>0</v>
      </c>
      <c r="AN46" s="15">
        <f>'3.ВС'!AN42</f>
        <v>0</v>
      </c>
      <c r="AO46" s="15">
        <f>'3.ВС'!AO42</f>
        <v>0</v>
      </c>
      <c r="AP46" s="15">
        <f>'3.ВС'!AP42</f>
        <v>19304800</v>
      </c>
      <c r="AQ46" s="15">
        <f>'3.ВС'!AQ42</f>
        <v>0</v>
      </c>
      <c r="AR46" s="15">
        <f>'3.ВС'!AR42</f>
        <v>19304800</v>
      </c>
      <c r="AS46" s="15">
        <f>'3.ВС'!AS42</f>
        <v>0</v>
      </c>
    </row>
    <row r="47" spans="1:45" ht="32.25" customHeight="1" x14ac:dyDescent="0.25">
      <c r="A47" s="102" t="s">
        <v>20</v>
      </c>
      <c r="B47" s="98"/>
      <c r="C47" s="98"/>
      <c r="D47" s="98"/>
      <c r="E47" s="98">
        <v>851</v>
      </c>
      <c r="F47" s="2" t="s">
        <v>11</v>
      </c>
      <c r="G47" s="2" t="s">
        <v>13</v>
      </c>
      <c r="H47" s="3" t="s">
        <v>314</v>
      </c>
      <c r="I47" s="2" t="s">
        <v>21</v>
      </c>
      <c r="J47" s="15">
        <f t="shared" ref="J47:AS47" si="40">J48</f>
        <v>4963500</v>
      </c>
      <c r="K47" s="15">
        <f t="shared" si="40"/>
        <v>0</v>
      </c>
      <c r="L47" s="15">
        <f t="shared" si="40"/>
        <v>4963500</v>
      </c>
      <c r="M47" s="15">
        <f t="shared" si="40"/>
        <v>0</v>
      </c>
      <c r="N47" s="15">
        <f t="shared" si="40"/>
        <v>675862</v>
      </c>
      <c r="O47" s="15">
        <f t="shared" si="40"/>
        <v>0</v>
      </c>
      <c r="P47" s="15">
        <f t="shared" si="40"/>
        <v>675862</v>
      </c>
      <c r="Q47" s="15">
        <f t="shared" si="40"/>
        <v>0</v>
      </c>
      <c r="R47" s="15">
        <f t="shared" si="40"/>
        <v>5639362</v>
      </c>
      <c r="S47" s="15">
        <f t="shared" si="40"/>
        <v>0</v>
      </c>
      <c r="T47" s="15">
        <f t="shared" si="40"/>
        <v>5639362</v>
      </c>
      <c r="U47" s="15">
        <f t="shared" si="40"/>
        <v>0</v>
      </c>
      <c r="V47" s="15">
        <f t="shared" si="40"/>
        <v>4963500</v>
      </c>
      <c r="W47" s="15">
        <f t="shared" si="40"/>
        <v>0</v>
      </c>
      <c r="X47" s="15">
        <f t="shared" si="40"/>
        <v>4963500</v>
      </c>
      <c r="Y47" s="15">
        <f t="shared" si="40"/>
        <v>0</v>
      </c>
      <c r="Z47" s="15">
        <f t="shared" si="40"/>
        <v>0</v>
      </c>
      <c r="AA47" s="15">
        <f t="shared" si="40"/>
        <v>0</v>
      </c>
      <c r="AB47" s="15">
        <f t="shared" si="40"/>
        <v>0</v>
      </c>
      <c r="AC47" s="15">
        <f t="shared" si="40"/>
        <v>0</v>
      </c>
      <c r="AD47" s="15">
        <f t="shared" si="40"/>
        <v>4963500</v>
      </c>
      <c r="AE47" s="15">
        <f t="shared" si="40"/>
        <v>0</v>
      </c>
      <c r="AF47" s="15">
        <f t="shared" si="40"/>
        <v>4963500</v>
      </c>
      <c r="AG47" s="15">
        <f t="shared" si="40"/>
        <v>0</v>
      </c>
      <c r="AH47" s="15">
        <f t="shared" si="40"/>
        <v>4963500</v>
      </c>
      <c r="AI47" s="15">
        <f t="shared" si="40"/>
        <v>0</v>
      </c>
      <c r="AJ47" s="15">
        <f t="shared" si="40"/>
        <v>4963500</v>
      </c>
      <c r="AK47" s="15">
        <f t="shared" si="40"/>
        <v>0</v>
      </c>
      <c r="AL47" s="15">
        <f t="shared" si="40"/>
        <v>0</v>
      </c>
      <c r="AM47" s="110">
        <f t="shared" si="40"/>
        <v>0</v>
      </c>
      <c r="AN47" s="15">
        <f t="shared" si="40"/>
        <v>0</v>
      </c>
      <c r="AO47" s="15">
        <f t="shared" si="40"/>
        <v>0</v>
      </c>
      <c r="AP47" s="15">
        <f t="shared" si="40"/>
        <v>4963500</v>
      </c>
      <c r="AQ47" s="15">
        <f t="shared" si="40"/>
        <v>0</v>
      </c>
      <c r="AR47" s="15">
        <f t="shared" si="40"/>
        <v>4963500</v>
      </c>
      <c r="AS47" s="15">
        <f t="shared" si="40"/>
        <v>0</v>
      </c>
    </row>
    <row r="48" spans="1:45" ht="42.75" customHeight="1" x14ac:dyDescent="0.25">
      <c r="A48" s="102" t="s">
        <v>9</v>
      </c>
      <c r="B48" s="98"/>
      <c r="C48" s="98"/>
      <c r="D48" s="98"/>
      <c r="E48" s="98">
        <v>851</v>
      </c>
      <c r="F48" s="2" t="s">
        <v>11</v>
      </c>
      <c r="G48" s="2" t="s">
        <v>13</v>
      </c>
      <c r="H48" s="3" t="s">
        <v>314</v>
      </c>
      <c r="I48" s="2" t="s">
        <v>22</v>
      </c>
      <c r="J48" s="15">
        <f>'3.ВС'!J44</f>
        <v>4963500</v>
      </c>
      <c r="K48" s="15">
        <f>'3.ВС'!K44</f>
        <v>0</v>
      </c>
      <c r="L48" s="15">
        <f>'3.ВС'!L44</f>
        <v>4963500</v>
      </c>
      <c r="M48" s="15">
        <f>'3.ВС'!M44</f>
        <v>0</v>
      </c>
      <c r="N48" s="15">
        <f>'3.ВС'!N44</f>
        <v>675862</v>
      </c>
      <c r="O48" s="15">
        <f>'3.ВС'!O44</f>
        <v>0</v>
      </c>
      <c r="P48" s="15">
        <f>'3.ВС'!P44</f>
        <v>675862</v>
      </c>
      <c r="Q48" s="15">
        <f>'3.ВС'!Q44</f>
        <v>0</v>
      </c>
      <c r="R48" s="15">
        <f>'3.ВС'!R44</f>
        <v>5639362</v>
      </c>
      <c r="S48" s="15">
        <f>'3.ВС'!S44</f>
        <v>0</v>
      </c>
      <c r="T48" s="15">
        <f>'3.ВС'!T44</f>
        <v>5639362</v>
      </c>
      <c r="U48" s="15">
        <f>'3.ВС'!U44</f>
        <v>0</v>
      </c>
      <c r="V48" s="15">
        <f>'3.ВС'!V44</f>
        <v>4963500</v>
      </c>
      <c r="W48" s="15">
        <f>'3.ВС'!W44</f>
        <v>0</v>
      </c>
      <c r="X48" s="15">
        <f>'3.ВС'!X44</f>
        <v>4963500</v>
      </c>
      <c r="Y48" s="15">
        <f>'3.ВС'!Y44</f>
        <v>0</v>
      </c>
      <c r="Z48" s="15">
        <f>'3.ВС'!Z44</f>
        <v>0</v>
      </c>
      <c r="AA48" s="15">
        <f>'3.ВС'!AA44</f>
        <v>0</v>
      </c>
      <c r="AB48" s="15">
        <f>'3.ВС'!AB44</f>
        <v>0</v>
      </c>
      <c r="AC48" s="15">
        <f>'3.ВС'!AC44</f>
        <v>0</v>
      </c>
      <c r="AD48" s="15">
        <f>'3.ВС'!AD44</f>
        <v>4963500</v>
      </c>
      <c r="AE48" s="15">
        <f>'3.ВС'!AE44</f>
        <v>0</v>
      </c>
      <c r="AF48" s="15">
        <f>'3.ВС'!AF44</f>
        <v>4963500</v>
      </c>
      <c r="AG48" s="15">
        <f>'3.ВС'!AG44</f>
        <v>0</v>
      </c>
      <c r="AH48" s="15">
        <f>'3.ВС'!AH44</f>
        <v>4963500</v>
      </c>
      <c r="AI48" s="15">
        <f>'3.ВС'!AI44</f>
        <v>0</v>
      </c>
      <c r="AJ48" s="15">
        <f>'3.ВС'!AJ44</f>
        <v>4963500</v>
      </c>
      <c r="AK48" s="15">
        <f>'3.ВС'!AK44</f>
        <v>0</v>
      </c>
      <c r="AL48" s="15">
        <f>'3.ВС'!AL44</f>
        <v>0</v>
      </c>
      <c r="AM48" s="110">
        <f>'3.ВС'!AM44</f>
        <v>0</v>
      </c>
      <c r="AN48" s="15">
        <f>'3.ВС'!AN44</f>
        <v>0</v>
      </c>
      <c r="AO48" s="15">
        <f>'3.ВС'!AO44</f>
        <v>0</v>
      </c>
      <c r="AP48" s="15">
        <f>'3.ВС'!AP44</f>
        <v>4963500</v>
      </c>
      <c r="AQ48" s="15">
        <f>'3.ВС'!AQ44</f>
        <v>0</v>
      </c>
      <c r="AR48" s="15">
        <f>'3.ВС'!AR44</f>
        <v>4963500</v>
      </c>
      <c r="AS48" s="15">
        <f>'3.ВС'!AS44</f>
        <v>0</v>
      </c>
    </row>
    <row r="49" spans="1:45" ht="27.75" hidden="1" customHeight="1" x14ac:dyDescent="0.25">
      <c r="A49" s="102" t="s">
        <v>23</v>
      </c>
      <c r="B49" s="98"/>
      <c r="C49" s="98"/>
      <c r="D49" s="98"/>
      <c r="E49" s="98">
        <v>851</v>
      </c>
      <c r="F49" s="2" t="s">
        <v>11</v>
      </c>
      <c r="G49" s="2" t="s">
        <v>13</v>
      </c>
      <c r="H49" s="3" t="s">
        <v>314</v>
      </c>
      <c r="I49" s="2" t="s">
        <v>24</v>
      </c>
      <c r="J49" s="15">
        <f t="shared" ref="J49:AS49" si="41">J50</f>
        <v>84800</v>
      </c>
      <c r="K49" s="15">
        <f t="shared" si="41"/>
        <v>0</v>
      </c>
      <c r="L49" s="15">
        <f t="shared" si="41"/>
        <v>84800</v>
      </c>
      <c r="M49" s="15">
        <f t="shared" si="41"/>
        <v>0</v>
      </c>
      <c r="N49" s="15">
        <f t="shared" si="41"/>
        <v>0</v>
      </c>
      <c r="O49" s="15">
        <f t="shared" si="41"/>
        <v>0</v>
      </c>
      <c r="P49" s="15">
        <f t="shared" si="41"/>
        <v>0</v>
      </c>
      <c r="Q49" s="15">
        <f t="shared" si="41"/>
        <v>0</v>
      </c>
      <c r="R49" s="15">
        <f t="shared" si="41"/>
        <v>84800</v>
      </c>
      <c r="S49" s="15">
        <f t="shared" si="41"/>
        <v>0</v>
      </c>
      <c r="T49" s="15">
        <f t="shared" si="41"/>
        <v>84800</v>
      </c>
      <c r="U49" s="15">
        <f t="shared" si="41"/>
        <v>0</v>
      </c>
      <c r="V49" s="15">
        <f t="shared" si="41"/>
        <v>84800</v>
      </c>
      <c r="W49" s="15">
        <f t="shared" si="41"/>
        <v>0</v>
      </c>
      <c r="X49" s="15">
        <f t="shared" si="41"/>
        <v>84800</v>
      </c>
      <c r="Y49" s="15">
        <f t="shared" si="41"/>
        <v>0</v>
      </c>
      <c r="Z49" s="15">
        <f t="shared" si="41"/>
        <v>0</v>
      </c>
      <c r="AA49" s="15">
        <f t="shared" si="41"/>
        <v>0</v>
      </c>
      <c r="AB49" s="15">
        <f t="shared" si="41"/>
        <v>0</v>
      </c>
      <c r="AC49" s="15">
        <f t="shared" si="41"/>
        <v>0</v>
      </c>
      <c r="AD49" s="15">
        <f t="shared" si="41"/>
        <v>84800</v>
      </c>
      <c r="AE49" s="15">
        <f t="shared" si="41"/>
        <v>0</v>
      </c>
      <c r="AF49" s="15">
        <f t="shared" si="41"/>
        <v>84800</v>
      </c>
      <c r="AG49" s="15">
        <f t="shared" si="41"/>
        <v>0</v>
      </c>
      <c r="AH49" s="15">
        <f t="shared" si="41"/>
        <v>84800</v>
      </c>
      <c r="AI49" s="15">
        <f t="shared" si="41"/>
        <v>0</v>
      </c>
      <c r="AJ49" s="15">
        <f t="shared" si="41"/>
        <v>84800</v>
      </c>
      <c r="AK49" s="15">
        <f t="shared" si="41"/>
        <v>0</v>
      </c>
      <c r="AL49" s="15">
        <f t="shared" si="41"/>
        <v>0</v>
      </c>
      <c r="AM49" s="110">
        <f t="shared" si="41"/>
        <v>0</v>
      </c>
      <c r="AN49" s="15">
        <f t="shared" si="41"/>
        <v>0</v>
      </c>
      <c r="AO49" s="15">
        <f t="shared" si="41"/>
        <v>0</v>
      </c>
      <c r="AP49" s="15">
        <f t="shared" si="41"/>
        <v>84800</v>
      </c>
      <c r="AQ49" s="15">
        <f t="shared" si="41"/>
        <v>0</v>
      </c>
      <c r="AR49" s="15">
        <f t="shared" si="41"/>
        <v>84800</v>
      </c>
      <c r="AS49" s="15">
        <f t="shared" si="41"/>
        <v>0</v>
      </c>
    </row>
    <row r="50" spans="1:45" ht="27.75" hidden="1" customHeight="1" x14ac:dyDescent="0.25">
      <c r="A50" s="102" t="s">
        <v>25</v>
      </c>
      <c r="B50" s="98"/>
      <c r="C50" s="98"/>
      <c r="D50" s="98"/>
      <c r="E50" s="98">
        <v>851</v>
      </c>
      <c r="F50" s="2" t="s">
        <v>11</v>
      </c>
      <c r="G50" s="2" t="s">
        <v>13</v>
      </c>
      <c r="H50" s="3" t="s">
        <v>314</v>
      </c>
      <c r="I50" s="2" t="s">
        <v>26</v>
      </c>
      <c r="J50" s="15">
        <f>'3.ВС'!J46</f>
        <v>84800</v>
      </c>
      <c r="K50" s="15">
        <f>'3.ВС'!K46</f>
        <v>0</v>
      </c>
      <c r="L50" s="15">
        <f>'3.ВС'!L46</f>
        <v>84800</v>
      </c>
      <c r="M50" s="15">
        <f>'3.ВС'!M46</f>
        <v>0</v>
      </c>
      <c r="N50" s="15">
        <f>'3.ВС'!N46</f>
        <v>0</v>
      </c>
      <c r="O50" s="15">
        <f>'3.ВС'!O46</f>
        <v>0</v>
      </c>
      <c r="P50" s="15">
        <f>'3.ВС'!P46</f>
        <v>0</v>
      </c>
      <c r="Q50" s="15">
        <f>'3.ВС'!Q46</f>
        <v>0</v>
      </c>
      <c r="R50" s="15">
        <f>'3.ВС'!R46</f>
        <v>84800</v>
      </c>
      <c r="S50" s="15">
        <f>'3.ВС'!S46</f>
        <v>0</v>
      </c>
      <c r="T50" s="15">
        <f>'3.ВС'!T46</f>
        <v>84800</v>
      </c>
      <c r="U50" s="15">
        <f>'3.ВС'!U46</f>
        <v>0</v>
      </c>
      <c r="V50" s="15">
        <f>'3.ВС'!V46</f>
        <v>84800</v>
      </c>
      <c r="W50" s="15">
        <f>'3.ВС'!W46</f>
        <v>0</v>
      </c>
      <c r="X50" s="15">
        <f>'3.ВС'!X46</f>
        <v>84800</v>
      </c>
      <c r="Y50" s="15">
        <f>'3.ВС'!Y46</f>
        <v>0</v>
      </c>
      <c r="Z50" s="15">
        <f>'3.ВС'!Z46</f>
        <v>0</v>
      </c>
      <c r="AA50" s="15">
        <f>'3.ВС'!AA46</f>
        <v>0</v>
      </c>
      <c r="AB50" s="15">
        <f>'3.ВС'!AB46</f>
        <v>0</v>
      </c>
      <c r="AC50" s="15">
        <f>'3.ВС'!AC46</f>
        <v>0</v>
      </c>
      <c r="AD50" s="15">
        <f>'3.ВС'!AD46</f>
        <v>84800</v>
      </c>
      <c r="AE50" s="15">
        <f>'3.ВС'!AE46</f>
        <v>0</v>
      </c>
      <c r="AF50" s="15">
        <f>'3.ВС'!AF46</f>
        <v>84800</v>
      </c>
      <c r="AG50" s="15">
        <f>'3.ВС'!AG46</f>
        <v>0</v>
      </c>
      <c r="AH50" s="15">
        <f>'3.ВС'!AH46</f>
        <v>84800</v>
      </c>
      <c r="AI50" s="15">
        <f>'3.ВС'!AI46</f>
        <v>0</v>
      </c>
      <c r="AJ50" s="15">
        <f>'3.ВС'!AJ46</f>
        <v>84800</v>
      </c>
      <c r="AK50" s="15">
        <f>'3.ВС'!AK46</f>
        <v>0</v>
      </c>
      <c r="AL50" s="15">
        <f>'3.ВС'!AL46</f>
        <v>0</v>
      </c>
      <c r="AM50" s="110">
        <f>'3.ВС'!AM46</f>
        <v>0</v>
      </c>
      <c r="AN50" s="15">
        <f>'3.ВС'!AN46</f>
        <v>0</v>
      </c>
      <c r="AO50" s="15">
        <f>'3.ВС'!AO46</f>
        <v>0</v>
      </c>
      <c r="AP50" s="15">
        <f>'3.ВС'!AP46</f>
        <v>84800</v>
      </c>
      <c r="AQ50" s="15">
        <f>'3.ВС'!AQ46</f>
        <v>0</v>
      </c>
      <c r="AR50" s="15">
        <f>'3.ВС'!AR46</f>
        <v>84800</v>
      </c>
      <c r="AS50" s="15">
        <f>'3.ВС'!AS46</f>
        <v>0</v>
      </c>
    </row>
    <row r="51" spans="1:45" ht="27.75" hidden="1" customHeight="1" x14ac:dyDescent="0.25">
      <c r="A51" s="100" t="s">
        <v>403</v>
      </c>
      <c r="B51" s="100"/>
      <c r="C51" s="102"/>
      <c r="D51" s="102"/>
      <c r="E51" s="98">
        <v>851</v>
      </c>
      <c r="F51" s="2" t="s">
        <v>11</v>
      </c>
      <c r="G51" s="2" t="s">
        <v>13</v>
      </c>
      <c r="H51" s="3" t="s">
        <v>315</v>
      </c>
      <c r="I51" s="2"/>
      <c r="J51" s="15">
        <f t="shared" ref="J51:AK52" si="42">J52</f>
        <v>100000</v>
      </c>
      <c r="K51" s="15">
        <f t="shared" si="42"/>
        <v>0</v>
      </c>
      <c r="L51" s="15">
        <f t="shared" si="42"/>
        <v>100000</v>
      </c>
      <c r="M51" s="15">
        <f t="shared" si="42"/>
        <v>0</v>
      </c>
      <c r="N51" s="15">
        <f t="shared" si="42"/>
        <v>0</v>
      </c>
      <c r="O51" s="15">
        <f t="shared" si="42"/>
        <v>0</v>
      </c>
      <c r="P51" s="15">
        <f t="shared" si="42"/>
        <v>0</v>
      </c>
      <c r="Q51" s="15">
        <f t="shared" si="42"/>
        <v>0</v>
      </c>
      <c r="R51" s="15">
        <f t="shared" si="42"/>
        <v>100000</v>
      </c>
      <c r="S51" s="15">
        <f t="shared" si="42"/>
        <v>0</v>
      </c>
      <c r="T51" s="15">
        <f t="shared" si="42"/>
        <v>100000</v>
      </c>
      <c r="U51" s="15">
        <f t="shared" si="42"/>
        <v>0</v>
      </c>
      <c r="V51" s="15">
        <f t="shared" si="42"/>
        <v>0</v>
      </c>
      <c r="W51" s="15">
        <f t="shared" si="42"/>
        <v>0</v>
      </c>
      <c r="X51" s="15">
        <f t="shared" si="42"/>
        <v>0</v>
      </c>
      <c r="Y51" s="15">
        <f t="shared" si="42"/>
        <v>0</v>
      </c>
      <c r="Z51" s="15">
        <f t="shared" si="42"/>
        <v>0</v>
      </c>
      <c r="AA51" s="15">
        <f t="shared" si="42"/>
        <v>0</v>
      </c>
      <c r="AB51" s="15">
        <f t="shared" si="42"/>
        <v>0</v>
      </c>
      <c r="AC51" s="15">
        <f t="shared" si="42"/>
        <v>0</v>
      </c>
      <c r="AD51" s="15">
        <f t="shared" si="42"/>
        <v>0</v>
      </c>
      <c r="AE51" s="15">
        <f t="shared" si="42"/>
        <v>0</v>
      </c>
      <c r="AF51" s="15">
        <f t="shared" si="42"/>
        <v>0</v>
      </c>
      <c r="AG51" s="15">
        <f t="shared" si="42"/>
        <v>0</v>
      </c>
      <c r="AH51" s="15">
        <f t="shared" si="42"/>
        <v>0</v>
      </c>
      <c r="AI51" s="15">
        <f t="shared" si="42"/>
        <v>0</v>
      </c>
      <c r="AJ51" s="15">
        <f t="shared" si="42"/>
        <v>0</v>
      </c>
      <c r="AK51" s="15">
        <f t="shared" si="42"/>
        <v>0</v>
      </c>
      <c r="AL51" s="15">
        <f t="shared" ref="S51:AS52" si="43">AL52</f>
        <v>0</v>
      </c>
      <c r="AM51" s="110">
        <f t="shared" si="43"/>
        <v>0</v>
      </c>
      <c r="AN51" s="15">
        <f t="shared" si="43"/>
        <v>0</v>
      </c>
      <c r="AO51" s="15">
        <f t="shared" si="43"/>
        <v>0</v>
      </c>
      <c r="AP51" s="15">
        <f t="shared" si="43"/>
        <v>0</v>
      </c>
      <c r="AQ51" s="15">
        <f t="shared" si="43"/>
        <v>0</v>
      </c>
      <c r="AR51" s="15">
        <f t="shared" si="43"/>
        <v>0</v>
      </c>
      <c r="AS51" s="15">
        <f t="shared" si="43"/>
        <v>0</v>
      </c>
    </row>
    <row r="52" spans="1:45" ht="27.75" hidden="1" customHeight="1" x14ac:dyDescent="0.25">
      <c r="A52" s="102" t="s">
        <v>20</v>
      </c>
      <c r="B52" s="102"/>
      <c r="C52" s="102"/>
      <c r="D52" s="102"/>
      <c r="E52" s="98">
        <v>851</v>
      </c>
      <c r="F52" s="2" t="s">
        <v>11</v>
      </c>
      <c r="G52" s="2" t="s">
        <v>13</v>
      </c>
      <c r="H52" s="3" t="s">
        <v>315</v>
      </c>
      <c r="I52" s="2" t="s">
        <v>21</v>
      </c>
      <c r="J52" s="15">
        <f t="shared" si="42"/>
        <v>100000</v>
      </c>
      <c r="K52" s="15">
        <f t="shared" si="42"/>
        <v>0</v>
      </c>
      <c r="L52" s="15">
        <f t="shared" si="42"/>
        <v>100000</v>
      </c>
      <c r="M52" s="15">
        <f t="shared" si="42"/>
        <v>0</v>
      </c>
      <c r="N52" s="15">
        <f t="shared" si="42"/>
        <v>0</v>
      </c>
      <c r="O52" s="15">
        <f t="shared" si="42"/>
        <v>0</v>
      </c>
      <c r="P52" s="15">
        <f t="shared" si="42"/>
        <v>0</v>
      </c>
      <c r="Q52" s="15">
        <f t="shared" si="42"/>
        <v>0</v>
      </c>
      <c r="R52" s="15">
        <f t="shared" si="42"/>
        <v>100000</v>
      </c>
      <c r="S52" s="15">
        <f t="shared" si="43"/>
        <v>0</v>
      </c>
      <c r="T52" s="15">
        <f t="shared" si="43"/>
        <v>100000</v>
      </c>
      <c r="U52" s="15">
        <f t="shared" si="43"/>
        <v>0</v>
      </c>
      <c r="V52" s="15">
        <f t="shared" si="43"/>
        <v>0</v>
      </c>
      <c r="W52" s="15">
        <f t="shared" si="43"/>
        <v>0</v>
      </c>
      <c r="X52" s="15">
        <f t="shared" si="43"/>
        <v>0</v>
      </c>
      <c r="Y52" s="15">
        <f t="shared" si="43"/>
        <v>0</v>
      </c>
      <c r="Z52" s="15">
        <f t="shared" si="43"/>
        <v>0</v>
      </c>
      <c r="AA52" s="15">
        <f t="shared" si="43"/>
        <v>0</v>
      </c>
      <c r="AB52" s="15">
        <f t="shared" si="43"/>
        <v>0</v>
      </c>
      <c r="AC52" s="15">
        <f t="shared" si="43"/>
        <v>0</v>
      </c>
      <c r="AD52" s="15">
        <f t="shared" si="43"/>
        <v>0</v>
      </c>
      <c r="AE52" s="15">
        <f t="shared" si="43"/>
        <v>0</v>
      </c>
      <c r="AF52" s="15">
        <f t="shared" si="43"/>
        <v>0</v>
      </c>
      <c r="AG52" s="15">
        <f t="shared" si="43"/>
        <v>0</v>
      </c>
      <c r="AH52" s="15">
        <f t="shared" si="43"/>
        <v>0</v>
      </c>
      <c r="AI52" s="15">
        <f t="shared" si="43"/>
        <v>0</v>
      </c>
      <c r="AJ52" s="15">
        <f t="shared" si="43"/>
        <v>0</v>
      </c>
      <c r="AK52" s="15">
        <f t="shared" si="43"/>
        <v>0</v>
      </c>
      <c r="AL52" s="15">
        <f t="shared" si="43"/>
        <v>0</v>
      </c>
      <c r="AM52" s="110">
        <f t="shared" si="43"/>
        <v>0</v>
      </c>
      <c r="AN52" s="15">
        <f t="shared" si="43"/>
        <v>0</v>
      </c>
      <c r="AO52" s="15">
        <f t="shared" si="43"/>
        <v>0</v>
      </c>
      <c r="AP52" s="15">
        <f t="shared" si="43"/>
        <v>0</v>
      </c>
      <c r="AQ52" s="15">
        <f t="shared" si="43"/>
        <v>0</v>
      </c>
      <c r="AR52" s="15">
        <f t="shared" si="43"/>
        <v>0</v>
      </c>
      <c r="AS52" s="15">
        <f t="shared" si="43"/>
        <v>0</v>
      </c>
    </row>
    <row r="53" spans="1:45" ht="27.75" hidden="1" customHeight="1" x14ac:dyDescent="0.25">
      <c r="A53" s="102" t="s">
        <v>9</v>
      </c>
      <c r="B53" s="102"/>
      <c r="C53" s="102"/>
      <c r="D53" s="102"/>
      <c r="E53" s="98">
        <v>851</v>
      </c>
      <c r="F53" s="2" t="s">
        <v>11</v>
      </c>
      <c r="G53" s="2" t="s">
        <v>13</v>
      </c>
      <c r="H53" s="3" t="s">
        <v>315</v>
      </c>
      <c r="I53" s="2" t="s">
        <v>22</v>
      </c>
      <c r="J53" s="15">
        <f>'3.ВС'!J49</f>
        <v>100000</v>
      </c>
      <c r="K53" s="15">
        <f>'3.ВС'!K49</f>
        <v>0</v>
      </c>
      <c r="L53" s="15">
        <f>'3.ВС'!L49</f>
        <v>100000</v>
      </c>
      <c r="M53" s="15">
        <f>'3.ВС'!M49</f>
        <v>0</v>
      </c>
      <c r="N53" s="15">
        <f>'3.ВС'!N49</f>
        <v>0</v>
      </c>
      <c r="O53" s="15">
        <f>'3.ВС'!O49</f>
        <v>0</v>
      </c>
      <c r="P53" s="15">
        <f>'3.ВС'!P49</f>
        <v>0</v>
      </c>
      <c r="Q53" s="15">
        <f>'3.ВС'!Q49</f>
        <v>0</v>
      </c>
      <c r="R53" s="15">
        <f>'3.ВС'!R49</f>
        <v>100000</v>
      </c>
      <c r="S53" s="15">
        <f>'3.ВС'!S49</f>
        <v>0</v>
      </c>
      <c r="T53" s="15">
        <f>'3.ВС'!T49</f>
        <v>100000</v>
      </c>
      <c r="U53" s="15">
        <f>'3.ВС'!U49</f>
        <v>0</v>
      </c>
      <c r="V53" s="15">
        <f>'3.ВС'!V49</f>
        <v>0</v>
      </c>
      <c r="W53" s="15">
        <f>'3.ВС'!W49</f>
        <v>0</v>
      </c>
      <c r="X53" s="15">
        <f>'3.ВС'!X49</f>
        <v>0</v>
      </c>
      <c r="Y53" s="15">
        <f>'3.ВС'!Y49</f>
        <v>0</v>
      </c>
      <c r="Z53" s="15">
        <f>'3.ВС'!Z49</f>
        <v>0</v>
      </c>
      <c r="AA53" s="15">
        <f>'3.ВС'!AA49</f>
        <v>0</v>
      </c>
      <c r="AB53" s="15">
        <f>'3.ВС'!AB49</f>
        <v>0</v>
      </c>
      <c r="AC53" s="15">
        <f>'3.ВС'!AC49</f>
        <v>0</v>
      </c>
      <c r="AD53" s="15">
        <f>'3.ВС'!AD49</f>
        <v>0</v>
      </c>
      <c r="AE53" s="15">
        <f>'3.ВС'!AE49</f>
        <v>0</v>
      </c>
      <c r="AF53" s="15">
        <f>'3.ВС'!AF49</f>
        <v>0</v>
      </c>
      <c r="AG53" s="15">
        <f>'3.ВС'!AG49</f>
        <v>0</v>
      </c>
      <c r="AH53" s="15">
        <f>'3.ВС'!AH49</f>
        <v>0</v>
      </c>
      <c r="AI53" s="15">
        <f>'3.ВС'!AI49</f>
        <v>0</v>
      </c>
      <c r="AJ53" s="15">
        <f>'3.ВС'!AJ49</f>
        <v>0</v>
      </c>
      <c r="AK53" s="15">
        <f>'3.ВС'!AK49</f>
        <v>0</v>
      </c>
      <c r="AL53" s="15">
        <f>'3.ВС'!AL49</f>
        <v>0</v>
      </c>
      <c r="AM53" s="110">
        <f>'3.ВС'!AM49</f>
        <v>0</v>
      </c>
      <c r="AN53" s="15">
        <f>'3.ВС'!AN49</f>
        <v>0</v>
      </c>
      <c r="AO53" s="15">
        <f>'3.ВС'!AO49</f>
        <v>0</v>
      </c>
      <c r="AP53" s="15">
        <f>'3.ВС'!AP49</f>
        <v>0</v>
      </c>
      <c r="AQ53" s="15">
        <f>'3.ВС'!AQ49</f>
        <v>0</v>
      </c>
      <c r="AR53" s="15">
        <f>'3.ВС'!AR49</f>
        <v>0</v>
      </c>
      <c r="AS53" s="15">
        <f>'3.ВС'!AS49</f>
        <v>0</v>
      </c>
    </row>
    <row r="54" spans="1:45" ht="27.75" hidden="1" customHeight="1" x14ac:dyDescent="0.25">
      <c r="A54" s="100" t="s">
        <v>297</v>
      </c>
      <c r="B54" s="100"/>
      <c r="C54" s="100"/>
      <c r="D54" s="100"/>
      <c r="E54" s="98">
        <v>851</v>
      </c>
      <c r="F54" s="2" t="s">
        <v>11</v>
      </c>
      <c r="G54" s="2" t="s">
        <v>13</v>
      </c>
      <c r="H54" s="3" t="s">
        <v>316</v>
      </c>
      <c r="I54" s="2"/>
      <c r="J54" s="15">
        <f t="shared" ref="J54:AK55" si="44">J55</f>
        <v>100000</v>
      </c>
      <c r="K54" s="15">
        <f t="shared" si="44"/>
        <v>0</v>
      </c>
      <c r="L54" s="15">
        <f t="shared" si="44"/>
        <v>100000</v>
      </c>
      <c r="M54" s="15">
        <f t="shared" si="44"/>
        <v>0</v>
      </c>
      <c r="N54" s="15">
        <f t="shared" si="44"/>
        <v>0</v>
      </c>
      <c r="O54" s="15">
        <f t="shared" si="44"/>
        <v>0</v>
      </c>
      <c r="P54" s="15">
        <f t="shared" si="44"/>
        <v>0</v>
      </c>
      <c r="Q54" s="15">
        <f t="shared" si="44"/>
        <v>0</v>
      </c>
      <c r="R54" s="15">
        <f t="shared" si="44"/>
        <v>100000</v>
      </c>
      <c r="S54" s="15">
        <f t="shared" si="44"/>
        <v>0</v>
      </c>
      <c r="T54" s="15">
        <f t="shared" si="44"/>
        <v>100000</v>
      </c>
      <c r="U54" s="15">
        <f t="shared" si="44"/>
        <v>0</v>
      </c>
      <c r="V54" s="15">
        <f t="shared" si="44"/>
        <v>0</v>
      </c>
      <c r="W54" s="15">
        <f t="shared" si="44"/>
        <v>0</v>
      </c>
      <c r="X54" s="15">
        <f t="shared" si="44"/>
        <v>0</v>
      </c>
      <c r="Y54" s="15">
        <f t="shared" si="44"/>
        <v>0</v>
      </c>
      <c r="Z54" s="15">
        <f t="shared" si="44"/>
        <v>0</v>
      </c>
      <c r="AA54" s="15">
        <f t="shared" si="44"/>
        <v>0</v>
      </c>
      <c r="AB54" s="15">
        <f t="shared" si="44"/>
        <v>0</v>
      </c>
      <c r="AC54" s="15">
        <f t="shared" si="44"/>
        <v>0</v>
      </c>
      <c r="AD54" s="15">
        <f t="shared" si="44"/>
        <v>0</v>
      </c>
      <c r="AE54" s="15">
        <f t="shared" si="44"/>
        <v>0</v>
      </c>
      <c r="AF54" s="15">
        <f t="shared" si="44"/>
        <v>0</v>
      </c>
      <c r="AG54" s="15">
        <f t="shared" si="44"/>
        <v>0</v>
      </c>
      <c r="AH54" s="15">
        <f t="shared" si="44"/>
        <v>0</v>
      </c>
      <c r="AI54" s="15">
        <f t="shared" si="44"/>
        <v>0</v>
      </c>
      <c r="AJ54" s="15">
        <f t="shared" si="44"/>
        <v>0</v>
      </c>
      <c r="AK54" s="15">
        <f t="shared" si="44"/>
        <v>0</v>
      </c>
      <c r="AL54" s="15">
        <f t="shared" ref="S54:AS55" si="45">AL55</f>
        <v>0</v>
      </c>
      <c r="AM54" s="110">
        <f t="shared" si="45"/>
        <v>0</v>
      </c>
      <c r="AN54" s="15">
        <f t="shared" si="45"/>
        <v>0</v>
      </c>
      <c r="AO54" s="15">
        <f t="shared" si="45"/>
        <v>0</v>
      </c>
      <c r="AP54" s="15">
        <f t="shared" si="45"/>
        <v>0</v>
      </c>
      <c r="AQ54" s="15">
        <f t="shared" si="45"/>
        <v>0</v>
      </c>
      <c r="AR54" s="15">
        <f t="shared" si="45"/>
        <v>0</v>
      </c>
      <c r="AS54" s="15">
        <f t="shared" si="45"/>
        <v>0</v>
      </c>
    </row>
    <row r="55" spans="1:45" ht="27.75" hidden="1" customHeight="1" x14ac:dyDescent="0.25">
      <c r="A55" s="102" t="s">
        <v>20</v>
      </c>
      <c r="B55" s="102"/>
      <c r="C55" s="102"/>
      <c r="D55" s="102"/>
      <c r="E55" s="98">
        <v>851</v>
      </c>
      <c r="F55" s="2" t="s">
        <v>11</v>
      </c>
      <c r="G55" s="2" t="s">
        <v>13</v>
      </c>
      <c r="H55" s="3" t="s">
        <v>316</v>
      </c>
      <c r="I55" s="2" t="s">
        <v>21</v>
      </c>
      <c r="J55" s="15">
        <f t="shared" si="44"/>
        <v>100000</v>
      </c>
      <c r="K55" s="15">
        <f t="shared" si="44"/>
        <v>0</v>
      </c>
      <c r="L55" s="15">
        <f t="shared" si="44"/>
        <v>100000</v>
      </c>
      <c r="M55" s="15">
        <f t="shared" si="44"/>
        <v>0</v>
      </c>
      <c r="N55" s="15">
        <f t="shared" si="44"/>
        <v>0</v>
      </c>
      <c r="O55" s="15">
        <f t="shared" si="44"/>
        <v>0</v>
      </c>
      <c r="P55" s="15">
        <f t="shared" si="44"/>
        <v>0</v>
      </c>
      <c r="Q55" s="15">
        <f t="shared" si="44"/>
        <v>0</v>
      </c>
      <c r="R55" s="15">
        <f t="shared" si="44"/>
        <v>100000</v>
      </c>
      <c r="S55" s="15">
        <f t="shared" si="45"/>
        <v>0</v>
      </c>
      <c r="T55" s="15">
        <f t="shared" si="45"/>
        <v>100000</v>
      </c>
      <c r="U55" s="15">
        <f t="shared" si="45"/>
        <v>0</v>
      </c>
      <c r="V55" s="15">
        <f t="shared" si="45"/>
        <v>0</v>
      </c>
      <c r="W55" s="15">
        <f t="shared" si="45"/>
        <v>0</v>
      </c>
      <c r="X55" s="15">
        <f t="shared" si="45"/>
        <v>0</v>
      </c>
      <c r="Y55" s="15">
        <f t="shared" si="45"/>
        <v>0</v>
      </c>
      <c r="Z55" s="15">
        <f t="shared" si="45"/>
        <v>0</v>
      </c>
      <c r="AA55" s="15">
        <f t="shared" si="45"/>
        <v>0</v>
      </c>
      <c r="AB55" s="15">
        <f t="shared" si="45"/>
        <v>0</v>
      </c>
      <c r="AC55" s="15">
        <f t="shared" si="45"/>
        <v>0</v>
      </c>
      <c r="AD55" s="15">
        <f t="shared" si="45"/>
        <v>0</v>
      </c>
      <c r="AE55" s="15">
        <f t="shared" si="45"/>
        <v>0</v>
      </c>
      <c r="AF55" s="15">
        <f t="shared" si="45"/>
        <v>0</v>
      </c>
      <c r="AG55" s="15">
        <f t="shared" si="45"/>
        <v>0</v>
      </c>
      <c r="AH55" s="15">
        <f t="shared" si="45"/>
        <v>0</v>
      </c>
      <c r="AI55" s="15">
        <f t="shared" si="45"/>
        <v>0</v>
      </c>
      <c r="AJ55" s="15">
        <f t="shared" si="45"/>
        <v>0</v>
      </c>
      <c r="AK55" s="15">
        <f t="shared" si="45"/>
        <v>0</v>
      </c>
      <c r="AL55" s="15">
        <f t="shared" si="45"/>
        <v>0</v>
      </c>
      <c r="AM55" s="110">
        <f t="shared" si="45"/>
        <v>0</v>
      </c>
      <c r="AN55" s="15">
        <f t="shared" si="45"/>
        <v>0</v>
      </c>
      <c r="AO55" s="15">
        <f t="shared" si="45"/>
        <v>0</v>
      </c>
      <c r="AP55" s="15">
        <f t="shared" si="45"/>
        <v>0</v>
      </c>
      <c r="AQ55" s="15">
        <f t="shared" si="45"/>
        <v>0</v>
      </c>
      <c r="AR55" s="15">
        <f t="shared" si="45"/>
        <v>0</v>
      </c>
      <c r="AS55" s="15">
        <f t="shared" si="45"/>
        <v>0</v>
      </c>
    </row>
    <row r="56" spans="1:45" ht="27.75" hidden="1" customHeight="1" x14ac:dyDescent="0.25">
      <c r="A56" s="102" t="s">
        <v>9</v>
      </c>
      <c r="B56" s="102"/>
      <c r="C56" s="102"/>
      <c r="D56" s="102"/>
      <c r="E56" s="98">
        <v>851</v>
      </c>
      <c r="F56" s="2" t="s">
        <v>11</v>
      </c>
      <c r="G56" s="2" t="s">
        <v>13</v>
      </c>
      <c r="H56" s="3" t="s">
        <v>316</v>
      </c>
      <c r="I56" s="2" t="s">
        <v>22</v>
      </c>
      <c r="J56" s="15">
        <f>'3.ВС'!J52</f>
        <v>100000</v>
      </c>
      <c r="K56" s="15">
        <f>'3.ВС'!K52</f>
        <v>0</v>
      </c>
      <c r="L56" s="15">
        <f>'3.ВС'!L52</f>
        <v>100000</v>
      </c>
      <c r="M56" s="15">
        <f>'3.ВС'!M52</f>
        <v>0</v>
      </c>
      <c r="N56" s="15">
        <f>'3.ВС'!N52</f>
        <v>0</v>
      </c>
      <c r="O56" s="15">
        <f>'3.ВС'!O52</f>
        <v>0</v>
      </c>
      <c r="P56" s="15">
        <f>'3.ВС'!P52</f>
        <v>0</v>
      </c>
      <c r="Q56" s="15">
        <f>'3.ВС'!Q52</f>
        <v>0</v>
      </c>
      <c r="R56" s="15">
        <f>'3.ВС'!R52</f>
        <v>100000</v>
      </c>
      <c r="S56" s="15">
        <f>'3.ВС'!S52</f>
        <v>0</v>
      </c>
      <c r="T56" s="15">
        <f>'3.ВС'!T52</f>
        <v>100000</v>
      </c>
      <c r="U56" s="15">
        <f>'3.ВС'!U52</f>
        <v>0</v>
      </c>
      <c r="V56" s="15">
        <f>'3.ВС'!V52</f>
        <v>0</v>
      </c>
      <c r="W56" s="15">
        <f>'3.ВС'!W52</f>
        <v>0</v>
      </c>
      <c r="X56" s="15">
        <f>'3.ВС'!X52</f>
        <v>0</v>
      </c>
      <c r="Y56" s="15">
        <f>'3.ВС'!Y52</f>
        <v>0</v>
      </c>
      <c r="Z56" s="15">
        <f>'3.ВС'!Z52</f>
        <v>0</v>
      </c>
      <c r="AA56" s="15">
        <f>'3.ВС'!AA52</f>
        <v>0</v>
      </c>
      <c r="AB56" s="15">
        <f>'3.ВС'!AB52</f>
        <v>0</v>
      </c>
      <c r="AC56" s="15">
        <f>'3.ВС'!AC52</f>
        <v>0</v>
      </c>
      <c r="AD56" s="15">
        <f>'3.ВС'!AD52</f>
        <v>0</v>
      </c>
      <c r="AE56" s="15">
        <f>'3.ВС'!AE52</f>
        <v>0</v>
      </c>
      <c r="AF56" s="15">
        <f>'3.ВС'!AF52</f>
        <v>0</v>
      </c>
      <c r="AG56" s="15">
        <f>'3.ВС'!AG52</f>
        <v>0</v>
      </c>
      <c r="AH56" s="15">
        <f>'3.ВС'!AH52</f>
        <v>0</v>
      </c>
      <c r="AI56" s="15">
        <f>'3.ВС'!AI52</f>
        <v>0</v>
      </c>
      <c r="AJ56" s="15">
        <f>'3.ВС'!AJ52</f>
        <v>0</v>
      </c>
      <c r="AK56" s="15">
        <f>'3.ВС'!AK52</f>
        <v>0</v>
      </c>
      <c r="AL56" s="15">
        <f>'3.ВС'!AL52</f>
        <v>0</v>
      </c>
      <c r="AM56" s="110">
        <f>'3.ВС'!AM52</f>
        <v>0</v>
      </c>
      <c r="AN56" s="15">
        <f>'3.ВС'!AN52</f>
        <v>0</v>
      </c>
      <c r="AO56" s="15">
        <f>'3.ВС'!AO52</f>
        <v>0</v>
      </c>
      <c r="AP56" s="15">
        <f>'3.ВС'!AP52</f>
        <v>0</v>
      </c>
      <c r="AQ56" s="15">
        <f>'3.ВС'!AQ52</f>
        <v>0</v>
      </c>
      <c r="AR56" s="15">
        <f>'3.ВС'!AR52</f>
        <v>0</v>
      </c>
      <c r="AS56" s="15">
        <f>'3.ВС'!AS52</f>
        <v>0</v>
      </c>
    </row>
    <row r="57" spans="1:45" ht="27.75" hidden="1" customHeight="1" x14ac:dyDescent="0.25">
      <c r="A57" s="100" t="s">
        <v>28</v>
      </c>
      <c r="B57" s="100"/>
      <c r="C57" s="102"/>
      <c r="D57" s="102"/>
      <c r="E57" s="98">
        <v>851</v>
      </c>
      <c r="F57" s="2" t="s">
        <v>11</v>
      </c>
      <c r="G57" s="2" t="s">
        <v>13</v>
      </c>
      <c r="H57" s="3" t="s">
        <v>317</v>
      </c>
      <c r="I57" s="2"/>
      <c r="J57" s="15">
        <f t="shared" ref="J57:AK58" si="46">J58</f>
        <v>78000</v>
      </c>
      <c r="K57" s="15">
        <f t="shared" si="46"/>
        <v>0</v>
      </c>
      <c r="L57" s="15">
        <f t="shared" si="46"/>
        <v>78000</v>
      </c>
      <c r="M57" s="15">
        <f t="shared" si="46"/>
        <v>0</v>
      </c>
      <c r="N57" s="15">
        <f t="shared" si="46"/>
        <v>0</v>
      </c>
      <c r="O57" s="15">
        <f t="shared" si="46"/>
        <v>0</v>
      </c>
      <c r="P57" s="15">
        <f t="shared" si="46"/>
        <v>0</v>
      </c>
      <c r="Q57" s="15">
        <f t="shared" si="46"/>
        <v>0</v>
      </c>
      <c r="R57" s="15">
        <f t="shared" si="46"/>
        <v>78000</v>
      </c>
      <c r="S57" s="15">
        <f t="shared" si="46"/>
        <v>0</v>
      </c>
      <c r="T57" s="15">
        <f t="shared" si="46"/>
        <v>78000</v>
      </c>
      <c r="U57" s="15">
        <f t="shared" si="46"/>
        <v>0</v>
      </c>
      <c r="V57" s="15">
        <f t="shared" si="46"/>
        <v>0</v>
      </c>
      <c r="W57" s="15">
        <f t="shared" si="46"/>
        <v>0</v>
      </c>
      <c r="X57" s="15">
        <f t="shared" si="46"/>
        <v>0</v>
      </c>
      <c r="Y57" s="15">
        <f t="shared" si="46"/>
        <v>0</v>
      </c>
      <c r="Z57" s="15">
        <f t="shared" si="46"/>
        <v>0</v>
      </c>
      <c r="AA57" s="15">
        <f t="shared" si="46"/>
        <v>0</v>
      </c>
      <c r="AB57" s="15">
        <f t="shared" si="46"/>
        <v>0</v>
      </c>
      <c r="AC57" s="15">
        <f t="shared" si="46"/>
        <v>0</v>
      </c>
      <c r="AD57" s="15">
        <f t="shared" si="46"/>
        <v>0</v>
      </c>
      <c r="AE57" s="15">
        <f t="shared" si="46"/>
        <v>0</v>
      </c>
      <c r="AF57" s="15">
        <f t="shared" si="46"/>
        <v>0</v>
      </c>
      <c r="AG57" s="15">
        <f t="shared" si="46"/>
        <v>0</v>
      </c>
      <c r="AH57" s="15">
        <f t="shared" si="46"/>
        <v>0</v>
      </c>
      <c r="AI57" s="15">
        <f t="shared" si="46"/>
        <v>0</v>
      </c>
      <c r="AJ57" s="15">
        <f t="shared" si="46"/>
        <v>0</v>
      </c>
      <c r="AK57" s="15">
        <f t="shared" si="46"/>
        <v>0</v>
      </c>
      <c r="AL57" s="15">
        <f t="shared" ref="S57:AS58" si="47">AL58</f>
        <v>0</v>
      </c>
      <c r="AM57" s="110">
        <f t="shared" si="47"/>
        <v>0</v>
      </c>
      <c r="AN57" s="15">
        <f t="shared" si="47"/>
        <v>0</v>
      </c>
      <c r="AO57" s="15">
        <f t="shared" si="47"/>
        <v>0</v>
      </c>
      <c r="AP57" s="15">
        <f t="shared" si="47"/>
        <v>0</v>
      </c>
      <c r="AQ57" s="15">
        <f t="shared" si="47"/>
        <v>0</v>
      </c>
      <c r="AR57" s="15">
        <f t="shared" si="47"/>
        <v>0</v>
      </c>
      <c r="AS57" s="15">
        <f t="shared" si="47"/>
        <v>0</v>
      </c>
    </row>
    <row r="58" spans="1:45" ht="27.75" hidden="1" customHeight="1" x14ac:dyDescent="0.25">
      <c r="A58" s="102" t="s">
        <v>23</v>
      </c>
      <c r="B58" s="102"/>
      <c r="C58" s="102"/>
      <c r="D58" s="102"/>
      <c r="E58" s="98">
        <v>851</v>
      </c>
      <c r="F58" s="2" t="s">
        <v>11</v>
      </c>
      <c r="G58" s="2" t="s">
        <v>13</v>
      </c>
      <c r="H58" s="3" t="s">
        <v>317</v>
      </c>
      <c r="I58" s="2" t="s">
        <v>24</v>
      </c>
      <c r="J58" s="15">
        <f t="shared" si="46"/>
        <v>78000</v>
      </c>
      <c r="K58" s="15">
        <f t="shared" si="46"/>
        <v>0</v>
      </c>
      <c r="L58" s="15">
        <f t="shared" si="46"/>
        <v>78000</v>
      </c>
      <c r="M58" s="15">
        <f t="shared" si="46"/>
        <v>0</v>
      </c>
      <c r="N58" s="15">
        <f t="shared" si="46"/>
        <v>0</v>
      </c>
      <c r="O58" s="15">
        <f t="shared" si="46"/>
        <v>0</v>
      </c>
      <c r="P58" s="15">
        <f t="shared" si="46"/>
        <v>0</v>
      </c>
      <c r="Q58" s="15">
        <f t="shared" si="46"/>
        <v>0</v>
      </c>
      <c r="R58" s="15">
        <f t="shared" si="46"/>
        <v>78000</v>
      </c>
      <c r="S58" s="15">
        <f t="shared" si="47"/>
        <v>0</v>
      </c>
      <c r="T58" s="15">
        <f t="shared" si="47"/>
        <v>78000</v>
      </c>
      <c r="U58" s="15">
        <f t="shared" si="47"/>
        <v>0</v>
      </c>
      <c r="V58" s="15">
        <f t="shared" si="47"/>
        <v>0</v>
      </c>
      <c r="W58" s="15">
        <f t="shared" si="47"/>
        <v>0</v>
      </c>
      <c r="X58" s="15">
        <f t="shared" si="47"/>
        <v>0</v>
      </c>
      <c r="Y58" s="15">
        <f t="shared" si="47"/>
        <v>0</v>
      </c>
      <c r="Z58" s="15">
        <f t="shared" si="47"/>
        <v>0</v>
      </c>
      <c r="AA58" s="15">
        <f t="shared" si="47"/>
        <v>0</v>
      </c>
      <c r="AB58" s="15">
        <f t="shared" si="47"/>
        <v>0</v>
      </c>
      <c r="AC58" s="15">
        <f t="shared" si="47"/>
        <v>0</v>
      </c>
      <c r="AD58" s="15">
        <f t="shared" si="47"/>
        <v>0</v>
      </c>
      <c r="AE58" s="15">
        <f t="shared" si="47"/>
        <v>0</v>
      </c>
      <c r="AF58" s="15">
        <f t="shared" si="47"/>
        <v>0</v>
      </c>
      <c r="AG58" s="15">
        <f t="shared" si="47"/>
        <v>0</v>
      </c>
      <c r="AH58" s="15">
        <f t="shared" si="47"/>
        <v>0</v>
      </c>
      <c r="AI58" s="15">
        <f t="shared" si="47"/>
        <v>0</v>
      </c>
      <c r="AJ58" s="15">
        <f t="shared" si="47"/>
        <v>0</v>
      </c>
      <c r="AK58" s="15">
        <f t="shared" si="47"/>
        <v>0</v>
      </c>
      <c r="AL58" s="15">
        <f t="shared" si="47"/>
        <v>0</v>
      </c>
      <c r="AM58" s="110">
        <f t="shared" si="47"/>
        <v>0</v>
      </c>
      <c r="AN58" s="15">
        <f t="shared" si="47"/>
        <v>0</v>
      </c>
      <c r="AO58" s="15">
        <f t="shared" si="47"/>
        <v>0</v>
      </c>
      <c r="AP58" s="15">
        <f t="shared" si="47"/>
        <v>0</v>
      </c>
      <c r="AQ58" s="15">
        <f t="shared" si="47"/>
        <v>0</v>
      </c>
      <c r="AR58" s="15">
        <f t="shared" si="47"/>
        <v>0</v>
      </c>
      <c r="AS58" s="15">
        <f t="shared" si="47"/>
        <v>0</v>
      </c>
    </row>
    <row r="59" spans="1:45" ht="27.75" hidden="1" customHeight="1" x14ac:dyDescent="0.25">
      <c r="A59" s="102" t="s">
        <v>25</v>
      </c>
      <c r="B59" s="102"/>
      <c r="C59" s="102"/>
      <c r="D59" s="102"/>
      <c r="E59" s="98">
        <v>851</v>
      </c>
      <c r="F59" s="2" t="s">
        <v>11</v>
      </c>
      <c r="G59" s="2" t="s">
        <v>13</v>
      </c>
      <c r="H59" s="3" t="s">
        <v>317</v>
      </c>
      <c r="I59" s="2" t="s">
        <v>26</v>
      </c>
      <c r="J59" s="15">
        <f>'3.ВС'!J55</f>
        <v>78000</v>
      </c>
      <c r="K59" s="15">
        <f>'3.ВС'!K55</f>
        <v>0</v>
      </c>
      <c r="L59" s="15">
        <f>'3.ВС'!L55</f>
        <v>78000</v>
      </c>
      <c r="M59" s="15">
        <f>'3.ВС'!M55</f>
        <v>0</v>
      </c>
      <c r="N59" s="15">
        <f>'3.ВС'!N55</f>
        <v>0</v>
      </c>
      <c r="O59" s="15">
        <f>'3.ВС'!O55</f>
        <v>0</v>
      </c>
      <c r="P59" s="15">
        <f>'3.ВС'!P55</f>
        <v>0</v>
      </c>
      <c r="Q59" s="15">
        <f>'3.ВС'!Q55</f>
        <v>0</v>
      </c>
      <c r="R59" s="15">
        <f>'3.ВС'!R55</f>
        <v>78000</v>
      </c>
      <c r="S59" s="15">
        <f>'3.ВС'!S55</f>
        <v>0</v>
      </c>
      <c r="T59" s="15">
        <f>'3.ВС'!T55</f>
        <v>78000</v>
      </c>
      <c r="U59" s="15">
        <f>'3.ВС'!U55</f>
        <v>0</v>
      </c>
      <c r="V59" s="15">
        <f>'3.ВС'!V55</f>
        <v>0</v>
      </c>
      <c r="W59" s="15">
        <f>'3.ВС'!W55</f>
        <v>0</v>
      </c>
      <c r="X59" s="15">
        <f>'3.ВС'!X55</f>
        <v>0</v>
      </c>
      <c r="Y59" s="15">
        <f>'3.ВС'!Y55</f>
        <v>0</v>
      </c>
      <c r="Z59" s="15">
        <f>'3.ВС'!Z55</f>
        <v>0</v>
      </c>
      <c r="AA59" s="15">
        <f>'3.ВС'!AA55</f>
        <v>0</v>
      </c>
      <c r="AB59" s="15">
        <f>'3.ВС'!AB55</f>
        <v>0</v>
      </c>
      <c r="AC59" s="15">
        <f>'3.ВС'!AC55</f>
        <v>0</v>
      </c>
      <c r="AD59" s="15">
        <f>'3.ВС'!AD55</f>
        <v>0</v>
      </c>
      <c r="AE59" s="15">
        <f>'3.ВС'!AE55</f>
        <v>0</v>
      </c>
      <c r="AF59" s="15">
        <f>'3.ВС'!AF55</f>
        <v>0</v>
      </c>
      <c r="AG59" s="15">
        <f>'3.ВС'!AG55</f>
        <v>0</v>
      </c>
      <c r="AH59" s="15">
        <f>'3.ВС'!AH55</f>
        <v>0</v>
      </c>
      <c r="AI59" s="15">
        <f>'3.ВС'!AI55</f>
        <v>0</v>
      </c>
      <c r="AJ59" s="15">
        <f>'3.ВС'!AJ55</f>
        <v>0</v>
      </c>
      <c r="AK59" s="15">
        <f>'3.ВС'!AK55</f>
        <v>0</v>
      </c>
      <c r="AL59" s="15">
        <f>'3.ВС'!AL55</f>
        <v>0</v>
      </c>
      <c r="AM59" s="110">
        <f>'3.ВС'!AM55</f>
        <v>0</v>
      </c>
      <c r="AN59" s="15">
        <f>'3.ВС'!AN55</f>
        <v>0</v>
      </c>
      <c r="AO59" s="15">
        <f>'3.ВС'!AO55</f>
        <v>0</v>
      </c>
      <c r="AP59" s="15">
        <f>'3.ВС'!AP55</f>
        <v>0</v>
      </c>
      <c r="AQ59" s="15">
        <f>'3.ВС'!AQ55</f>
        <v>0</v>
      </c>
      <c r="AR59" s="15">
        <f>'3.ВС'!AR55</f>
        <v>0</v>
      </c>
      <c r="AS59" s="15">
        <f>'3.ВС'!AS55</f>
        <v>0</v>
      </c>
    </row>
    <row r="60" spans="1:45" ht="27.75" hidden="1" customHeight="1" x14ac:dyDescent="0.25">
      <c r="A60" s="100" t="s">
        <v>27</v>
      </c>
      <c r="B60" s="100"/>
      <c r="C60" s="102"/>
      <c r="D60" s="102"/>
      <c r="E60" s="98">
        <v>851</v>
      </c>
      <c r="F60" s="2" t="s">
        <v>11</v>
      </c>
      <c r="G60" s="2" t="s">
        <v>13</v>
      </c>
      <c r="H60" s="3" t="s">
        <v>318</v>
      </c>
      <c r="I60" s="2"/>
      <c r="J60" s="15">
        <f t="shared" ref="J60:AK61" si="48">J61</f>
        <v>2500</v>
      </c>
      <c r="K60" s="15">
        <f t="shared" si="48"/>
        <v>0</v>
      </c>
      <c r="L60" s="15">
        <f t="shared" si="48"/>
        <v>0</v>
      </c>
      <c r="M60" s="15">
        <f t="shared" si="48"/>
        <v>2500</v>
      </c>
      <c r="N60" s="15">
        <f t="shared" si="48"/>
        <v>0</v>
      </c>
      <c r="O60" s="15">
        <f t="shared" si="48"/>
        <v>0</v>
      </c>
      <c r="P60" s="15">
        <f t="shared" si="48"/>
        <v>0</v>
      </c>
      <c r="Q60" s="15">
        <f t="shared" si="48"/>
        <v>0</v>
      </c>
      <c r="R60" s="15">
        <f t="shared" si="48"/>
        <v>2500</v>
      </c>
      <c r="S60" s="15">
        <f t="shared" si="48"/>
        <v>0</v>
      </c>
      <c r="T60" s="15">
        <f t="shared" si="48"/>
        <v>0</v>
      </c>
      <c r="U60" s="15">
        <f t="shared" si="48"/>
        <v>2500</v>
      </c>
      <c r="V60" s="15">
        <f t="shared" si="48"/>
        <v>2500</v>
      </c>
      <c r="W60" s="15">
        <f t="shared" si="48"/>
        <v>0</v>
      </c>
      <c r="X60" s="15">
        <f t="shared" si="48"/>
        <v>0</v>
      </c>
      <c r="Y60" s="15">
        <f t="shared" si="48"/>
        <v>2500</v>
      </c>
      <c r="Z60" s="15">
        <f t="shared" si="48"/>
        <v>0</v>
      </c>
      <c r="AA60" s="15">
        <f t="shared" si="48"/>
        <v>0</v>
      </c>
      <c r="AB60" s="15">
        <f t="shared" si="48"/>
        <v>0</v>
      </c>
      <c r="AC60" s="15">
        <f t="shared" si="48"/>
        <v>0</v>
      </c>
      <c r="AD60" s="15">
        <f t="shared" si="48"/>
        <v>2500</v>
      </c>
      <c r="AE60" s="15">
        <f t="shared" si="48"/>
        <v>0</v>
      </c>
      <c r="AF60" s="15">
        <f t="shared" si="48"/>
        <v>0</v>
      </c>
      <c r="AG60" s="15">
        <f t="shared" si="48"/>
        <v>2500</v>
      </c>
      <c r="AH60" s="15">
        <f t="shared" si="48"/>
        <v>2500</v>
      </c>
      <c r="AI60" s="15">
        <f t="shared" si="48"/>
        <v>0</v>
      </c>
      <c r="AJ60" s="15">
        <f t="shared" si="48"/>
        <v>0</v>
      </c>
      <c r="AK60" s="15">
        <f t="shared" si="48"/>
        <v>2500</v>
      </c>
      <c r="AL60" s="15">
        <f t="shared" ref="S60:AS61" si="49">AL61</f>
        <v>0</v>
      </c>
      <c r="AM60" s="110">
        <f t="shared" si="49"/>
        <v>0</v>
      </c>
      <c r="AN60" s="15">
        <f t="shared" si="49"/>
        <v>0</v>
      </c>
      <c r="AO60" s="15">
        <f t="shared" si="49"/>
        <v>0</v>
      </c>
      <c r="AP60" s="15">
        <f t="shared" si="49"/>
        <v>2500</v>
      </c>
      <c r="AQ60" s="15">
        <f t="shared" si="49"/>
        <v>0</v>
      </c>
      <c r="AR60" s="15">
        <f t="shared" si="49"/>
        <v>0</v>
      </c>
      <c r="AS60" s="15">
        <f t="shared" si="49"/>
        <v>2500</v>
      </c>
    </row>
    <row r="61" spans="1:45" ht="27.75" hidden="1" customHeight="1" x14ac:dyDescent="0.25">
      <c r="A61" s="102" t="s">
        <v>20</v>
      </c>
      <c r="B61" s="100"/>
      <c r="C61" s="100"/>
      <c r="D61" s="100"/>
      <c r="E61" s="98">
        <v>851</v>
      </c>
      <c r="F61" s="2" t="s">
        <v>11</v>
      </c>
      <c r="G61" s="2" t="s">
        <v>13</v>
      </c>
      <c r="H61" s="3" t="s">
        <v>318</v>
      </c>
      <c r="I61" s="2" t="s">
        <v>21</v>
      </c>
      <c r="J61" s="15">
        <f t="shared" si="48"/>
        <v>2500</v>
      </c>
      <c r="K61" s="15">
        <f t="shared" si="48"/>
        <v>0</v>
      </c>
      <c r="L61" s="15">
        <f t="shared" si="48"/>
        <v>0</v>
      </c>
      <c r="M61" s="15">
        <f t="shared" si="48"/>
        <v>2500</v>
      </c>
      <c r="N61" s="15">
        <f t="shared" si="48"/>
        <v>0</v>
      </c>
      <c r="O61" s="15">
        <f t="shared" si="48"/>
        <v>0</v>
      </c>
      <c r="P61" s="15">
        <f t="shared" si="48"/>
        <v>0</v>
      </c>
      <c r="Q61" s="15">
        <f t="shared" si="48"/>
        <v>0</v>
      </c>
      <c r="R61" s="15">
        <f t="shared" si="48"/>
        <v>2500</v>
      </c>
      <c r="S61" s="15">
        <f t="shared" si="49"/>
        <v>0</v>
      </c>
      <c r="T61" s="15">
        <f t="shared" si="49"/>
        <v>0</v>
      </c>
      <c r="U61" s="15">
        <f t="shared" si="49"/>
        <v>2500</v>
      </c>
      <c r="V61" s="15">
        <f t="shared" si="49"/>
        <v>2500</v>
      </c>
      <c r="W61" s="15">
        <f t="shared" si="49"/>
        <v>0</v>
      </c>
      <c r="X61" s="15">
        <f t="shared" si="49"/>
        <v>0</v>
      </c>
      <c r="Y61" s="15">
        <f t="shared" si="49"/>
        <v>2500</v>
      </c>
      <c r="Z61" s="15">
        <f t="shared" si="49"/>
        <v>0</v>
      </c>
      <c r="AA61" s="15">
        <f t="shared" si="49"/>
        <v>0</v>
      </c>
      <c r="AB61" s="15">
        <f t="shared" si="49"/>
        <v>0</v>
      </c>
      <c r="AC61" s="15">
        <f t="shared" si="49"/>
        <v>0</v>
      </c>
      <c r="AD61" s="15">
        <f t="shared" si="49"/>
        <v>2500</v>
      </c>
      <c r="AE61" s="15">
        <f t="shared" si="49"/>
        <v>0</v>
      </c>
      <c r="AF61" s="15">
        <f t="shared" si="49"/>
        <v>0</v>
      </c>
      <c r="AG61" s="15">
        <f t="shared" si="49"/>
        <v>2500</v>
      </c>
      <c r="AH61" s="15">
        <f t="shared" si="49"/>
        <v>2500</v>
      </c>
      <c r="AI61" s="15">
        <f t="shared" si="49"/>
        <v>0</v>
      </c>
      <c r="AJ61" s="15">
        <f t="shared" si="49"/>
        <v>0</v>
      </c>
      <c r="AK61" s="15">
        <f t="shared" si="49"/>
        <v>2500</v>
      </c>
      <c r="AL61" s="15">
        <f t="shared" si="49"/>
        <v>0</v>
      </c>
      <c r="AM61" s="110">
        <f t="shared" si="49"/>
        <v>0</v>
      </c>
      <c r="AN61" s="15">
        <f t="shared" si="49"/>
        <v>0</v>
      </c>
      <c r="AO61" s="15">
        <f t="shared" si="49"/>
        <v>0</v>
      </c>
      <c r="AP61" s="15">
        <f t="shared" si="49"/>
        <v>2500</v>
      </c>
      <c r="AQ61" s="15">
        <f t="shared" si="49"/>
        <v>0</v>
      </c>
      <c r="AR61" s="15">
        <f t="shared" si="49"/>
        <v>0</v>
      </c>
      <c r="AS61" s="15">
        <f t="shared" si="49"/>
        <v>2500</v>
      </c>
    </row>
    <row r="62" spans="1:45" ht="27.75" hidden="1" customHeight="1" x14ac:dyDescent="0.25">
      <c r="A62" s="102" t="s">
        <v>9</v>
      </c>
      <c r="B62" s="102"/>
      <c r="C62" s="102"/>
      <c r="D62" s="102"/>
      <c r="E62" s="98">
        <v>851</v>
      </c>
      <c r="F62" s="2" t="s">
        <v>11</v>
      </c>
      <c r="G62" s="2" t="s">
        <v>13</v>
      </c>
      <c r="H62" s="3" t="s">
        <v>318</v>
      </c>
      <c r="I62" s="2" t="s">
        <v>22</v>
      </c>
      <c r="J62" s="15">
        <f>'3.ВС'!J58</f>
        <v>2500</v>
      </c>
      <c r="K62" s="15">
        <f>'3.ВС'!K58</f>
        <v>0</v>
      </c>
      <c r="L62" s="15">
        <f>'3.ВС'!L58</f>
        <v>0</v>
      </c>
      <c r="M62" s="15">
        <f>'3.ВС'!M58</f>
        <v>2500</v>
      </c>
      <c r="N62" s="15">
        <f>'3.ВС'!N58</f>
        <v>0</v>
      </c>
      <c r="O62" s="15">
        <f>'3.ВС'!O58</f>
        <v>0</v>
      </c>
      <c r="P62" s="15">
        <f>'3.ВС'!P58</f>
        <v>0</v>
      </c>
      <c r="Q62" s="15">
        <f>'3.ВС'!Q58</f>
        <v>0</v>
      </c>
      <c r="R62" s="15">
        <f>'3.ВС'!R58</f>
        <v>2500</v>
      </c>
      <c r="S62" s="15">
        <f>'3.ВС'!S58</f>
        <v>0</v>
      </c>
      <c r="T62" s="15">
        <f>'3.ВС'!T58</f>
        <v>0</v>
      </c>
      <c r="U62" s="15">
        <f>'3.ВС'!U58</f>
        <v>2500</v>
      </c>
      <c r="V62" s="15">
        <f>'3.ВС'!V58</f>
        <v>2500</v>
      </c>
      <c r="W62" s="15">
        <f>'3.ВС'!W58</f>
        <v>0</v>
      </c>
      <c r="X62" s="15">
        <f>'3.ВС'!X58</f>
        <v>0</v>
      </c>
      <c r="Y62" s="15">
        <f>'3.ВС'!Y58</f>
        <v>2500</v>
      </c>
      <c r="Z62" s="15">
        <f>'3.ВС'!Z58</f>
        <v>0</v>
      </c>
      <c r="AA62" s="15">
        <f>'3.ВС'!AA58</f>
        <v>0</v>
      </c>
      <c r="AB62" s="15">
        <f>'3.ВС'!AB58</f>
        <v>0</v>
      </c>
      <c r="AC62" s="15">
        <f>'3.ВС'!AC58</f>
        <v>0</v>
      </c>
      <c r="AD62" s="15">
        <f>'3.ВС'!AD58</f>
        <v>2500</v>
      </c>
      <c r="AE62" s="15">
        <f>'3.ВС'!AE58</f>
        <v>0</v>
      </c>
      <c r="AF62" s="15">
        <f>'3.ВС'!AF58</f>
        <v>0</v>
      </c>
      <c r="AG62" s="15">
        <f>'3.ВС'!AG58</f>
        <v>2500</v>
      </c>
      <c r="AH62" s="15">
        <f>'3.ВС'!AH58</f>
        <v>2500</v>
      </c>
      <c r="AI62" s="15">
        <f>'3.ВС'!AI58</f>
        <v>0</v>
      </c>
      <c r="AJ62" s="15">
        <f>'3.ВС'!AJ58</f>
        <v>0</v>
      </c>
      <c r="AK62" s="15">
        <f>'3.ВС'!AK58</f>
        <v>2500</v>
      </c>
      <c r="AL62" s="15">
        <f>'3.ВС'!AL58</f>
        <v>0</v>
      </c>
      <c r="AM62" s="110">
        <f>'3.ВС'!AM58</f>
        <v>0</v>
      </c>
      <c r="AN62" s="15">
        <f>'3.ВС'!AN58</f>
        <v>0</v>
      </c>
      <c r="AO62" s="15">
        <f>'3.ВС'!AO58</f>
        <v>0</v>
      </c>
      <c r="AP62" s="15">
        <f>'3.ВС'!AP58</f>
        <v>2500</v>
      </c>
      <c r="AQ62" s="15">
        <f>'3.ВС'!AQ58</f>
        <v>0</v>
      </c>
      <c r="AR62" s="15">
        <f>'3.ВС'!AR58</f>
        <v>0</v>
      </c>
      <c r="AS62" s="15">
        <f>'3.ВС'!AS58</f>
        <v>2500</v>
      </c>
    </row>
    <row r="63" spans="1:45" ht="27.75" hidden="1" customHeight="1" x14ac:dyDescent="0.25">
      <c r="A63" s="41" t="s">
        <v>464</v>
      </c>
      <c r="B63" s="100"/>
      <c r="C63" s="102"/>
      <c r="D63" s="102"/>
      <c r="E63" s="40">
        <v>851</v>
      </c>
      <c r="F63" s="2" t="s">
        <v>11</v>
      </c>
      <c r="G63" s="2" t="s">
        <v>13</v>
      </c>
      <c r="H63" s="3" t="s">
        <v>465</v>
      </c>
      <c r="I63" s="2"/>
      <c r="J63" s="15">
        <f t="shared" ref="J63:AK73" si="50">J64</f>
        <v>600</v>
      </c>
      <c r="K63" s="15">
        <f t="shared" si="50"/>
        <v>0</v>
      </c>
      <c r="L63" s="15">
        <f t="shared" si="50"/>
        <v>0</v>
      </c>
      <c r="M63" s="15">
        <f t="shared" si="50"/>
        <v>600</v>
      </c>
      <c r="N63" s="15">
        <f t="shared" si="50"/>
        <v>0</v>
      </c>
      <c r="O63" s="15">
        <f t="shared" si="50"/>
        <v>0</v>
      </c>
      <c r="P63" s="15">
        <f t="shared" si="50"/>
        <v>0</v>
      </c>
      <c r="Q63" s="15">
        <f t="shared" si="50"/>
        <v>0</v>
      </c>
      <c r="R63" s="15">
        <f t="shared" si="50"/>
        <v>600</v>
      </c>
      <c r="S63" s="15">
        <f t="shared" si="50"/>
        <v>0</v>
      </c>
      <c r="T63" s="15">
        <f t="shared" si="50"/>
        <v>0</v>
      </c>
      <c r="U63" s="15">
        <f t="shared" si="50"/>
        <v>600</v>
      </c>
      <c r="V63" s="15">
        <f t="shared" si="50"/>
        <v>600</v>
      </c>
      <c r="W63" s="15">
        <f t="shared" si="50"/>
        <v>0</v>
      </c>
      <c r="X63" s="15">
        <f t="shared" si="50"/>
        <v>0</v>
      </c>
      <c r="Y63" s="15">
        <f t="shared" si="50"/>
        <v>600</v>
      </c>
      <c r="Z63" s="15">
        <f t="shared" si="50"/>
        <v>0</v>
      </c>
      <c r="AA63" s="15">
        <f t="shared" si="50"/>
        <v>0</v>
      </c>
      <c r="AB63" s="15">
        <f t="shared" si="50"/>
        <v>0</v>
      </c>
      <c r="AC63" s="15">
        <f t="shared" si="50"/>
        <v>0</v>
      </c>
      <c r="AD63" s="15">
        <f t="shared" si="50"/>
        <v>600</v>
      </c>
      <c r="AE63" s="15">
        <f t="shared" si="50"/>
        <v>0</v>
      </c>
      <c r="AF63" s="15">
        <f t="shared" si="50"/>
        <v>0</v>
      </c>
      <c r="AG63" s="15">
        <f t="shared" si="50"/>
        <v>600</v>
      </c>
      <c r="AH63" s="15">
        <f t="shared" si="50"/>
        <v>600</v>
      </c>
      <c r="AI63" s="15">
        <f t="shared" si="50"/>
        <v>0</v>
      </c>
      <c r="AJ63" s="15">
        <f t="shared" si="50"/>
        <v>0</v>
      </c>
      <c r="AK63" s="15">
        <f t="shared" si="50"/>
        <v>600</v>
      </c>
      <c r="AL63" s="15">
        <f t="shared" ref="S63:AS73" si="51">AL64</f>
        <v>0</v>
      </c>
      <c r="AM63" s="110">
        <f t="shared" si="51"/>
        <v>0</v>
      </c>
      <c r="AN63" s="15">
        <f t="shared" si="51"/>
        <v>0</v>
      </c>
      <c r="AO63" s="15">
        <f t="shared" si="51"/>
        <v>0</v>
      </c>
      <c r="AP63" s="15">
        <f t="shared" si="51"/>
        <v>600</v>
      </c>
      <c r="AQ63" s="15">
        <f t="shared" si="51"/>
        <v>0</v>
      </c>
      <c r="AR63" s="15">
        <f t="shared" si="51"/>
        <v>0</v>
      </c>
      <c r="AS63" s="15">
        <f t="shared" si="51"/>
        <v>600</v>
      </c>
    </row>
    <row r="64" spans="1:45" ht="27.75" hidden="1" customHeight="1" x14ac:dyDescent="0.25">
      <c r="A64" s="102" t="s">
        <v>20</v>
      </c>
      <c r="B64" s="100"/>
      <c r="C64" s="100"/>
      <c r="D64" s="100"/>
      <c r="E64" s="40">
        <v>851</v>
      </c>
      <c r="F64" s="2" t="s">
        <v>11</v>
      </c>
      <c r="G64" s="2" t="s">
        <v>13</v>
      </c>
      <c r="H64" s="3" t="s">
        <v>465</v>
      </c>
      <c r="I64" s="2" t="s">
        <v>21</v>
      </c>
      <c r="J64" s="15">
        <f t="shared" si="50"/>
        <v>600</v>
      </c>
      <c r="K64" s="15">
        <f t="shared" si="50"/>
        <v>0</v>
      </c>
      <c r="L64" s="15">
        <f t="shared" si="50"/>
        <v>0</v>
      </c>
      <c r="M64" s="15">
        <f t="shared" si="50"/>
        <v>600</v>
      </c>
      <c r="N64" s="15">
        <f t="shared" si="50"/>
        <v>0</v>
      </c>
      <c r="O64" s="15">
        <f t="shared" si="50"/>
        <v>0</v>
      </c>
      <c r="P64" s="15">
        <f t="shared" si="50"/>
        <v>0</v>
      </c>
      <c r="Q64" s="15">
        <f t="shared" si="50"/>
        <v>0</v>
      </c>
      <c r="R64" s="15">
        <f t="shared" si="50"/>
        <v>600</v>
      </c>
      <c r="S64" s="15">
        <f t="shared" si="51"/>
        <v>0</v>
      </c>
      <c r="T64" s="15">
        <f t="shared" si="51"/>
        <v>0</v>
      </c>
      <c r="U64" s="15">
        <f t="shared" si="51"/>
        <v>600</v>
      </c>
      <c r="V64" s="15">
        <f t="shared" si="51"/>
        <v>600</v>
      </c>
      <c r="W64" s="15">
        <f t="shared" si="51"/>
        <v>0</v>
      </c>
      <c r="X64" s="15">
        <f t="shared" si="51"/>
        <v>0</v>
      </c>
      <c r="Y64" s="15">
        <f t="shared" si="51"/>
        <v>600</v>
      </c>
      <c r="Z64" s="15">
        <f t="shared" si="51"/>
        <v>0</v>
      </c>
      <c r="AA64" s="15">
        <f t="shared" si="51"/>
        <v>0</v>
      </c>
      <c r="AB64" s="15">
        <f t="shared" si="51"/>
        <v>0</v>
      </c>
      <c r="AC64" s="15">
        <f t="shared" si="51"/>
        <v>0</v>
      </c>
      <c r="AD64" s="15">
        <f t="shared" si="51"/>
        <v>600</v>
      </c>
      <c r="AE64" s="15">
        <f t="shared" si="51"/>
        <v>0</v>
      </c>
      <c r="AF64" s="15">
        <f t="shared" si="51"/>
        <v>0</v>
      </c>
      <c r="AG64" s="15">
        <f t="shared" si="51"/>
        <v>600</v>
      </c>
      <c r="AH64" s="15">
        <f t="shared" si="51"/>
        <v>600</v>
      </c>
      <c r="AI64" s="15">
        <f t="shared" si="51"/>
        <v>0</v>
      </c>
      <c r="AJ64" s="15">
        <f t="shared" si="51"/>
        <v>0</v>
      </c>
      <c r="AK64" s="15">
        <f t="shared" si="51"/>
        <v>600</v>
      </c>
      <c r="AL64" s="15">
        <f t="shared" si="51"/>
        <v>0</v>
      </c>
      <c r="AM64" s="110">
        <f t="shared" si="51"/>
        <v>0</v>
      </c>
      <c r="AN64" s="15">
        <f t="shared" si="51"/>
        <v>0</v>
      </c>
      <c r="AO64" s="15">
        <f t="shared" si="51"/>
        <v>0</v>
      </c>
      <c r="AP64" s="15">
        <f t="shared" si="51"/>
        <v>600</v>
      </c>
      <c r="AQ64" s="15">
        <f t="shared" si="51"/>
        <v>0</v>
      </c>
      <c r="AR64" s="15">
        <f t="shared" si="51"/>
        <v>0</v>
      </c>
      <c r="AS64" s="15">
        <f t="shared" si="51"/>
        <v>600</v>
      </c>
    </row>
    <row r="65" spans="1:45" ht="27.75" hidden="1" customHeight="1" x14ac:dyDescent="0.25">
      <c r="A65" s="102" t="s">
        <v>9</v>
      </c>
      <c r="B65" s="102"/>
      <c r="C65" s="102"/>
      <c r="D65" s="102"/>
      <c r="E65" s="40">
        <v>851</v>
      </c>
      <c r="F65" s="2" t="s">
        <v>11</v>
      </c>
      <c r="G65" s="2" t="s">
        <v>13</v>
      </c>
      <c r="H65" s="3" t="s">
        <v>465</v>
      </c>
      <c r="I65" s="2" t="s">
        <v>22</v>
      </c>
      <c r="J65" s="15">
        <f>'3.ВС'!J61</f>
        <v>600</v>
      </c>
      <c r="K65" s="15">
        <f>'3.ВС'!K61</f>
        <v>0</v>
      </c>
      <c r="L65" s="15">
        <f>'3.ВС'!L61</f>
        <v>0</v>
      </c>
      <c r="M65" s="15">
        <f>'3.ВС'!M61</f>
        <v>600</v>
      </c>
      <c r="N65" s="15">
        <f>'3.ВС'!N61</f>
        <v>0</v>
      </c>
      <c r="O65" s="15">
        <f>'3.ВС'!O61</f>
        <v>0</v>
      </c>
      <c r="P65" s="15">
        <f>'3.ВС'!P61</f>
        <v>0</v>
      </c>
      <c r="Q65" s="15">
        <f>'3.ВС'!Q61</f>
        <v>0</v>
      </c>
      <c r="R65" s="15">
        <f>'3.ВС'!R61</f>
        <v>600</v>
      </c>
      <c r="S65" s="15">
        <f>'3.ВС'!S61</f>
        <v>0</v>
      </c>
      <c r="T65" s="15">
        <f>'3.ВС'!T61</f>
        <v>0</v>
      </c>
      <c r="U65" s="15">
        <f>'3.ВС'!U61</f>
        <v>600</v>
      </c>
      <c r="V65" s="15">
        <f>'3.ВС'!V61</f>
        <v>600</v>
      </c>
      <c r="W65" s="15">
        <f>'3.ВС'!W61</f>
        <v>0</v>
      </c>
      <c r="X65" s="15">
        <f>'3.ВС'!X61</f>
        <v>0</v>
      </c>
      <c r="Y65" s="15">
        <f>'3.ВС'!Y61</f>
        <v>600</v>
      </c>
      <c r="Z65" s="15">
        <f>'3.ВС'!Z61</f>
        <v>0</v>
      </c>
      <c r="AA65" s="15">
        <f>'3.ВС'!AA61</f>
        <v>0</v>
      </c>
      <c r="AB65" s="15">
        <f>'3.ВС'!AB61</f>
        <v>0</v>
      </c>
      <c r="AC65" s="15">
        <f>'3.ВС'!AC61</f>
        <v>0</v>
      </c>
      <c r="AD65" s="15">
        <f>'3.ВС'!AD61</f>
        <v>600</v>
      </c>
      <c r="AE65" s="15">
        <f>'3.ВС'!AE61</f>
        <v>0</v>
      </c>
      <c r="AF65" s="15">
        <f>'3.ВС'!AF61</f>
        <v>0</v>
      </c>
      <c r="AG65" s="15">
        <f>'3.ВС'!AG61</f>
        <v>600</v>
      </c>
      <c r="AH65" s="15">
        <f>'3.ВС'!AH61</f>
        <v>600</v>
      </c>
      <c r="AI65" s="15">
        <f>'3.ВС'!AI61</f>
        <v>0</v>
      </c>
      <c r="AJ65" s="15">
        <f>'3.ВС'!AJ61</f>
        <v>0</v>
      </c>
      <c r="AK65" s="15">
        <f>'3.ВС'!AK61</f>
        <v>600</v>
      </c>
      <c r="AL65" s="15">
        <f>'3.ВС'!AL61</f>
        <v>0</v>
      </c>
      <c r="AM65" s="110">
        <f>'3.ВС'!AM61</f>
        <v>0</v>
      </c>
      <c r="AN65" s="15">
        <f>'3.ВС'!AN61</f>
        <v>0</v>
      </c>
      <c r="AO65" s="15">
        <f>'3.ВС'!AO61</f>
        <v>0</v>
      </c>
      <c r="AP65" s="15">
        <f>'3.ВС'!AP61</f>
        <v>600</v>
      </c>
      <c r="AQ65" s="15">
        <f>'3.ВС'!AQ61</f>
        <v>0</v>
      </c>
      <c r="AR65" s="15">
        <f>'3.ВС'!AR61</f>
        <v>0</v>
      </c>
      <c r="AS65" s="15">
        <f>'3.ВС'!AS61</f>
        <v>600</v>
      </c>
    </row>
    <row r="66" spans="1:45" ht="27.75" hidden="1" customHeight="1" x14ac:dyDescent="0.25">
      <c r="A66" s="41" t="s">
        <v>466</v>
      </c>
      <c r="B66" s="100"/>
      <c r="C66" s="102"/>
      <c r="D66" s="102"/>
      <c r="E66" s="40">
        <v>851</v>
      </c>
      <c r="F66" s="2" t="s">
        <v>11</v>
      </c>
      <c r="G66" s="2" t="s">
        <v>13</v>
      </c>
      <c r="H66" s="3" t="s">
        <v>467</v>
      </c>
      <c r="I66" s="2"/>
      <c r="J66" s="15">
        <f t="shared" si="50"/>
        <v>600</v>
      </c>
      <c r="K66" s="15">
        <f t="shared" si="50"/>
        <v>0</v>
      </c>
      <c r="L66" s="15">
        <f t="shared" si="50"/>
        <v>0</v>
      </c>
      <c r="M66" s="15">
        <f t="shared" si="50"/>
        <v>600</v>
      </c>
      <c r="N66" s="15">
        <f t="shared" si="50"/>
        <v>0</v>
      </c>
      <c r="O66" s="15">
        <f t="shared" si="50"/>
        <v>0</v>
      </c>
      <c r="P66" s="15">
        <f t="shared" si="50"/>
        <v>0</v>
      </c>
      <c r="Q66" s="15">
        <f t="shared" si="50"/>
        <v>0</v>
      </c>
      <c r="R66" s="15">
        <f t="shared" si="50"/>
        <v>600</v>
      </c>
      <c r="S66" s="15">
        <f t="shared" si="51"/>
        <v>0</v>
      </c>
      <c r="T66" s="15">
        <f t="shared" si="51"/>
        <v>0</v>
      </c>
      <c r="U66" s="15">
        <f t="shared" si="51"/>
        <v>600</v>
      </c>
      <c r="V66" s="15">
        <f t="shared" si="51"/>
        <v>600</v>
      </c>
      <c r="W66" s="15">
        <f t="shared" si="51"/>
        <v>0</v>
      </c>
      <c r="X66" s="15">
        <f t="shared" si="51"/>
        <v>0</v>
      </c>
      <c r="Y66" s="15">
        <f t="shared" si="51"/>
        <v>600</v>
      </c>
      <c r="Z66" s="15">
        <f t="shared" si="51"/>
        <v>0</v>
      </c>
      <c r="AA66" s="15">
        <f t="shared" si="51"/>
        <v>0</v>
      </c>
      <c r="AB66" s="15">
        <f t="shared" si="51"/>
        <v>0</v>
      </c>
      <c r="AC66" s="15">
        <f t="shared" si="51"/>
        <v>0</v>
      </c>
      <c r="AD66" s="15">
        <f t="shared" si="51"/>
        <v>600</v>
      </c>
      <c r="AE66" s="15">
        <f t="shared" si="51"/>
        <v>0</v>
      </c>
      <c r="AF66" s="15">
        <f t="shared" si="51"/>
        <v>0</v>
      </c>
      <c r="AG66" s="15">
        <f t="shared" si="51"/>
        <v>600</v>
      </c>
      <c r="AH66" s="15">
        <f t="shared" si="51"/>
        <v>600</v>
      </c>
      <c r="AI66" s="15">
        <f t="shared" si="51"/>
        <v>0</v>
      </c>
      <c r="AJ66" s="15">
        <f t="shared" si="51"/>
        <v>0</v>
      </c>
      <c r="AK66" s="15">
        <f t="shared" si="51"/>
        <v>600</v>
      </c>
      <c r="AL66" s="15">
        <f t="shared" si="51"/>
        <v>0</v>
      </c>
      <c r="AM66" s="110">
        <f t="shared" si="51"/>
        <v>0</v>
      </c>
      <c r="AN66" s="15">
        <f t="shared" si="51"/>
        <v>0</v>
      </c>
      <c r="AO66" s="15">
        <f t="shared" si="51"/>
        <v>0</v>
      </c>
      <c r="AP66" s="15">
        <f t="shared" si="51"/>
        <v>600</v>
      </c>
      <c r="AQ66" s="15">
        <f t="shared" si="51"/>
        <v>0</v>
      </c>
      <c r="AR66" s="15">
        <f t="shared" si="51"/>
        <v>0</v>
      </c>
      <c r="AS66" s="15">
        <f t="shared" si="51"/>
        <v>600</v>
      </c>
    </row>
    <row r="67" spans="1:45" ht="27.75" hidden="1" customHeight="1" x14ac:dyDescent="0.25">
      <c r="A67" s="102" t="s">
        <v>20</v>
      </c>
      <c r="B67" s="100"/>
      <c r="C67" s="100"/>
      <c r="D67" s="100"/>
      <c r="E67" s="40">
        <v>851</v>
      </c>
      <c r="F67" s="2" t="s">
        <v>11</v>
      </c>
      <c r="G67" s="2" t="s">
        <v>13</v>
      </c>
      <c r="H67" s="3" t="s">
        <v>467</v>
      </c>
      <c r="I67" s="2" t="s">
        <v>21</v>
      </c>
      <c r="J67" s="15">
        <f t="shared" si="50"/>
        <v>600</v>
      </c>
      <c r="K67" s="15">
        <f t="shared" si="50"/>
        <v>0</v>
      </c>
      <c r="L67" s="15">
        <f t="shared" si="50"/>
        <v>0</v>
      </c>
      <c r="M67" s="15">
        <f t="shared" si="50"/>
        <v>600</v>
      </c>
      <c r="N67" s="15">
        <f t="shared" si="50"/>
        <v>0</v>
      </c>
      <c r="O67" s="15">
        <f t="shared" si="50"/>
        <v>0</v>
      </c>
      <c r="P67" s="15">
        <f t="shared" si="50"/>
        <v>0</v>
      </c>
      <c r="Q67" s="15">
        <f t="shared" si="50"/>
        <v>0</v>
      </c>
      <c r="R67" s="15">
        <f t="shared" si="50"/>
        <v>600</v>
      </c>
      <c r="S67" s="15">
        <f t="shared" si="51"/>
        <v>0</v>
      </c>
      <c r="T67" s="15">
        <f t="shared" si="51"/>
        <v>0</v>
      </c>
      <c r="U67" s="15">
        <f t="shared" si="51"/>
        <v>600</v>
      </c>
      <c r="V67" s="15">
        <f t="shared" si="51"/>
        <v>600</v>
      </c>
      <c r="W67" s="15">
        <f t="shared" si="51"/>
        <v>0</v>
      </c>
      <c r="X67" s="15">
        <f t="shared" si="51"/>
        <v>0</v>
      </c>
      <c r="Y67" s="15">
        <f t="shared" si="51"/>
        <v>600</v>
      </c>
      <c r="Z67" s="15">
        <f t="shared" si="51"/>
        <v>0</v>
      </c>
      <c r="AA67" s="15">
        <f t="shared" si="51"/>
        <v>0</v>
      </c>
      <c r="AB67" s="15">
        <f t="shared" si="51"/>
        <v>0</v>
      </c>
      <c r="AC67" s="15">
        <f t="shared" si="51"/>
        <v>0</v>
      </c>
      <c r="AD67" s="15">
        <f t="shared" si="51"/>
        <v>600</v>
      </c>
      <c r="AE67" s="15">
        <f t="shared" si="51"/>
        <v>0</v>
      </c>
      <c r="AF67" s="15">
        <f t="shared" si="51"/>
        <v>0</v>
      </c>
      <c r="AG67" s="15">
        <f t="shared" si="51"/>
        <v>600</v>
      </c>
      <c r="AH67" s="15">
        <f t="shared" si="51"/>
        <v>600</v>
      </c>
      <c r="AI67" s="15">
        <f t="shared" si="51"/>
        <v>0</v>
      </c>
      <c r="AJ67" s="15">
        <f t="shared" si="51"/>
        <v>0</v>
      </c>
      <c r="AK67" s="15">
        <f t="shared" si="51"/>
        <v>600</v>
      </c>
      <c r="AL67" s="15">
        <f t="shared" si="51"/>
        <v>0</v>
      </c>
      <c r="AM67" s="110">
        <f t="shared" si="51"/>
        <v>0</v>
      </c>
      <c r="AN67" s="15">
        <f t="shared" si="51"/>
        <v>0</v>
      </c>
      <c r="AO67" s="15">
        <f t="shared" si="51"/>
        <v>0</v>
      </c>
      <c r="AP67" s="15">
        <f t="shared" si="51"/>
        <v>600</v>
      </c>
      <c r="AQ67" s="15">
        <f t="shared" si="51"/>
        <v>0</v>
      </c>
      <c r="AR67" s="15">
        <f t="shared" si="51"/>
        <v>0</v>
      </c>
      <c r="AS67" s="15">
        <f t="shared" si="51"/>
        <v>600</v>
      </c>
    </row>
    <row r="68" spans="1:45" ht="27.75" hidden="1" customHeight="1" x14ac:dyDescent="0.25">
      <c r="A68" s="102" t="s">
        <v>9</v>
      </c>
      <c r="B68" s="102"/>
      <c r="C68" s="102"/>
      <c r="D68" s="102"/>
      <c r="E68" s="40">
        <v>851</v>
      </c>
      <c r="F68" s="2" t="s">
        <v>11</v>
      </c>
      <c r="G68" s="2" t="s">
        <v>13</v>
      </c>
      <c r="H68" s="3" t="s">
        <v>467</v>
      </c>
      <c r="I68" s="2" t="s">
        <v>22</v>
      </c>
      <c r="J68" s="15">
        <f>'3.ВС'!J64</f>
        <v>600</v>
      </c>
      <c r="K68" s="15">
        <f>'3.ВС'!K64</f>
        <v>0</v>
      </c>
      <c r="L68" s="15">
        <f>'3.ВС'!L64</f>
        <v>0</v>
      </c>
      <c r="M68" s="15">
        <f>'3.ВС'!M64</f>
        <v>600</v>
      </c>
      <c r="N68" s="15">
        <f>'3.ВС'!N64</f>
        <v>0</v>
      </c>
      <c r="O68" s="15">
        <f>'3.ВС'!O64</f>
        <v>0</v>
      </c>
      <c r="P68" s="15">
        <f>'3.ВС'!P64</f>
        <v>0</v>
      </c>
      <c r="Q68" s="15">
        <f>'3.ВС'!Q64</f>
        <v>0</v>
      </c>
      <c r="R68" s="15">
        <f>'3.ВС'!R64</f>
        <v>600</v>
      </c>
      <c r="S68" s="15">
        <f>'3.ВС'!S64</f>
        <v>0</v>
      </c>
      <c r="T68" s="15">
        <f>'3.ВС'!T64</f>
        <v>0</v>
      </c>
      <c r="U68" s="15">
        <f>'3.ВС'!U64</f>
        <v>600</v>
      </c>
      <c r="V68" s="15">
        <f>'3.ВС'!V64</f>
        <v>600</v>
      </c>
      <c r="W68" s="15">
        <f>'3.ВС'!W64</f>
        <v>0</v>
      </c>
      <c r="X68" s="15">
        <f>'3.ВС'!X64</f>
        <v>0</v>
      </c>
      <c r="Y68" s="15">
        <f>'3.ВС'!Y64</f>
        <v>600</v>
      </c>
      <c r="Z68" s="15">
        <f>'3.ВС'!Z64</f>
        <v>0</v>
      </c>
      <c r="AA68" s="15">
        <f>'3.ВС'!AA64</f>
        <v>0</v>
      </c>
      <c r="AB68" s="15">
        <f>'3.ВС'!AB64</f>
        <v>0</v>
      </c>
      <c r="AC68" s="15">
        <f>'3.ВС'!AC64</f>
        <v>0</v>
      </c>
      <c r="AD68" s="15">
        <f>'3.ВС'!AD64</f>
        <v>600</v>
      </c>
      <c r="AE68" s="15">
        <f>'3.ВС'!AE64</f>
        <v>0</v>
      </c>
      <c r="AF68" s="15">
        <f>'3.ВС'!AF64</f>
        <v>0</v>
      </c>
      <c r="AG68" s="15">
        <f>'3.ВС'!AG64</f>
        <v>600</v>
      </c>
      <c r="AH68" s="15">
        <f>'3.ВС'!AH64</f>
        <v>600</v>
      </c>
      <c r="AI68" s="15">
        <f>'3.ВС'!AI64</f>
        <v>0</v>
      </c>
      <c r="AJ68" s="15">
        <f>'3.ВС'!AJ64</f>
        <v>0</v>
      </c>
      <c r="AK68" s="15">
        <f>'3.ВС'!AK64</f>
        <v>600</v>
      </c>
      <c r="AL68" s="15">
        <f>'3.ВС'!AL64</f>
        <v>0</v>
      </c>
      <c r="AM68" s="110">
        <f>'3.ВС'!AM64</f>
        <v>0</v>
      </c>
      <c r="AN68" s="15">
        <f>'3.ВС'!AN64</f>
        <v>0</v>
      </c>
      <c r="AO68" s="15">
        <f>'3.ВС'!AO64</f>
        <v>0</v>
      </c>
      <c r="AP68" s="15">
        <f>'3.ВС'!AP64</f>
        <v>600</v>
      </c>
      <c r="AQ68" s="15">
        <f>'3.ВС'!AQ64</f>
        <v>0</v>
      </c>
      <c r="AR68" s="15">
        <f>'3.ВС'!AR64</f>
        <v>0</v>
      </c>
      <c r="AS68" s="15">
        <f>'3.ВС'!AS64</f>
        <v>600</v>
      </c>
    </row>
    <row r="69" spans="1:45" ht="27.75" hidden="1" customHeight="1" x14ac:dyDescent="0.25">
      <c r="A69" s="41" t="s">
        <v>468</v>
      </c>
      <c r="B69" s="100"/>
      <c r="C69" s="102"/>
      <c r="D69" s="102"/>
      <c r="E69" s="40">
        <v>851</v>
      </c>
      <c r="F69" s="2" t="s">
        <v>11</v>
      </c>
      <c r="G69" s="2" t="s">
        <v>13</v>
      </c>
      <c r="H69" s="3" t="s">
        <v>469</v>
      </c>
      <c r="I69" s="2"/>
      <c r="J69" s="15">
        <f t="shared" si="50"/>
        <v>600</v>
      </c>
      <c r="K69" s="15">
        <f t="shared" si="50"/>
        <v>0</v>
      </c>
      <c r="L69" s="15">
        <f t="shared" si="50"/>
        <v>0</v>
      </c>
      <c r="M69" s="15">
        <f t="shared" si="50"/>
        <v>600</v>
      </c>
      <c r="N69" s="15">
        <f t="shared" si="50"/>
        <v>0</v>
      </c>
      <c r="O69" s="15">
        <f t="shared" si="50"/>
        <v>0</v>
      </c>
      <c r="P69" s="15">
        <f t="shared" si="50"/>
        <v>0</v>
      </c>
      <c r="Q69" s="15">
        <f t="shared" si="50"/>
        <v>0</v>
      </c>
      <c r="R69" s="15">
        <f t="shared" si="50"/>
        <v>600</v>
      </c>
      <c r="S69" s="15">
        <f t="shared" si="51"/>
        <v>0</v>
      </c>
      <c r="T69" s="15">
        <f t="shared" si="51"/>
        <v>0</v>
      </c>
      <c r="U69" s="15">
        <f t="shared" si="51"/>
        <v>600</v>
      </c>
      <c r="V69" s="15">
        <f t="shared" si="51"/>
        <v>600</v>
      </c>
      <c r="W69" s="15">
        <f t="shared" si="51"/>
        <v>0</v>
      </c>
      <c r="X69" s="15">
        <f t="shared" si="51"/>
        <v>0</v>
      </c>
      <c r="Y69" s="15">
        <f t="shared" si="51"/>
        <v>600</v>
      </c>
      <c r="Z69" s="15">
        <f t="shared" si="51"/>
        <v>0</v>
      </c>
      <c r="AA69" s="15">
        <f t="shared" si="51"/>
        <v>0</v>
      </c>
      <c r="AB69" s="15">
        <f t="shared" si="51"/>
        <v>0</v>
      </c>
      <c r="AC69" s="15">
        <f t="shared" si="51"/>
        <v>0</v>
      </c>
      <c r="AD69" s="15">
        <f t="shared" si="51"/>
        <v>600</v>
      </c>
      <c r="AE69" s="15">
        <f t="shared" si="51"/>
        <v>0</v>
      </c>
      <c r="AF69" s="15">
        <f t="shared" si="51"/>
        <v>0</v>
      </c>
      <c r="AG69" s="15">
        <f t="shared" si="51"/>
        <v>600</v>
      </c>
      <c r="AH69" s="15">
        <f t="shared" si="51"/>
        <v>600</v>
      </c>
      <c r="AI69" s="15">
        <f t="shared" si="51"/>
        <v>0</v>
      </c>
      <c r="AJ69" s="15">
        <f t="shared" si="51"/>
        <v>0</v>
      </c>
      <c r="AK69" s="15">
        <f t="shared" si="51"/>
        <v>600</v>
      </c>
      <c r="AL69" s="15">
        <f t="shared" si="51"/>
        <v>0</v>
      </c>
      <c r="AM69" s="110">
        <f t="shared" si="51"/>
        <v>0</v>
      </c>
      <c r="AN69" s="15">
        <f t="shared" si="51"/>
        <v>0</v>
      </c>
      <c r="AO69" s="15">
        <f t="shared" si="51"/>
        <v>0</v>
      </c>
      <c r="AP69" s="15">
        <f t="shared" si="51"/>
        <v>600</v>
      </c>
      <c r="AQ69" s="15">
        <f t="shared" si="51"/>
        <v>0</v>
      </c>
      <c r="AR69" s="15">
        <f t="shared" si="51"/>
        <v>0</v>
      </c>
      <c r="AS69" s="15">
        <f t="shared" si="51"/>
        <v>600</v>
      </c>
    </row>
    <row r="70" spans="1:45" ht="27.75" hidden="1" customHeight="1" x14ac:dyDescent="0.25">
      <c r="A70" s="102" t="s">
        <v>20</v>
      </c>
      <c r="B70" s="100"/>
      <c r="C70" s="100"/>
      <c r="D70" s="100"/>
      <c r="E70" s="40">
        <v>851</v>
      </c>
      <c r="F70" s="2" t="s">
        <v>11</v>
      </c>
      <c r="G70" s="2" t="s">
        <v>13</v>
      </c>
      <c r="H70" s="3" t="s">
        <v>469</v>
      </c>
      <c r="I70" s="2" t="s">
        <v>21</v>
      </c>
      <c r="J70" s="15">
        <f t="shared" si="50"/>
        <v>600</v>
      </c>
      <c r="K70" s="15">
        <f t="shared" si="50"/>
        <v>0</v>
      </c>
      <c r="L70" s="15">
        <f t="shared" si="50"/>
        <v>0</v>
      </c>
      <c r="M70" s="15">
        <f t="shared" si="50"/>
        <v>600</v>
      </c>
      <c r="N70" s="15">
        <f t="shared" si="50"/>
        <v>0</v>
      </c>
      <c r="O70" s="15">
        <f t="shared" si="50"/>
        <v>0</v>
      </c>
      <c r="P70" s="15">
        <f t="shared" si="50"/>
        <v>0</v>
      </c>
      <c r="Q70" s="15">
        <f t="shared" si="50"/>
        <v>0</v>
      </c>
      <c r="R70" s="15">
        <f t="shared" si="50"/>
        <v>600</v>
      </c>
      <c r="S70" s="15">
        <f t="shared" si="51"/>
        <v>0</v>
      </c>
      <c r="T70" s="15">
        <f t="shared" si="51"/>
        <v>0</v>
      </c>
      <c r="U70" s="15">
        <f t="shared" si="51"/>
        <v>600</v>
      </c>
      <c r="V70" s="15">
        <f t="shared" si="51"/>
        <v>600</v>
      </c>
      <c r="W70" s="15">
        <f t="shared" si="51"/>
        <v>0</v>
      </c>
      <c r="X70" s="15">
        <f t="shared" si="51"/>
        <v>0</v>
      </c>
      <c r="Y70" s="15">
        <f t="shared" si="51"/>
        <v>600</v>
      </c>
      <c r="Z70" s="15">
        <f t="shared" si="51"/>
        <v>0</v>
      </c>
      <c r="AA70" s="15">
        <f t="shared" si="51"/>
        <v>0</v>
      </c>
      <c r="AB70" s="15">
        <f t="shared" si="51"/>
        <v>0</v>
      </c>
      <c r="AC70" s="15">
        <f t="shared" si="51"/>
        <v>0</v>
      </c>
      <c r="AD70" s="15">
        <f t="shared" si="51"/>
        <v>600</v>
      </c>
      <c r="AE70" s="15">
        <f t="shared" si="51"/>
        <v>0</v>
      </c>
      <c r="AF70" s="15">
        <f t="shared" si="51"/>
        <v>0</v>
      </c>
      <c r="AG70" s="15">
        <f t="shared" si="51"/>
        <v>600</v>
      </c>
      <c r="AH70" s="15">
        <f t="shared" si="51"/>
        <v>600</v>
      </c>
      <c r="AI70" s="15">
        <f t="shared" si="51"/>
        <v>0</v>
      </c>
      <c r="AJ70" s="15">
        <f t="shared" si="51"/>
        <v>0</v>
      </c>
      <c r="AK70" s="15">
        <f t="shared" si="51"/>
        <v>600</v>
      </c>
      <c r="AL70" s="15">
        <f t="shared" si="51"/>
        <v>0</v>
      </c>
      <c r="AM70" s="110">
        <f t="shared" si="51"/>
        <v>0</v>
      </c>
      <c r="AN70" s="15">
        <f t="shared" si="51"/>
        <v>0</v>
      </c>
      <c r="AO70" s="15">
        <f t="shared" si="51"/>
        <v>0</v>
      </c>
      <c r="AP70" s="15">
        <f t="shared" si="51"/>
        <v>600</v>
      </c>
      <c r="AQ70" s="15">
        <f t="shared" si="51"/>
        <v>0</v>
      </c>
      <c r="AR70" s="15">
        <f t="shared" si="51"/>
        <v>0</v>
      </c>
      <c r="AS70" s="15">
        <f t="shared" si="51"/>
        <v>600</v>
      </c>
    </row>
    <row r="71" spans="1:45" ht="27.75" hidden="1" customHeight="1" x14ac:dyDescent="0.25">
      <c r="A71" s="102" t="s">
        <v>9</v>
      </c>
      <c r="B71" s="102"/>
      <c r="C71" s="102"/>
      <c r="D71" s="102"/>
      <c r="E71" s="40">
        <v>851</v>
      </c>
      <c r="F71" s="2" t="s">
        <v>11</v>
      </c>
      <c r="G71" s="2" t="s">
        <v>13</v>
      </c>
      <c r="H71" s="3" t="s">
        <v>469</v>
      </c>
      <c r="I71" s="2" t="s">
        <v>22</v>
      </c>
      <c r="J71" s="15">
        <f>'3.ВС'!J67</f>
        <v>600</v>
      </c>
      <c r="K71" s="15">
        <f>'3.ВС'!K67</f>
        <v>0</v>
      </c>
      <c r="L71" s="15">
        <f>'3.ВС'!L67</f>
        <v>0</v>
      </c>
      <c r="M71" s="15">
        <f>'3.ВС'!M67</f>
        <v>600</v>
      </c>
      <c r="N71" s="15">
        <f>'3.ВС'!N67</f>
        <v>0</v>
      </c>
      <c r="O71" s="15">
        <f>'3.ВС'!O67</f>
        <v>0</v>
      </c>
      <c r="P71" s="15">
        <f>'3.ВС'!P67</f>
        <v>0</v>
      </c>
      <c r="Q71" s="15">
        <f>'3.ВС'!Q67</f>
        <v>0</v>
      </c>
      <c r="R71" s="15">
        <f>'3.ВС'!R67</f>
        <v>600</v>
      </c>
      <c r="S71" s="15">
        <f>'3.ВС'!S67</f>
        <v>0</v>
      </c>
      <c r="T71" s="15">
        <f>'3.ВС'!T67</f>
        <v>0</v>
      </c>
      <c r="U71" s="15">
        <f>'3.ВС'!U67</f>
        <v>600</v>
      </c>
      <c r="V71" s="15">
        <f>'3.ВС'!V67</f>
        <v>600</v>
      </c>
      <c r="W71" s="15">
        <f>'3.ВС'!W67</f>
        <v>0</v>
      </c>
      <c r="X71" s="15">
        <f>'3.ВС'!X67</f>
        <v>0</v>
      </c>
      <c r="Y71" s="15">
        <f>'3.ВС'!Y67</f>
        <v>600</v>
      </c>
      <c r="Z71" s="15">
        <f>'3.ВС'!Z67</f>
        <v>0</v>
      </c>
      <c r="AA71" s="15">
        <f>'3.ВС'!AA67</f>
        <v>0</v>
      </c>
      <c r="AB71" s="15">
        <f>'3.ВС'!AB67</f>
        <v>0</v>
      </c>
      <c r="AC71" s="15">
        <f>'3.ВС'!AC67</f>
        <v>0</v>
      </c>
      <c r="AD71" s="15">
        <f>'3.ВС'!AD67</f>
        <v>600</v>
      </c>
      <c r="AE71" s="15">
        <f>'3.ВС'!AE67</f>
        <v>0</v>
      </c>
      <c r="AF71" s="15">
        <f>'3.ВС'!AF67</f>
        <v>0</v>
      </c>
      <c r="AG71" s="15">
        <f>'3.ВС'!AG67</f>
        <v>600</v>
      </c>
      <c r="AH71" s="15">
        <f>'3.ВС'!AH67</f>
        <v>600</v>
      </c>
      <c r="AI71" s="15">
        <f>'3.ВС'!AI67</f>
        <v>0</v>
      </c>
      <c r="AJ71" s="15">
        <f>'3.ВС'!AJ67</f>
        <v>0</v>
      </c>
      <c r="AK71" s="15">
        <f>'3.ВС'!AK67</f>
        <v>600</v>
      </c>
      <c r="AL71" s="15">
        <f>'3.ВС'!AL67</f>
        <v>0</v>
      </c>
      <c r="AM71" s="110">
        <f>'3.ВС'!AM67</f>
        <v>0</v>
      </c>
      <c r="AN71" s="15">
        <f>'3.ВС'!AN67</f>
        <v>0</v>
      </c>
      <c r="AO71" s="15">
        <f>'3.ВС'!AO67</f>
        <v>0</v>
      </c>
      <c r="AP71" s="15">
        <f>'3.ВС'!AP67</f>
        <v>600</v>
      </c>
      <c r="AQ71" s="15">
        <f>'3.ВС'!AQ67</f>
        <v>0</v>
      </c>
      <c r="AR71" s="15">
        <f>'3.ВС'!AR67</f>
        <v>0</v>
      </c>
      <c r="AS71" s="15">
        <f>'3.ВС'!AS67</f>
        <v>600</v>
      </c>
    </row>
    <row r="72" spans="1:45" ht="27.75" hidden="1" customHeight="1" x14ac:dyDescent="0.25">
      <c r="A72" s="41" t="s">
        <v>470</v>
      </c>
      <c r="B72" s="100"/>
      <c r="C72" s="102"/>
      <c r="D72" s="102"/>
      <c r="E72" s="40">
        <v>851</v>
      </c>
      <c r="F72" s="2" t="s">
        <v>11</v>
      </c>
      <c r="G72" s="2" t="s">
        <v>13</v>
      </c>
      <c r="H72" s="3" t="s">
        <v>471</v>
      </c>
      <c r="I72" s="2"/>
      <c r="J72" s="15">
        <f t="shared" si="50"/>
        <v>2100</v>
      </c>
      <c r="K72" s="15">
        <f t="shared" si="50"/>
        <v>0</v>
      </c>
      <c r="L72" s="15">
        <f t="shared" si="50"/>
        <v>0</v>
      </c>
      <c r="M72" s="15">
        <f t="shared" si="50"/>
        <v>2100</v>
      </c>
      <c r="N72" s="15">
        <f t="shared" si="50"/>
        <v>0</v>
      </c>
      <c r="O72" s="15">
        <f t="shared" si="50"/>
        <v>0</v>
      </c>
      <c r="P72" s="15">
        <f t="shared" si="50"/>
        <v>0</v>
      </c>
      <c r="Q72" s="15">
        <f t="shared" si="50"/>
        <v>0</v>
      </c>
      <c r="R72" s="15">
        <f t="shared" si="50"/>
        <v>2100</v>
      </c>
      <c r="S72" s="15">
        <f t="shared" si="51"/>
        <v>0</v>
      </c>
      <c r="T72" s="15">
        <f t="shared" si="51"/>
        <v>0</v>
      </c>
      <c r="U72" s="15">
        <f t="shared" si="51"/>
        <v>2100</v>
      </c>
      <c r="V72" s="15">
        <f t="shared" si="51"/>
        <v>2100</v>
      </c>
      <c r="W72" s="15">
        <f t="shared" si="51"/>
        <v>0</v>
      </c>
      <c r="X72" s="15">
        <f t="shared" si="51"/>
        <v>0</v>
      </c>
      <c r="Y72" s="15">
        <f t="shared" si="51"/>
        <v>2100</v>
      </c>
      <c r="Z72" s="15">
        <f t="shared" si="51"/>
        <v>0</v>
      </c>
      <c r="AA72" s="15">
        <f t="shared" si="51"/>
        <v>0</v>
      </c>
      <c r="AB72" s="15">
        <f t="shared" si="51"/>
        <v>0</v>
      </c>
      <c r="AC72" s="15">
        <f t="shared" si="51"/>
        <v>0</v>
      </c>
      <c r="AD72" s="15">
        <f t="shared" si="51"/>
        <v>2100</v>
      </c>
      <c r="AE72" s="15">
        <f t="shared" si="51"/>
        <v>0</v>
      </c>
      <c r="AF72" s="15">
        <f t="shared" si="51"/>
        <v>0</v>
      </c>
      <c r="AG72" s="15">
        <f t="shared" si="51"/>
        <v>2100</v>
      </c>
      <c r="AH72" s="15">
        <f t="shared" si="51"/>
        <v>2100</v>
      </c>
      <c r="AI72" s="15">
        <f t="shared" si="51"/>
        <v>0</v>
      </c>
      <c r="AJ72" s="15">
        <f t="shared" si="51"/>
        <v>0</v>
      </c>
      <c r="AK72" s="15">
        <f t="shared" si="51"/>
        <v>2100</v>
      </c>
      <c r="AL72" s="15">
        <f t="shared" si="51"/>
        <v>0</v>
      </c>
      <c r="AM72" s="110">
        <f t="shared" si="51"/>
        <v>0</v>
      </c>
      <c r="AN72" s="15">
        <f t="shared" si="51"/>
        <v>0</v>
      </c>
      <c r="AO72" s="15">
        <f t="shared" si="51"/>
        <v>0</v>
      </c>
      <c r="AP72" s="15">
        <f t="shared" si="51"/>
        <v>2100</v>
      </c>
      <c r="AQ72" s="15">
        <f t="shared" si="51"/>
        <v>0</v>
      </c>
      <c r="AR72" s="15">
        <f t="shared" si="51"/>
        <v>0</v>
      </c>
      <c r="AS72" s="15">
        <f t="shared" si="51"/>
        <v>2100</v>
      </c>
    </row>
    <row r="73" spans="1:45" ht="27.75" hidden="1" customHeight="1" x14ac:dyDescent="0.25">
      <c r="A73" s="102" t="s">
        <v>20</v>
      </c>
      <c r="B73" s="100"/>
      <c r="C73" s="100"/>
      <c r="D73" s="100"/>
      <c r="E73" s="40">
        <v>851</v>
      </c>
      <c r="F73" s="2" t="s">
        <v>11</v>
      </c>
      <c r="G73" s="2" t="s">
        <v>13</v>
      </c>
      <c r="H73" s="3" t="s">
        <v>471</v>
      </c>
      <c r="I73" s="2" t="s">
        <v>21</v>
      </c>
      <c r="J73" s="15">
        <f t="shared" si="50"/>
        <v>2100</v>
      </c>
      <c r="K73" s="15">
        <f t="shared" si="50"/>
        <v>0</v>
      </c>
      <c r="L73" s="15">
        <f t="shared" si="50"/>
        <v>0</v>
      </c>
      <c r="M73" s="15">
        <f t="shared" si="50"/>
        <v>2100</v>
      </c>
      <c r="N73" s="15">
        <f t="shared" si="50"/>
        <v>0</v>
      </c>
      <c r="O73" s="15">
        <f t="shared" si="50"/>
        <v>0</v>
      </c>
      <c r="P73" s="15">
        <f t="shared" si="50"/>
        <v>0</v>
      </c>
      <c r="Q73" s="15">
        <f t="shared" si="50"/>
        <v>0</v>
      </c>
      <c r="R73" s="15">
        <f t="shared" si="50"/>
        <v>2100</v>
      </c>
      <c r="S73" s="15">
        <f t="shared" si="51"/>
        <v>0</v>
      </c>
      <c r="T73" s="15">
        <f t="shared" si="51"/>
        <v>0</v>
      </c>
      <c r="U73" s="15">
        <f t="shared" si="51"/>
        <v>2100</v>
      </c>
      <c r="V73" s="15">
        <f t="shared" si="51"/>
        <v>2100</v>
      </c>
      <c r="W73" s="15">
        <f t="shared" si="51"/>
        <v>0</v>
      </c>
      <c r="X73" s="15">
        <f t="shared" si="51"/>
        <v>0</v>
      </c>
      <c r="Y73" s="15">
        <f t="shared" si="51"/>
        <v>2100</v>
      </c>
      <c r="Z73" s="15">
        <f t="shared" si="51"/>
        <v>0</v>
      </c>
      <c r="AA73" s="15">
        <f t="shared" si="51"/>
        <v>0</v>
      </c>
      <c r="AB73" s="15">
        <f t="shared" si="51"/>
        <v>0</v>
      </c>
      <c r="AC73" s="15">
        <f t="shared" si="51"/>
        <v>0</v>
      </c>
      <c r="AD73" s="15">
        <f t="shared" si="51"/>
        <v>2100</v>
      </c>
      <c r="AE73" s="15">
        <f t="shared" si="51"/>
        <v>0</v>
      </c>
      <c r="AF73" s="15">
        <f t="shared" si="51"/>
        <v>0</v>
      </c>
      <c r="AG73" s="15">
        <f t="shared" si="51"/>
        <v>2100</v>
      </c>
      <c r="AH73" s="15">
        <f t="shared" si="51"/>
        <v>2100</v>
      </c>
      <c r="AI73" s="15">
        <f t="shared" si="51"/>
        <v>0</v>
      </c>
      <c r="AJ73" s="15">
        <f t="shared" si="51"/>
        <v>0</v>
      </c>
      <c r="AK73" s="15">
        <f t="shared" si="51"/>
        <v>2100</v>
      </c>
      <c r="AL73" s="15">
        <f t="shared" si="51"/>
        <v>0</v>
      </c>
      <c r="AM73" s="110">
        <f t="shared" si="51"/>
        <v>0</v>
      </c>
      <c r="AN73" s="15">
        <f t="shared" si="51"/>
        <v>0</v>
      </c>
      <c r="AO73" s="15">
        <f t="shared" si="51"/>
        <v>0</v>
      </c>
      <c r="AP73" s="15">
        <f t="shared" si="51"/>
        <v>2100</v>
      </c>
      <c r="AQ73" s="15">
        <f t="shared" si="51"/>
        <v>0</v>
      </c>
      <c r="AR73" s="15">
        <f t="shared" si="51"/>
        <v>0</v>
      </c>
      <c r="AS73" s="15">
        <f t="shared" si="51"/>
        <v>2100</v>
      </c>
    </row>
    <row r="74" spans="1:45" ht="27.75" hidden="1" customHeight="1" x14ac:dyDescent="0.25">
      <c r="A74" s="102" t="s">
        <v>9</v>
      </c>
      <c r="B74" s="102"/>
      <c r="C74" s="102"/>
      <c r="D74" s="102"/>
      <c r="E74" s="40">
        <v>851</v>
      </c>
      <c r="F74" s="2" t="s">
        <v>11</v>
      </c>
      <c r="G74" s="2" t="s">
        <v>13</v>
      </c>
      <c r="H74" s="3" t="s">
        <v>471</v>
      </c>
      <c r="I74" s="2" t="s">
        <v>22</v>
      </c>
      <c r="J74" s="15">
        <f>'3.ВС'!J70</f>
        <v>2100</v>
      </c>
      <c r="K74" s="15">
        <f>'3.ВС'!K70</f>
        <v>0</v>
      </c>
      <c r="L74" s="15">
        <f>'3.ВС'!L70</f>
        <v>0</v>
      </c>
      <c r="M74" s="15">
        <f>'3.ВС'!M70</f>
        <v>2100</v>
      </c>
      <c r="N74" s="15">
        <f>'3.ВС'!N70</f>
        <v>0</v>
      </c>
      <c r="O74" s="15">
        <f>'3.ВС'!O70</f>
        <v>0</v>
      </c>
      <c r="P74" s="15">
        <f>'3.ВС'!P70</f>
        <v>0</v>
      </c>
      <c r="Q74" s="15">
        <f>'3.ВС'!Q70</f>
        <v>0</v>
      </c>
      <c r="R74" s="15">
        <f>'3.ВС'!R70</f>
        <v>2100</v>
      </c>
      <c r="S74" s="15">
        <f>'3.ВС'!S70</f>
        <v>0</v>
      </c>
      <c r="T74" s="15">
        <f>'3.ВС'!T70</f>
        <v>0</v>
      </c>
      <c r="U74" s="15">
        <f>'3.ВС'!U70</f>
        <v>2100</v>
      </c>
      <c r="V74" s="15">
        <f>'3.ВС'!V70</f>
        <v>2100</v>
      </c>
      <c r="W74" s="15">
        <f>'3.ВС'!W70</f>
        <v>0</v>
      </c>
      <c r="X74" s="15">
        <f>'3.ВС'!X70</f>
        <v>0</v>
      </c>
      <c r="Y74" s="15">
        <f>'3.ВС'!Y70</f>
        <v>2100</v>
      </c>
      <c r="Z74" s="15">
        <f>'3.ВС'!Z70</f>
        <v>0</v>
      </c>
      <c r="AA74" s="15">
        <f>'3.ВС'!AA70</f>
        <v>0</v>
      </c>
      <c r="AB74" s="15">
        <f>'3.ВС'!AB70</f>
        <v>0</v>
      </c>
      <c r="AC74" s="15">
        <f>'3.ВС'!AC70</f>
        <v>0</v>
      </c>
      <c r="AD74" s="15">
        <f>'3.ВС'!AD70</f>
        <v>2100</v>
      </c>
      <c r="AE74" s="15">
        <f>'3.ВС'!AE70</f>
        <v>0</v>
      </c>
      <c r="AF74" s="15">
        <f>'3.ВС'!AF70</f>
        <v>0</v>
      </c>
      <c r="AG74" s="15">
        <f>'3.ВС'!AG70</f>
        <v>2100</v>
      </c>
      <c r="AH74" s="15">
        <f>'3.ВС'!AH70</f>
        <v>2100</v>
      </c>
      <c r="AI74" s="15">
        <f>'3.ВС'!AI70</f>
        <v>0</v>
      </c>
      <c r="AJ74" s="15">
        <f>'3.ВС'!AJ70</f>
        <v>0</v>
      </c>
      <c r="AK74" s="15">
        <f>'3.ВС'!AK70</f>
        <v>2100</v>
      </c>
      <c r="AL74" s="15">
        <f>'3.ВС'!AL70</f>
        <v>0</v>
      </c>
      <c r="AM74" s="110">
        <f>'3.ВС'!AM70</f>
        <v>0</v>
      </c>
      <c r="AN74" s="15">
        <f>'3.ВС'!AN70</f>
        <v>0</v>
      </c>
      <c r="AO74" s="15">
        <f>'3.ВС'!AO70</f>
        <v>0</v>
      </c>
      <c r="AP74" s="15">
        <f>'3.ВС'!AP70</f>
        <v>2100</v>
      </c>
      <c r="AQ74" s="15">
        <f>'3.ВС'!AQ70</f>
        <v>0</v>
      </c>
      <c r="AR74" s="15">
        <f>'3.ВС'!AR70</f>
        <v>0</v>
      </c>
      <c r="AS74" s="15">
        <f>'3.ВС'!AS70</f>
        <v>2100</v>
      </c>
    </row>
    <row r="75" spans="1:45" ht="27.75" hidden="1" customHeight="1" x14ac:dyDescent="0.25">
      <c r="A75" s="102" t="s">
        <v>420</v>
      </c>
      <c r="B75" s="102"/>
      <c r="C75" s="102"/>
      <c r="D75" s="102"/>
      <c r="E75" s="3">
        <v>851</v>
      </c>
      <c r="F75" s="2" t="s">
        <v>11</v>
      </c>
      <c r="G75" s="2" t="s">
        <v>13</v>
      </c>
      <c r="H75" s="98" t="s">
        <v>421</v>
      </c>
      <c r="I75" s="2"/>
      <c r="J75" s="15">
        <f t="shared" ref="J75:AK76" si="52">J76</f>
        <v>0</v>
      </c>
      <c r="K75" s="15">
        <f t="shared" si="52"/>
        <v>0</v>
      </c>
      <c r="L75" s="15">
        <f t="shared" si="52"/>
        <v>0</v>
      </c>
      <c r="M75" s="15">
        <f t="shared" si="52"/>
        <v>0</v>
      </c>
      <c r="N75" s="15">
        <f t="shared" si="52"/>
        <v>0</v>
      </c>
      <c r="O75" s="15">
        <f t="shared" si="52"/>
        <v>0</v>
      </c>
      <c r="P75" s="15">
        <f t="shared" si="52"/>
        <v>0</v>
      </c>
      <c r="Q75" s="15">
        <f t="shared" si="52"/>
        <v>0</v>
      </c>
      <c r="R75" s="15">
        <f t="shared" si="52"/>
        <v>0</v>
      </c>
      <c r="S75" s="15">
        <f t="shared" si="52"/>
        <v>0</v>
      </c>
      <c r="T75" s="15">
        <f t="shared" si="52"/>
        <v>0</v>
      </c>
      <c r="U75" s="15">
        <f t="shared" si="52"/>
        <v>0</v>
      </c>
      <c r="V75" s="15">
        <f t="shared" si="52"/>
        <v>0</v>
      </c>
      <c r="W75" s="15">
        <f t="shared" si="52"/>
        <v>0</v>
      </c>
      <c r="X75" s="15">
        <f t="shared" si="52"/>
        <v>0</v>
      </c>
      <c r="Y75" s="15">
        <f t="shared" si="52"/>
        <v>0</v>
      </c>
      <c r="Z75" s="15">
        <f t="shared" si="52"/>
        <v>0</v>
      </c>
      <c r="AA75" s="15">
        <f t="shared" si="52"/>
        <v>0</v>
      </c>
      <c r="AB75" s="15">
        <f t="shared" si="52"/>
        <v>0</v>
      </c>
      <c r="AC75" s="15">
        <f t="shared" si="52"/>
        <v>0</v>
      </c>
      <c r="AD75" s="15">
        <f t="shared" si="52"/>
        <v>0</v>
      </c>
      <c r="AE75" s="15">
        <f t="shared" si="52"/>
        <v>0</v>
      </c>
      <c r="AF75" s="15">
        <f t="shared" si="52"/>
        <v>0</v>
      </c>
      <c r="AG75" s="15">
        <f t="shared" si="52"/>
        <v>0</v>
      </c>
      <c r="AH75" s="15">
        <f t="shared" si="52"/>
        <v>0</v>
      </c>
      <c r="AI75" s="15">
        <f t="shared" si="52"/>
        <v>0</v>
      </c>
      <c r="AJ75" s="15">
        <f t="shared" si="52"/>
        <v>0</v>
      </c>
      <c r="AK75" s="15">
        <f t="shared" si="52"/>
        <v>0</v>
      </c>
      <c r="AL75" s="15">
        <f t="shared" ref="S75:AS76" si="53">AL76</f>
        <v>0</v>
      </c>
      <c r="AM75" s="110">
        <f t="shared" si="53"/>
        <v>0</v>
      </c>
      <c r="AN75" s="15">
        <f t="shared" si="53"/>
        <v>0</v>
      </c>
      <c r="AO75" s="15">
        <f t="shared" si="53"/>
        <v>0</v>
      </c>
      <c r="AP75" s="15">
        <f t="shared" si="53"/>
        <v>0</v>
      </c>
      <c r="AQ75" s="15">
        <f t="shared" si="53"/>
        <v>0</v>
      </c>
      <c r="AR75" s="15">
        <f t="shared" si="53"/>
        <v>0</v>
      </c>
      <c r="AS75" s="15">
        <f t="shared" si="53"/>
        <v>0</v>
      </c>
    </row>
    <row r="76" spans="1:45" ht="27.75" hidden="1" customHeight="1" x14ac:dyDescent="0.25">
      <c r="A76" s="102" t="s">
        <v>15</v>
      </c>
      <c r="B76" s="102"/>
      <c r="C76" s="102"/>
      <c r="D76" s="102"/>
      <c r="E76" s="3">
        <v>851</v>
      </c>
      <c r="F76" s="2" t="s">
        <v>11</v>
      </c>
      <c r="G76" s="2" t="s">
        <v>13</v>
      </c>
      <c r="H76" s="98" t="s">
        <v>421</v>
      </c>
      <c r="I76" s="2" t="s">
        <v>17</v>
      </c>
      <c r="J76" s="15">
        <f t="shared" si="52"/>
        <v>0</v>
      </c>
      <c r="K76" s="15">
        <f t="shared" si="52"/>
        <v>0</v>
      </c>
      <c r="L76" s="15">
        <f t="shared" si="52"/>
        <v>0</v>
      </c>
      <c r="M76" s="15">
        <f t="shared" si="52"/>
        <v>0</v>
      </c>
      <c r="N76" s="15">
        <f t="shared" si="52"/>
        <v>0</v>
      </c>
      <c r="O76" s="15">
        <f t="shared" si="52"/>
        <v>0</v>
      </c>
      <c r="P76" s="15">
        <f t="shared" si="52"/>
        <v>0</v>
      </c>
      <c r="Q76" s="15">
        <f t="shared" si="52"/>
        <v>0</v>
      </c>
      <c r="R76" s="15">
        <f t="shared" si="52"/>
        <v>0</v>
      </c>
      <c r="S76" s="15">
        <f t="shared" si="53"/>
        <v>0</v>
      </c>
      <c r="T76" s="15">
        <f t="shared" si="53"/>
        <v>0</v>
      </c>
      <c r="U76" s="15">
        <f t="shared" si="53"/>
        <v>0</v>
      </c>
      <c r="V76" s="15">
        <f t="shared" si="53"/>
        <v>0</v>
      </c>
      <c r="W76" s="15">
        <f t="shared" si="53"/>
        <v>0</v>
      </c>
      <c r="X76" s="15">
        <f t="shared" si="53"/>
        <v>0</v>
      </c>
      <c r="Y76" s="15">
        <f t="shared" si="53"/>
        <v>0</v>
      </c>
      <c r="Z76" s="15">
        <f t="shared" si="53"/>
        <v>0</v>
      </c>
      <c r="AA76" s="15">
        <f t="shared" si="53"/>
        <v>0</v>
      </c>
      <c r="AB76" s="15">
        <f t="shared" si="53"/>
        <v>0</v>
      </c>
      <c r="AC76" s="15">
        <f t="shared" si="53"/>
        <v>0</v>
      </c>
      <c r="AD76" s="15">
        <f t="shared" si="53"/>
        <v>0</v>
      </c>
      <c r="AE76" s="15">
        <f t="shared" si="53"/>
        <v>0</v>
      </c>
      <c r="AF76" s="15">
        <f t="shared" si="53"/>
        <v>0</v>
      </c>
      <c r="AG76" s="15">
        <f t="shared" si="53"/>
        <v>0</v>
      </c>
      <c r="AH76" s="15">
        <f t="shared" si="53"/>
        <v>0</v>
      </c>
      <c r="AI76" s="15">
        <f t="shared" si="53"/>
        <v>0</v>
      </c>
      <c r="AJ76" s="15">
        <f t="shared" si="53"/>
        <v>0</v>
      </c>
      <c r="AK76" s="15">
        <f t="shared" si="53"/>
        <v>0</v>
      </c>
      <c r="AL76" s="15">
        <f t="shared" si="53"/>
        <v>0</v>
      </c>
      <c r="AM76" s="110">
        <f t="shared" si="53"/>
        <v>0</v>
      </c>
      <c r="AN76" s="15">
        <f t="shared" si="53"/>
        <v>0</v>
      </c>
      <c r="AO76" s="15">
        <f t="shared" si="53"/>
        <v>0</v>
      </c>
      <c r="AP76" s="15">
        <f t="shared" si="53"/>
        <v>0</v>
      </c>
      <c r="AQ76" s="15">
        <f t="shared" si="53"/>
        <v>0</v>
      </c>
      <c r="AR76" s="15">
        <f t="shared" si="53"/>
        <v>0</v>
      </c>
      <c r="AS76" s="15">
        <f t="shared" si="53"/>
        <v>0</v>
      </c>
    </row>
    <row r="77" spans="1:45" ht="27.75" hidden="1" customHeight="1" x14ac:dyDescent="0.25">
      <c r="A77" s="102" t="s">
        <v>263</v>
      </c>
      <c r="B77" s="102"/>
      <c r="C77" s="102"/>
      <c r="D77" s="102"/>
      <c r="E77" s="3">
        <v>851</v>
      </c>
      <c r="F77" s="2" t="s">
        <v>11</v>
      </c>
      <c r="G77" s="2" t="s">
        <v>13</v>
      </c>
      <c r="H77" s="98" t="s">
        <v>421</v>
      </c>
      <c r="I77" s="2" t="s">
        <v>18</v>
      </c>
      <c r="J77" s="15">
        <f>'3.ВС'!J73</f>
        <v>0</v>
      </c>
      <c r="K77" s="15">
        <f>'3.ВС'!K73</f>
        <v>0</v>
      </c>
      <c r="L77" s="15">
        <f>'3.ВС'!L73</f>
        <v>0</v>
      </c>
      <c r="M77" s="15">
        <f>'3.ВС'!M73</f>
        <v>0</v>
      </c>
      <c r="N77" s="15">
        <f>'3.ВС'!N73</f>
        <v>0</v>
      </c>
      <c r="O77" s="15">
        <f>'3.ВС'!O73</f>
        <v>0</v>
      </c>
      <c r="P77" s="15">
        <f>'3.ВС'!P73</f>
        <v>0</v>
      </c>
      <c r="Q77" s="15">
        <f>'3.ВС'!Q73</f>
        <v>0</v>
      </c>
      <c r="R77" s="15">
        <f>'3.ВС'!R73</f>
        <v>0</v>
      </c>
      <c r="S77" s="15">
        <f>'3.ВС'!S73</f>
        <v>0</v>
      </c>
      <c r="T77" s="15">
        <f>'3.ВС'!T73</f>
        <v>0</v>
      </c>
      <c r="U77" s="15">
        <f>'3.ВС'!U73</f>
        <v>0</v>
      </c>
      <c r="V77" s="15">
        <f>'3.ВС'!V73</f>
        <v>0</v>
      </c>
      <c r="W77" s="15">
        <f>'3.ВС'!W73</f>
        <v>0</v>
      </c>
      <c r="X77" s="15">
        <f>'3.ВС'!X73</f>
        <v>0</v>
      </c>
      <c r="Y77" s="15">
        <f>'3.ВС'!Y73</f>
        <v>0</v>
      </c>
      <c r="Z77" s="15">
        <f>'3.ВС'!Z73</f>
        <v>0</v>
      </c>
      <c r="AA77" s="15">
        <f>'3.ВС'!AA73</f>
        <v>0</v>
      </c>
      <c r="AB77" s="15">
        <f>'3.ВС'!AB73</f>
        <v>0</v>
      </c>
      <c r="AC77" s="15">
        <f>'3.ВС'!AC73</f>
        <v>0</v>
      </c>
      <c r="AD77" s="15">
        <f>'3.ВС'!AD73</f>
        <v>0</v>
      </c>
      <c r="AE77" s="15">
        <f>'3.ВС'!AE73</f>
        <v>0</v>
      </c>
      <c r="AF77" s="15">
        <f>'3.ВС'!AF73</f>
        <v>0</v>
      </c>
      <c r="AG77" s="15">
        <f>'3.ВС'!AG73</f>
        <v>0</v>
      </c>
      <c r="AH77" s="15">
        <f>'3.ВС'!AH73</f>
        <v>0</v>
      </c>
      <c r="AI77" s="15">
        <f>'3.ВС'!AI73</f>
        <v>0</v>
      </c>
      <c r="AJ77" s="15">
        <f>'3.ВС'!AJ73</f>
        <v>0</v>
      </c>
      <c r="AK77" s="15">
        <f>'3.ВС'!AK73</f>
        <v>0</v>
      </c>
      <c r="AL77" s="15">
        <f>'3.ВС'!AL73</f>
        <v>0</v>
      </c>
      <c r="AM77" s="110">
        <f>'3.ВС'!AM73</f>
        <v>0</v>
      </c>
      <c r="AN77" s="15">
        <f>'3.ВС'!AN73</f>
        <v>0</v>
      </c>
      <c r="AO77" s="15">
        <f>'3.ВС'!AO73</f>
        <v>0</v>
      </c>
      <c r="AP77" s="15">
        <f>'3.ВС'!AP73</f>
        <v>0</v>
      </c>
      <c r="AQ77" s="15">
        <f>'3.ВС'!AQ73</f>
        <v>0</v>
      </c>
      <c r="AR77" s="15">
        <f>'3.ВС'!AR73</f>
        <v>0</v>
      </c>
      <c r="AS77" s="15">
        <f>'3.ВС'!AS73</f>
        <v>0</v>
      </c>
    </row>
    <row r="78" spans="1:45" ht="27.75" hidden="1" customHeight="1" x14ac:dyDescent="0.25">
      <c r="A78" s="100" t="s">
        <v>29</v>
      </c>
      <c r="B78" s="102"/>
      <c r="C78" s="102"/>
      <c r="D78" s="102"/>
      <c r="E78" s="98">
        <v>851</v>
      </c>
      <c r="F78" s="2" t="s">
        <v>11</v>
      </c>
      <c r="G78" s="2" t="s">
        <v>30</v>
      </c>
      <c r="H78" s="3"/>
      <c r="I78" s="2"/>
      <c r="J78" s="15">
        <f t="shared" ref="J78:AK80" si="54">J79</f>
        <v>4200</v>
      </c>
      <c r="K78" s="15">
        <f t="shared" si="54"/>
        <v>4200</v>
      </c>
      <c r="L78" s="15">
        <f t="shared" si="54"/>
        <v>0</v>
      </c>
      <c r="M78" s="15">
        <f t="shared" si="54"/>
        <v>0</v>
      </c>
      <c r="N78" s="15">
        <f t="shared" si="54"/>
        <v>0</v>
      </c>
      <c r="O78" s="15">
        <f t="shared" si="54"/>
        <v>0</v>
      </c>
      <c r="P78" s="15">
        <f t="shared" si="54"/>
        <v>0</v>
      </c>
      <c r="Q78" s="15">
        <f t="shared" si="54"/>
        <v>0</v>
      </c>
      <c r="R78" s="15">
        <f t="shared" si="54"/>
        <v>4200</v>
      </c>
      <c r="S78" s="15">
        <f t="shared" si="54"/>
        <v>4200</v>
      </c>
      <c r="T78" s="15">
        <f t="shared" si="54"/>
        <v>0</v>
      </c>
      <c r="U78" s="15">
        <f t="shared" si="54"/>
        <v>0</v>
      </c>
      <c r="V78" s="15">
        <f t="shared" si="54"/>
        <v>4360</v>
      </c>
      <c r="W78" s="15">
        <f t="shared" si="54"/>
        <v>4360</v>
      </c>
      <c r="X78" s="15">
        <f t="shared" si="54"/>
        <v>0</v>
      </c>
      <c r="Y78" s="15">
        <f t="shared" si="54"/>
        <v>0</v>
      </c>
      <c r="Z78" s="15">
        <f t="shared" si="54"/>
        <v>0</v>
      </c>
      <c r="AA78" s="15">
        <f t="shared" si="54"/>
        <v>0</v>
      </c>
      <c r="AB78" s="15">
        <f t="shared" si="54"/>
        <v>0</v>
      </c>
      <c r="AC78" s="15">
        <f t="shared" si="54"/>
        <v>0</v>
      </c>
      <c r="AD78" s="15">
        <f t="shared" si="54"/>
        <v>4360</v>
      </c>
      <c r="AE78" s="15">
        <f t="shared" si="54"/>
        <v>4360</v>
      </c>
      <c r="AF78" s="15">
        <f t="shared" si="54"/>
        <v>0</v>
      </c>
      <c r="AG78" s="15">
        <f t="shared" si="54"/>
        <v>0</v>
      </c>
      <c r="AH78" s="15">
        <f t="shared" si="54"/>
        <v>38869</v>
      </c>
      <c r="AI78" s="15">
        <f t="shared" si="54"/>
        <v>38869</v>
      </c>
      <c r="AJ78" s="15">
        <f t="shared" si="54"/>
        <v>0</v>
      </c>
      <c r="AK78" s="15">
        <f t="shared" si="54"/>
        <v>0</v>
      </c>
      <c r="AL78" s="15">
        <f t="shared" ref="S78:AS80" si="55">AL79</f>
        <v>0</v>
      </c>
      <c r="AM78" s="110">
        <f t="shared" si="55"/>
        <v>0</v>
      </c>
      <c r="AN78" s="15">
        <f t="shared" si="55"/>
        <v>0</v>
      </c>
      <c r="AO78" s="15">
        <f t="shared" si="55"/>
        <v>0</v>
      </c>
      <c r="AP78" s="15">
        <f t="shared" si="55"/>
        <v>38869</v>
      </c>
      <c r="AQ78" s="15">
        <f t="shared" si="55"/>
        <v>38869</v>
      </c>
      <c r="AR78" s="15">
        <f t="shared" si="55"/>
        <v>0</v>
      </c>
      <c r="AS78" s="15">
        <f t="shared" si="55"/>
        <v>0</v>
      </c>
    </row>
    <row r="79" spans="1:45" ht="27.75" hidden="1" customHeight="1" x14ac:dyDescent="0.25">
      <c r="A79" s="100" t="s">
        <v>31</v>
      </c>
      <c r="B79" s="102"/>
      <c r="C79" s="102"/>
      <c r="D79" s="102"/>
      <c r="E79" s="98">
        <v>851</v>
      </c>
      <c r="F79" s="2" t="s">
        <v>11</v>
      </c>
      <c r="G79" s="2" t="s">
        <v>30</v>
      </c>
      <c r="H79" s="3" t="s">
        <v>319</v>
      </c>
      <c r="I79" s="2"/>
      <c r="J79" s="15">
        <f t="shared" si="54"/>
        <v>4200</v>
      </c>
      <c r="K79" s="15">
        <f t="shared" si="54"/>
        <v>4200</v>
      </c>
      <c r="L79" s="15">
        <f t="shared" si="54"/>
        <v>0</v>
      </c>
      <c r="M79" s="15">
        <f t="shared" si="54"/>
        <v>0</v>
      </c>
      <c r="N79" s="15">
        <f t="shared" si="54"/>
        <v>0</v>
      </c>
      <c r="O79" s="15">
        <f t="shared" si="54"/>
        <v>0</v>
      </c>
      <c r="P79" s="15">
        <f t="shared" si="54"/>
        <v>0</v>
      </c>
      <c r="Q79" s="15">
        <f t="shared" si="54"/>
        <v>0</v>
      </c>
      <c r="R79" s="15">
        <f t="shared" si="54"/>
        <v>4200</v>
      </c>
      <c r="S79" s="15">
        <f t="shared" si="55"/>
        <v>4200</v>
      </c>
      <c r="T79" s="15">
        <f t="shared" si="55"/>
        <v>0</v>
      </c>
      <c r="U79" s="15">
        <f t="shared" si="55"/>
        <v>0</v>
      </c>
      <c r="V79" s="15">
        <f t="shared" si="55"/>
        <v>4360</v>
      </c>
      <c r="W79" s="15">
        <f t="shared" si="55"/>
        <v>4360</v>
      </c>
      <c r="X79" s="15">
        <f t="shared" si="55"/>
        <v>0</v>
      </c>
      <c r="Y79" s="15">
        <f t="shared" si="55"/>
        <v>0</v>
      </c>
      <c r="Z79" s="15">
        <f t="shared" si="55"/>
        <v>0</v>
      </c>
      <c r="AA79" s="15">
        <f t="shared" si="55"/>
        <v>0</v>
      </c>
      <c r="AB79" s="15">
        <f t="shared" si="55"/>
        <v>0</v>
      </c>
      <c r="AC79" s="15">
        <f t="shared" si="55"/>
        <v>0</v>
      </c>
      <c r="AD79" s="15">
        <f t="shared" si="55"/>
        <v>4360</v>
      </c>
      <c r="AE79" s="15">
        <f t="shared" si="55"/>
        <v>4360</v>
      </c>
      <c r="AF79" s="15">
        <f t="shared" si="55"/>
        <v>0</v>
      </c>
      <c r="AG79" s="15">
        <f t="shared" si="55"/>
        <v>0</v>
      </c>
      <c r="AH79" s="15">
        <f t="shared" si="55"/>
        <v>38869</v>
      </c>
      <c r="AI79" s="15">
        <f t="shared" si="55"/>
        <v>38869</v>
      </c>
      <c r="AJ79" s="15">
        <f t="shared" si="55"/>
        <v>0</v>
      </c>
      <c r="AK79" s="15">
        <f t="shared" si="55"/>
        <v>0</v>
      </c>
      <c r="AL79" s="15">
        <f t="shared" si="55"/>
        <v>0</v>
      </c>
      <c r="AM79" s="110">
        <f t="shared" si="55"/>
        <v>0</v>
      </c>
      <c r="AN79" s="15">
        <f t="shared" si="55"/>
        <v>0</v>
      </c>
      <c r="AO79" s="15">
        <f t="shared" si="55"/>
        <v>0</v>
      </c>
      <c r="AP79" s="15">
        <f t="shared" si="55"/>
        <v>38869</v>
      </c>
      <c r="AQ79" s="15">
        <f t="shared" si="55"/>
        <v>38869</v>
      </c>
      <c r="AR79" s="15">
        <f t="shared" si="55"/>
        <v>0</v>
      </c>
      <c r="AS79" s="15">
        <f t="shared" si="55"/>
        <v>0</v>
      </c>
    </row>
    <row r="80" spans="1:45" ht="27.75" hidden="1" customHeight="1" x14ac:dyDescent="0.25">
      <c r="A80" s="102" t="s">
        <v>20</v>
      </c>
      <c r="B80" s="100"/>
      <c r="C80" s="100"/>
      <c r="D80" s="100"/>
      <c r="E80" s="98">
        <v>851</v>
      </c>
      <c r="F80" s="2" t="s">
        <v>11</v>
      </c>
      <c r="G80" s="2" t="s">
        <v>30</v>
      </c>
      <c r="H80" s="3" t="s">
        <v>319</v>
      </c>
      <c r="I80" s="2" t="s">
        <v>21</v>
      </c>
      <c r="J80" s="15">
        <f t="shared" si="54"/>
        <v>4200</v>
      </c>
      <c r="K80" s="15">
        <f t="shared" si="54"/>
        <v>4200</v>
      </c>
      <c r="L80" s="15">
        <f t="shared" si="54"/>
        <v>0</v>
      </c>
      <c r="M80" s="15">
        <f t="shared" si="54"/>
        <v>0</v>
      </c>
      <c r="N80" s="15">
        <f t="shared" si="54"/>
        <v>0</v>
      </c>
      <c r="O80" s="15">
        <f t="shared" si="54"/>
        <v>0</v>
      </c>
      <c r="P80" s="15">
        <f t="shared" si="54"/>
        <v>0</v>
      </c>
      <c r="Q80" s="15">
        <f t="shared" si="54"/>
        <v>0</v>
      </c>
      <c r="R80" s="15">
        <f t="shared" si="54"/>
        <v>4200</v>
      </c>
      <c r="S80" s="15">
        <f t="shared" si="55"/>
        <v>4200</v>
      </c>
      <c r="T80" s="15">
        <f t="shared" si="55"/>
        <v>0</v>
      </c>
      <c r="U80" s="15">
        <f t="shared" si="55"/>
        <v>0</v>
      </c>
      <c r="V80" s="15">
        <f t="shared" si="55"/>
        <v>4360</v>
      </c>
      <c r="W80" s="15">
        <f t="shared" si="55"/>
        <v>4360</v>
      </c>
      <c r="X80" s="15">
        <f t="shared" si="55"/>
        <v>0</v>
      </c>
      <c r="Y80" s="15">
        <f t="shared" si="55"/>
        <v>0</v>
      </c>
      <c r="Z80" s="15">
        <f t="shared" si="55"/>
        <v>0</v>
      </c>
      <c r="AA80" s="15">
        <f t="shared" si="55"/>
        <v>0</v>
      </c>
      <c r="AB80" s="15">
        <f t="shared" si="55"/>
        <v>0</v>
      </c>
      <c r="AC80" s="15">
        <f t="shared" si="55"/>
        <v>0</v>
      </c>
      <c r="AD80" s="15">
        <f t="shared" si="55"/>
        <v>4360</v>
      </c>
      <c r="AE80" s="15">
        <f t="shared" si="55"/>
        <v>4360</v>
      </c>
      <c r="AF80" s="15">
        <f t="shared" si="55"/>
        <v>0</v>
      </c>
      <c r="AG80" s="15">
        <f t="shared" si="55"/>
        <v>0</v>
      </c>
      <c r="AH80" s="15">
        <f t="shared" si="55"/>
        <v>38869</v>
      </c>
      <c r="AI80" s="15">
        <f t="shared" si="55"/>
        <v>38869</v>
      </c>
      <c r="AJ80" s="15">
        <f t="shared" si="55"/>
        <v>0</v>
      </c>
      <c r="AK80" s="15">
        <f t="shared" si="55"/>
        <v>0</v>
      </c>
      <c r="AL80" s="15">
        <f t="shared" si="55"/>
        <v>0</v>
      </c>
      <c r="AM80" s="110">
        <f t="shared" si="55"/>
        <v>0</v>
      </c>
      <c r="AN80" s="15">
        <f t="shared" si="55"/>
        <v>0</v>
      </c>
      <c r="AO80" s="15">
        <f t="shared" si="55"/>
        <v>0</v>
      </c>
      <c r="AP80" s="15">
        <f t="shared" si="55"/>
        <v>38869</v>
      </c>
      <c r="AQ80" s="15">
        <f t="shared" si="55"/>
        <v>38869</v>
      </c>
      <c r="AR80" s="15">
        <f t="shared" si="55"/>
        <v>0</v>
      </c>
      <c r="AS80" s="15">
        <f t="shared" si="55"/>
        <v>0</v>
      </c>
    </row>
    <row r="81" spans="1:45" ht="27.75" hidden="1" customHeight="1" x14ac:dyDescent="0.25">
      <c r="A81" s="102" t="s">
        <v>9</v>
      </c>
      <c r="B81" s="102"/>
      <c r="C81" s="102"/>
      <c r="D81" s="102"/>
      <c r="E81" s="98">
        <v>851</v>
      </c>
      <c r="F81" s="2" t="s">
        <v>11</v>
      </c>
      <c r="G81" s="2" t="s">
        <v>30</v>
      </c>
      <c r="H81" s="3" t="s">
        <v>319</v>
      </c>
      <c r="I81" s="2" t="s">
        <v>22</v>
      </c>
      <c r="J81" s="15">
        <f>'3.ВС'!J77</f>
        <v>4200</v>
      </c>
      <c r="K81" s="15">
        <f>'3.ВС'!K77</f>
        <v>4200</v>
      </c>
      <c r="L81" s="15">
        <f>'3.ВС'!L77</f>
        <v>0</v>
      </c>
      <c r="M81" s="15">
        <f>'3.ВС'!M77</f>
        <v>0</v>
      </c>
      <c r="N81" s="15">
        <f>'3.ВС'!N77</f>
        <v>0</v>
      </c>
      <c r="O81" s="15">
        <f>'3.ВС'!O77</f>
        <v>0</v>
      </c>
      <c r="P81" s="15">
        <f>'3.ВС'!P77</f>
        <v>0</v>
      </c>
      <c r="Q81" s="15">
        <f>'3.ВС'!Q77</f>
        <v>0</v>
      </c>
      <c r="R81" s="15">
        <f>'3.ВС'!R77</f>
        <v>4200</v>
      </c>
      <c r="S81" s="15">
        <f>'3.ВС'!S77</f>
        <v>4200</v>
      </c>
      <c r="T81" s="15">
        <f>'3.ВС'!T77</f>
        <v>0</v>
      </c>
      <c r="U81" s="15">
        <f>'3.ВС'!U77</f>
        <v>0</v>
      </c>
      <c r="V81" s="15">
        <f>'3.ВС'!V77</f>
        <v>4360</v>
      </c>
      <c r="W81" s="15">
        <f>'3.ВС'!W77</f>
        <v>4360</v>
      </c>
      <c r="X81" s="15">
        <f>'3.ВС'!X77</f>
        <v>0</v>
      </c>
      <c r="Y81" s="15">
        <f>'3.ВС'!Y77</f>
        <v>0</v>
      </c>
      <c r="Z81" s="15">
        <f>'3.ВС'!Z77</f>
        <v>0</v>
      </c>
      <c r="AA81" s="15">
        <f>'3.ВС'!AA77</f>
        <v>0</v>
      </c>
      <c r="AB81" s="15">
        <f>'3.ВС'!AB77</f>
        <v>0</v>
      </c>
      <c r="AC81" s="15">
        <f>'3.ВС'!AC77</f>
        <v>0</v>
      </c>
      <c r="AD81" s="15">
        <f>'3.ВС'!AD77</f>
        <v>4360</v>
      </c>
      <c r="AE81" s="15">
        <f>'3.ВС'!AE77</f>
        <v>4360</v>
      </c>
      <c r="AF81" s="15">
        <f>'3.ВС'!AF77</f>
        <v>0</v>
      </c>
      <c r="AG81" s="15">
        <f>'3.ВС'!AG77</f>
        <v>0</v>
      </c>
      <c r="AH81" s="15">
        <f>'3.ВС'!AH77</f>
        <v>38869</v>
      </c>
      <c r="AI81" s="15">
        <f>'3.ВС'!AI77</f>
        <v>38869</v>
      </c>
      <c r="AJ81" s="15">
        <f>'3.ВС'!AJ77</f>
        <v>0</v>
      </c>
      <c r="AK81" s="15">
        <f>'3.ВС'!AK77</f>
        <v>0</v>
      </c>
      <c r="AL81" s="15">
        <f>'3.ВС'!AL77</f>
        <v>0</v>
      </c>
      <c r="AM81" s="110">
        <f>'3.ВС'!AM77</f>
        <v>0</v>
      </c>
      <c r="AN81" s="15">
        <f>'3.ВС'!AN77</f>
        <v>0</v>
      </c>
      <c r="AO81" s="15">
        <f>'3.ВС'!AO77</f>
        <v>0</v>
      </c>
      <c r="AP81" s="15">
        <f>'3.ВС'!AP77</f>
        <v>38869</v>
      </c>
      <c r="AQ81" s="15">
        <f>'3.ВС'!AQ77</f>
        <v>38869</v>
      </c>
      <c r="AR81" s="15">
        <f>'3.ВС'!AR77</f>
        <v>0</v>
      </c>
      <c r="AS81" s="15">
        <f>'3.ВС'!AS77</f>
        <v>0</v>
      </c>
    </row>
    <row r="82" spans="1:45" ht="27.75" hidden="1" customHeight="1" x14ac:dyDescent="0.25">
      <c r="A82" s="100" t="s">
        <v>126</v>
      </c>
      <c r="B82" s="102"/>
      <c r="C82" s="102"/>
      <c r="D82" s="102"/>
      <c r="E82" s="4">
        <v>853</v>
      </c>
      <c r="F82" s="2" t="s">
        <v>11</v>
      </c>
      <c r="G82" s="2" t="s">
        <v>100</v>
      </c>
      <c r="H82" s="3"/>
      <c r="I82" s="2"/>
      <c r="J82" s="15">
        <f t="shared" ref="J82" si="56">J83+J88+J91+J94+J97+J100</f>
        <v>7513300</v>
      </c>
      <c r="K82" s="15">
        <f t="shared" ref="K82:R82" si="57">K83+K88+K91+K94+K97+K100</f>
        <v>0</v>
      </c>
      <c r="L82" s="15">
        <f t="shared" si="57"/>
        <v>7492900</v>
      </c>
      <c r="M82" s="15">
        <f t="shared" si="57"/>
        <v>20400</v>
      </c>
      <c r="N82" s="15">
        <f t="shared" si="57"/>
        <v>0</v>
      </c>
      <c r="O82" s="15">
        <f t="shared" si="57"/>
        <v>0</v>
      </c>
      <c r="P82" s="15">
        <f t="shared" si="57"/>
        <v>0</v>
      </c>
      <c r="Q82" s="15">
        <f t="shared" si="57"/>
        <v>0</v>
      </c>
      <c r="R82" s="15">
        <f t="shared" si="57"/>
        <v>7513300</v>
      </c>
      <c r="S82" s="15">
        <f t="shared" ref="S82:AS82" si="58">S83+S88+S91+S94+S97+S100</f>
        <v>0</v>
      </c>
      <c r="T82" s="15">
        <f t="shared" si="58"/>
        <v>7492900</v>
      </c>
      <c r="U82" s="15">
        <f t="shared" si="58"/>
        <v>20400</v>
      </c>
      <c r="V82" s="15">
        <f t="shared" si="58"/>
        <v>7510600</v>
      </c>
      <c r="W82" s="15">
        <f t="shared" si="58"/>
        <v>0</v>
      </c>
      <c r="X82" s="15">
        <f t="shared" si="58"/>
        <v>7490200</v>
      </c>
      <c r="Y82" s="15">
        <f t="shared" si="58"/>
        <v>20400</v>
      </c>
      <c r="Z82" s="15">
        <f t="shared" si="58"/>
        <v>0</v>
      </c>
      <c r="AA82" s="15">
        <f t="shared" si="58"/>
        <v>0</v>
      </c>
      <c r="AB82" s="15">
        <f t="shared" si="58"/>
        <v>0</v>
      </c>
      <c r="AC82" s="15">
        <f t="shared" si="58"/>
        <v>0</v>
      </c>
      <c r="AD82" s="15">
        <f t="shared" si="58"/>
        <v>7510600</v>
      </c>
      <c r="AE82" s="15">
        <f t="shared" si="58"/>
        <v>0</v>
      </c>
      <c r="AF82" s="15">
        <f t="shared" si="58"/>
        <v>7490200</v>
      </c>
      <c r="AG82" s="15">
        <f t="shared" si="58"/>
        <v>20400</v>
      </c>
      <c r="AH82" s="15">
        <f t="shared" si="58"/>
        <v>7510600</v>
      </c>
      <c r="AI82" s="15">
        <f t="shared" si="58"/>
        <v>0</v>
      </c>
      <c r="AJ82" s="15">
        <f t="shared" si="58"/>
        <v>7490200</v>
      </c>
      <c r="AK82" s="15">
        <f t="shared" si="58"/>
        <v>20400</v>
      </c>
      <c r="AL82" s="15">
        <f t="shared" si="58"/>
        <v>0</v>
      </c>
      <c r="AM82" s="110">
        <f t="shared" si="58"/>
        <v>0</v>
      </c>
      <c r="AN82" s="15">
        <f t="shared" si="58"/>
        <v>0</v>
      </c>
      <c r="AO82" s="15">
        <f t="shared" si="58"/>
        <v>0</v>
      </c>
      <c r="AP82" s="15">
        <f t="shared" si="58"/>
        <v>7510600</v>
      </c>
      <c r="AQ82" s="15">
        <f t="shared" si="58"/>
        <v>0</v>
      </c>
      <c r="AR82" s="15">
        <f t="shared" si="58"/>
        <v>7490200</v>
      </c>
      <c r="AS82" s="15">
        <f t="shared" si="58"/>
        <v>20400</v>
      </c>
    </row>
    <row r="83" spans="1:45" ht="27.75" hidden="1" customHeight="1" x14ac:dyDescent="0.25">
      <c r="A83" s="100" t="s">
        <v>19</v>
      </c>
      <c r="B83" s="98"/>
      <c r="C83" s="98"/>
      <c r="D83" s="98"/>
      <c r="E83" s="4">
        <v>853</v>
      </c>
      <c r="F83" s="2" t="s">
        <v>16</v>
      </c>
      <c r="G83" s="2" t="s">
        <v>100</v>
      </c>
      <c r="H83" s="3" t="s">
        <v>379</v>
      </c>
      <c r="I83" s="2"/>
      <c r="J83" s="15">
        <f t="shared" ref="J83" si="59">J84+J86</f>
        <v>6712200</v>
      </c>
      <c r="K83" s="15">
        <f t="shared" ref="K83:R83" si="60">K84+K86</f>
        <v>0</v>
      </c>
      <c r="L83" s="15">
        <f t="shared" si="60"/>
        <v>6712200</v>
      </c>
      <c r="M83" s="15">
        <f t="shared" si="60"/>
        <v>0</v>
      </c>
      <c r="N83" s="15">
        <f t="shared" si="60"/>
        <v>0</v>
      </c>
      <c r="O83" s="15">
        <f t="shared" si="60"/>
        <v>0</v>
      </c>
      <c r="P83" s="15">
        <f t="shared" si="60"/>
        <v>0</v>
      </c>
      <c r="Q83" s="15">
        <f t="shared" si="60"/>
        <v>0</v>
      </c>
      <c r="R83" s="15">
        <f t="shared" si="60"/>
        <v>6712200</v>
      </c>
      <c r="S83" s="15">
        <f t="shared" ref="S83:AS83" si="61">S84+S86</f>
        <v>0</v>
      </c>
      <c r="T83" s="15">
        <f t="shared" si="61"/>
        <v>6712200</v>
      </c>
      <c r="U83" s="15">
        <f t="shared" si="61"/>
        <v>0</v>
      </c>
      <c r="V83" s="15">
        <f t="shared" si="61"/>
        <v>6712200</v>
      </c>
      <c r="W83" s="15">
        <f t="shared" si="61"/>
        <v>0</v>
      </c>
      <c r="X83" s="15">
        <f t="shared" si="61"/>
        <v>6712200</v>
      </c>
      <c r="Y83" s="15">
        <f t="shared" si="61"/>
        <v>0</v>
      </c>
      <c r="Z83" s="15">
        <f t="shared" si="61"/>
        <v>0</v>
      </c>
      <c r="AA83" s="15">
        <f t="shared" si="61"/>
        <v>0</v>
      </c>
      <c r="AB83" s="15">
        <f t="shared" si="61"/>
        <v>0</v>
      </c>
      <c r="AC83" s="15">
        <f t="shared" si="61"/>
        <v>0</v>
      </c>
      <c r="AD83" s="15">
        <f t="shared" si="61"/>
        <v>6712200</v>
      </c>
      <c r="AE83" s="15">
        <f t="shared" si="61"/>
        <v>0</v>
      </c>
      <c r="AF83" s="15">
        <f t="shared" si="61"/>
        <v>6712200</v>
      </c>
      <c r="AG83" s="15">
        <f t="shared" si="61"/>
        <v>0</v>
      </c>
      <c r="AH83" s="15">
        <f t="shared" si="61"/>
        <v>6712200</v>
      </c>
      <c r="AI83" s="15">
        <f t="shared" si="61"/>
        <v>0</v>
      </c>
      <c r="AJ83" s="15">
        <f t="shared" si="61"/>
        <v>6712200</v>
      </c>
      <c r="AK83" s="15">
        <f t="shared" si="61"/>
        <v>0</v>
      </c>
      <c r="AL83" s="15">
        <f t="shared" si="61"/>
        <v>0</v>
      </c>
      <c r="AM83" s="110">
        <f t="shared" si="61"/>
        <v>0</v>
      </c>
      <c r="AN83" s="15">
        <f t="shared" si="61"/>
        <v>0</v>
      </c>
      <c r="AO83" s="15">
        <f t="shared" si="61"/>
        <v>0</v>
      </c>
      <c r="AP83" s="15">
        <f t="shared" si="61"/>
        <v>6712200</v>
      </c>
      <c r="AQ83" s="15">
        <f t="shared" si="61"/>
        <v>0</v>
      </c>
      <c r="AR83" s="15">
        <f t="shared" si="61"/>
        <v>6712200</v>
      </c>
      <c r="AS83" s="15">
        <f t="shared" si="61"/>
        <v>0</v>
      </c>
    </row>
    <row r="84" spans="1:45" ht="27.75" hidden="1" customHeight="1" x14ac:dyDescent="0.25">
      <c r="A84" s="100" t="s">
        <v>15</v>
      </c>
      <c r="B84" s="98"/>
      <c r="C84" s="98"/>
      <c r="D84" s="98"/>
      <c r="E84" s="4">
        <v>853</v>
      </c>
      <c r="F84" s="2" t="s">
        <v>11</v>
      </c>
      <c r="G84" s="2" t="s">
        <v>100</v>
      </c>
      <c r="H84" s="3" t="s">
        <v>379</v>
      </c>
      <c r="I84" s="2" t="s">
        <v>17</v>
      </c>
      <c r="J84" s="15">
        <f t="shared" ref="J84:AS84" si="62">J85</f>
        <v>6432200</v>
      </c>
      <c r="K84" s="15">
        <f t="shared" si="62"/>
        <v>0</v>
      </c>
      <c r="L84" s="15">
        <f t="shared" si="62"/>
        <v>6432200</v>
      </c>
      <c r="M84" s="15">
        <f t="shared" si="62"/>
        <v>0</v>
      </c>
      <c r="N84" s="15">
        <f t="shared" si="62"/>
        <v>0</v>
      </c>
      <c r="O84" s="15">
        <f t="shared" si="62"/>
        <v>0</v>
      </c>
      <c r="P84" s="15">
        <f t="shared" si="62"/>
        <v>0</v>
      </c>
      <c r="Q84" s="15">
        <f t="shared" si="62"/>
        <v>0</v>
      </c>
      <c r="R84" s="15">
        <f t="shared" si="62"/>
        <v>6432200</v>
      </c>
      <c r="S84" s="15">
        <f t="shared" si="62"/>
        <v>0</v>
      </c>
      <c r="T84" s="15">
        <f t="shared" si="62"/>
        <v>6432200</v>
      </c>
      <c r="U84" s="15">
        <f t="shared" si="62"/>
        <v>0</v>
      </c>
      <c r="V84" s="15">
        <f t="shared" si="62"/>
        <v>6432200</v>
      </c>
      <c r="W84" s="15">
        <f t="shared" si="62"/>
        <v>0</v>
      </c>
      <c r="X84" s="15">
        <f t="shared" si="62"/>
        <v>6432200</v>
      </c>
      <c r="Y84" s="15">
        <f t="shared" si="62"/>
        <v>0</v>
      </c>
      <c r="Z84" s="15">
        <f t="shared" si="62"/>
        <v>0</v>
      </c>
      <c r="AA84" s="15">
        <f t="shared" si="62"/>
        <v>0</v>
      </c>
      <c r="AB84" s="15">
        <f t="shared" si="62"/>
        <v>0</v>
      </c>
      <c r="AC84" s="15">
        <f t="shared" si="62"/>
        <v>0</v>
      </c>
      <c r="AD84" s="15">
        <f t="shared" si="62"/>
        <v>6432200</v>
      </c>
      <c r="AE84" s="15">
        <f t="shared" si="62"/>
        <v>0</v>
      </c>
      <c r="AF84" s="15">
        <f t="shared" si="62"/>
        <v>6432200</v>
      </c>
      <c r="AG84" s="15">
        <f t="shared" si="62"/>
        <v>0</v>
      </c>
      <c r="AH84" s="15">
        <f t="shared" si="62"/>
        <v>6432200</v>
      </c>
      <c r="AI84" s="15">
        <f t="shared" si="62"/>
        <v>0</v>
      </c>
      <c r="AJ84" s="15">
        <f t="shared" si="62"/>
        <v>6432200</v>
      </c>
      <c r="AK84" s="15">
        <f t="shared" si="62"/>
        <v>0</v>
      </c>
      <c r="AL84" s="15">
        <f t="shared" si="62"/>
        <v>0</v>
      </c>
      <c r="AM84" s="110">
        <f t="shared" si="62"/>
        <v>0</v>
      </c>
      <c r="AN84" s="15">
        <f t="shared" si="62"/>
        <v>0</v>
      </c>
      <c r="AO84" s="15">
        <f t="shared" si="62"/>
        <v>0</v>
      </c>
      <c r="AP84" s="15">
        <f t="shared" si="62"/>
        <v>6432200</v>
      </c>
      <c r="AQ84" s="15">
        <f t="shared" si="62"/>
        <v>0</v>
      </c>
      <c r="AR84" s="15">
        <f t="shared" si="62"/>
        <v>6432200</v>
      </c>
      <c r="AS84" s="15">
        <f t="shared" si="62"/>
        <v>0</v>
      </c>
    </row>
    <row r="85" spans="1:45" ht="27.75" hidden="1" customHeight="1" x14ac:dyDescent="0.25">
      <c r="A85" s="100" t="s">
        <v>8</v>
      </c>
      <c r="B85" s="98"/>
      <c r="C85" s="98"/>
      <c r="D85" s="98"/>
      <c r="E85" s="4">
        <v>853</v>
      </c>
      <c r="F85" s="2" t="s">
        <v>11</v>
      </c>
      <c r="G85" s="2" t="s">
        <v>100</v>
      </c>
      <c r="H85" s="3" t="s">
        <v>379</v>
      </c>
      <c r="I85" s="2" t="s">
        <v>18</v>
      </c>
      <c r="J85" s="15">
        <f>'3.ВС'!J426</f>
        <v>6432200</v>
      </c>
      <c r="K85" s="15">
        <f>'3.ВС'!K426</f>
        <v>0</v>
      </c>
      <c r="L85" s="15">
        <f>'3.ВС'!L426</f>
        <v>6432200</v>
      </c>
      <c r="M85" s="15">
        <f>'3.ВС'!M426</f>
        <v>0</v>
      </c>
      <c r="N85" s="15">
        <f>'3.ВС'!N426</f>
        <v>0</v>
      </c>
      <c r="O85" s="15">
        <f>'3.ВС'!O426</f>
        <v>0</v>
      </c>
      <c r="P85" s="15">
        <f>'3.ВС'!P426</f>
        <v>0</v>
      </c>
      <c r="Q85" s="15">
        <f>'3.ВС'!Q426</f>
        <v>0</v>
      </c>
      <c r="R85" s="15">
        <f>'3.ВС'!R426</f>
        <v>6432200</v>
      </c>
      <c r="S85" s="15">
        <f>'3.ВС'!S426</f>
        <v>0</v>
      </c>
      <c r="T85" s="15">
        <f>'3.ВС'!T426</f>
        <v>6432200</v>
      </c>
      <c r="U85" s="15">
        <f>'3.ВС'!U426</f>
        <v>0</v>
      </c>
      <c r="V85" s="15">
        <f>'3.ВС'!V426</f>
        <v>6432200</v>
      </c>
      <c r="W85" s="15">
        <f>'3.ВС'!W426</f>
        <v>0</v>
      </c>
      <c r="X85" s="15">
        <f>'3.ВС'!X426</f>
        <v>6432200</v>
      </c>
      <c r="Y85" s="15">
        <f>'3.ВС'!Y426</f>
        <v>0</v>
      </c>
      <c r="Z85" s="15">
        <f>'3.ВС'!Z426</f>
        <v>0</v>
      </c>
      <c r="AA85" s="15">
        <f>'3.ВС'!AA426</f>
        <v>0</v>
      </c>
      <c r="AB85" s="15">
        <f>'3.ВС'!AB426</f>
        <v>0</v>
      </c>
      <c r="AC85" s="15">
        <f>'3.ВС'!AC426</f>
        <v>0</v>
      </c>
      <c r="AD85" s="15">
        <f>'3.ВС'!AD426</f>
        <v>6432200</v>
      </c>
      <c r="AE85" s="15">
        <f>'3.ВС'!AE426</f>
        <v>0</v>
      </c>
      <c r="AF85" s="15">
        <f>'3.ВС'!AF426</f>
        <v>6432200</v>
      </c>
      <c r="AG85" s="15">
        <f>'3.ВС'!AG426</f>
        <v>0</v>
      </c>
      <c r="AH85" s="15">
        <f>'3.ВС'!AH426</f>
        <v>6432200</v>
      </c>
      <c r="AI85" s="15">
        <f>'3.ВС'!AI426</f>
        <v>0</v>
      </c>
      <c r="AJ85" s="15">
        <f>'3.ВС'!AJ426</f>
        <v>6432200</v>
      </c>
      <c r="AK85" s="15">
        <f>'3.ВС'!AK426</f>
        <v>0</v>
      </c>
      <c r="AL85" s="15">
        <f>'3.ВС'!AL426</f>
        <v>0</v>
      </c>
      <c r="AM85" s="110">
        <f>'3.ВС'!AM426</f>
        <v>0</v>
      </c>
      <c r="AN85" s="15">
        <f>'3.ВС'!AN426</f>
        <v>0</v>
      </c>
      <c r="AO85" s="15">
        <f>'3.ВС'!AO426</f>
        <v>0</v>
      </c>
      <c r="AP85" s="15">
        <f>'3.ВС'!AP426</f>
        <v>6432200</v>
      </c>
      <c r="AQ85" s="15">
        <f>'3.ВС'!AQ426</f>
        <v>0</v>
      </c>
      <c r="AR85" s="15">
        <f>'3.ВС'!AR426</f>
        <v>6432200</v>
      </c>
      <c r="AS85" s="15">
        <f>'3.ВС'!AS426</f>
        <v>0</v>
      </c>
    </row>
    <row r="86" spans="1:45" ht="27.75" hidden="1" customHeight="1" x14ac:dyDescent="0.25">
      <c r="A86" s="102" t="s">
        <v>20</v>
      </c>
      <c r="B86" s="98"/>
      <c r="C86" s="98"/>
      <c r="D86" s="98"/>
      <c r="E86" s="4">
        <v>853</v>
      </c>
      <c r="F86" s="2" t="s">
        <v>11</v>
      </c>
      <c r="G86" s="2" t="s">
        <v>100</v>
      </c>
      <c r="H86" s="3" t="s">
        <v>379</v>
      </c>
      <c r="I86" s="2" t="s">
        <v>21</v>
      </c>
      <c r="J86" s="15">
        <f t="shared" ref="J86:AS86" si="63">J87</f>
        <v>280000</v>
      </c>
      <c r="K86" s="15">
        <f t="shared" si="63"/>
        <v>0</v>
      </c>
      <c r="L86" s="15">
        <f t="shared" si="63"/>
        <v>280000</v>
      </c>
      <c r="M86" s="15">
        <f t="shared" si="63"/>
        <v>0</v>
      </c>
      <c r="N86" s="15">
        <f t="shared" si="63"/>
        <v>0</v>
      </c>
      <c r="O86" s="15">
        <f t="shared" si="63"/>
        <v>0</v>
      </c>
      <c r="P86" s="15">
        <f t="shared" si="63"/>
        <v>0</v>
      </c>
      <c r="Q86" s="15">
        <f t="shared" si="63"/>
        <v>0</v>
      </c>
      <c r="R86" s="15">
        <f t="shared" si="63"/>
        <v>280000</v>
      </c>
      <c r="S86" s="15">
        <f t="shared" si="63"/>
        <v>0</v>
      </c>
      <c r="T86" s="15">
        <f t="shared" si="63"/>
        <v>280000</v>
      </c>
      <c r="U86" s="15">
        <f t="shared" si="63"/>
        <v>0</v>
      </c>
      <c r="V86" s="15">
        <f t="shared" si="63"/>
        <v>280000</v>
      </c>
      <c r="W86" s="15">
        <f t="shared" si="63"/>
        <v>0</v>
      </c>
      <c r="X86" s="15">
        <f t="shared" si="63"/>
        <v>280000</v>
      </c>
      <c r="Y86" s="15">
        <f t="shared" si="63"/>
        <v>0</v>
      </c>
      <c r="Z86" s="15">
        <f t="shared" si="63"/>
        <v>0</v>
      </c>
      <c r="AA86" s="15">
        <f t="shared" si="63"/>
        <v>0</v>
      </c>
      <c r="AB86" s="15">
        <f t="shared" si="63"/>
        <v>0</v>
      </c>
      <c r="AC86" s="15">
        <f t="shared" si="63"/>
        <v>0</v>
      </c>
      <c r="AD86" s="15">
        <f t="shared" si="63"/>
        <v>280000</v>
      </c>
      <c r="AE86" s="15">
        <f t="shared" si="63"/>
        <v>0</v>
      </c>
      <c r="AF86" s="15">
        <f t="shared" si="63"/>
        <v>280000</v>
      </c>
      <c r="AG86" s="15">
        <f t="shared" si="63"/>
        <v>0</v>
      </c>
      <c r="AH86" s="15">
        <f t="shared" si="63"/>
        <v>280000</v>
      </c>
      <c r="AI86" s="15">
        <f t="shared" si="63"/>
        <v>0</v>
      </c>
      <c r="AJ86" s="15">
        <f t="shared" si="63"/>
        <v>280000</v>
      </c>
      <c r="AK86" s="15">
        <f t="shared" si="63"/>
        <v>0</v>
      </c>
      <c r="AL86" s="15">
        <f t="shared" si="63"/>
        <v>0</v>
      </c>
      <c r="AM86" s="110">
        <f t="shared" si="63"/>
        <v>0</v>
      </c>
      <c r="AN86" s="15">
        <f t="shared" si="63"/>
        <v>0</v>
      </c>
      <c r="AO86" s="15">
        <f t="shared" si="63"/>
        <v>0</v>
      </c>
      <c r="AP86" s="15">
        <f t="shared" si="63"/>
        <v>280000</v>
      </c>
      <c r="AQ86" s="15">
        <f t="shared" si="63"/>
        <v>0</v>
      </c>
      <c r="AR86" s="15">
        <f t="shared" si="63"/>
        <v>280000</v>
      </c>
      <c r="AS86" s="15">
        <f t="shared" si="63"/>
        <v>0</v>
      </c>
    </row>
    <row r="87" spans="1:45" ht="27.75" hidden="1" customHeight="1" x14ac:dyDescent="0.25">
      <c r="A87" s="102" t="s">
        <v>9</v>
      </c>
      <c r="B87" s="98"/>
      <c r="C87" s="98"/>
      <c r="D87" s="98"/>
      <c r="E87" s="4">
        <v>853</v>
      </c>
      <c r="F87" s="2" t="s">
        <v>11</v>
      </c>
      <c r="G87" s="2" t="s">
        <v>100</v>
      </c>
      <c r="H87" s="3" t="s">
        <v>379</v>
      </c>
      <c r="I87" s="2" t="s">
        <v>22</v>
      </c>
      <c r="J87" s="15">
        <f>'3.ВС'!J428</f>
        <v>280000</v>
      </c>
      <c r="K87" s="15">
        <f>'3.ВС'!K428</f>
        <v>0</v>
      </c>
      <c r="L87" s="15">
        <f>'3.ВС'!L428</f>
        <v>280000</v>
      </c>
      <c r="M87" s="15">
        <f>'3.ВС'!M428</f>
        <v>0</v>
      </c>
      <c r="N87" s="15">
        <f>'3.ВС'!N428</f>
        <v>0</v>
      </c>
      <c r="O87" s="15">
        <f>'3.ВС'!O428</f>
        <v>0</v>
      </c>
      <c r="P87" s="15">
        <f>'3.ВС'!P428</f>
        <v>0</v>
      </c>
      <c r="Q87" s="15">
        <f>'3.ВС'!Q428</f>
        <v>0</v>
      </c>
      <c r="R87" s="15">
        <f>'3.ВС'!R428</f>
        <v>280000</v>
      </c>
      <c r="S87" s="15">
        <f>'3.ВС'!S428</f>
        <v>0</v>
      </c>
      <c r="T87" s="15">
        <f>'3.ВС'!T428</f>
        <v>280000</v>
      </c>
      <c r="U87" s="15">
        <f>'3.ВС'!U428</f>
        <v>0</v>
      </c>
      <c r="V87" s="15">
        <f>'3.ВС'!V428</f>
        <v>280000</v>
      </c>
      <c r="W87" s="15">
        <f>'3.ВС'!W428</f>
        <v>0</v>
      </c>
      <c r="X87" s="15">
        <f>'3.ВС'!X428</f>
        <v>280000</v>
      </c>
      <c r="Y87" s="15">
        <f>'3.ВС'!Y428</f>
        <v>0</v>
      </c>
      <c r="Z87" s="15">
        <f>'3.ВС'!Z428</f>
        <v>0</v>
      </c>
      <c r="AA87" s="15">
        <f>'3.ВС'!AA428</f>
        <v>0</v>
      </c>
      <c r="AB87" s="15">
        <f>'3.ВС'!AB428</f>
        <v>0</v>
      </c>
      <c r="AC87" s="15">
        <f>'3.ВС'!AC428</f>
        <v>0</v>
      </c>
      <c r="AD87" s="15">
        <f>'3.ВС'!AD428</f>
        <v>280000</v>
      </c>
      <c r="AE87" s="15">
        <f>'3.ВС'!AE428</f>
        <v>0</v>
      </c>
      <c r="AF87" s="15">
        <f>'3.ВС'!AF428</f>
        <v>280000</v>
      </c>
      <c r="AG87" s="15">
        <f>'3.ВС'!AG428</f>
        <v>0</v>
      </c>
      <c r="AH87" s="15">
        <f>'3.ВС'!AH428</f>
        <v>280000</v>
      </c>
      <c r="AI87" s="15">
        <f>'3.ВС'!AI428</f>
        <v>0</v>
      </c>
      <c r="AJ87" s="15">
        <f>'3.ВС'!AJ428</f>
        <v>280000</v>
      </c>
      <c r="AK87" s="15">
        <f>'3.ВС'!AK428</f>
        <v>0</v>
      </c>
      <c r="AL87" s="15">
        <f>'3.ВС'!AL428</f>
        <v>0</v>
      </c>
      <c r="AM87" s="110">
        <f>'3.ВС'!AM428</f>
        <v>0</v>
      </c>
      <c r="AN87" s="15">
        <f>'3.ВС'!AN428</f>
        <v>0</v>
      </c>
      <c r="AO87" s="15">
        <f>'3.ВС'!AO428</f>
        <v>0</v>
      </c>
      <c r="AP87" s="15">
        <f>'3.ВС'!AP428</f>
        <v>280000</v>
      </c>
      <c r="AQ87" s="15">
        <f>'3.ВС'!AQ428</f>
        <v>0</v>
      </c>
      <c r="AR87" s="15">
        <f>'3.ВС'!AR428</f>
        <v>280000</v>
      </c>
      <c r="AS87" s="15">
        <f>'3.ВС'!AS428</f>
        <v>0</v>
      </c>
    </row>
    <row r="88" spans="1:45" ht="27.75" hidden="1" customHeight="1" x14ac:dyDescent="0.25">
      <c r="A88" s="102" t="s">
        <v>239</v>
      </c>
      <c r="B88" s="98"/>
      <c r="C88" s="98"/>
      <c r="D88" s="98"/>
      <c r="E88" s="4"/>
      <c r="F88" s="2" t="s">
        <v>11</v>
      </c>
      <c r="G88" s="2" t="s">
        <v>100</v>
      </c>
      <c r="H88" s="3" t="s">
        <v>380</v>
      </c>
      <c r="I88" s="2"/>
      <c r="J88" s="15">
        <f t="shared" ref="J88:AK89" si="64">J89</f>
        <v>2400</v>
      </c>
      <c r="K88" s="15">
        <f t="shared" si="64"/>
        <v>0</v>
      </c>
      <c r="L88" s="15">
        <f t="shared" si="64"/>
        <v>0</v>
      </c>
      <c r="M88" s="15">
        <f t="shared" si="64"/>
        <v>2400</v>
      </c>
      <c r="N88" s="15">
        <f t="shared" si="64"/>
        <v>0</v>
      </c>
      <c r="O88" s="15">
        <f t="shared" si="64"/>
        <v>0</v>
      </c>
      <c r="P88" s="15">
        <f t="shared" si="64"/>
        <v>0</v>
      </c>
      <c r="Q88" s="15">
        <f t="shared" si="64"/>
        <v>0</v>
      </c>
      <c r="R88" s="15">
        <f t="shared" si="64"/>
        <v>2400</v>
      </c>
      <c r="S88" s="15">
        <f t="shared" si="64"/>
        <v>0</v>
      </c>
      <c r="T88" s="15">
        <f t="shared" si="64"/>
        <v>0</v>
      </c>
      <c r="U88" s="15">
        <f t="shared" si="64"/>
        <v>2400</v>
      </c>
      <c r="V88" s="15">
        <f t="shared" si="64"/>
        <v>2400</v>
      </c>
      <c r="W88" s="15">
        <f t="shared" si="64"/>
        <v>0</v>
      </c>
      <c r="X88" s="15">
        <f t="shared" si="64"/>
        <v>0</v>
      </c>
      <c r="Y88" s="15">
        <f t="shared" si="64"/>
        <v>2400</v>
      </c>
      <c r="Z88" s="15">
        <f t="shared" si="64"/>
        <v>0</v>
      </c>
      <c r="AA88" s="15">
        <f t="shared" si="64"/>
        <v>0</v>
      </c>
      <c r="AB88" s="15">
        <f t="shared" si="64"/>
        <v>0</v>
      </c>
      <c r="AC88" s="15">
        <f t="shared" si="64"/>
        <v>0</v>
      </c>
      <c r="AD88" s="15">
        <f t="shared" si="64"/>
        <v>2400</v>
      </c>
      <c r="AE88" s="15">
        <f t="shared" si="64"/>
        <v>0</v>
      </c>
      <c r="AF88" s="15">
        <f t="shared" si="64"/>
        <v>0</v>
      </c>
      <c r="AG88" s="15">
        <f t="shared" si="64"/>
        <v>2400</v>
      </c>
      <c r="AH88" s="15">
        <f t="shared" si="64"/>
        <v>2400</v>
      </c>
      <c r="AI88" s="15">
        <f t="shared" si="64"/>
        <v>0</v>
      </c>
      <c r="AJ88" s="15">
        <f t="shared" si="64"/>
        <v>0</v>
      </c>
      <c r="AK88" s="15">
        <f t="shared" si="64"/>
        <v>2400</v>
      </c>
      <c r="AL88" s="15">
        <f t="shared" ref="S88:AS89" si="65">AL89</f>
        <v>0</v>
      </c>
      <c r="AM88" s="110">
        <f t="shared" si="65"/>
        <v>0</v>
      </c>
      <c r="AN88" s="15">
        <f t="shared" si="65"/>
        <v>0</v>
      </c>
      <c r="AO88" s="15">
        <f t="shared" si="65"/>
        <v>0</v>
      </c>
      <c r="AP88" s="15">
        <f t="shared" si="65"/>
        <v>2400</v>
      </c>
      <c r="AQ88" s="15">
        <f t="shared" si="65"/>
        <v>0</v>
      </c>
      <c r="AR88" s="15">
        <f t="shared" si="65"/>
        <v>0</v>
      </c>
      <c r="AS88" s="15">
        <f t="shared" si="65"/>
        <v>2400</v>
      </c>
    </row>
    <row r="89" spans="1:45" ht="27.75" hidden="1" customHeight="1" x14ac:dyDescent="0.25">
      <c r="A89" s="102" t="s">
        <v>20</v>
      </c>
      <c r="B89" s="98"/>
      <c r="C89" s="98"/>
      <c r="D89" s="98"/>
      <c r="E89" s="4"/>
      <c r="F89" s="2" t="s">
        <v>11</v>
      </c>
      <c r="G89" s="2" t="s">
        <v>100</v>
      </c>
      <c r="H89" s="3" t="s">
        <v>380</v>
      </c>
      <c r="I89" s="2" t="s">
        <v>21</v>
      </c>
      <c r="J89" s="15">
        <f t="shared" si="64"/>
        <v>2400</v>
      </c>
      <c r="K89" s="15">
        <f t="shared" si="64"/>
        <v>0</v>
      </c>
      <c r="L89" s="15">
        <f t="shared" si="64"/>
        <v>0</v>
      </c>
      <c r="M89" s="15">
        <f t="shared" si="64"/>
        <v>2400</v>
      </c>
      <c r="N89" s="15">
        <f t="shared" si="64"/>
        <v>0</v>
      </c>
      <c r="O89" s="15">
        <f t="shared" si="64"/>
        <v>0</v>
      </c>
      <c r="P89" s="15">
        <f t="shared" si="64"/>
        <v>0</v>
      </c>
      <c r="Q89" s="15">
        <f t="shared" si="64"/>
        <v>0</v>
      </c>
      <c r="R89" s="15">
        <f t="shared" si="64"/>
        <v>2400</v>
      </c>
      <c r="S89" s="15">
        <f t="shared" si="65"/>
        <v>0</v>
      </c>
      <c r="T89" s="15">
        <f t="shared" si="65"/>
        <v>0</v>
      </c>
      <c r="U89" s="15">
        <f t="shared" si="65"/>
        <v>2400</v>
      </c>
      <c r="V89" s="15">
        <f t="shared" si="65"/>
        <v>2400</v>
      </c>
      <c r="W89" s="15">
        <f t="shared" si="65"/>
        <v>0</v>
      </c>
      <c r="X89" s="15">
        <f t="shared" si="65"/>
        <v>0</v>
      </c>
      <c r="Y89" s="15">
        <f t="shared" si="65"/>
        <v>2400</v>
      </c>
      <c r="Z89" s="15">
        <f t="shared" si="65"/>
        <v>0</v>
      </c>
      <c r="AA89" s="15">
        <f t="shared" si="65"/>
        <v>0</v>
      </c>
      <c r="AB89" s="15">
        <f t="shared" si="65"/>
        <v>0</v>
      </c>
      <c r="AC89" s="15">
        <f t="shared" si="65"/>
        <v>0</v>
      </c>
      <c r="AD89" s="15">
        <f t="shared" si="65"/>
        <v>2400</v>
      </c>
      <c r="AE89" s="15">
        <f t="shared" si="65"/>
        <v>0</v>
      </c>
      <c r="AF89" s="15">
        <f t="shared" si="65"/>
        <v>0</v>
      </c>
      <c r="AG89" s="15">
        <f t="shared" si="65"/>
        <v>2400</v>
      </c>
      <c r="AH89" s="15">
        <f t="shared" si="65"/>
        <v>2400</v>
      </c>
      <c r="AI89" s="15">
        <f t="shared" si="65"/>
        <v>0</v>
      </c>
      <c r="AJ89" s="15">
        <f t="shared" si="65"/>
        <v>0</v>
      </c>
      <c r="AK89" s="15">
        <f t="shared" si="65"/>
        <v>2400</v>
      </c>
      <c r="AL89" s="15">
        <f t="shared" si="65"/>
        <v>0</v>
      </c>
      <c r="AM89" s="110">
        <f t="shared" si="65"/>
        <v>0</v>
      </c>
      <c r="AN89" s="15">
        <f t="shared" si="65"/>
        <v>0</v>
      </c>
      <c r="AO89" s="15">
        <f t="shared" si="65"/>
        <v>0</v>
      </c>
      <c r="AP89" s="15">
        <f t="shared" si="65"/>
        <v>2400</v>
      </c>
      <c r="AQ89" s="15">
        <f t="shared" si="65"/>
        <v>0</v>
      </c>
      <c r="AR89" s="15">
        <f t="shared" si="65"/>
        <v>0</v>
      </c>
      <c r="AS89" s="15">
        <f t="shared" si="65"/>
        <v>2400</v>
      </c>
    </row>
    <row r="90" spans="1:45" ht="27.75" hidden="1" customHeight="1" x14ac:dyDescent="0.25">
      <c r="A90" s="102" t="s">
        <v>9</v>
      </c>
      <c r="B90" s="98"/>
      <c r="C90" s="98"/>
      <c r="D90" s="98"/>
      <c r="E90" s="4"/>
      <c r="F90" s="2" t="s">
        <v>11</v>
      </c>
      <c r="G90" s="2" t="s">
        <v>100</v>
      </c>
      <c r="H90" s="3" t="s">
        <v>380</v>
      </c>
      <c r="I90" s="2" t="s">
        <v>22</v>
      </c>
      <c r="J90" s="15">
        <f>'3.ВС'!J431</f>
        <v>2400</v>
      </c>
      <c r="K90" s="15">
        <f>'3.ВС'!K431</f>
        <v>0</v>
      </c>
      <c r="L90" s="15">
        <f>'3.ВС'!L431</f>
        <v>0</v>
      </c>
      <c r="M90" s="15">
        <f>'3.ВС'!M431</f>
        <v>2400</v>
      </c>
      <c r="N90" s="15">
        <f>'3.ВС'!N431</f>
        <v>0</v>
      </c>
      <c r="O90" s="15">
        <f>'3.ВС'!O431</f>
        <v>0</v>
      </c>
      <c r="P90" s="15">
        <f>'3.ВС'!P431</f>
        <v>0</v>
      </c>
      <c r="Q90" s="15">
        <f>'3.ВС'!Q431</f>
        <v>0</v>
      </c>
      <c r="R90" s="15">
        <f>'3.ВС'!R431</f>
        <v>2400</v>
      </c>
      <c r="S90" s="15">
        <f>'3.ВС'!S431</f>
        <v>0</v>
      </c>
      <c r="T90" s="15">
        <f>'3.ВС'!T431</f>
        <v>0</v>
      </c>
      <c r="U90" s="15">
        <f>'3.ВС'!U431</f>
        <v>2400</v>
      </c>
      <c r="V90" s="15">
        <f>'3.ВС'!V431</f>
        <v>2400</v>
      </c>
      <c r="W90" s="15">
        <f>'3.ВС'!W431</f>
        <v>0</v>
      </c>
      <c r="X90" s="15">
        <f>'3.ВС'!X431</f>
        <v>0</v>
      </c>
      <c r="Y90" s="15">
        <f>'3.ВС'!Y431</f>
        <v>2400</v>
      </c>
      <c r="Z90" s="15">
        <f>'3.ВС'!Z431</f>
        <v>0</v>
      </c>
      <c r="AA90" s="15">
        <f>'3.ВС'!AA431</f>
        <v>0</v>
      </c>
      <c r="AB90" s="15">
        <f>'3.ВС'!AB431</f>
        <v>0</v>
      </c>
      <c r="AC90" s="15">
        <f>'3.ВС'!AC431</f>
        <v>0</v>
      </c>
      <c r="AD90" s="15">
        <f>'3.ВС'!AD431</f>
        <v>2400</v>
      </c>
      <c r="AE90" s="15">
        <f>'3.ВС'!AE431</f>
        <v>0</v>
      </c>
      <c r="AF90" s="15">
        <f>'3.ВС'!AF431</f>
        <v>0</v>
      </c>
      <c r="AG90" s="15">
        <f>'3.ВС'!AG431</f>
        <v>2400</v>
      </c>
      <c r="AH90" s="15">
        <f>'3.ВС'!AH431</f>
        <v>2400</v>
      </c>
      <c r="AI90" s="15">
        <f>'3.ВС'!AI431</f>
        <v>0</v>
      </c>
      <c r="AJ90" s="15">
        <f>'3.ВС'!AJ431</f>
        <v>0</v>
      </c>
      <c r="AK90" s="15">
        <f>'3.ВС'!AK431</f>
        <v>2400</v>
      </c>
      <c r="AL90" s="15">
        <f>'3.ВС'!AL431</f>
        <v>0</v>
      </c>
      <c r="AM90" s="110">
        <f>'3.ВС'!AM431</f>
        <v>0</v>
      </c>
      <c r="AN90" s="15">
        <f>'3.ВС'!AN431</f>
        <v>0</v>
      </c>
      <c r="AO90" s="15">
        <f>'3.ВС'!AO431</f>
        <v>0</v>
      </c>
      <c r="AP90" s="15">
        <f>'3.ВС'!AP431</f>
        <v>2400</v>
      </c>
      <c r="AQ90" s="15">
        <f>'3.ВС'!AQ431</f>
        <v>0</v>
      </c>
      <c r="AR90" s="15">
        <f>'3.ВС'!AR431</f>
        <v>0</v>
      </c>
      <c r="AS90" s="15">
        <f>'3.ВС'!AS431</f>
        <v>2400</v>
      </c>
    </row>
    <row r="91" spans="1:45" ht="27.75" hidden="1" customHeight="1" x14ac:dyDescent="0.25">
      <c r="A91" s="33" t="s">
        <v>420</v>
      </c>
      <c r="B91" s="33"/>
      <c r="C91" s="33"/>
      <c r="D91" s="33"/>
      <c r="E91" s="66">
        <v>853</v>
      </c>
      <c r="F91" s="58" t="s">
        <v>11</v>
      </c>
      <c r="G91" s="58" t="s">
        <v>100</v>
      </c>
      <c r="H91" s="52" t="s">
        <v>421</v>
      </c>
      <c r="I91" s="58"/>
      <c r="J91" s="15">
        <f t="shared" ref="J91:AK92" si="66">J92</f>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6"/>
        <v>0</v>
      </c>
      <c r="AA91" s="15">
        <f t="shared" si="66"/>
        <v>0</v>
      </c>
      <c r="AB91" s="15">
        <f t="shared" si="66"/>
        <v>0</v>
      </c>
      <c r="AC91" s="15">
        <f t="shared" si="66"/>
        <v>0</v>
      </c>
      <c r="AD91" s="15">
        <f t="shared" si="66"/>
        <v>0</v>
      </c>
      <c r="AE91" s="15">
        <f t="shared" si="66"/>
        <v>0</v>
      </c>
      <c r="AF91" s="15">
        <f t="shared" si="66"/>
        <v>0</v>
      </c>
      <c r="AG91" s="15">
        <f t="shared" si="66"/>
        <v>0</v>
      </c>
      <c r="AH91" s="15">
        <f t="shared" si="66"/>
        <v>0</v>
      </c>
      <c r="AI91" s="15">
        <f t="shared" si="66"/>
        <v>0</v>
      </c>
      <c r="AJ91" s="15">
        <f t="shared" si="66"/>
        <v>0</v>
      </c>
      <c r="AK91" s="15">
        <f t="shared" si="66"/>
        <v>0</v>
      </c>
      <c r="AL91" s="15">
        <f t="shared" ref="S91:AS92" si="67">AL92</f>
        <v>0</v>
      </c>
      <c r="AM91" s="110">
        <f t="shared" si="67"/>
        <v>0</v>
      </c>
      <c r="AN91" s="15">
        <f t="shared" si="67"/>
        <v>0</v>
      </c>
      <c r="AO91" s="15">
        <f t="shared" si="67"/>
        <v>0</v>
      </c>
      <c r="AP91" s="15">
        <f t="shared" si="67"/>
        <v>0</v>
      </c>
      <c r="AQ91" s="15">
        <f t="shared" si="67"/>
        <v>0</v>
      </c>
      <c r="AR91" s="15">
        <f t="shared" si="67"/>
        <v>0</v>
      </c>
      <c r="AS91" s="15">
        <f t="shared" si="67"/>
        <v>0</v>
      </c>
    </row>
    <row r="92" spans="1:45" ht="27.75" hidden="1" customHeight="1" x14ac:dyDescent="0.25">
      <c r="A92" s="33" t="s">
        <v>15</v>
      </c>
      <c r="B92" s="33"/>
      <c r="C92" s="33"/>
      <c r="D92" s="33"/>
      <c r="E92" s="66">
        <v>853</v>
      </c>
      <c r="F92" s="58" t="s">
        <v>11</v>
      </c>
      <c r="G92" s="58" t="s">
        <v>100</v>
      </c>
      <c r="H92" s="52" t="s">
        <v>421</v>
      </c>
      <c r="I92" s="58" t="s">
        <v>17</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7"/>
        <v>0</v>
      </c>
      <c r="T92" s="15">
        <f t="shared" si="67"/>
        <v>0</v>
      </c>
      <c r="U92" s="15">
        <f t="shared" si="67"/>
        <v>0</v>
      </c>
      <c r="V92" s="15">
        <f t="shared" si="67"/>
        <v>0</v>
      </c>
      <c r="W92" s="15">
        <f t="shared" si="67"/>
        <v>0</v>
      </c>
      <c r="X92" s="15">
        <f t="shared" si="67"/>
        <v>0</v>
      </c>
      <c r="Y92" s="15">
        <f t="shared" si="67"/>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110">
        <f t="shared" si="67"/>
        <v>0</v>
      </c>
      <c r="AN92" s="15">
        <f t="shared" si="67"/>
        <v>0</v>
      </c>
      <c r="AO92" s="15">
        <f t="shared" si="67"/>
        <v>0</v>
      </c>
      <c r="AP92" s="15">
        <f t="shared" si="67"/>
        <v>0</v>
      </c>
      <c r="AQ92" s="15">
        <f t="shared" si="67"/>
        <v>0</v>
      </c>
      <c r="AR92" s="15">
        <f t="shared" si="67"/>
        <v>0</v>
      </c>
      <c r="AS92" s="15">
        <f t="shared" si="67"/>
        <v>0</v>
      </c>
    </row>
    <row r="93" spans="1:45" ht="27.75" hidden="1" customHeight="1" x14ac:dyDescent="0.25">
      <c r="A93" s="33" t="s">
        <v>263</v>
      </c>
      <c r="B93" s="33"/>
      <c r="C93" s="33"/>
      <c r="D93" s="33"/>
      <c r="E93" s="66">
        <v>853</v>
      </c>
      <c r="F93" s="58" t="s">
        <v>11</v>
      </c>
      <c r="G93" s="58" t="s">
        <v>100</v>
      </c>
      <c r="H93" s="52" t="s">
        <v>421</v>
      </c>
      <c r="I93" s="58" t="s">
        <v>18</v>
      </c>
      <c r="J93" s="15">
        <f>'3.ВС'!J434</f>
        <v>0</v>
      </c>
      <c r="K93" s="15">
        <f>'3.ВС'!K434</f>
        <v>0</v>
      </c>
      <c r="L93" s="15">
        <f>'3.ВС'!L434</f>
        <v>0</v>
      </c>
      <c r="M93" s="15">
        <f>'3.ВС'!M434</f>
        <v>0</v>
      </c>
      <c r="N93" s="15">
        <f>'3.ВС'!N434</f>
        <v>0</v>
      </c>
      <c r="O93" s="15">
        <f>'3.ВС'!O434</f>
        <v>0</v>
      </c>
      <c r="P93" s="15">
        <f>'3.ВС'!P434</f>
        <v>0</v>
      </c>
      <c r="Q93" s="15">
        <f>'3.ВС'!Q434</f>
        <v>0</v>
      </c>
      <c r="R93" s="15">
        <f>'3.ВС'!R434</f>
        <v>0</v>
      </c>
      <c r="S93" s="15">
        <f>'3.ВС'!S434</f>
        <v>0</v>
      </c>
      <c r="T93" s="15">
        <f>'3.ВС'!T434</f>
        <v>0</v>
      </c>
      <c r="U93" s="15">
        <f>'3.ВС'!U434</f>
        <v>0</v>
      </c>
      <c r="V93" s="15">
        <f>'3.ВС'!V434</f>
        <v>0</v>
      </c>
      <c r="W93" s="15">
        <f>'3.ВС'!W434</f>
        <v>0</v>
      </c>
      <c r="X93" s="15">
        <f>'3.ВС'!X434</f>
        <v>0</v>
      </c>
      <c r="Y93" s="15">
        <f>'3.ВС'!Y434</f>
        <v>0</v>
      </c>
      <c r="Z93" s="15">
        <f>'3.ВС'!Z434</f>
        <v>0</v>
      </c>
      <c r="AA93" s="15">
        <f>'3.ВС'!AA434</f>
        <v>0</v>
      </c>
      <c r="AB93" s="15">
        <f>'3.ВС'!AB434</f>
        <v>0</v>
      </c>
      <c r="AC93" s="15">
        <f>'3.ВС'!AC434</f>
        <v>0</v>
      </c>
      <c r="AD93" s="15">
        <f>'3.ВС'!AD434</f>
        <v>0</v>
      </c>
      <c r="AE93" s="15">
        <f>'3.ВС'!AE434</f>
        <v>0</v>
      </c>
      <c r="AF93" s="15">
        <f>'3.ВС'!AF434</f>
        <v>0</v>
      </c>
      <c r="AG93" s="15">
        <f>'3.ВС'!AG434</f>
        <v>0</v>
      </c>
      <c r="AH93" s="15">
        <f>'3.ВС'!AH434</f>
        <v>0</v>
      </c>
      <c r="AI93" s="15">
        <f>'3.ВС'!AI434</f>
        <v>0</v>
      </c>
      <c r="AJ93" s="15">
        <f>'3.ВС'!AJ434</f>
        <v>0</v>
      </c>
      <c r="AK93" s="15">
        <f>'3.ВС'!AK434</f>
        <v>0</v>
      </c>
      <c r="AL93" s="15">
        <f>'3.ВС'!AL434</f>
        <v>0</v>
      </c>
      <c r="AM93" s="110">
        <f>'3.ВС'!AM434</f>
        <v>0</v>
      </c>
      <c r="AN93" s="15">
        <f>'3.ВС'!AN434</f>
        <v>0</v>
      </c>
      <c r="AO93" s="15">
        <f>'3.ВС'!AO434</f>
        <v>0</v>
      </c>
      <c r="AP93" s="15">
        <f>'3.ВС'!AP434</f>
        <v>0</v>
      </c>
      <c r="AQ93" s="15">
        <f>'3.ВС'!AQ434</f>
        <v>0</v>
      </c>
      <c r="AR93" s="15">
        <f>'3.ВС'!AR434</f>
        <v>0</v>
      </c>
      <c r="AS93" s="15">
        <f>'3.ВС'!AS434</f>
        <v>0</v>
      </c>
    </row>
    <row r="94" spans="1:45" ht="27.75" hidden="1" customHeight="1" x14ac:dyDescent="0.25">
      <c r="A94" s="100" t="s">
        <v>19</v>
      </c>
      <c r="B94" s="102"/>
      <c r="C94" s="102"/>
      <c r="D94" s="102"/>
      <c r="E94" s="98">
        <v>857</v>
      </c>
      <c r="F94" s="2" t="s">
        <v>11</v>
      </c>
      <c r="G94" s="2" t="s">
        <v>100</v>
      </c>
      <c r="H94" s="3" t="s">
        <v>139</v>
      </c>
      <c r="I94" s="2"/>
      <c r="J94" s="15">
        <f t="shared" ref="J94:AK95" si="68">J95</f>
        <v>4500</v>
      </c>
      <c r="K94" s="15">
        <f t="shared" si="68"/>
        <v>0</v>
      </c>
      <c r="L94" s="15">
        <f t="shared" si="68"/>
        <v>4500</v>
      </c>
      <c r="M94" s="15">
        <f t="shared" si="68"/>
        <v>0</v>
      </c>
      <c r="N94" s="15">
        <f t="shared" si="68"/>
        <v>0</v>
      </c>
      <c r="O94" s="15">
        <f t="shared" si="68"/>
        <v>0</v>
      </c>
      <c r="P94" s="15">
        <f t="shared" si="68"/>
        <v>0</v>
      </c>
      <c r="Q94" s="15">
        <f t="shared" si="68"/>
        <v>0</v>
      </c>
      <c r="R94" s="15">
        <f t="shared" si="68"/>
        <v>4500</v>
      </c>
      <c r="S94" s="15">
        <f t="shared" si="68"/>
        <v>0</v>
      </c>
      <c r="T94" s="15">
        <f t="shared" si="68"/>
        <v>4500</v>
      </c>
      <c r="U94" s="15">
        <f t="shared" si="68"/>
        <v>0</v>
      </c>
      <c r="V94" s="15">
        <f t="shared" si="68"/>
        <v>3000</v>
      </c>
      <c r="W94" s="15">
        <f t="shared" si="68"/>
        <v>0</v>
      </c>
      <c r="X94" s="15">
        <f t="shared" si="68"/>
        <v>3000</v>
      </c>
      <c r="Y94" s="15">
        <f t="shared" si="68"/>
        <v>0</v>
      </c>
      <c r="Z94" s="15">
        <f t="shared" si="68"/>
        <v>0</v>
      </c>
      <c r="AA94" s="15">
        <f t="shared" si="68"/>
        <v>0</v>
      </c>
      <c r="AB94" s="15">
        <f t="shared" si="68"/>
        <v>0</v>
      </c>
      <c r="AC94" s="15">
        <f t="shared" si="68"/>
        <v>0</v>
      </c>
      <c r="AD94" s="15">
        <f t="shared" si="68"/>
        <v>3000</v>
      </c>
      <c r="AE94" s="15">
        <f t="shared" si="68"/>
        <v>0</v>
      </c>
      <c r="AF94" s="15">
        <f t="shared" si="68"/>
        <v>3000</v>
      </c>
      <c r="AG94" s="15">
        <f t="shared" si="68"/>
        <v>0</v>
      </c>
      <c r="AH94" s="15">
        <f t="shared" si="68"/>
        <v>3000</v>
      </c>
      <c r="AI94" s="15">
        <f t="shared" si="68"/>
        <v>0</v>
      </c>
      <c r="AJ94" s="15">
        <f t="shared" si="68"/>
        <v>3000</v>
      </c>
      <c r="AK94" s="15">
        <f t="shared" si="68"/>
        <v>0</v>
      </c>
      <c r="AL94" s="15">
        <f t="shared" ref="S94:AS95" si="69">AL95</f>
        <v>0</v>
      </c>
      <c r="AM94" s="110">
        <f t="shared" si="69"/>
        <v>0</v>
      </c>
      <c r="AN94" s="15">
        <f t="shared" si="69"/>
        <v>0</v>
      </c>
      <c r="AO94" s="15">
        <f t="shared" si="69"/>
        <v>0</v>
      </c>
      <c r="AP94" s="15">
        <f t="shared" si="69"/>
        <v>3000</v>
      </c>
      <c r="AQ94" s="15">
        <f t="shared" si="69"/>
        <v>0</v>
      </c>
      <c r="AR94" s="15">
        <f t="shared" si="69"/>
        <v>3000</v>
      </c>
      <c r="AS94" s="15">
        <f t="shared" si="69"/>
        <v>0</v>
      </c>
    </row>
    <row r="95" spans="1:45" ht="27.75" hidden="1" customHeight="1" x14ac:dyDescent="0.25">
      <c r="A95" s="102" t="s">
        <v>20</v>
      </c>
      <c r="B95" s="100"/>
      <c r="C95" s="100"/>
      <c r="D95" s="2" t="s">
        <v>11</v>
      </c>
      <c r="E95" s="98">
        <v>857</v>
      </c>
      <c r="F95" s="2" t="s">
        <v>11</v>
      </c>
      <c r="G95" s="2" t="s">
        <v>100</v>
      </c>
      <c r="H95" s="3" t="s">
        <v>139</v>
      </c>
      <c r="I95" s="2" t="s">
        <v>21</v>
      </c>
      <c r="J95" s="15">
        <f t="shared" si="68"/>
        <v>4500</v>
      </c>
      <c r="K95" s="15">
        <f t="shared" si="68"/>
        <v>0</v>
      </c>
      <c r="L95" s="15">
        <f t="shared" si="68"/>
        <v>4500</v>
      </c>
      <c r="M95" s="15">
        <f t="shared" si="68"/>
        <v>0</v>
      </c>
      <c r="N95" s="15">
        <f t="shared" si="68"/>
        <v>0</v>
      </c>
      <c r="O95" s="15">
        <f t="shared" si="68"/>
        <v>0</v>
      </c>
      <c r="P95" s="15">
        <f t="shared" si="68"/>
        <v>0</v>
      </c>
      <c r="Q95" s="15">
        <f t="shared" si="68"/>
        <v>0</v>
      </c>
      <c r="R95" s="15">
        <f t="shared" si="68"/>
        <v>4500</v>
      </c>
      <c r="S95" s="15">
        <f t="shared" si="69"/>
        <v>0</v>
      </c>
      <c r="T95" s="15">
        <f t="shared" si="69"/>
        <v>4500</v>
      </c>
      <c r="U95" s="15">
        <f t="shared" si="69"/>
        <v>0</v>
      </c>
      <c r="V95" s="15">
        <f t="shared" si="69"/>
        <v>3000</v>
      </c>
      <c r="W95" s="15">
        <f t="shared" si="69"/>
        <v>0</v>
      </c>
      <c r="X95" s="15">
        <f t="shared" si="69"/>
        <v>3000</v>
      </c>
      <c r="Y95" s="15">
        <f t="shared" si="69"/>
        <v>0</v>
      </c>
      <c r="Z95" s="15">
        <f t="shared" si="69"/>
        <v>0</v>
      </c>
      <c r="AA95" s="15">
        <f t="shared" si="69"/>
        <v>0</v>
      </c>
      <c r="AB95" s="15">
        <f t="shared" si="69"/>
        <v>0</v>
      </c>
      <c r="AC95" s="15">
        <f t="shared" si="69"/>
        <v>0</v>
      </c>
      <c r="AD95" s="15">
        <f t="shared" si="69"/>
        <v>3000</v>
      </c>
      <c r="AE95" s="15">
        <f t="shared" si="69"/>
        <v>0</v>
      </c>
      <c r="AF95" s="15">
        <f t="shared" si="69"/>
        <v>3000</v>
      </c>
      <c r="AG95" s="15">
        <f t="shared" si="69"/>
        <v>0</v>
      </c>
      <c r="AH95" s="15">
        <f t="shared" si="69"/>
        <v>3000</v>
      </c>
      <c r="AI95" s="15">
        <f t="shared" si="69"/>
        <v>0</v>
      </c>
      <c r="AJ95" s="15">
        <f t="shared" si="69"/>
        <v>3000</v>
      </c>
      <c r="AK95" s="15">
        <f t="shared" si="69"/>
        <v>0</v>
      </c>
      <c r="AL95" s="15">
        <f t="shared" si="69"/>
        <v>0</v>
      </c>
      <c r="AM95" s="110">
        <f t="shared" si="69"/>
        <v>0</v>
      </c>
      <c r="AN95" s="15">
        <f t="shared" si="69"/>
        <v>0</v>
      </c>
      <c r="AO95" s="15">
        <f t="shared" si="69"/>
        <v>0</v>
      </c>
      <c r="AP95" s="15">
        <f t="shared" si="69"/>
        <v>3000</v>
      </c>
      <c r="AQ95" s="15">
        <f t="shared" si="69"/>
        <v>0</v>
      </c>
      <c r="AR95" s="15">
        <f t="shared" si="69"/>
        <v>3000</v>
      </c>
      <c r="AS95" s="15">
        <f t="shared" si="69"/>
        <v>0</v>
      </c>
    </row>
    <row r="96" spans="1:45" ht="27.75" hidden="1" customHeight="1" x14ac:dyDescent="0.25">
      <c r="A96" s="102" t="s">
        <v>9</v>
      </c>
      <c r="B96" s="102"/>
      <c r="C96" s="102"/>
      <c r="D96" s="2" t="s">
        <v>11</v>
      </c>
      <c r="E96" s="98">
        <v>857</v>
      </c>
      <c r="F96" s="2" t="s">
        <v>11</v>
      </c>
      <c r="G96" s="2" t="s">
        <v>100</v>
      </c>
      <c r="H96" s="3" t="s">
        <v>139</v>
      </c>
      <c r="I96" s="2" t="s">
        <v>22</v>
      </c>
      <c r="J96" s="15">
        <f>'3.ВС'!J465</f>
        <v>4500</v>
      </c>
      <c r="K96" s="15">
        <f>'3.ВС'!K465</f>
        <v>0</v>
      </c>
      <c r="L96" s="15">
        <f>'3.ВС'!L465</f>
        <v>4500</v>
      </c>
      <c r="M96" s="15">
        <f>'3.ВС'!M465</f>
        <v>0</v>
      </c>
      <c r="N96" s="15">
        <f>'3.ВС'!N465</f>
        <v>0</v>
      </c>
      <c r="O96" s="15">
        <f>'3.ВС'!O465</f>
        <v>0</v>
      </c>
      <c r="P96" s="15">
        <f>'3.ВС'!P465</f>
        <v>0</v>
      </c>
      <c r="Q96" s="15">
        <f>'3.ВС'!Q465</f>
        <v>0</v>
      </c>
      <c r="R96" s="15">
        <f>'3.ВС'!R465</f>
        <v>4500</v>
      </c>
      <c r="S96" s="15">
        <f>'3.ВС'!S465</f>
        <v>0</v>
      </c>
      <c r="T96" s="15">
        <f>'3.ВС'!T465</f>
        <v>4500</v>
      </c>
      <c r="U96" s="15">
        <f>'3.ВС'!U465</f>
        <v>0</v>
      </c>
      <c r="V96" s="15">
        <f>'3.ВС'!V465</f>
        <v>3000</v>
      </c>
      <c r="W96" s="15">
        <f>'3.ВС'!W465</f>
        <v>0</v>
      </c>
      <c r="X96" s="15">
        <f>'3.ВС'!X465</f>
        <v>3000</v>
      </c>
      <c r="Y96" s="15">
        <f>'3.ВС'!Y465</f>
        <v>0</v>
      </c>
      <c r="Z96" s="15">
        <f>'3.ВС'!Z465</f>
        <v>0</v>
      </c>
      <c r="AA96" s="15">
        <f>'3.ВС'!AA465</f>
        <v>0</v>
      </c>
      <c r="AB96" s="15">
        <f>'3.ВС'!AB465</f>
        <v>0</v>
      </c>
      <c r="AC96" s="15">
        <f>'3.ВС'!AC465</f>
        <v>0</v>
      </c>
      <c r="AD96" s="15">
        <f>'3.ВС'!AD465</f>
        <v>3000</v>
      </c>
      <c r="AE96" s="15">
        <f>'3.ВС'!AE465</f>
        <v>0</v>
      </c>
      <c r="AF96" s="15">
        <f>'3.ВС'!AF465</f>
        <v>3000</v>
      </c>
      <c r="AG96" s="15">
        <f>'3.ВС'!AG465</f>
        <v>0</v>
      </c>
      <c r="AH96" s="15">
        <f>'3.ВС'!AH465</f>
        <v>3000</v>
      </c>
      <c r="AI96" s="15">
        <f>'3.ВС'!AI465</f>
        <v>0</v>
      </c>
      <c r="AJ96" s="15">
        <f>'3.ВС'!AJ465</f>
        <v>3000</v>
      </c>
      <c r="AK96" s="15">
        <f>'3.ВС'!AK465</f>
        <v>0</v>
      </c>
      <c r="AL96" s="15">
        <f>'3.ВС'!AL465</f>
        <v>0</v>
      </c>
      <c r="AM96" s="110">
        <f>'3.ВС'!AM465</f>
        <v>0</v>
      </c>
      <c r="AN96" s="15">
        <f>'3.ВС'!AN465</f>
        <v>0</v>
      </c>
      <c r="AO96" s="15">
        <f>'3.ВС'!AO465</f>
        <v>0</v>
      </c>
      <c r="AP96" s="15">
        <f>'3.ВС'!AP465</f>
        <v>3000</v>
      </c>
      <c r="AQ96" s="15">
        <f>'3.ВС'!AQ465</f>
        <v>0</v>
      </c>
      <c r="AR96" s="15">
        <f>'3.ВС'!AR465</f>
        <v>3000</v>
      </c>
      <c r="AS96" s="15">
        <f>'3.ВС'!AS465</f>
        <v>0</v>
      </c>
    </row>
    <row r="97" spans="1:45" ht="27.75" hidden="1" customHeight="1" x14ac:dyDescent="0.25">
      <c r="A97" s="100" t="s">
        <v>141</v>
      </c>
      <c r="B97" s="102"/>
      <c r="C97" s="102"/>
      <c r="D97" s="102"/>
      <c r="E97" s="98">
        <v>857</v>
      </c>
      <c r="F97" s="2" t="s">
        <v>11</v>
      </c>
      <c r="G97" s="2" t="s">
        <v>100</v>
      </c>
      <c r="H97" s="3" t="s">
        <v>142</v>
      </c>
      <c r="I97" s="2"/>
      <c r="J97" s="15">
        <f t="shared" ref="J97:AK98" si="70">J98</f>
        <v>776200</v>
      </c>
      <c r="K97" s="15">
        <f t="shared" si="70"/>
        <v>0</v>
      </c>
      <c r="L97" s="15">
        <f t="shared" si="70"/>
        <v>776200</v>
      </c>
      <c r="M97" s="15">
        <f t="shared" si="70"/>
        <v>0</v>
      </c>
      <c r="N97" s="15">
        <f t="shared" si="70"/>
        <v>0</v>
      </c>
      <c r="O97" s="15">
        <f t="shared" si="70"/>
        <v>0</v>
      </c>
      <c r="P97" s="15">
        <f t="shared" si="70"/>
        <v>0</v>
      </c>
      <c r="Q97" s="15">
        <f t="shared" si="70"/>
        <v>0</v>
      </c>
      <c r="R97" s="15">
        <f t="shared" si="70"/>
        <v>776200</v>
      </c>
      <c r="S97" s="15">
        <f t="shared" si="70"/>
        <v>0</v>
      </c>
      <c r="T97" s="15">
        <f t="shared" si="70"/>
        <v>776200</v>
      </c>
      <c r="U97" s="15">
        <f t="shared" si="70"/>
        <v>0</v>
      </c>
      <c r="V97" s="15">
        <f t="shared" si="70"/>
        <v>775000</v>
      </c>
      <c r="W97" s="15">
        <f t="shared" si="70"/>
        <v>0</v>
      </c>
      <c r="X97" s="15">
        <f t="shared" si="70"/>
        <v>775000</v>
      </c>
      <c r="Y97" s="15">
        <f t="shared" si="70"/>
        <v>0</v>
      </c>
      <c r="Z97" s="15">
        <f t="shared" si="70"/>
        <v>0</v>
      </c>
      <c r="AA97" s="15">
        <f t="shared" si="70"/>
        <v>0</v>
      </c>
      <c r="AB97" s="15">
        <f t="shared" si="70"/>
        <v>0</v>
      </c>
      <c r="AC97" s="15">
        <f t="shared" si="70"/>
        <v>0</v>
      </c>
      <c r="AD97" s="15">
        <f t="shared" si="70"/>
        <v>775000</v>
      </c>
      <c r="AE97" s="15">
        <f t="shared" si="70"/>
        <v>0</v>
      </c>
      <c r="AF97" s="15">
        <f t="shared" si="70"/>
        <v>775000</v>
      </c>
      <c r="AG97" s="15">
        <f t="shared" si="70"/>
        <v>0</v>
      </c>
      <c r="AH97" s="15">
        <f t="shared" si="70"/>
        <v>775000</v>
      </c>
      <c r="AI97" s="15">
        <f t="shared" si="70"/>
        <v>0</v>
      </c>
      <c r="AJ97" s="15">
        <f t="shared" si="70"/>
        <v>775000</v>
      </c>
      <c r="AK97" s="15">
        <f t="shared" si="70"/>
        <v>0</v>
      </c>
      <c r="AL97" s="15">
        <f t="shared" ref="S97:AS98" si="71">AL98</f>
        <v>0</v>
      </c>
      <c r="AM97" s="110">
        <f t="shared" si="71"/>
        <v>0</v>
      </c>
      <c r="AN97" s="15">
        <f t="shared" si="71"/>
        <v>0</v>
      </c>
      <c r="AO97" s="15">
        <f t="shared" si="71"/>
        <v>0</v>
      </c>
      <c r="AP97" s="15">
        <f t="shared" si="71"/>
        <v>775000</v>
      </c>
      <c r="AQ97" s="15">
        <f t="shared" si="71"/>
        <v>0</v>
      </c>
      <c r="AR97" s="15">
        <f t="shared" si="71"/>
        <v>775000</v>
      </c>
      <c r="AS97" s="15">
        <f t="shared" si="71"/>
        <v>0</v>
      </c>
    </row>
    <row r="98" spans="1:45" ht="27.75" hidden="1" customHeight="1" x14ac:dyDescent="0.25">
      <c r="A98" s="100" t="s">
        <v>15</v>
      </c>
      <c r="B98" s="102"/>
      <c r="C98" s="102"/>
      <c r="D98" s="102"/>
      <c r="E98" s="98">
        <v>857</v>
      </c>
      <c r="F98" s="2" t="s">
        <v>16</v>
      </c>
      <c r="G98" s="2" t="s">
        <v>100</v>
      </c>
      <c r="H98" s="3" t="s">
        <v>142</v>
      </c>
      <c r="I98" s="2" t="s">
        <v>17</v>
      </c>
      <c r="J98" s="15">
        <f t="shared" si="70"/>
        <v>776200</v>
      </c>
      <c r="K98" s="15">
        <f t="shared" si="70"/>
        <v>0</v>
      </c>
      <c r="L98" s="15">
        <f t="shared" si="70"/>
        <v>776200</v>
      </c>
      <c r="M98" s="15">
        <f t="shared" si="70"/>
        <v>0</v>
      </c>
      <c r="N98" s="15">
        <f t="shared" si="70"/>
        <v>0</v>
      </c>
      <c r="O98" s="15">
        <f t="shared" si="70"/>
        <v>0</v>
      </c>
      <c r="P98" s="15">
        <f t="shared" si="70"/>
        <v>0</v>
      </c>
      <c r="Q98" s="15">
        <f t="shared" si="70"/>
        <v>0</v>
      </c>
      <c r="R98" s="15">
        <f t="shared" si="70"/>
        <v>776200</v>
      </c>
      <c r="S98" s="15">
        <f t="shared" si="71"/>
        <v>0</v>
      </c>
      <c r="T98" s="15">
        <f t="shared" si="71"/>
        <v>776200</v>
      </c>
      <c r="U98" s="15">
        <f t="shared" si="71"/>
        <v>0</v>
      </c>
      <c r="V98" s="15">
        <f t="shared" si="71"/>
        <v>775000</v>
      </c>
      <c r="W98" s="15">
        <f t="shared" si="71"/>
        <v>0</v>
      </c>
      <c r="X98" s="15">
        <f t="shared" si="71"/>
        <v>775000</v>
      </c>
      <c r="Y98" s="15">
        <f t="shared" si="71"/>
        <v>0</v>
      </c>
      <c r="Z98" s="15">
        <f t="shared" si="71"/>
        <v>0</v>
      </c>
      <c r="AA98" s="15">
        <f t="shared" si="71"/>
        <v>0</v>
      </c>
      <c r="AB98" s="15">
        <f t="shared" si="71"/>
        <v>0</v>
      </c>
      <c r="AC98" s="15">
        <f t="shared" si="71"/>
        <v>0</v>
      </c>
      <c r="AD98" s="15">
        <f t="shared" si="71"/>
        <v>775000</v>
      </c>
      <c r="AE98" s="15">
        <f t="shared" si="71"/>
        <v>0</v>
      </c>
      <c r="AF98" s="15">
        <f t="shared" si="71"/>
        <v>775000</v>
      </c>
      <c r="AG98" s="15">
        <f t="shared" si="71"/>
        <v>0</v>
      </c>
      <c r="AH98" s="15">
        <f t="shared" si="71"/>
        <v>775000</v>
      </c>
      <c r="AI98" s="15">
        <f t="shared" si="71"/>
        <v>0</v>
      </c>
      <c r="AJ98" s="15">
        <f t="shared" si="71"/>
        <v>775000</v>
      </c>
      <c r="AK98" s="15">
        <f t="shared" si="71"/>
        <v>0</v>
      </c>
      <c r="AL98" s="15">
        <f t="shared" si="71"/>
        <v>0</v>
      </c>
      <c r="AM98" s="110">
        <f t="shared" si="71"/>
        <v>0</v>
      </c>
      <c r="AN98" s="15">
        <f t="shared" si="71"/>
        <v>0</v>
      </c>
      <c r="AO98" s="15">
        <f t="shared" si="71"/>
        <v>0</v>
      </c>
      <c r="AP98" s="15">
        <f t="shared" si="71"/>
        <v>775000</v>
      </c>
      <c r="AQ98" s="15">
        <f t="shared" si="71"/>
        <v>0</v>
      </c>
      <c r="AR98" s="15">
        <f t="shared" si="71"/>
        <v>775000</v>
      </c>
      <c r="AS98" s="15">
        <f t="shared" si="71"/>
        <v>0</v>
      </c>
    </row>
    <row r="99" spans="1:45" ht="27.75" hidden="1" customHeight="1" x14ac:dyDescent="0.25">
      <c r="A99" s="100" t="s">
        <v>8</v>
      </c>
      <c r="B99" s="100"/>
      <c r="C99" s="100"/>
      <c r="D99" s="100"/>
      <c r="E99" s="98">
        <v>857</v>
      </c>
      <c r="F99" s="2" t="s">
        <v>11</v>
      </c>
      <c r="G99" s="2" t="s">
        <v>100</v>
      </c>
      <c r="H99" s="3" t="s">
        <v>142</v>
      </c>
      <c r="I99" s="2" t="s">
        <v>18</v>
      </c>
      <c r="J99" s="15">
        <f>'3.ВС'!J468</f>
        <v>776200</v>
      </c>
      <c r="K99" s="15">
        <f>'3.ВС'!K468</f>
        <v>0</v>
      </c>
      <c r="L99" s="15">
        <f>'3.ВС'!L468</f>
        <v>776200</v>
      </c>
      <c r="M99" s="15">
        <f>'3.ВС'!M468</f>
        <v>0</v>
      </c>
      <c r="N99" s="15">
        <f>'3.ВС'!N468</f>
        <v>0</v>
      </c>
      <c r="O99" s="15">
        <f>'3.ВС'!O468</f>
        <v>0</v>
      </c>
      <c r="P99" s="15">
        <f>'3.ВС'!P468</f>
        <v>0</v>
      </c>
      <c r="Q99" s="15">
        <f>'3.ВС'!Q468</f>
        <v>0</v>
      </c>
      <c r="R99" s="15">
        <f>'3.ВС'!R468</f>
        <v>776200</v>
      </c>
      <c r="S99" s="15">
        <f>'3.ВС'!S468</f>
        <v>0</v>
      </c>
      <c r="T99" s="15">
        <f>'3.ВС'!T468</f>
        <v>776200</v>
      </c>
      <c r="U99" s="15">
        <f>'3.ВС'!U468</f>
        <v>0</v>
      </c>
      <c r="V99" s="15">
        <f>'3.ВС'!V468</f>
        <v>775000</v>
      </c>
      <c r="W99" s="15">
        <f>'3.ВС'!W468</f>
        <v>0</v>
      </c>
      <c r="X99" s="15">
        <f>'3.ВС'!X468</f>
        <v>775000</v>
      </c>
      <c r="Y99" s="15">
        <f>'3.ВС'!Y468</f>
        <v>0</v>
      </c>
      <c r="Z99" s="15">
        <f>'3.ВС'!Z468</f>
        <v>0</v>
      </c>
      <c r="AA99" s="15">
        <f>'3.ВС'!AA468</f>
        <v>0</v>
      </c>
      <c r="AB99" s="15">
        <f>'3.ВС'!AB468</f>
        <v>0</v>
      </c>
      <c r="AC99" s="15">
        <f>'3.ВС'!AC468</f>
        <v>0</v>
      </c>
      <c r="AD99" s="15">
        <f>'3.ВС'!AD468</f>
        <v>775000</v>
      </c>
      <c r="AE99" s="15">
        <f>'3.ВС'!AE468</f>
        <v>0</v>
      </c>
      <c r="AF99" s="15">
        <f>'3.ВС'!AF468</f>
        <v>775000</v>
      </c>
      <c r="AG99" s="15">
        <f>'3.ВС'!AG468</f>
        <v>0</v>
      </c>
      <c r="AH99" s="15">
        <f>'3.ВС'!AH468</f>
        <v>775000</v>
      </c>
      <c r="AI99" s="15">
        <f>'3.ВС'!AI468</f>
        <v>0</v>
      </c>
      <c r="AJ99" s="15">
        <f>'3.ВС'!AJ468</f>
        <v>775000</v>
      </c>
      <c r="AK99" s="15">
        <f>'3.ВС'!AK468</f>
        <v>0</v>
      </c>
      <c r="AL99" s="15">
        <f>'3.ВС'!AL468</f>
        <v>0</v>
      </c>
      <c r="AM99" s="110">
        <f>'3.ВС'!AM468</f>
        <v>0</v>
      </c>
      <c r="AN99" s="15">
        <f>'3.ВС'!AN468</f>
        <v>0</v>
      </c>
      <c r="AO99" s="15">
        <f>'3.ВС'!AO468</f>
        <v>0</v>
      </c>
      <c r="AP99" s="15">
        <f>'3.ВС'!AP468</f>
        <v>775000</v>
      </c>
      <c r="AQ99" s="15">
        <f>'3.ВС'!AQ468</f>
        <v>0</v>
      </c>
      <c r="AR99" s="15">
        <f>'3.ВС'!AR468</f>
        <v>775000</v>
      </c>
      <c r="AS99" s="15">
        <f>'3.ВС'!AS468</f>
        <v>0</v>
      </c>
    </row>
    <row r="100" spans="1:45" ht="27.75" hidden="1" customHeight="1" x14ac:dyDescent="0.25">
      <c r="A100" s="100" t="s">
        <v>143</v>
      </c>
      <c r="B100" s="102"/>
      <c r="C100" s="102"/>
      <c r="D100" s="2" t="s">
        <v>11</v>
      </c>
      <c r="E100" s="98">
        <v>857</v>
      </c>
      <c r="F100" s="2" t="s">
        <v>16</v>
      </c>
      <c r="G100" s="2" t="s">
        <v>100</v>
      </c>
      <c r="H100" s="3" t="s">
        <v>144</v>
      </c>
      <c r="I100" s="2"/>
      <c r="J100" s="15">
        <f t="shared" ref="J100:AK101" si="72">J101</f>
        <v>18000</v>
      </c>
      <c r="K100" s="15">
        <f t="shared" si="72"/>
        <v>0</v>
      </c>
      <c r="L100" s="15">
        <f t="shared" si="72"/>
        <v>0</v>
      </c>
      <c r="M100" s="15">
        <f t="shared" si="72"/>
        <v>18000</v>
      </c>
      <c r="N100" s="15">
        <f t="shared" si="72"/>
        <v>0</v>
      </c>
      <c r="O100" s="15">
        <f t="shared" si="72"/>
        <v>0</v>
      </c>
      <c r="P100" s="15">
        <f t="shared" si="72"/>
        <v>0</v>
      </c>
      <c r="Q100" s="15">
        <f t="shared" si="72"/>
        <v>0</v>
      </c>
      <c r="R100" s="15">
        <f t="shared" si="72"/>
        <v>18000</v>
      </c>
      <c r="S100" s="15">
        <f t="shared" si="72"/>
        <v>0</v>
      </c>
      <c r="T100" s="15">
        <f t="shared" si="72"/>
        <v>0</v>
      </c>
      <c r="U100" s="15">
        <f t="shared" si="72"/>
        <v>18000</v>
      </c>
      <c r="V100" s="15">
        <f t="shared" si="72"/>
        <v>18000</v>
      </c>
      <c r="W100" s="15">
        <f t="shared" si="72"/>
        <v>0</v>
      </c>
      <c r="X100" s="15">
        <f t="shared" si="72"/>
        <v>0</v>
      </c>
      <c r="Y100" s="15">
        <f t="shared" si="72"/>
        <v>18000</v>
      </c>
      <c r="Z100" s="15">
        <f t="shared" si="72"/>
        <v>0</v>
      </c>
      <c r="AA100" s="15">
        <f t="shared" si="72"/>
        <v>0</v>
      </c>
      <c r="AB100" s="15">
        <f t="shared" si="72"/>
        <v>0</v>
      </c>
      <c r="AC100" s="15">
        <f t="shared" si="72"/>
        <v>0</v>
      </c>
      <c r="AD100" s="15">
        <f t="shared" si="72"/>
        <v>18000</v>
      </c>
      <c r="AE100" s="15">
        <f t="shared" si="72"/>
        <v>0</v>
      </c>
      <c r="AF100" s="15">
        <f t="shared" si="72"/>
        <v>0</v>
      </c>
      <c r="AG100" s="15">
        <f t="shared" si="72"/>
        <v>18000</v>
      </c>
      <c r="AH100" s="15">
        <f t="shared" si="72"/>
        <v>18000</v>
      </c>
      <c r="AI100" s="15">
        <f t="shared" si="72"/>
        <v>0</v>
      </c>
      <c r="AJ100" s="15">
        <f t="shared" si="72"/>
        <v>0</v>
      </c>
      <c r="AK100" s="15">
        <f t="shared" si="72"/>
        <v>18000</v>
      </c>
      <c r="AL100" s="15">
        <f t="shared" ref="S100:AS101" si="73">AL101</f>
        <v>0</v>
      </c>
      <c r="AM100" s="110">
        <f t="shared" si="73"/>
        <v>0</v>
      </c>
      <c r="AN100" s="15">
        <f t="shared" si="73"/>
        <v>0</v>
      </c>
      <c r="AO100" s="15">
        <f t="shared" si="73"/>
        <v>0</v>
      </c>
      <c r="AP100" s="15">
        <f t="shared" si="73"/>
        <v>18000</v>
      </c>
      <c r="AQ100" s="15">
        <f t="shared" si="73"/>
        <v>0</v>
      </c>
      <c r="AR100" s="15">
        <f t="shared" si="73"/>
        <v>0</v>
      </c>
      <c r="AS100" s="15">
        <f t="shared" si="73"/>
        <v>18000</v>
      </c>
    </row>
    <row r="101" spans="1:45" ht="27.75" hidden="1" customHeight="1" x14ac:dyDescent="0.25">
      <c r="A101" s="102" t="s">
        <v>20</v>
      </c>
      <c r="B101" s="100"/>
      <c r="C101" s="100"/>
      <c r="D101" s="2" t="s">
        <v>11</v>
      </c>
      <c r="E101" s="98">
        <v>857</v>
      </c>
      <c r="F101" s="2" t="s">
        <v>11</v>
      </c>
      <c r="G101" s="2" t="s">
        <v>100</v>
      </c>
      <c r="H101" s="3" t="s">
        <v>144</v>
      </c>
      <c r="I101" s="2" t="s">
        <v>21</v>
      </c>
      <c r="J101" s="15">
        <f t="shared" si="72"/>
        <v>18000</v>
      </c>
      <c r="K101" s="15">
        <f t="shared" si="72"/>
        <v>0</v>
      </c>
      <c r="L101" s="15">
        <f t="shared" si="72"/>
        <v>0</v>
      </c>
      <c r="M101" s="15">
        <f t="shared" si="72"/>
        <v>18000</v>
      </c>
      <c r="N101" s="15">
        <f t="shared" si="72"/>
        <v>0</v>
      </c>
      <c r="O101" s="15">
        <f t="shared" si="72"/>
        <v>0</v>
      </c>
      <c r="P101" s="15">
        <f t="shared" si="72"/>
        <v>0</v>
      </c>
      <c r="Q101" s="15">
        <f t="shared" si="72"/>
        <v>0</v>
      </c>
      <c r="R101" s="15">
        <f t="shared" si="72"/>
        <v>18000</v>
      </c>
      <c r="S101" s="15">
        <f t="shared" si="73"/>
        <v>0</v>
      </c>
      <c r="T101" s="15">
        <f t="shared" si="73"/>
        <v>0</v>
      </c>
      <c r="U101" s="15">
        <f t="shared" si="73"/>
        <v>18000</v>
      </c>
      <c r="V101" s="15">
        <f t="shared" si="73"/>
        <v>18000</v>
      </c>
      <c r="W101" s="15">
        <f t="shared" si="73"/>
        <v>0</v>
      </c>
      <c r="X101" s="15">
        <f t="shared" si="73"/>
        <v>0</v>
      </c>
      <c r="Y101" s="15">
        <f t="shared" si="73"/>
        <v>18000</v>
      </c>
      <c r="Z101" s="15">
        <f t="shared" si="73"/>
        <v>0</v>
      </c>
      <c r="AA101" s="15">
        <f t="shared" si="73"/>
        <v>0</v>
      </c>
      <c r="AB101" s="15">
        <f t="shared" si="73"/>
        <v>0</v>
      </c>
      <c r="AC101" s="15">
        <f t="shared" si="73"/>
        <v>0</v>
      </c>
      <c r="AD101" s="15">
        <f t="shared" si="73"/>
        <v>18000</v>
      </c>
      <c r="AE101" s="15">
        <f t="shared" si="73"/>
        <v>0</v>
      </c>
      <c r="AF101" s="15">
        <f t="shared" si="73"/>
        <v>0</v>
      </c>
      <c r="AG101" s="15">
        <f t="shared" si="73"/>
        <v>18000</v>
      </c>
      <c r="AH101" s="15">
        <f t="shared" si="73"/>
        <v>18000</v>
      </c>
      <c r="AI101" s="15">
        <f t="shared" si="73"/>
        <v>0</v>
      </c>
      <c r="AJ101" s="15">
        <f t="shared" si="73"/>
        <v>0</v>
      </c>
      <c r="AK101" s="15">
        <f t="shared" si="73"/>
        <v>18000</v>
      </c>
      <c r="AL101" s="15">
        <f t="shared" si="73"/>
        <v>0</v>
      </c>
      <c r="AM101" s="110">
        <f t="shared" si="73"/>
        <v>0</v>
      </c>
      <c r="AN101" s="15">
        <f t="shared" si="73"/>
        <v>0</v>
      </c>
      <c r="AO101" s="15">
        <f t="shared" si="73"/>
        <v>0</v>
      </c>
      <c r="AP101" s="15">
        <f t="shared" si="73"/>
        <v>18000</v>
      </c>
      <c r="AQ101" s="15">
        <f t="shared" si="73"/>
        <v>0</v>
      </c>
      <c r="AR101" s="15">
        <f t="shared" si="73"/>
        <v>0</v>
      </c>
      <c r="AS101" s="15">
        <f t="shared" si="73"/>
        <v>18000</v>
      </c>
    </row>
    <row r="102" spans="1:45" ht="27.75" hidden="1" customHeight="1" x14ac:dyDescent="0.25">
      <c r="A102" s="102" t="s">
        <v>9</v>
      </c>
      <c r="B102" s="102"/>
      <c r="C102" s="102"/>
      <c r="D102" s="2" t="s">
        <v>11</v>
      </c>
      <c r="E102" s="98">
        <v>857</v>
      </c>
      <c r="F102" s="2" t="s">
        <v>11</v>
      </c>
      <c r="G102" s="2" t="s">
        <v>100</v>
      </c>
      <c r="H102" s="3" t="s">
        <v>144</v>
      </c>
      <c r="I102" s="2" t="s">
        <v>22</v>
      </c>
      <c r="J102" s="15">
        <f>'3.ВС'!J471</f>
        <v>18000</v>
      </c>
      <c r="K102" s="15">
        <f>'3.ВС'!K471</f>
        <v>0</v>
      </c>
      <c r="L102" s="15">
        <f>'3.ВС'!L471</f>
        <v>0</v>
      </c>
      <c r="M102" s="15">
        <f>'3.ВС'!M471</f>
        <v>18000</v>
      </c>
      <c r="N102" s="15">
        <f>'3.ВС'!N471</f>
        <v>0</v>
      </c>
      <c r="O102" s="15">
        <f>'3.ВС'!O471</f>
        <v>0</v>
      </c>
      <c r="P102" s="15">
        <f>'3.ВС'!P471</f>
        <v>0</v>
      </c>
      <c r="Q102" s="15">
        <f>'3.ВС'!Q471</f>
        <v>0</v>
      </c>
      <c r="R102" s="15">
        <f>'3.ВС'!R471</f>
        <v>18000</v>
      </c>
      <c r="S102" s="15">
        <f>'3.ВС'!S471</f>
        <v>0</v>
      </c>
      <c r="T102" s="15">
        <f>'3.ВС'!T471</f>
        <v>0</v>
      </c>
      <c r="U102" s="15">
        <f>'3.ВС'!U471</f>
        <v>18000</v>
      </c>
      <c r="V102" s="15">
        <f>'3.ВС'!V471</f>
        <v>18000</v>
      </c>
      <c r="W102" s="15">
        <f>'3.ВС'!W471</f>
        <v>0</v>
      </c>
      <c r="X102" s="15">
        <f>'3.ВС'!X471</f>
        <v>0</v>
      </c>
      <c r="Y102" s="15">
        <f>'3.ВС'!Y471</f>
        <v>18000</v>
      </c>
      <c r="Z102" s="15">
        <f>'3.ВС'!Z471</f>
        <v>0</v>
      </c>
      <c r="AA102" s="15">
        <f>'3.ВС'!AA471</f>
        <v>0</v>
      </c>
      <c r="AB102" s="15">
        <f>'3.ВС'!AB471</f>
        <v>0</v>
      </c>
      <c r="AC102" s="15">
        <f>'3.ВС'!AC471</f>
        <v>0</v>
      </c>
      <c r="AD102" s="15">
        <f>'3.ВС'!AD471</f>
        <v>18000</v>
      </c>
      <c r="AE102" s="15">
        <f>'3.ВС'!AE471</f>
        <v>0</v>
      </c>
      <c r="AF102" s="15">
        <f>'3.ВС'!AF471</f>
        <v>0</v>
      </c>
      <c r="AG102" s="15">
        <f>'3.ВС'!AG471</f>
        <v>18000</v>
      </c>
      <c r="AH102" s="15">
        <f>'3.ВС'!AH471</f>
        <v>18000</v>
      </c>
      <c r="AI102" s="15">
        <f>'3.ВС'!AI471</f>
        <v>0</v>
      </c>
      <c r="AJ102" s="15">
        <f>'3.ВС'!AJ471</f>
        <v>0</v>
      </c>
      <c r="AK102" s="15">
        <f>'3.ВС'!AK471</f>
        <v>18000</v>
      </c>
      <c r="AL102" s="15">
        <f>'3.ВС'!AL471</f>
        <v>0</v>
      </c>
      <c r="AM102" s="110">
        <f>'3.ВС'!AM471</f>
        <v>0</v>
      </c>
      <c r="AN102" s="15">
        <f>'3.ВС'!AN471</f>
        <v>0</v>
      </c>
      <c r="AO102" s="15">
        <f>'3.ВС'!AO471</f>
        <v>0</v>
      </c>
      <c r="AP102" s="15">
        <f>'3.ВС'!AP471</f>
        <v>18000</v>
      </c>
      <c r="AQ102" s="15">
        <f>'3.ВС'!AQ471</f>
        <v>0</v>
      </c>
      <c r="AR102" s="15">
        <f>'3.ВС'!AR471</f>
        <v>0</v>
      </c>
      <c r="AS102" s="15">
        <f>'3.ВС'!AS471</f>
        <v>18000</v>
      </c>
    </row>
    <row r="103" spans="1:45" ht="27.75" customHeight="1" x14ac:dyDescent="0.25">
      <c r="A103" s="102" t="s">
        <v>516</v>
      </c>
      <c r="B103" s="102"/>
      <c r="C103" s="102"/>
      <c r="D103" s="102"/>
      <c r="E103" s="40" t="s">
        <v>256</v>
      </c>
      <c r="F103" s="2" t="s">
        <v>11</v>
      </c>
      <c r="G103" s="2" t="s">
        <v>75</v>
      </c>
      <c r="H103" s="3"/>
      <c r="I103" s="2"/>
      <c r="J103" s="15">
        <f t="shared" ref="J103:Y105" si="74">J104</f>
        <v>0</v>
      </c>
      <c r="K103" s="15">
        <f t="shared" si="74"/>
        <v>0</v>
      </c>
      <c r="L103" s="15">
        <f t="shared" si="74"/>
        <v>0</v>
      </c>
      <c r="M103" s="15">
        <f t="shared" si="74"/>
        <v>0</v>
      </c>
      <c r="N103" s="15">
        <f t="shared" si="74"/>
        <v>80961</v>
      </c>
      <c r="O103" s="15">
        <f t="shared" si="74"/>
        <v>0</v>
      </c>
      <c r="P103" s="15">
        <f t="shared" si="74"/>
        <v>80961</v>
      </c>
      <c r="Q103" s="15">
        <f t="shared" si="74"/>
        <v>0</v>
      </c>
      <c r="R103" s="15">
        <f t="shared" si="74"/>
        <v>80961</v>
      </c>
      <c r="S103" s="15">
        <f t="shared" si="74"/>
        <v>0</v>
      </c>
      <c r="T103" s="15">
        <f t="shared" si="74"/>
        <v>80961</v>
      </c>
      <c r="U103" s="15">
        <f t="shared" si="74"/>
        <v>0</v>
      </c>
      <c r="V103" s="15">
        <f t="shared" si="74"/>
        <v>0</v>
      </c>
      <c r="W103" s="15">
        <f t="shared" si="74"/>
        <v>0</v>
      </c>
      <c r="X103" s="15">
        <f t="shared" si="74"/>
        <v>0</v>
      </c>
      <c r="Y103" s="15">
        <f t="shared" si="74"/>
        <v>0</v>
      </c>
      <c r="Z103" s="15">
        <f t="shared" ref="K103:AS105" si="75">Z104</f>
        <v>0</v>
      </c>
      <c r="AA103" s="15">
        <f t="shared" si="75"/>
        <v>0</v>
      </c>
      <c r="AB103" s="15">
        <f t="shared" si="75"/>
        <v>0</v>
      </c>
      <c r="AC103" s="15">
        <f t="shared" si="75"/>
        <v>0</v>
      </c>
      <c r="AD103" s="15">
        <f t="shared" si="75"/>
        <v>0</v>
      </c>
      <c r="AE103" s="15">
        <f t="shared" si="75"/>
        <v>0</v>
      </c>
      <c r="AF103" s="15">
        <f t="shared" si="75"/>
        <v>0</v>
      </c>
      <c r="AG103" s="15">
        <f t="shared" si="75"/>
        <v>0</v>
      </c>
      <c r="AH103" s="15">
        <f t="shared" si="75"/>
        <v>0</v>
      </c>
      <c r="AI103" s="15">
        <f t="shared" si="75"/>
        <v>0</v>
      </c>
      <c r="AJ103" s="15">
        <f t="shared" si="75"/>
        <v>0</v>
      </c>
      <c r="AK103" s="15">
        <f t="shared" si="75"/>
        <v>0</v>
      </c>
      <c r="AL103" s="15">
        <f t="shared" si="75"/>
        <v>0</v>
      </c>
      <c r="AM103" s="109">
        <f t="shared" si="75"/>
        <v>0</v>
      </c>
      <c r="AN103" s="16">
        <f t="shared" si="75"/>
        <v>0</v>
      </c>
      <c r="AO103" s="16">
        <f t="shared" si="75"/>
        <v>0</v>
      </c>
      <c r="AP103" s="16">
        <f t="shared" si="75"/>
        <v>0</v>
      </c>
      <c r="AQ103" s="16">
        <f t="shared" si="75"/>
        <v>0</v>
      </c>
      <c r="AR103" s="16">
        <f t="shared" si="75"/>
        <v>0</v>
      </c>
      <c r="AS103" s="16">
        <f t="shared" si="75"/>
        <v>0</v>
      </c>
    </row>
    <row r="104" spans="1:45" ht="30" customHeight="1" x14ac:dyDescent="0.25">
      <c r="A104" s="102" t="s">
        <v>517</v>
      </c>
      <c r="B104" s="102"/>
      <c r="C104" s="102"/>
      <c r="D104" s="102"/>
      <c r="E104" s="40" t="s">
        <v>256</v>
      </c>
      <c r="F104" s="2" t="s">
        <v>11</v>
      </c>
      <c r="G104" s="2" t="s">
        <v>75</v>
      </c>
      <c r="H104" s="3" t="s">
        <v>520</v>
      </c>
      <c r="I104" s="2"/>
      <c r="J104" s="15">
        <f t="shared" si="74"/>
        <v>0</v>
      </c>
      <c r="K104" s="15">
        <f t="shared" si="75"/>
        <v>0</v>
      </c>
      <c r="L104" s="15">
        <f t="shared" si="75"/>
        <v>0</v>
      </c>
      <c r="M104" s="15">
        <f t="shared" si="75"/>
        <v>0</v>
      </c>
      <c r="N104" s="15">
        <f t="shared" si="75"/>
        <v>80961</v>
      </c>
      <c r="O104" s="15">
        <f t="shared" si="75"/>
        <v>0</v>
      </c>
      <c r="P104" s="15">
        <f t="shared" si="75"/>
        <v>80961</v>
      </c>
      <c r="Q104" s="15">
        <f t="shared" si="75"/>
        <v>0</v>
      </c>
      <c r="R104" s="15">
        <f t="shared" si="75"/>
        <v>80961</v>
      </c>
      <c r="S104" s="15">
        <f t="shared" si="75"/>
        <v>0</v>
      </c>
      <c r="T104" s="15">
        <f t="shared" si="75"/>
        <v>80961</v>
      </c>
      <c r="U104" s="15">
        <f t="shared" si="75"/>
        <v>0</v>
      </c>
      <c r="V104" s="15">
        <f t="shared" si="75"/>
        <v>0</v>
      </c>
      <c r="W104" s="15">
        <f t="shared" si="75"/>
        <v>0</v>
      </c>
      <c r="X104" s="15">
        <f t="shared" si="75"/>
        <v>0</v>
      </c>
      <c r="Y104" s="15">
        <f t="shared" si="75"/>
        <v>0</v>
      </c>
      <c r="Z104" s="15">
        <f t="shared" si="75"/>
        <v>0</v>
      </c>
      <c r="AA104" s="15">
        <f t="shared" si="75"/>
        <v>0</v>
      </c>
      <c r="AB104" s="15">
        <f t="shared" si="75"/>
        <v>0</v>
      </c>
      <c r="AC104" s="15">
        <f t="shared" si="75"/>
        <v>0</v>
      </c>
      <c r="AD104" s="15">
        <f t="shared" si="75"/>
        <v>0</v>
      </c>
      <c r="AE104" s="15">
        <f t="shared" si="75"/>
        <v>0</v>
      </c>
      <c r="AF104" s="15">
        <f t="shared" si="75"/>
        <v>0</v>
      </c>
      <c r="AG104" s="15">
        <f t="shared" si="75"/>
        <v>0</v>
      </c>
      <c r="AH104" s="15">
        <f t="shared" si="75"/>
        <v>0</v>
      </c>
      <c r="AI104" s="15">
        <f t="shared" si="75"/>
        <v>0</v>
      </c>
      <c r="AJ104" s="15">
        <f t="shared" si="75"/>
        <v>0</v>
      </c>
      <c r="AK104" s="15">
        <f t="shared" si="75"/>
        <v>0</v>
      </c>
      <c r="AL104" s="15">
        <f t="shared" si="75"/>
        <v>0</v>
      </c>
      <c r="AM104" s="110">
        <f t="shared" si="75"/>
        <v>0</v>
      </c>
      <c r="AN104" s="15">
        <f t="shared" si="75"/>
        <v>0</v>
      </c>
      <c r="AO104" s="15">
        <f t="shared" si="75"/>
        <v>0</v>
      </c>
      <c r="AP104" s="15">
        <f t="shared" si="75"/>
        <v>0</v>
      </c>
      <c r="AQ104" s="15">
        <f t="shared" si="75"/>
        <v>0</v>
      </c>
      <c r="AR104" s="15">
        <f t="shared" si="75"/>
        <v>0</v>
      </c>
      <c r="AS104" s="15">
        <f t="shared" si="75"/>
        <v>0</v>
      </c>
    </row>
    <row r="105" spans="1:45" ht="18" customHeight="1" x14ac:dyDescent="0.25">
      <c r="A105" s="102" t="s">
        <v>23</v>
      </c>
      <c r="B105" s="102"/>
      <c r="C105" s="102"/>
      <c r="D105" s="102"/>
      <c r="E105" s="40" t="s">
        <v>256</v>
      </c>
      <c r="F105" s="2" t="s">
        <v>11</v>
      </c>
      <c r="G105" s="2" t="s">
        <v>75</v>
      </c>
      <c r="H105" s="3" t="s">
        <v>520</v>
      </c>
      <c r="I105" s="2" t="s">
        <v>24</v>
      </c>
      <c r="J105" s="15">
        <f t="shared" si="74"/>
        <v>0</v>
      </c>
      <c r="K105" s="15">
        <f t="shared" si="75"/>
        <v>0</v>
      </c>
      <c r="L105" s="15">
        <f t="shared" si="75"/>
        <v>0</v>
      </c>
      <c r="M105" s="15">
        <f t="shared" si="75"/>
        <v>0</v>
      </c>
      <c r="N105" s="15">
        <f t="shared" si="75"/>
        <v>80961</v>
      </c>
      <c r="O105" s="15">
        <f t="shared" si="75"/>
        <v>0</v>
      </c>
      <c r="P105" s="15">
        <f t="shared" si="75"/>
        <v>80961</v>
      </c>
      <c r="Q105" s="15">
        <f t="shared" si="75"/>
        <v>0</v>
      </c>
      <c r="R105" s="15">
        <f t="shared" si="75"/>
        <v>80961</v>
      </c>
      <c r="S105" s="15">
        <f t="shared" si="75"/>
        <v>0</v>
      </c>
      <c r="T105" s="15">
        <f t="shared" si="75"/>
        <v>80961</v>
      </c>
      <c r="U105" s="15">
        <f t="shared" si="75"/>
        <v>0</v>
      </c>
      <c r="V105" s="15">
        <f t="shared" si="75"/>
        <v>0</v>
      </c>
      <c r="W105" s="15">
        <f t="shared" si="75"/>
        <v>0</v>
      </c>
      <c r="X105" s="15">
        <f t="shared" si="75"/>
        <v>0</v>
      </c>
      <c r="Y105" s="15">
        <f t="shared" si="75"/>
        <v>0</v>
      </c>
      <c r="Z105" s="15">
        <f t="shared" si="75"/>
        <v>0</v>
      </c>
      <c r="AA105" s="15">
        <f t="shared" si="75"/>
        <v>0</v>
      </c>
      <c r="AB105" s="15">
        <f t="shared" si="75"/>
        <v>0</v>
      </c>
      <c r="AC105" s="15">
        <f t="shared" si="75"/>
        <v>0</v>
      </c>
      <c r="AD105" s="15">
        <f t="shared" si="75"/>
        <v>0</v>
      </c>
      <c r="AE105" s="15">
        <f t="shared" si="75"/>
        <v>0</v>
      </c>
      <c r="AF105" s="15">
        <f t="shared" si="75"/>
        <v>0</v>
      </c>
      <c r="AG105" s="15">
        <f t="shared" si="75"/>
        <v>0</v>
      </c>
      <c r="AH105" s="15">
        <f t="shared" si="75"/>
        <v>0</v>
      </c>
      <c r="AI105" s="15">
        <f t="shared" si="75"/>
        <v>0</v>
      </c>
      <c r="AJ105" s="15">
        <f t="shared" si="75"/>
        <v>0</v>
      </c>
      <c r="AK105" s="15">
        <f t="shared" si="75"/>
        <v>0</v>
      </c>
      <c r="AL105" s="15">
        <f t="shared" si="75"/>
        <v>0</v>
      </c>
      <c r="AM105" s="110">
        <f t="shared" si="75"/>
        <v>0</v>
      </c>
      <c r="AN105" s="15">
        <f t="shared" si="75"/>
        <v>0</v>
      </c>
      <c r="AO105" s="15">
        <f t="shared" si="75"/>
        <v>0</v>
      </c>
      <c r="AP105" s="15">
        <f t="shared" si="75"/>
        <v>0</v>
      </c>
      <c r="AQ105" s="15">
        <f t="shared" si="75"/>
        <v>0</v>
      </c>
      <c r="AR105" s="15">
        <f t="shared" si="75"/>
        <v>0</v>
      </c>
      <c r="AS105" s="15">
        <f t="shared" si="75"/>
        <v>0</v>
      </c>
    </row>
    <row r="106" spans="1:45" ht="18" customHeight="1" x14ac:dyDescent="0.25">
      <c r="A106" s="102" t="s">
        <v>519</v>
      </c>
      <c r="B106" s="102"/>
      <c r="C106" s="102"/>
      <c r="D106" s="102"/>
      <c r="E106" s="40" t="s">
        <v>256</v>
      </c>
      <c r="F106" s="2" t="s">
        <v>11</v>
      </c>
      <c r="G106" s="2" t="s">
        <v>75</v>
      </c>
      <c r="H106" s="3" t="s">
        <v>520</v>
      </c>
      <c r="I106" s="2" t="s">
        <v>518</v>
      </c>
      <c r="J106" s="15">
        <f>'3.ВС'!J81</f>
        <v>0</v>
      </c>
      <c r="K106" s="15">
        <f>'3.ВС'!K81</f>
        <v>0</v>
      </c>
      <c r="L106" s="15">
        <f>'3.ВС'!L81</f>
        <v>0</v>
      </c>
      <c r="M106" s="15">
        <f>'3.ВС'!M81</f>
        <v>0</v>
      </c>
      <c r="N106" s="15">
        <f>'3.ВС'!N81</f>
        <v>80961</v>
      </c>
      <c r="O106" s="15">
        <f>'3.ВС'!O81</f>
        <v>0</v>
      </c>
      <c r="P106" s="15">
        <f>'3.ВС'!P81</f>
        <v>80961</v>
      </c>
      <c r="Q106" s="15">
        <f>'3.ВС'!Q81</f>
        <v>0</v>
      </c>
      <c r="R106" s="15">
        <f>'3.ВС'!R81</f>
        <v>80961</v>
      </c>
      <c r="S106" s="15">
        <f>'3.ВС'!S81</f>
        <v>0</v>
      </c>
      <c r="T106" s="15">
        <f>'3.ВС'!T81</f>
        <v>80961</v>
      </c>
      <c r="U106" s="15">
        <f>'3.ВС'!U81</f>
        <v>0</v>
      </c>
      <c r="V106" s="15">
        <f>'3.ВС'!V81</f>
        <v>0</v>
      </c>
      <c r="W106" s="15">
        <f>'3.ВС'!W81</f>
        <v>0</v>
      </c>
      <c r="X106" s="15">
        <f>'3.ВС'!X81</f>
        <v>0</v>
      </c>
      <c r="Y106" s="15">
        <f>'3.ВС'!Y81</f>
        <v>0</v>
      </c>
      <c r="Z106" s="15">
        <f>'3.ВС'!Z81</f>
        <v>0</v>
      </c>
      <c r="AA106" s="15">
        <f>'3.ВС'!AA81</f>
        <v>0</v>
      </c>
      <c r="AB106" s="15">
        <f>'3.ВС'!AB81</f>
        <v>0</v>
      </c>
      <c r="AC106" s="15">
        <f>'3.ВС'!AC81</f>
        <v>0</v>
      </c>
      <c r="AD106" s="15">
        <f>'3.ВС'!AD81</f>
        <v>0</v>
      </c>
      <c r="AE106" s="15">
        <f>'3.ВС'!AE81</f>
        <v>0</v>
      </c>
      <c r="AF106" s="15">
        <f>'3.ВС'!AF81</f>
        <v>0</v>
      </c>
      <c r="AG106" s="15">
        <f>'3.ВС'!AG81</f>
        <v>0</v>
      </c>
      <c r="AH106" s="15">
        <f>'3.ВС'!AH81</f>
        <v>0</v>
      </c>
      <c r="AI106" s="15">
        <f>'3.ВС'!AI81</f>
        <v>0</v>
      </c>
      <c r="AJ106" s="15">
        <f>'3.ВС'!AJ81</f>
        <v>0</v>
      </c>
      <c r="AK106" s="15">
        <f>'3.ВС'!AK81</f>
        <v>0</v>
      </c>
      <c r="AL106" s="15">
        <f>'3.ВС'!AL81</f>
        <v>0</v>
      </c>
      <c r="AM106" s="110">
        <f>'3.ВС'!AM81</f>
        <v>0</v>
      </c>
      <c r="AN106" s="15">
        <f>'3.ВС'!AN81</f>
        <v>0</v>
      </c>
      <c r="AO106" s="15">
        <f>'3.ВС'!AO81</f>
        <v>0</v>
      </c>
      <c r="AP106" s="15">
        <f>'3.ВС'!AP81</f>
        <v>0</v>
      </c>
      <c r="AQ106" s="15">
        <f>'3.ВС'!AQ81</f>
        <v>0</v>
      </c>
      <c r="AR106" s="15">
        <f>'3.ВС'!AR81</f>
        <v>0</v>
      </c>
      <c r="AS106" s="15">
        <f>'3.ВС'!AS81</f>
        <v>0</v>
      </c>
    </row>
    <row r="107" spans="1:45" ht="18" customHeight="1" x14ac:dyDescent="0.25">
      <c r="A107" s="100" t="s">
        <v>127</v>
      </c>
      <c r="B107" s="102"/>
      <c r="C107" s="102"/>
      <c r="D107" s="102"/>
      <c r="E107" s="4">
        <v>853</v>
      </c>
      <c r="F107" s="2" t="s">
        <v>11</v>
      </c>
      <c r="G107" s="2" t="s">
        <v>104</v>
      </c>
      <c r="H107" s="3"/>
      <c r="I107" s="2"/>
      <c r="J107" s="15">
        <f t="shared" ref="J107:AK109" si="76">J108</f>
        <v>1000000</v>
      </c>
      <c r="K107" s="15">
        <f t="shared" si="76"/>
        <v>0</v>
      </c>
      <c r="L107" s="15">
        <f t="shared" si="76"/>
        <v>1000000</v>
      </c>
      <c r="M107" s="15">
        <f t="shared" si="76"/>
        <v>0</v>
      </c>
      <c r="N107" s="15">
        <f t="shared" si="76"/>
        <v>-40000</v>
      </c>
      <c r="O107" s="15">
        <f t="shared" si="76"/>
        <v>0</v>
      </c>
      <c r="P107" s="15">
        <f t="shared" si="76"/>
        <v>-40000</v>
      </c>
      <c r="Q107" s="15">
        <f t="shared" si="76"/>
        <v>0</v>
      </c>
      <c r="R107" s="15">
        <f t="shared" si="76"/>
        <v>960000</v>
      </c>
      <c r="S107" s="15">
        <f t="shared" si="76"/>
        <v>0</v>
      </c>
      <c r="T107" s="15">
        <f t="shared" si="76"/>
        <v>0</v>
      </c>
      <c r="U107" s="15">
        <f t="shared" si="76"/>
        <v>0</v>
      </c>
      <c r="V107" s="15">
        <f t="shared" si="76"/>
        <v>0</v>
      </c>
      <c r="W107" s="15">
        <f t="shared" si="76"/>
        <v>0</v>
      </c>
      <c r="X107" s="15">
        <f t="shared" si="76"/>
        <v>0</v>
      </c>
      <c r="Y107" s="15">
        <f t="shared" si="76"/>
        <v>0</v>
      </c>
      <c r="Z107" s="15">
        <f t="shared" si="76"/>
        <v>0</v>
      </c>
      <c r="AA107" s="15">
        <f t="shared" si="76"/>
        <v>0</v>
      </c>
      <c r="AB107" s="15">
        <f t="shared" si="76"/>
        <v>0</v>
      </c>
      <c r="AC107" s="15">
        <f t="shared" si="76"/>
        <v>0</v>
      </c>
      <c r="AD107" s="15">
        <f t="shared" si="76"/>
        <v>0</v>
      </c>
      <c r="AE107" s="15">
        <f t="shared" si="76"/>
        <v>0</v>
      </c>
      <c r="AF107" s="15">
        <f t="shared" si="76"/>
        <v>0</v>
      </c>
      <c r="AG107" s="15">
        <f t="shared" si="76"/>
        <v>0</v>
      </c>
      <c r="AH107" s="15">
        <f t="shared" si="76"/>
        <v>0</v>
      </c>
      <c r="AI107" s="15">
        <f t="shared" si="76"/>
        <v>0</v>
      </c>
      <c r="AJ107" s="15">
        <f t="shared" si="76"/>
        <v>0</v>
      </c>
      <c r="AK107" s="15">
        <f t="shared" si="76"/>
        <v>0</v>
      </c>
      <c r="AL107" s="15">
        <f t="shared" ref="S107:AS109" si="77">AL108</f>
        <v>0</v>
      </c>
      <c r="AM107" s="110">
        <f t="shared" si="77"/>
        <v>0</v>
      </c>
      <c r="AN107" s="15">
        <f t="shared" si="77"/>
        <v>0</v>
      </c>
      <c r="AO107" s="15">
        <f t="shared" si="77"/>
        <v>0</v>
      </c>
      <c r="AP107" s="15">
        <f t="shared" si="77"/>
        <v>0</v>
      </c>
      <c r="AQ107" s="15">
        <f t="shared" si="77"/>
        <v>0</v>
      </c>
      <c r="AR107" s="15">
        <f t="shared" si="77"/>
        <v>0</v>
      </c>
      <c r="AS107" s="15">
        <f t="shared" si="77"/>
        <v>0</v>
      </c>
    </row>
    <row r="108" spans="1:45" ht="18" customHeight="1" x14ac:dyDescent="0.25">
      <c r="A108" s="100" t="s">
        <v>97</v>
      </c>
      <c r="B108" s="102"/>
      <c r="C108" s="102"/>
      <c r="D108" s="102"/>
      <c r="E108" s="4">
        <v>853</v>
      </c>
      <c r="F108" s="2" t="s">
        <v>11</v>
      </c>
      <c r="G108" s="2" t="s">
        <v>104</v>
      </c>
      <c r="H108" s="3" t="s">
        <v>216</v>
      </c>
      <c r="I108" s="2"/>
      <c r="J108" s="15">
        <f t="shared" si="76"/>
        <v>1000000</v>
      </c>
      <c r="K108" s="15">
        <f t="shared" si="76"/>
        <v>0</v>
      </c>
      <c r="L108" s="15">
        <f t="shared" si="76"/>
        <v>1000000</v>
      </c>
      <c r="M108" s="15">
        <f t="shared" si="76"/>
        <v>0</v>
      </c>
      <c r="N108" s="15">
        <f t="shared" si="76"/>
        <v>-40000</v>
      </c>
      <c r="O108" s="15">
        <f t="shared" si="76"/>
        <v>0</v>
      </c>
      <c r="P108" s="15">
        <f t="shared" si="76"/>
        <v>-40000</v>
      </c>
      <c r="Q108" s="15">
        <f t="shared" si="76"/>
        <v>0</v>
      </c>
      <c r="R108" s="15">
        <f t="shared" si="76"/>
        <v>960000</v>
      </c>
      <c r="S108" s="15">
        <f t="shared" si="77"/>
        <v>0</v>
      </c>
      <c r="T108" s="15">
        <f t="shared" si="77"/>
        <v>0</v>
      </c>
      <c r="U108" s="15">
        <f t="shared" si="77"/>
        <v>0</v>
      </c>
      <c r="V108" s="15">
        <f t="shared" si="77"/>
        <v>0</v>
      </c>
      <c r="W108" s="15">
        <f t="shared" si="77"/>
        <v>0</v>
      </c>
      <c r="X108" s="15">
        <f t="shared" si="77"/>
        <v>0</v>
      </c>
      <c r="Y108" s="15">
        <f t="shared" si="77"/>
        <v>0</v>
      </c>
      <c r="Z108" s="15">
        <f t="shared" si="77"/>
        <v>0</v>
      </c>
      <c r="AA108" s="15">
        <f t="shared" si="77"/>
        <v>0</v>
      </c>
      <c r="AB108" s="15">
        <f t="shared" si="77"/>
        <v>0</v>
      </c>
      <c r="AC108" s="15">
        <f t="shared" si="77"/>
        <v>0</v>
      </c>
      <c r="AD108" s="15">
        <f t="shared" si="77"/>
        <v>0</v>
      </c>
      <c r="AE108" s="15">
        <f t="shared" si="77"/>
        <v>0</v>
      </c>
      <c r="AF108" s="15">
        <f t="shared" si="77"/>
        <v>0</v>
      </c>
      <c r="AG108" s="15">
        <f t="shared" si="77"/>
        <v>0</v>
      </c>
      <c r="AH108" s="15">
        <f t="shared" si="77"/>
        <v>0</v>
      </c>
      <c r="AI108" s="15">
        <f t="shared" si="77"/>
        <v>0</v>
      </c>
      <c r="AJ108" s="15">
        <f t="shared" si="77"/>
        <v>0</v>
      </c>
      <c r="AK108" s="15">
        <f t="shared" si="77"/>
        <v>0</v>
      </c>
      <c r="AL108" s="15">
        <f t="shared" si="77"/>
        <v>0</v>
      </c>
      <c r="AM108" s="110">
        <f t="shared" si="77"/>
        <v>0</v>
      </c>
      <c r="AN108" s="15">
        <f t="shared" si="77"/>
        <v>0</v>
      </c>
      <c r="AO108" s="15">
        <f t="shared" si="77"/>
        <v>0</v>
      </c>
      <c r="AP108" s="15">
        <f t="shared" si="77"/>
        <v>0</v>
      </c>
      <c r="AQ108" s="15">
        <f t="shared" si="77"/>
        <v>0</v>
      </c>
      <c r="AR108" s="15">
        <f t="shared" si="77"/>
        <v>0</v>
      </c>
      <c r="AS108" s="15">
        <f t="shared" si="77"/>
        <v>0</v>
      </c>
    </row>
    <row r="109" spans="1:45" ht="18" customHeight="1" x14ac:dyDescent="0.25">
      <c r="A109" s="102" t="s">
        <v>23</v>
      </c>
      <c r="B109" s="102"/>
      <c r="C109" s="102"/>
      <c r="D109" s="102"/>
      <c r="E109" s="4">
        <v>853</v>
      </c>
      <c r="F109" s="2" t="s">
        <v>11</v>
      </c>
      <c r="G109" s="2" t="s">
        <v>104</v>
      </c>
      <c r="H109" s="3" t="s">
        <v>216</v>
      </c>
      <c r="I109" s="2" t="s">
        <v>24</v>
      </c>
      <c r="J109" s="15">
        <f t="shared" si="76"/>
        <v>1000000</v>
      </c>
      <c r="K109" s="15">
        <f t="shared" si="76"/>
        <v>0</v>
      </c>
      <c r="L109" s="15">
        <f t="shared" si="76"/>
        <v>1000000</v>
      </c>
      <c r="M109" s="15">
        <f t="shared" si="76"/>
        <v>0</v>
      </c>
      <c r="N109" s="15">
        <f t="shared" si="76"/>
        <v>-40000</v>
      </c>
      <c r="O109" s="15">
        <f t="shared" si="76"/>
        <v>0</v>
      </c>
      <c r="P109" s="15">
        <f t="shared" si="76"/>
        <v>-40000</v>
      </c>
      <c r="Q109" s="15">
        <f t="shared" si="76"/>
        <v>0</v>
      </c>
      <c r="R109" s="15">
        <f t="shared" si="76"/>
        <v>960000</v>
      </c>
      <c r="S109" s="15">
        <f t="shared" si="77"/>
        <v>0</v>
      </c>
      <c r="T109" s="15">
        <f t="shared" si="77"/>
        <v>0</v>
      </c>
      <c r="U109" s="15">
        <f t="shared" si="77"/>
        <v>0</v>
      </c>
      <c r="V109" s="15">
        <f t="shared" si="77"/>
        <v>0</v>
      </c>
      <c r="W109" s="15">
        <f t="shared" si="77"/>
        <v>0</v>
      </c>
      <c r="X109" s="15">
        <f t="shared" si="77"/>
        <v>0</v>
      </c>
      <c r="Y109" s="15">
        <f t="shared" si="77"/>
        <v>0</v>
      </c>
      <c r="Z109" s="15">
        <f t="shared" si="77"/>
        <v>0</v>
      </c>
      <c r="AA109" s="15">
        <f t="shared" si="77"/>
        <v>0</v>
      </c>
      <c r="AB109" s="15">
        <f t="shared" si="77"/>
        <v>0</v>
      </c>
      <c r="AC109" s="15">
        <f t="shared" si="77"/>
        <v>0</v>
      </c>
      <c r="AD109" s="15">
        <f t="shared" si="77"/>
        <v>0</v>
      </c>
      <c r="AE109" s="15">
        <f t="shared" si="77"/>
        <v>0</v>
      </c>
      <c r="AF109" s="15">
        <f t="shared" si="77"/>
        <v>0</v>
      </c>
      <c r="AG109" s="15">
        <f t="shared" si="77"/>
        <v>0</v>
      </c>
      <c r="AH109" s="15">
        <f t="shared" si="77"/>
        <v>0</v>
      </c>
      <c r="AI109" s="15">
        <f t="shared" si="77"/>
        <v>0</v>
      </c>
      <c r="AJ109" s="15">
        <f t="shared" si="77"/>
        <v>0</v>
      </c>
      <c r="AK109" s="15">
        <f t="shared" si="77"/>
        <v>0</v>
      </c>
      <c r="AL109" s="15">
        <f t="shared" si="77"/>
        <v>0</v>
      </c>
      <c r="AM109" s="110">
        <f t="shared" si="77"/>
        <v>0</v>
      </c>
      <c r="AN109" s="15">
        <f t="shared" si="77"/>
        <v>0</v>
      </c>
      <c r="AO109" s="15">
        <f t="shared" si="77"/>
        <v>0</v>
      </c>
      <c r="AP109" s="15">
        <f t="shared" si="77"/>
        <v>0</v>
      </c>
      <c r="AQ109" s="15">
        <f t="shared" si="77"/>
        <v>0</v>
      </c>
      <c r="AR109" s="15">
        <f t="shared" si="77"/>
        <v>0</v>
      </c>
      <c r="AS109" s="15">
        <f t="shared" si="77"/>
        <v>0</v>
      </c>
    </row>
    <row r="110" spans="1:45" ht="18" customHeight="1" x14ac:dyDescent="0.25">
      <c r="A110" s="100" t="s">
        <v>128</v>
      </c>
      <c r="B110" s="100"/>
      <c r="C110" s="100"/>
      <c r="D110" s="100"/>
      <c r="E110" s="4">
        <v>853</v>
      </c>
      <c r="F110" s="2" t="s">
        <v>11</v>
      </c>
      <c r="G110" s="2" t="s">
        <v>104</v>
      </c>
      <c r="H110" s="3" t="s">
        <v>216</v>
      </c>
      <c r="I110" s="2" t="s">
        <v>129</v>
      </c>
      <c r="J110" s="15">
        <f>'3.ВС'!J438</f>
        <v>1000000</v>
      </c>
      <c r="K110" s="15">
        <f>'3.ВС'!K438</f>
        <v>0</v>
      </c>
      <c r="L110" s="15">
        <f>'3.ВС'!L438</f>
        <v>1000000</v>
      </c>
      <c r="M110" s="15">
        <f>'3.ВС'!M438</f>
        <v>0</v>
      </c>
      <c r="N110" s="15">
        <f>'3.ВС'!N438</f>
        <v>-40000</v>
      </c>
      <c r="O110" s="15">
        <f>'3.ВС'!O438</f>
        <v>0</v>
      </c>
      <c r="P110" s="15">
        <f>'3.ВС'!P438</f>
        <v>-40000</v>
      </c>
      <c r="Q110" s="15">
        <f>'3.ВС'!Q438</f>
        <v>0</v>
      </c>
      <c r="R110" s="15">
        <f>'3.ВС'!R438</f>
        <v>960000</v>
      </c>
      <c r="S110" s="15">
        <f>'3.ВС'!S438</f>
        <v>0</v>
      </c>
      <c r="T110" s="15">
        <f>'3.ВС'!T438</f>
        <v>0</v>
      </c>
      <c r="U110" s="15">
        <f>'3.ВС'!U438</f>
        <v>0</v>
      </c>
      <c r="V110" s="15">
        <f>'3.ВС'!V438</f>
        <v>0</v>
      </c>
      <c r="W110" s="15">
        <f>'3.ВС'!W438</f>
        <v>0</v>
      </c>
      <c r="X110" s="15">
        <f>'3.ВС'!X438</f>
        <v>0</v>
      </c>
      <c r="Y110" s="15">
        <f>'3.ВС'!Y438</f>
        <v>0</v>
      </c>
      <c r="Z110" s="15">
        <f>'3.ВС'!Z438</f>
        <v>0</v>
      </c>
      <c r="AA110" s="15">
        <f>'3.ВС'!AA438</f>
        <v>0</v>
      </c>
      <c r="AB110" s="15">
        <f>'3.ВС'!AB438</f>
        <v>0</v>
      </c>
      <c r="AC110" s="15">
        <f>'3.ВС'!AC438</f>
        <v>0</v>
      </c>
      <c r="AD110" s="15">
        <f>'3.ВС'!AD438</f>
        <v>0</v>
      </c>
      <c r="AE110" s="15">
        <f>'3.ВС'!AE438</f>
        <v>0</v>
      </c>
      <c r="AF110" s="15">
        <f>'3.ВС'!AF438</f>
        <v>0</v>
      </c>
      <c r="AG110" s="15">
        <f>'3.ВС'!AG438</f>
        <v>0</v>
      </c>
      <c r="AH110" s="15">
        <f>'3.ВС'!AH438</f>
        <v>0</v>
      </c>
      <c r="AI110" s="15">
        <f>'3.ВС'!AI438</f>
        <v>0</v>
      </c>
      <c r="AJ110" s="15">
        <f>'3.ВС'!AJ438</f>
        <v>0</v>
      </c>
      <c r="AK110" s="15">
        <f>'3.ВС'!AK438</f>
        <v>0</v>
      </c>
      <c r="AL110" s="15">
        <f>'3.ВС'!AL438</f>
        <v>0</v>
      </c>
      <c r="AM110" s="110">
        <f>'3.ВС'!AM438</f>
        <v>0</v>
      </c>
      <c r="AN110" s="15">
        <f>'3.ВС'!AN438</f>
        <v>0</v>
      </c>
      <c r="AO110" s="15">
        <f>'3.ВС'!AO438</f>
        <v>0</v>
      </c>
      <c r="AP110" s="15">
        <f>'3.ВС'!AP438</f>
        <v>0</v>
      </c>
      <c r="AQ110" s="15">
        <f>'3.ВС'!AQ438</f>
        <v>0</v>
      </c>
      <c r="AR110" s="15">
        <f>'3.ВС'!AR438</f>
        <v>0</v>
      </c>
      <c r="AS110" s="15">
        <f>'3.ВС'!AS438</f>
        <v>0</v>
      </c>
    </row>
    <row r="111" spans="1:45" ht="18" customHeight="1" x14ac:dyDescent="0.25">
      <c r="A111" s="100" t="s">
        <v>32</v>
      </c>
      <c r="B111" s="102"/>
      <c r="C111" s="102"/>
      <c r="D111" s="102"/>
      <c r="E111" s="98">
        <v>851</v>
      </c>
      <c r="F111" s="2" t="s">
        <v>11</v>
      </c>
      <c r="G111" s="2" t="s">
        <v>33</v>
      </c>
      <c r="H111" s="3"/>
      <c r="I111" s="2"/>
      <c r="J111" s="15">
        <f t="shared" ref="J111" si="78">J118+J115+J112+J121+J124</f>
        <v>4037100</v>
      </c>
      <c r="K111" s="15">
        <f t="shared" ref="K111:R111" si="79">K118+K115+K112+K121+K124</f>
        <v>0</v>
      </c>
      <c r="L111" s="15">
        <f t="shared" si="79"/>
        <v>4037100</v>
      </c>
      <c r="M111" s="15">
        <f t="shared" si="79"/>
        <v>0</v>
      </c>
      <c r="N111" s="15">
        <f t="shared" si="79"/>
        <v>0</v>
      </c>
      <c r="O111" s="15">
        <f t="shared" si="79"/>
        <v>0</v>
      </c>
      <c r="P111" s="15">
        <f t="shared" si="79"/>
        <v>0</v>
      </c>
      <c r="Q111" s="15">
        <f t="shared" si="79"/>
        <v>0</v>
      </c>
      <c r="R111" s="15">
        <f t="shared" si="79"/>
        <v>4037100</v>
      </c>
      <c r="S111" s="15">
        <f t="shared" ref="S111:AS111" si="80">S118+S115+S112+S121+S124</f>
        <v>0</v>
      </c>
      <c r="T111" s="15">
        <f t="shared" si="80"/>
        <v>4037100</v>
      </c>
      <c r="U111" s="15">
        <f t="shared" si="80"/>
        <v>0</v>
      </c>
      <c r="V111" s="15">
        <f t="shared" si="80"/>
        <v>7328969.1099999994</v>
      </c>
      <c r="W111" s="15">
        <f t="shared" si="80"/>
        <v>0</v>
      </c>
      <c r="X111" s="15">
        <f t="shared" si="80"/>
        <v>7328969.1099999994</v>
      </c>
      <c r="Y111" s="15">
        <f t="shared" si="80"/>
        <v>0</v>
      </c>
      <c r="Z111" s="15">
        <f t="shared" si="80"/>
        <v>29.95</v>
      </c>
      <c r="AA111" s="15">
        <f t="shared" si="80"/>
        <v>0</v>
      </c>
      <c r="AB111" s="15">
        <f t="shared" si="80"/>
        <v>29.95</v>
      </c>
      <c r="AC111" s="15">
        <f t="shared" si="80"/>
        <v>0</v>
      </c>
      <c r="AD111" s="15">
        <f t="shared" si="80"/>
        <v>7328999.0600000005</v>
      </c>
      <c r="AE111" s="15">
        <f t="shared" si="80"/>
        <v>0</v>
      </c>
      <c r="AF111" s="15">
        <f t="shared" si="80"/>
        <v>7328999.0600000005</v>
      </c>
      <c r="AG111" s="15">
        <f t="shared" si="80"/>
        <v>0</v>
      </c>
      <c r="AH111" s="15">
        <f t="shared" si="80"/>
        <v>11129811.84</v>
      </c>
      <c r="AI111" s="15">
        <f t="shared" si="80"/>
        <v>0</v>
      </c>
      <c r="AJ111" s="15">
        <f t="shared" si="80"/>
        <v>11129811.84</v>
      </c>
      <c r="AK111" s="15">
        <f t="shared" si="80"/>
        <v>0</v>
      </c>
      <c r="AL111" s="15">
        <f t="shared" si="80"/>
        <v>15.39</v>
      </c>
      <c r="AM111" s="110">
        <f t="shared" si="80"/>
        <v>0</v>
      </c>
      <c r="AN111" s="15">
        <f t="shared" si="80"/>
        <v>15.39</v>
      </c>
      <c r="AO111" s="15">
        <f t="shared" si="80"/>
        <v>0</v>
      </c>
      <c r="AP111" s="15">
        <f t="shared" si="80"/>
        <v>11129827.23</v>
      </c>
      <c r="AQ111" s="15">
        <f t="shared" si="80"/>
        <v>0</v>
      </c>
      <c r="AR111" s="15">
        <f t="shared" si="80"/>
        <v>11129827.23</v>
      </c>
      <c r="AS111" s="15">
        <f t="shared" si="80"/>
        <v>0</v>
      </c>
    </row>
    <row r="112" spans="1:45" ht="27.75" hidden="1" customHeight="1" x14ac:dyDescent="0.25">
      <c r="A112" s="102" t="s">
        <v>458</v>
      </c>
      <c r="B112" s="102"/>
      <c r="C112" s="102"/>
      <c r="D112" s="102"/>
      <c r="E112" s="40" t="s">
        <v>256</v>
      </c>
      <c r="F112" s="2" t="s">
        <v>11</v>
      </c>
      <c r="G112" s="2" t="s">
        <v>33</v>
      </c>
      <c r="H112" s="3" t="s">
        <v>476</v>
      </c>
      <c r="I112" s="2"/>
      <c r="J112" s="15">
        <f>J113</f>
        <v>0</v>
      </c>
      <c r="K112" s="15">
        <f t="shared" ref="K112:AH113" si="81">K113</f>
        <v>0</v>
      </c>
      <c r="L112" s="15">
        <f t="shared" si="81"/>
        <v>0</v>
      </c>
      <c r="M112" s="15">
        <f t="shared" si="81"/>
        <v>0</v>
      </c>
      <c r="N112" s="15">
        <f t="shared" si="81"/>
        <v>0</v>
      </c>
      <c r="O112" s="15">
        <f t="shared" si="81"/>
        <v>0</v>
      </c>
      <c r="P112" s="15">
        <f t="shared" si="81"/>
        <v>0</v>
      </c>
      <c r="Q112" s="15">
        <f t="shared" si="81"/>
        <v>0</v>
      </c>
      <c r="R112" s="15">
        <f t="shared" si="81"/>
        <v>0</v>
      </c>
      <c r="S112" s="15">
        <f t="shared" si="81"/>
        <v>0</v>
      </c>
      <c r="T112" s="15">
        <f t="shared" si="81"/>
        <v>0</v>
      </c>
      <c r="U112" s="15">
        <f t="shared" si="81"/>
        <v>0</v>
      </c>
      <c r="V112" s="15">
        <f t="shared" si="81"/>
        <v>0</v>
      </c>
      <c r="W112" s="15">
        <f t="shared" si="81"/>
        <v>0</v>
      </c>
      <c r="X112" s="15">
        <f t="shared" si="81"/>
        <v>0</v>
      </c>
      <c r="Y112" s="15">
        <f t="shared" si="81"/>
        <v>0</v>
      </c>
      <c r="Z112" s="15">
        <f t="shared" si="81"/>
        <v>0</v>
      </c>
      <c r="AA112" s="15">
        <f t="shared" si="81"/>
        <v>0</v>
      </c>
      <c r="AB112" s="15">
        <f t="shared" si="81"/>
        <v>0</v>
      </c>
      <c r="AC112" s="15">
        <f t="shared" si="81"/>
        <v>0</v>
      </c>
      <c r="AD112" s="15">
        <f t="shared" si="81"/>
        <v>0</v>
      </c>
      <c r="AE112" s="15">
        <f t="shared" si="81"/>
        <v>0</v>
      </c>
      <c r="AF112" s="15">
        <f t="shared" si="81"/>
        <v>0</v>
      </c>
      <c r="AG112" s="15">
        <f t="shared" si="81"/>
        <v>0</v>
      </c>
      <c r="AH112" s="15">
        <f t="shared" si="81"/>
        <v>0</v>
      </c>
      <c r="AI112" s="15">
        <f t="shared" ref="S112:AS113" si="82">AI113</f>
        <v>0</v>
      </c>
      <c r="AJ112" s="15">
        <f t="shared" si="82"/>
        <v>0</v>
      </c>
      <c r="AK112" s="15">
        <f t="shared" si="82"/>
        <v>0</v>
      </c>
      <c r="AL112" s="15">
        <f t="shared" si="82"/>
        <v>0</v>
      </c>
      <c r="AM112" s="110">
        <f t="shared" si="82"/>
        <v>0</v>
      </c>
      <c r="AN112" s="15">
        <f t="shared" si="82"/>
        <v>0</v>
      </c>
      <c r="AO112" s="15">
        <f t="shared" si="82"/>
        <v>0</v>
      </c>
      <c r="AP112" s="15">
        <f t="shared" si="82"/>
        <v>0</v>
      </c>
      <c r="AQ112" s="15">
        <f t="shared" si="82"/>
        <v>0</v>
      </c>
      <c r="AR112" s="15">
        <f t="shared" si="82"/>
        <v>0</v>
      </c>
      <c r="AS112" s="15">
        <f t="shared" si="82"/>
        <v>0</v>
      </c>
    </row>
    <row r="113" spans="1:45" ht="27.75" hidden="1" customHeight="1" x14ac:dyDescent="0.25">
      <c r="A113" s="102" t="s">
        <v>20</v>
      </c>
      <c r="B113" s="102"/>
      <c r="C113" s="102"/>
      <c r="D113" s="102"/>
      <c r="E113" s="40">
        <v>851</v>
      </c>
      <c r="F113" s="2" t="s">
        <v>11</v>
      </c>
      <c r="G113" s="2" t="s">
        <v>33</v>
      </c>
      <c r="H113" s="3" t="s">
        <v>476</v>
      </c>
      <c r="I113" s="2" t="s">
        <v>21</v>
      </c>
      <c r="J113" s="15">
        <f>J114</f>
        <v>0</v>
      </c>
      <c r="K113" s="15">
        <f t="shared" si="81"/>
        <v>0</v>
      </c>
      <c r="L113" s="15">
        <f t="shared" si="81"/>
        <v>0</v>
      </c>
      <c r="M113" s="15">
        <f t="shared" si="81"/>
        <v>0</v>
      </c>
      <c r="N113" s="15">
        <f t="shared" si="81"/>
        <v>0</v>
      </c>
      <c r="O113" s="15">
        <f t="shared" si="81"/>
        <v>0</v>
      </c>
      <c r="P113" s="15">
        <f t="shared" si="81"/>
        <v>0</v>
      </c>
      <c r="Q113" s="15">
        <f t="shared" si="81"/>
        <v>0</v>
      </c>
      <c r="R113" s="15">
        <f t="shared" si="81"/>
        <v>0</v>
      </c>
      <c r="S113" s="15">
        <f t="shared" si="82"/>
        <v>0</v>
      </c>
      <c r="T113" s="15">
        <f t="shared" si="82"/>
        <v>0</v>
      </c>
      <c r="U113" s="15">
        <f t="shared" si="82"/>
        <v>0</v>
      </c>
      <c r="V113" s="15">
        <f t="shared" si="82"/>
        <v>0</v>
      </c>
      <c r="W113" s="15">
        <f t="shared" si="82"/>
        <v>0</v>
      </c>
      <c r="X113" s="15">
        <f t="shared" si="82"/>
        <v>0</v>
      </c>
      <c r="Y113" s="15">
        <f t="shared" si="82"/>
        <v>0</v>
      </c>
      <c r="Z113" s="15">
        <f t="shared" si="82"/>
        <v>0</v>
      </c>
      <c r="AA113" s="15">
        <f t="shared" si="82"/>
        <v>0</v>
      </c>
      <c r="AB113" s="15">
        <f t="shared" si="82"/>
        <v>0</v>
      </c>
      <c r="AC113" s="15">
        <f t="shared" si="82"/>
        <v>0</v>
      </c>
      <c r="AD113" s="15">
        <f t="shared" si="82"/>
        <v>0</v>
      </c>
      <c r="AE113" s="15">
        <f t="shared" si="82"/>
        <v>0</v>
      </c>
      <c r="AF113" s="15">
        <f t="shared" si="82"/>
        <v>0</v>
      </c>
      <c r="AG113" s="15">
        <f t="shared" si="82"/>
        <v>0</v>
      </c>
      <c r="AH113" s="15">
        <f t="shared" si="82"/>
        <v>0</v>
      </c>
      <c r="AI113" s="15">
        <f t="shared" si="82"/>
        <v>0</v>
      </c>
      <c r="AJ113" s="15">
        <f t="shared" si="82"/>
        <v>0</v>
      </c>
      <c r="AK113" s="15">
        <f t="shared" si="82"/>
        <v>0</v>
      </c>
      <c r="AL113" s="15">
        <f t="shared" si="82"/>
        <v>0</v>
      </c>
      <c r="AM113" s="110">
        <f t="shared" si="82"/>
        <v>0</v>
      </c>
      <c r="AN113" s="15">
        <f t="shared" si="82"/>
        <v>0</v>
      </c>
      <c r="AO113" s="15">
        <f t="shared" si="82"/>
        <v>0</v>
      </c>
      <c r="AP113" s="15">
        <f t="shared" si="82"/>
        <v>0</v>
      </c>
      <c r="AQ113" s="15">
        <f t="shared" si="82"/>
        <v>0</v>
      </c>
      <c r="AR113" s="15">
        <f t="shared" si="82"/>
        <v>0</v>
      </c>
      <c r="AS113" s="15">
        <f t="shared" si="82"/>
        <v>0</v>
      </c>
    </row>
    <row r="114" spans="1:45" ht="27.75" hidden="1" customHeight="1" x14ac:dyDescent="0.25">
      <c r="A114" s="102" t="s">
        <v>9</v>
      </c>
      <c r="B114" s="102"/>
      <c r="C114" s="102"/>
      <c r="D114" s="102"/>
      <c r="E114" s="40">
        <v>851</v>
      </c>
      <c r="F114" s="2" t="s">
        <v>11</v>
      </c>
      <c r="G114" s="2" t="s">
        <v>33</v>
      </c>
      <c r="H114" s="3" t="s">
        <v>476</v>
      </c>
      <c r="I114" s="2" t="s">
        <v>22</v>
      </c>
      <c r="J114" s="15">
        <f>'3.ВС'!J91</f>
        <v>0</v>
      </c>
      <c r="K114" s="15">
        <f>'3.ВС'!K91</f>
        <v>0</v>
      </c>
      <c r="L114" s="15">
        <f>'3.ВС'!L91</f>
        <v>0</v>
      </c>
      <c r="M114" s="15">
        <f>'3.ВС'!M91</f>
        <v>0</v>
      </c>
      <c r="N114" s="15">
        <f>'3.ВС'!N91</f>
        <v>0</v>
      </c>
      <c r="O114" s="15">
        <f>'3.ВС'!O91</f>
        <v>0</v>
      </c>
      <c r="P114" s="15">
        <f>'3.ВС'!P91</f>
        <v>0</v>
      </c>
      <c r="Q114" s="15">
        <f>'3.ВС'!Q91</f>
        <v>0</v>
      </c>
      <c r="R114" s="15">
        <f>'3.ВС'!R91</f>
        <v>0</v>
      </c>
      <c r="S114" s="15">
        <f>'3.ВС'!S91</f>
        <v>0</v>
      </c>
      <c r="T114" s="15">
        <f>'3.ВС'!T91</f>
        <v>0</v>
      </c>
      <c r="U114" s="15">
        <f>'3.ВС'!U91</f>
        <v>0</v>
      </c>
      <c r="V114" s="15">
        <f>'3.ВС'!V91</f>
        <v>0</v>
      </c>
      <c r="W114" s="15">
        <f>'3.ВС'!W91</f>
        <v>0</v>
      </c>
      <c r="X114" s="15">
        <f>'3.ВС'!X91</f>
        <v>0</v>
      </c>
      <c r="Y114" s="15">
        <f>'3.ВС'!Y91</f>
        <v>0</v>
      </c>
      <c r="Z114" s="15">
        <f>'3.ВС'!Z91</f>
        <v>0</v>
      </c>
      <c r="AA114" s="15">
        <f>'3.ВС'!AA91</f>
        <v>0</v>
      </c>
      <c r="AB114" s="15">
        <f>'3.ВС'!AB91</f>
        <v>0</v>
      </c>
      <c r="AC114" s="15">
        <f>'3.ВС'!AC91</f>
        <v>0</v>
      </c>
      <c r="AD114" s="15">
        <f>'3.ВС'!AD91</f>
        <v>0</v>
      </c>
      <c r="AE114" s="15">
        <f>'3.ВС'!AE91</f>
        <v>0</v>
      </c>
      <c r="AF114" s="15">
        <f>'3.ВС'!AF91</f>
        <v>0</v>
      </c>
      <c r="AG114" s="15">
        <f>'3.ВС'!AG91</f>
        <v>0</v>
      </c>
      <c r="AH114" s="15">
        <f>'3.ВС'!AH91</f>
        <v>0</v>
      </c>
      <c r="AI114" s="15">
        <f>'3.ВС'!AI91</f>
        <v>0</v>
      </c>
      <c r="AJ114" s="15">
        <f>'3.ВС'!AJ91</f>
        <v>0</v>
      </c>
      <c r="AK114" s="15">
        <f>'3.ВС'!AK91</f>
        <v>0</v>
      </c>
      <c r="AL114" s="15">
        <f>'3.ВС'!AL91</f>
        <v>0</v>
      </c>
      <c r="AM114" s="110">
        <f>'3.ВС'!AM91</f>
        <v>0</v>
      </c>
      <c r="AN114" s="15">
        <f>'3.ВС'!AN91</f>
        <v>0</v>
      </c>
      <c r="AO114" s="15">
        <f>'3.ВС'!AO91</f>
        <v>0</v>
      </c>
      <c r="AP114" s="15">
        <f>'3.ВС'!AP91</f>
        <v>0</v>
      </c>
      <c r="AQ114" s="15">
        <f>'3.ВС'!AQ91</f>
        <v>0</v>
      </c>
      <c r="AR114" s="15">
        <f>'3.ВС'!AR91</f>
        <v>0</v>
      </c>
      <c r="AS114" s="15">
        <f>'3.ВС'!AS91</f>
        <v>0</v>
      </c>
    </row>
    <row r="115" spans="1:45" ht="27.75" hidden="1" customHeight="1" x14ac:dyDescent="0.25">
      <c r="A115" s="100" t="s">
        <v>228</v>
      </c>
      <c r="B115" s="102"/>
      <c r="C115" s="102"/>
      <c r="D115" s="102"/>
      <c r="E115" s="98">
        <v>851</v>
      </c>
      <c r="F115" s="2" t="s">
        <v>11</v>
      </c>
      <c r="G115" s="3" t="s">
        <v>33</v>
      </c>
      <c r="H115" s="3" t="s">
        <v>320</v>
      </c>
      <c r="I115" s="2"/>
      <c r="J115" s="15">
        <f t="shared" ref="J115:AK116" si="83">J116</f>
        <v>35500</v>
      </c>
      <c r="K115" s="15">
        <f t="shared" si="83"/>
        <v>0</v>
      </c>
      <c r="L115" s="15">
        <f t="shared" si="83"/>
        <v>35500</v>
      </c>
      <c r="M115" s="15">
        <f t="shared" si="83"/>
        <v>0</v>
      </c>
      <c r="N115" s="15">
        <f t="shared" si="83"/>
        <v>0</v>
      </c>
      <c r="O115" s="15">
        <f t="shared" si="83"/>
        <v>0</v>
      </c>
      <c r="P115" s="15">
        <f t="shared" si="83"/>
        <v>0</v>
      </c>
      <c r="Q115" s="15">
        <f t="shared" si="83"/>
        <v>0</v>
      </c>
      <c r="R115" s="15">
        <f t="shared" si="83"/>
        <v>35500</v>
      </c>
      <c r="S115" s="15">
        <f t="shared" si="83"/>
        <v>0</v>
      </c>
      <c r="T115" s="15">
        <f t="shared" si="83"/>
        <v>35500</v>
      </c>
      <c r="U115" s="15">
        <f t="shared" si="83"/>
        <v>0</v>
      </c>
      <c r="V115" s="15">
        <f t="shared" si="83"/>
        <v>0</v>
      </c>
      <c r="W115" s="15">
        <f t="shared" si="83"/>
        <v>0</v>
      </c>
      <c r="X115" s="15">
        <f t="shared" si="83"/>
        <v>0</v>
      </c>
      <c r="Y115" s="15">
        <f t="shared" si="83"/>
        <v>0</v>
      </c>
      <c r="Z115" s="15">
        <f t="shared" si="83"/>
        <v>0</v>
      </c>
      <c r="AA115" s="15">
        <f t="shared" si="83"/>
        <v>0</v>
      </c>
      <c r="AB115" s="15">
        <f t="shared" si="83"/>
        <v>0</v>
      </c>
      <c r="AC115" s="15">
        <f t="shared" si="83"/>
        <v>0</v>
      </c>
      <c r="AD115" s="15">
        <f t="shared" si="83"/>
        <v>0</v>
      </c>
      <c r="AE115" s="15">
        <f t="shared" si="83"/>
        <v>0</v>
      </c>
      <c r="AF115" s="15">
        <f t="shared" si="83"/>
        <v>0</v>
      </c>
      <c r="AG115" s="15">
        <f t="shared" si="83"/>
        <v>0</v>
      </c>
      <c r="AH115" s="15">
        <f t="shared" si="83"/>
        <v>0</v>
      </c>
      <c r="AI115" s="15">
        <f t="shared" si="83"/>
        <v>0</v>
      </c>
      <c r="AJ115" s="15">
        <f t="shared" si="83"/>
        <v>0</v>
      </c>
      <c r="AK115" s="15">
        <f t="shared" si="83"/>
        <v>0</v>
      </c>
      <c r="AL115" s="15">
        <f t="shared" ref="S115:AS116" si="84">AL116</f>
        <v>0</v>
      </c>
      <c r="AM115" s="110">
        <f t="shared" si="84"/>
        <v>0</v>
      </c>
      <c r="AN115" s="15">
        <f t="shared" si="84"/>
        <v>0</v>
      </c>
      <c r="AO115" s="15">
        <f t="shared" si="84"/>
        <v>0</v>
      </c>
      <c r="AP115" s="15">
        <f t="shared" si="84"/>
        <v>0</v>
      </c>
      <c r="AQ115" s="15">
        <f t="shared" si="84"/>
        <v>0</v>
      </c>
      <c r="AR115" s="15">
        <f t="shared" si="84"/>
        <v>0</v>
      </c>
      <c r="AS115" s="15">
        <f t="shared" si="84"/>
        <v>0</v>
      </c>
    </row>
    <row r="116" spans="1:45" ht="27.75" hidden="1" customHeight="1" x14ac:dyDescent="0.25">
      <c r="A116" s="102" t="s">
        <v>20</v>
      </c>
      <c r="B116" s="100"/>
      <c r="C116" s="100"/>
      <c r="D116" s="100"/>
      <c r="E116" s="98">
        <v>851</v>
      </c>
      <c r="F116" s="2" t="s">
        <v>11</v>
      </c>
      <c r="G116" s="3" t="s">
        <v>33</v>
      </c>
      <c r="H116" s="3" t="s">
        <v>320</v>
      </c>
      <c r="I116" s="2" t="s">
        <v>21</v>
      </c>
      <c r="J116" s="15">
        <f t="shared" si="83"/>
        <v>35500</v>
      </c>
      <c r="K116" s="15">
        <f t="shared" si="83"/>
        <v>0</v>
      </c>
      <c r="L116" s="15">
        <f t="shared" si="83"/>
        <v>35500</v>
      </c>
      <c r="M116" s="15">
        <f t="shared" si="83"/>
        <v>0</v>
      </c>
      <c r="N116" s="15">
        <f t="shared" si="83"/>
        <v>0</v>
      </c>
      <c r="O116" s="15">
        <f t="shared" si="83"/>
        <v>0</v>
      </c>
      <c r="P116" s="15">
        <f t="shared" si="83"/>
        <v>0</v>
      </c>
      <c r="Q116" s="15">
        <f t="shared" si="83"/>
        <v>0</v>
      </c>
      <c r="R116" s="15">
        <f t="shared" si="83"/>
        <v>35500</v>
      </c>
      <c r="S116" s="15">
        <f t="shared" si="84"/>
        <v>0</v>
      </c>
      <c r="T116" s="15">
        <f t="shared" si="84"/>
        <v>35500</v>
      </c>
      <c r="U116" s="15">
        <f t="shared" si="84"/>
        <v>0</v>
      </c>
      <c r="V116" s="15">
        <f t="shared" si="84"/>
        <v>0</v>
      </c>
      <c r="W116" s="15">
        <f t="shared" si="84"/>
        <v>0</v>
      </c>
      <c r="X116" s="15">
        <f t="shared" si="84"/>
        <v>0</v>
      </c>
      <c r="Y116" s="15">
        <f t="shared" si="84"/>
        <v>0</v>
      </c>
      <c r="Z116" s="15">
        <f t="shared" si="84"/>
        <v>0</v>
      </c>
      <c r="AA116" s="15">
        <f t="shared" si="84"/>
        <v>0</v>
      </c>
      <c r="AB116" s="15">
        <f t="shared" si="84"/>
        <v>0</v>
      </c>
      <c r="AC116" s="15">
        <f t="shared" si="84"/>
        <v>0</v>
      </c>
      <c r="AD116" s="15">
        <f t="shared" si="84"/>
        <v>0</v>
      </c>
      <c r="AE116" s="15">
        <f t="shared" si="84"/>
        <v>0</v>
      </c>
      <c r="AF116" s="15">
        <f t="shared" si="84"/>
        <v>0</v>
      </c>
      <c r="AG116" s="15">
        <f t="shared" si="84"/>
        <v>0</v>
      </c>
      <c r="AH116" s="15">
        <f t="shared" si="84"/>
        <v>0</v>
      </c>
      <c r="AI116" s="15">
        <f t="shared" si="84"/>
        <v>0</v>
      </c>
      <c r="AJ116" s="15">
        <f t="shared" si="84"/>
        <v>0</v>
      </c>
      <c r="AK116" s="15">
        <f t="shared" si="84"/>
        <v>0</v>
      </c>
      <c r="AL116" s="15">
        <f t="shared" si="84"/>
        <v>0</v>
      </c>
      <c r="AM116" s="110">
        <f t="shared" si="84"/>
        <v>0</v>
      </c>
      <c r="AN116" s="15">
        <f t="shared" si="84"/>
        <v>0</v>
      </c>
      <c r="AO116" s="15">
        <f t="shared" si="84"/>
        <v>0</v>
      </c>
      <c r="AP116" s="15">
        <f t="shared" si="84"/>
        <v>0</v>
      </c>
      <c r="AQ116" s="15">
        <f t="shared" si="84"/>
        <v>0</v>
      </c>
      <c r="AR116" s="15">
        <f t="shared" si="84"/>
        <v>0</v>
      </c>
      <c r="AS116" s="15">
        <f t="shared" si="84"/>
        <v>0</v>
      </c>
    </row>
    <row r="117" spans="1:45" ht="27.75" hidden="1" customHeight="1" x14ac:dyDescent="0.25">
      <c r="A117" s="102" t="s">
        <v>9</v>
      </c>
      <c r="B117" s="102"/>
      <c r="C117" s="102"/>
      <c r="D117" s="102"/>
      <c r="E117" s="98">
        <v>851</v>
      </c>
      <c r="F117" s="2" t="s">
        <v>11</v>
      </c>
      <c r="G117" s="3" t="s">
        <v>33</v>
      </c>
      <c r="H117" s="3" t="s">
        <v>320</v>
      </c>
      <c r="I117" s="2" t="s">
        <v>22</v>
      </c>
      <c r="J117" s="15">
        <f>'3.ВС'!J85</f>
        <v>35500</v>
      </c>
      <c r="K117" s="15">
        <f>'3.ВС'!K85</f>
        <v>0</v>
      </c>
      <c r="L117" s="15">
        <f>'3.ВС'!L85</f>
        <v>35500</v>
      </c>
      <c r="M117" s="15">
        <f>'3.ВС'!M85</f>
        <v>0</v>
      </c>
      <c r="N117" s="15">
        <f>'3.ВС'!N85</f>
        <v>0</v>
      </c>
      <c r="O117" s="15">
        <f>'3.ВС'!O85</f>
        <v>0</v>
      </c>
      <c r="P117" s="15">
        <f>'3.ВС'!P85</f>
        <v>0</v>
      </c>
      <c r="Q117" s="15">
        <f>'3.ВС'!Q85</f>
        <v>0</v>
      </c>
      <c r="R117" s="15">
        <f>'3.ВС'!R85</f>
        <v>35500</v>
      </c>
      <c r="S117" s="15">
        <f>'3.ВС'!S85</f>
        <v>0</v>
      </c>
      <c r="T117" s="15">
        <f>'3.ВС'!T85</f>
        <v>35500</v>
      </c>
      <c r="U117" s="15">
        <f>'3.ВС'!U85</f>
        <v>0</v>
      </c>
      <c r="V117" s="15">
        <f>'3.ВС'!V85</f>
        <v>0</v>
      </c>
      <c r="W117" s="15">
        <f>'3.ВС'!W85</f>
        <v>0</v>
      </c>
      <c r="X117" s="15">
        <f>'3.ВС'!X85</f>
        <v>0</v>
      </c>
      <c r="Y117" s="15">
        <f>'3.ВС'!Y85</f>
        <v>0</v>
      </c>
      <c r="Z117" s="15">
        <f>'3.ВС'!Z85</f>
        <v>0</v>
      </c>
      <c r="AA117" s="15">
        <f>'3.ВС'!AA85</f>
        <v>0</v>
      </c>
      <c r="AB117" s="15">
        <f>'3.ВС'!AB85</f>
        <v>0</v>
      </c>
      <c r="AC117" s="15">
        <f>'3.ВС'!AC85</f>
        <v>0</v>
      </c>
      <c r="AD117" s="15">
        <f>'3.ВС'!AD85</f>
        <v>0</v>
      </c>
      <c r="AE117" s="15">
        <f>'3.ВС'!AE85</f>
        <v>0</v>
      </c>
      <c r="AF117" s="15">
        <f>'3.ВС'!AF85</f>
        <v>0</v>
      </c>
      <c r="AG117" s="15">
        <f>'3.ВС'!AG85</f>
        <v>0</v>
      </c>
      <c r="AH117" s="15">
        <f>'3.ВС'!AH85</f>
        <v>0</v>
      </c>
      <c r="AI117" s="15">
        <f>'3.ВС'!AI85</f>
        <v>0</v>
      </c>
      <c r="AJ117" s="15">
        <f>'3.ВС'!AJ85</f>
        <v>0</v>
      </c>
      <c r="AK117" s="15">
        <f>'3.ВС'!AK85</f>
        <v>0</v>
      </c>
      <c r="AL117" s="15">
        <f>'3.ВС'!AL85</f>
        <v>0</v>
      </c>
      <c r="AM117" s="110">
        <f>'3.ВС'!AM85</f>
        <v>0</v>
      </c>
      <c r="AN117" s="15">
        <f>'3.ВС'!AN85</f>
        <v>0</v>
      </c>
      <c r="AO117" s="15">
        <f>'3.ВС'!AO85</f>
        <v>0</v>
      </c>
      <c r="AP117" s="15">
        <f>'3.ВС'!AP85</f>
        <v>0</v>
      </c>
      <c r="AQ117" s="15">
        <f>'3.ВС'!AQ85</f>
        <v>0</v>
      </c>
      <c r="AR117" s="15">
        <f>'3.ВС'!AR85</f>
        <v>0</v>
      </c>
      <c r="AS117" s="15">
        <f>'3.ВС'!AS85</f>
        <v>0</v>
      </c>
    </row>
    <row r="118" spans="1:45" ht="27.75" hidden="1" customHeight="1" x14ac:dyDescent="0.25">
      <c r="A118" s="100" t="s">
        <v>38</v>
      </c>
      <c r="B118" s="102"/>
      <c r="C118" s="102"/>
      <c r="D118" s="102"/>
      <c r="E118" s="98">
        <v>851</v>
      </c>
      <c r="F118" s="2" t="s">
        <v>16</v>
      </c>
      <c r="G118" s="3" t="s">
        <v>33</v>
      </c>
      <c r="H118" s="3" t="s">
        <v>396</v>
      </c>
      <c r="I118" s="2"/>
      <c r="J118" s="15">
        <f t="shared" ref="J118:AK119" si="85">J119</f>
        <v>633500</v>
      </c>
      <c r="K118" s="15">
        <f t="shared" si="85"/>
        <v>0</v>
      </c>
      <c r="L118" s="15">
        <f t="shared" si="85"/>
        <v>633500</v>
      </c>
      <c r="M118" s="15">
        <f t="shared" si="85"/>
        <v>0</v>
      </c>
      <c r="N118" s="15">
        <f t="shared" si="85"/>
        <v>0</v>
      </c>
      <c r="O118" s="15">
        <f t="shared" si="85"/>
        <v>0</v>
      </c>
      <c r="P118" s="15">
        <f t="shared" si="85"/>
        <v>0</v>
      </c>
      <c r="Q118" s="15">
        <f t="shared" si="85"/>
        <v>0</v>
      </c>
      <c r="R118" s="15">
        <f t="shared" si="85"/>
        <v>633500</v>
      </c>
      <c r="S118" s="15">
        <f t="shared" si="85"/>
        <v>0</v>
      </c>
      <c r="T118" s="15">
        <f t="shared" si="85"/>
        <v>633500</v>
      </c>
      <c r="U118" s="15">
        <f t="shared" si="85"/>
        <v>0</v>
      </c>
      <c r="V118" s="15">
        <f t="shared" si="85"/>
        <v>0</v>
      </c>
      <c r="W118" s="15">
        <f t="shared" si="85"/>
        <v>0</v>
      </c>
      <c r="X118" s="15">
        <f t="shared" si="85"/>
        <v>0</v>
      </c>
      <c r="Y118" s="15">
        <f t="shared" si="85"/>
        <v>0</v>
      </c>
      <c r="Z118" s="15">
        <f t="shared" si="85"/>
        <v>0</v>
      </c>
      <c r="AA118" s="15">
        <f t="shared" si="85"/>
        <v>0</v>
      </c>
      <c r="AB118" s="15">
        <f t="shared" si="85"/>
        <v>0</v>
      </c>
      <c r="AC118" s="15">
        <f t="shared" si="85"/>
        <v>0</v>
      </c>
      <c r="AD118" s="15">
        <f t="shared" si="85"/>
        <v>0</v>
      </c>
      <c r="AE118" s="15">
        <f t="shared" si="85"/>
        <v>0</v>
      </c>
      <c r="AF118" s="15">
        <f t="shared" si="85"/>
        <v>0</v>
      </c>
      <c r="AG118" s="15">
        <f t="shared" si="85"/>
        <v>0</v>
      </c>
      <c r="AH118" s="15">
        <f t="shared" si="85"/>
        <v>0</v>
      </c>
      <c r="AI118" s="15">
        <f t="shared" si="85"/>
        <v>0</v>
      </c>
      <c r="AJ118" s="15">
        <f t="shared" si="85"/>
        <v>0</v>
      </c>
      <c r="AK118" s="15">
        <f t="shared" si="85"/>
        <v>0</v>
      </c>
      <c r="AL118" s="15">
        <f t="shared" ref="S118:AS119" si="86">AL119</f>
        <v>0</v>
      </c>
      <c r="AM118" s="110">
        <f t="shared" si="86"/>
        <v>0</v>
      </c>
      <c r="AN118" s="15">
        <f t="shared" si="86"/>
        <v>0</v>
      </c>
      <c r="AO118" s="15">
        <f t="shared" si="86"/>
        <v>0</v>
      </c>
      <c r="AP118" s="15">
        <f t="shared" si="86"/>
        <v>0</v>
      </c>
      <c r="AQ118" s="15">
        <f t="shared" si="86"/>
        <v>0</v>
      </c>
      <c r="AR118" s="15">
        <f t="shared" si="86"/>
        <v>0</v>
      </c>
      <c r="AS118" s="15">
        <f t="shared" si="86"/>
        <v>0</v>
      </c>
    </row>
    <row r="119" spans="1:45" ht="27.75" hidden="1" customHeight="1" x14ac:dyDescent="0.25">
      <c r="A119" s="102" t="s">
        <v>20</v>
      </c>
      <c r="B119" s="100"/>
      <c r="C119" s="100"/>
      <c r="D119" s="100"/>
      <c r="E119" s="98">
        <v>851</v>
      </c>
      <c r="F119" s="2" t="s">
        <v>11</v>
      </c>
      <c r="G119" s="2" t="s">
        <v>33</v>
      </c>
      <c r="H119" s="3" t="s">
        <v>396</v>
      </c>
      <c r="I119" s="2" t="s">
        <v>21</v>
      </c>
      <c r="J119" s="15">
        <f t="shared" si="85"/>
        <v>633500</v>
      </c>
      <c r="K119" s="15">
        <f t="shared" si="85"/>
        <v>0</v>
      </c>
      <c r="L119" s="15">
        <f t="shared" si="85"/>
        <v>633500</v>
      </c>
      <c r="M119" s="15">
        <f t="shared" si="85"/>
        <v>0</v>
      </c>
      <c r="N119" s="15">
        <f t="shared" si="85"/>
        <v>0</v>
      </c>
      <c r="O119" s="15">
        <f t="shared" si="85"/>
        <v>0</v>
      </c>
      <c r="P119" s="15">
        <f t="shared" si="85"/>
        <v>0</v>
      </c>
      <c r="Q119" s="15">
        <f t="shared" si="85"/>
        <v>0</v>
      </c>
      <c r="R119" s="15">
        <f t="shared" si="85"/>
        <v>633500</v>
      </c>
      <c r="S119" s="15">
        <f t="shared" si="86"/>
        <v>0</v>
      </c>
      <c r="T119" s="15">
        <f t="shared" si="86"/>
        <v>633500</v>
      </c>
      <c r="U119" s="15">
        <f t="shared" si="86"/>
        <v>0</v>
      </c>
      <c r="V119" s="15">
        <f t="shared" si="86"/>
        <v>0</v>
      </c>
      <c r="W119" s="15">
        <f t="shared" si="86"/>
        <v>0</v>
      </c>
      <c r="X119" s="15">
        <f t="shared" si="86"/>
        <v>0</v>
      </c>
      <c r="Y119" s="15">
        <f t="shared" si="86"/>
        <v>0</v>
      </c>
      <c r="Z119" s="15">
        <f t="shared" si="86"/>
        <v>0</v>
      </c>
      <c r="AA119" s="15">
        <f t="shared" si="86"/>
        <v>0</v>
      </c>
      <c r="AB119" s="15">
        <f t="shared" si="86"/>
        <v>0</v>
      </c>
      <c r="AC119" s="15">
        <f t="shared" si="86"/>
        <v>0</v>
      </c>
      <c r="AD119" s="15">
        <f t="shared" si="86"/>
        <v>0</v>
      </c>
      <c r="AE119" s="15">
        <f t="shared" si="86"/>
        <v>0</v>
      </c>
      <c r="AF119" s="15">
        <f t="shared" si="86"/>
        <v>0</v>
      </c>
      <c r="AG119" s="15">
        <f t="shared" si="86"/>
        <v>0</v>
      </c>
      <c r="AH119" s="15">
        <f t="shared" si="86"/>
        <v>0</v>
      </c>
      <c r="AI119" s="15">
        <f t="shared" si="86"/>
        <v>0</v>
      </c>
      <c r="AJ119" s="15">
        <f t="shared" si="86"/>
        <v>0</v>
      </c>
      <c r="AK119" s="15">
        <f t="shared" si="86"/>
        <v>0</v>
      </c>
      <c r="AL119" s="15">
        <f t="shared" si="86"/>
        <v>0</v>
      </c>
      <c r="AM119" s="110">
        <f t="shared" si="86"/>
        <v>0</v>
      </c>
      <c r="AN119" s="15">
        <f t="shared" si="86"/>
        <v>0</v>
      </c>
      <c r="AO119" s="15">
        <f t="shared" si="86"/>
        <v>0</v>
      </c>
      <c r="AP119" s="15">
        <f t="shared" si="86"/>
        <v>0</v>
      </c>
      <c r="AQ119" s="15">
        <f t="shared" si="86"/>
        <v>0</v>
      </c>
      <c r="AR119" s="15">
        <f t="shared" si="86"/>
        <v>0</v>
      </c>
      <c r="AS119" s="15">
        <f t="shared" si="86"/>
        <v>0</v>
      </c>
    </row>
    <row r="120" spans="1:45" ht="27.75" hidden="1" customHeight="1" x14ac:dyDescent="0.25">
      <c r="A120" s="102" t="s">
        <v>9</v>
      </c>
      <c r="B120" s="102"/>
      <c r="C120" s="102"/>
      <c r="D120" s="102"/>
      <c r="E120" s="98">
        <v>851</v>
      </c>
      <c r="F120" s="2" t="s">
        <v>11</v>
      </c>
      <c r="G120" s="2" t="s">
        <v>33</v>
      </c>
      <c r="H120" s="3" t="s">
        <v>396</v>
      </c>
      <c r="I120" s="2" t="s">
        <v>22</v>
      </c>
      <c r="J120" s="15">
        <f>'3.ВС'!J88</f>
        <v>633500</v>
      </c>
      <c r="K120" s="15">
        <f>'3.ВС'!K88</f>
        <v>0</v>
      </c>
      <c r="L120" s="15">
        <f>'3.ВС'!L88</f>
        <v>633500</v>
      </c>
      <c r="M120" s="15">
        <f>'3.ВС'!M88</f>
        <v>0</v>
      </c>
      <c r="N120" s="15">
        <f>'3.ВС'!N88</f>
        <v>0</v>
      </c>
      <c r="O120" s="15">
        <f>'3.ВС'!O88</f>
        <v>0</v>
      </c>
      <c r="P120" s="15">
        <f>'3.ВС'!P88</f>
        <v>0</v>
      </c>
      <c r="Q120" s="15">
        <f>'3.ВС'!Q88</f>
        <v>0</v>
      </c>
      <c r="R120" s="15">
        <f>'3.ВС'!R88</f>
        <v>633500</v>
      </c>
      <c r="S120" s="15">
        <f>'3.ВС'!S88</f>
        <v>0</v>
      </c>
      <c r="T120" s="15">
        <f>'3.ВС'!T88</f>
        <v>633500</v>
      </c>
      <c r="U120" s="15">
        <f>'3.ВС'!U88</f>
        <v>0</v>
      </c>
      <c r="V120" s="15">
        <f>'3.ВС'!V88</f>
        <v>0</v>
      </c>
      <c r="W120" s="15">
        <f>'3.ВС'!W88</f>
        <v>0</v>
      </c>
      <c r="X120" s="15">
        <f>'3.ВС'!X88</f>
        <v>0</v>
      </c>
      <c r="Y120" s="15">
        <f>'3.ВС'!Y88</f>
        <v>0</v>
      </c>
      <c r="Z120" s="15">
        <f>'3.ВС'!Z88</f>
        <v>0</v>
      </c>
      <c r="AA120" s="15">
        <f>'3.ВС'!AA88</f>
        <v>0</v>
      </c>
      <c r="AB120" s="15">
        <f>'3.ВС'!AB88</f>
        <v>0</v>
      </c>
      <c r="AC120" s="15">
        <f>'3.ВС'!AC88</f>
        <v>0</v>
      </c>
      <c r="AD120" s="15">
        <f>'3.ВС'!AD88</f>
        <v>0</v>
      </c>
      <c r="AE120" s="15">
        <f>'3.ВС'!AE88</f>
        <v>0</v>
      </c>
      <c r="AF120" s="15">
        <f>'3.ВС'!AF88</f>
        <v>0</v>
      </c>
      <c r="AG120" s="15">
        <f>'3.ВС'!AG88</f>
        <v>0</v>
      </c>
      <c r="AH120" s="15">
        <f>'3.ВС'!AH88</f>
        <v>0</v>
      </c>
      <c r="AI120" s="15">
        <f>'3.ВС'!AI88</f>
        <v>0</v>
      </c>
      <c r="AJ120" s="15">
        <f>'3.ВС'!AJ88</f>
        <v>0</v>
      </c>
      <c r="AK120" s="15">
        <f>'3.ВС'!AK88</f>
        <v>0</v>
      </c>
      <c r="AL120" s="15">
        <f>'3.ВС'!AL88</f>
        <v>0</v>
      </c>
      <c r="AM120" s="110">
        <f>'3.ВС'!AM88</f>
        <v>0</v>
      </c>
      <c r="AN120" s="15">
        <f>'3.ВС'!AN88</f>
        <v>0</v>
      </c>
      <c r="AO120" s="15">
        <f>'3.ВС'!AO88</f>
        <v>0</v>
      </c>
      <c r="AP120" s="15">
        <f>'3.ВС'!AP88</f>
        <v>0</v>
      </c>
      <c r="AQ120" s="15">
        <f>'3.ВС'!AQ88</f>
        <v>0</v>
      </c>
      <c r="AR120" s="15">
        <f>'3.ВС'!AR88</f>
        <v>0</v>
      </c>
      <c r="AS120" s="15">
        <f>'3.ВС'!AS88</f>
        <v>0</v>
      </c>
    </row>
    <row r="121" spans="1:45" s="1" customFormat="1" ht="27.75" hidden="1" customHeight="1" x14ac:dyDescent="0.25">
      <c r="A121" s="100" t="s">
        <v>39</v>
      </c>
      <c r="B121" s="98"/>
      <c r="C121" s="98"/>
      <c r="D121" s="98"/>
      <c r="E121" s="98">
        <v>851</v>
      </c>
      <c r="F121" s="3" t="s">
        <v>11</v>
      </c>
      <c r="G121" s="3" t="s">
        <v>33</v>
      </c>
      <c r="H121" s="3" t="s">
        <v>321</v>
      </c>
      <c r="I121" s="3"/>
      <c r="J121" s="15">
        <f t="shared" ref="J121:AK122" si="87">J122</f>
        <v>3368100</v>
      </c>
      <c r="K121" s="15">
        <f t="shared" si="87"/>
        <v>0</v>
      </c>
      <c r="L121" s="15">
        <f t="shared" si="87"/>
        <v>3368100</v>
      </c>
      <c r="M121" s="15">
        <f t="shared" si="87"/>
        <v>0</v>
      </c>
      <c r="N121" s="15">
        <f t="shared" si="87"/>
        <v>0</v>
      </c>
      <c r="O121" s="15">
        <f t="shared" si="87"/>
        <v>0</v>
      </c>
      <c r="P121" s="15">
        <f t="shared" si="87"/>
        <v>0</v>
      </c>
      <c r="Q121" s="15">
        <f t="shared" si="87"/>
        <v>0</v>
      </c>
      <c r="R121" s="15">
        <f t="shared" si="87"/>
        <v>3368100</v>
      </c>
      <c r="S121" s="15">
        <f t="shared" si="87"/>
        <v>0</v>
      </c>
      <c r="T121" s="15">
        <f t="shared" si="87"/>
        <v>3368100</v>
      </c>
      <c r="U121" s="15">
        <f t="shared" si="87"/>
        <v>0</v>
      </c>
      <c r="V121" s="15">
        <f t="shared" si="87"/>
        <v>3368100</v>
      </c>
      <c r="W121" s="15">
        <f t="shared" si="87"/>
        <v>0</v>
      </c>
      <c r="X121" s="15">
        <f t="shared" si="87"/>
        <v>3368100</v>
      </c>
      <c r="Y121" s="15">
        <f t="shared" si="87"/>
        <v>0</v>
      </c>
      <c r="Z121" s="15">
        <f t="shared" si="87"/>
        <v>0</v>
      </c>
      <c r="AA121" s="15">
        <f t="shared" si="87"/>
        <v>0</v>
      </c>
      <c r="AB121" s="15">
        <f t="shared" si="87"/>
        <v>0</v>
      </c>
      <c r="AC121" s="15">
        <f t="shared" si="87"/>
        <v>0</v>
      </c>
      <c r="AD121" s="15">
        <f t="shared" si="87"/>
        <v>3368100</v>
      </c>
      <c r="AE121" s="15">
        <f t="shared" si="87"/>
        <v>0</v>
      </c>
      <c r="AF121" s="15">
        <f t="shared" si="87"/>
        <v>3368100</v>
      </c>
      <c r="AG121" s="15">
        <f t="shared" si="87"/>
        <v>0</v>
      </c>
      <c r="AH121" s="15">
        <f t="shared" si="87"/>
        <v>3368100</v>
      </c>
      <c r="AI121" s="15">
        <f t="shared" si="87"/>
        <v>0</v>
      </c>
      <c r="AJ121" s="15">
        <f t="shared" si="87"/>
        <v>3368100</v>
      </c>
      <c r="AK121" s="15">
        <f t="shared" si="87"/>
        <v>0</v>
      </c>
      <c r="AL121" s="15">
        <f t="shared" ref="S121:AS122" si="88">AL122</f>
        <v>0</v>
      </c>
      <c r="AM121" s="110">
        <f t="shared" si="88"/>
        <v>0</v>
      </c>
      <c r="AN121" s="15">
        <f t="shared" si="88"/>
        <v>0</v>
      </c>
      <c r="AO121" s="15">
        <f t="shared" si="88"/>
        <v>0</v>
      </c>
      <c r="AP121" s="15">
        <f t="shared" si="88"/>
        <v>3368100</v>
      </c>
      <c r="AQ121" s="15">
        <f t="shared" si="88"/>
        <v>0</v>
      </c>
      <c r="AR121" s="15">
        <f t="shared" si="88"/>
        <v>3368100</v>
      </c>
      <c r="AS121" s="15">
        <f t="shared" si="88"/>
        <v>0</v>
      </c>
    </row>
    <row r="122" spans="1:45" ht="27.75" hidden="1" customHeight="1" x14ac:dyDescent="0.25">
      <c r="A122" s="102" t="s">
        <v>40</v>
      </c>
      <c r="B122" s="102"/>
      <c r="C122" s="102"/>
      <c r="D122" s="102"/>
      <c r="E122" s="98">
        <v>851</v>
      </c>
      <c r="F122" s="2" t="s">
        <v>11</v>
      </c>
      <c r="G122" s="2" t="s">
        <v>33</v>
      </c>
      <c r="H122" s="3" t="s">
        <v>321</v>
      </c>
      <c r="I122" s="4">
        <v>600</v>
      </c>
      <c r="J122" s="15">
        <f t="shared" si="87"/>
        <v>3368100</v>
      </c>
      <c r="K122" s="15">
        <f t="shared" si="87"/>
        <v>0</v>
      </c>
      <c r="L122" s="15">
        <f t="shared" si="87"/>
        <v>3368100</v>
      </c>
      <c r="M122" s="15">
        <f t="shared" si="87"/>
        <v>0</v>
      </c>
      <c r="N122" s="15">
        <f t="shared" si="87"/>
        <v>0</v>
      </c>
      <c r="O122" s="15">
        <f t="shared" si="87"/>
        <v>0</v>
      </c>
      <c r="P122" s="15">
        <f t="shared" si="87"/>
        <v>0</v>
      </c>
      <c r="Q122" s="15">
        <f t="shared" si="87"/>
        <v>0</v>
      </c>
      <c r="R122" s="15">
        <f t="shared" si="87"/>
        <v>3368100</v>
      </c>
      <c r="S122" s="15">
        <f t="shared" si="88"/>
        <v>0</v>
      </c>
      <c r="T122" s="15">
        <f t="shared" si="88"/>
        <v>3368100</v>
      </c>
      <c r="U122" s="15">
        <f t="shared" si="88"/>
        <v>0</v>
      </c>
      <c r="V122" s="15">
        <f t="shared" si="88"/>
        <v>3368100</v>
      </c>
      <c r="W122" s="15">
        <f t="shared" si="88"/>
        <v>0</v>
      </c>
      <c r="X122" s="15">
        <f t="shared" si="88"/>
        <v>3368100</v>
      </c>
      <c r="Y122" s="15">
        <f t="shared" si="88"/>
        <v>0</v>
      </c>
      <c r="Z122" s="15">
        <f t="shared" si="88"/>
        <v>0</v>
      </c>
      <c r="AA122" s="15">
        <f t="shared" si="88"/>
        <v>0</v>
      </c>
      <c r="AB122" s="15">
        <f t="shared" si="88"/>
        <v>0</v>
      </c>
      <c r="AC122" s="15">
        <f t="shared" si="88"/>
        <v>0</v>
      </c>
      <c r="AD122" s="15">
        <f t="shared" si="88"/>
        <v>3368100</v>
      </c>
      <c r="AE122" s="15">
        <f t="shared" si="88"/>
        <v>0</v>
      </c>
      <c r="AF122" s="15">
        <f t="shared" si="88"/>
        <v>3368100</v>
      </c>
      <c r="AG122" s="15">
        <f t="shared" si="88"/>
        <v>0</v>
      </c>
      <c r="AH122" s="15">
        <f t="shared" si="88"/>
        <v>3368100</v>
      </c>
      <c r="AI122" s="15">
        <f t="shared" si="88"/>
        <v>0</v>
      </c>
      <c r="AJ122" s="15">
        <f t="shared" si="88"/>
        <v>3368100</v>
      </c>
      <c r="AK122" s="15">
        <f t="shared" si="88"/>
        <v>0</v>
      </c>
      <c r="AL122" s="15">
        <f t="shared" si="88"/>
        <v>0</v>
      </c>
      <c r="AM122" s="110">
        <f t="shared" si="88"/>
        <v>0</v>
      </c>
      <c r="AN122" s="15">
        <f t="shared" si="88"/>
        <v>0</v>
      </c>
      <c r="AO122" s="15">
        <f t="shared" si="88"/>
        <v>0</v>
      </c>
      <c r="AP122" s="15">
        <f t="shared" si="88"/>
        <v>3368100</v>
      </c>
      <c r="AQ122" s="15">
        <f t="shared" si="88"/>
        <v>0</v>
      </c>
      <c r="AR122" s="15">
        <f t="shared" si="88"/>
        <v>3368100</v>
      </c>
      <c r="AS122" s="15">
        <f t="shared" si="88"/>
        <v>0</v>
      </c>
    </row>
    <row r="123" spans="1:45" ht="27.75" hidden="1" customHeight="1" x14ac:dyDescent="0.25">
      <c r="A123" s="102" t="s">
        <v>41</v>
      </c>
      <c r="B123" s="102"/>
      <c r="C123" s="102"/>
      <c r="D123" s="102"/>
      <c r="E123" s="98">
        <v>851</v>
      </c>
      <c r="F123" s="2" t="s">
        <v>11</v>
      </c>
      <c r="G123" s="2" t="s">
        <v>33</v>
      </c>
      <c r="H123" s="3" t="s">
        <v>321</v>
      </c>
      <c r="I123" s="4">
        <v>610</v>
      </c>
      <c r="J123" s="15">
        <f>'3.ВС'!J94</f>
        <v>3368100</v>
      </c>
      <c r="K123" s="15">
        <f>'3.ВС'!K94</f>
        <v>0</v>
      </c>
      <c r="L123" s="15">
        <f>'3.ВС'!L94</f>
        <v>3368100</v>
      </c>
      <c r="M123" s="15">
        <f>'3.ВС'!M94</f>
        <v>0</v>
      </c>
      <c r="N123" s="15">
        <f>'3.ВС'!N94</f>
        <v>0</v>
      </c>
      <c r="O123" s="15">
        <f>'3.ВС'!O94</f>
        <v>0</v>
      </c>
      <c r="P123" s="15">
        <f>'3.ВС'!P94</f>
        <v>0</v>
      </c>
      <c r="Q123" s="15">
        <f>'3.ВС'!Q94</f>
        <v>0</v>
      </c>
      <c r="R123" s="15">
        <f>'3.ВС'!R94</f>
        <v>3368100</v>
      </c>
      <c r="S123" s="15">
        <f>'3.ВС'!S94</f>
        <v>0</v>
      </c>
      <c r="T123" s="15">
        <f>'3.ВС'!T94</f>
        <v>3368100</v>
      </c>
      <c r="U123" s="15">
        <f>'3.ВС'!U94</f>
        <v>0</v>
      </c>
      <c r="V123" s="15">
        <f>'3.ВС'!V94</f>
        <v>3368100</v>
      </c>
      <c r="W123" s="15">
        <f>'3.ВС'!W94</f>
        <v>0</v>
      </c>
      <c r="X123" s="15">
        <f>'3.ВС'!X94</f>
        <v>3368100</v>
      </c>
      <c r="Y123" s="15">
        <f>'3.ВС'!Y94</f>
        <v>0</v>
      </c>
      <c r="Z123" s="15">
        <f>'3.ВС'!Z94</f>
        <v>0</v>
      </c>
      <c r="AA123" s="15">
        <f>'3.ВС'!AA94</f>
        <v>0</v>
      </c>
      <c r="AB123" s="15">
        <f>'3.ВС'!AB94</f>
        <v>0</v>
      </c>
      <c r="AC123" s="15">
        <f>'3.ВС'!AC94</f>
        <v>0</v>
      </c>
      <c r="AD123" s="15">
        <f>'3.ВС'!AD94</f>
        <v>3368100</v>
      </c>
      <c r="AE123" s="15">
        <f>'3.ВС'!AE94</f>
        <v>0</v>
      </c>
      <c r="AF123" s="15">
        <f>'3.ВС'!AF94</f>
        <v>3368100</v>
      </c>
      <c r="AG123" s="15">
        <f>'3.ВС'!AG94</f>
        <v>0</v>
      </c>
      <c r="AH123" s="15">
        <f>'3.ВС'!AH94</f>
        <v>3368100</v>
      </c>
      <c r="AI123" s="15">
        <f>'3.ВС'!AI94</f>
        <v>0</v>
      </c>
      <c r="AJ123" s="15">
        <f>'3.ВС'!AJ94</f>
        <v>3368100</v>
      </c>
      <c r="AK123" s="15">
        <f>'3.ВС'!AK94</f>
        <v>0</v>
      </c>
      <c r="AL123" s="15">
        <f>'3.ВС'!AL94</f>
        <v>0</v>
      </c>
      <c r="AM123" s="110">
        <f>'3.ВС'!AM94</f>
        <v>0</v>
      </c>
      <c r="AN123" s="15">
        <f>'3.ВС'!AN94</f>
        <v>0</v>
      </c>
      <c r="AO123" s="15">
        <f>'3.ВС'!AO94</f>
        <v>0</v>
      </c>
      <c r="AP123" s="15">
        <f>'3.ВС'!AP94</f>
        <v>3368100</v>
      </c>
      <c r="AQ123" s="15">
        <f>'3.ВС'!AQ94</f>
        <v>0</v>
      </c>
      <c r="AR123" s="15">
        <f>'3.ВС'!AR94</f>
        <v>3368100</v>
      </c>
      <c r="AS123" s="15">
        <f>'3.ВС'!AS94</f>
        <v>0</v>
      </c>
    </row>
    <row r="124" spans="1:45" ht="18" customHeight="1" x14ac:dyDescent="0.25">
      <c r="A124" s="100" t="s">
        <v>240</v>
      </c>
      <c r="B124" s="102"/>
      <c r="C124" s="102"/>
      <c r="D124" s="102"/>
      <c r="E124" s="4">
        <v>853</v>
      </c>
      <c r="F124" s="2" t="s">
        <v>11</v>
      </c>
      <c r="G124" s="2" t="s">
        <v>33</v>
      </c>
      <c r="H124" s="3" t="s">
        <v>244</v>
      </c>
      <c r="I124" s="2"/>
      <c r="J124" s="15">
        <f t="shared" ref="J124" si="89">J126</f>
        <v>0</v>
      </c>
      <c r="K124" s="15">
        <f t="shared" ref="K124:R124" si="90">K126</f>
        <v>0</v>
      </c>
      <c r="L124" s="15">
        <f t="shared" si="90"/>
        <v>0</v>
      </c>
      <c r="M124" s="15">
        <f t="shared" si="90"/>
        <v>0</v>
      </c>
      <c r="N124" s="15">
        <f t="shared" si="90"/>
        <v>0</v>
      </c>
      <c r="O124" s="15">
        <f t="shared" si="90"/>
        <v>0</v>
      </c>
      <c r="P124" s="15">
        <f t="shared" si="90"/>
        <v>0</v>
      </c>
      <c r="Q124" s="15">
        <f t="shared" si="90"/>
        <v>0</v>
      </c>
      <c r="R124" s="15">
        <f t="shared" si="90"/>
        <v>0</v>
      </c>
      <c r="S124" s="15">
        <f t="shared" ref="S124:AS124" si="91">S126</f>
        <v>0</v>
      </c>
      <c r="T124" s="15">
        <f t="shared" si="91"/>
        <v>0</v>
      </c>
      <c r="U124" s="15">
        <f t="shared" si="91"/>
        <v>0</v>
      </c>
      <c r="V124" s="15">
        <f t="shared" si="91"/>
        <v>3960869.11</v>
      </c>
      <c r="W124" s="15">
        <f t="shared" si="91"/>
        <v>0</v>
      </c>
      <c r="X124" s="15">
        <f t="shared" si="91"/>
        <v>3960869.11</v>
      </c>
      <c r="Y124" s="15">
        <f t="shared" si="91"/>
        <v>0</v>
      </c>
      <c r="Z124" s="15">
        <f t="shared" si="91"/>
        <v>29.95</v>
      </c>
      <c r="AA124" s="15">
        <f t="shared" si="91"/>
        <v>0</v>
      </c>
      <c r="AB124" s="15">
        <f t="shared" si="91"/>
        <v>29.95</v>
      </c>
      <c r="AC124" s="15">
        <f t="shared" si="91"/>
        <v>0</v>
      </c>
      <c r="AD124" s="15">
        <f t="shared" si="91"/>
        <v>3960899.06</v>
      </c>
      <c r="AE124" s="15">
        <f t="shared" si="91"/>
        <v>0</v>
      </c>
      <c r="AF124" s="15">
        <f t="shared" si="91"/>
        <v>3960899.06</v>
      </c>
      <c r="AG124" s="15">
        <f t="shared" si="91"/>
        <v>0</v>
      </c>
      <c r="AH124" s="15">
        <f t="shared" si="91"/>
        <v>7761711.8399999999</v>
      </c>
      <c r="AI124" s="15">
        <f t="shared" si="91"/>
        <v>0</v>
      </c>
      <c r="AJ124" s="15">
        <f t="shared" si="91"/>
        <v>7761711.8399999999</v>
      </c>
      <c r="AK124" s="15">
        <f t="shared" si="91"/>
        <v>0</v>
      </c>
      <c r="AL124" s="15">
        <f t="shared" si="91"/>
        <v>15.39</v>
      </c>
      <c r="AM124" s="110">
        <f t="shared" si="91"/>
        <v>0</v>
      </c>
      <c r="AN124" s="15">
        <f t="shared" si="91"/>
        <v>15.39</v>
      </c>
      <c r="AO124" s="15">
        <f t="shared" si="91"/>
        <v>0</v>
      </c>
      <c r="AP124" s="15">
        <f t="shared" si="91"/>
        <v>7761727.2299999995</v>
      </c>
      <c r="AQ124" s="15">
        <f t="shared" si="91"/>
        <v>0</v>
      </c>
      <c r="AR124" s="15">
        <f t="shared" si="91"/>
        <v>7761727.2299999995</v>
      </c>
      <c r="AS124" s="15">
        <f t="shared" si="91"/>
        <v>0</v>
      </c>
    </row>
    <row r="125" spans="1:45" ht="18" customHeight="1" x14ac:dyDescent="0.25">
      <c r="A125" s="102" t="s">
        <v>23</v>
      </c>
      <c r="B125" s="98" t="s">
        <v>11</v>
      </c>
      <c r="C125" s="98" t="s">
        <v>33</v>
      </c>
      <c r="D125" s="98" t="s">
        <v>244</v>
      </c>
      <c r="E125" s="98" t="s">
        <v>24</v>
      </c>
      <c r="F125" s="2" t="s">
        <v>11</v>
      </c>
      <c r="G125" s="2" t="s">
        <v>33</v>
      </c>
      <c r="H125" s="3" t="s">
        <v>244</v>
      </c>
      <c r="I125" s="2" t="s">
        <v>24</v>
      </c>
      <c r="J125" s="15">
        <f t="shared" ref="J125:AS125" si="92">J126</f>
        <v>0</v>
      </c>
      <c r="K125" s="15">
        <f t="shared" si="92"/>
        <v>0</v>
      </c>
      <c r="L125" s="15">
        <f t="shared" si="92"/>
        <v>0</v>
      </c>
      <c r="M125" s="15">
        <f t="shared" si="92"/>
        <v>0</v>
      </c>
      <c r="N125" s="15">
        <f t="shared" si="92"/>
        <v>0</v>
      </c>
      <c r="O125" s="15">
        <f t="shared" si="92"/>
        <v>0</v>
      </c>
      <c r="P125" s="15">
        <f t="shared" si="92"/>
        <v>0</v>
      </c>
      <c r="Q125" s="15">
        <f t="shared" si="92"/>
        <v>0</v>
      </c>
      <c r="R125" s="15">
        <f t="shared" si="92"/>
        <v>0</v>
      </c>
      <c r="S125" s="15">
        <f t="shared" si="92"/>
        <v>0</v>
      </c>
      <c r="T125" s="15">
        <f t="shared" si="92"/>
        <v>0</v>
      </c>
      <c r="U125" s="15">
        <f t="shared" si="92"/>
        <v>0</v>
      </c>
      <c r="V125" s="15">
        <f t="shared" si="92"/>
        <v>3960869.11</v>
      </c>
      <c r="W125" s="15">
        <f t="shared" si="92"/>
        <v>0</v>
      </c>
      <c r="X125" s="15">
        <f t="shared" si="92"/>
        <v>3960869.11</v>
      </c>
      <c r="Y125" s="15">
        <f t="shared" si="92"/>
        <v>0</v>
      </c>
      <c r="Z125" s="15">
        <f t="shared" si="92"/>
        <v>29.95</v>
      </c>
      <c r="AA125" s="15">
        <f t="shared" si="92"/>
        <v>0</v>
      </c>
      <c r="AB125" s="15">
        <f t="shared" si="92"/>
        <v>29.95</v>
      </c>
      <c r="AC125" s="15">
        <f t="shared" si="92"/>
        <v>0</v>
      </c>
      <c r="AD125" s="15">
        <f t="shared" si="92"/>
        <v>3960899.06</v>
      </c>
      <c r="AE125" s="15">
        <f t="shared" si="92"/>
        <v>0</v>
      </c>
      <c r="AF125" s="15">
        <f t="shared" si="92"/>
        <v>3960899.06</v>
      </c>
      <c r="AG125" s="15">
        <f t="shared" si="92"/>
        <v>0</v>
      </c>
      <c r="AH125" s="15">
        <f t="shared" si="92"/>
        <v>7761711.8399999999</v>
      </c>
      <c r="AI125" s="15">
        <f t="shared" si="92"/>
        <v>0</v>
      </c>
      <c r="AJ125" s="15">
        <f t="shared" si="92"/>
        <v>7761711.8399999999</v>
      </c>
      <c r="AK125" s="15">
        <f t="shared" si="92"/>
        <v>0</v>
      </c>
      <c r="AL125" s="15">
        <f t="shared" si="92"/>
        <v>15.39</v>
      </c>
      <c r="AM125" s="110">
        <f t="shared" si="92"/>
        <v>0</v>
      </c>
      <c r="AN125" s="15">
        <f t="shared" si="92"/>
        <v>15.39</v>
      </c>
      <c r="AO125" s="15">
        <f t="shared" si="92"/>
        <v>0</v>
      </c>
      <c r="AP125" s="15">
        <f t="shared" si="92"/>
        <v>7761727.2299999995</v>
      </c>
      <c r="AQ125" s="15">
        <f t="shared" si="92"/>
        <v>0</v>
      </c>
      <c r="AR125" s="15">
        <f t="shared" si="92"/>
        <v>7761727.2299999995</v>
      </c>
      <c r="AS125" s="15">
        <f t="shared" si="92"/>
        <v>0</v>
      </c>
    </row>
    <row r="126" spans="1:45" ht="18" customHeight="1" x14ac:dyDescent="0.25">
      <c r="A126" s="100" t="s">
        <v>128</v>
      </c>
      <c r="B126" s="102"/>
      <c r="C126" s="102"/>
      <c r="D126" s="102"/>
      <c r="E126" s="4">
        <v>853</v>
      </c>
      <c r="F126" s="2" t="s">
        <v>11</v>
      </c>
      <c r="G126" s="2" t="s">
        <v>33</v>
      </c>
      <c r="H126" s="3" t="s">
        <v>244</v>
      </c>
      <c r="I126" s="2" t="s">
        <v>129</v>
      </c>
      <c r="J126" s="15">
        <f>'3.ВС'!J442</f>
        <v>0</v>
      </c>
      <c r="K126" s="15">
        <f>'3.ВС'!K442</f>
        <v>0</v>
      </c>
      <c r="L126" s="15">
        <f>'3.ВС'!L442</f>
        <v>0</v>
      </c>
      <c r="M126" s="15">
        <f>'3.ВС'!M442</f>
        <v>0</v>
      </c>
      <c r="N126" s="15">
        <f>'3.ВС'!N442</f>
        <v>0</v>
      </c>
      <c r="O126" s="15">
        <f>'3.ВС'!O442</f>
        <v>0</v>
      </c>
      <c r="P126" s="15">
        <f>'3.ВС'!P442</f>
        <v>0</v>
      </c>
      <c r="Q126" s="15">
        <f>'3.ВС'!Q442</f>
        <v>0</v>
      </c>
      <c r="R126" s="15">
        <f>'3.ВС'!R442</f>
        <v>0</v>
      </c>
      <c r="S126" s="15">
        <f>'3.ВС'!S442</f>
        <v>0</v>
      </c>
      <c r="T126" s="15">
        <f>'3.ВС'!T442</f>
        <v>0</v>
      </c>
      <c r="U126" s="15">
        <f>'3.ВС'!U442</f>
        <v>0</v>
      </c>
      <c r="V126" s="15">
        <f>'3.ВС'!V442</f>
        <v>3960869.11</v>
      </c>
      <c r="W126" s="15">
        <f>'3.ВС'!W442</f>
        <v>0</v>
      </c>
      <c r="X126" s="15">
        <f>'3.ВС'!X442</f>
        <v>3960869.11</v>
      </c>
      <c r="Y126" s="15">
        <f>'3.ВС'!Y442</f>
        <v>0</v>
      </c>
      <c r="Z126" s="15">
        <f>'3.ВС'!Z442</f>
        <v>29.95</v>
      </c>
      <c r="AA126" s="15">
        <f>'3.ВС'!AA442</f>
        <v>0</v>
      </c>
      <c r="AB126" s="15">
        <f>'3.ВС'!AB442</f>
        <v>29.95</v>
      </c>
      <c r="AC126" s="15">
        <f>'3.ВС'!AC442</f>
        <v>0</v>
      </c>
      <c r="AD126" s="15">
        <f>'3.ВС'!AD442</f>
        <v>3960899.06</v>
      </c>
      <c r="AE126" s="15">
        <f>'3.ВС'!AE442</f>
        <v>0</v>
      </c>
      <c r="AF126" s="15">
        <f>'3.ВС'!AF442</f>
        <v>3960899.06</v>
      </c>
      <c r="AG126" s="15">
        <f>'3.ВС'!AG442</f>
        <v>0</v>
      </c>
      <c r="AH126" s="15">
        <f>'3.ВС'!AH442</f>
        <v>7761711.8399999999</v>
      </c>
      <c r="AI126" s="15">
        <f>'3.ВС'!AI442</f>
        <v>0</v>
      </c>
      <c r="AJ126" s="15">
        <f>'3.ВС'!AJ442</f>
        <v>7761711.8399999999</v>
      </c>
      <c r="AK126" s="15">
        <f>'3.ВС'!AK442</f>
        <v>0</v>
      </c>
      <c r="AL126" s="15">
        <f>'3.ВС'!AL442</f>
        <v>15.39</v>
      </c>
      <c r="AM126" s="110">
        <f>'3.ВС'!AM442</f>
        <v>0</v>
      </c>
      <c r="AN126" s="15">
        <f>'3.ВС'!AN442</f>
        <v>15.39</v>
      </c>
      <c r="AO126" s="15">
        <f>'3.ВС'!AO442</f>
        <v>0</v>
      </c>
      <c r="AP126" s="15">
        <f>'3.ВС'!AP442</f>
        <v>7761727.2299999995</v>
      </c>
      <c r="AQ126" s="15">
        <f>'3.ВС'!AQ442</f>
        <v>0</v>
      </c>
      <c r="AR126" s="15">
        <f>'3.ВС'!AR442</f>
        <v>7761727.2299999995</v>
      </c>
      <c r="AS126" s="15">
        <f>'3.ВС'!AS442</f>
        <v>0</v>
      </c>
    </row>
    <row r="127" spans="1:45" s="26" customFormat="1" ht="27.75" hidden="1" customHeight="1" x14ac:dyDescent="0.25">
      <c r="A127" s="100" t="s">
        <v>42</v>
      </c>
      <c r="B127" s="102"/>
      <c r="C127" s="102"/>
      <c r="D127" s="102"/>
      <c r="E127" s="4">
        <v>851</v>
      </c>
      <c r="F127" s="2" t="s">
        <v>43</v>
      </c>
      <c r="G127" s="2"/>
      <c r="H127" s="3"/>
      <c r="I127" s="2"/>
      <c r="J127" s="15">
        <f t="shared" ref="J127:AK128" si="93">J128</f>
        <v>689965</v>
      </c>
      <c r="K127" s="15">
        <f t="shared" si="93"/>
        <v>0</v>
      </c>
      <c r="L127" s="15">
        <f t="shared" si="93"/>
        <v>0</v>
      </c>
      <c r="M127" s="15">
        <f t="shared" si="93"/>
        <v>689965</v>
      </c>
      <c r="N127" s="15">
        <f t="shared" si="93"/>
        <v>0</v>
      </c>
      <c r="O127" s="15">
        <f t="shared" si="93"/>
        <v>0</v>
      </c>
      <c r="P127" s="15">
        <f t="shared" si="93"/>
        <v>0</v>
      </c>
      <c r="Q127" s="15">
        <f t="shared" si="93"/>
        <v>0</v>
      </c>
      <c r="R127" s="15">
        <f t="shared" si="93"/>
        <v>689965</v>
      </c>
      <c r="S127" s="15">
        <f t="shared" si="93"/>
        <v>0</v>
      </c>
      <c r="T127" s="15">
        <f t="shared" si="93"/>
        <v>0</v>
      </c>
      <c r="U127" s="15">
        <f t="shared" si="93"/>
        <v>689965</v>
      </c>
      <c r="V127" s="15">
        <f t="shared" si="93"/>
        <v>759022</v>
      </c>
      <c r="W127" s="15">
        <f t="shared" si="93"/>
        <v>0</v>
      </c>
      <c r="X127" s="15">
        <f t="shared" si="93"/>
        <v>0</v>
      </c>
      <c r="Y127" s="15">
        <f t="shared" si="93"/>
        <v>759022</v>
      </c>
      <c r="Z127" s="15">
        <f t="shared" si="93"/>
        <v>0</v>
      </c>
      <c r="AA127" s="15">
        <f t="shared" si="93"/>
        <v>0</v>
      </c>
      <c r="AB127" s="15">
        <f t="shared" si="93"/>
        <v>0</v>
      </c>
      <c r="AC127" s="15">
        <f t="shared" si="93"/>
        <v>0</v>
      </c>
      <c r="AD127" s="15">
        <f t="shared" si="93"/>
        <v>759022</v>
      </c>
      <c r="AE127" s="15">
        <f t="shared" si="93"/>
        <v>0</v>
      </c>
      <c r="AF127" s="15">
        <f t="shared" si="93"/>
        <v>0</v>
      </c>
      <c r="AG127" s="15">
        <f t="shared" si="93"/>
        <v>759022</v>
      </c>
      <c r="AH127" s="15">
        <f t="shared" si="93"/>
        <v>829255</v>
      </c>
      <c r="AI127" s="15">
        <f t="shared" si="93"/>
        <v>0</v>
      </c>
      <c r="AJ127" s="15">
        <f t="shared" si="93"/>
        <v>0</v>
      </c>
      <c r="AK127" s="15">
        <f t="shared" si="93"/>
        <v>829255</v>
      </c>
      <c r="AL127" s="15">
        <f t="shared" ref="S127:AS128" si="94">AL128</f>
        <v>0</v>
      </c>
      <c r="AM127" s="120">
        <f t="shared" si="94"/>
        <v>0</v>
      </c>
      <c r="AN127" s="20">
        <f t="shared" si="94"/>
        <v>0</v>
      </c>
      <c r="AO127" s="20">
        <f t="shared" si="94"/>
        <v>0</v>
      </c>
      <c r="AP127" s="20">
        <f t="shared" si="94"/>
        <v>829255</v>
      </c>
      <c r="AQ127" s="20">
        <f t="shared" si="94"/>
        <v>0</v>
      </c>
      <c r="AR127" s="20">
        <f t="shared" si="94"/>
        <v>0</v>
      </c>
      <c r="AS127" s="20">
        <f t="shared" si="94"/>
        <v>829255</v>
      </c>
    </row>
    <row r="128" spans="1:45" s="60" customFormat="1" ht="27.75" hidden="1" customHeight="1" x14ac:dyDescent="0.25">
      <c r="A128" s="100" t="s">
        <v>44</v>
      </c>
      <c r="B128" s="100"/>
      <c r="C128" s="100"/>
      <c r="D128" s="100"/>
      <c r="E128" s="4">
        <v>851</v>
      </c>
      <c r="F128" s="2" t="s">
        <v>43</v>
      </c>
      <c r="G128" s="2" t="s">
        <v>45</v>
      </c>
      <c r="H128" s="3"/>
      <c r="I128" s="2"/>
      <c r="J128" s="15">
        <f t="shared" si="93"/>
        <v>689965</v>
      </c>
      <c r="K128" s="15">
        <f t="shared" si="93"/>
        <v>0</v>
      </c>
      <c r="L128" s="15">
        <f t="shared" si="93"/>
        <v>0</v>
      </c>
      <c r="M128" s="15">
        <f t="shared" si="93"/>
        <v>689965</v>
      </c>
      <c r="N128" s="15">
        <f t="shared" si="93"/>
        <v>0</v>
      </c>
      <c r="O128" s="15">
        <f t="shared" si="93"/>
        <v>0</v>
      </c>
      <c r="P128" s="15">
        <f t="shared" si="93"/>
        <v>0</v>
      </c>
      <c r="Q128" s="15">
        <f t="shared" si="93"/>
        <v>0</v>
      </c>
      <c r="R128" s="15">
        <f t="shared" si="93"/>
        <v>689965</v>
      </c>
      <c r="S128" s="15">
        <f t="shared" si="94"/>
        <v>0</v>
      </c>
      <c r="T128" s="15">
        <f t="shared" si="94"/>
        <v>0</v>
      </c>
      <c r="U128" s="15">
        <f t="shared" si="94"/>
        <v>689965</v>
      </c>
      <c r="V128" s="15">
        <f t="shared" si="94"/>
        <v>759022</v>
      </c>
      <c r="W128" s="15">
        <f t="shared" si="94"/>
        <v>0</v>
      </c>
      <c r="X128" s="15">
        <f t="shared" si="94"/>
        <v>0</v>
      </c>
      <c r="Y128" s="15">
        <f t="shared" si="94"/>
        <v>759022</v>
      </c>
      <c r="Z128" s="15">
        <f t="shared" si="94"/>
        <v>0</v>
      </c>
      <c r="AA128" s="15">
        <f t="shared" si="94"/>
        <v>0</v>
      </c>
      <c r="AB128" s="15">
        <f t="shared" si="94"/>
        <v>0</v>
      </c>
      <c r="AC128" s="15">
        <f t="shared" si="94"/>
        <v>0</v>
      </c>
      <c r="AD128" s="15">
        <f t="shared" si="94"/>
        <v>759022</v>
      </c>
      <c r="AE128" s="15">
        <f t="shared" si="94"/>
        <v>0</v>
      </c>
      <c r="AF128" s="15">
        <f t="shared" si="94"/>
        <v>0</v>
      </c>
      <c r="AG128" s="15">
        <f t="shared" si="94"/>
        <v>759022</v>
      </c>
      <c r="AH128" s="15">
        <f t="shared" si="94"/>
        <v>829255</v>
      </c>
      <c r="AI128" s="15">
        <f t="shared" si="94"/>
        <v>0</v>
      </c>
      <c r="AJ128" s="15">
        <f t="shared" si="94"/>
        <v>0</v>
      </c>
      <c r="AK128" s="15">
        <f t="shared" si="94"/>
        <v>829255</v>
      </c>
      <c r="AL128" s="15">
        <f t="shared" si="94"/>
        <v>0</v>
      </c>
      <c r="AM128" s="110">
        <f t="shared" si="94"/>
        <v>0</v>
      </c>
      <c r="AN128" s="15">
        <f t="shared" si="94"/>
        <v>0</v>
      </c>
      <c r="AO128" s="15">
        <f t="shared" si="94"/>
        <v>0</v>
      </c>
      <c r="AP128" s="15">
        <f t="shared" si="94"/>
        <v>829255</v>
      </c>
      <c r="AQ128" s="15">
        <f t="shared" si="94"/>
        <v>0</v>
      </c>
      <c r="AR128" s="15">
        <f t="shared" si="94"/>
        <v>0</v>
      </c>
      <c r="AS128" s="15">
        <f t="shared" si="94"/>
        <v>829255</v>
      </c>
    </row>
    <row r="129" spans="1:45" s="1" customFormat="1" ht="27.75" hidden="1" customHeight="1" x14ac:dyDescent="0.25">
      <c r="A129" s="102" t="s">
        <v>440</v>
      </c>
      <c r="B129" s="100"/>
      <c r="C129" s="100"/>
      <c r="D129" s="100"/>
      <c r="E129" s="4">
        <v>851</v>
      </c>
      <c r="F129" s="98" t="s">
        <v>43</v>
      </c>
      <c r="G129" s="98" t="s">
        <v>45</v>
      </c>
      <c r="H129" s="3" t="s">
        <v>322</v>
      </c>
      <c r="I129" s="98" t="s">
        <v>46</v>
      </c>
      <c r="J129" s="15">
        <f t="shared" ref="J129" si="95">J130+J132+J134</f>
        <v>689965</v>
      </c>
      <c r="K129" s="15">
        <f t="shared" ref="K129:R129" si="96">K130+K132+K134</f>
        <v>0</v>
      </c>
      <c r="L129" s="15">
        <f t="shared" si="96"/>
        <v>0</v>
      </c>
      <c r="M129" s="15">
        <f t="shared" si="96"/>
        <v>689965</v>
      </c>
      <c r="N129" s="15">
        <f t="shared" si="96"/>
        <v>0</v>
      </c>
      <c r="O129" s="15">
        <f t="shared" si="96"/>
        <v>0</v>
      </c>
      <c r="P129" s="15">
        <f t="shared" si="96"/>
        <v>0</v>
      </c>
      <c r="Q129" s="15">
        <f t="shared" si="96"/>
        <v>0</v>
      </c>
      <c r="R129" s="15">
        <f t="shared" si="96"/>
        <v>689965</v>
      </c>
      <c r="S129" s="15">
        <f t="shared" ref="S129:AS129" si="97">S130+S132+S134</f>
        <v>0</v>
      </c>
      <c r="T129" s="15">
        <f t="shared" si="97"/>
        <v>0</v>
      </c>
      <c r="U129" s="15">
        <f t="shared" si="97"/>
        <v>689965</v>
      </c>
      <c r="V129" s="15">
        <f t="shared" si="97"/>
        <v>759022</v>
      </c>
      <c r="W129" s="15">
        <f t="shared" si="97"/>
        <v>0</v>
      </c>
      <c r="X129" s="15">
        <f t="shared" si="97"/>
        <v>0</v>
      </c>
      <c r="Y129" s="15">
        <f t="shared" si="97"/>
        <v>759022</v>
      </c>
      <c r="Z129" s="15">
        <f t="shared" si="97"/>
        <v>0</v>
      </c>
      <c r="AA129" s="15">
        <f t="shared" si="97"/>
        <v>0</v>
      </c>
      <c r="AB129" s="15">
        <f t="shared" si="97"/>
        <v>0</v>
      </c>
      <c r="AC129" s="15">
        <f t="shared" si="97"/>
        <v>0</v>
      </c>
      <c r="AD129" s="15">
        <f t="shared" si="97"/>
        <v>759022</v>
      </c>
      <c r="AE129" s="15">
        <f t="shared" si="97"/>
        <v>0</v>
      </c>
      <c r="AF129" s="15">
        <f t="shared" si="97"/>
        <v>0</v>
      </c>
      <c r="AG129" s="15">
        <f t="shared" si="97"/>
        <v>759022</v>
      </c>
      <c r="AH129" s="15">
        <f t="shared" si="97"/>
        <v>829255</v>
      </c>
      <c r="AI129" s="15">
        <f t="shared" si="97"/>
        <v>0</v>
      </c>
      <c r="AJ129" s="15">
        <f t="shared" si="97"/>
        <v>0</v>
      </c>
      <c r="AK129" s="15">
        <f t="shared" si="97"/>
        <v>829255</v>
      </c>
      <c r="AL129" s="15">
        <f t="shared" si="97"/>
        <v>0</v>
      </c>
      <c r="AM129" s="110">
        <f t="shared" si="97"/>
        <v>0</v>
      </c>
      <c r="AN129" s="15">
        <f t="shared" si="97"/>
        <v>0</v>
      </c>
      <c r="AO129" s="15">
        <f t="shared" si="97"/>
        <v>0</v>
      </c>
      <c r="AP129" s="15">
        <f t="shared" si="97"/>
        <v>829255</v>
      </c>
      <c r="AQ129" s="15">
        <f t="shared" si="97"/>
        <v>0</v>
      </c>
      <c r="AR129" s="15">
        <f t="shared" si="97"/>
        <v>0</v>
      </c>
      <c r="AS129" s="15">
        <f t="shared" si="97"/>
        <v>829255</v>
      </c>
    </row>
    <row r="130" spans="1:45" ht="27.75" hidden="1" customHeight="1" x14ac:dyDescent="0.25">
      <c r="A130" s="100" t="s">
        <v>15</v>
      </c>
      <c r="B130" s="98"/>
      <c r="C130" s="98"/>
      <c r="D130" s="98"/>
      <c r="E130" s="98">
        <v>851</v>
      </c>
      <c r="F130" s="2" t="s">
        <v>43</v>
      </c>
      <c r="G130" s="2" t="s">
        <v>45</v>
      </c>
      <c r="H130" s="3" t="s">
        <v>322</v>
      </c>
      <c r="I130" s="2" t="s">
        <v>17</v>
      </c>
      <c r="J130" s="15">
        <f t="shared" ref="J130:AS130" si="98">J131</f>
        <v>648965</v>
      </c>
      <c r="K130" s="15">
        <f t="shared" si="98"/>
        <v>0</v>
      </c>
      <c r="L130" s="15">
        <f t="shared" si="98"/>
        <v>0</v>
      </c>
      <c r="M130" s="15">
        <f t="shared" si="98"/>
        <v>648965</v>
      </c>
      <c r="N130" s="15">
        <f t="shared" si="98"/>
        <v>0</v>
      </c>
      <c r="O130" s="15">
        <f t="shared" si="98"/>
        <v>0</v>
      </c>
      <c r="P130" s="15">
        <f t="shared" si="98"/>
        <v>0</v>
      </c>
      <c r="Q130" s="15">
        <f t="shared" si="98"/>
        <v>0</v>
      </c>
      <c r="R130" s="15">
        <f t="shared" si="98"/>
        <v>648965</v>
      </c>
      <c r="S130" s="15">
        <f t="shared" si="98"/>
        <v>0</v>
      </c>
      <c r="T130" s="15">
        <f t="shared" si="98"/>
        <v>0</v>
      </c>
      <c r="U130" s="15">
        <f t="shared" si="98"/>
        <v>648965</v>
      </c>
      <c r="V130" s="15">
        <f t="shared" si="98"/>
        <v>701486</v>
      </c>
      <c r="W130" s="15">
        <f t="shared" si="98"/>
        <v>0</v>
      </c>
      <c r="X130" s="15">
        <f t="shared" si="98"/>
        <v>0</v>
      </c>
      <c r="Y130" s="15">
        <f t="shared" si="98"/>
        <v>701486</v>
      </c>
      <c r="Z130" s="15">
        <f t="shared" si="98"/>
        <v>0</v>
      </c>
      <c r="AA130" s="15">
        <f t="shared" si="98"/>
        <v>0</v>
      </c>
      <c r="AB130" s="15">
        <f t="shared" si="98"/>
        <v>0</v>
      </c>
      <c r="AC130" s="15">
        <f t="shared" si="98"/>
        <v>0</v>
      </c>
      <c r="AD130" s="15">
        <f t="shared" si="98"/>
        <v>701486</v>
      </c>
      <c r="AE130" s="15">
        <f t="shared" si="98"/>
        <v>0</v>
      </c>
      <c r="AF130" s="15">
        <f t="shared" si="98"/>
        <v>0</v>
      </c>
      <c r="AG130" s="15">
        <f t="shared" si="98"/>
        <v>701486</v>
      </c>
      <c r="AH130" s="15">
        <f t="shared" si="98"/>
        <v>801699</v>
      </c>
      <c r="AI130" s="15">
        <f t="shared" si="98"/>
        <v>0</v>
      </c>
      <c r="AJ130" s="15">
        <f t="shared" si="98"/>
        <v>0</v>
      </c>
      <c r="AK130" s="15">
        <f t="shared" si="98"/>
        <v>801699</v>
      </c>
      <c r="AL130" s="15">
        <f t="shared" si="98"/>
        <v>0</v>
      </c>
      <c r="AM130" s="110">
        <f t="shared" si="98"/>
        <v>0</v>
      </c>
      <c r="AN130" s="15">
        <f t="shared" si="98"/>
        <v>0</v>
      </c>
      <c r="AO130" s="15">
        <f t="shared" si="98"/>
        <v>0</v>
      </c>
      <c r="AP130" s="15">
        <f t="shared" si="98"/>
        <v>801699</v>
      </c>
      <c r="AQ130" s="15">
        <f t="shared" si="98"/>
        <v>0</v>
      </c>
      <c r="AR130" s="15">
        <f t="shared" si="98"/>
        <v>0</v>
      </c>
      <c r="AS130" s="15">
        <f t="shared" si="98"/>
        <v>801699</v>
      </c>
    </row>
    <row r="131" spans="1:45" ht="27.75" hidden="1" customHeight="1" x14ac:dyDescent="0.25">
      <c r="A131" s="100" t="s">
        <v>8</v>
      </c>
      <c r="B131" s="98"/>
      <c r="C131" s="98"/>
      <c r="D131" s="98"/>
      <c r="E131" s="98">
        <v>851</v>
      </c>
      <c r="F131" s="2" t="s">
        <v>43</v>
      </c>
      <c r="G131" s="2" t="s">
        <v>45</v>
      </c>
      <c r="H131" s="3" t="s">
        <v>322</v>
      </c>
      <c r="I131" s="2" t="s">
        <v>18</v>
      </c>
      <c r="J131" s="15">
        <f>'3.ВС'!J99</f>
        <v>648965</v>
      </c>
      <c r="K131" s="15">
        <f>'3.ВС'!K99</f>
        <v>0</v>
      </c>
      <c r="L131" s="15">
        <f>'3.ВС'!L99</f>
        <v>0</v>
      </c>
      <c r="M131" s="15">
        <f>'3.ВС'!M99</f>
        <v>648965</v>
      </c>
      <c r="N131" s="15">
        <f>'3.ВС'!N99</f>
        <v>0</v>
      </c>
      <c r="O131" s="15">
        <f>'3.ВС'!O99</f>
        <v>0</v>
      </c>
      <c r="P131" s="15">
        <f>'3.ВС'!P99</f>
        <v>0</v>
      </c>
      <c r="Q131" s="15">
        <f>'3.ВС'!Q99</f>
        <v>0</v>
      </c>
      <c r="R131" s="15">
        <f>'3.ВС'!R99</f>
        <v>648965</v>
      </c>
      <c r="S131" s="15">
        <f>'3.ВС'!S99</f>
        <v>0</v>
      </c>
      <c r="T131" s="15">
        <f>'3.ВС'!T99</f>
        <v>0</v>
      </c>
      <c r="U131" s="15">
        <f>'3.ВС'!U99</f>
        <v>648965</v>
      </c>
      <c r="V131" s="15">
        <f>'3.ВС'!V99</f>
        <v>701486</v>
      </c>
      <c r="W131" s="15">
        <f>'3.ВС'!W99</f>
        <v>0</v>
      </c>
      <c r="X131" s="15">
        <f>'3.ВС'!X99</f>
        <v>0</v>
      </c>
      <c r="Y131" s="15">
        <f>'3.ВС'!Y99</f>
        <v>701486</v>
      </c>
      <c r="Z131" s="15">
        <f>'3.ВС'!Z99</f>
        <v>0</v>
      </c>
      <c r="AA131" s="15">
        <f>'3.ВС'!AA99</f>
        <v>0</v>
      </c>
      <c r="AB131" s="15">
        <f>'3.ВС'!AB99</f>
        <v>0</v>
      </c>
      <c r="AC131" s="15">
        <f>'3.ВС'!AC99</f>
        <v>0</v>
      </c>
      <c r="AD131" s="15">
        <f>'3.ВС'!AD99</f>
        <v>701486</v>
      </c>
      <c r="AE131" s="15">
        <f>'3.ВС'!AE99</f>
        <v>0</v>
      </c>
      <c r="AF131" s="15">
        <f>'3.ВС'!AF99</f>
        <v>0</v>
      </c>
      <c r="AG131" s="15">
        <f>'3.ВС'!AG99</f>
        <v>701486</v>
      </c>
      <c r="AH131" s="15">
        <f>'3.ВС'!AH99</f>
        <v>801699</v>
      </c>
      <c r="AI131" s="15">
        <f>'3.ВС'!AI99</f>
        <v>0</v>
      </c>
      <c r="AJ131" s="15">
        <f>'3.ВС'!AJ99</f>
        <v>0</v>
      </c>
      <c r="AK131" s="15">
        <f>'3.ВС'!AK99</f>
        <v>801699</v>
      </c>
      <c r="AL131" s="15">
        <f>'3.ВС'!AL99</f>
        <v>0</v>
      </c>
      <c r="AM131" s="110">
        <f>'3.ВС'!AM99</f>
        <v>0</v>
      </c>
      <c r="AN131" s="15">
        <f>'3.ВС'!AN99</f>
        <v>0</v>
      </c>
      <c r="AO131" s="15">
        <f>'3.ВС'!AO99</f>
        <v>0</v>
      </c>
      <c r="AP131" s="15">
        <f>'3.ВС'!AP99</f>
        <v>801699</v>
      </c>
      <c r="AQ131" s="15">
        <f>'3.ВС'!AQ99</f>
        <v>0</v>
      </c>
      <c r="AR131" s="15">
        <f>'3.ВС'!AR99</f>
        <v>0</v>
      </c>
      <c r="AS131" s="15">
        <f>'3.ВС'!AS99</f>
        <v>801699</v>
      </c>
    </row>
    <row r="132" spans="1:45" ht="27.75" hidden="1" customHeight="1" x14ac:dyDescent="0.25">
      <c r="A132" s="102" t="s">
        <v>20</v>
      </c>
      <c r="B132" s="98"/>
      <c r="C132" s="98"/>
      <c r="D132" s="98"/>
      <c r="E132" s="98">
        <v>851</v>
      </c>
      <c r="F132" s="2" t="s">
        <v>43</v>
      </c>
      <c r="G132" s="2" t="s">
        <v>45</v>
      </c>
      <c r="H132" s="3" t="s">
        <v>322</v>
      </c>
      <c r="I132" s="2" t="s">
        <v>21</v>
      </c>
      <c r="J132" s="15">
        <f t="shared" ref="J132:AS132" si="99">J133</f>
        <v>41000</v>
      </c>
      <c r="K132" s="15">
        <f t="shared" si="99"/>
        <v>0</v>
      </c>
      <c r="L132" s="15">
        <f t="shared" si="99"/>
        <v>0</v>
      </c>
      <c r="M132" s="15">
        <f t="shared" si="99"/>
        <v>41000</v>
      </c>
      <c r="N132" s="15">
        <f t="shared" si="99"/>
        <v>0</v>
      </c>
      <c r="O132" s="15">
        <f t="shared" si="99"/>
        <v>0</v>
      </c>
      <c r="P132" s="15">
        <f t="shared" si="99"/>
        <v>0</v>
      </c>
      <c r="Q132" s="15">
        <f t="shared" si="99"/>
        <v>0</v>
      </c>
      <c r="R132" s="15">
        <f t="shared" si="99"/>
        <v>41000</v>
      </c>
      <c r="S132" s="15">
        <f t="shared" si="99"/>
        <v>0</v>
      </c>
      <c r="T132" s="15">
        <f t="shared" si="99"/>
        <v>0</v>
      </c>
      <c r="U132" s="15">
        <f t="shared" si="99"/>
        <v>41000</v>
      </c>
      <c r="V132" s="15">
        <f t="shared" si="99"/>
        <v>57536</v>
      </c>
      <c r="W132" s="15">
        <f t="shared" si="99"/>
        <v>0</v>
      </c>
      <c r="X132" s="15">
        <f t="shared" si="99"/>
        <v>0</v>
      </c>
      <c r="Y132" s="15">
        <f t="shared" si="99"/>
        <v>57536</v>
      </c>
      <c r="Z132" s="15">
        <f t="shared" si="99"/>
        <v>0</v>
      </c>
      <c r="AA132" s="15">
        <f t="shared" si="99"/>
        <v>0</v>
      </c>
      <c r="AB132" s="15">
        <f t="shared" si="99"/>
        <v>0</v>
      </c>
      <c r="AC132" s="15">
        <f t="shared" si="99"/>
        <v>0</v>
      </c>
      <c r="AD132" s="15">
        <f t="shared" si="99"/>
        <v>57536</v>
      </c>
      <c r="AE132" s="15">
        <f t="shared" si="99"/>
        <v>0</v>
      </c>
      <c r="AF132" s="15">
        <f t="shared" si="99"/>
        <v>0</v>
      </c>
      <c r="AG132" s="15">
        <f t="shared" si="99"/>
        <v>57536</v>
      </c>
      <c r="AH132" s="15">
        <f t="shared" si="99"/>
        <v>27556</v>
      </c>
      <c r="AI132" s="15">
        <f t="shared" si="99"/>
        <v>0</v>
      </c>
      <c r="AJ132" s="15">
        <f t="shared" si="99"/>
        <v>0</v>
      </c>
      <c r="AK132" s="15">
        <f t="shared" si="99"/>
        <v>27556</v>
      </c>
      <c r="AL132" s="15">
        <f t="shared" si="99"/>
        <v>0</v>
      </c>
      <c r="AM132" s="110">
        <f t="shared" si="99"/>
        <v>0</v>
      </c>
      <c r="AN132" s="15">
        <f t="shared" si="99"/>
        <v>0</v>
      </c>
      <c r="AO132" s="15">
        <f t="shared" si="99"/>
        <v>0</v>
      </c>
      <c r="AP132" s="15">
        <f t="shared" si="99"/>
        <v>27556</v>
      </c>
      <c r="AQ132" s="15">
        <f t="shared" si="99"/>
        <v>0</v>
      </c>
      <c r="AR132" s="15">
        <f t="shared" si="99"/>
        <v>0</v>
      </c>
      <c r="AS132" s="15">
        <f t="shared" si="99"/>
        <v>27556</v>
      </c>
    </row>
    <row r="133" spans="1:45" ht="27.75" hidden="1" customHeight="1" x14ac:dyDescent="0.25">
      <c r="A133" s="102" t="s">
        <v>9</v>
      </c>
      <c r="B133" s="98"/>
      <c r="C133" s="98"/>
      <c r="D133" s="98"/>
      <c r="E133" s="98">
        <v>851</v>
      </c>
      <c r="F133" s="2" t="s">
        <v>43</v>
      </c>
      <c r="G133" s="2" t="s">
        <v>45</v>
      </c>
      <c r="H133" s="3" t="s">
        <v>322</v>
      </c>
      <c r="I133" s="2" t="s">
        <v>22</v>
      </c>
      <c r="J133" s="15">
        <f>'3.ВС'!J101</f>
        <v>41000</v>
      </c>
      <c r="K133" s="15">
        <f>'3.ВС'!K101</f>
        <v>0</v>
      </c>
      <c r="L133" s="15">
        <f>'3.ВС'!L101</f>
        <v>0</v>
      </c>
      <c r="M133" s="15">
        <f>'3.ВС'!M101</f>
        <v>41000</v>
      </c>
      <c r="N133" s="15">
        <f>'3.ВС'!N101</f>
        <v>0</v>
      </c>
      <c r="O133" s="15">
        <f>'3.ВС'!O101</f>
        <v>0</v>
      </c>
      <c r="P133" s="15">
        <f>'3.ВС'!P101</f>
        <v>0</v>
      </c>
      <c r="Q133" s="15">
        <f>'3.ВС'!Q101</f>
        <v>0</v>
      </c>
      <c r="R133" s="15">
        <f>'3.ВС'!R101</f>
        <v>41000</v>
      </c>
      <c r="S133" s="15">
        <f>'3.ВС'!S101</f>
        <v>0</v>
      </c>
      <c r="T133" s="15">
        <f>'3.ВС'!T101</f>
        <v>0</v>
      </c>
      <c r="U133" s="15">
        <f>'3.ВС'!U101</f>
        <v>41000</v>
      </c>
      <c r="V133" s="15">
        <f>'3.ВС'!V101</f>
        <v>57536</v>
      </c>
      <c r="W133" s="15">
        <f>'3.ВС'!W101</f>
        <v>0</v>
      </c>
      <c r="X133" s="15">
        <f>'3.ВС'!X101</f>
        <v>0</v>
      </c>
      <c r="Y133" s="15">
        <f>'3.ВС'!Y101</f>
        <v>57536</v>
      </c>
      <c r="Z133" s="15">
        <f>'3.ВС'!Z101</f>
        <v>0</v>
      </c>
      <c r="AA133" s="15">
        <f>'3.ВС'!AA101</f>
        <v>0</v>
      </c>
      <c r="AB133" s="15">
        <f>'3.ВС'!AB101</f>
        <v>0</v>
      </c>
      <c r="AC133" s="15">
        <f>'3.ВС'!AC101</f>
        <v>0</v>
      </c>
      <c r="AD133" s="15">
        <f>'3.ВС'!AD101</f>
        <v>57536</v>
      </c>
      <c r="AE133" s="15">
        <f>'3.ВС'!AE101</f>
        <v>0</v>
      </c>
      <c r="AF133" s="15">
        <f>'3.ВС'!AF101</f>
        <v>0</v>
      </c>
      <c r="AG133" s="15">
        <f>'3.ВС'!AG101</f>
        <v>57536</v>
      </c>
      <c r="AH133" s="15">
        <f>'3.ВС'!AH101</f>
        <v>27556</v>
      </c>
      <c r="AI133" s="15">
        <f>'3.ВС'!AI101</f>
        <v>0</v>
      </c>
      <c r="AJ133" s="15">
        <f>'3.ВС'!AJ101</f>
        <v>0</v>
      </c>
      <c r="AK133" s="15">
        <f>'3.ВС'!AK101</f>
        <v>27556</v>
      </c>
      <c r="AL133" s="15">
        <f>'3.ВС'!AL101</f>
        <v>0</v>
      </c>
      <c r="AM133" s="110">
        <f>'3.ВС'!AM101</f>
        <v>0</v>
      </c>
      <c r="AN133" s="15">
        <f>'3.ВС'!AN101</f>
        <v>0</v>
      </c>
      <c r="AO133" s="15">
        <f>'3.ВС'!AO101</f>
        <v>0</v>
      </c>
      <c r="AP133" s="15">
        <f>'3.ВС'!AP101</f>
        <v>27556</v>
      </c>
      <c r="AQ133" s="15">
        <f>'3.ВС'!AQ101</f>
        <v>0</v>
      </c>
      <c r="AR133" s="15">
        <f>'3.ВС'!AR101</f>
        <v>0</v>
      </c>
      <c r="AS133" s="15">
        <f>'3.ВС'!AS101</f>
        <v>27556</v>
      </c>
    </row>
    <row r="134" spans="1:45" ht="27.75" hidden="1" customHeight="1" x14ac:dyDescent="0.25">
      <c r="A134" s="102" t="s">
        <v>34</v>
      </c>
      <c r="B134" s="100"/>
      <c r="C134" s="100"/>
      <c r="D134" s="100"/>
      <c r="E134" s="98">
        <v>851</v>
      </c>
      <c r="F134" s="98" t="s">
        <v>43</v>
      </c>
      <c r="G134" s="98" t="s">
        <v>45</v>
      </c>
      <c r="H134" s="3" t="s">
        <v>322</v>
      </c>
      <c r="I134" s="98" t="s">
        <v>35</v>
      </c>
      <c r="J134" s="15">
        <f t="shared" ref="J134:AS134" si="100">J135</f>
        <v>0</v>
      </c>
      <c r="K134" s="15">
        <f t="shared" si="100"/>
        <v>0</v>
      </c>
      <c r="L134" s="15">
        <f t="shared" si="100"/>
        <v>0</v>
      </c>
      <c r="M134" s="15">
        <f t="shared" si="100"/>
        <v>0</v>
      </c>
      <c r="N134" s="15">
        <f t="shared" si="100"/>
        <v>0</v>
      </c>
      <c r="O134" s="15">
        <f t="shared" si="100"/>
        <v>0</v>
      </c>
      <c r="P134" s="15">
        <f t="shared" si="100"/>
        <v>0</v>
      </c>
      <c r="Q134" s="15">
        <f t="shared" si="100"/>
        <v>0</v>
      </c>
      <c r="R134" s="15">
        <f t="shared" si="100"/>
        <v>0</v>
      </c>
      <c r="S134" s="15">
        <f t="shared" si="100"/>
        <v>0</v>
      </c>
      <c r="T134" s="15">
        <f t="shared" si="100"/>
        <v>0</v>
      </c>
      <c r="U134" s="15">
        <f t="shared" si="100"/>
        <v>0</v>
      </c>
      <c r="V134" s="15">
        <f t="shared" si="100"/>
        <v>0</v>
      </c>
      <c r="W134" s="15">
        <f t="shared" si="100"/>
        <v>0</v>
      </c>
      <c r="X134" s="15">
        <f t="shared" si="100"/>
        <v>0</v>
      </c>
      <c r="Y134" s="15">
        <f t="shared" si="100"/>
        <v>0</v>
      </c>
      <c r="Z134" s="15">
        <f t="shared" si="100"/>
        <v>0</v>
      </c>
      <c r="AA134" s="15">
        <f t="shared" si="100"/>
        <v>0</v>
      </c>
      <c r="AB134" s="15">
        <f t="shared" si="100"/>
        <v>0</v>
      </c>
      <c r="AC134" s="15">
        <f t="shared" si="100"/>
        <v>0</v>
      </c>
      <c r="AD134" s="15">
        <f t="shared" si="100"/>
        <v>0</v>
      </c>
      <c r="AE134" s="15">
        <f t="shared" si="100"/>
        <v>0</v>
      </c>
      <c r="AF134" s="15">
        <f t="shared" si="100"/>
        <v>0</v>
      </c>
      <c r="AG134" s="15">
        <f t="shared" si="100"/>
        <v>0</v>
      </c>
      <c r="AH134" s="15">
        <f t="shared" si="100"/>
        <v>0</v>
      </c>
      <c r="AI134" s="15">
        <f t="shared" si="100"/>
        <v>0</v>
      </c>
      <c r="AJ134" s="15">
        <f t="shared" si="100"/>
        <v>0</v>
      </c>
      <c r="AK134" s="15">
        <f t="shared" si="100"/>
        <v>0</v>
      </c>
      <c r="AL134" s="15">
        <f t="shared" si="100"/>
        <v>0</v>
      </c>
      <c r="AM134" s="110">
        <f t="shared" si="100"/>
        <v>0</v>
      </c>
      <c r="AN134" s="15">
        <f t="shared" si="100"/>
        <v>0</v>
      </c>
      <c r="AO134" s="15">
        <f t="shared" si="100"/>
        <v>0</v>
      </c>
      <c r="AP134" s="15">
        <f t="shared" si="100"/>
        <v>0</v>
      </c>
      <c r="AQ134" s="15">
        <f t="shared" si="100"/>
        <v>0</v>
      </c>
      <c r="AR134" s="15">
        <f t="shared" si="100"/>
        <v>0</v>
      </c>
      <c r="AS134" s="15">
        <f t="shared" si="100"/>
        <v>0</v>
      </c>
    </row>
    <row r="135" spans="1:45" ht="27.75" hidden="1" customHeight="1" x14ac:dyDescent="0.25">
      <c r="A135" s="102" t="s">
        <v>36</v>
      </c>
      <c r="B135" s="100"/>
      <c r="C135" s="100"/>
      <c r="D135" s="100"/>
      <c r="E135" s="98">
        <v>851</v>
      </c>
      <c r="F135" s="98" t="s">
        <v>43</v>
      </c>
      <c r="G135" s="98" t="s">
        <v>45</v>
      </c>
      <c r="H135" s="3" t="s">
        <v>322</v>
      </c>
      <c r="I135" s="98" t="s">
        <v>37</v>
      </c>
      <c r="J135" s="15">
        <f>'3.ВС'!J103</f>
        <v>0</v>
      </c>
      <c r="K135" s="15">
        <f>'3.ВС'!K103</f>
        <v>0</v>
      </c>
      <c r="L135" s="15">
        <f>'3.ВС'!L103</f>
        <v>0</v>
      </c>
      <c r="M135" s="15">
        <f>'3.ВС'!M103</f>
        <v>0</v>
      </c>
      <c r="N135" s="15">
        <f>'3.ВС'!N103</f>
        <v>0</v>
      </c>
      <c r="O135" s="15">
        <f>'3.ВС'!O103</f>
        <v>0</v>
      </c>
      <c r="P135" s="15">
        <f>'3.ВС'!P103</f>
        <v>0</v>
      </c>
      <c r="Q135" s="15">
        <f>'3.ВС'!Q103</f>
        <v>0</v>
      </c>
      <c r="R135" s="15">
        <f>'3.ВС'!R103</f>
        <v>0</v>
      </c>
      <c r="S135" s="15">
        <f>'3.ВС'!S103</f>
        <v>0</v>
      </c>
      <c r="T135" s="15">
        <f>'3.ВС'!T103</f>
        <v>0</v>
      </c>
      <c r="U135" s="15">
        <f>'3.ВС'!U103</f>
        <v>0</v>
      </c>
      <c r="V135" s="15">
        <f>'3.ВС'!V103</f>
        <v>0</v>
      </c>
      <c r="W135" s="15">
        <f>'3.ВС'!W103</f>
        <v>0</v>
      </c>
      <c r="X135" s="15">
        <f>'3.ВС'!X103</f>
        <v>0</v>
      </c>
      <c r="Y135" s="15">
        <f>'3.ВС'!Y103</f>
        <v>0</v>
      </c>
      <c r="Z135" s="15">
        <f>'3.ВС'!Z103</f>
        <v>0</v>
      </c>
      <c r="AA135" s="15">
        <f>'3.ВС'!AA103</f>
        <v>0</v>
      </c>
      <c r="AB135" s="15">
        <f>'3.ВС'!AB103</f>
        <v>0</v>
      </c>
      <c r="AC135" s="15">
        <f>'3.ВС'!AC103</f>
        <v>0</v>
      </c>
      <c r="AD135" s="15">
        <f>'3.ВС'!AD103</f>
        <v>0</v>
      </c>
      <c r="AE135" s="15">
        <f>'3.ВС'!AE103</f>
        <v>0</v>
      </c>
      <c r="AF135" s="15">
        <f>'3.ВС'!AF103</f>
        <v>0</v>
      </c>
      <c r="AG135" s="15">
        <f>'3.ВС'!AG103</f>
        <v>0</v>
      </c>
      <c r="AH135" s="15">
        <f>'3.ВС'!AH103</f>
        <v>0</v>
      </c>
      <c r="AI135" s="15">
        <f>'3.ВС'!AI103</f>
        <v>0</v>
      </c>
      <c r="AJ135" s="15">
        <f>'3.ВС'!AJ103</f>
        <v>0</v>
      </c>
      <c r="AK135" s="15">
        <f>'3.ВС'!AK103</f>
        <v>0</v>
      </c>
      <c r="AL135" s="15">
        <f>'3.ВС'!AL103</f>
        <v>0</v>
      </c>
      <c r="AM135" s="110">
        <f>'3.ВС'!AM103</f>
        <v>0</v>
      </c>
      <c r="AN135" s="15">
        <f>'3.ВС'!AN103</f>
        <v>0</v>
      </c>
      <c r="AO135" s="15">
        <f>'3.ВС'!AO103</f>
        <v>0</v>
      </c>
      <c r="AP135" s="15">
        <f>'3.ВС'!AP103</f>
        <v>0</v>
      </c>
      <c r="AQ135" s="15">
        <f>'3.ВС'!AQ103</f>
        <v>0</v>
      </c>
      <c r="AR135" s="15">
        <f>'3.ВС'!AR103</f>
        <v>0</v>
      </c>
      <c r="AS135" s="15">
        <f>'3.ВС'!AS103</f>
        <v>0</v>
      </c>
    </row>
    <row r="136" spans="1:45" s="26" customFormat="1" ht="27.75" hidden="1" customHeight="1" x14ac:dyDescent="0.25">
      <c r="A136" s="100" t="s">
        <v>47</v>
      </c>
      <c r="B136" s="102"/>
      <c r="C136" s="102"/>
      <c r="D136" s="102"/>
      <c r="E136" s="98">
        <v>851</v>
      </c>
      <c r="F136" s="2" t="s">
        <v>45</v>
      </c>
      <c r="G136" s="2"/>
      <c r="H136" s="3"/>
      <c r="I136" s="2"/>
      <c r="J136" s="15">
        <f t="shared" ref="J136:AS136" si="101">J137</f>
        <v>4415600</v>
      </c>
      <c r="K136" s="15">
        <f t="shared" si="101"/>
        <v>0</v>
      </c>
      <c r="L136" s="15">
        <f t="shared" si="101"/>
        <v>4415600</v>
      </c>
      <c r="M136" s="15">
        <f t="shared" si="101"/>
        <v>0</v>
      </c>
      <c r="N136" s="15">
        <f t="shared" si="101"/>
        <v>0</v>
      </c>
      <c r="O136" s="15">
        <f t="shared" si="101"/>
        <v>0</v>
      </c>
      <c r="P136" s="15">
        <f t="shared" si="101"/>
        <v>0</v>
      </c>
      <c r="Q136" s="15">
        <f t="shared" si="101"/>
        <v>0</v>
      </c>
      <c r="R136" s="15">
        <f t="shared" si="101"/>
        <v>4415600</v>
      </c>
      <c r="S136" s="15">
        <f t="shared" si="101"/>
        <v>0</v>
      </c>
      <c r="T136" s="15">
        <f t="shared" si="101"/>
        <v>4415600</v>
      </c>
      <c r="U136" s="15">
        <f t="shared" si="101"/>
        <v>0</v>
      </c>
      <c r="V136" s="15">
        <f t="shared" si="101"/>
        <v>4415600</v>
      </c>
      <c r="W136" s="15">
        <f t="shared" si="101"/>
        <v>0</v>
      </c>
      <c r="X136" s="15">
        <f t="shared" si="101"/>
        <v>4415600</v>
      </c>
      <c r="Y136" s="15">
        <f t="shared" si="101"/>
        <v>0</v>
      </c>
      <c r="Z136" s="15">
        <f t="shared" si="101"/>
        <v>0</v>
      </c>
      <c r="AA136" s="15">
        <f t="shared" si="101"/>
        <v>0</v>
      </c>
      <c r="AB136" s="15">
        <f t="shared" si="101"/>
        <v>0</v>
      </c>
      <c r="AC136" s="15">
        <f t="shared" si="101"/>
        <v>0</v>
      </c>
      <c r="AD136" s="15">
        <f t="shared" si="101"/>
        <v>4415600</v>
      </c>
      <c r="AE136" s="15">
        <f t="shared" si="101"/>
        <v>0</v>
      </c>
      <c r="AF136" s="15">
        <f t="shared" si="101"/>
        <v>4415600</v>
      </c>
      <c r="AG136" s="15">
        <f t="shared" si="101"/>
        <v>0</v>
      </c>
      <c r="AH136" s="15">
        <f t="shared" si="101"/>
        <v>4415600</v>
      </c>
      <c r="AI136" s="15">
        <f t="shared" si="101"/>
        <v>0</v>
      </c>
      <c r="AJ136" s="15">
        <f t="shared" si="101"/>
        <v>4415600</v>
      </c>
      <c r="AK136" s="15">
        <f t="shared" si="101"/>
        <v>0</v>
      </c>
      <c r="AL136" s="15">
        <f t="shared" si="101"/>
        <v>0</v>
      </c>
      <c r="AM136" s="120">
        <f t="shared" si="101"/>
        <v>0</v>
      </c>
      <c r="AN136" s="20">
        <f t="shared" si="101"/>
        <v>0</v>
      </c>
      <c r="AO136" s="20">
        <f t="shared" si="101"/>
        <v>0</v>
      </c>
      <c r="AP136" s="20">
        <f t="shared" si="101"/>
        <v>4415600</v>
      </c>
      <c r="AQ136" s="20">
        <f t="shared" si="101"/>
        <v>0</v>
      </c>
      <c r="AR136" s="20">
        <f t="shared" si="101"/>
        <v>4415600</v>
      </c>
      <c r="AS136" s="20">
        <f t="shared" si="101"/>
        <v>0</v>
      </c>
    </row>
    <row r="137" spans="1:45" ht="27.75" hidden="1" customHeight="1" x14ac:dyDescent="0.25">
      <c r="A137" s="100" t="s">
        <v>296</v>
      </c>
      <c r="B137" s="102"/>
      <c r="C137" s="102"/>
      <c r="D137" s="102"/>
      <c r="E137" s="98">
        <v>851</v>
      </c>
      <c r="F137" s="2" t="s">
        <v>45</v>
      </c>
      <c r="G137" s="2" t="s">
        <v>90</v>
      </c>
      <c r="H137" s="3"/>
      <c r="I137" s="2"/>
      <c r="J137" s="15">
        <f t="shared" ref="J137" si="102">J138+J145</f>
        <v>4415600</v>
      </c>
      <c r="K137" s="15">
        <f t="shared" ref="K137:R137" si="103">K138+K145</f>
        <v>0</v>
      </c>
      <c r="L137" s="15">
        <f t="shared" si="103"/>
        <v>4415600</v>
      </c>
      <c r="M137" s="15">
        <f t="shared" si="103"/>
        <v>0</v>
      </c>
      <c r="N137" s="15">
        <f t="shared" si="103"/>
        <v>0</v>
      </c>
      <c r="O137" s="15">
        <f t="shared" si="103"/>
        <v>0</v>
      </c>
      <c r="P137" s="15">
        <f t="shared" si="103"/>
        <v>0</v>
      </c>
      <c r="Q137" s="15">
        <f t="shared" si="103"/>
        <v>0</v>
      </c>
      <c r="R137" s="15">
        <f t="shared" si="103"/>
        <v>4415600</v>
      </c>
      <c r="S137" s="15">
        <f t="shared" ref="S137:AS137" si="104">S138+S145</f>
        <v>0</v>
      </c>
      <c r="T137" s="15">
        <f t="shared" si="104"/>
        <v>4415600</v>
      </c>
      <c r="U137" s="15">
        <f t="shared" si="104"/>
        <v>0</v>
      </c>
      <c r="V137" s="15">
        <f t="shared" si="104"/>
        <v>4415600</v>
      </c>
      <c r="W137" s="15">
        <f t="shared" si="104"/>
        <v>0</v>
      </c>
      <c r="X137" s="15">
        <f t="shared" si="104"/>
        <v>4415600</v>
      </c>
      <c r="Y137" s="15">
        <f t="shared" si="104"/>
        <v>0</v>
      </c>
      <c r="Z137" s="15">
        <f t="shared" si="104"/>
        <v>0</v>
      </c>
      <c r="AA137" s="15">
        <f t="shared" si="104"/>
        <v>0</v>
      </c>
      <c r="AB137" s="15">
        <f t="shared" si="104"/>
        <v>0</v>
      </c>
      <c r="AC137" s="15">
        <f t="shared" si="104"/>
        <v>0</v>
      </c>
      <c r="AD137" s="15">
        <f t="shared" si="104"/>
        <v>4415600</v>
      </c>
      <c r="AE137" s="15">
        <f t="shared" si="104"/>
        <v>0</v>
      </c>
      <c r="AF137" s="15">
        <f t="shared" si="104"/>
        <v>4415600</v>
      </c>
      <c r="AG137" s="15">
        <f t="shared" si="104"/>
        <v>0</v>
      </c>
      <c r="AH137" s="15">
        <f t="shared" si="104"/>
        <v>4415600</v>
      </c>
      <c r="AI137" s="15">
        <f t="shared" si="104"/>
        <v>0</v>
      </c>
      <c r="AJ137" s="15">
        <f t="shared" si="104"/>
        <v>4415600</v>
      </c>
      <c r="AK137" s="15">
        <f t="shared" si="104"/>
        <v>0</v>
      </c>
      <c r="AL137" s="15">
        <f t="shared" si="104"/>
        <v>0</v>
      </c>
      <c r="AM137" s="110">
        <f t="shared" si="104"/>
        <v>0</v>
      </c>
      <c r="AN137" s="15">
        <f t="shared" si="104"/>
        <v>0</v>
      </c>
      <c r="AO137" s="15">
        <f t="shared" si="104"/>
        <v>0</v>
      </c>
      <c r="AP137" s="15">
        <f t="shared" si="104"/>
        <v>4415600</v>
      </c>
      <c r="AQ137" s="15">
        <f t="shared" si="104"/>
        <v>0</v>
      </c>
      <c r="AR137" s="15">
        <f t="shared" si="104"/>
        <v>4415600</v>
      </c>
      <c r="AS137" s="15">
        <f t="shared" si="104"/>
        <v>0</v>
      </c>
    </row>
    <row r="138" spans="1:45" ht="27.75" hidden="1" customHeight="1" x14ac:dyDescent="0.25">
      <c r="A138" s="100" t="s">
        <v>49</v>
      </c>
      <c r="B138" s="102"/>
      <c r="C138" s="102"/>
      <c r="D138" s="102"/>
      <c r="E138" s="98">
        <v>851</v>
      </c>
      <c r="F138" s="2" t="s">
        <v>45</v>
      </c>
      <c r="G138" s="2" t="s">
        <v>90</v>
      </c>
      <c r="H138" s="3" t="s">
        <v>323</v>
      </c>
      <c r="I138" s="2"/>
      <c r="J138" s="15">
        <f t="shared" ref="J138" si="105">J139+J141+J143</f>
        <v>4293200</v>
      </c>
      <c r="K138" s="15">
        <f t="shared" ref="K138:R138" si="106">K139+K141+K143</f>
        <v>0</v>
      </c>
      <c r="L138" s="15">
        <f t="shared" si="106"/>
        <v>4293200</v>
      </c>
      <c r="M138" s="15">
        <f t="shared" si="106"/>
        <v>0</v>
      </c>
      <c r="N138" s="15">
        <f t="shared" si="106"/>
        <v>0</v>
      </c>
      <c r="O138" s="15">
        <f t="shared" si="106"/>
        <v>0</v>
      </c>
      <c r="P138" s="15">
        <f t="shared" si="106"/>
        <v>0</v>
      </c>
      <c r="Q138" s="15">
        <f t="shared" si="106"/>
        <v>0</v>
      </c>
      <c r="R138" s="15">
        <f t="shared" si="106"/>
        <v>4293200</v>
      </c>
      <c r="S138" s="15">
        <f t="shared" ref="S138:AS138" si="107">S139+S141+S143</f>
        <v>0</v>
      </c>
      <c r="T138" s="15">
        <f t="shared" si="107"/>
        <v>4293200</v>
      </c>
      <c r="U138" s="15">
        <f t="shared" si="107"/>
        <v>0</v>
      </c>
      <c r="V138" s="15">
        <f t="shared" si="107"/>
        <v>4293200</v>
      </c>
      <c r="W138" s="15">
        <f t="shared" si="107"/>
        <v>0</v>
      </c>
      <c r="X138" s="15">
        <f t="shared" si="107"/>
        <v>4293200</v>
      </c>
      <c r="Y138" s="15">
        <f t="shared" si="107"/>
        <v>0</v>
      </c>
      <c r="Z138" s="15">
        <f t="shared" si="107"/>
        <v>0</v>
      </c>
      <c r="AA138" s="15">
        <f t="shared" si="107"/>
        <v>0</v>
      </c>
      <c r="AB138" s="15">
        <f t="shared" si="107"/>
        <v>0</v>
      </c>
      <c r="AC138" s="15">
        <f t="shared" si="107"/>
        <v>0</v>
      </c>
      <c r="AD138" s="15">
        <f t="shared" si="107"/>
        <v>4293200</v>
      </c>
      <c r="AE138" s="15">
        <f t="shared" si="107"/>
        <v>0</v>
      </c>
      <c r="AF138" s="15">
        <f t="shared" si="107"/>
        <v>4293200</v>
      </c>
      <c r="AG138" s="15">
        <f t="shared" si="107"/>
        <v>0</v>
      </c>
      <c r="AH138" s="15">
        <f t="shared" si="107"/>
        <v>4293200</v>
      </c>
      <c r="AI138" s="15">
        <f t="shared" si="107"/>
        <v>0</v>
      </c>
      <c r="AJ138" s="15">
        <f t="shared" si="107"/>
        <v>4293200</v>
      </c>
      <c r="AK138" s="15">
        <f t="shared" si="107"/>
        <v>0</v>
      </c>
      <c r="AL138" s="15">
        <f t="shared" si="107"/>
        <v>0</v>
      </c>
      <c r="AM138" s="110">
        <f t="shared" si="107"/>
        <v>0</v>
      </c>
      <c r="AN138" s="15">
        <f t="shared" si="107"/>
        <v>0</v>
      </c>
      <c r="AO138" s="15">
        <f t="shared" si="107"/>
        <v>0</v>
      </c>
      <c r="AP138" s="15">
        <f t="shared" si="107"/>
        <v>4293200</v>
      </c>
      <c r="AQ138" s="15">
        <f t="shared" si="107"/>
        <v>0</v>
      </c>
      <c r="AR138" s="15">
        <f t="shared" si="107"/>
        <v>4293200</v>
      </c>
      <c r="AS138" s="15">
        <f t="shared" si="107"/>
        <v>0</v>
      </c>
    </row>
    <row r="139" spans="1:45" ht="27.75" hidden="1" customHeight="1" x14ac:dyDescent="0.25">
      <c r="A139" s="100" t="s">
        <v>15</v>
      </c>
      <c r="B139" s="102"/>
      <c r="C139" s="102"/>
      <c r="D139" s="102"/>
      <c r="E139" s="98">
        <v>851</v>
      </c>
      <c r="F139" s="2" t="s">
        <v>45</v>
      </c>
      <c r="G139" s="3" t="s">
        <v>90</v>
      </c>
      <c r="H139" s="3" t="s">
        <v>323</v>
      </c>
      <c r="I139" s="2" t="s">
        <v>17</v>
      </c>
      <c r="J139" s="15">
        <f t="shared" ref="J139:AS139" si="108">J140</f>
        <v>3081900</v>
      </c>
      <c r="K139" s="15">
        <f t="shared" si="108"/>
        <v>0</v>
      </c>
      <c r="L139" s="15">
        <f t="shared" si="108"/>
        <v>3081900</v>
      </c>
      <c r="M139" s="15">
        <f t="shared" si="108"/>
        <v>0</v>
      </c>
      <c r="N139" s="15">
        <f t="shared" si="108"/>
        <v>0</v>
      </c>
      <c r="O139" s="15">
        <f t="shared" si="108"/>
        <v>0</v>
      </c>
      <c r="P139" s="15">
        <f t="shared" si="108"/>
        <v>0</v>
      </c>
      <c r="Q139" s="15">
        <f t="shared" si="108"/>
        <v>0</v>
      </c>
      <c r="R139" s="15">
        <f t="shared" si="108"/>
        <v>3081900</v>
      </c>
      <c r="S139" s="15">
        <f t="shared" si="108"/>
        <v>0</v>
      </c>
      <c r="T139" s="15">
        <f t="shared" si="108"/>
        <v>3081900</v>
      </c>
      <c r="U139" s="15">
        <f t="shared" si="108"/>
        <v>0</v>
      </c>
      <c r="V139" s="15">
        <f t="shared" si="108"/>
        <v>3081900</v>
      </c>
      <c r="W139" s="15">
        <f t="shared" si="108"/>
        <v>0</v>
      </c>
      <c r="X139" s="15">
        <f t="shared" si="108"/>
        <v>3081900</v>
      </c>
      <c r="Y139" s="15">
        <f t="shared" si="108"/>
        <v>0</v>
      </c>
      <c r="Z139" s="15">
        <f t="shared" si="108"/>
        <v>0</v>
      </c>
      <c r="AA139" s="15">
        <f t="shared" si="108"/>
        <v>0</v>
      </c>
      <c r="AB139" s="15">
        <f t="shared" si="108"/>
        <v>0</v>
      </c>
      <c r="AC139" s="15">
        <f t="shared" si="108"/>
        <v>0</v>
      </c>
      <c r="AD139" s="15">
        <f t="shared" si="108"/>
        <v>3081900</v>
      </c>
      <c r="AE139" s="15">
        <f t="shared" si="108"/>
        <v>0</v>
      </c>
      <c r="AF139" s="15">
        <f t="shared" si="108"/>
        <v>3081900</v>
      </c>
      <c r="AG139" s="15">
        <f t="shared" si="108"/>
        <v>0</v>
      </c>
      <c r="AH139" s="15">
        <f t="shared" si="108"/>
        <v>3081900</v>
      </c>
      <c r="AI139" s="15">
        <f t="shared" si="108"/>
        <v>0</v>
      </c>
      <c r="AJ139" s="15">
        <f t="shared" si="108"/>
        <v>3081900</v>
      </c>
      <c r="AK139" s="15">
        <f t="shared" si="108"/>
        <v>0</v>
      </c>
      <c r="AL139" s="15">
        <f t="shared" si="108"/>
        <v>0</v>
      </c>
      <c r="AM139" s="110">
        <f t="shared" si="108"/>
        <v>0</v>
      </c>
      <c r="AN139" s="15">
        <f t="shared" si="108"/>
        <v>0</v>
      </c>
      <c r="AO139" s="15">
        <f t="shared" si="108"/>
        <v>0</v>
      </c>
      <c r="AP139" s="15">
        <f t="shared" si="108"/>
        <v>3081900</v>
      </c>
      <c r="AQ139" s="15">
        <f t="shared" si="108"/>
        <v>0</v>
      </c>
      <c r="AR139" s="15">
        <f t="shared" si="108"/>
        <v>3081900</v>
      </c>
      <c r="AS139" s="15">
        <f t="shared" si="108"/>
        <v>0</v>
      </c>
    </row>
    <row r="140" spans="1:45" ht="27.75" hidden="1" customHeight="1" x14ac:dyDescent="0.25">
      <c r="A140" s="102" t="s">
        <v>7</v>
      </c>
      <c r="B140" s="102"/>
      <c r="C140" s="102"/>
      <c r="D140" s="102"/>
      <c r="E140" s="98">
        <v>851</v>
      </c>
      <c r="F140" s="2" t="s">
        <v>45</v>
      </c>
      <c r="G140" s="3" t="s">
        <v>90</v>
      </c>
      <c r="H140" s="3" t="s">
        <v>323</v>
      </c>
      <c r="I140" s="2" t="s">
        <v>50</v>
      </c>
      <c r="J140" s="15">
        <f>'3.ВС'!J108</f>
        <v>3081900</v>
      </c>
      <c r="K140" s="15">
        <f>'3.ВС'!K108</f>
        <v>0</v>
      </c>
      <c r="L140" s="15">
        <f>'3.ВС'!L108</f>
        <v>3081900</v>
      </c>
      <c r="M140" s="15">
        <f>'3.ВС'!M108</f>
        <v>0</v>
      </c>
      <c r="N140" s="15">
        <f>'3.ВС'!N108</f>
        <v>0</v>
      </c>
      <c r="O140" s="15">
        <f>'3.ВС'!O108</f>
        <v>0</v>
      </c>
      <c r="P140" s="15">
        <f>'3.ВС'!P108</f>
        <v>0</v>
      </c>
      <c r="Q140" s="15">
        <f>'3.ВС'!Q108</f>
        <v>0</v>
      </c>
      <c r="R140" s="15">
        <f>'3.ВС'!R108</f>
        <v>3081900</v>
      </c>
      <c r="S140" s="15">
        <f>'3.ВС'!S108</f>
        <v>0</v>
      </c>
      <c r="T140" s="15">
        <f>'3.ВС'!T108</f>
        <v>3081900</v>
      </c>
      <c r="U140" s="15">
        <f>'3.ВС'!U108</f>
        <v>0</v>
      </c>
      <c r="V140" s="15">
        <f>'3.ВС'!V108</f>
        <v>3081900</v>
      </c>
      <c r="W140" s="15">
        <f>'3.ВС'!W108</f>
        <v>0</v>
      </c>
      <c r="X140" s="15">
        <f>'3.ВС'!X108</f>
        <v>3081900</v>
      </c>
      <c r="Y140" s="15">
        <f>'3.ВС'!Y108</f>
        <v>0</v>
      </c>
      <c r="Z140" s="15">
        <f>'3.ВС'!Z108</f>
        <v>0</v>
      </c>
      <c r="AA140" s="15">
        <f>'3.ВС'!AA108</f>
        <v>0</v>
      </c>
      <c r="AB140" s="15">
        <f>'3.ВС'!AB108</f>
        <v>0</v>
      </c>
      <c r="AC140" s="15">
        <f>'3.ВС'!AC108</f>
        <v>0</v>
      </c>
      <c r="AD140" s="15">
        <f>'3.ВС'!AD108</f>
        <v>3081900</v>
      </c>
      <c r="AE140" s="15">
        <f>'3.ВС'!AE108</f>
        <v>0</v>
      </c>
      <c r="AF140" s="15">
        <f>'3.ВС'!AF108</f>
        <v>3081900</v>
      </c>
      <c r="AG140" s="15">
        <f>'3.ВС'!AG108</f>
        <v>0</v>
      </c>
      <c r="AH140" s="15">
        <f>'3.ВС'!AH108</f>
        <v>3081900</v>
      </c>
      <c r="AI140" s="15">
        <f>'3.ВС'!AI108</f>
        <v>0</v>
      </c>
      <c r="AJ140" s="15">
        <f>'3.ВС'!AJ108</f>
        <v>3081900</v>
      </c>
      <c r="AK140" s="15">
        <f>'3.ВС'!AK108</f>
        <v>0</v>
      </c>
      <c r="AL140" s="15">
        <f>'3.ВС'!AL108</f>
        <v>0</v>
      </c>
      <c r="AM140" s="110">
        <f>'3.ВС'!AM108</f>
        <v>0</v>
      </c>
      <c r="AN140" s="15">
        <f>'3.ВС'!AN108</f>
        <v>0</v>
      </c>
      <c r="AO140" s="15">
        <f>'3.ВС'!AO108</f>
        <v>0</v>
      </c>
      <c r="AP140" s="15">
        <f>'3.ВС'!AP108</f>
        <v>3081900</v>
      </c>
      <c r="AQ140" s="15">
        <f>'3.ВС'!AQ108</f>
        <v>0</v>
      </c>
      <c r="AR140" s="15">
        <f>'3.ВС'!AR108</f>
        <v>3081900</v>
      </c>
      <c r="AS140" s="15">
        <f>'3.ВС'!AS108</f>
        <v>0</v>
      </c>
    </row>
    <row r="141" spans="1:45" ht="27.75" hidden="1" customHeight="1" x14ac:dyDescent="0.25">
      <c r="A141" s="102" t="s">
        <v>20</v>
      </c>
      <c r="B141" s="100"/>
      <c r="C141" s="100"/>
      <c r="D141" s="100"/>
      <c r="E141" s="98">
        <v>851</v>
      </c>
      <c r="F141" s="2" t="s">
        <v>45</v>
      </c>
      <c r="G141" s="3" t="s">
        <v>90</v>
      </c>
      <c r="H141" s="3" t="s">
        <v>323</v>
      </c>
      <c r="I141" s="2" t="s">
        <v>21</v>
      </c>
      <c r="J141" s="15">
        <f t="shared" ref="J141:AS141" si="109">J142</f>
        <v>1188300</v>
      </c>
      <c r="K141" s="15">
        <f t="shared" si="109"/>
        <v>0</v>
      </c>
      <c r="L141" s="15">
        <f t="shared" si="109"/>
        <v>1188300</v>
      </c>
      <c r="M141" s="15">
        <f t="shared" si="109"/>
        <v>0</v>
      </c>
      <c r="N141" s="15">
        <f t="shared" si="109"/>
        <v>0</v>
      </c>
      <c r="O141" s="15">
        <f t="shared" si="109"/>
        <v>0</v>
      </c>
      <c r="P141" s="15">
        <f t="shared" si="109"/>
        <v>0</v>
      </c>
      <c r="Q141" s="15">
        <f t="shared" si="109"/>
        <v>0</v>
      </c>
      <c r="R141" s="15">
        <f t="shared" si="109"/>
        <v>1188300</v>
      </c>
      <c r="S141" s="15">
        <f t="shared" si="109"/>
        <v>0</v>
      </c>
      <c r="T141" s="15">
        <f t="shared" si="109"/>
        <v>1188300</v>
      </c>
      <c r="U141" s="15">
        <f t="shared" si="109"/>
        <v>0</v>
      </c>
      <c r="V141" s="15">
        <f t="shared" si="109"/>
        <v>1188300</v>
      </c>
      <c r="W141" s="15">
        <f t="shared" si="109"/>
        <v>0</v>
      </c>
      <c r="X141" s="15">
        <f t="shared" si="109"/>
        <v>1188300</v>
      </c>
      <c r="Y141" s="15">
        <f t="shared" si="109"/>
        <v>0</v>
      </c>
      <c r="Z141" s="15">
        <f t="shared" si="109"/>
        <v>0</v>
      </c>
      <c r="AA141" s="15">
        <f t="shared" si="109"/>
        <v>0</v>
      </c>
      <c r="AB141" s="15">
        <f t="shared" si="109"/>
        <v>0</v>
      </c>
      <c r="AC141" s="15">
        <f t="shared" si="109"/>
        <v>0</v>
      </c>
      <c r="AD141" s="15">
        <f t="shared" si="109"/>
        <v>1188300</v>
      </c>
      <c r="AE141" s="15">
        <f t="shared" si="109"/>
        <v>0</v>
      </c>
      <c r="AF141" s="15">
        <f t="shared" si="109"/>
        <v>1188300</v>
      </c>
      <c r="AG141" s="15">
        <f t="shared" si="109"/>
        <v>0</v>
      </c>
      <c r="AH141" s="15">
        <f t="shared" si="109"/>
        <v>1188300</v>
      </c>
      <c r="AI141" s="15">
        <f t="shared" si="109"/>
        <v>0</v>
      </c>
      <c r="AJ141" s="15">
        <f t="shared" si="109"/>
        <v>1188300</v>
      </c>
      <c r="AK141" s="15">
        <f t="shared" si="109"/>
        <v>0</v>
      </c>
      <c r="AL141" s="15">
        <f t="shared" si="109"/>
        <v>0</v>
      </c>
      <c r="AM141" s="110">
        <f t="shared" si="109"/>
        <v>0</v>
      </c>
      <c r="AN141" s="15">
        <f t="shared" si="109"/>
        <v>0</v>
      </c>
      <c r="AO141" s="15">
        <f t="shared" si="109"/>
        <v>0</v>
      </c>
      <c r="AP141" s="15">
        <f t="shared" si="109"/>
        <v>1188300</v>
      </c>
      <c r="AQ141" s="15">
        <f t="shared" si="109"/>
        <v>0</v>
      </c>
      <c r="AR141" s="15">
        <f t="shared" si="109"/>
        <v>1188300</v>
      </c>
      <c r="AS141" s="15">
        <f t="shared" si="109"/>
        <v>0</v>
      </c>
    </row>
    <row r="142" spans="1:45" ht="27.75" hidden="1" customHeight="1" x14ac:dyDescent="0.25">
      <c r="A142" s="102" t="s">
        <v>9</v>
      </c>
      <c r="B142" s="102"/>
      <c r="C142" s="102"/>
      <c r="D142" s="102"/>
      <c r="E142" s="98">
        <v>851</v>
      </c>
      <c r="F142" s="2" t="s">
        <v>45</v>
      </c>
      <c r="G142" s="3" t="s">
        <v>90</v>
      </c>
      <c r="H142" s="3" t="s">
        <v>323</v>
      </c>
      <c r="I142" s="2" t="s">
        <v>22</v>
      </c>
      <c r="J142" s="15">
        <f>'3.ВС'!J110</f>
        <v>1188300</v>
      </c>
      <c r="K142" s="15">
        <f>'3.ВС'!K110</f>
        <v>0</v>
      </c>
      <c r="L142" s="15">
        <f>'3.ВС'!L110</f>
        <v>1188300</v>
      </c>
      <c r="M142" s="15">
        <f>'3.ВС'!M110</f>
        <v>0</v>
      </c>
      <c r="N142" s="15">
        <f>'3.ВС'!N110</f>
        <v>0</v>
      </c>
      <c r="O142" s="15">
        <f>'3.ВС'!O110</f>
        <v>0</v>
      </c>
      <c r="P142" s="15">
        <f>'3.ВС'!P110</f>
        <v>0</v>
      </c>
      <c r="Q142" s="15">
        <f>'3.ВС'!Q110</f>
        <v>0</v>
      </c>
      <c r="R142" s="15">
        <f>'3.ВС'!R110</f>
        <v>1188300</v>
      </c>
      <c r="S142" s="15">
        <f>'3.ВС'!S110</f>
        <v>0</v>
      </c>
      <c r="T142" s="15">
        <f>'3.ВС'!T110</f>
        <v>1188300</v>
      </c>
      <c r="U142" s="15">
        <f>'3.ВС'!U110</f>
        <v>0</v>
      </c>
      <c r="V142" s="15">
        <f>'3.ВС'!V110</f>
        <v>1188300</v>
      </c>
      <c r="W142" s="15">
        <f>'3.ВС'!W110</f>
        <v>0</v>
      </c>
      <c r="X142" s="15">
        <f>'3.ВС'!X110</f>
        <v>1188300</v>
      </c>
      <c r="Y142" s="15">
        <f>'3.ВС'!Y110</f>
        <v>0</v>
      </c>
      <c r="Z142" s="15">
        <f>'3.ВС'!Z110</f>
        <v>0</v>
      </c>
      <c r="AA142" s="15">
        <f>'3.ВС'!AA110</f>
        <v>0</v>
      </c>
      <c r="AB142" s="15">
        <f>'3.ВС'!AB110</f>
        <v>0</v>
      </c>
      <c r="AC142" s="15">
        <f>'3.ВС'!AC110</f>
        <v>0</v>
      </c>
      <c r="AD142" s="15">
        <f>'3.ВС'!AD110</f>
        <v>1188300</v>
      </c>
      <c r="AE142" s="15">
        <f>'3.ВС'!AE110</f>
        <v>0</v>
      </c>
      <c r="AF142" s="15">
        <f>'3.ВС'!AF110</f>
        <v>1188300</v>
      </c>
      <c r="AG142" s="15">
        <f>'3.ВС'!AG110</f>
        <v>0</v>
      </c>
      <c r="AH142" s="15">
        <f>'3.ВС'!AH110</f>
        <v>1188300</v>
      </c>
      <c r="AI142" s="15">
        <f>'3.ВС'!AI110</f>
        <v>0</v>
      </c>
      <c r="AJ142" s="15">
        <f>'3.ВС'!AJ110</f>
        <v>1188300</v>
      </c>
      <c r="AK142" s="15">
        <f>'3.ВС'!AK110</f>
        <v>0</v>
      </c>
      <c r="AL142" s="15">
        <f>'3.ВС'!AL110</f>
        <v>0</v>
      </c>
      <c r="AM142" s="110">
        <f>'3.ВС'!AM110</f>
        <v>0</v>
      </c>
      <c r="AN142" s="15">
        <f>'3.ВС'!AN110</f>
        <v>0</v>
      </c>
      <c r="AO142" s="15">
        <f>'3.ВС'!AO110</f>
        <v>0</v>
      </c>
      <c r="AP142" s="15">
        <f>'3.ВС'!AP110</f>
        <v>1188300</v>
      </c>
      <c r="AQ142" s="15">
        <f>'3.ВС'!AQ110</f>
        <v>0</v>
      </c>
      <c r="AR142" s="15">
        <f>'3.ВС'!AR110</f>
        <v>1188300</v>
      </c>
      <c r="AS142" s="15">
        <f>'3.ВС'!AS110</f>
        <v>0</v>
      </c>
    </row>
    <row r="143" spans="1:45" ht="27.75" hidden="1" customHeight="1" x14ac:dyDescent="0.25">
      <c r="A143" s="102" t="s">
        <v>23</v>
      </c>
      <c r="B143" s="102"/>
      <c r="C143" s="102"/>
      <c r="D143" s="102"/>
      <c r="E143" s="98">
        <v>851</v>
      </c>
      <c r="F143" s="2" t="s">
        <v>45</v>
      </c>
      <c r="G143" s="3" t="s">
        <v>90</v>
      </c>
      <c r="H143" s="3" t="s">
        <v>323</v>
      </c>
      <c r="I143" s="2" t="s">
        <v>24</v>
      </c>
      <c r="J143" s="15">
        <f t="shared" ref="J143:AS143" si="110">J144</f>
        <v>23000</v>
      </c>
      <c r="K143" s="15">
        <f t="shared" si="110"/>
        <v>0</v>
      </c>
      <c r="L143" s="15">
        <f t="shared" si="110"/>
        <v>23000</v>
      </c>
      <c r="M143" s="15">
        <f t="shared" si="110"/>
        <v>0</v>
      </c>
      <c r="N143" s="15">
        <f t="shared" si="110"/>
        <v>0</v>
      </c>
      <c r="O143" s="15">
        <f t="shared" si="110"/>
        <v>0</v>
      </c>
      <c r="P143" s="15">
        <f t="shared" si="110"/>
        <v>0</v>
      </c>
      <c r="Q143" s="15">
        <f t="shared" si="110"/>
        <v>0</v>
      </c>
      <c r="R143" s="15">
        <f t="shared" si="110"/>
        <v>23000</v>
      </c>
      <c r="S143" s="15">
        <f t="shared" si="110"/>
        <v>0</v>
      </c>
      <c r="T143" s="15">
        <f t="shared" si="110"/>
        <v>23000</v>
      </c>
      <c r="U143" s="15">
        <f t="shared" si="110"/>
        <v>0</v>
      </c>
      <c r="V143" s="15">
        <f t="shared" si="110"/>
        <v>23000</v>
      </c>
      <c r="W143" s="15">
        <f t="shared" si="110"/>
        <v>0</v>
      </c>
      <c r="X143" s="15">
        <f t="shared" si="110"/>
        <v>23000</v>
      </c>
      <c r="Y143" s="15">
        <f t="shared" si="110"/>
        <v>0</v>
      </c>
      <c r="Z143" s="15">
        <f t="shared" si="110"/>
        <v>0</v>
      </c>
      <c r="AA143" s="15">
        <f t="shared" si="110"/>
        <v>0</v>
      </c>
      <c r="AB143" s="15">
        <f t="shared" si="110"/>
        <v>0</v>
      </c>
      <c r="AC143" s="15">
        <f t="shared" si="110"/>
        <v>0</v>
      </c>
      <c r="AD143" s="15">
        <f t="shared" si="110"/>
        <v>23000</v>
      </c>
      <c r="AE143" s="15">
        <f t="shared" si="110"/>
        <v>0</v>
      </c>
      <c r="AF143" s="15">
        <f t="shared" si="110"/>
        <v>23000</v>
      </c>
      <c r="AG143" s="15">
        <f t="shared" si="110"/>
        <v>0</v>
      </c>
      <c r="AH143" s="15">
        <f t="shared" si="110"/>
        <v>23000</v>
      </c>
      <c r="AI143" s="15">
        <f t="shared" si="110"/>
        <v>0</v>
      </c>
      <c r="AJ143" s="15">
        <f t="shared" si="110"/>
        <v>23000</v>
      </c>
      <c r="AK143" s="15">
        <f t="shared" si="110"/>
        <v>0</v>
      </c>
      <c r="AL143" s="15">
        <f t="shared" si="110"/>
        <v>0</v>
      </c>
      <c r="AM143" s="110">
        <f t="shared" si="110"/>
        <v>0</v>
      </c>
      <c r="AN143" s="15">
        <f t="shared" si="110"/>
        <v>0</v>
      </c>
      <c r="AO143" s="15">
        <f t="shared" si="110"/>
        <v>0</v>
      </c>
      <c r="AP143" s="15">
        <f t="shared" si="110"/>
        <v>23000</v>
      </c>
      <c r="AQ143" s="15">
        <f t="shared" si="110"/>
        <v>0</v>
      </c>
      <c r="AR143" s="15">
        <f t="shared" si="110"/>
        <v>23000</v>
      </c>
      <c r="AS143" s="15">
        <f t="shared" si="110"/>
        <v>0</v>
      </c>
    </row>
    <row r="144" spans="1:45" ht="27.75" hidden="1" customHeight="1" x14ac:dyDescent="0.25">
      <c r="A144" s="102" t="s">
        <v>25</v>
      </c>
      <c r="B144" s="102"/>
      <c r="C144" s="102"/>
      <c r="D144" s="102"/>
      <c r="E144" s="98">
        <v>851</v>
      </c>
      <c r="F144" s="2" t="s">
        <v>45</v>
      </c>
      <c r="G144" s="3" t="s">
        <v>90</v>
      </c>
      <c r="H144" s="3" t="s">
        <v>323</v>
      </c>
      <c r="I144" s="2" t="s">
        <v>26</v>
      </c>
      <c r="J144" s="15">
        <f>'3.ВС'!J112</f>
        <v>23000</v>
      </c>
      <c r="K144" s="15">
        <f>'3.ВС'!K112</f>
        <v>0</v>
      </c>
      <c r="L144" s="15">
        <f>'3.ВС'!L112</f>
        <v>23000</v>
      </c>
      <c r="M144" s="15">
        <f>'3.ВС'!M112</f>
        <v>0</v>
      </c>
      <c r="N144" s="15">
        <f>'3.ВС'!N112</f>
        <v>0</v>
      </c>
      <c r="O144" s="15">
        <f>'3.ВС'!O112</f>
        <v>0</v>
      </c>
      <c r="P144" s="15">
        <f>'3.ВС'!P112</f>
        <v>0</v>
      </c>
      <c r="Q144" s="15">
        <f>'3.ВС'!Q112</f>
        <v>0</v>
      </c>
      <c r="R144" s="15">
        <f>'3.ВС'!R112</f>
        <v>23000</v>
      </c>
      <c r="S144" s="15">
        <f>'3.ВС'!S112</f>
        <v>0</v>
      </c>
      <c r="T144" s="15">
        <f>'3.ВС'!T112</f>
        <v>23000</v>
      </c>
      <c r="U144" s="15">
        <f>'3.ВС'!U112</f>
        <v>0</v>
      </c>
      <c r="V144" s="15">
        <f>'3.ВС'!V112</f>
        <v>23000</v>
      </c>
      <c r="W144" s="15">
        <f>'3.ВС'!W112</f>
        <v>0</v>
      </c>
      <c r="X144" s="15">
        <f>'3.ВС'!X112</f>
        <v>23000</v>
      </c>
      <c r="Y144" s="15">
        <f>'3.ВС'!Y112</f>
        <v>0</v>
      </c>
      <c r="Z144" s="15">
        <f>'3.ВС'!Z112</f>
        <v>0</v>
      </c>
      <c r="AA144" s="15">
        <f>'3.ВС'!AA112</f>
        <v>0</v>
      </c>
      <c r="AB144" s="15">
        <f>'3.ВС'!AB112</f>
        <v>0</v>
      </c>
      <c r="AC144" s="15">
        <f>'3.ВС'!AC112</f>
        <v>0</v>
      </c>
      <c r="AD144" s="15">
        <f>'3.ВС'!AD112</f>
        <v>23000</v>
      </c>
      <c r="AE144" s="15">
        <f>'3.ВС'!AE112</f>
        <v>0</v>
      </c>
      <c r="AF144" s="15">
        <f>'3.ВС'!AF112</f>
        <v>23000</v>
      </c>
      <c r="AG144" s="15">
        <f>'3.ВС'!AG112</f>
        <v>0</v>
      </c>
      <c r="AH144" s="15">
        <f>'3.ВС'!AH112</f>
        <v>23000</v>
      </c>
      <c r="AI144" s="15">
        <f>'3.ВС'!AI112</f>
        <v>0</v>
      </c>
      <c r="AJ144" s="15">
        <f>'3.ВС'!AJ112</f>
        <v>23000</v>
      </c>
      <c r="AK144" s="15">
        <f>'3.ВС'!AK112</f>
        <v>0</v>
      </c>
      <c r="AL144" s="15">
        <f>'3.ВС'!AL112</f>
        <v>0</v>
      </c>
      <c r="AM144" s="110">
        <f>'3.ВС'!AM112</f>
        <v>0</v>
      </c>
      <c r="AN144" s="15">
        <f>'3.ВС'!AN112</f>
        <v>0</v>
      </c>
      <c r="AO144" s="15">
        <f>'3.ВС'!AO112</f>
        <v>0</v>
      </c>
      <c r="AP144" s="15">
        <f>'3.ВС'!AP112</f>
        <v>23000</v>
      </c>
      <c r="AQ144" s="15">
        <f>'3.ВС'!AQ112</f>
        <v>0</v>
      </c>
      <c r="AR144" s="15">
        <f>'3.ВС'!AR112</f>
        <v>23000</v>
      </c>
      <c r="AS144" s="15">
        <f>'3.ВС'!AS112</f>
        <v>0</v>
      </c>
    </row>
    <row r="145" spans="1:45" ht="27.75" hidden="1" customHeight="1" x14ac:dyDescent="0.25">
      <c r="A145" s="100" t="s">
        <v>251</v>
      </c>
      <c r="B145" s="102"/>
      <c r="C145" s="102"/>
      <c r="D145" s="102"/>
      <c r="E145" s="98"/>
      <c r="F145" s="2" t="s">
        <v>45</v>
      </c>
      <c r="G145" s="3" t="s">
        <v>90</v>
      </c>
      <c r="H145" s="3" t="s">
        <v>324</v>
      </c>
      <c r="I145" s="2"/>
      <c r="J145" s="15">
        <f t="shared" ref="J145:AK146" si="111">J146</f>
        <v>122400</v>
      </c>
      <c r="K145" s="15">
        <f t="shared" si="111"/>
        <v>0</v>
      </c>
      <c r="L145" s="15">
        <f t="shared" si="111"/>
        <v>122400</v>
      </c>
      <c r="M145" s="15">
        <f t="shared" si="111"/>
        <v>0</v>
      </c>
      <c r="N145" s="15">
        <f t="shared" si="111"/>
        <v>0</v>
      </c>
      <c r="O145" s="15">
        <f t="shared" si="111"/>
        <v>0</v>
      </c>
      <c r="P145" s="15">
        <f t="shared" si="111"/>
        <v>0</v>
      </c>
      <c r="Q145" s="15">
        <f t="shared" si="111"/>
        <v>0</v>
      </c>
      <c r="R145" s="15">
        <f t="shared" si="111"/>
        <v>122400</v>
      </c>
      <c r="S145" s="15">
        <f t="shared" si="111"/>
        <v>0</v>
      </c>
      <c r="T145" s="15">
        <f t="shared" si="111"/>
        <v>122400</v>
      </c>
      <c r="U145" s="15">
        <f t="shared" si="111"/>
        <v>0</v>
      </c>
      <c r="V145" s="15">
        <f t="shared" si="111"/>
        <v>122400</v>
      </c>
      <c r="W145" s="15">
        <f t="shared" si="111"/>
        <v>0</v>
      </c>
      <c r="X145" s="15">
        <f t="shared" si="111"/>
        <v>122400</v>
      </c>
      <c r="Y145" s="15">
        <f t="shared" si="111"/>
        <v>0</v>
      </c>
      <c r="Z145" s="15">
        <f t="shared" si="111"/>
        <v>0</v>
      </c>
      <c r="AA145" s="15">
        <f t="shared" si="111"/>
        <v>0</v>
      </c>
      <c r="AB145" s="15">
        <f t="shared" si="111"/>
        <v>0</v>
      </c>
      <c r="AC145" s="15">
        <f t="shared" si="111"/>
        <v>0</v>
      </c>
      <c r="AD145" s="15">
        <f t="shared" si="111"/>
        <v>122400</v>
      </c>
      <c r="AE145" s="15">
        <f t="shared" si="111"/>
        <v>0</v>
      </c>
      <c r="AF145" s="15">
        <f t="shared" si="111"/>
        <v>122400</v>
      </c>
      <c r="AG145" s="15">
        <f t="shared" si="111"/>
        <v>0</v>
      </c>
      <c r="AH145" s="15">
        <f t="shared" si="111"/>
        <v>122400</v>
      </c>
      <c r="AI145" s="15">
        <f t="shared" si="111"/>
        <v>0</v>
      </c>
      <c r="AJ145" s="15">
        <f t="shared" si="111"/>
        <v>122400</v>
      </c>
      <c r="AK145" s="15">
        <f t="shared" si="111"/>
        <v>0</v>
      </c>
      <c r="AL145" s="15">
        <f t="shared" ref="S145:AS146" si="112">AL146</f>
        <v>0</v>
      </c>
      <c r="AM145" s="110">
        <f t="shared" si="112"/>
        <v>0</v>
      </c>
      <c r="AN145" s="15">
        <f t="shared" si="112"/>
        <v>0</v>
      </c>
      <c r="AO145" s="15">
        <f t="shared" si="112"/>
        <v>0</v>
      </c>
      <c r="AP145" s="15">
        <f t="shared" si="112"/>
        <v>122400</v>
      </c>
      <c r="AQ145" s="15">
        <f t="shared" si="112"/>
        <v>0</v>
      </c>
      <c r="AR145" s="15">
        <f t="shared" si="112"/>
        <v>122400</v>
      </c>
      <c r="AS145" s="15">
        <f t="shared" si="112"/>
        <v>0</v>
      </c>
    </row>
    <row r="146" spans="1:45" ht="27.75" hidden="1" customHeight="1" x14ac:dyDescent="0.25">
      <c r="A146" s="102" t="s">
        <v>20</v>
      </c>
      <c r="B146" s="102"/>
      <c r="C146" s="102"/>
      <c r="D146" s="102"/>
      <c r="E146" s="98"/>
      <c r="F146" s="2" t="s">
        <v>45</v>
      </c>
      <c r="G146" s="3" t="s">
        <v>90</v>
      </c>
      <c r="H146" s="3" t="s">
        <v>324</v>
      </c>
      <c r="I146" s="2" t="s">
        <v>21</v>
      </c>
      <c r="J146" s="15">
        <f t="shared" si="111"/>
        <v>122400</v>
      </c>
      <c r="K146" s="15">
        <f t="shared" si="111"/>
        <v>0</v>
      </c>
      <c r="L146" s="15">
        <f t="shared" si="111"/>
        <v>122400</v>
      </c>
      <c r="M146" s="15">
        <f t="shared" si="111"/>
        <v>0</v>
      </c>
      <c r="N146" s="15">
        <f t="shared" si="111"/>
        <v>0</v>
      </c>
      <c r="O146" s="15">
        <f t="shared" si="111"/>
        <v>0</v>
      </c>
      <c r="P146" s="15">
        <f t="shared" si="111"/>
        <v>0</v>
      </c>
      <c r="Q146" s="15">
        <f t="shared" si="111"/>
        <v>0</v>
      </c>
      <c r="R146" s="15">
        <f t="shared" si="111"/>
        <v>122400</v>
      </c>
      <c r="S146" s="15">
        <f t="shared" si="112"/>
        <v>0</v>
      </c>
      <c r="T146" s="15">
        <f t="shared" si="112"/>
        <v>122400</v>
      </c>
      <c r="U146" s="15">
        <f t="shared" si="112"/>
        <v>0</v>
      </c>
      <c r="V146" s="15">
        <f t="shared" si="112"/>
        <v>122400</v>
      </c>
      <c r="W146" s="15">
        <f t="shared" si="112"/>
        <v>0</v>
      </c>
      <c r="X146" s="15">
        <f t="shared" si="112"/>
        <v>122400</v>
      </c>
      <c r="Y146" s="15">
        <f t="shared" si="112"/>
        <v>0</v>
      </c>
      <c r="Z146" s="15">
        <f t="shared" si="112"/>
        <v>0</v>
      </c>
      <c r="AA146" s="15">
        <f t="shared" si="112"/>
        <v>0</v>
      </c>
      <c r="AB146" s="15">
        <f t="shared" si="112"/>
        <v>0</v>
      </c>
      <c r="AC146" s="15">
        <f t="shared" si="112"/>
        <v>0</v>
      </c>
      <c r="AD146" s="15">
        <f t="shared" si="112"/>
        <v>122400</v>
      </c>
      <c r="AE146" s="15">
        <f t="shared" si="112"/>
        <v>0</v>
      </c>
      <c r="AF146" s="15">
        <f t="shared" si="112"/>
        <v>122400</v>
      </c>
      <c r="AG146" s="15">
        <f t="shared" si="112"/>
        <v>0</v>
      </c>
      <c r="AH146" s="15">
        <f t="shared" si="112"/>
        <v>122400</v>
      </c>
      <c r="AI146" s="15">
        <f t="shared" si="112"/>
        <v>0</v>
      </c>
      <c r="AJ146" s="15">
        <f t="shared" si="112"/>
        <v>122400</v>
      </c>
      <c r="AK146" s="15">
        <f t="shared" si="112"/>
        <v>0</v>
      </c>
      <c r="AL146" s="15">
        <f t="shared" si="112"/>
        <v>0</v>
      </c>
      <c r="AM146" s="110">
        <f t="shared" si="112"/>
        <v>0</v>
      </c>
      <c r="AN146" s="15">
        <f t="shared" si="112"/>
        <v>0</v>
      </c>
      <c r="AO146" s="15">
        <f t="shared" si="112"/>
        <v>0</v>
      </c>
      <c r="AP146" s="15">
        <f t="shared" si="112"/>
        <v>122400</v>
      </c>
      <c r="AQ146" s="15">
        <f t="shared" si="112"/>
        <v>0</v>
      </c>
      <c r="AR146" s="15">
        <f t="shared" si="112"/>
        <v>122400</v>
      </c>
      <c r="AS146" s="15">
        <f t="shared" si="112"/>
        <v>0</v>
      </c>
    </row>
    <row r="147" spans="1:45" ht="27.75" hidden="1" customHeight="1" x14ac:dyDescent="0.25">
      <c r="A147" s="102" t="s">
        <v>9</v>
      </c>
      <c r="B147" s="102"/>
      <c r="C147" s="102"/>
      <c r="D147" s="102"/>
      <c r="E147" s="98"/>
      <c r="F147" s="2" t="s">
        <v>45</v>
      </c>
      <c r="G147" s="3" t="s">
        <v>90</v>
      </c>
      <c r="H147" s="3" t="s">
        <v>324</v>
      </c>
      <c r="I147" s="2" t="s">
        <v>22</v>
      </c>
      <c r="J147" s="15">
        <f>'3.ВС'!J115</f>
        <v>122400</v>
      </c>
      <c r="K147" s="15">
        <f>'3.ВС'!K115</f>
        <v>0</v>
      </c>
      <c r="L147" s="15">
        <f>'3.ВС'!L115</f>
        <v>122400</v>
      </c>
      <c r="M147" s="15">
        <f>'3.ВС'!M115</f>
        <v>0</v>
      </c>
      <c r="N147" s="15">
        <f>'3.ВС'!N115</f>
        <v>0</v>
      </c>
      <c r="O147" s="15">
        <f>'3.ВС'!O115</f>
        <v>0</v>
      </c>
      <c r="P147" s="15">
        <f>'3.ВС'!P115</f>
        <v>0</v>
      </c>
      <c r="Q147" s="15">
        <f>'3.ВС'!Q115</f>
        <v>0</v>
      </c>
      <c r="R147" s="15">
        <f>'3.ВС'!R115</f>
        <v>122400</v>
      </c>
      <c r="S147" s="15">
        <f>'3.ВС'!S115</f>
        <v>0</v>
      </c>
      <c r="T147" s="15">
        <f>'3.ВС'!T115</f>
        <v>122400</v>
      </c>
      <c r="U147" s="15">
        <f>'3.ВС'!U115</f>
        <v>0</v>
      </c>
      <c r="V147" s="15">
        <f>'3.ВС'!V115</f>
        <v>122400</v>
      </c>
      <c r="W147" s="15">
        <f>'3.ВС'!W115</f>
        <v>0</v>
      </c>
      <c r="X147" s="15">
        <f>'3.ВС'!X115</f>
        <v>122400</v>
      </c>
      <c r="Y147" s="15">
        <f>'3.ВС'!Y115</f>
        <v>0</v>
      </c>
      <c r="Z147" s="15">
        <f>'3.ВС'!Z115</f>
        <v>0</v>
      </c>
      <c r="AA147" s="15">
        <f>'3.ВС'!AA115</f>
        <v>0</v>
      </c>
      <c r="AB147" s="15">
        <f>'3.ВС'!AB115</f>
        <v>0</v>
      </c>
      <c r="AC147" s="15">
        <f>'3.ВС'!AC115</f>
        <v>0</v>
      </c>
      <c r="AD147" s="15">
        <f>'3.ВС'!AD115</f>
        <v>122400</v>
      </c>
      <c r="AE147" s="15">
        <f>'3.ВС'!AE115</f>
        <v>0</v>
      </c>
      <c r="AF147" s="15">
        <f>'3.ВС'!AF115</f>
        <v>122400</v>
      </c>
      <c r="AG147" s="15">
        <f>'3.ВС'!AG115</f>
        <v>0</v>
      </c>
      <c r="AH147" s="15">
        <f>'3.ВС'!AH115</f>
        <v>122400</v>
      </c>
      <c r="AI147" s="15">
        <f>'3.ВС'!AI115</f>
        <v>0</v>
      </c>
      <c r="AJ147" s="15">
        <f>'3.ВС'!AJ115</f>
        <v>122400</v>
      </c>
      <c r="AK147" s="15">
        <f>'3.ВС'!AK115</f>
        <v>0</v>
      </c>
      <c r="AL147" s="15">
        <f>'3.ВС'!AL115</f>
        <v>0</v>
      </c>
      <c r="AM147" s="110">
        <f>'3.ВС'!AM115</f>
        <v>0</v>
      </c>
      <c r="AN147" s="15">
        <f>'3.ВС'!AN115</f>
        <v>0</v>
      </c>
      <c r="AO147" s="15">
        <f>'3.ВС'!AO115</f>
        <v>0</v>
      </c>
      <c r="AP147" s="15">
        <f>'3.ВС'!AP115</f>
        <v>122400</v>
      </c>
      <c r="AQ147" s="15">
        <f>'3.ВС'!AQ115</f>
        <v>0</v>
      </c>
      <c r="AR147" s="15">
        <f>'3.ВС'!AR115</f>
        <v>122400</v>
      </c>
      <c r="AS147" s="15">
        <f>'3.ВС'!AS115</f>
        <v>0</v>
      </c>
    </row>
    <row r="148" spans="1:45" s="26" customFormat="1" ht="18" customHeight="1" x14ac:dyDescent="0.25">
      <c r="A148" s="100" t="s">
        <v>51</v>
      </c>
      <c r="B148" s="102"/>
      <c r="C148" s="102"/>
      <c r="D148" s="102"/>
      <c r="E148" s="98">
        <v>851</v>
      </c>
      <c r="F148" s="2" t="s">
        <v>13</v>
      </c>
      <c r="G148" s="2"/>
      <c r="H148" s="3"/>
      <c r="I148" s="2"/>
      <c r="J148" s="15">
        <f t="shared" ref="J148" si="113">J149+J153+J163+J167</f>
        <v>13871228.5</v>
      </c>
      <c r="K148" s="15">
        <f t="shared" ref="K148:R148" si="114">K149+K153+K163+K167</f>
        <v>471455.56000000006</v>
      </c>
      <c r="L148" s="15">
        <f t="shared" si="114"/>
        <v>13399772.939999999</v>
      </c>
      <c r="M148" s="15">
        <f t="shared" si="114"/>
        <v>0</v>
      </c>
      <c r="N148" s="15">
        <f t="shared" si="114"/>
        <v>1366945.76</v>
      </c>
      <c r="O148" s="15">
        <f t="shared" si="114"/>
        <v>0</v>
      </c>
      <c r="P148" s="15">
        <f t="shared" si="114"/>
        <v>1366945.76</v>
      </c>
      <c r="Q148" s="15">
        <f t="shared" si="114"/>
        <v>0</v>
      </c>
      <c r="R148" s="15">
        <f t="shared" si="114"/>
        <v>15238174.26</v>
      </c>
      <c r="S148" s="15">
        <f t="shared" ref="S148:AS148" si="115">S149+S153+S163+S167</f>
        <v>471455.56000000006</v>
      </c>
      <c r="T148" s="15">
        <f t="shared" si="115"/>
        <v>14766718.699999999</v>
      </c>
      <c r="U148" s="15">
        <f t="shared" si="115"/>
        <v>0</v>
      </c>
      <c r="V148" s="15">
        <f t="shared" si="115"/>
        <v>16108927.68</v>
      </c>
      <c r="W148" s="15">
        <f t="shared" si="115"/>
        <v>4762441.9899999993</v>
      </c>
      <c r="X148" s="15">
        <f t="shared" si="115"/>
        <v>11346485.689999999</v>
      </c>
      <c r="Y148" s="15">
        <f t="shared" si="115"/>
        <v>0</v>
      </c>
      <c r="Z148" s="15">
        <f t="shared" si="115"/>
        <v>0</v>
      </c>
      <c r="AA148" s="15">
        <f t="shared" si="115"/>
        <v>0</v>
      </c>
      <c r="AB148" s="15">
        <f t="shared" si="115"/>
        <v>0</v>
      </c>
      <c r="AC148" s="15">
        <f t="shared" si="115"/>
        <v>0</v>
      </c>
      <c r="AD148" s="15">
        <f t="shared" si="115"/>
        <v>16108927.68</v>
      </c>
      <c r="AE148" s="15">
        <f t="shared" si="115"/>
        <v>4762441.9899999993</v>
      </c>
      <c r="AF148" s="15">
        <f t="shared" si="115"/>
        <v>11346485.689999999</v>
      </c>
      <c r="AG148" s="15">
        <f t="shared" si="115"/>
        <v>0</v>
      </c>
      <c r="AH148" s="15">
        <f t="shared" si="115"/>
        <v>15149091.059999999</v>
      </c>
      <c r="AI148" s="15">
        <f t="shared" si="115"/>
        <v>3770548.1</v>
      </c>
      <c r="AJ148" s="15">
        <f t="shared" si="115"/>
        <v>11378542.960000001</v>
      </c>
      <c r="AK148" s="15">
        <f t="shared" si="115"/>
        <v>0</v>
      </c>
      <c r="AL148" s="15">
        <f t="shared" si="115"/>
        <v>0</v>
      </c>
      <c r="AM148" s="120">
        <f t="shared" si="115"/>
        <v>0</v>
      </c>
      <c r="AN148" s="20">
        <f t="shared" si="115"/>
        <v>0</v>
      </c>
      <c r="AO148" s="20">
        <f t="shared" si="115"/>
        <v>0</v>
      </c>
      <c r="AP148" s="20">
        <f t="shared" si="115"/>
        <v>15149091.059999999</v>
      </c>
      <c r="AQ148" s="20">
        <f t="shared" si="115"/>
        <v>3770548.1</v>
      </c>
      <c r="AR148" s="20">
        <f t="shared" si="115"/>
        <v>11378542.960000001</v>
      </c>
      <c r="AS148" s="20">
        <f t="shared" si="115"/>
        <v>0</v>
      </c>
    </row>
    <row r="149" spans="1:45" ht="27.75" hidden="1" customHeight="1" x14ac:dyDescent="0.25">
      <c r="A149" s="100" t="s">
        <v>52</v>
      </c>
      <c r="B149" s="102"/>
      <c r="C149" s="102"/>
      <c r="D149" s="102"/>
      <c r="E149" s="98">
        <v>851</v>
      </c>
      <c r="F149" s="2" t="s">
        <v>13</v>
      </c>
      <c r="G149" s="2" t="s">
        <v>30</v>
      </c>
      <c r="H149" s="3"/>
      <c r="I149" s="2"/>
      <c r="J149" s="15">
        <f t="shared" ref="J149:AK151" si="116">J150</f>
        <v>127743.1</v>
      </c>
      <c r="K149" s="15">
        <f t="shared" si="116"/>
        <v>127743.1</v>
      </c>
      <c r="L149" s="15">
        <f t="shared" si="116"/>
        <v>0</v>
      </c>
      <c r="M149" s="15">
        <f t="shared" si="116"/>
        <v>0</v>
      </c>
      <c r="N149" s="15">
        <f t="shared" si="116"/>
        <v>0</v>
      </c>
      <c r="O149" s="15">
        <f t="shared" si="116"/>
        <v>0</v>
      </c>
      <c r="P149" s="15">
        <f t="shared" si="116"/>
        <v>0</v>
      </c>
      <c r="Q149" s="15">
        <f t="shared" si="116"/>
        <v>0</v>
      </c>
      <c r="R149" s="15">
        <f t="shared" si="116"/>
        <v>127743.1</v>
      </c>
      <c r="S149" s="15">
        <f t="shared" si="116"/>
        <v>127743.1</v>
      </c>
      <c r="T149" s="15">
        <f t="shared" si="116"/>
        <v>0</v>
      </c>
      <c r="U149" s="15">
        <f t="shared" si="116"/>
        <v>0</v>
      </c>
      <c r="V149" s="15">
        <f t="shared" si="116"/>
        <v>127743.1</v>
      </c>
      <c r="W149" s="15">
        <f t="shared" si="116"/>
        <v>127743.1</v>
      </c>
      <c r="X149" s="15">
        <f t="shared" si="116"/>
        <v>0</v>
      </c>
      <c r="Y149" s="15">
        <f t="shared" si="116"/>
        <v>0</v>
      </c>
      <c r="Z149" s="15">
        <f t="shared" si="116"/>
        <v>0</v>
      </c>
      <c r="AA149" s="15">
        <f t="shared" si="116"/>
        <v>0</v>
      </c>
      <c r="AB149" s="15">
        <f t="shared" si="116"/>
        <v>0</v>
      </c>
      <c r="AC149" s="15">
        <f t="shared" si="116"/>
        <v>0</v>
      </c>
      <c r="AD149" s="15">
        <f t="shared" si="116"/>
        <v>127743.1</v>
      </c>
      <c r="AE149" s="15">
        <f t="shared" si="116"/>
        <v>127743.1</v>
      </c>
      <c r="AF149" s="15">
        <f t="shared" si="116"/>
        <v>0</v>
      </c>
      <c r="AG149" s="15">
        <f t="shared" si="116"/>
        <v>0</v>
      </c>
      <c r="AH149" s="15">
        <f t="shared" si="116"/>
        <v>127743.1</v>
      </c>
      <c r="AI149" s="15">
        <f t="shared" si="116"/>
        <v>127743.1</v>
      </c>
      <c r="AJ149" s="15">
        <f t="shared" si="116"/>
        <v>0</v>
      </c>
      <c r="AK149" s="15">
        <f t="shared" si="116"/>
        <v>0</v>
      </c>
      <c r="AL149" s="15">
        <f t="shared" ref="S149:AS151" si="117">AL150</f>
        <v>0</v>
      </c>
      <c r="AM149" s="110">
        <f t="shared" si="117"/>
        <v>0</v>
      </c>
      <c r="AN149" s="15">
        <f t="shared" si="117"/>
        <v>0</v>
      </c>
      <c r="AO149" s="15">
        <f t="shared" si="117"/>
        <v>0</v>
      </c>
      <c r="AP149" s="15">
        <f t="shared" si="117"/>
        <v>127743.1</v>
      </c>
      <c r="AQ149" s="15">
        <f t="shared" si="117"/>
        <v>127743.1</v>
      </c>
      <c r="AR149" s="15">
        <f t="shared" si="117"/>
        <v>0</v>
      </c>
      <c r="AS149" s="15">
        <f t="shared" si="117"/>
        <v>0</v>
      </c>
    </row>
    <row r="150" spans="1:45" ht="27.75" hidden="1" customHeight="1" x14ac:dyDescent="0.25">
      <c r="A150" s="100" t="s">
        <v>294</v>
      </c>
      <c r="B150" s="102"/>
      <c r="C150" s="102"/>
      <c r="D150" s="102"/>
      <c r="E150" s="98">
        <v>851</v>
      </c>
      <c r="F150" s="2" t="s">
        <v>13</v>
      </c>
      <c r="G150" s="2" t="s">
        <v>30</v>
      </c>
      <c r="H150" s="3" t="s">
        <v>325</v>
      </c>
      <c r="I150" s="2"/>
      <c r="J150" s="15">
        <f t="shared" si="116"/>
        <v>127743.1</v>
      </c>
      <c r="K150" s="15">
        <f t="shared" si="116"/>
        <v>127743.1</v>
      </c>
      <c r="L150" s="15">
        <f t="shared" si="116"/>
        <v>0</v>
      </c>
      <c r="M150" s="15">
        <f t="shared" si="116"/>
        <v>0</v>
      </c>
      <c r="N150" s="15">
        <f t="shared" si="116"/>
        <v>0</v>
      </c>
      <c r="O150" s="15">
        <f t="shared" si="116"/>
        <v>0</v>
      </c>
      <c r="P150" s="15">
        <f t="shared" si="116"/>
        <v>0</v>
      </c>
      <c r="Q150" s="15">
        <f t="shared" si="116"/>
        <v>0</v>
      </c>
      <c r="R150" s="15">
        <f t="shared" si="116"/>
        <v>127743.1</v>
      </c>
      <c r="S150" s="15">
        <f t="shared" si="117"/>
        <v>127743.1</v>
      </c>
      <c r="T150" s="15">
        <f t="shared" si="117"/>
        <v>0</v>
      </c>
      <c r="U150" s="15">
        <f t="shared" si="117"/>
        <v>0</v>
      </c>
      <c r="V150" s="15">
        <f t="shared" si="117"/>
        <v>127743.1</v>
      </c>
      <c r="W150" s="15">
        <f t="shared" si="117"/>
        <v>127743.1</v>
      </c>
      <c r="X150" s="15">
        <f t="shared" si="117"/>
        <v>0</v>
      </c>
      <c r="Y150" s="15">
        <f t="shared" si="117"/>
        <v>0</v>
      </c>
      <c r="Z150" s="15">
        <f t="shared" si="117"/>
        <v>0</v>
      </c>
      <c r="AA150" s="15">
        <f t="shared" si="117"/>
        <v>0</v>
      </c>
      <c r="AB150" s="15">
        <f t="shared" si="117"/>
        <v>0</v>
      </c>
      <c r="AC150" s="15">
        <f t="shared" si="117"/>
        <v>0</v>
      </c>
      <c r="AD150" s="15">
        <f t="shared" si="117"/>
        <v>127743.1</v>
      </c>
      <c r="AE150" s="15">
        <f t="shared" si="117"/>
        <v>127743.1</v>
      </c>
      <c r="AF150" s="15">
        <f t="shared" si="117"/>
        <v>0</v>
      </c>
      <c r="AG150" s="15">
        <f t="shared" si="117"/>
        <v>0</v>
      </c>
      <c r="AH150" s="15">
        <f t="shared" si="117"/>
        <v>127743.1</v>
      </c>
      <c r="AI150" s="15">
        <f t="shared" si="117"/>
        <v>127743.1</v>
      </c>
      <c r="AJ150" s="15">
        <f t="shared" si="117"/>
        <v>0</v>
      </c>
      <c r="AK150" s="15">
        <f t="shared" si="117"/>
        <v>0</v>
      </c>
      <c r="AL150" s="15">
        <f t="shared" si="117"/>
        <v>0</v>
      </c>
      <c r="AM150" s="110">
        <f t="shared" si="117"/>
        <v>0</v>
      </c>
      <c r="AN150" s="15">
        <f t="shared" si="117"/>
        <v>0</v>
      </c>
      <c r="AO150" s="15">
        <f t="shared" si="117"/>
        <v>0</v>
      </c>
      <c r="AP150" s="15">
        <f t="shared" si="117"/>
        <v>127743.1</v>
      </c>
      <c r="AQ150" s="15">
        <f t="shared" si="117"/>
        <v>127743.1</v>
      </c>
      <c r="AR150" s="15">
        <f t="shared" si="117"/>
        <v>0</v>
      </c>
      <c r="AS150" s="15">
        <f t="shared" si="117"/>
        <v>0</v>
      </c>
    </row>
    <row r="151" spans="1:45" ht="27.75" hidden="1" customHeight="1" x14ac:dyDescent="0.25">
      <c r="A151" s="102" t="s">
        <v>20</v>
      </c>
      <c r="B151" s="100"/>
      <c r="C151" s="100"/>
      <c r="D151" s="100"/>
      <c r="E151" s="98">
        <v>851</v>
      </c>
      <c r="F151" s="2" t="s">
        <v>13</v>
      </c>
      <c r="G151" s="2" t="s">
        <v>30</v>
      </c>
      <c r="H151" s="3" t="s">
        <v>325</v>
      </c>
      <c r="I151" s="2" t="s">
        <v>21</v>
      </c>
      <c r="J151" s="15">
        <f t="shared" si="116"/>
        <v>127743.1</v>
      </c>
      <c r="K151" s="15">
        <f t="shared" si="116"/>
        <v>127743.1</v>
      </c>
      <c r="L151" s="15">
        <f t="shared" si="116"/>
        <v>0</v>
      </c>
      <c r="M151" s="15">
        <f t="shared" si="116"/>
        <v>0</v>
      </c>
      <c r="N151" s="15">
        <f t="shared" si="116"/>
        <v>0</v>
      </c>
      <c r="O151" s="15">
        <f t="shared" si="116"/>
        <v>0</v>
      </c>
      <c r="P151" s="15">
        <f t="shared" si="116"/>
        <v>0</v>
      </c>
      <c r="Q151" s="15">
        <f t="shared" si="116"/>
        <v>0</v>
      </c>
      <c r="R151" s="15">
        <f t="shared" si="116"/>
        <v>127743.1</v>
      </c>
      <c r="S151" s="15">
        <f t="shared" si="117"/>
        <v>127743.1</v>
      </c>
      <c r="T151" s="15">
        <f t="shared" si="117"/>
        <v>0</v>
      </c>
      <c r="U151" s="15">
        <f t="shared" si="117"/>
        <v>0</v>
      </c>
      <c r="V151" s="15">
        <f t="shared" si="117"/>
        <v>127743.1</v>
      </c>
      <c r="W151" s="15">
        <f t="shared" si="117"/>
        <v>127743.1</v>
      </c>
      <c r="X151" s="15">
        <f t="shared" si="117"/>
        <v>0</v>
      </c>
      <c r="Y151" s="15">
        <f t="shared" si="117"/>
        <v>0</v>
      </c>
      <c r="Z151" s="15">
        <f t="shared" si="117"/>
        <v>0</v>
      </c>
      <c r="AA151" s="15">
        <f t="shared" si="117"/>
        <v>0</v>
      </c>
      <c r="AB151" s="15">
        <f t="shared" si="117"/>
        <v>0</v>
      </c>
      <c r="AC151" s="15">
        <f t="shared" si="117"/>
        <v>0</v>
      </c>
      <c r="AD151" s="15">
        <f t="shared" si="117"/>
        <v>127743.1</v>
      </c>
      <c r="AE151" s="15">
        <f t="shared" si="117"/>
        <v>127743.1</v>
      </c>
      <c r="AF151" s="15">
        <f t="shared" si="117"/>
        <v>0</v>
      </c>
      <c r="AG151" s="15">
        <f t="shared" si="117"/>
        <v>0</v>
      </c>
      <c r="AH151" s="15">
        <f t="shared" si="117"/>
        <v>127743.1</v>
      </c>
      <c r="AI151" s="15">
        <f t="shared" si="117"/>
        <v>127743.1</v>
      </c>
      <c r="AJ151" s="15">
        <f t="shared" si="117"/>
        <v>0</v>
      </c>
      <c r="AK151" s="15">
        <f t="shared" si="117"/>
        <v>0</v>
      </c>
      <c r="AL151" s="15">
        <f t="shared" si="117"/>
        <v>0</v>
      </c>
      <c r="AM151" s="110">
        <f t="shared" si="117"/>
        <v>0</v>
      </c>
      <c r="AN151" s="15">
        <f t="shared" si="117"/>
        <v>0</v>
      </c>
      <c r="AO151" s="15">
        <f t="shared" si="117"/>
        <v>0</v>
      </c>
      <c r="AP151" s="15">
        <f t="shared" si="117"/>
        <v>127743.1</v>
      </c>
      <c r="AQ151" s="15">
        <f t="shared" si="117"/>
        <v>127743.1</v>
      </c>
      <c r="AR151" s="15">
        <f t="shared" si="117"/>
        <v>0</v>
      </c>
      <c r="AS151" s="15">
        <f t="shared" si="117"/>
        <v>0</v>
      </c>
    </row>
    <row r="152" spans="1:45" ht="27.75" hidden="1" customHeight="1" x14ac:dyDescent="0.25">
      <c r="A152" s="102" t="s">
        <v>9</v>
      </c>
      <c r="B152" s="102"/>
      <c r="C152" s="102"/>
      <c r="D152" s="102"/>
      <c r="E152" s="98">
        <v>851</v>
      </c>
      <c r="F152" s="2" t="s">
        <v>13</v>
      </c>
      <c r="G152" s="2" t="s">
        <v>30</v>
      </c>
      <c r="H152" s="3" t="s">
        <v>325</v>
      </c>
      <c r="I152" s="2" t="s">
        <v>22</v>
      </c>
      <c r="J152" s="15">
        <f>'3.ВС'!J120</f>
        <v>127743.1</v>
      </c>
      <c r="K152" s="15">
        <f>'3.ВС'!K120</f>
        <v>127743.1</v>
      </c>
      <c r="L152" s="15">
        <f>'3.ВС'!L120</f>
        <v>0</v>
      </c>
      <c r="M152" s="15">
        <f>'3.ВС'!M120</f>
        <v>0</v>
      </c>
      <c r="N152" s="15">
        <f>'3.ВС'!N120</f>
        <v>0</v>
      </c>
      <c r="O152" s="15">
        <f>'3.ВС'!O120</f>
        <v>0</v>
      </c>
      <c r="P152" s="15">
        <f>'3.ВС'!P120</f>
        <v>0</v>
      </c>
      <c r="Q152" s="15">
        <f>'3.ВС'!Q120</f>
        <v>0</v>
      </c>
      <c r="R152" s="15">
        <f>'3.ВС'!R120</f>
        <v>127743.1</v>
      </c>
      <c r="S152" s="15">
        <f>'3.ВС'!S120</f>
        <v>127743.1</v>
      </c>
      <c r="T152" s="15">
        <f>'3.ВС'!T120</f>
        <v>0</v>
      </c>
      <c r="U152" s="15">
        <f>'3.ВС'!U120</f>
        <v>0</v>
      </c>
      <c r="V152" s="15">
        <f>'3.ВС'!V120</f>
        <v>127743.1</v>
      </c>
      <c r="W152" s="15">
        <f>'3.ВС'!W120</f>
        <v>127743.1</v>
      </c>
      <c r="X152" s="15">
        <f>'3.ВС'!X120</f>
        <v>0</v>
      </c>
      <c r="Y152" s="15">
        <f>'3.ВС'!Y120</f>
        <v>0</v>
      </c>
      <c r="Z152" s="15">
        <f>'3.ВС'!Z120</f>
        <v>0</v>
      </c>
      <c r="AA152" s="15">
        <f>'3.ВС'!AA120</f>
        <v>0</v>
      </c>
      <c r="AB152" s="15">
        <f>'3.ВС'!AB120</f>
        <v>0</v>
      </c>
      <c r="AC152" s="15">
        <f>'3.ВС'!AC120</f>
        <v>0</v>
      </c>
      <c r="AD152" s="15">
        <f>'3.ВС'!AD120</f>
        <v>127743.1</v>
      </c>
      <c r="AE152" s="15">
        <f>'3.ВС'!AE120</f>
        <v>127743.1</v>
      </c>
      <c r="AF152" s="15">
        <f>'3.ВС'!AF120</f>
        <v>0</v>
      </c>
      <c r="AG152" s="15">
        <f>'3.ВС'!AG120</f>
        <v>0</v>
      </c>
      <c r="AH152" s="15">
        <f>'3.ВС'!AH120</f>
        <v>127743.1</v>
      </c>
      <c r="AI152" s="15">
        <f>'3.ВС'!AI120</f>
        <v>127743.1</v>
      </c>
      <c r="AJ152" s="15">
        <f>'3.ВС'!AJ120</f>
        <v>0</v>
      </c>
      <c r="AK152" s="15">
        <f>'3.ВС'!AK120</f>
        <v>0</v>
      </c>
      <c r="AL152" s="15">
        <f>'3.ВС'!AL120</f>
        <v>0</v>
      </c>
      <c r="AM152" s="110">
        <f>'3.ВС'!AM120</f>
        <v>0</v>
      </c>
      <c r="AN152" s="15">
        <f>'3.ВС'!AN120</f>
        <v>0</v>
      </c>
      <c r="AO152" s="15">
        <f>'3.ВС'!AO120</f>
        <v>0</v>
      </c>
      <c r="AP152" s="15">
        <f>'3.ВС'!AP120</f>
        <v>127743.1</v>
      </c>
      <c r="AQ152" s="15">
        <f>'3.ВС'!AQ120</f>
        <v>127743.1</v>
      </c>
      <c r="AR152" s="15">
        <f>'3.ВС'!AR120</f>
        <v>0</v>
      </c>
      <c r="AS152" s="15">
        <f>'3.ВС'!AS120</f>
        <v>0</v>
      </c>
    </row>
    <row r="153" spans="1:45" ht="27.75" hidden="1" customHeight="1" x14ac:dyDescent="0.25">
      <c r="A153" s="100" t="s">
        <v>55</v>
      </c>
      <c r="B153" s="102"/>
      <c r="C153" s="102"/>
      <c r="D153" s="102"/>
      <c r="E153" s="98">
        <v>851</v>
      </c>
      <c r="F153" s="2" t="s">
        <v>13</v>
      </c>
      <c r="G153" s="2" t="s">
        <v>56</v>
      </c>
      <c r="H153" s="3"/>
      <c r="I153" s="2"/>
      <c r="J153" s="15">
        <f>J154+J157+J160</f>
        <v>4475758.4000000004</v>
      </c>
      <c r="K153" s="15">
        <f t="shared" ref="K153:R153" si="118">K154+K157+K160</f>
        <v>0</v>
      </c>
      <c r="L153" s="15">
        <f t="shared" si="118"/>
        <v>4475758.4000000004</v>
      </c>
      <c r="M153" s="15">
        <f t="shared" si="118"/>
        <v>0</v>
      </c>
      <c r="N153" s="15">
        <f t="shared" si="118"/>
        <v>0</v>
      </c>
      <c r="O153" s="15">
        <f t="shared" si="118"/>
        <v>0</v>
      </c>
      <c r="P153" s="15">
        <f t="shared" si="118"/>
        <v>0</v>
      </c>
      <c r="Q153" s="15">
        <f t="shared" si="118"/>
        <v>0</v>
      </c>
      <c r="R153" s="15">
        <f t="shared" si="118"/>
        <v>4475758.4000000004</v>
      </c>
      <c r="S153" s="15">
        <f t="shared" ref="S153:AS153" si="119">S154+S157+S160</f>
        <v>0</v>
      </c>
      <c r="T153" s="15">
        <f t="shared" si="119"/>
        <v>4475758.4000000004</v>
      </c>
      <c r="U153" s="15">
        <f t="shared" si="119"/>
        <v>0</v>
      </c>
      <c r="V153" s="15">
        <f t="shared" si="119"/>
        <v>2150000</v>
      </c>
      <c r="W153" s="15">
        <f t="shared" si="119"/>
        <v>0</v>
      </c>
      <c r="X153" s="15">
        <f t="shared" si="119"/>
        <v>2150000</v>
      </c>
      <c r="Y153" s="15">
        <f t="shared" si="119"/>
        <v>0</v>
      </c>
      <c r="Z153" s="15">
        <f t="shared" si="119"/>
        <v>0</v>
      </c>
      <c r="AA153" s="15">
        <f t="shared" si="119"/>
        <v>0</v>
      </c>
      <c r="AB153" s="15">
        <f t="shared" si="119"/>
        <v>0</v>
      </c>
      <c r="AC153" s="15">
        <f t="shared" si="119"/>
        <v>0</v>
      </c>
      <c r="AD153" s="15">
        <f t="shared" si="119"/>
        <v>2150000</v>
      </c>
      <c r="AE153" s="15">
        <f t="shared" si="119"/>
        <v>0</v>
      </c>
      <c r="AF153" s="15">
        <f t="shared" si="119"/>
        <v>2150000</v>
      </c>
      <c r="AG153" s="15">
        <f t="shared" si="119"/>
        <v>0</v>
      </c>
      <c r="AH153" s="15">
        <f t="shared" si="119"/>
        <v>2150000</v>
      </c>
      <c r="AI153" s="15">
        <f t="shared" si="119"/>
        <v>0</v>
      </c>
      <c r="AJ153" s="15">
        <f t="shared" si="119"/>
        <v>2150000</v>
      </c>
      <c r="AK153" s="15">
        <f t="shared" si="119"/>
        <v>0</v>
      </c>
      <c r="AL153" s="15">
        <f t="shared" si="119"/>
        <v>0</v>
      </c>
      <c r="AM153" s="110">
        <f t="shared" si="119"/>
        <v>0</v>
      </c>
      <c r="AN153" s="15">
        <f t="shared" si="119"/>
        <v>0</v>
      </c>
      <c r="AO153" s="15">
        <f t="shared" si="119"/>
        <v>0</v>
      </c>
      <c r="AP153" s="15">
        <f t="shared" si="119"/>
        <v>2150000</v>
      </c>
      <c r="AQ153" s="15">
        <f t="shared" si="119"/>
        <v>0</v>
      </c>
      <c r="AR153" s="15">
        <f t="shared" si="119"/>
        <v>2150000</v>
      </c>
      <c r="AS153" s="15">
        <f t="shared" si="119"/>
        <v>0</v>
      </c>
    </row>
    <row r="154" spans="1:45" ht="27.75" hidden="1" customHeight="1" x14ac:dyDescent="0.25">
      <c r="A154" s="100" t="s">
        <v>452</v>
      </c>
      <c r="B154" s="102"/>
      <c r="C154" s="102"/>
      <c r="D154" s="102"/>
      <c r="E154" s="40">
        <v>851</v>
      </c>
      <c r="F154" s="2" t="s">
        <v>13</v>
      </c>
      <c r="G154" s="2" t="s">
        <v>56</v>
      </c>
      <c r="H154" s="3" t="s">
        <v>454</v>
      </c>
      <c r="I154" s="2"/>
      <c r="J154" s="15">
        <f>J155</f>
        <v>104900</v>
      </c>
      <c r="K154" s="15">
        <f t="shared" ref="K154:AH155" si="120">K155</f>
        <v>0</v>
      </c>
      <c r="L154" s="15">
        <f t="shared" si="120"/>
        <v>104900</v>
      </c>
      <c r="M154" s="15">
        <f t="shared" si="120"/>
        <v>0</v>
      </c>
      <c r="N154" s="15">
        <f t="shared" si="120"/>
        <v>0</v>
      </c>
      <c r="O154" s="15">
        <f t="shared" si="120"/>
        <v>0</v>
      </c>
      <c r="P154" s="15">
        <f t="shared" si="120"/>
        <v>0</v>
      </c>
      <c r="Q154" s="15">
        <f t="shared" si="120"/>
        <v>0</v>
      </c>
      <c r="R154" s="15">
        <f t="shared" si="120"/>
        <v>104900</v>
      </c>
      <c r="S154" s="15">
        <f t="shared" si="120"/>
        <v>0</v>
      </c>
      <c r="T154" s="15">
        <f t="shared" si="120"/>
        <v>104900</v>
      </c>
      <c r="U154" s="15">
        <f t="shared" si="120"/>
        <v>0</v>
      </c>
      <c r="V154" s="15">
        <f t="shared" si="120"/>
        <v>0</v>
      </c>
      <c r="W154" s="15">
        <f t="shared" si="120"/>
        <v>0</v>
      </c>
      <c r="X154" s="15">
        <f t="shared" si="120"/>
        <v>0</v>
      </c>
      <c r="Y154" s="15">
        <f t="shared" si="120"/>
        <v>0</v>
      </c>
      <c r="Z154" s="15">
        <f t="shared" si="120"/>
        <v>0</v>
      </c>
      <c r="AA154" s="15">
        <f t="shared" si="120"/>
        <v>0</v>
      </c>
      <c r="AB154" s="15">
        <f t="shared" si="120"/>
        <v>0</v>
      </c>
      <c r="AC154" s="15">
        <f t="shared" si="120"/>
        <v>0</v>
      </c>
      <c r="AD154" s="15">
        <f t="shared" si="120"/>
        <v>0</v>
      </c>
      <c r="AE154" s="15">
        <f t="shared" si="120"/>
        <v>0</v>
      </c>
      <c r="AF154" s="15">
        <f t="shared" si="120"/>
        <v>0</v>
      </c>
      <c r="AG154" s="15">
        <f t="shared" si="120"/>
        <v>0</v>
      </c>
      <c r="AH154" s="15">
        <f t="shared" si="120"/>
        <v>0</v>
      </c>
      <c r="AI154" s="15">
        <f t="shared" ref="S154:AS155" si="121">AI155</f>
        <v>0</v>
      </c>
      <c r="AJ154" s="15">
        <f t="shared" si="121"/>
        <v>0</v>
      </c>
      <c r="AK154" s="15">
        <f t="shared" si="121"/>
        <v>0</v>
      </c>
      <c r="AL154" s="15">
        <f t="shared" si="121"/>
        <v>0</v>
      </c>
      <c r="AM154" s="110">
        <f t="shared" si="121"/>
        <v>0</v>
      </c>
      <c r="AN154" s="15">
        <f t="shared" si="121"/>
        <v>0</v>
      </c>
      <c r="AO154" s="15">
        <f t="shared" si="121"/>
        <v>0</v>
      </c>
      <c r="AP154" s="15">
        <f t="shared" si="121"/>
        <v>0</v>
      </c>
      <c r="AQ154" s="15">
        <f t="shared" si="121"/>
        <v>0</v>
      </c>
      <c r="AR154" s="15">
        <f t="shared" si="121"/>
        <v>0</v>
      </c>
      <c r="AS154" s="15">
        <f t="shared" si="121"/>
        <v>0</v>
      </c>
    </row>
    <row r="155" spans="1:45" ht="27.75" hidden="1" customHeight="1" x14ac:dyDescent="0.25">
      <c r="A155" s="102" t="s">
        <v>20</v>
      </c>
      <c r="B155" s="102"/>
      <c r="C155" s="102"/>
      <c r="D155" s="102"/>
      <c r="E155" s="40">
        <v>851</v>
      </c>
      <c r="F155" s="2" t="s">
        <v>13</v>
      </c>
      <c r="G155" s="2" t="s">
        <v>56</v>
      </c>
      <c r="H155" s="3" t="s">
        <v>454</v>
      </c>
      <c r="I155" s="2" t="s">
        <v>21</v>
      </c>
      <c r="J155" s="15">
        <f>J156</f>
        <v>104900</v>
      </c>
      <c r="K155" s="15">
        <f t="shared" si="120"/>
        <v>0</v>
      </c>
      <c r="L155" s="15">
        <f t="shared" si="120"/>
        <v>104900</v>
      </c>
      <c r="M155" s="15">
        <f t="shared" si="120"/>
        <v>0</v>
      </c>
      <c r="N155" s="15">
        <f t="shared" si="120"/>
        <v>0</v>
      </c>
      <c r="O155" s="15">
        <f t="shared" si="120"/>
        <v>0</v>
      </c>
      <c r="P155" s="15">
        <f t="shared" si="120"/>
        <v>0</v>
      </c>
      <c r="Q155" s="15">
        <f t="shared" si="120"/>
        <v>0</v>
      </c>
      <c r="R155" s="15">
        <f t="shared" si="120"/>
        <v>104900</v>
      </c>
      <c r="S155" s="15">
        <f t="shared" si="121"/>
        <v>0</v>
      </c>
      <c r="T155" s="15">
        <f t="shared" si="121"/>
        <v>104900</v>
      </c>
      <c r="U155" s="15">
        <f t="shared" si="121"/>
        <v>0</v>
      </c>
      <c r="V155" s="15">
        <f t="shared" si="121"/>
        <v>0</v>
      </c>
      <c r="W155" s="15">
        <f t="shared" si="121"/>
        <v>0</v>
      </c>
      <c r="X155" s="15">
        <f t="shared" si="121"/>
        <v>0</v>
      </c>
      <c r="Y155" s="15">
        <f t="shared" si="121"/>
        <v>0</v>
      </c>
      <c r="Z155" s="15">
        <f t="shared" si="121"/>
        <v>0</v>
      </c>
      <c r="AA155" s="15">
        <f t="shared" si="121"/>
        <v>0</v>
      </c>
      <c r="AB155" s="15">
        <f t="shared" si="121"/>
        <v>0</v>
      </c>
      <c r="AC155" s="15">
        <f t="shared" si="121"/>
        <v>0</v>
      </c>
      <c r="AD155" s="15">
        <f t="shared" si="121"/>
        <v>0</v>
      </c>
      <c r="AE155" s="15">
        <f t="shared" si="121"/>
        <v>0</v>
      </c>
      <c r="AF155" s="15">
        <f t="shared" si="121"/>
        <v>0</v>
      </c>
      <c r="AG155" s="15">
        <f t="shared" si="121"/>
        <v>0</v>
      </c>
      <c r="AH155" s="15">
        <f t="shared" si="121"/>
        <v>0</v>
      </c>
      <c r="AI155" s="15">
        <f t="shared" si="121"/>
        <v>0</v>
      </c>
      <c r="AJ155" s="15">
        <f t="shared" si="121"/>
        <v>0</v>
      </c>
      <c r="AK155" s="15">
        <f t="shared" si="121"/>
        <v>0</v>
      </c>
      <c r="AL155" s="15">
        <f t="shared" si="121"/>
        <v>0</v>
      </c>
      <c r="AM155" s="110">
        <f t="shared" si="121"/>
        <v>0</v>
      </c>
      <c r="AN155" s="15">
        <f t="shared" si="121"/>
        <v>0</v>
      </c>
      <c r="AO155" s="15">
        <f t="shared" si="121"/>
        <v>0</v>
      </c>
      <c r="AP155" s="15">
        <f t="shared" si="121"/>
        <v>0</v>
      </c>
      <c r="AQ155" s="15">
        <f t="shared" si="121"/>
        <v>0</v>
      </c>
      <c r="AR155" s="15">
        <f t="shared" si="121"/>
        <v>0</v>
      </c>
      <c r="AS155" s="15">
        <f t="shared" si="121"/>
        <v>0</v>
      </c>
    </row>
    <row r="156" spans="1:45" ht="27.75" hidden="1" customHeight="1" x14ac:dyDescent="0.25">
      <c r="A156" s="102" t="s">
        <v>9</v>
      </c>
      <c r="B156" s="102"/>
      <c r="C156" s="102"/>
      <c r="D156" s="102"/>
      <c r="E156" s="40">
        <v>851</v>
      </c>
      <c r="F156" s="2" t="s">
        <v>13</v>
      </c>
      <c r="G156" s="2" t="s">
        <v>56</v>
      </c>
      <c r="H156" s="3" t="s">
        <v>454</v>
      </c>
      <c r="I156" s="2" t="s">
        <v>22</v>
      </c>
      <c r="J156" s="15">
        <f>'3.ВС'!J124</f>
        <v>104900</v>
      </c>
      <c r="K156" s="15">
        <f>'3.ВС'!K124</f>
        <v>0</v>
      </c>
      <c r="L156" s="15">
        <f>'3.ВС'!L124</f>
        <v>104900</v>
      </c>
      <c r="M156" s="15">
        <f>'3.ВС'!M124</f>
        <v>0</v>
      </c>
      <c r="N156" s="15">
        <f>'3.ВС'!N124</f>
        <v>0</v>
      </c>
      <c r="O156" s="15">
        <f>'3.ВС'!O124</f>
        <v>0</v>
      </c>
      <c r="P156" s="15">
        <f>'3.ВС'!P124</f>
        <v>0</v>
      </c>
      <c r="Q156" s="15">
        <f>'3.ВС'!Q124</f>
        <v>0</v>
      </c>
      <c r="R156" s="15">
        <f>'3.ВС'!R124</f>
        <v>104900</v>
      </c>
      <c r="S156" s="15">
        <f>'3.ВС'!S124</f>
        <v>0</v>
      </c>
      <c r="T156" s="15">
        <f>'3.ВС'!T124</f>
        <v>104900</v>
      </c>
      <c r="U156" s="15">
        <f>'3.ВС'!U124</f>
        <v>0</v>
      </c>
      <c r="V156" s="15">
        <f>'3.ВС'!V124</f>
        <v>0</v>
      </c>
      <c r="W156" s="15">
        <f>'3.ВС'!W124</f>
        <v>0</v>
      </c>
      <c r="X156" s="15">
        <f>'3.ВС'!X124</f>
        <v>0</v>
      </c>
      <c r="Y156" s="15">
        <f>'3.ВС'!Y124</f>
        <v>0</v>
      </c>
      <c r="Z156" s="15">
        <f>'3.ВС'!Z124</f>
        <v>0</v>
      </c>
      <c r="AA156" s="15">
        <f>'3.ВС'!AA124</f>
        <v>0</v>
      </c>
      <c r="AB156" s="15">
        <f>'3.ВС'!AB124</f>
        <v>0</v>
      </c>
      <c r="AC156" s="15">
        <f>'3.ВС'!AC124</f>
        <v>0</v>
      </c>
      <c r="AD156" s="15">
        <f>'3.ВС'!AD124</f>
        <v>0</v>
      </c>
      <c r="AE156" s="15">
        <f>'3.ВС'!AE124</f>
        <v>0</v>
      </c>
      <c r="AF156" s="15">
        <f>'3.ВС'!AF124</f>
        <v>0</v>
      </c>
      <c r="AG156" s="15">
        <f>'3.ВС'!AG124</f>
        <v>0</v>
      </c>
      <c r="AH156" s="15">
        <f>'3.ВС'!AH124</f>
        <v>0</v>
      </c>
      <c r="AI156" s="15">
        <f>'3.ВС'!AI124</f>
        <v>0</v>
      </c>
      <c r="AJ156" s="15">
        <f>'3.ВС'!AJ124</f>
        <v>0</v>
      </c>
      <c r="AK156" s="15">
        <f>'3.ВС'!AK124</f>
        <v>0</v>
      </c>
      <c r="AL156" s="15">
        <f>'3.ВС'!AL124</f>
        <v>0</v>
      </c>
      <c r="AM156" s="110">
        <f>'3.ВС'!AM124</f>
        <v>0</v>
      </c>
      <c r="AN156" s="15">
        <f>'3.ВС'!AN124</f>
        <v>0</v>
      </c>
      <c r="AO156" s="15">
        <f>'3.ВС'!AO124</f>
        <v>0</v>
      </c>
      <c r="AP156" s="15">
        <f>'3.ВС'!AP124</f>
        <v>0</v>
      </c>
      <c r="AQ156" s="15">
        <f>'3.ВС'!AQ124</f>
        <v>0</v>
      </c>
      <c r="AR156" s="15">
        <f>'3.ВС'!AR124</f>
        <v>0</v>
      </c>
      <c r="AS156" s="15">
        <f>'3.ВС'!AS124</f>
        <v>0</v>
      </c>
    </row>
    <row r="157" spans="1:45" ht="27.75" hidden="1" customHeight="1" x14ac:dyDescent="0.25">
      <c r="A157" s="100" t="s">
        <v>227</v>
      </c>
      <c r="B157" s="102"/>
      <c r="C157" s="102"/>
      <c r="D157" s="102"/>
      <c r="E157" s="98">
        <v>851</v>
      </c>
      <c r="F157" s="2" t="s">
        <v>13</v>
      </c>
      <c r="G157" s="2" t="s">
        <v>56</v>
      </c>
      <c r="H157" s="3" t="s">
        <v>326</v>
      </c>
      <c r="I157" s="2"/>
      <c r="J157" s="15">
        <f t="shared" ref="J157:AK158" si="122">J158</f>
        <v>4339058.4000000004</v>
      </c>
      <c r="K157" s="15">
        <f t="shared" si="122"/>
        <v>0</v>
      </c>
      <c r="L157" s="15">
        <f t="shared" si="122"/>
        <v>4339058.4000000004</v>
      </c>
      <c r="M157" s="15">
        <f t="shared" si="122"/>
        <v>0</v>
      </c>
      <c r="N157" s="15">
        <f t="shared" si="122"/>
        <v>0</v>
      </c>
      <c r="O157" s="15">
        <f t="shared" si="122"/>
        <v>0</v>
      </c>
      <c r="P157" s="15">
        <f t="shared" si="122"/>
        <v>0</v>
      </c>
      <c r="Q157" s="15">
        <f t="shared" si="122"/>
        <v>0</v>
      </c>
      <c r="R157" s="15">
        <f t="shared" si="122"/>
        <v>4339058.4000000004</v>
      </c>
      <c r="S157" s="15">
        <f t="shared" si="122"/>
        <v>0</v>
      </c>
      <c r="T157" s="15">
        <f t="shared" si="122"/>
        <v>4339058.4000000004</v>
      </c>
      <c r="U157" s="15">
        <f t="shared" si="122"/>
        <v>0</v>
      </c>
      <c r="V157" s="15">
        <f t="shared" si="122"/>
        <v>2150000</v>
      </c>
      <c r="W157" s="15">
        <f t="shared" si="122"/>
        <v>0</v>
      </c>
      <c r="X157" s="15">
        <f t="shared" si="122"/>
        <v>2150000</v>
      </c>
      <c r="Y157" s="15">
        <f t="shared" si="122"/>
        <v>0</v>
      </c>
      <c r="Z157" s="15">
        <f t="shared" si="122"/>
        <v>0</v>
      </c>
      <c r="AA157" s="15">
        <f t="shared" si="122"/>
        <v>0</v>
      </c>
      <c r="AB157" s="15">
        <f t="shared" si="122"/>
        <v>0</v>
      </c>
      <c r="AC157" s="15">
        <f t="shared" si="122"/>
        <v>0</v>
      </c>
      <c r="AD157" s="15">
        <f t="shared" si="122"/>
        <v>2150000</v>
      </c>
      <c r="AE157" s="15">
        <f t="shared" si="122"/>
        <v>0</v>
      </c>
      <c r="AF157" s="15">
        <f t="shared" si="122"/>
        <v>2150000</v>
      </c>
      <c r="AG157" s="15">
        <f t="shared" si="122"/>
        <v>0</v>
      </c>
      <c r="AH157" s="15">
        <f t="shared" si="122"/>
        <v>2150000</v>
      </c>
      <c r="AI157" s="15">
        <f t="shared" si="122"/>
        <v>0</v>
      </c>
      <c r="AJ157" s="15">
        <f t="shared" si="122"/>
        <v>2150000</v>
      </c>
      <c r="AK157" s="15">
        <f t="shared" si="122"/>
        <v>0</v>
      </c>
      <c r="AL157" s="15">
        <f t="shared" ref="S157:AS158" si="123">AL158</f>
        <v>0</v>
      </c>
      <c r="AM157" s="110">
        <f t="shared" si="123"/>
        <v>0</v>
      </c>
      <c r="AN157" s="15">
        <f t="shared" si="123"/>
        <v>0</v>
      </c>
      <c r="AO157" s="15">
        <f t="shared" si="123"/>
        <v>0</v>
      </c>
      <c r="AP157" s="15">
        <f t="shared" si="123"/>
        <v>2150000</v>
      </c>
      <c r="AQ157" s="15">
        <f t="shared" si="123"/>
        <v>0</v>
      </c>
      <c r="AR157" s="15">
        <f t="shared" si="123"/>
        <v>2150000</v>
      </c>
      <c r="AS157" s="15">
        <f t="shared" si="123"/>
        <v>0</v>
      </c>
    </row>
    <row r="158" spans="1:45" ht="27.75" hidden="1" customHeight="1" x14ac:dyDescent="0.25">
      <c r="A158" s="102" t="s">
        <v>23</v>
      </c>
      <c r="B158" s="102"/>
      <c r="C158" s="102"/>
      <c r="D158" s="102"/>
      <c r="E158" s="98">
        <v>851</v>
      </c>
      <c r="F158" s="2" t="s">
        <v>13</v>
      </c>
      <c r="G158" s="2" t="s">
        <v>56</v>
      </c>
      <c r="H158" s="3" t="s">
        <v>326</v>
      </c>
      <c r="I158" s="2" t="s">
        <v>24</v>
      </c>
      <c r="J158" s="15">
        <f t="shared" si="122"/>
        <v>4339058.4000000004</v>
      </c>
      <c r="K158" s="15">
        <f t="shared" si="122"/>
        <v>0</v>
      </c>
      <c r="L158" s="15">
        <f t="shared" si="122"/>
        <v>4339058.4000000004</v>
      </c>
      <c r="M158" s="15">
        <f t="shared" si="122"/>
        <v>0</v>
      </c>
      <c r="N158" s="15">
        <f t="shared" si="122"/>
        <v>0</v>
      </c>
      <c r="O158" s="15">
        <f t="shared" si="122"/>
        <v>0</v>
      </c>
      <c r="P158" s="15">
        <f t="shared" si="122"/>
        <v>0</v>
      </c>
      <c r="Q158" s="15">
        <f t="shared" si="122"/>
        <v>0</v>
      </c>
      <c r="R158" s="15">
        <f t="shared" si="122"/>
        <v>4339058.4000000004</v>
      </c>
      <c r="S158" s="15">
        <f t="shared" si="123"/>
        <v>0</v>
      </c>
      <c r="T158" s="15">
        <f t="shared" si="123"/>
        <v>4339058.4000000004</v>
      </c>
      <c r="U158" s="15">
        <f t="shared" si="123"/>
        <v>0</v>
      </c>
      <c r="V158" s="15">
        <f t="shared" si="123"/>
        <v>2150000</v>
      </c>
      <c r="W158" s="15">
        <f t="shared" si="123"/>
        <v>0</v>
      </c>
      <c r="X158" s="15">
        <f t="shared" si="123"/>
        <v>2150000</v>
      </c>
      <c r="Y158" s="15">
        <f t="shared" si="123"/>
        <v>0</v>
      </c>
      <c r="Z158" s="15">
        <f t="shared" si="123"/>
        <v>0</v>
      </c>
      <c r="AA158" s="15">
        <f t="shared" si="123"/>
        <v>0</v>
      </c>
      <c r="AB158" s="15">
        <f t="shared" si="123"/>
        <v>0</v>
      </c>
      <c r="AC158" s="15">
        <f t="shared" si="123"/>
        <v>0</v>
      </c>
      <c r="AD158" s="15">
        <f t="shared" si="123"/>
        <v>2150000</v>
      </c>
      <c r="AE158" s="15">
        <f t="shared" si="123"/>
        <v>0</v>
      </c>
      <c r="AF158" s="15">
        <f t="shared" si="123"/>
        <v>2150000</v>
      </c>
      <c r="AG158" s="15">
        <f t="shared" si="123"/>
        <v>0</v>
      </c>
      <c r="AH158" s="15">
        <f t="shared" si="123"/>
        <v>2150000</v>
      </c>
      <c r="AI158" s="15">
        <f t="shared" si="123"/>
        <v>0</v>
      </c>
      <c r="AJ158" s="15">
        <f t="shared" si="123"/>
        <v>2150000</v>
      </c>
      <c r="AK158" s="15">
        <f t="shared" si="123"/>
        <v>0</v>
      </c>
      <c r="AL158" s="15">
        <f t="shared" si="123"/>
        <v>0</v>
      </c>
      <c r="AM158" s="110">
        <f t="shared" si="123"/>
        <v>0</v>
      </c>
      <c r="AN158" s="15">
        <f t="shared" si="123"/>
        <v>0</v>
      </c>
      <c r="AO158" s="15">
        <f t="shared" si="123"/>
        <v>0</v>
      </c>
      <c r="AP158" s="15">
        <f t="shared" si="123"/>
        <v>2150000</v>
      </c>
      <c r="AQ158" s="15">
        <f t="shared" si="123"/>
        <v>0</v>
      </c>
      <c r="AR158" s="15">
        <f t="shared" si="123"/>
        <v>2150000</v>
      </c>
      <c r="AS158" s="15">
        <f t="shared" si="123"/>
        <v>0</v>
      </c>
    </row>
    <row r="159" spans="1:45" ht="27.75" hidden="1" customHeight="1" x14ac:dyDescent="0.25">
      <c r="A159" s="102" t="s">
        <v>53</v>
      </c>
      <c r="B159" s="102"/>
      <c r="C159" s="102"/>
      <c r="D159" s="102"/>
      <c r="E159" s="98">
        <v>851</v>
      </c>
      <c r="F159" s="2" t="s">
        <v>13</v>
      </c>
      <c r="G159" s="2" t="s">
        <v>56</v>
      </c>
      <c r="H159" s="3" t="s">
        <v>326</v>
      </c>
      <c r="I159" s="2" t="s">
        <v>54</v>
      </c>
      <c r="J159" s="15">
        <f>'3.ВС'!J127</f>
        <v>4339058.4000000004</v>
      </c>
      <c r="K159" s="15">
        <f>'3.ВС'!K127</f>
        <v>0</v>
      </c>
      <c r="L159" s="15">
        <f>'3.ВС'!L127</f>
        <v>4339058.4000000004</v>
      </c>
      <c r="M159" s="15">
        <f>'3.ВС'!M127</f>
        <v>0</v>
      </c>
      <c r="N159" s="15">
        <f>'3.ВС'!N127</f>
        <v>0</v>
      </c>
      <c r="O159" s="15">
        <f>'3.ВС'!O127</f>
        <v>0</v>
      </c>
      <c r="P159" s="15">
        <f>'3.ВС'!P127</f>
        <v>0</v>
      </c>
      <c r="Q159" s="15">
        <f>'3.ВС'!Q127</f>
        <v>0</v>
      </c>
      <c r="R159" s="15">
        <f>'3.ВС'!R127</f>
        <v>4339058.4000000004</v>
      </c>
      <c r="S159" s="15">
        <f>'3.ВС'!S127</f>
        <v>0</v>
      </c>
      <c r="T159" s="15">
        <f>'3.ВС'!T127</f>
        <v>4339058.4000000004</v>
      </c>
      <c r="U159" s="15">
        <f>'3.ВС'!U127</f>
        <v>0</v>
      </c>
      <c r="V159" s="15">
        <f>'3.ВС'!V127</f>
        <v>2150000</v>
      </c>
      <c r="W159" s="15">
        <f>'3.ВС'!W127</f>
        <v>0</v>
      </c>
      <c r="X159" s="15">
        <f>'3.ВС'!X127</f>
        <v>2150000</v>
      </c>
      <c r="Y159" s="15">
        <f>'3.ВС'!Y127</f>
        <v>0</v>
      </c>
      <c r="Z159" s="15">
        <f>'3.ВС'!Z127</f>
        <v>0</v>
      </c>
      <c r="AA159" s="15">
        <f>'3.ВС'!AA127</f>
        <v>0</v>
      </c>
      <c r="AB159" s="15">
        <f>'3.ВС'!AB127</f>
        <v>0</v>
      </c>
      <c r="AC159" s="15">
        <f>'3.ВС'!AC127</f>
        <v>0</v>
      </c>
      <c r="AD159" s="15">
        <f>'3.ВС'!AD127</f>
        <v>2150000</v>
      </c>
      <c r="AE159" s="15">
        <f>'3.ВС'!AE127</f>
        <v>0</v>
      </c>
      <c r="AF159" s="15">
        <f>'3.ВС'!AF127</f>
        <v>2150000</v>
      </c>
      <c r="AG159" s="15">
        <f>'3.ВС'!AG127</f>
        <v>0</v>
      </c>
      <c r="AH159" s="15">
        <f>'3.ВС'!AH127</f>
        <v>2150000</v>
      </c>
      <c r="AI159" s="15">
        <f>'3.ВС'!AI127</f>
        <v>0</v>
      </c>
      <c r="AJ159" s="15">
        <f>'3.ВС'!AJ127</f>
        <v>2150000</v>
      </c>
      <c r="AK159" s="15">
        <f>'3.ВС'!AK127</f>
        <v>0</v>
      </c>
      <c r="AL159" s="15">
        <f>'3.ВС'!AL127</f>
        <v>0</v>
      </c>
      <c r="AM159" s="110">
        <f>'3.ВС'!AM127</f>
        <v>0</v>
      </c>
      <c r="AN159" s="15">
        <f>'3.ВС'!AN127</f>
        <v>0</v>
      </c>
      <c r="AO159" s="15">
        <f>'3.ВС'!AO127</f>
        <v>0</v>
      </c>
      <c r="AP159" s="15">
        <f>'3.ВС'!AP127</f>
        <v>2150000</v>
      </c>
      <c r="AQ159" s="15">
        <f>'3.ВС'!AQ127</f>
        <v>0</v>
      </c>
      <c r="AR159" s="15">
        <f>'3.ВС'!AR127</f>
        <v>2150000</v>
      </c>
      <c r="AS159" s="15">
        <f>'3.ВС'!AS127</f>
        <v>0</v>
      </c>
    </row>
    <row r="160" spans="1:45" ht="27.75" hidden="1" customHeight="1" x14ac:dyDescent="0.25">
      <c r="A160" s="100" t="s">
        <v>57</v>
      </c>
      <c r="B160" s="102"/>
      <c r="C160" s="102"/>
      <c r="D160" s="102"/>
      <c r="E160" s="98">
        <v>851</v>
      </c>
      <c r="F160" s="2" t="s">
        <v>13</v>
      </c>
      <c r="G160" s="2" t="s">
        <v>56</v>
      </c>
      <c r="H160" s="3" t="s">
        <v>327</v>
      </c>
      <c r="I160" s="2"/>
      <c r="J160" s="15">
        <f t="shared" ref="J160:AK161" si="124">J161</f>
        <v>31800</v>
      </c>
      <c r="K160" s="15">
        <f t="shared" si="124"/>
        <v>0</v>
      </c>
      <c r="L160" s="15">
        <f t="shared" si="124"/>
        <v>31800</v>
      </c>
      <c r="M160" s="15">
        <f t="shared" si="124"/>
        <v>0</v>
      </c>
      <c r="N160" s="15">
        <f t="shared" si="124"/>
        <v>0</v>
      </c>
      <c r="O160" s="15">
        <f t="shared" si="124"/>
        <v>0</v>
      </c>
      <c r="P160" s="15">
        <f t="shared" si="124"/>
        <v>0</v>
      </c>
      <c r="Q160" s="15">
        <f t="shared" si="124"/>
        <v>0</v>
      </c>
      <c r="R160" s="15">
        <f t="shared" si="124"/>
        <v>31800</v>
      </c>
      <c r="S160" s="15">
        <f t="shared" si="124"/>
        <v>0</v>
      </c>
      <c r="T160" s="15">
        <f t="shared" si="124"/>
        <v>31800</v>
      </c>
      <c r="U160" s="15">
        <f t="shared" si="124"/>
        <v>0</v>
      </c>
      <c r="V160" s="15">
        <f t="shared" si="124"/>
        <v>0</v>
      </c>
      <c r="W160" s="15">
        <f t="shared" si="124"/>
        <v>0</v>
      </c>
      <c r="X160" s="15">
        <f t="shared" si="124"/>
        <v>0</v>
      </c>
      <c r="Y160" s="15">
        <f t="shared" si="124"/>
        <v>0</v>
      </c>
      <c r="Z160" s="15">
        <f t="shared" si="124"/>
        <v>0</v>
      </c>
      <c r="AA160" s="15">
        <f t="shared" si="124"/>
        <v>0</v>
      </c>
      <c r="AB160" s="15">
        <f t="shared" si="124"/>
        <v>0</v>
      </c>
      <c r="AC160" s="15">
        <f t="shared" si="124"/>
        <v>0</v>
      </c>
      <c r="AD160" s="15">
        <f t="shared" si="124"/>
        <v>0</v>
      </c>
      <c r="AE160" s="15">
        <f t="shared" si="124"/>
        <v>0</v>
      </c>
      <c r="AF160" s="15">
        <f t="shared" si="124"/>
        <v>0</v>
      </c>
      <c r="AG160" s="15">
        <f t="shared" si="124"/>
        <v>0</v>
      </c>
      <c r="AH160" s="15">
        <f t="shared" si="124"/>
        <v>0</v>
      </c>
      <c r="AI160" s="15">
        <f t="shared" si="124"/>
        <v>0</v>
      </c>
      <c r="AJ160" s="15">
        <f t="shared" si="124"/>
        <v>0</v>
      </c>
      <c r="AK160" s="15">
        <f t="shared" si="124"/>
        <v>0</v>
      </c>
      <c r="AL160" s="15">
        <f t="shared" ref="S160:AS161" si="125">AL161</f>
        <v>0</v>
      </c>
      <c r="AM160" s="110">
        <f t="shared" si="125"/>
        <v>0</v>
      </c>
      <c r="AN160" s="15">
        <f t="shared" si="125"/>
        <v>0</v>
      </c>
      <c r="AO160" s="15">
        <f t="shared" si="125"/>
        <v>0</v>
      </c>
      <c r="AP160" s="15">
        <f t="shared" si="125"/>
        <v>0</v>
      </c>
      <c r="AQ160" s="15">
        <f t="shared" si="125"/>
        <v>0</v>
      </c>
      <c r="AR160" s="15">
        <f t="shared" si="125"/>
        <v>0</v>
      </c>
      <c r="AS160" s="15">
        <f t="shared" si="125"/>
        <v>0</v>
      </c>
    </row>
    <row r="161" spans="1:45" ht="27.75" hidden="1" customHeight="1" x14ac:dyDescent="0.25">
      <c r="A161" s="102" t="s">
        <v>23</v>
      </c>
      <c r="B161" s="102"/>
      <c r="C161" s="102"/>
      <c r="D161" s="102"/>
      <c r="E161" s="98">
        <v>851</v>
      </c>
      <c r="F161" s="2" t="s">
        <v>13</v>
      </c>
      <c r="G161" s="2" t="s">
        <v>56</v>
      </c>
      <c r="H161" s="3" t="s">
        <v>327</v>
      </c>
      <c r="I161" s="2" t="s">
        <v>24</v>
      </c>
      <c r="J161" s="15">
        <f t="shared" si="124"/>
        <v>31800</v>
      </c>
      <c r="K161" s="15">
        <f t="shared" si="124"/>
        <v>0</v>
      </c>
      <c r="L161" s="15">
        <f t="shared" si="124"/>
        <v>31800</v>
      </c>
      <c r="M161" s="15">
        <f t="shared" si="124"/>
        <v>0</v>
      </c>
      <c r="N161" s="15">
        <f t="shared" si="124"/>
        <v>0</v>
      </c>
      <c r="O161" s="15">
        <f t="shared" si="124"/>
        <v>0</v>
      </c>
      <c r="P161" s="15">
        <f t="shared" si="124"/>
        <v>0</v>
      </c>
      <c r="Q161" s="15">
        <f t="shared" si="124"/>
        <v>0</v>
      </c>
      <c r="R161" s="15">
        <f t="shared" si="124"/>
        <v>31800</v>
      </c>
      <c r="S161" s="15">
        <f t="shared" si="125"/>
        <v>0</v>
      </c>
      <c r="T161" s="15">
        <f t="shared" si="125"/>
        <v>31800</v>
      </c>
      <c r="U161" s="15">
        <f t="shared" si="125"/>
        <v>0</v>
      </c>
      <c r="V161" s="15">
        <f t="shared" si="125"/>
        <v>0</v>
      </c>
      <c r="W161" s="15">
        <f t="shared" si="125"/>
        <v>0</v>
      </c>
      <c r="X161" s="15">
        <f t="shared" si="125"/>
        <v>0</v>
      </c>
      <c r="Y161" s="15">
        <f t="shared" si="125"/>
        <v>0</v>
      </c>
      <c r="Z161" s="15">
        <f t="shared" si="125"/>
        <v>0</v>
      </c>
      <c r="AA161" s="15">
        <f t="shared" si="125"/>
        <v>0</v>
      </c>
      <c r="AB161" s="15">
        <f t="shared" si="125"/>
        <v>0</v>
      </c>
      <c r="AC161" s="15">
        <f t="shared" si="125"/>
        <v>0</v>
      </c>
      <c r="AD161" s="15">
        <f t="shared" si="125"/>
        <v>0</v>
      </c>
      <c r="AE161" s="15">
        <f t="shared" si="125"/>
        <v>0</v>
      </c>
      <c r="AF161" s="15">
        <f t="shared" si="125"/>
        <v>0</v>
      </c>
      <c r="AG161" s="15">
        <f t="shared" si="125"/>
        <v>0</v>
      </c>
      <c r="AH161" s="15">
        <f t="shared" si="125"/>
        <v>0</v>
      </c>
      <c r="AI161" s="15">
        <f t="shared" si="125"/>
        <v>0</v>
      </c>
      <c r="AJ161" s="15">
        <f t="shared" si="125"/>
        <v>0</v>
      </c>
      <c r="AK161" s="15">
        <f t="shared" si="125"/>
        <v>0</v>
      </c>
      <c r="AL161" s="15">
        <f t="shared" si="125"/>
        <v>0</v>
      </c>
      <c r="AM161" s="110">
        <f t="shared" si="125"/>
        <v>0</v>
      </c>
      <c r="AN161" s="15">
        <f t="shared" si="125"/>
        <v>0</v>
      </c>
      <c r="AO161" s="15">
        <f t="shared" si="125"/>
        <v>0</v>
      </c>
      <c r="AP161" s="15">
        <f t="shared" si="125"/>
        <v>0</v>
      </c>
      <c r="AQ161" s="15">
        <f t="shared" si="125"/>
        <v>0</v>
      </c>
      <c r="AR161" s="15">
        <f t="shared" si="125"/>
        <v>0</v>
      </c>
      <c r="AS161" s="15">
        <f t="shared" si="125"/>
        <v>0</v>
      </c>
    </row>
    <row r="162" spans="1:45" ht="27.75" hidden="1" customHeight="1" x14ac:dyDescent="0.25">
      <c r="A162" s="102" t="s">
        <v>25</v>
      </c>
      <c r="B162" s="102"/>
      <c r="C162" s="102"/>
      <c r="D162" s="102"/>
      <c r="E162" s="98">
        <v>851</v>
      </c>
      <c r="F162" s="2" t="s">
        <v>13</v>
      </c>
      <c r="G162" s="2" t="s">
        <v>56</v>
      </c>
      <c r="H162" s="3" t="s">
        <v>327</v>
      </c>
      <c r="I162" s="2" t="s">
        <v>26</v>
      </c>
      <c r="J162" s="15">
        <f>'3.ВС'!J130</f>
        <v>31800</v>
      </c>
      <c r="K162" s="15">
        <f>'3.ВС'!K130</f>
        <v>0</v>
      </c>
      <c r="L162" s="15">
        <f>'3.ВС'!L130</f>
        <v>31800</v>
      </c>
      <c r="M162" s="15">
        <f>'3.ВС'!M130</f>
        <v>0</v>
      </c>
      <c r="N162" s="15">
        <f>'3.ВС'!N130</f>
        <v>0</v>
      </c>
      <c r="O162" s="15">
        <f>'3.ВС'!O130</f>
        <v>0</v>
      </c>
      <c r="P162" s="15">
        <f>'3.ВС'!P130</f>
        <v>0</v>
      </c>
      <c r="Q162" s="15">
        <f>'3.ВС'!Q130</f>
        <v>0</v>
      </c>
      <c r="R162" s="15">
        <f>'3.ВС'!R130</f>
        <v>31800</v>
      </c>
      <c r="S162" s="15">
        <f>'3.ВС'!S130</f>
        <v>0</v>
      </c>
      <c r="T162" s="15">
        <f>'3.ВС'!T130</f>
        <v>31800</v>
      </c>
      <c r="U162" s="15">
        <f>'3.ВС'!U130</f>
        <v>0</v>
      </c>
      <c r="V162" s="15">
        <f>'3.ВС'!V130</f>
        <v>0</v>
      </c>
      <c r="W162" s="15">
        <f>'3.ВС'!W130</f>
        <v>0</v>
      </c>
      <c r="X162" s="15">
        <f>'3.ВС'!X130</f>
        <v>0</v>
      </c>
      <c r="Y162" s="15">
        <f>'3.ВС'!Y130</f>
        <v>0</v>
      </c>
      <c r="Z162" s="15">
        <f>'3.ВС'!Z130</f>
        <v>0</v>
      </c>
      <c r="AA162" s="15">
        <f>'3.ВС'!AA130</f>
        <v>0</v>
      </c>
      <c r="AB162" s="15">
        <f>'3.ВС'!AB130</f>
        <v>0</v>
      </c>
      <c r="AC162" s="15">
        <f>'3.ВС'!AC130</f>
        <v>0</v>
      </c>
      <c r="AD162" s="15">
        <f>'3.ВС'!AD130</f>
        <v>0</v>
      </c>
      <c r="AE162" s="15">
        <f>'3.ВС'!AE130</f>
        <v>0</v>
      </c>
      <c r="AF162" s="15">
        <f>'3.ВС'!AF130</f>
        <v>0</v>
      </c>
      <c r="AG162" s="15">
        <f>'3.ВС'!AG130</f>
        <v>0</v>
      </c>
      <c r="AH162" s="15">
        <f>'3.ВС'!AH130</f>
        <v>0</v>
      </c>
      <c r="AI162" s="15">
        <f>'3.ВС'!AI130</f>
        <v>0</v>
      </c>
      <c r="AJ162" s="15">
        <f>'3.ВС'!AJ130</f>
        <v>0</v>
      </c>
      <c r="AK162" s="15">
        <f>'3.ВС'!AK130</f>
        <v>0</v>
      </c>
      <c r="AL162" s="15">
        <f>'3.ВС'!AL130</f>
        <v>0</v>
      </c>
      <c r="AM162" s="110">
        <f>'3.ВС'!AM130</f>
        <v>0</v>
      </c>
      <c r="AN162" s="15">
        <f>'3.ВС'!AN130</f>
        <v>0</v>
      </c>
      <c r="AO162" s="15">
        <f>'3.ВС'!AO130</f>
        <v>0</v>
      </c>
      <c r="AP162" s="15">
        <f>'3.ВС'!AP130</f>
        <v>0</v>
      </c>
      <c r="AQ162" s="15">
        <f>'3.ВС'!AQ130</f>
        <v>0</v>
      </c>
      <c r="AR162" s="15">
        <f>'3.ВС'!AR130</f>
        <v>0</v>
      </c>
      <c r="AS162" s="15">
        <f>'3.ВС'!AS130</f>
        <v>0</v>
      </c>
    </row>
    <row r="163" spans="1:45" ht="18" customHeight="1" x14ac:dyDescent="0.25">
      <c r="A163" s="100" t="s">
        <v>58</v>
      </c>
      <c r="B163" s="102"/>
      <c r="C163" s="102"/>
      <c r="D163" s="102"/>
      <c r="E163" s="98">
        <v>851</v>
      </c>
      <c r="F163" s="2" t="s">
        <v>13</v>
      </c>
      <c r="G163" s="2" t="s">
        <v>48</v>
      </c>
      <c r="H163" s="3"/>
      <c r="I163" s="2"/>
      <c r="J163" s="15">
        <f t="shared" ref="J163:AK165" si="126">J164</f>
        <v>8917000</v>
      </c>
      <c r="K163" s="15">
        <f t="shared" si="126"/>
        <v>0</v>
      </c>
      <c r="L163" s="15">
        <f t="shared" si="126"/>
        <v>8917000</v>
      </c>
      <c r="M163" s="15">
        <f t="shared" si="126"/>
        <v>0</v>
      </c>
      <c r="N163" s="15">
        <f t="shared" si="126"/>
        <v>1291945.76</v>
      </c>
      <c r="O163" s="15">
        <f t="shared" si="126"/>
        <v>0</v>
      </c>
      <c r="P163" s="15">
        <f t="shared" si="126"/>
        <v>1291945.76</v>
      </c>
      <c r="Q163" s="15">
        <f t="shared" si="126"/>
        <v>0</v>
      </c>
      <c r="R163" s="15">
        <f t="shared" si="126"/>
        <v>10208945.76</v>
      </c>
      <c r="S163" s="15">
        <f t="shared" si="126"/>
        <v>0</v>
      </c>
      <c r="T163" s="15">
        <f t="shared" si="126"/>
        <v>10208945.76</v>
      </c>
      <c r="U163" s="15">
        <f t="shared" si="126"/>
        <v>0</v>
      </c>
      <c r="V163" s="15">
        <f t="shared" si="126"/>
        <v>9101900</v>
      </c>
      <c r="W163" s="15">
        <f t="shared" si="126"/>
        <v>0</v>
      </c>
      <c r="X163" s="15">
        <f t="shared" si="126"/>
        <v>9101900</v>
      </c>
      <c r="Y163" s="15">
        <f t="shared" si="126"/>
        <v>0</v>
      </c>
      <c r="Z163" s="15">
        <f t="shared" si="126"/>
        <v>0</v>
      </c>
      <c r="AA163" s="15">
        <f t="shared" si="126"/>
        <v>0</v>
      </c>
      <c r="AB163" s="15">
        <f t="shared" si="126"/>
        <v>0</v>
      </c>
      <c r="AC163" s="15">
        <f t="shared" si="126"/>
        <v>0</v>
      </c>
      <c r="AD163" s="15">
        <f t="shared" si="126"/>
        <v>9101900</v>
      </c>
      <c r="AE163" s="15">
        <f t="shared" si="126"/>
        <v>0</v>
      </c>
      <c r="AF163" s="15">
        <f t="shared" si="126"/>
        <v>9101900</v>
      </c>
      <c r="AG163" s="15">
        <f t="shared" si="126"/>
        <v>0</v>
      </c>
      <c r="AH163" s="15">
        <f t="shared" si="126"/>
        <v>9154200</v>
      </c>
      <c r="AI163" s="15">
        <f t="shared" si="126"/>
        <v>0</v>
      </c>
      <c r="AJ163" s="15">
        <f t="shared" si="126"/>
        <v>9154200</v>
      </c>
      <c r="AK163" s="15">
        <f t="shared" si="126"/>
        <v>0</v>
      </c>
      <c r="AL163" s="15">
        <f t="shared" ref="S163:AS165" si="127">AL164</f>
        <v>0</v>
      </c>
      <c r="AM163" s="110">
        <f t="shared" si="127"/>
        <v>0</v>
      </c>
      <c r="AN163" s="15">
        <f t="shared" si="127"/>
        <v>0</v>
      </c>
      <c r="AO163" s="15">
        <f t="shared" si="127"/>
        <v>0</v>
      </c>
      <c r="AP163" s="15">
        <f t="shared" si="127"/>
        <v>9154200</v>
      </c>
      <c r="AQ163" s="15">
        <f t="shared" si="127"/>
        <v>0</v>
      </c>
      <c r="AR163" s="15">
        <f t="shared" si="127"/>
        <v>9154200</v>
      </c>
      <c r="AS163" s="15">
        <f t="shared" si="127"/>
        <v>0</v>
      </c>
    </row>
    <row r="164" spans="1:45" ht="237.75" customHeight="1" x14ac:dyDescent="0.25">
      <c r="A164" s="100" t="s">
        <v>192</v>
      </c>
      <c r="B164" s="102"/>
      <c r="C164" s="102"/>
      <c r="D164" s="102"/>
      <c r="E164" s="98">
        <v>851</v>
      </c>
      <c r="F164" s="3" t="s">
        <v>13</v>
      </c>
      <c r="G164" s="3" t="s">
        <v>48</v>
      </c>
      <c r="H164" s="3" t="s">
        <v>328</v>
      </c>
      <c r="I164" s="3"/>
      <c r="J164" s="15">
        <f t="shared" si="126"/>
        <v>8917000</v>
      </c>
      <c r="K164" s="15">
        <f t="shared" si="126"/>
        <v>0</v>
      </c>
      <c r="L164" s="15">
        <f t="shared" si="126"/>
        <v>8917000</v>
      </c>
      <c r="M164" s="15">
        <f t="shared" si="126"/>
        <v>0</v>
      </c>
      <c r="N164" s="15">
        <f t="shared" si="126"/>
        <v>1291945.76</v>
      </c>
      <c r="O164" s="15">
        <f t="shared" si="126"/>
        <v>0</v>
      </c>
      <c r="P164" s="15">
        <f t="shared" si="126"/>
        <v>1291945.76</v>
      </c>
      <c r="Q164" s="15">
        <f t="shared" si="126"/>
        <v>0</v>
      </c>
      <c r="R164" s="15">
        <f t="shared" si="126"/>
        <v>10208945.76</v>
      </c>
      <c r="S164" s="15">
        <f t="shared" si="127"/>
        <v>0</v>
      </c>
      <c r="T164" s="15">
        <f t="shared" si="127"/>
        <v>10208945.76</v>
      </c>
      <c r="U164" s="15">
        <f t="shared" si="127"/>
        <v>0</v>
      </c>
      <c r="V164" s="15">
        <f t="shared" si="127"/>
        <v>9101900</v>
      </c>
      <c r="W164" s="15">
        <f t="shared" si="127"/>
        <v>0</v>
      </c>
      <c r="X164" s="15">
        <f t="shared" si="127"/>
        <v>9101900</v>
      </c>
      <c r="Y164" s="15">
        <f t="shared" si="127"/>
        <v>0</v>
      </c>
      <c r="Z164" s="15">
        <f t="shared" si="127"/>
        <v>0</v>
      </c>
      <c r="AA164" s="15">
        <f t="shared" si="127"/>
        <v>0</v>
      </c>
      <c r="AB164" s="15">
        <f t="shared" si="127"/>
        <v>0</v>
      </c>
      <c r="AC164" s="15">
        <f t="shared" si="127"/>
        <v>0</v>
      </c>
      <c r="AD164" s="15">
        <f t="shared" si="127"/>
        <v>9101900</v>
      </c>
      <c r="AE164" s="15">
        <f t="shared" si="127"/>
        <v>0</v>
      </c>
      <c r="AF164" s="15">
        <f t="shared" si="127"/>
        <v>9101900</v>
      </c>
      <c r="AG164" s="15">
        <f t="shared" si="127"/>
        <v>0</v>
      </c>
      <c r="AH164" s="15">
        <f t="shared" si="127"/>
        <v>9154200</v>
      </c>
      <c r="AI164" s="15">
        <f t="shared" si="127"/>
        <v>0</v>
      </c>
      <c r="AJ164" s="15">
        <f t="shared" si="127"/>
        <v>9154200</v>
      </c>
      <c r="AK164" s="15">
        <f t="shared" si="127"/>
        <v>0</v>
      </c>
      <c r="AL164" s="15">
        <f t="shared" si="127"/>
        <v>0</v>
      </c>
      <c r="AM164" s="110">
        <f t="shared" si="127"/>
        <v>0</v>
      </c>
      <c r="AN164" s="15">
        <f t="shared" si="127"/>
        <v>0</v>
      </c>
      <c r="AO164" s="15">
        <f t="shared" si="127"/>
        <v>0</v>
      </c>
      <c r="AP164" s="15">
        <f t="shared" si="127"/>
        <v>9154200</v>
      </c>
      <c r="AQ164" s="15">
        <f t="shared" si="127"/>
        <v>0</v>
      </c>
      <c r="AR164" s="15">
        <f t="shared" si="127"/>
        <v>9154200</v>
      </c>
      <c r="AS164" s="15">
        <f t="shared" si="127"/>
        <v>0</v>
      </c>
    </row>
    <row r="165" spans="1:45" ht="18" customHeight="1" x14ac:dyDescent="0.25">
      <c r="A165" s="100" t="s">
        <v>34</v>
      </c>
      <c r="B165" s="102"/>
      <c r="C165" s="102"/>
      <c r="D165" s="102"/>
      <c r="E165" s="98">
        <v>851</v>
      </c>
      <c r="F165" s="3" t="s">
        <v>13</v>
      </c>
      <c r="G165" s="3" t="s">
        <v>48</v>
      </c>
      <c r="H165" s="3" t="s">
        <v>328</v>
      </c>
      <c r="I165" s="2" t="s">
        <v>35</v>
      </c>
      <c r="J165" s="15">
        <f t="shared" si="126"/>
        <v>8917000</v>
      </c>
      <c r="K165" s="15">
        <f t="shared" si="126"/>
        <v>0</v>
      </c>
      <c r="L165" s="15">
        <f t="shared" si="126"/>
        <v>8917000</v>
      </c>
      <c r="M165" s="15">
        <f t="shared" si="126"/>
        <v>0</v>
      </c>
      <c r="N165" s="15">
        <f t="shared" si="126"/>
        <v>1291945.76</v>
      </c>
      <c r="O165" s="15">
        <f t="shared" si="126"/>
        <v>0</v>
      </c>
      <c r="P165" s="15">
        <f t="shared" si="126"/>
        <v>1291945.76</v>
      </c>
      <c r="Q165" s="15">
        <f t="shared" si="126"/>
        <v>0</v>
      </c>
      <c r="R165" s="15">
        <f t="shared" si="126"/>
        <v>10208945.76</v>
      </c>
      <c r="S165" s="15">
        <f t="shared" si="127"/>
        <v>0</v>
      </c>
      <c r="T165" s="15">
        <f t="shared" si="127"/>
        <v>10208945.76</v>
      </c>
      <c r="U165" s="15">
        <f t="shared" si="127"/>
        <v>0</v>
      </c>
      <c r="V165" s="15">
        <f t="shared" si="127"/>
        <v>9101900</v>
      </c>
      <c r="W165" s="15">
        <f t="shared" si="127"/>
        <v>0</v>
      </c>
      <c r="X165" s="15">
        <f t="shared" si="127"/>
        <v>9101900</v>
      </c>
      <c r="Y165" s="15">
        <f t="shared" si="127"/>
        <v>0</v>
      </c>
      <c r="Z165" s="15">
        <f t="shared" si="127"/>
        <v>0</v>
      </c>
      <c r="AA165" s="15">
        <f t="shared" si="127"/>
        <v>0</v>
      </c>
      <c r="AB165" s="15">
        <f t="shared" si="127"/>
        <v>0</v>
      </c>
      <c r="AC165" s="15">
        <f t="shared" si="127"/>
        <v>0</v>
      </c>
      <c r="AD165" s="15">
        <f t="shared" si="127"/>
        <v>9101900</v>
      </c>
      <c r="AE165" s="15">
        <f t="shared" si="127"/>
        <v>0</v>
      </c>
      <c r="AF165" s="15">
        <f t="shared" si="127"/>
        <v>9101900</v>
      </c>
      <c r="AG165" s="15">
        <f t="shared" si="127"/>
        <v>0</v>
      </c>
      <c r="AH165" s="15">
        <f t="shared" si="127"/>
        <v>9154200</v>
      </c>
      <c r="AI165" s="15">
        <f t="shared" si="127"/>
        <v>0</v>
      </c>
      <c r="AJ165" s="15">
        <f t="shared" si="127"/>
        <v>9154200</v>
      </c>
      <c r="AK165" s="15">
        <f t="shared" si="127"/>
        <v>0</v>
      </c>
      <c r="AL165" s="15">
        <f t="shared" si="127"/>
        <v>0</v>
      </c>
      <c r="AM165" s="110">
        <f t="shared" si="127"/>
        <v>0</v>
      </c>
      <c r="AN165" s="15">
        <f t="shared" si="127"/>
        <v>0</v>
      </c>
      <c r="AO165" s="15">
        <f t="shared" si="127"/>
        <v>0</v>
      </c>
      <c r="AP165" s="15">
        <f t="shared" si="127"/>
        <v>9154200</v>
      </c>
      <c r="AQ165" s="15">
        <f t="shared" si="127"/>
        <v>0</v>
      </c>
      <c r="AR165" s="15">
        <f t="shared" si="127"/>
        <v>9154200</v>
      </c>
      <c r="AS165" s="15">
        <f t="shared" si="127"/>
        <v>0</v>
      </c>
    </row>
    <row r="166" spans="1:45" ht="18" customHeight="1" x14ac:dyDescent="0.25">
      <c r="A166" s="102" t="s">
        <v>59</v>
      </c>
      <c r="B166" s="102"/>
      <c r="C166" s="102"/>
      <c r="D166" s="102"/>
      <c r="E166" s="98">
        <v>851</v>
      </c>
      <c r="F166" s="3" t="s">
        <v>13</v>
      </c>
      <c r="G166" s="3" t="s">
        <v>48</v>
      </c>
      <c r="H166" s="3" t="s">
        <v>328</v>
      </c>
      <c r="I166" s="2" t="s">
        <v>60</v>
      </c>
      <c r="J166" s="15">
        <f>'3.ВС'!J134</f>
        <v>8917000</v>
      </c>
      <c r="K166" s="15">
        <f>'3.ВС'!K134</f>
        <v>0</v>
      </c>
      <c r="L166" s="15">
        <f>'3.ВС'!L134</f>
        <v>8917000</v>
      </c>
      <c r="M166" s="15">
        <f>'3.ВС'!M134</f>
        <v>0</v>
      </c>
      <c r="N166" s="15">
        <f>'3.ВС'!N134</f>
        <v>1291945.76</v>
      </c>
      <c r="O166" s="15">
        <f>'3.ВС'!O134</f>
        <v>0</v>
      </c>
      <c r="P166" s="15">
        <f>'3.ВС'!P134</f>
        <v>1291945.76</v>
      </c>
      <c r="Q166" s="15">
        <f>'3.ВС'!Q134</f>
        <v>0</v>
      </c>
      <c r="R166" s="15">
        <f>'3.ВС'!R134</f>
        <v>10208945.76</v>
      </c>
      <c r="S166" s="15">
        <f>'3.ВС'!S134</f>
        <v>0</v>
      </c>
      <c r="T166" s="15">
        <f>'3.ВС'!T134</f>
        <v>10208945.76</v>
      </c>
      <c r="U166" s="15">
        <f>'3.ВС'!U134</f>
        <v>0</v>
      </c>
      <c r="V166" s="15">
        <f>'3.ВС'!V134</f>
        <v>9101900</v>
      </c>
      <c r="W166" s="15">
        <f>'3.ВС'!W134</f>
        <v>0</v>
      </c>
      <c r="X166" s="15">
        <f>'3.ВС'!X134</f>
        <v>9101900</v>
      </c>
      <c r="Y166" s="15">
        <f>'3.ВС'!Y134</f>
        <v>0</v>
      </c>
      <c r="Z166" s="15">
        <f>'3.ВС'!Z134</f>
        <v>0</v>
      </c>
      <c r="AA166" s="15">
        <f>'3.ВС'!AA134</f>
        <v>0</v>
      </c>
      <c r="AB166" s="15">
        <f>'3.ВС'!AB134</f>
        <v>0</v>
      </c>
      <c r="AC166" s="15">
        <f>'3.ВС'!AC134</f>
        <v>0</v>
      </c>
      <c r="AD166" s="15">
        <f>'3.ВС'!AD134</f>
        <v>9101900</v>
      </c>
      <c r="AE166" s="15">
        <f>'3.ВС'!AE134</f>
        <v>0</v>
      </c>
      <c r="AF166" s="15">
        <f>'3.ВС'!AF134</f>
        <v>9101900</v>
      </c>
      <c r="AG166" s="15">
        <f>'3.ВС'!AG134</f>
        <v>0</v>
      </c>
      <c r="AH166" s="15">
        <f>'3.ВС'!AH134</f>
        <v>9154200</v>
      </c>
      <c r="AI166" s="15">
        <f>'3.ВС'!AI134</f>
        <v>0</v>
      </c>
      <c r="AJ166" s="15">
        <f>'3.ВС'!AJ134</f>
        <v>9154200</v>
      </c>
      <c r="AK166" s="15">
        <f>'3.ВС'!AK134</f>
        <v>0</v>
      </c>
      <c r="AL166" s="15">
        <f>'3.ВС'!AL134</f>
        <v>0</v>
      </c>
      <c r="AM166" s="110">
        <f>'3.ВС'!AM134</f>
        <v>0</v>
      </c>
      <c r="AN166" s="15">
        <f>'3.ВС'!AN134</f>
        <v>0</v>
      </c>
      <c r="AO166" s="15">
        <f>'3.ВС'!AO134</f>
        <v>0</v>
      </c>
      <c r="AP166" s="15">
        <f>'3.ВС'!AP134</f>
        <v>9154200</v>
      </c>
      <c r="AQ166" s="15">
        <f>'3.ВС'!AQ134</f>
        <v>0</v>
      </c>
      <c r="AR166" s="15">
        <f>'3.ВС'!AR134</f>
        <v>9154200</v>
      </c>
      <c r="AS166" s="15">
        <f>'3.ВС'!AS134</f>
        <v>0</v>
      </c>
    </row>
    <row r="167" spans="1:45" ht="34.5" customHeight="1" x14ac:dyDescent="0.25">
      <c r="A167" s="100" t="s">
        <v>61</v>
      </c>
      <c r="B167" s="102"/>
      <c r="C167" s="102"/>
      <c r="D167" s="102"/>
      <c r="E167" s="98">
        <v>851</v>
      </c>
      <c r="F167" s="2" t="s">
        <v>13</v>
      </c>
      <c r="G167" s="2" t="s">
        <v>62</v>
      </c>
      <c r="H167" s="3"/>
      <c r="I167" s="2"/>
      <c r="J167" s="15">
        <f t="shared" ref="J167:AS167" si="128">J177+J180+J171+J168+J174</f>
        <v>350727</v>
      </c>
      <c r="K167" s="15">
        <f t="shared" si="128"/>
        <v>343712.46</v>
      </c>
      <c r="L167" s="15">
        <f t="shared" si="128"/>
        <v>7014.54</v>
      </c>
      <c r="M167" s="15">
        <f t="shared" si="128"/>
        <v>0</v>
      </c>
      <c r="N167" s="15">
        <f t="shared" si="128"/>
        <v>75000</v>
      </c>
      <c r="O167" s="15">
        <f t="shared" si="128"/>
        <v>0</v>
      </c>
      <c r="P167" s="15">
        <f t="shared" si="128"/>
        <v>75000</v>
      </c>
      <c r="Q167" s="15">
        <f t="shared" si="128"/>
        <v>0</v>
      </c>
      <c r="R167" s="15">
        <f t="shared" si="128"/>
        <v>425727</v>
      </c>
      <c r="S167" s="15">
        <f t="shared" si="128"/>
        <v>343712.46</v>
      </c>
      <c r="T167" s="15">
        <f t="shared" si="128"/>
        <v>82014.539999999994</v>
      </c>
      <c r="U167" s="15">
        <f t="shared" si="128"/>
        <v>0</v>
      </c>
      <c r="V167" s="15">
        <f t="shared" si="128"/>
        <v>4729284.58</v>
      </c>
      <c r="W167" s="15">
        <f t="shared" si="128"/>
        <v>4634698.8899999997</v>
      </c>
      <c r="X167" s="15">
        <f t="shared" si="128"/>
        <v>94585.69</v>
      </c>
      <c r="Y167" s="15">
        <f t="shared" si="128"/>
        <v>0</v>
      </c>
      <c r="Z167" s="15">
        <f t="shared" si="128"/>
        <v>0</v>
      </c>
      <c r="AA167" s="15">
        <f t="shared" si="128"/>
        <v>0</v>
      </c>
      <c r="AB167" s="15">
        <f t="shared" si="128"/>
        <v>0</v>
      </c>
      <c r="AC167" s="15">
        <f t="shared" si="128"/>
        <v>0</v>
      </c>
      <c r="AD167" s="15">
        <f t="shared" si="128"/>
        <v>4729284.58</v>
      </c>
      <c r="AE167" s="15">
        <f t="shared" si="128"/>
        <v>4634698.8899999997</v>
      </c>
      <c r="AF167" s="15">
        <f t="shared" si="128"/>
        <v>94585.69</v>
      </c>
      <c r="AG167" s="15">
        <f t="shared" si="128"/>
        <v>0</v>
      </c>
      <c r="AH167" s="15">
        <f t="shared" si="128"/>
        <v>3717147.96</v>
      </c>
      <c r="AI167" s="15">
        <f t="shared" si="128"/>
        <v>3642805</v>
      </c>
      <c r="AJ167" s="15">
        <f t="shared" si="128"/>
        <v>74342.960000000006</v>
      </c>
      <c r="AK167" s="15">
        <f t="shared" si="128"/>
        <v>0</v>
      </c>
      <c r="AL167" s="15">
        <f t="shared" si="128"/>
        <v>0</v>
      </c>
      <c r="AM167" s="110">
        <f t="shared" si="128"/>
        <v>0</v>
      </c>
      <c r="AN167" s="15">
        <f t="shared" si="128"/>
        <v>0</v>
      </c>
      <c r="AO167" s="15">
        <f t="shared" si="128"/>
        <v>0</v>
      </c>
      <c r="AP167" s="15">
        <f t="shared" si="128"/>
        <v>3717147.96</v>
      </c>
      <c r="AQ167" s="15">
        <f t="shared" si="128"/>
        <v>3642805</v>
      </c>
      <c r="AR167" s="15">
        <f t="shared" si="128"/>
        <v>74342.960000000006</v>
      </c>
      <c r="AS167" s="15">
        <f t="shared" si="128"/>
        <v>0</v>
      </c>
    </row>
    <row r="168" spans="1:45" ht="32.25" hidden="1" customHeight="1" x14ac:dyDescent="0.25">
      <c r="A168" s="102" t="s">
        <v>433</v>
      </c>
      <c r="B168" s="102"/>
      <c r="C168" s="102"/>
      <c r="D168" s="102"/>
      <c r="E168" s="3">
        <v>851</v>
      </c>
      <c r="F168" s="3" t="s">
        <v>13</v>
      </c>
      <c r="G168" s="3" t="s">
        <v>62</v>
      </c>
      <c r="H168" s="3" t="s">
        <v>435</v>
      </c>
      <c r="I168" s="2"/>
      <c r="J168" s="15">
        <f t="shared" ref="J168:AK169" si="129">J169</f>
        <v>0</v>
      </c>
      <c r="K168" s="15">
        <f t="shared" si="129"/>
        <v>0</v>
      </c>
      <c r="L168" s="15">
        <f t="shared" si="129"/>
        <v>0</v>
      </c>
      <c r="M168" s="15">
        <f t="shared" si="129"/>
        <v>0</v>
      </c>
      <c r="N168" s="15">
        <f t="shared" si="129"/>
        <v>0</v>
      </c>
      <c r="O168" s="15">
        <f t="shared" si="129"/>
        <v>0</v>
      </c>
      <c r="P168" s="15">
        <f t="shared" si="129"/>
        <v>0</v>
      </c>
      <c r="Q168" s="15">
        <f t="shared" si="129"/>
        <v>0</v>
      </c>
      <c r="R168" s="15">
        <f t="shared" si="129"/>
        <v>0</v>
      </c>
      <c r="S168" s="15">
        <f t="shared" si="129"/>
        <v>0</v>
      </c>
      <c r="T168" s="15">
        <f t="shared" si="129"/>
        <v>0</v>
      </c>
      <c r="U168" s="15">
        <f t="shared" si="129"/>
        <v>0</v>
      </c>
      <c r="V168" s="15">
        <f t="shared" si="129"/>
        <v>3324981.63</v>
      </c>
      <c r="W168" s="15">
        <f t="shared" si="129"/>
        <v>3258482</v>
      </c>
      <c r="X168" s="15">
        <f t="shared" si="129"/>
        <v>66499.63</v>
      </c>
      <c r="Y168" s="15">
        <f t="shared" si="129"/>
        <v>0</v>
      </c>
      <c r="Z168" s="15">
        <f t="shared" si="129"/>
        <v>0</v>
      </c>
      <c r="AA168" s="15">
        <f t="shared" si="129"/>
        <v>0</v>
      </c>
      <c r="AB168" s="15">
        <f t="shared" si="129"/>
        <v>0</v>
      </c>
      <c r="AC168" s="15">
        <f t="shared" si="129"/>
        <v>0</v>
      </c>
      <c r="AD168" s="15">
        <f t="shared" si="129"/>
        <v>3324981.63</v>
      </c>
      <c r="AE168" s="15">
        <f t="shared" si="129"/>
        <v>3258482</v>
      </c>
      <c r="AF168" s="15">
        <f t="shared" si="129"/>
        <v>66499.63</v>
      </c>
      <c r="AG168" s="15">
        <f t="shared" si="129"/>
        <v>0</v>
      </c>
      <c r="AH168" s="15">
        <f t="shared" si="129"/>
        <v>3717147.96</v>
      </c>
      <c r="AI168" s="15">
        <f t="shared" si="129"/>
        <v>3642805</v>
      </c>
      <c r="AJ168" s="15">
        <f t="shared" si="129"/>
        <v>74342.960000000006</v>
      </c>
      <c r="AK168" s="15">
        <f t="shared" si="129"/>
        <v>0</v>
      </c>
      <c r="AL168" s="15">
        <f t="shared" ref="S168:AS169" si="130">AL169</f>
        <v>0</v>
      </c>
      <c r="AM168" s="110">
        <f t="shared" si="130"/>
        <v>0</v>
      </c>
      <c r="AN168" s="15">
        <f t="shared" si="130"/>
        <v>0</v>
      </c>
      <c r="AO168" s="15">
        <f t="shared" si="130"/>
        <v>0</v>
      </c>
      <c r="AP168" s="15">
        <f t="shared" si="130"/>
        <v>3717147.96</v>
      </c>
      <c r="AQ168" s="15">
        <f t="shared" si="130"/>
        <v>3642805</v>
      </c>
      <c r="AR168" s="15">
        <f t="shared" si="130"/>
        <v>74342.960000000006</v>
      </c>
      <c r="AS168" s="15">
        <f t="shared" si="130"/>
        <v>0</v>
      </c>
    </row>
    <row r="169" spans="1:45" ht="32.25" hidden="1" customHeight="1" x14ac:dyDescent="0.25">
      <c r="A169" s="102" t="s">
        <v>20</v>
      </c>
      <c r="B169" s="102"/>
      <c r="C169" s="102"/>
      <c r="D169" s="102"/>
      <c r="E169" s="3">
        <v>851</v>
      </c>
      <c r="F169" s="3" t="s">
        <v>13</v>
      </c>
      <c r="G169" s="3" t="s">
        <v>62</v>
      </c>
      <c r="H169" s="3" t="s">
        <v>435</v>
      </c>
      <c r="I169" s="2" t="s">
        <v>21</v>
      </c>
      <c r="J169" s="15">
        <f t="shared" si="129"/>
        <v>0</v>
      </c>
      <c r="K169" s="15">
        <f t="shared" si="129"/>
        <v>0</v>
      </c>
      <c r="L169" s="15">
        <f t="shared" si="129"/>
        <v>0</v>
      </c>
      <c r="M169" s="15">
        <f t="shared" si="129"/>
        <v>0</v>
      </c>
      <c r="N169" s="15">
        <f t="shared" si="129"/>
        <v>0</v>
      </c>
      <c r="O169" s="15">
        <f t="shared" si="129"/>
        <v>0</v>
      </c>
      <c r="P169" s="15">
        <f t="shared" si="129"/>
        <v>0</v>
      </c>
      <c r="Q169" s="15">
        <f t="shared" si="129"/>
        <v>0</v>
      </c>
      <c r="R169" s="15">
        <f t="shared" si="129"/>
        <v>0</v>
      </c>
      <c r="S169" s="15">
        <f t="shared" si="130"/>
        <v>0</v>
      </c>
      <c r="T169" s="15">
        <f t="shared" si="130"/>
        <v>0</v>
      </c>
      <c r="U169" s="15">
        <f t="shared" si="130"/>
        <v>0</v>
      </c>
      <c r="V169" s="15">
        <f t="shared" si="130"/>
        <v>3324981.63</v>
      </c>
      <c r="W169" s="15">
        <f t="shared" si="130"/>
        <v>3258482</v>
      </c>
      <c r="X169" s="15">
        <f t="shared" si="130"/>
        <v>66499.63</v>
      </c>
      <c r="Y169" s="15">
        <f t="shared" si="130"/>
        <v>0</v>
      </c>
      <c r="Z169" s="15">
        <f t="shared" si="130"/>
        <v>0</v>
      </c>
      <c r="AA169" s="15">
        <f t="shared" si="130"/>
        <v>0</v>
      </c>
      <c r="AB169" s="15">
        <f t="shared" si="130"/>
        <v>0</v>
      </c>
      <c r="AC169" s="15">
        <f t="shared" si="130"/>
        <v>0</v>
      </c>
      <c r="AD169" s="15">
        <f t="shared" si="130"/>
        <v>3324981.63</v>
      </c>
      <c r="AE169" s="15">
        <f t="shared" si="130"/>
        <v>3258482</v>
      </c>
      <c r="AF169" s="15">
        <f t="shared" si="130"/>
        <v>66499.63</v>
      </c>
      <c r="AG169" s="15">
        <f t="shared" si="130"/>
        <v>0</v>
      </c>
      <c r="AH169" s="15">
        <f t="shared" si="130"/>
        <v>3717147.96</v>
      </c>
      <c r="AI169" s="15">
        <f t="shared" si="130"/>
        <v>3642805</v>
      </c>
      <c r="AJ169" s="15">
        <f t="shared" si="130"/>
        <v>74342.960000000006</v>
      </c>
      <c r="AK169" s="15">
        <f t="shared" si="130"/>
        <v>0</v>
      </c>
      <c r="AL169" s="15">
        <f t="shared" si="130"/>
        <v>0</v>
      </c>
      <c r="AM169" s="110">
        <f t="shared" si="130"/>
        <v>0</v>
      </c>
      <c r="AN169" s="15">
        <f t="shared" si="130"/>
        <v>0</v>
      </c>
      <c r="AO169" s="15">
        <f t="shared" si="130"/>
        <v>0</v>
      </c>
      <c r="AP169" s="15">
        <f t="shared" si="130"/>
        <v>3717147.96</v>
      </c>
      <c r="AQ169" s="15">
        <f t="shared" si="130"/>
        <v>3642805</v>
      </c>
      <c r="AR169" s="15">
        <f t="shared" si="130"/>
        <v>74342.960000000006</v>
      </c>
      <c r="AS169" s="15">
        <f t="shared" si="130"/>
        <v>0</v>
      </c>
    </row>
    <row r="170" spans="1:45" ht="32.25" hidden="1" customHeight="1" x14ac:dyDescent="0.25">
      <c r="A170" s="102" t="s">
        <v>9</v>
      </c>
      <c r="B170" s="102"/>
      <c r="C170" s="102"/>
      <c r="D170" s="102"/>
      <c r="E170" s="3">
        <v>851</v>
      </c>
      <c r="F170" s="3" t="s">
        <v>13</v>
      </c>
      <c r="G170" s="3" t="s">
        <v>62</v>
      </c>
      <c r="H170" s="3" t="s">
        <v>435</v>
      </c>
      <c r="I170" s="2" t="s">
        <v>22</v>
      </c>
      <c r="J170" s="15">
        <f>'3.ВС'!J138</f>
        <v>0</v>
      </c>
      <c r="K170" s="15">
        <f>'3.ВС'!K138</f>
        <v>0</v>
      </c>
      <c r="L170" s="15">
        <f>'3.ВС'!L138</f>
        <v>0</v>
      </c>
      <c r="M170" s="15">
        <f>'3.ВС'!M138</f>
        <v>0</v>
      </c>
      <c r="N170" s="15">
        <f>'3.ВС'!N138</f>
        <v>0</v>
      </c>
      <c r="O170" s="15">
        <f>'3.ВС'!O138</f>
        <v>0</v>
      </c>
      <c r="P170" s="15">
        <f>'3.ВС'!P138</f>
        <v>0</v>
      </c>
      <c r="Q170" s="15">
        <f>'3.ВС'!Q138</f>
        <v>0</v>
      </c>
      <c r="R170" s="15">
        <f>'3.ВС'!R138</f>
        <v>0</v>
      </c>
      <c r="S170" s="15">
        <f>'3.ВС'!S138</f>
        <v>0</v>
      </c>
      <c r="T170" s="15">
        <f>'3.ВС'!T138</f>
        <v>0</v>
      </c>
      <c r="U170" s="15">
        <f>'3.ВС'!U138</f>
        <v>0</v>
      </c>
      <c r="V170" s="15">
        <f>'3.ВС'!V138</f>
        <v>3324981.63</v>
      </c>
      <c r="W170" s="15">
        <f>'3.ВС'!W138</f>
        <v>3258482</v>
      </c>
      <c r="X170" s="15">
        <f>'3.ВС'!X138</f>
        <v>66499.63</v>
      </c>
      <c r="Y170" s="15">
        <f>'3.ВС'!Y138</f>
        <v>0</v>
      </c>
      <c r="Z170" s="15">
        <f>'3.ВС'!Z138</f>
        <v>0</v>
      </c>
      <c r="AA170" s="15">
        <f>'3.ВС'!AA138</f>
        <v>0</v>
      </c>
      <c r="AB170" s="15">
        <f>'3.ВС'!AB138</f>
        <v>0</v>
      </c>
      <c r="AC170" s="15">
        <f>'3.ВС'!AC138</f>
        <v>0</v>
      </c>
      <c r="AD170" s="15">
        <f>'3.ВС'!AD138</f>
        <v>3324981.63</v>
      </c>
      <c r="AE170" s="15">
        <f>'3.ВС'!AE138</f>
        <v>3258482</v>
      </c>
      <c r="AF170" s="15">
        <f>'3.ВС'!AF138</f>
        <v>66499.63</v>
      </c>
      <c r="AG170" s="15">
        <f>'3.ВС'!AG138</f>
        <v>0</v>
      </c>
      <c r="AH170" s="15">
        <f>'3.ВС'!AH138</f>
        <v>3717147.96</v>
      </c>
      <c r="AI170" s="15">
        <f>'3.ВС'!AI138</f>
        <v>3642805</v>
      </c>
      <c r="AJ170" s="15">
        <f>'3.ВС'!AJ138</f>
        <v>74342.960000000006</v>
      </c>
      <c r="AK170" s="15">
        <f>'3.ВС'!AK138</f>
        <v>0</v>
      </c>
      <c r="AL170" s="15">
        <f>'3.ВС'!AL138</f>
        <v>0</v>
      </c>
      <c r="AM170" s="110">
        <f>'3.ВС'!AM138</f>
        <v>0</v>
      </c>
      <c r="AN170" s="15">
        <f>'3.ВС'!AN138</f>
        <v>0</v>
      </c>
      <c r="AO170" s="15">
        <f>'3.ВС'!AO138</f>
        <v>0</v>
      </c>
      <c r="AP170" s="15">
        <f>'3.ВС'!AP138</f>
        <v>3717147.96</v>
      </c>
      <c r="AQ170" s="15">
        <f>'3.ВС'!AQ138</f>
        <v>3642805</v>
      </c>
      <c r="AR170" s="15">
        <f>'3.ВС'!AR138</f>
        <v>74342.960000000006</v>
      </c>
      <c r="AS170" s="15">
        <f>'3.ВС'!AS138</f>
        <v>0</v>
      </c>
    </row>
    <row r="171" spans="1:45" ht="33" hidden="1" customHeight="1" x14ac:dyDescent="0.25">
      <c r="A171" s="102" t="s">
        <v>487</v>
      </c>
      <c r="B171" s="102"/>
      <c r="C171" s="102"/>
      <c r="D171" s="102"/>
      <c r="E171" s="40">
        <v>851</v>
      </c>
      <c r="F171" s="3" t="s">
        <v>13</v>
      </c>
      <c r="G171" s="3" t="s">
        <v>62</v>
      </c>
      <c r="H171" s="83" t="s">
        <v>488</v>
      </c>
      <c r="I171" s="2"/>
      <c r="J171" s="15">
        <f t="shared" ref="J171:AK172" si="131">J172</f>
        <v>0</v>
      </c>
      <c r="K171" s="15">
        <f t="shared" si="131"/>
        <v>0</v>
      </c>
      <c r="L171" s="15">
        <f t="shared" si="131"/>
        <v>0</v>
      </c>
      <c r="M171" s="15">
        <f t="shared" si="131"/>
        <v>0</v>
      </c>
      <c r="N171" s="15">
        <f t="shared" si="131"/>
        <v>0</v>
      </c>
      <c r="O171" s="15">
        <f t="shared" si="131"/>
        <v>0</v>
      </c>
      <c r="P171" s="15">
        <f t="shared" si="131"/>
        <v>0</v>
      </c>
      <c r="Q171" s="15">
        <f t="shared" si="131"/>
        <v>0</v>
      </c>
      <c r="R171" s="15">
        <f t="shared" si="131"/>
        <v>0</v>
      </c>
      <c r="S171" s="15">
        <f t="shared" si="131"/>
        <v>0</v>
      </c>
      <c r="T171" s="15">
        <f t="shared" si="131"/>
        <v>0</v>
      </c>
      <c r="U171" s="15">
        <f t="shared" si="131"/>
        <v>0</v>
      </c>
      <c r="V171" s="15">
        <f t="shared" si="131"/>
        <v>1404302.95</v>
      </c>
      <c r="W171" s="15">
        <f t="shared" si="131"/>
        <v>1376216.89</v>
      </c>
      <c r="X171" s="15">
        <f t="shared" si="131"/>
        <v>28086.06</v>
      </c>
      <c r="Y171" s="15">
        <f t="shared" si="131"/>
        <v>0</v>
      </c>
      <c r="Z171" s="15">
        <f t="shared" si="131"/>
        <v>0</v>
      </c>
      <c r="AA171" s="15">
        <f t="shared" si="131"/>
        <v>0</v>
      </c>
      <c r="AB171" s="15">
        <f t="shared" si="131"/>
        <v>0</v>
      </c>
      <c r="AC171" s="15">
        <f t="shared" si="131"/>
        <v>0</v>
      </c>
      <c r="AD171" s="15">
        <f t="shared" si="131"/>
        <v>1404302.95</v>
      </c>
      <c r="AE171" s="15">
        <f t="shared" si="131"/>
        <v>1376216.89</v>
      </c>
      <c r="AF171" s="15">
        <f t="shared" si="131"/>
        <v>28086.06</v>
      </c>
      <c r="AG171" s="15">
        <f t="shared" si="131"/>
        <v>0</v>
      </c>
      <c r="AH171" s="15">
        <f t="shared" si="131"/>
        <v>0</v>
      </c>
      <c r="AI171" s="15">
        <f t="shared" si="131"/>
        <v>0</v>
      </c>
      <c r="AJ171" s="15">
        <f t="shared" si="131"/>
        <v>0</v>
      </c>
      <c r="AK171" s="15">
        <f t="shared" si="131"/>
        <v>0</v>
      </c>
      <c r="AL171" s="15">
        <f t="shared" ref="S171:AS172" si="132">AL172</f>
        <v>0</v>
      </c>
      <c r="AM171" s="110">
        <f t="shared" si="132"/>
        <v>0</v>
      </c>
      <c r="AN171" s="15">
        <f t="shared" si="132"/>
        <v>0</v>
      </c>
      <c r="AO171" s="15">
        <f t="shared" si="132"/>
        <v>0</v>
      </c>
      <c r="AP171" s="15">
        <f t="shared" si="132"/>
        <v>0</v>
      </c>
      <c r="AQ171" s="15">
        <f t="shared" si="132"/>
        <v>0</v>
      </c>
      <c r="AR171" s="15">
        <f t="shared" si="132"/>
        <v>0</v>
      </c>
      <c r="AS171" s="15">
        <f t="shared" si="132"/>
        <v>0</v>
      </c>
    </row>
    <row r="172" spans="1:45" ht="33" hidden="1" customHeight="1" x14ac:dyDescent="0.25">
      <c r="A172" s="102" t="s">
        <v>20</v>
      </c>
      <c r="B172" s="102"/>
      <c r="C172" s="102"/>
      <c r="D172" s="102"/>
      <c r="E172" s="40">
        <v>851</v>
      </c>
      <c r="F172" s="3" t="s">
        <v>13</v>
      </c>
      <c r="G172" s="3" t="s">
        <v>62</v>
      </c>
      <c r="H172" s="83" t="s">
        <v>488</v>
      </c>
      <c r="I172" s="2" t="s">
        <v>21</v>
      </c>
      <c r="J172" s="15">
        <f t="shared" si="131"/>
        <v>0</v>
      </c>
      <c r="K172" s="15">
        <f t="shared" si="131"/>
        <v>0</v>
      </c>
      <c r="L172" s="15">
        <f t="shared" si="131"/>
        <v>0</v>
      </c>
      <c r="M172" s="15">
        <f t="shared" si="131"/>
        <v>0</v>
      </c>
      <c r="N172" s="15">
        <f t="shared" si="131"/>
        <v>0</v>
      </c>
      <c r="O172" s="15">
        <f t="shared" si="131"/>
        <v>0</v>
      </c>
      <c r="P172" s="15">
        <f t="shared" si="131"/>
        <v>0</v>
      </c>
      <c r="Q172" s="15">
        <f t="shared" si="131"/>
        <v>0</v>
      </c>
      <c r="R172" s="15">
        <f t="shared" si="131"/>
        <v>0</v>
      </c>
      <c r="S172" s="15">
        <f t="shared" si="132"/>
        <v>0</v>
      </c>
      <c r="T172" s="15">
        <f t="shared" si="132"/>
        <v>0</v>
      </c>
      <c r="U172" s="15">
        <f t="shared" si="132"/>
        <v>0</v>
      </c>
      <c r="V172" s="15">
        <f t="shared" si="132"/>
        <v>1404302.95</v>
      </c>
      <c r="W172" s="15">
        <f t="shared" si="132"/>
        <v>1376216.89</v>
      </c>
      <c r="X172" s="15">
        <f t="shared" si="132"/>
        <v>28086.06</v>
      </c>
      <c r="Y172" s="15">
        <f t="shared" si="132"/>
        <v>0</v>
      </c>
      <c r="Z172" s="15">
        <f t="shared" si="132"/>
        <v>0</v>
      </c>
      <c r="AA172" s="15">
        <f t="shared" si="132"/>
        <v>0</v>
      </c>
      <c r="AB172" s="15">
        <f t="shared" si="132"/>
        <v>0</v>
      </c>
      <c r="AC172" s="15">
        <f t="shared" si="132"/>
        <v>0</v>
      </c>
      <c r="AD172" s="15">
        <f t="shared" si="132"/>
        <v>1404302.95</v>
      </c>
      <c r="AE172" s="15">
        <f t="shared" si="132"/>
        <v>1376216.89</v>
      </c>
      <c r="AF172" s="15">
        <f t="shared" si="132"/>
        <v>28086.06</v>
      </c>
      <c r="AG172" s="15">
        <f t="shared" si="132"/>
        <v>0</v>
      </c>
      <c r="AH172" s="15">
        <f t="shared" si="132"/>
        <v>0</v>
      </c>
      <c r="AI172" s="15">
        <f t="shared" si="132"/>
        <v>0</v>
      </c>
      <c r="AJ172" s="15">
        <f t="shared" si="132"/>
        <v>0</v>
      </c>
      <c r="AK172" s="15">
        <f t="shared" si="132"/>
        <v>0</v>
      </c>
      <c r="AL172" s="15">
        <f t="shared" si="132"/>
        <v>0</v>
      </c>
      <c r="AM172" s="110">
        <f t="shared" si="132"/>
        <v>0</v>
      </c>
      <c r="AN172" s="15">
        <f t="shared" si="132"/>
        <v>0</v>
      </c>
      <c r="AO172" s="15">
        <f t="shared" si="132"/>
        <v>0</v>
      </c>
      <c r="AP172" s="15">
        <f t="shared" si="132"/>
        <v>0</v>
      </c>
      <c r="AQ172" s="15">
        <f t="shared" si="132"/>
        <v>0</v>
      </c>
      <c r="AR172" s="15">
        <f t="shared" si="132"/>
        <v>0</v>
      </c>
      <c r="AS172" s="15">
        <f t="shared" si="132"/>
        <v>0</v>
      </c>
    </row>
    <row r="173" spans="1:45" ht="33" hidden="1" customHeight="1" x14ac:dyDescent="0.25">
      <c r="A173" s="102" t="s">
        <v>9</v>
      </c>
      <c r="B173" s="102"/>
      <c r="C173" s="102"/>
      <c r="D173" s="102"/>
      <c r="E173" s="40">
        <v>851</v>
      </c>
      <c r="F173" s="3" t="s">
        <v>13</v>
      </c>
      <c r="G173" s="3" t="s">
        <v>62</v>
      </c>
      <c r="H173" s="83" t="s">
        <v>488</v>
      </c>
      <c r="I173" s="2" t="s">
        <v>22</v>
      </c>
      <c r="J173" s="15">
        <f>'3.ВС'!J141</f>
        <v>0</v>
      </c>
      <c r="K173" s="15">
        <f>'3.ВС'!K141</f>
        <v>0</v>
      </c>
      <c r="L173" s="15">
        <f>'3.ВС'!L141</f>
        <v>0</v>
      </c>
      <c r="M173" s="15">
        <f>'3.ВС'!M141</f>
        <v>0</v>
      </c>
      <c r="N173" s="15">
        <f>'3.ВС'!N141</f>
        <v>0</v>
      </c>
      <c r="O173" s="15">
        <f>'3.ВС'!O141</f>
        <v>0</v>
      </c>
      <c r="P173" s="15">
        <f>'3.ВС'!P141</f>
        <v>0</v>
      </c>
      <c r="Q173" s="15">
        <f>'3.ВС'!Q141</f>
        <v>0</v>
      </c>
      <c r="R173" s="15">
        <f>'3.ВС'!R141</f>
        <v>0</v>
      </c>
      <c r="S173" s="15">
        <f>'3.ВС'!S141</f>
        <v>0</v>
      </c>
      <c r="T173" s="15">
        <f>'3.ВС'!T141</f>
        <v>0</v>
      </c>
      <c r="U173" s="15">
        <f>'3.ВС'!U141</f>
        <v>0</v>
      </c>
      <c r="V173" s="15">
        <f>'3.ВС'!V141</f>
        <v>1404302.95</v>
      </c>
      <c r="W173" s="15">
        <f>'3.ВС'!W141</f>
        <v>1376216.89</v>
      </c>
      <c r="X173" s="15">
        <f>'3.ВС'!X141</f>
        <v>28086.06</v>
      </c>
      <c r="Y173" s="15">
        <f>'3.ВС'!Y141</f>
        <v>0</v>
      </c>
      <c r="Z173" s="15">
        <f>'3.ВС'!Z141</f>
        <v>0</v>
      </c>
      <c r="AA173" s="15">
        <f>'3.ВС'!AA141</f>
        <v>0</v>
      </c>
      <c r="AB173" s="15">
        <f>'3.ВС'!AB141</f>
        <v>0</v>
      </c>
      <c r="AC173" s="15">
        <f>'3.ВС'!AC141</f>
        <v>0</v>
      </c>
      <c r="AD173" s="15">
        <f>'3.ВС'!AD141</f>
        <v>1404302.95</v>
      </c>
      <c r="AE173" s="15">
        <f>'3.ВС'!AE141</f>
        <v>1376216.89</v>
      </c>
      <c r="AF173" s="15">
        <f>'3.ВС'!AF141</f>
        <v>28086.06</v>
      </c>
      <c r="AG173" s="15">
        <f>'3.ВС'!AG141</f>
        <v>0</v>
      </c>
      <c r="AH173" s="15">
        <f>'3.ВС'!AH141</f>
        <v>0</v>
      </c>
      <c r="AI173" s="15">
        <f>'3.ВС'!AI141</f>
        <v>0</v>
      </c>
      <c r="AJ173" s="15">
        <f>'3.ВС'!AJ141</f>
        <v>0</v>
      </c>
      <c r="AK173" s="15">
        <f>'3.ВС'!AK141</f>
        <v>0</v>
      </c>
      <c r="AL173" s="15">
        <f>'3.ВС'!AL141</f>
        <v>0</v>
      </c>
      <c r="AM173" s="110">
        <f>'3.ВС'!AM141</f>
        <v>0</v>
      </c>
      <c r="AN173" s="15">
        <f>'3.ВС'!AN141</f>
        <v>0</v>
      </c>
      <c r="AO173" s="15">
        <f>'3.ВС'!AO141</f>
        <v>0</v>
      </c>
      <c r="AP173" s="15">
        <f>'3.ВС'!AP141</f>
        <v>0</v>
      </c>
      <c r="AQ173" s="15">
        <f>'3.ВС'!AQ141</f>
        <v>0</v>
      </c>
      <c r="AR173" s="15">
        <f>'3.ВС'!AR141</f>
        <v>0</v>
      </c>
      <c r="AS173" s="15">
        <f>'3.ВС'!AS141</f>
        <v>0</v>
      </c>
    </row>
    <row r="174" spans="1:45" ht="33" hidden="1" customHeight="1" x14ac:dyDescent="0.25">
      <c r="A174" s="102" t="s">
        <v>433</v>
      </c>
      <c r="B174" s="102"/>
      <c r="C174" s="102"/>
      <c r="D174" s="102"/>
      <c r="E174" s="3">
        <v>851</v>
      </c>
      <c r="F174" s="3" t="s">
        <v>13</v>
      </c>
      <c r="G174" s="3" t="s">
        <v>62</v>
      </c>
      <c r="H174" s="3" t="s">
        <v>496</v>
      </c>
      <c r="I174" s="2"/>
      <c r="J174" s="15">
        <f t="shared" ref="J174:AK175" si="133">J175</f>
        <v>350727</v>
      </c>
      <c r="K174" s="15">
        <f t="shared" si="133"/>
        <v>343712.46</v>
      </c>
      <c r="L174" s="15">
        <f t="shared" si="133"/>
        <v>7014.54</v>
      </c>
      <c r="M174" s="15">
        <f t="shared" si="133"/>
        <v>0</v>
      </c>
      <c r="N174" s="15">
        <f t="shared" si="133"/>
        <v>0</v>
      </c>
      <c r="O174" s="15">
        <f t="shared" si="133"/>
        <v>0</v>
      </c>
      <c r="P174" s="15">
        <f t="shared" si="133"/>
        <v>0</v>
      </c>
      <c r="Q174" s="15">
        <f t="shared" si="133"/>
        <v>0</v>
      </c>
      <c r="R174" s="15">
        <f t="shared" si="133"/>
        <v>350727</v>
      </c>
      <c r="S174" s="15">
        <f t="shared" si="133"/>
        <v>343712.46</v>
      </c>
      <c r="T174" s="15">
        <f t="shared" si="133"/>
        <v>7014.54</v>
      </c>
      <c r="U174" s="15">
        <f t="shared" si="133"/>
        <v>0</v>
      </c>
      <c r="V174" s="15">
        <f t="shared" si="133"/>
        <v>0</v>
      </c>
      <c r="W174" s="15">
        <f t="shared" si="133"/>
        <v>0</v>
      </c>
      <c r="X174" s="15">
        <f t="shared" si="133"/>
        <v>0</v>
      </c>
      <c r="Y174" s="15">
        <f t="shared" si="133"/>
        <v>0</v>
      </c>
      <c r="Z174" s="15">
        <f t="shared" si="133"/>
        <v>0</v>
      </c>
      <c r="AA174" s="15">
        <f t="shared" si="133"/>
        <v>0</v>
      </c>
      <c r="AB174" s="15">
        <f t="shared" si="133"/>
        <v>0</v>
      </c>
      <c r="AC174" s="15">
        <f t="shared" si="133"/>
        <v>0</v>
      </c>
      <c r="AD174" s="15">
        <f t="shared" si="133"/>
        <v>0</v>
      </c>
      <c r="AE174" s="15">
        <f t="shared" si="133"/>
        <v>0</v>
      </c>
      <c r="AF174" s="15">
        <f t="shared" si="133"/>
        <v>0</v>
      </c>
      <c r="AG174" s="15">
        <f t="shared" si="133"/>
        <v>0</v>
      </c>
      <c r="AH174" s="15">
        <f t="shared" si="133"/>
        <v>0</v>
      </c>
      <c r="AI174" s="15">
        <f t="shared" si="133"/>
        <v>0</v>
      </c>
      <c r="AJ174" s="15">
        <f t="shared" si="133"/>
        <v>0</v>
      </c>
      <c r="AK174" s="15">
        <f t="shared" si="133"/>
        <v>0</v>
      </c>
      <c r="AL174" s="15">
        <f t="shared" ref="S174:AS175" si="134">AL175</f>
        <v>0</v>
      </c>
      <c r="AM174" s="110">
        <f t="shared" si="134"/>
        <v>0</v>
      </c>
      <c r="AN174" s="15">
        <f t="shared" si="134"/>
        <v>0</v>
      </c>
      <c r="AO174" s="15">
        <f t="shared" si="134"/>
        <v>0</v>
      </c>
      <c r="AP174" s="15">
        <f t="shared" si="134"/>
        <v>0</v>
      </c>
      <c r="AQ174" s="15">
        <f t="shared" si="134"/>
        <v>0</v>
      </c>
      <c r="AR174" s="15">
        <f t="shared" si="134"/>
        <v>0</v>
      </c>
      <c r="AS174" s="15">
        <f t="shared" si="134"/>
        <v>0</v>
      </c>
    </row>
    <row r="175" spans="1:45" ht="33" hidden="1" customHeight="1" x14ac:dyDescent="0.25">
      <c r="A175" s="102" t="s">
        <v>20</v>
      </c>
      <c r="B175" s="102"/>
      <c r="C175" s="102"/>
      <c r="D175" s="102"/>
      <c r="E175" s="3">
        <v>851</v>
      </c>
      <c r="F175" s="3" t="s">
        <v>13</v>
      </c>
      <c r="G175" s="3" t="s">
        <v>62</v>
      </c>
      <c r="H175" s="3" t="s">
        <v>496</v>
      </c>
      <c r="I175" s="2" t="s">
        <v>21</v>
      </c>
      <c r="J175" s="15">
        <f t="shared" si="133"/>
        <v>350727</v>
      </c>
      <c r="K175" s="15">
        <f t="shared" si="133"/>
        <v>343712.46</v>
      </c>
      <c r="L175" s="15">
        <f t="shared" si="133"/>
        <v>7014.54</v>
      </c>
      <c r="M175" s="15">
        <f t="shared" si="133"/>
        <v>0</v>
      </c>
      <c r="N175" s="15">
        <f t="shared" si="133"/>
        <v>0</v>
      </c>
      <c r="O175" s="15">
        <f t="shared" si="133"/>
        <v>0</v>
      </c>
      <c r="P175" s="15">
        <f t="shared" si="133"/>
        <v>0</v>
      </c>
      <c r="Q175" s="15">
        <f t="shared" si="133"/>
        <v>0</v>
      </c>
      <c r="R175" s="15">
        <f t="shared" si="133"/>
        <v>350727</v>
      </c>
      <c r="S175" s="15">
        <f t="shared" si="134"/>
        <v>343712.46</v>
      </c>
      <c r="T175" s="15">
        <f t="shared" si="134"/>
        <v>7014.54</v>
      </c>
      <c r="U175" s="15">
        <f t="shared" si="134"/>
        <v>0</v>
      </c>
      <c r="V175" s="15">
        <f t="shared" si="134"/>
        <v>0</v>
      </c>
      <c r="W175" s="15">
        <f t="shared" si="134"/>
        <v>0</v>
      </c>
      <c r="X175" s="15">
        <f t="shared" si="134"/>
        <v>0</v>
      </c>
      <c r="Y175" s="15">
        <f t="shared" si="134"/>
        <v>0</v>
      </c>
      <c r="Z175" s="15">
        <f t="shared" si="134"/>
        <v>0</v>
      </c>
      <c r="AA175" s="15">
        <f t="shared" si="134"/>
        <v>0</v>
      </c>
      <c r="AB175" s="15">
        <f t="shared" si="134"/>
        <v>0</v>
      </c>
      <c r="AC175" s="15">
        <f t="shared" si="134"/>
        <v>0</v>
      </c>
      <c r="AD175" s="15">
        <f t="shared" si="134"/>
        <v>0</v>
      </c>
      <c r="AE175" s="15">
        <f t="shared" si="134"/>
        <v>0</v>
      </c>
      <c r="AF175" s="15">
        <f t="shared" si="134"/>
        <v>0</v>
      </c>
      <c r="AG175" s="15">
        <f t="shared" si="134"/>
        <v>0</v>
      </c>
      <c r="AH175" s="15">
        <f t="shared" si="134"/>
        <v>0</v>
      </c>
      <c r="AI175" s="15">
        <f t="shared" si="134"/>
        <v>0</v>
      </c>
      <c r="AJ175" s="15">
        <f t="shared" si="134"/>
        <v>0</v>
      </c>
      <c r="AK175" s="15">
        <f t="shared" si="134"/>
        <v>0</v>
      </c>
      <c r="AL175" s="15">
        <f t="shared" si="134"/>
        <v>0</v>
      </c>
      <c r="AM175" s="110">
        <f t="shared" si="134"/>
        <v>0</v>
      </c>
      <c r="AN175" s="15">
        <f t="shared" si="134"/>
        <v>0</v>
      </c>
      <c r="AO175" s="15">
        <f t="shared" si="134"/>
        <v>0</v>
      </c>
      <c r="AP175" s="15">
        <f t="shared" si="134"/>
        <v>0</v>
      </c>
      <c r="AQ175" s="15">
        <f t="shared" si="134"/>
        <v>0</v>
      </c>
      <c r="AR175" s="15">
        <f t="shared" si="134"/>
        <v>0</v>
      </c>
      <c r="AS175" s="15">
        <f t="shared" si="134"/>
        <v>0</v>
      </c>
    </row>
    <row r="176" spans="1:45" ht="33" hidden="1" customHeight="1" x14ac:dyDescent="0.25">
      <c r="A176" s="102" t="s">
        <v>9</v>
      </c>
      <c r="B176" s="102"/>
      <c r="C176" s="102"/>
      <c r="D176" s="102"/>
      <c r="E176" s="3">
        <v>851</v>
      </c>
      <c r="F176" s="3" t="s">
        <v>13</v>
      </c>
      <c r="G176" s="3" t="s">
        <v>62</v>
      </c>
      <c r="H176" s="3" t="s">
        <v>496</v>
      </c>
      <c r="I176" s="2" t="s">
        <v>22</v>
      </c>
      <c r="J176" s="15">
        <f>'3.ВС'!J144</f>
        <v>350727</v>
      </c>
      <c r="K176" s="15">
        <f>'3.ВС'!K144</f>
        <v>343712.46</v>
      </c>
      <c r="L176" s="15">
        <f>'3.ВС'!L144</f>
        <v>7014.54</v>
      </c>
      <c r="M176" s="15">
        <f>'3.ВС'!M144</f>
        <v>0</v>
      </c>
      <c r="N176" s="15">
        <f>'3.ВС'!N144</f>
        <v>0</v>
      </c>
      <c r="O176" s="15">
        <f>'3.ВС'!O144</f>
        <v>0</v>
      </c>
      <c r="P176" s="15">
        <f>'3.ВС'!P144</f>
        <v>0</v>
      </c>
      <c r="Q176" s="15">
        <f>'3.ВС'!Q144</f>
        <v>0</v>
      </c>
      <c r="R176" s="15">
        <f>'3.ВС'!R144</f>
        <v>350727</v>
      </c>
      <c r="S176" s="15">
        <f>'3.ВС'!S144</f>
        <v>343712.46</v>
      </c>
      <c r="T176" s="15">
        <f>'3.ВС'!T144</f>
        <v>7014.54</v>
      </c>
      <c r="U176" s="15">
        <f>'3.ВС'!U144</f>
        <v>0</v>
      </c>
      <c r="V176" s="15">
        <f>'3.ВС'!V144</f>
        <v>0</v>
      </c>
      <c r="W176" s="15">
        <f>'3.ВС'!W144</f>
        <v>0</v>
      </c>
      <c r="X176" s="15">
        <f>'3.ВС'!X144</f>
        <v>0</v>
      </c>
      <c r="Y176" s="15">
        <f>'3.ВС'!Y144</f>
        <v>0</v>
      </c>
      <c r="Z176" s="15">
        <f>'3.ВС'!Z144</f>
        <v>0</v>
      </c>
      <c r="AA176" s="15">
        <f>'3.ВС'!AA144</f>
        <v>0</v>
      </c>
      <c r="AB176" s="15">
        <f>'3.ВС'!AB144</f>
        <v>0</v>
      </c>
      <c r="AC176" s="15">
        <f>'3.ВС'!AC144</f>
        <v>0</v>
      </c>
      <c r="AD176" s="15">
        <f>'3.ВС'!AD144</f>
        <v>0</v>
      </c>
      <c r="AE176" s="15">
        <f>'3.ВС'!AE144</f>
        <v>0</v>
      </c>
      <c r="AF176" s="15">
        <f>'3.ВС'!AF144</f>
        <v>0</v>
      </c>
      <c r="AG176" s="15">
        <f>'3.ВС'!AG144</f>
        <v>0</v>
      </c>
      <c r="AH176" s="15">
        <f>'3.ВС'!AH144</f>
        <v>0</v>
      </c>
      <c r="AI176" s="15">
        <f>'3.ВС'!AI144</f>
        <v>0</v>
      </c>
      <c r="AJ176" s="15">
        <f>'3.ВС'!AJ144</f>
        <v>0</v>
      </c>
      <c r="AK176" s="15">
        <f>'3.ВС'!AK144</f>
        <v>0</v>
      </c>
      <c r="AL176" s="15">
        <f>'3.ВС'!AL144</f>
        <v>0</v>
      </c>
      <c r="AM176" s="110">
        <f>'3.ВС'!AM144</f>
        <v>0</v>
      </c>
      <c r="AN176" s="15">
        <f>'3.ВС'!AN144</f>
        <v>0</v>
      </c>
      <c r="AO176" s="15">
        <f>'3.ВС'!AO144</f>
        <v>0</v>
      </c>
      <c r="AP176" s="15">
        <f>'3.ВС'!AP144</f>
        <v>0</v>
      </c>
      <c r="AQ176" s="15">
        <f>'3.ВС'!AQ144</f>
        <v>0</v>
      </c>
      <c r="AR176" s="15">
        <f>'3.ВС'!AR144</f>
        <v>0</v>
      </c>
      <c r="AS176" s="15">
        <f>'3.ВС'!AS144</f>
        <v>0</v>
      </c>
    </row>
    <row r="177" spans="1:45" ht="47.25" hidden="1" customHeight="1" x14ac:dyDescent="0.25">
      <c r="A177" s="102" t="s">
        <v>522</v>
      </c>
      <c r="B177" s="102"/>
      <c r="C177" s="102"/>
      <c r="D177" s="102"/>
      <c r="E177" s="40" t="s">
        <v>256</v>
      </c>
      <c r="F177" s="2" t="s">
        <v>13</v>
      </c>
      <c r="G177" s="2" t="s">
        <v>62</v>
      </c>
      <c r="H177" s="3" t="s">
        <v>527</v>
      </c>
      <c r="I177" s="2"/>
      <c r="J177" s="15">
        <f t="shared" ref="J177:Y178" si="135">J178</f>
        <v>0</v>
      </c>
      <c r="K177" s="15">
        <f t="shared" si="135"/>
        <v>0</v>
      </c>
      <c r="L177" s="15">
        <f t="shared" si="135"/>
        <v>0</v>
      </c>
      <c r="M177" s="15">
        <f t="shared" si="135"/>
        <v>0</v>
      </c>
      <c r="N177" s="15">
        <f t="shared" si="135"/>
        <v>0</v>
      </c>
      <c r="O177" s="15">
        <f t="shared" si="135"/>
        <v>0</v>
      </c>
      <c r="P177" s="15">
        <f t="shared" si="135"/>
        <v>0</v>
      </c>
      <c r="Q177" s="15">
        <f t="shared" si="135"/>
        <v>0</v>
      </c>
      <c r="R177" s="15">
        <f t="shared" si="135"/>
        <v>0</v>
      </c>
      <c r="S177" s="15">
        <f t="shared" si="135"/>
        <v>0</v>
      </c>
      <c r="T177" s="15">
        <f t="shared" si="135"/>
        <v>0</v>
      </c>
      <c r="U177" s="15">
        <f t="shared" si="135"/>
        <v>0</v>
      </c>
      <c r="V177" s="15">
        <f t="shared" si="135"/>
        <v>0</v>
      </c>
      <c r="W177" s="15">
        <f t="shared" si="135"/>
        <v>0</v>
      </c>
      <c r="X177" s="15">
        <f t="shared" si="135"/>
        <v>0</v>
      </c>
      <c r="Y177" s="15">
        <f t="shared" si="135"/>
        <v>0</v>
      </c>
      <c r="Z177" s="15">
        <f t="shared" ref="Z177:AS178" si="136">Z178</f>
        <v>0</v>
      </c>
      <c r="AA177" s="15">
        <f t="shared" si="136"/>
        <v>0</v>
      </c>
      <c r="AB177" s="15">
        <f t="shared" si="136"/>
        <v>0</v>
      </c>
      <c r="AC177" s="15">
        <f t="shared" si="136"/>
        <v>0</v>
      </c>
      <c r="AD177" s="15">
        <f t="shared" si="136"/>
        <v>0</v>
      </c>
      <c r="AE177" s="15">
        <f t="shared" si="136"/>
        <v>0</v>
      </c>
      <c r="AF177" s="15">
        <f t="shared" si="136"/>
        <v>0</v>
      </c>
      <c r="AG177" s="15">
        <f t="shared" si="136"/>
        <v>0</v>
      </c>
      <c r="AH177" s="15">
        <f t="shared" si="136"/>
        <v>0</v>
      </c>
      <c r="AI177" s="15">
        <f t="shared" si="136"/>
        <v>0</v>
      </c>
      <c r="AJ177" s="15">
        <f t="shared" si="136"/>
        <v>0</v>
      </c>
      <c r="AK177" s="15">
        <f t="shared" si="136"/>
        <v>0</v>
      </c>
      <c r="AL177" s="15">
        <f t="shared" si="136"/>
        <v>0</v>
      </c>
      <c r="AM177" s="110">
        <f t="shared" si="136"/>
        <v>0</v>
      </c>
      <c r="AN177" s="15">
        <f t="shared" si="136"/>
        <v>0</v>
      </c>
      <c r="AO177" s="15">
        <f t="shared" si="136"/>
        <v>0</v>
      </c>
      <c r="AP177" s="15">
        <f t="shared" si="136"/>
        <v>0</v>
      </c>
      <c r="AQ177" s="15">
        <f t="shared" si="136"/>
        <v>0</v>
      </c>
      <c r="AR177" s="15">
        <f t="shared" si="136"/>
        <v>0</v>
      </c>
      <c r="AS177" s="15">
        <f t="shared" si="136"/>
        <v>0</v>
      </c>
    </row>
    <row r="178" spans="1:45" ht="32.25" hidden="1" customHeight="1" x14ac:dyDescent="0.25">
      <c r="A178" s="102" t="s">
        <v>20</v>
      </c>
      <c r="B178" s="102"/>
      <c r="C178" s="102"/>
      <c r="D178" s="102"/>
      <c r="E178" s="40" t="s">
        <v>256</v>
      </c>
      <c r="F178" s="2" t="s">
        <v>13</v>
      </c>
      <c r="G178" s="2" t="s">
        <v>62</v>
      </c>
      <c r="H178" s="3" t="s">
        <v>527</v>
      </c>
      <c r="I178" s="2" t="s">
        <v>21</v>
      </c>
      <c r="J178" s="15">
        <f t="shared" si="135"/>
        <v>0</v>
      </c>
      <c r="K178" s="15">
        <f t="shared" si="135"/>
        <v>0</v>
      </c>
      <c r="L178" s="15">
        <f t="shared" si="135"/>
        <v>0</v>
      </c>
      <c r="M178" s="15">
        <f t="shared" si="135"/>
        <v>0</v>
      </c>
      <c r="N178" s="15">
        <f t="shared" si="135"/>
        <v>0</v>
      </c>
      <c r="O178" s="15">
        <f t="shared" si="135"/>
        <v>0</v>
      </c>
      <c r="P178" s="15">
        <f t="shared" si="135"/>
        <v>0</v>
      </c>
      <c r="Q178" s="15">
        <f t="shared" si="135"/>
        <v>0</v>
      </c>
      <c r="R178" s="15">
        <f t="shared" si="135"/>
        <v>0</v>
      </c>
      <c r="S178" s="15">
        <f t="shared" si="135"/>
        <v>0</v>
      </c>
      <c r="T178" s="15">
        <f t="shared" si="135"/>
        <v>0</v>
      </c>
      <c r="U178" s="15">
        <f t="shared" si="135"/>
        <v>0</v>
      </c>
      <c r="V178" s="15">
        <f t="shared" si="135"/>
        <v>0</v>
      </c>
      <c r="W178" s="15">
        <f t="shared" si="135"/>
        <v>0</v>
      </c>
      <c r="X178" s="15">
        <f t="shared" si="135"/>
        <v>0</v>
      </c>
      <c r="Y178" s="15">
        <f t="shared" si="135"/>
        <v>0</v>
      </c>
      <c r="Z178" s="15">
        <f t="shared" si="136"/>
        <v>0</v>
      </c>
      <c r="AA178" s="15">
        <f t="shared" si="136"/>
        <v>0</v>
      </c>
      <c r="AB178" s="15">
        <f t="shared" si="136"/>
        <v>0</v>
      </c>
      <c r="AC178" s="15">
        <f t="shared" si="136"/>
        <v>0</v>
      </c>
      <c r="AD178" s="15">
        <f t="shared" si="136"/>
        <v>0</v>
      </c>
      <c r="AE178" s="15">
        <f t="shared" si="136"/>
        <v>0</v>
      </c>
      <c r="AF178" s="15">
        <f t="shared" si="136"/>
        <v>0</v>
      </c>
      <c r="AG178" s="15">
        <f t="shared" si="136"/>
        <v>0</v>
      </c>
      <c r="AH178" s="15">
        <f t="shared" si="136"/>
        <v>0</v>
      </c>
      <c r="AI178" s="15">
        <f t="shared" si="136"/>
        <v>0</v>
      </c>
      <c r="AJ178" s="15">
        <f t="shared" si="136"/>
        <v>0</v>
      </c>
      <c r="AK178" s="15">
        <f t="shared" si="136"/>
        <v>0</v>
      </c>
      <c r="AL178" s="15">
        <f t="shared" si="136"/>
        <v>0</v>
      </c>
      <c r="AM178" s="110">
        <f t="shared" si="136"/>
        <v>0</v>
      </c>
      <c r="AN178" s="15">
        <f t="shared" si="136"/>
        <v>0</v>
      </c>
      <c r="AO178" s="15">
        <f t="shared" si="136"/>
        <v>0</v>
      </c>
      <c r="AP178" s="15">
        <f t="shared" si="136"/>
        <v>0</v>
      </c>
      <c r="AQ178" s="15">
        <f t="shared" si="136"/>
        <v>0</v>
      </c>
      <c r="AR178" s="15">
        <f t="shared" si="136"/>
        <v>0</v>
      </c>
      <c r="AS178" s="15">
        <f t="shared" si="136"/>
        <v>0</v>
      </c>
    </row>
    <row r="179" spans="1:45" ht="32.25" hidden="1" customHeight="1" x14ac:dyDescent="0.25">
      <c r="A179" s="102" t="s">
        <v>9</v>
      </c>
      <c r="B179" s="102"/>
      <c r="C179" s="102"/>
      <c r="D179" s="102"/>
      <c r="E179" s="40" t="s">
        <v>256</v>
      </c>
      <c r="F179" s="2" t="s">
        <v>13</v>
      </c>
      <c r="G179" s="2" t="s">
        <v>62</v>
      </c>
      <c r="H179" s="3" t="s">
        <v>527</v>
      </c>
      <c r="I179" s="2" t="s">
        <v>22</v>
      </c>
      <c r="J179" s="34">
        <f>'3.ВС'!J147</f>
        <v>0</v>
      </c>
      <c r="K179" s="34">
        <f>'3.ВС'!K147</f>
        <v>0</v>
      </c>
      <c r="L179" s="34">
        <f>'3.ВС'!L147</f>
        <v>0</v>
      </c>
      <c r="M179" s="34">
        <f>'3.ВС'!M147</f>
        <v>0</v>
      </c>
      <c r="N179" s="34">
        <f>'3.ВС'!N147</f>
        <v>0</v>
      </c>
      <c r="O179" s="34">
        <f>'3.ВС'!O147</f>
        <v>0</v>
      </c>
      <c r="P179" s="34">
        <f>'3.ВС'!P147</f>
        <v>0</v>
      </c>
      <c r="Q179" s="34">
        <f>'3.ВС'!Q147</f>
        <v>0</v>
      </c>
      <c r="R179" s="34">
        <f>'3.ВС'!R147</f>
        <v>0</v>
      </c>
      <c r="S179" s="34">
        <f>'3.ВС'!S147</f>
        <v>0</v>
      </c>
      <c r="T179" s="34">
        <f>'3.ВС'!T147</f>
        <v>0</v>
      </c>
      <c r="U179" s="34">
        <f>'3.ВС'!U147</f>
        <v>0</v>
      </c>
      <c r="V179" s="34">
        <f>'3.ВС'!V147</f>
        <v>0</v>
      </c>
      <c r="W179" s="34">
        <f>'3.ВС'!W147</f>
        <v>0</v>
      </c>
      <c r="X179" s="34">
        <f>'3.ВС'!X147</f>
        <v>0</v>
      </c>
      <c r="Y179" s="34">
        <f>'3.ВС'!Y147</f>
        <v>0</v>
      </c>
      <c r="Z179" s="34">
        <f>'3.ВС'!Z147</f>
        <v>0</v>
      </c>
      <c r="AA179" s="34">
        <f>'3.ВС'!AA147</f>
        <v>0</v>
      </c>
      <c r="AB179" s="34">
        <f>'3.ВС'!AB147</f>
        <v>0</v>
      </c>
      <c r="AC179" s="34">
        <f>'3.ВС'!AC147</f>
        <v>0</v>
      </c>
      <c r="AD179" s="34">
        <f>'3.ВС'!AD147</f>
        <v>0</v>
      </c>
      <c r="AE179" s="34">
        <f>'3.ВС'!AE147</f>
        <v>0</v>
      </c>
      <c r="AF179" s="34">
        <f>'3.ВС'!AF147</f>
        <v>0</v>
      </c>
      <c r="AG179" s="34">
        <f>'3.ВС'!AG147</f>
        <v>0</v>
      </c>
      <c r="AH179" s="34">
        <f>'3.ВС'!AH147</f>
        <v>0</v>
      </c>
      <c r="AI179" s="34">
        <f>'3.ВС'!AI147</f>
        <v>0</v>
      </c>
      <c r="AJ179" s="34">
        <f>'3.ВС'!AJ147</f>
        <v>0</v>
      </c>
      <c r="AK179" s="34">
        <f>'3.ВС'!AK147</f>
        <v>0</v>
      </c>
      <c r="AL179" s="34">
        <f>'3.ВС'!AL147</f>
        <v>0</v>
      </c>
      <c r="AM179" s="121">
        <f>'3.ВС'!AM147</f>
        <v>0</v>
      </c>
      <c r="AN179" s="57">
        <f>'3.ВС'!AN147</f>
        <v>0</v>
      </c>
      <c r="AO179" s="57">
        <f>'3.ВС'!AO147</f>
        <v>0</v>
      </c>
      <c r="AP179" s="57">
        <f>'3.ВС'!AP147</f>
        <v>0</v>
      </c>
      <c r="AQ179" s="57">
        <f>'3.ВС'!AQ147</f>
        <v>0</v>
      </c>
      <c r="AR179" s="57">
        <f>'3.ВС'!AR147</f>
        <v>0</v>
      </c>
      <c r="AS179" s="57">
        <f>'3.ВС'!AS147</f>
        <v>0</v>
      </c>
    </row>
    <row r="180" spans="1:45" ht="137.25" customHeight="1" x14ac:dyDescent="0.25">
      <c r="A180" s="102" t="s">
        <v>303</v>
      </c>
      <c r="B180" s="102"/>
      <c r="C180" s="102"/>
      <c r="D180" s="102"/>
      <c r="E180" s="40" t="s">
        <v>256</v>
      </c>
      <c r="F180" s="2" t="s">
        <v>13</v>
      </c>
      <c r="G180" s="2" t="s">
        <v>62</v>
      </c>
      <c r="H180" s="3" t="s">
        <v>528</v>
      </c>
      <c r="I180" s="2"/>
      <c r="J180" s="15">
        <f t="shared" ref="J180:Y181" si="137">J181</f>
        <v>0</v>
      </c>
      <c r="K180" s="15">
        <f t="shared" si="137"/>
        <v>0</v>
      </c>
      <c r="L180" s="15">
        <f t="shared" si="137"/>
        <v>0</v>
      </c>
      <c r="M180" s="15">
        <f t="shared" si="137"/>
        <v>0</v>
      </c>
      <c r="N180" s="15">
        <f t="shared" si="137"/>
        <v>75000</v>
      </c>
      <c r="O180" s="15">
        <f t="shared" si="137"/>
        <v>0</v>
      </c>
      <c r="P180" s="15">
        <f t="shared" si="137"/>
        <v>75000</v>
      </c>
      <c r="Q180" s="15">
        <f t="shared" si="137"/>
        <v>0</v>
      </c>
      <c r="R180" s="15">
        <f t="shared" si="137"/>
        <v>75000</v>
      </c>
      <c r="S180" s="15">
        <f t="shared" si="137"/>
        <v>0</v>
      </c>
      <c r="T180" s="15">
        <f t="shared" si="137"/>
        <v>75000</v>
      </c>
      <c r="U180" s="15">
        <f t="shared" si="137"/>
        <v>0</v>
      </c>
      <c r="V180" s="15">
        <f t="shared" si="137"/>
        <v>0</v>
      </c>
      <c r="W180" s="15">
        <f t="shared" si="137"/>
        <v>0</v>
      </c>
      <c r="X180" s="15">
        <f t="shared" si="137"/>
        <v>0</v>
      </c>
      <c r="Y180" s="15">
        <f t="shared" si="137"/>
        <v>0</v>
      </c>
      <c r="Z180" s="15">
        <f t="shared" ref="Z180:AS181" si="138">Z181</f>
        <v>0</v>
      </c>
      <c r="AA180" s="15">
        <f t="shared" si="138"/>
        <v>0</v>
      </c>
      <c r="AB180" s="15">
        <f t="shared" si="138"/>
        <v>0</v>
      </c>
      <c r="AC180" s="15">
        <f t="shared" si="138"/>
        <v>0</v>
      </c>
      <c r="AD180" s="15">
        <f t="shared" si="138"/>
        <v>0</v>
      </c>
      <c r="AE180" s="15">
        <f t="shared" si="138"/>
        <v>0</v>
      </c>
      <c r="AF180" s="15">
        <f t="shared" si="138"/>
        <v>0</v>
      </c>
      <c r="AG180" s="15">
        <f t="shared" si="138"/>
        <v>0</v>
      </c>
      <c r="AH180" s="15">
        <f t="shared" si="138"/>
        <v>0</v>
      </c>
      <c r="AI180" s="15">
        <f t="shared" si="138"/>
        <v>0</v>
      </c>
      <c r="AJ180" s="15">
        <f t="shared" si="138"/>
        <v>0</v>
      </c>
      <c r="AK180" s="15">
        <f t="shared" si="138"/>
        <v>0</v>
      </c>
      <c r="AL180" s="15">
        <f t="shared" si="138"/>
        <v>0</v>
      </c>
      <c r="AM180" s="110">
        <f t="shared" si="138"/>
        <v>0</v>
      </c>
      <c r="AN180" s="15">
        <f t="shared" si="138"/>
        <v>0</v>
      </c>
      <c r="AO180" s="15">
        <f t="shared" si="138"/>
        <v>0</v>
      </c>
      <c r="AP180" s="15">
        <f t="shared" si="138"/>
        <v>0</v>
      </c>
      <c r="AQ180" s="15">
        <f t="shared" si="138"/>
        <v>0</v>
      </c>
      <c r="AR180" s="15">
        <f t="shared" si="138"/>
        <v>0</v>
      </c>
      <c r="AS180" s="15">
        <f t="shared" si="138"/>
        <v>0</v>
      </c>
    </row>
    <row r="181" spans="1:45" ht="18" customHeight="1" x14ac:dyDescent="0.25">
      <c r="A181" s="100" t="s">
        <v>34</v>
      </c>
      <c r="B181" s="102"/>
      <c r="C181" s="102"/>
      <c r="D181" s="102"/>
      <c r="E181" s="40" t="s">
        <v>256</v>
      </c>
      <c r="F181" s="2" t="s">
        <v>13</v>
      </c>
      <c r="G181" s="2" t="s">
        <v>62</v>
      </c>
      <c r="H181" s="3" t="s">
        <v>528</v>
      </c>
      <c r="I181" s="2" t="s">
        <v>35</v>
      </c>
      <c r="J181" s="15">
        <f t="shared" si="137"/>
        <v>0</v>
      </c>
      <c r="K181" s="15">
        <f t="shared" si="137"/>
        <v>0</v>
      </c>
      <c r="L181" s="15">
        <f t="shared" si="137"/>
        <v>0</v>
      </c>
      <c r="M181" s="15">
        <f t="shared" si="137"/>
        <v>0</v>
      </c>
      <c r="N181" s="15">
        <f t="shared" si="137"/>
        <v>75000</v>
      </c>
      <c r="O181" s="15">
        <f t="shared" si="137"/>
        <v>0</v>
      </c>
      <c r="P181" s="15">
        <f t="shared" si="137"/>
        <v>75000</v>
      </c>
      <c r="Q181" s="15">
        <f t="shared" si="137"/>
        <v>0</v>
      </c>
      <c r="R181" s="15">
        <f t="shared" si="137"/>
        <v>75000</v>
      </c>
      <c r="S181" s="15">
        <f t="shared" si="137"/>
        <v>0</v>
      </c>
      <c r="T181" s="15">
        <f t="shared" si="137"/>
        <v>75000</v>
      </c>
      <c r="U181" s="15">
        <f t="shared" si="137"/>
        <v>0</v>
      </c>
      <c r="V181" s="15">
        <f t="shared" si="137"/>
        <v>0</v>
      </c>
      <c r="W181" s="15">
        <f t="shared" si="137"/>
        <v>0</v>
      </c>
      <c r="X181" s="15">
        <f t="shared" si="137"/>
        <v>0</v>
      </c>
      <c r="Y181" s="15">
        <f t="shared" si="137"/>
        <v>0</v>
      </c>
      <c r="Z181" s="15">
        <f t="shared" si="138"/>
        <v>0</v>
      </c>
      <c r="AA181" s="15">
        <f t="shared" si="138"/>
        <v>0</v>
      </c>
      <c r="AB181" s="15">
        <f t="shared" si="138"/>
        <v>0</v>
      </c>
      <c r="AC181" s="15">
        <f t="shared" si="138"/>
        <v>0</v>
      </c>
      <c r="AD181" s="15">
        <f t="shared" si="138"/>
        <v>0</v>
      </c>
      <c r="AE181" s="15">
        <f t="shared" si="138"/>
        <v>0</v>
      </c>
      <c r="AF181" s="15">
        <f t="shared" si="138"/>
        <v>0</v>
      </c>
      <c r="AG181" s="15">
        <f t="shared" si="138"/>
        <v>0</v>
      </c>
      <c r="AH181" s="15">
        <f t="shared" si="138"/>
        <v>0</v>
      </c>
      <c r="AI181" s="15">
        <f t="shared" si="138"/>
        <v>0</v>
      </c>
      <c r="AJ181" s="15">
        <f t="shared" si="138"/>
        <v>0</v>
      </c>
      <c r="AK181" s="15">
        <f t="shared" si="138"/>
        <v>0</v>
      </c>
      <c r="AL181" s="15">
        <f t="shared" si="138"/>
        <v>0</v>
      </c>
      <c r="AM181" s="110">
        <f t="shared" si="138"/>
        <v>0</v>
      </c>
      <c r="AN181" s="15">
        <f t="shared" si="138"/>
        <v>0</v>
      </c>
      <c r="AO181" s="15">
        <f t="shared" si="138"/>
        <v>0</v>
      </c>
      <c r="AP181" s="15">
        <f t="shared" si="138"/>
        <v>0</v>
      </c>
      <c r="AQ181" s="15">
        <f t="shared" si="138"/>
        <v>0</v>
      </c>
      <c r="AR181" s="15">
        <f t="shared" si="138"/>
        <v>0</v>
      </c>
      <c r="AS181" s="15">
        <f t="shared" si="138"/>
        <v>0</v>
      </c>
    </row>
    <row r="182" spans="1:45" ht="18" customHeight="1" x14ac:dyDescent="0.25">
      <c r="A182" s="102" t="s">
        <v>59</v>
      </c>
      <c r="B182" s="102"/>
      <c r="C182" s="102"/>
      <c r="D182" s="102"/>
      <c r="E182" s="40" t="s">
        <v>256</v>
      </c>
      <c r="F182" s="2" t="s">
        <v>13</v>
      </c>
      <c r="G182" s="2" t="s">
        <v>62</v>
      </c>
      <c r="H182" s="3" t="s">
        <v>528</v>
      </c>
      <c r="I182" s="2" t="s">
        <v>60</v>
      </c>
      <c r="J182" s="34">
        <f>'3.ВС'!J150</f>
        <v>0</v>
      </c>
      <c r="K182" s="34">
        <f>'3.ВС'!K150</f>
        <v>0</v>
      </c>
      <c r="L182" s="34">
        <f>'3.ВС'!L150</f>
        <v>0</v>
      </c>
      <c r="M182" s="34">
        <f>'3.ВС'!M150</f>
        <v>0</v>
      </c>
      <c r="N182" s="34">
        <f>'3.ВС'!N150</f>
        <v>75000</v>
      </c>
      <c r="O182" s="34">
        <f>'3.ВС'!O150</f>
        <v>0</v>
      </c>
      <c r="P182" s="34">
        <f>'3.ВС'!P150</f>
        <v>75000</v>
      </c>
      <c r="Q182" s="34">
        <f>'3.ВС'!Q150</f>
        <v>0</v>
      </c>
      <c r="R182" s="34">
        <f>'3.ВС'!R150</f>
        <v>75000</v>
      </c>
      <c r="S182" s="34">
        <f>'3.ВС'!S150</f>
        <v>0</v>
      </c>
      <c r="T182" s="34">
        <f>'3.ВС'!T150</f>
        <v>75000</v>
      </c>
      <c r="U182" s="34">
        <f>'3.ВС'!U150</f>
        <v>0</v>
      </c>
      <c r="V182" s="34">
        <f>'3.ВС'!V150</f>
        <v>0</v>
      </c>
      <c r="W182" s="34">
        <f>'3.ВС'!W150</f>
        <v>0</v>
      </c>
      <c r="X182" s="34">
        <f>'3.ВС'!X150</f>
        <v>0</v>
      </c>
      <c r="Y182" s="34">
        <f>'3.ВС'!Y150</f>
        <v>0</v>
      </c>
      <c r="Z182" s="34">
        <f>'3.ВС'!Z150</f>
        <v>0</v>
      </c>
      <c r="AA182" s="34">
        <f>'3.ВС'!AA150</f>
        <v>0</v>
      </c>
      <c r="AB182" s="34">
        <f>'3.ВС'!AB150</f>
        <v>0</v>
      </c>
      <c r="AC182" s="34">
        <f>'3.ВС'!AC150</f>
        <v>0</v>
      </c>
      <c r="AD182" s="34">
        <f>'3.ВС'!AD150</f>
        <v>0</v>
      </c>
      <c r="AE182" s="34">
        <f>'3.ВС'!AE150</f>
        <v>0</v>
      </c>
      <c r="AF182" s="34">
        <f>'3.ВС'!AF150</f>
        <v>0</v>
      </c>
      <c r="AG182" s="34">
        <f>'3.ВС'!AG150</f>
        <v>0</v>
      </c>
      <c r="AH182" s="34">
        <f>'3.ВС'!AH150</f>
        <v>0</v>
      </c>
      <c r="AI182" s="34">
        <f>'3.ВС'!AI150</f>
        <v>0</v>
      </c>
      <c r="AJ182" s="34">
        <f>'3.ВС'!AJ150</f>
        <v>0</v>
      </c>
      <c r="AK182" s="34">
        <f>'3.ВС'!AK150</f>
        <v>0</v>
      </c>
      <c r="AL182" s="34">
        <f>'3.ВС'!AL150</f>
        <v>0</v>
      </c>
      <c r="AM182" s="121">
        <f>'3.ВС'!AM150</f>
        <v>0</v>
      </c>
      <c r="AN182" s="57">
        <f>'3.ВС'!AN150</f>
        <v>0</v>
      </c>
      <c r="AO182" s="57">
        <f>'3.ВС'!AO150</f>
        <v>0</v>
      </c>
      <c r="AP182" s="57">
        <f>'3.ВС'!AP150</f>
        <v>0</v>
      </c>
      <c r="AQ182" s="57">
        <f>'3.ВС'!AQ150</f>
        <v>0</v>
      </c>
      <c r="AR182" s="57">
        <f>'3.ВС'!AR150</f>
        <v>0</v>
      </c>
      <c r="AS182" s="57">
        <f>'3.ВС'!AS150</f>
        <v>0</v>
      </c>
    </row>
    <row r="183" spans="1:45" s="26" customFormat="1" ht="18" customHeight="1" x14ac:dyDescent="0.25">
      <c r="A183" s="100" t="s">
        <v>64</v>
      </c>
      <c r="B183" s="102"/>
      <c r="C183" s="102"/>
      <c r="D183" s="19"/>
      <c r="E183" s="98">
        <v>851</v>
      </c>
      <c r="F183" s="3" t="s">
        <v>30</v>
      </c>
      <c r="G183" s="3"/>
      <c r="H183" s="3"/>
      <c r="I183" s="2"/>
      <c r="J183" s="15">
        <f t="shared" ref="J183" si="139">J184+J194+J204+J208</f>
        <v>23070412.779999997</v>
      </c>
      <c r="K183" s="15">
        <f t="shared" ref="K183:R183" si="140">K184+K194+K204+K208</f>
        <v>22524834.859999999</v>
      </c>
      <c r="L183" s="15">
        <f t="shared" si="140"/>
        <v>545577.92000000004</v>
      </c>
      <c r="M183" s="15">
        <f t="shared" si="140"/>
        <v>0</v>
      </c>
      <c r="N183" s="15">
        <f t="shared" si="140"/>
        <v>1491169</v>
      </c>
      <c r="O183" s="15">
        <f t="shared" si="140"/>
        <v>150</v>
      </c>
      <c r="P183" s="15">
        <f t="shared" si="140"/>
        <v>1491019</v>
      </c>
      <c r="Q183" s="15">
        <f t="shared" si="140"/>
        <v>0</v>
      </c>
      <c r="R183" s="15">
        <f t="shared" si="140"/>
        <v>24561581.779999997</v>
      </c>
      <c r="S183" s="15">
        <f t="shared" ref="S183:AS183" si="141">S184+S194+S204+S208</f>
        <v>22524984.859999999</v>
      </c>
      <c r="T183" s="15">
        <f t="shared" si="141"/>
        <v>2036596.9200000002</v>
      </c>
      <c r="U183" s="15">
        <f t="shared" si="141"/>
        <v>0</v>
      </c>
      <c r="V183" s="15">
        <f t="shared" si="141"/>
        <v>72551</v>
      </c>
      <c r="W183" s="15">
        <f t="shared" si="141"/>
        <v>0</v>
      </c>
      <c r="X183" s="15">
        <f t="shared" si="141"/>
        <v>72551</v>
      </c>
      <c r="Y183" s="15">
        <f t="shared" si="141"/>
        <v>0</v>
      </c>
      <c r="Z183" s="15">
        <f t="shared" si="141"/>
        <v>0</v>
      </c>
      <c r="AA183" s="15">
        <f t="shared" si="141"/>
        <v>0</v>
      </c>
      <c r="AB183" s="15">
        <f t="shared" si="141"/>
        <v>0</v>
      </c>
      <c r="AC183" s="15">
        <f t="shared" si="141"/>
        <v>0</v>
      </c>
      <c r="AD183" s="15">
        <f t="shared" si="141"/>
        <v>72551</v>
      </c>
      <c r="AE183" s="15">
        <f t="shared" si="141"/>
        <v>0</v>
      </c>
      <c r="AF183" s="15">
        <f t="shared" si="141"/>
        <v>72551</v>
      </c>
      <c r="AG183" s="15">
        <f t="shared" si="141"/>
        <v>0</v>
      </c>
      <c r="AH183" s="15">
        <f t="shared" si="141"/>
        <v>72551</v>
      </c>
      <c r="AI183" s="15">
        <f t="shared" si="141"/>
        <v>0</v>
      </c>
      <c r="AJ183" s="15">
        <f t="shared" si="141"/>
        <v>72551</v>
      </c>
      <c r="AK183" s="15">
        <f t="shared" si="141"/>
        <v>0</v>
      </c>
      <c r="AL183" s="15">
        <f t="shared" si="141"/>
        <v>0</v>
      </c>
      <c r="AM183" s="120">
        <f t="shared" si="141"/>
        <v>0</v>
      </c>
      <c r="AN183" s="20">
        <f t="shared" si="141"/>
        <v>0</v>
      </c>
      <c r="AO183" s="20">
        <f t="shared" si="141"/>
        <v>0</v>
      </c>
      <c r="AP183" s="20">
        <f t="shared" si="141"/>
        <v>72551</v>
      </c>
      <c r="AQ183" s="20">
        <f t="shared" si="141"/>
        <v>0</v>
      </c>
      <c r="AR183" s="20">
        <f t="shared" si="141"/>
        <v>72551</v>
      </c>
      <c r="AS183" s="20">
        <f t="shared" si="141"/>
        <v>0</v>
      </c>
    </row>
    <row r="184" spans="1:45" ht="18" customHeight="1" x14ac:dyDescent="0.25">
      <c r="A184" s="19" t="s">
        <v>65</v>
      </c>
      <c r="B184" s="102"/>
      <c r="C184" s="102"/>
      <c r="D184" s="19"/>
      <c r="E184" s="98">
        <v>851</v>
      </c>
      <c r="F184" s="3" t="s">
        <v>30</v>
      </c>
      <c r="G184" s="3" t="s">
        <v>11</v>
      </c>
      <c r="H184" s="3"/>
      <c r="I184" s="2"/>
      <c r="J184" s="15">
        <f>J185+J188+J191</f>
        <v>226440.56</v>
      </c>
      <c r="K184" s="15">
        <f t="shared" ref="K184:R184" si="142">K185+K188+K191</f>
        <v>0</v>
      </c>
      <c r="L184" s="15">
        <f t="shared" si="142"/>
        <v>226440.56</v>
      </c>
      <c r="M184" s="15">
        <f t="shared" si="142"/>
        <v>0</v>
      </c>
      <c r="N184" s="15">
        <f t="shared" si="142"/>
        <v>1491019</v>
      </c>
      <c r="O184" s="15">
        <f t="shared" si="142"/>
        <v>0</v>
      </c>
      <c r="P184" s="15">
        <f t="shared" si="142"/>
        <v>1491019</v>
      </c>
      <c r="Q184" s="15">
        <f t="shared" si="142"/>
        <v>0</v>
      </c>
      <c r="R184" s="15">
        <f t="shared" si="142"/>
        <v>1717459.56</v>
      </c>
      <c r="S184" s="15">
        <f t="shared" ref="S184:AS184" si="143">S185+S188+S191</f>
        <v>0</v>
      </c>
      <c r="T184" s="15">
        <f t="shared" si="143"/>
        <v>1717459.56</v>
      </c>
      <c r="U184" s="15">
        <f t="shared" si="143"/>
        <v>0</v>
      </c>
      <c r="V184" s="15">
        <f t="shared" si="143"/>
        <v>72551</v>
      </c>
      <c r="W184" s="15">
        <f t="shared" si="143"/>
        <v>0</v>
      </c>
      <c r="X184" s="15">
        <f t="shared" si="143"/>
        <v>72551</v>
      </c>
      <c r="Y184" s="15">
        <f t="shared" si="143"/>
        <v>0</v>
      </c>
      <c r="Z184" s="15">
        <f t="shared" si="143"/>
        <v>0</v>
      </c>
      <c r="AA184" s="15">
        <f t="shared" si="143"/>
        <v>0</v>
      </c>
      <c r="AB184" s="15">
        <f t="shared" si="143"/>
        <v>0</v>
      </c>
      <c r="AC184" s="15">
        <f t="shared" si="143"/>
        <v>0</v>
      </c>
      <c r="AD184" s="15">
        <f t="shared" si="143"/>
        <v>72551</v>
      </c>
      <c r="AE184" s="15">
        <f t="shared" si="143"/>
        <v>0</v>
      </c>
      <c r="AF184" s="15">
        <f t="shared" si="143"/>
        <v>72551</v>
      </c>
      <c r="AG184" s="15">
        <f t="shared" si="143"/>
        <v>0</v>
      </c>
      <c r="AH184" s="15">
        <f t="shared" si="143"/>
        <v>72551</v>
      </c>
      <c r="AI184" s="15">
        <f t="shared" si="143"/>
        <v>0</v>
      </c>
      <c r="AJ184" s="15">
        <f t="shared" si="143"/>
        <v>72551</v>
      </c>
      <c r="AK184" s="15">
        <f t="shared" si="143"/>
        <v>0</v>
      </c>
      <c r="AL184" s="15">
        <f t="shared" si="143"/>
        <v>0</v>
      </c>
      <c r="AM184" s="110">
        <f t="shared" si="143"/>
        <v>0</v>
      </c>
      <c r="AN184" s="15">
        <f t="shared" si="143"/>
        <v>0</v>
      </c>
      <c r="AO184" s="15">
        <f t="shared" si="143"/>
        <v>0</v>
      </c>
      <c r="AP184" s="15">
        <f t="shared" si="143"/>
        <v>72551</v>
      </c>
      <c r="AQ184" s="15">
        <f t="shared" si="143"/>
        <v>0</v>
      </c>
      <c r="AR184" s="15">
        <f t="shared" si="143"/>
        <v>72551</v>
      </c>
      <c r="AS184" s="15">
        <f t="shared" si="143"/>
        <v>0</v>
      </c>
    </row>
    <row r="185" spans="1:45" ht="27.75" hidden="1" customHeight="1" x14ac:dyDescent="0.25">
      <c r="A185" s="100" t="s">
        <v>66</v>
      </c>
      <c r="B185" s="102"/>
      <c r="C185" s="102"/>
      <c r="D185" s="19"/>
      <c r="E185" s="98">
        <v>851</v>
      </c>
      <c r="F185" s="3" t="s">
        <v>30</v>
      </c>
      <c r="G185" s="3" t="s">
        <v>11</v>
      </c>
      <c r="H185" s="3" t="s">
        <v>330</v>
      </c>
      <c r="I185" s="2"/>
      <c r="J185" s="15">
        <f t="shared" ref="J185:AK189" si="144">J186</f>
        <v>153889.56</v>
      </c>
      <c r="K185" s="15">
        <f t="shared" si="144"/>
        <v>0</v>
      </c>
      <c r="L185" s="15">
        <f t="shared" si="144"/>
        <v>153889.56</v>
      </c>
      <c r="M185" s="15">
        <f t="shared" si="144"/>
        <v>0</v>
      </c>
      <c r="N185" s="15">
        <f t="shared" si="144"/>
        <v>0</v>
      </c>
      <c r="O185" s="15">
        <f t="shared" si="144"/>
        <v>0</v>
      </c>
      <c r="P185" s="15">
        <f t="shared" si="144"/>
        <v>0</v>
      </c>
      <c r="Q185" s="15">
        <f t="shared" si="144"/>
        <v>0</v>
      </c>
      <c r="R185" s="15">
        <f t="shared" si="144"/>
        <v>153889.56</v>
      </c>
      <c r="S185" s="15">
        <f t="shared" si="144"/>
        <v>0</v>
      </c>
      <c r="T185" s="15">
        <f t="shared" si="144"/>
        <v>153889.56</v>
      </c>
      <c r="U185" s="15">
        <f t="shared" si="144"/>
        <v>0</v>
      </c>
      <c r="V185" s="15">
        <f t="shared" si="144"/>
        <v>0</v>
      </c>
      <c r="W185" s="15">
        <f t="shared" si="144"/>
        <v>0</v>
      </c>
      <c r="X185" s="15">
        <f t="shared" si="144"/>
        <v>0</v>
      </c>
      <c r="Y185" s="15">
        <f t="shared" si="144"/>
        <v>0</v>
      </c>
      <c r="Z185" s="15">
        <f t="shared" si="144"/>
        <v>0</v>
      </c>
      <c r="AA185" s="15">
        <f t="shared" si="144"/>
        <v>0</v>
      </c>
      <c r="AB185" s="15">
        <f t="shared" si="144"/>
        <v>0</v>
      </c>
      <c r="AC185" s="15">
        <f t="shared" si="144"/>
        <v>0</v>
      </c>
      <c r="AD185" s="15">
        <f t="shared" si="144"/>
        <v>0</v>
      </c>
      <c r="AE185" s="15">
        <f t="shared" si="144"/>
        <v>0</v>
      </c>
      <c r="AF185" s="15">
        <f t="shared" si="144"/>
        <v>0</v>
      </c>
      <c r="AG185" s="15">
        <f t="shared" si="144"/>
        <v>0</v>
      </c>
      <c r="AH185" s="15">
        <f t="shared" si="144"/>
        <v>0</v>
      </c>
      <c r="AI185" s="15">
        <f t="shared" si="144"/>
        <v>0</v>
      </c>
      <c r="AJ185" s="15">
        <f t="shared" si="144"/>
        <v>0</v>
      </c>
      <c r="AK185" s="15">
        <f t="shared" si="144"/>
        <v>0</v>
      </c>
      <c r="AL185" s="15">
        <f t="shared" ref="S185:AS186" si="145">AL186</f>
        <v>0</v>
      </c>
      <c r="AM185" s="110">
        <f t="shared" si="145"/>
        <v>0</v>
      </c>
      <c r="AN185" s="15">
        <f t="shared" si="145"/>
        <v>0</v>
      </c>
      <c r="AO185" s="15">
        <f t="shared" si="145"/>
        <v>0</v>
      </c>
      <c r="AP185" s="15">
        <f t="shared" si="145"/>
        <v>0</v>
      </c>
      <c r="AQ185" s="15">
        <f t="shared" si="145"/>
        <v>0</v>
      </c>
      <c r="AR185" s="15">
        <f t="shared" si="145"/>
        <v>0</v>
      </c>
      <c r="AS185" s="15">
        <f t="shared" si="145"/>
        <v>0</v>
      </c>
    </row>
    <row r="186" spans="1:45" ht="27.75" hidden="1" customHeight="1" x14ac:dyDescent="0.25">
      <c r="A186" s="102" t="s">
        <v>20</v>
      </c>
      <c r="B186" s="102"/>
      <c r="C186" s="102"/>
      <c r="D186" s="102"/>
      <c r="E186" s="98">
        <v>851</v>
      </c>
      <c r="F186" s="3" t="s">
        <v>30</v>
      </c>
      <c r="G186" s="3" t="s">
        <v>11</v>
      </c>
      <c r="H186" s="3" t="s">
        <v>330</v>
      </c>
      <c r="I186" s="2" t="s">
        <v>21</v>
      </c>
      <c r="J186" s="15">
        <f t="shared" si="144"/>
        <v>153889.56</v>
      </c>
      <c r="K186" s="15">
        <f t="shared" si="144"/>
        <v>0</v>
      </c>
      <c r="L186" s="15">
        <f t="shared" si="144"/>
        <v>153889.56</v>
      </c>
      <c r="M186" s="15">
        <f t="shared" si="144"/>
        <v>0</v>
      </c>
      <c r="N186" s="15">
        <f t="shared" si="144"/>
        <v>0</v>
      </c>
      <c r="O186" s="15">
        <f t="shared" si="144"/>
        <v>0</v>
      </c>
      <c r="P186" s="15">
        <f t="shared" si="144"/>
        <v>0</v>
      </c>
      <c r="Q186" s="15">
        <f t="shared" si="144"/>
        <v>0</v>
      </c>
      <c r="R186" s="15">
        <f t="shared" si="144"/>
        <v>153889.56</v>
      </c>
      <c r="S186" s="15">
        <f t="shared" si="145"/>
        <v>0</v>
      </c>
      <c r="T186" s="15">
        <f t="shared" si="145"/>
        <v>153889.56</v>
      </c>
      <c r="U186" s="15">
        <f t="shared" si="145"/>
        <v>0</v>
      </c>
      <c r="V186" s="15">
        <f t="shared" si="145"/>
        <v>0</v>
      </c>
      <c r="W186" s="15">
        <f t="shared" si="145"/>
        <v>0</v>
      </c>
      <c r="X186" s="15">
        <f t="shared" si="145"/>
        <v>0</v>
      </c>
      <c r="Y186" s="15">
        <f t="shared" si="145"/>
        <v>0</v>
      </c>
      <c r="Z186" s="15">
        <f t="shared" si="145"/>
        <v>0</v>
      </c>
      <c r="AA186" s="15">
        <f t="shared" si="145"/>
        <v>0</v>
      </c>
      <c r="AB186" s="15">
        <f t="shared" si="145"/>
        <v>0</v>
      </c>
      <c r="AC186" s="15">
        <f t="shared" si="145"/>
        <v>0</v>
      </c>
      <c r="AD186" s="15">
        <f t="shared" si="145"/>
        <v>0</v>
      </c>
      <c r="AE186" s="15">
        <f t="shared" si="145"/>
        <v>0</v>
      </c>
      <c r="AF186" s="15">
        <f t="shared" si="145"/>
        <v>0</v>
      </c>
      <c r="AG186" s="15">
        <f t="shared" si="145"/>
        <v>0</v>
      </c>
      <c r="AH186" s="15">
        <f t="shared" si="145"/>
        <v>0</v>
      </c>
      <c r="AI186" s="15">
        <f t="shared" si="145"/>
        <v>0</v>
      </c>
      <c r="AJ186" s="15">
        <f t="shared" si="145"/>
        <v>0</v>
      </c>
      <c r="AK186" s="15">
        <f t="shared" si="145"/>
        <v>0</v>
      </c>
      <c r="AL186" s="15">
        <f t="shared" si="145"/>
        <v>0</v>
      </c>
      <c r="AM186" s="110">
        <f t="shared" si="145"/>
        <v>0</v>
      </c>
      <c r="AN186" s="15">
        <f t="shared" si="145"/>
        <v>0</v>
      </c>
      <c r="AO186" s="15">
        <f t="shared" si="145"/>
        <v>0</v>
      </c>
      <c r="AP186" s="15">
        <f t="shared" si="145"/>
        <v>0</v>
      </c>
      <c r="AQ186" s="15">
        <f t="shared" si="145"/>
        <v>0</v>
      </c>
      <c r="AR186" s="15">
        <f t="shared" si="145"/>
        <v>0</v>
      </c>
      <c r="AS186" s="15">
        <f t="shared" si="145"/>
        <v>0</v>
      </c>
    </row>
    <row r="187" spans="1:45" ht="27.75" hidden="1" customHeight="1" x14ac:dyDescent="0.25">
      <c r="A187" s="102" t="s">
        <v>9</v>
      </c>
      <c r="B187" s="102"/>
      <c r="C187" s="102"/>
      <c r="D187" s="102"/>
      <c r="E187" s="98">
        <v>851</v>
      </c>
      <c r="F187" s="3" t="s">
        <v>30</v>
      </c>
      <c r="G187" s="3" t="s">
        <v>11</v>
      </c>
      <c r="H187" s="3" t="s">
        <v>330</v>
      </c>
      <c r="I187" s="2" t="s">
        <v>22</v>
      </c>
      <c r="J187" s="15">
        <f>'3.ВС'!J155</f>
        <v>153889.56</v>
      </c>
      <c r="K187" s="15">
        <f>'3.ВС'!K155</f>
        <v>0</v>
      </c>
      <c r="L187" s="15">
        <f>'3.ВС'!L155</f>
        <v>153889.56</v>
      </c>
      <c r="M187" s="15">
        <f>'3.ВС'!M155</f>
        <v>0</v>
      </c>
      <c r="N187" s="15">
        <f>'3.ВС'!N155</f>
        <v>0</v>
      </c>
      <c r="O187" s="15">
        <f>'3.ВС'!O155</f>
        <v>0</v>
      </c>
      <c r="P187" s="15">
        <f>'3.ВС'!P155</f>
        <v>0</v>
      </c>
      <c r="Q187" s="15">
        <f>'3.ВС'!Q155</f>
        <v>0</v>
      </c>
      <c r="R187" s="15">
        <f>'3.ВС'!R155</f>
        <v>153889.56</v>
      </c>
      <c r="S187" s="15">
        <f>'3.ВС'!S155</f>
        <v>0</v>
      </c>
      <c r="T187" s="15">
        <f>'3.ВС'!T155</f>
        <v>153889.56</v>
      </c>
      <c r="U187" s="15">
        <f>'3.ВС'!U155</f>
        <v>0</v>
      </c>
      <c r="V187" s="15">
        <f>'3.ВС'!V155</f>
        <v>0</v>
      </c>
      <c r="W187" s="15">
        <f>'3.ВС'!W155</f>
        <v>0</v>
      </c>
      <c r="X187" s="15">
        <f>'3.ВС'!X155</f>
        <v>0</v>
      </c>
      <c r="Y187" s="15">
        <f>'3.ВС'!Y155</f>
        <v>0</v>
      </c>
      <c r="Z187" s="15">
        <f>'3.ВС'!Z155</f>
        <v>0</v>
      </c>
      <c r="AA187" s="15">
        <f>'3.ВС'!AA155</f>
        <v>0</v>
      </c>
      <c r="AB187" s="15">
        <f>'3.ВС'!AB155</f>
        <v>0</v>
      </c>
      <c r="AC187" s="15">
        <f>'3.ВС'!AC155</f>
        <v>0</v>
      </c>
      <c r="AD187" s="15">
        <f>'3.ВС'!AD155</f>
        <v>0</v>
      </c>
      <c r="AE187" s="15">
        <f>'3.ВС'!AE155</f>
        <v>0</v>
      </c>
      <c r="AF187" s="15">
        <f>'3.ВС'!AF155</f>
        <v>0</v>
      </c>
      <c r="AG187" s="15">
        <f>'3.ВС'!AG155</f>
        <v>0</v>
      </c>
      <c r="AH187" s="15">
        <f>'3.ВС'!AH155</f>
        <v>0</v>
      </c>
      <c r="AI187" s="15">
        <f>'3.ВС'!AI155</f>
        <v>0</v>
      </c>
      <c r="AJ187" s="15">
        <f>'3.ВС'!AJ155</f>
        <v>0</v>
      </c>
      <c r="AK187" s="15">
        <f>'3.ВС'!AK155</f>
        <v>0</v>
      </c>
      <c r="AL187" s="15">
        <f>'3.ВС'!AL155</f>
        <v>0</v>
      </c>
      <c r="AM187" s="110">
        <f>'3.ВС'!AM155</f>
        <v>0</v>
      </c>
      <c r="AN187" s="15">
        <f>'3.ВС'!AN155</f>
        <v>0</v>
      </c>
      <c r="AO187" s="15">
        <f>'3.ВС'!AO155</f>
        <v>0</v>
      </c>
      <c r="AP187" s="15">
        <f>'3.ВС'!AP155</f>
        <v>0</v>
      </c>
      <c r="AQ187" s="15">
        <f>'3.ВС'!AQ155</f>
        <v>0</v>
      </c>
      <c r="AR187" s="15">
        <f>'3.ВС'!AR155</f>
        <v>0</v>
      </c>
      <c r="AS187" s="15">
        <f>'3.ВС'!AS155</f>
        <v>0</v>
      </c>
    </row>
    <row r="188" spans="1:45" ht="18" customHeight="1" x14ac:dyDescent="0.25">
      <c r="A188" s="100" t="s">
        <v>455</v>
      </c>
      <c r="B188" s="102"/>
      <c r="C188" s="102"/>
      <c r="D188" s="19"/>
      <c r="E188" s="3">
        <v>851</v>
      </c>
      <c r="F188" s="3" t="s">
        <v>30</v>
      </c>
      <c r="G188" s="3" t="s">
        <v>11</v>
      </c>
      <c r="H188" s="3" t="s">
        <v>456</v>
      </c>
      <c r="I188" s="2"/>
      <c r="J188" s="15">
        <f t="shared" si="144"/>
        <v>0</v>
      </c>
      <c r="K188" s="15">
        <f t="shared" si="144"/>
        <v>0</v>
      </c>
      <c r="L188" s="15">
        <f t="shared" si="144"/>
        <v>0</v>
      </c>
      <c r="M188" s="15">
        <f t="shared" si="144"/>
        <v>0</v>
      </c>
      <c r="N188" s="15">
        <f t="shared" si="144"/>
        <v>1487737</v>
      </c>
      <c r="O188" s="15">
        <f t="shared" si="144"/>
        <v>0</v>
      </c>
      <c r="P188" s="15">
        <f t="shared" si="144"/>
        <v>1487737</v>
      </c>
      <c r="Q188" s="15">
        <f t="shared" si="144"/>
        <v>0</v>
      </c>
      <c r="R188" s="15">
        <f t="shared" si="144"/>
        <v>1487737</v>
      </c>
      <c r="S188" s="15">
        <f t="shared" si="144"/>
        <v>0</v>
      </c>
      <c r="T188" s="15">
        <f t="shared" si="144"/>
        <v>1487737</v>
      </c>
      <c r="U188" s="15">
        <f t="shared" si="144"/>
        <v>0</v>
      </c>
      <c r="V188" s="15">
        <f t="shared" si="144"/>
        <v>0</v>
      </c>
      <c r="W188" s="15">
        <f t="shared" si="144"/>
        <v>0</v>
      </c>
      <c r="X188" s="15">
        <f t="shared" si="144"/>
        <v>0</v>
      </c>
      <c r="Y188" s="15">
        <f t="shared" si="144"/>
        <v>0</v>
      </c>
      <c r="Z188" s="15">
        <f t="shared" si="144"/>
        <v>0</v>
      </c>
      <c r="AA188" s="15">
        <f t="shared" si="144"/>
        <v>0</v>
      </c>
      <c r="AB188" s="15">
        <f t="shared" si="144"/>
        <v>0</v>
      </c>
      <c r="AC188" s="15">
        <f t="shared" si="144"/>
        <v>0</v>
      </c>
      <c r="AD188" s="15">
        <f t="shared" si="144"/>
        <v>0</v>
      </c>
      <c r="AE188" s="15">
        <f t="shared" si="144"/>
        <v>0</v>
      </c>
      <c r="AF188" s="15">
        <f t="shared" si="144"/>
        <v>0</v>
      </c>
      <c r="AG188" s="15">
        <f t="shared" si="144"/>
        <v>0</v>
      </c>
      <c r="AH188" s="15">
        <f t="shared" si="144"/>
        <v>0</v>
      </c>
      <c r="AI188" s="15">
        <f t="shared" si="144"/>
        <v>0</v>
      </c>
      <c r="AJ188" s="15">
        <f t="shared" si="144"/>
        <v>0</v>
      </c>
      <c r="AK188" s="15">
        <f t="shared" si="144"/>
        <v>0</v>
      </c>
      <c r="AL188" s="15">
        <f t="shared" ref="M188:AS189" si="146">AL189</f>
        <v>0</v>
      </c>
      <c r="AM188" s="110">
        <f t="shared" si="146"/>
        <v>0</v>
      </c>
      <c r="AN188" s="15">
        <f t="shared" si="146"/>
        <v>0</v>
      </c>
      <c r="AO188" s="15">
        <f t="shared" si="146"/>
        <v>0</v>
      </c>
      <c r="AP188" s="15">
        <f t="shared" si="146"/>
        <v>0</v>
      </c>
      <c r="AQ188" s="15">
        <f t="shared" si="146"/>
        <v>0</v>
      </c>
      <c r="AR188" s="15">
        <f t="shared" si="146"/>
        <v>0</v>
      </c>
      <c r="AS188" s="15">
        <f t="shared" si="146"/>
        <v>0</v>
      </c>
    </row>
    <row r="189" spans="1:45" ht="32.25" customHeight="1" x14ac:dyDescent="0.25">
      <c r="A189" s="102" t="s">
        <v>20</v>
      </c>
      <c r="B189" s="102"/>
      <c r="C189" s="102"/>
      <c r="D189" s="19"/>
      <c r="E189" s="3">
        <v>851</v>
      </c>
      <c r="F189" s="3" t="s">
        <v>30</v>
      </c>
      <c r="G189" s="3" t="s">
        <v>11</v>
      </c>
      <c r="H189" s="3" t="s">
        <v>456</v>
      </c>
      <c r="I189" s="2" t="s">
        <v>21</v>
      </c>
      <c r="J189" s="15">
        <f t="shared" si="144"/>
        <v>0</v>
      </c>
      <c r="K189" s="15">
        <f t="shared" si="144"/>
        <v>0</v>
      </c>
      <c r="L189" s="15">
        <f t="shared" si="144"/>
        <v>0</v>
      </c>
      <c r="M189" s="15">
        <f t="shared" si="146"/>
        <v>0</v>
      </c>
      <c r="N189" s="15">
        <f t="shared" si="146"/>
        <v>1487737</v>
      </c>
      <c r="O189" s="15">
        <f t="shared" si="146"/>
        <v>0</v>
      </c>
      <c r="P189" s="15">
        <f t="shared" si="146"/>
        <v>1487737</v>
      </c>
      <c r="Q189" s="15">
        <f t="shared" si="146"/>
        <v>0</v>
      </c>
      <c r="R189" s="15">
        <f t="shared" si="146"/>
        <v>1487737</v>
      </c>
      <c r="S189" s="15">
        <f t="shared" si="146"/>
        <v>0</v>
      </c>
      <c r="T189" s="15">
        <f t="shared" si="146"/>
        <v>1487737</v>
      </c>
      <c r="U189" s="15">
        <f t="shared" si="146"/>
        <v>0</v>
      </c>
      <c r="V189" s="15">
        <f t="shared" si="146"/>
        <v>0</v>
      </c>
      <c r="W189" s="15">
        <f t="shared" si="146"/>
        <v>0</v>
      </c>
      <c r="X189" s="15">
        <f t="shared" si="146"/>
        <v>0</v>
      </c>
      <c r="Y189" s="15">
        <f t="shared" si="146"/>
        <v>0</v>
      </c>
      <c r="Z189" s="15">
        <f t="shared" si="146"/>
        <v>0</v>
      </c>
      <c r="AA189" s="15">
        <f t="shared" si="146"/>
        <v>0</v>
      </c>
      <c r="AB189" s="15">
        <f t="shared" si="146"/>
        <v>0</v>
      </c>
      <c r="AC189" s="15">
        <f t="shared" si="146"/>
        <v>0</v>
      </c>
      <c r="AD189" s="15">
        <f t="shared" si="146"/>
        <v>0</v>
      </c>
      <c r="AE189" s="15">
        <f t="shared" si="146"/>
        <v>0</v>
      </c>
      <c r="AF189" s="15">
        <f t="shared" si="146"/>
        <v>0</v>
      </c>
      <c r="AG189" s="15">
        <f t="shared" si="146"/>
        <v>0</v>
      </c>
      <c r="AH189" s="15">
        <f t="shared" si="146"/>
        <v>0</v>
      </c>
      <c r="AI189" s="15">
        <f t="shared" si="146"/>
        <v>0</v>
      </c>
      <c r="AJ189" s="15">
        <f t="shared" si="146"/>
        <v>0</v>
      </c>
      <c r="AK189" s="15">
        <f t="shared" si="146"/>
        <v>0</v>
      </c>
      <c r="AL189" s="15">
        <f t="shared" si="146"/>
        <v>0</v>
      </c>
      <c r="AM189" s="110">
        <f t="shared" si="146"/>
        <v>0</v>
      </c>
      <c r="AN189" s="15">
        <f t="shared" si="146"/>
        <v>0</v>
      </c>
      <c r="AO189" s="15">
        <f t="shared" si="146"/>
        <v>0</v>
      </c>
      <c r="AP189" s="15">
        <f t="shared" si="146"/>
        <v>0</v>
      </c>
      <c r="AQ189" s="15">
        <f t="shared" si="146"/>
        <v>0</v>
      </c>
      <c r="AR189" s="15">
        <f t="shared" si="146"/>
        <v>0</v>
      </c>
      <c r="AS189" s="15">
        <f t="shared" si="146"/>
        <v>0</v>
      </c>
    </row>
    <row r="190" spans="1:45" ht="41.25" customHeight="1" x14ac:dyDescent="0.25">
      <c r="A190" s="102" t="s">
        <v>9</v>
      </c>
      <c r="B190" s="102"/>
      <c r="C190" s="102"/>
      <c r="D190" s="19"/>
      <c r="E190" s="3">
        <v>851</v>
      </c>
      <c r="F190" s="3" t="s">
        <v>30</v>
      </c>
      <c r="G190" s="3" t="s">
        <v>11</v>
      </c>
      <c r="H190" s="3" t="s">
        <v>456</v>
      </c>
      <c r="I190" s="2" t="s">
        <v>22</v>
      </c>
      <c r="J190" s="15">
        <f>'3.ВС'!J158</f>
        <v>0</v>
      </c>
      <c r="K190" s="15">
        <f>'3.ВС'!K158</f>
        <v>0</v>
      </c>
      <c r="L190" s="15">
        <f>'3.ВС'!L158</f>
        <v>0</v>
      </c>
      <c r="M190" s="15">
        <f>'3.ВС'!M158</f>
        <v>0</v>
      </c>
      <c r="N190" s="15">
        <f>'3.ВС'!N158</f>
        <v>1487737</v>
      </c>
      <c r="O190" s="15">
        <f>'3.ВС'!O158</f>
        <v>0</v>
      </c>
      <c r="P190" s="15">
        <f>'3.ВС'!P158</f>
        <v>1487737</v>
      </c>
      <c r="Q190" s="15">
        <f>'3.ВС'!Q158</f>
        <v>0</v>
      </c>
      <c r="R190" s="15">
        <f>'3.ВС'!R158</f>
        <v>1487737</v>
      </c>
      <c r="S190" s="15">
        <f>'3.ВС'!S158</f>
        <v>0</v>
      </c>
      <c r="T190" s="15">
        <f>'3.ВС'!T158</f>
        <v>1487737</v>
      </c>
      <c r="U190" s="15">
        <f>'3.ВС'!U158</f>
        <v>0</v>
      </c>
      <c r="V190" s="15">
        <f>'3.ВС'!V158</f>
        <v>0</v>
      </c>
      <c r="W190" s="15">
        <f>'3.ВС'!W158</f>
        <v>0</v>
      </c>
      <c r="X190" s="15">
        <f>'3.ВС'!X158</f>
        <v>0</v>
      </c>
      <c r="Y190" s="15">
        <f>'3.ВС'!Y158</f>
        <v>0</v>
      </c>
      <c r="Z190" s="15">
        <f>'3.ВС'!Z158</f>
        <v>0</v>
      </c>
      <c r="AA190" s="15">
        <f>'3.ВС'!AA158</f>
        <v>0</v>
      </c>
      <c r="AB190" s="15">
        <f>'3.ВС'!AB158</f>
        <v>0</v>
      </c>
      <c r="AC190" s="15">
        <f>'3.ВС'!AC158</f>
        <v>0</v>
      </c>
      <c r="AD190" s="15">
        <f>'3.ВС'!AD158</f>
        <v>0</v>
      </c>
      <c r="AE190" s="15">
        <f>'3.ВС'!AE158</f>
        <v>0</v>
      </c>
      <c r="AF190" s="15">
        <f>'3.ВС'!AF158</f>
        <v>0</v>
      </c>
      <c r="AG190" s="15">
        <f>'3.ВС'!AG158</f>
        <v>0</v>
      </c>
      <c r="AH190" s="15">
        <f>'3.ВС'!AH158</f>
        <v>0</v>
      </c>
      <c r="AI190" s="15">
        <f>'3.ВС'!AI158</f>
        <v>0</v>
      </c>
      <c r="AJ190" s="15">
        <f>'3.ВС'!AJ158</f>
        <v>0</v>
      </c>
      <c r="AK190" s="15">
        <f>'3.ВС'!AK158</f>
        <v>0</v>
      </c>
      <c r="AL190" s="15">
        <f>'3.ВС'!AL158</f>
        <v>0</v>
      </c>
      <c r="AM190" s="110">
        <f>'3.ВС'!AM158</f>
        <v>0</v>
      </c>
      <c r="AN190" s="15">
        <f>'3.ВС'!AN158</f>
        <v>0</v>
      </c>
      <c r="AO190" s="15">
        <f>'3.ВС'!AO158</f>
        <v>0</v>
      </c>
      <c r="AP190" s="15">
        <f>'3.ВС'!AP158</f>
        <v>0</v>
      </c>
      <c r="AQ190" s="15">
        <f>'3.ВС'!AQ158</f>
        <v>0</v>
      </c>
      <c r="AR190" s="15">
        <f>'3.ВС'!AR158</f>
        <v>0</v>
      </c>
      <c r="AS190" s="15">
        <f>'3.ВС'!AS158</f>
        <v>0</v>
      </c>
    </row>
    <row r="191" spans="1:45" ht="136.5" customHeight="1" x14ac:dyDescent="0.25">
      <c r="A191" s="100" t="s">
        <v>67</v>
      </c>
      <c r="B191" s="102"/>
      <c r="C191" s="102"/>
      <c r="D191" s="102"/>
      <c r="E191" s="98">
        <v>851</v>
      </c>
      <c r="F191" s="3" t="s">
        <v>30</v>
      </c>
      <c r="G191" s="3" t="s">
        <v>11</v>
      </c>
      <c r="H191" s="3" t="s">
        <v>331</v>
      </c>
      <c r="I191" s="2"/>
      <c r="J191" s="15">
        <f t="shared" ref="J191:AK192" si="147">J192</f>
        <v>72551</v>
      </c>
      <c r="K191" s="15">
        <f t="shared" si="147"/>
        <v>0</v>
      </c>
      <c r="L191" s="15">
        <f t="shared" si="147"/>
        <v>72551</v>
      </c>
      <c r="M191" s="15">
        <f t="shared" si="147"/>
        <v>0</v>
      </c>
      <c r="N191" s="15">
        <f t="shared" si="147"/>
        <v>3282</v>
      </c>
      <c r="O191" s="15">
        <f t="shared" si="147"/>
        <v>0</v>
      </c>
      <c r="P191" s="15">
        <f t="shared" si="147"/>
        <v>3282</v>
      </c>
      <c r="Q191" s="15">
        <f t="shared" si="147"/>
        <v>0</v>
      </c>
      <c r="R191" s="15">
        <f t="shared" si="147"/>
        <v>75833</v>
      </c>
      <c r="S191" s="15">
        <f t="shared" si="147"/>
        <v>0</v>
      </c>
      <c r="T191" s="15">
        <f t="shared" si="147"/>
        <v>75833</v>
      </c>
      <c r="U191" s="15">
        <f t="shared" si="147"/>
        <v>0</v>
      </c>
      <c r="V191" s="15">
        <f t="shared" si="147"/>
        <v>72551</v>
      </c>
      <c r="W191" s="15">
        <f t="shared" si="147"/>
        <v>0</v>
      </c>
      <c r="X191" s="15">
        <f t="shared" si="147"/>
        <v>72551</v>
      </c>
      <c r="Y191" s="15">
        <f t="shared" si="147"/>
        <v>0</v>
      </c>
      <c r="Z191" s="15">
        <f t="shared" si="147"/>
        <v>0</v>
      </c>
      <c r="AA191" s="15">
        <f t="shared" si="147"/>
        <v>0</v>
      </c>
      <c r="AB191" s="15">
        <f t="shared" si="147"/>
        <v>0</v>
      </c>
      <c r="AC191" s="15">
        <f t="shared" si="147"/>
        <v>0</v>
      </c>
      <c r="AD191" s="15">
        <f t="shared" si="147"/>
        <v>72551</v>
      </c>
      <c r="AE191" s="15">
        <f t="shared" si="147"/>
        <v>0</v>
      </c>
      <c r="AF191" s="15">
        <f t="shared" si="147"/>
        <v>72551</v>
      </c>
      <c r="AG191" s="15">
        <f t="shared" si="147"/>
        <v>0</v>
      </c>
      <c r="AH191" s="15">
        <f t="shared" si="147"/>
        <v>72551</v>
      </c>
      <c r="AI191" s="15">
        <f t="shared" si="147"/>
        <v>0</v>
      </c>
      <c r="AJ191" s="15">
        <f t="shared" si="147"/>
        <v>72551</v>
      </c>
      <c r="AK191" s="15">
        <f t="shared" si="147"/>
        <v>0</v>
      </c>
      <c r="AL191" s="15">
        <f t="shared" ref="S191:AS192" si="148">AL192</f>
        <v>0</v>
      </c>
      <c r="AM191" s="110">
        <f t="shared" si="148"/>
        <v>0</v>
      </c>
      <c r="AN191" s="15">
        <f t="shared" si="148"/>
        <v>0</v>
      </c>
      <c r="AO191" s="15">
        <f t="shared" si="148"/>
        <v>0</v>
      </c>
      <c r="AP191" s="15">
        <f t="shared" si="148"/>
        <v>72551</v>
      </c>
      <c r="AQ191" s="15">
        <f t="shared" si="148"/>
        <v>0</v>
      </c>
      <c r="AR191" s="15">
        <f t="shared" si="148"/>
        <v>72551</v>
      </c>
      <c r="AS191" s="15">
        <f t="shared" si="148"/>
        <v>0</v>
      </c>
    </row>
    <row r="192" spans="1:45" ht="18" customHeight="1" x14ac:dyDescent="0.25">
      <c r="A192" s="100" t="s">
        <v>34</v>
      </c>
      <c r="B192" s="102"/>
      <c r="C192" s="102"/>
      <c r="D192" s="102"/>
      <c r="E192" s="98">
        <v>851</v>
      </c>
      <c r="F192" s="3" t="s">
        <v>30</v>
      </c>
      <c r="G192" s="3" t="s">
        <v>11</v>
      </c>
      <c r="H192" s="3" t="s">
        <v>331</v>
      </c>
      <c r="I192" s="2" t="s">
        <v>35</v>
      </c>
      <c r="J192" s="15">
        <f t="shared" si="147"/>
        <v>72551</v>
      </c>
      <c r="K192" s="15">
        <f t="shared" si="147"/>
        <v>0</v>
      </c>
      <c r="L192" s="15">
        <f t="shared" si="147"/>
        <v>72551</v>
      </c>
      <c r="M192" s="15">
        <f t="shared" si="147"/>
        <v>0</v>
      </c>
      <c r="N192" s="15">
        <f t="shared" si="147"/>
        <v>3282</v>
      </c>
      <c r="O192" s="15">
        <f t="shared" si="147"/>
        <v>0</v>
      </c>
      <c r="P192" s="15">
        <f t="shared" si="147"/>
        <v>3282</v>
      </c>
      <c r="Q192" s="15">
        <f t="shared" si="147"/>
        <v>0</v>
      </c>
      <c r="R192" s="15">
        <f t="shared" si="147"/>
        <v>75833</v>
      </c>
      <c r="S192" s="15">
        <f t="shared" si="148"/>
        <v>0</v>
      </c>
      <c r="T192" s="15">
        <f t="shared" si="148"/>
        <v>75833</v>
      </c>
      <c r="U192" s="15">
        <f t="shared" si="148"/>
        <v>0</v>
      </c>
      <c r="V192" s="15">
        <f t="shared" si="148"/>
        <v>72551</v>
      </c>
      <c r="W192" s="15">
        <f t="shared" si="148"/>
        <v>0</v>
      </c>
      <c r="X192" s="15">
        <f t="shared" si="148"/>
        <v>72551</v>
      </c>
      <c r="Y192" s="15">
        <f t="shared" si="148"/>
        <v>0</v>
      </c>
      <c r="Z192" s="15">
        <f t="shared" si="148"/>
        <v>0</v>
      </c>
      <c r="AA192" s="15">
        <f t="shared" si="148"/>
        <v>0</v>
      </c>
      <c r="AB192" s="15">
        <f t="shared" si="148"/>
        <v>0</v>
      </c>
      <c r="AC192" s="15">
        <f t="shared" si="148"/>
        <v>0</v>
      </c>
      <c r="AD192" s="15">
        <f t="shared" si="148"/>
        <v>72551</v>
      </c>
      <c r="AE192" s="15">
        <f t="shared" si="148"/>
        <v>0</v>
      </c>
      <c r="AF192" s="15">
        <f t="shared" si="148"/>
        <v>72551</v>
      </c>
      <c r="AG192" s="15">
        <f t="shared" si="148"/>
        <v>0</v>
      </c>
      <c r="AH192" s="15">
        <f t="shared" si="148"/>
        <v>72551</v>
      </c>
      <c r="AI192" s="15">
        <f t="shared" si="148"/>
        <v>0</v>
      </c>
      <c r="AJ192" s="15">
        <f t="shared" si="148"/>
        <v>72551</v>
      </c>
      <c r="AK192" s="15">
        <f t="shared" si="148"/>
        <v>0</v>
      </c>
      <c r="AL192" s="15">
        <f t="shared" si="148"/>
        <v>0</v>
      </c>
      <c r="AM192" s="110">
        <f t="shared" si="148"/>
        <v>0</v>
      </c>
      <c r="AN192" s="15">
        <f t="shared" si="148"/>
        <v>0</v>
      </c>
      <c r="AO192" s="15">
        <f t="shared" si="148"/>
        <v>0</v>
      </c>
      <c r="AP192" s="15">
        <f t="shared" si="148"/>
        <v>72551</v>
      </c>
      <c r="AQ192" s="15">
        <f t="shared" si="148"/>
        <v>0</v>
      </c>
      <c r="AR192" s="15">
        <f t="shared" si="148"/>
        <v>72551</v>
      </c>
      <c r="AS192" s="15">
        <f t="shared" si="148"/>
        <v>0</v>
      </c>
    </row>
    <row r="193" spans="1:45" ht="18" customHeight="1" x14ac:dyDescent="0.25">
      <c r="A193" s="102" t="s">
        <v>59</v>
      </c>
      <c r="B193" s="102"/>
      <c r="C193" s="102"/>
      <c r="D193" s="102"/>
      <c r="E193" s="98">
        <v>851</v>
      </c>
      <c r="F193" s="3" t="s">
        <v>30</v>
      </c>
      <c r="G193" s="3" t="s">
        <v>11</v>
      </c>
      <c r="H193" s="3" t="s">
        <v>331</v>
      </c>
      <c r="I193" s="2" t="s">
        <v>60</v>
      </c>
      <c r="J193" s="15">
        <f>'3.ВС'!J161</f>
        <v>72551</v>
      </c>
      <c r="K193" s="15">
        <f>'3.ВС'!K161</f>
        <v>0</v>
      </c>
      <c r="L193" s="15">
        <f>'3.ВС'!L161</f>
        <v>72551</v>
      </c>
      <c r="M193" s="15">
        <f>'3.ВС'!M161</f>
        <v>0</v>
      </c>
      <c r="N193" s="15">
        <f>'3.ВС'!N161</f>
        <v>3282</v>
      </c>
      <c r="O193" s="15">
        <f>'3.ВС'!O161</f>
        <v>0</v>
      </c>
      <c r="P193" s="15">
        <f>'3.ВС'!P161</f>
        <v>3282</v>
      </c>
      <c r="Q193" s="15">
        <f>'3.ВС'!Q161</f>
        <v>0</v>
      </c>
      <c r="R193" s="15">
        <f>'3.ВС'!R161</f>
        <v>75833</v>
      </c>
      <c r="S193" s="15">
        <f>'3.ВС'!S161</f>
        <v>0</v>
      </c>
      <c r="T193" s="15">
        <f>'3.ВС'!T161</f>
        <v>75833</v>
      </c>
      <c r="U193" s="15">
        <f>'3.ВС'!U161</f>
        <v>0</v>
      </c>
      <c r="V193" s="15">
        <f>'3.ВС'!V161</f>
        <v>72551</v>
      </c>
      <c r="W193" s="15">
        <f>'3.ВС'!W161</f>
        <v>0</v>
      </c>
      <c r="X193" s="15">
        <f>'3.ВС'!X161</f>
        <v>72551</v>
      </c>
      <c r="Y193" s="15">
        <f>'3.ВС'!Y161</f>
        <v>0</v>
      </c>
      <c r="Z193" s="15">
        <f>'3.ВС'!Z161</f>
        <v>0</v>
      </c>
      <c r="AA193" s="15">
        <f>'3.ВС'!AA161</f>
        <v>0</v>
      </c>
      <c r="AB193" s="15">
        <f>'3.ВС'!AB161</f>
        <v>0</v>
      </c>
      <c r="AC193" s="15">
        <f>'3.ВС'!AC161</f>
        <v>0</v>
      </c>
      <c r="AD193" s="15">
        <f>'3.ВС'!AD161</f>
        <v>72551</v>
      </c>
      <c r="AE193" s="15">
        <f>'3.ВС'!AE161</f>
        <v>0</v>
      </c>
      <c r="AF193" s="15">
        <f>'3.ВС'!AF161</f>
        <v>72551</v>
      </c>
      <c r="AG193" s="15">
        <f>'3.ВС'!AG161</f>
        <v>0</v>
      </c>
      <c r="AH193" s="15">
        <f>'3.ВС'!AH161</f>
        <v>72551</v>
      </c>
      <c r="AI193" s="15">
        <f>'3.ВС'!AI161</f>
        <v>0</v>
      </c>
      <c r="AJ193" s="15">
        <f>'3.ВС'!AJ161</f>
        <v>72551</v>
      </c>
      <c r="AK193" s="15">
        <f>'3.ВС'!AK161</f>
        <v>0</v>
      </c>
      <c r="AL193" s="15">
        <f>'3.ВС'!AL161</f>
        <v>0</v>
      </c>
      <c r="AM193" s="110">
        <f>'3.ВС'!AM161</f>
        <v>0</v>
      </c>
      <c r="AN193" s="15">
        <f>'3.ВС'!AN161</f>
        <v>0</v>
      </c>
      <c r="AO193" s="15">
        <f>'3.ВС'!AO161</f>
        <v>0</v>
      </c>
      <c r="AP193" s="15">
        <f>'3.ВС'!AP161</f>
        <v>72551</v>
      </c>
      <c r="AQ193" s="15">
        <f>'3.ВС'!AQ161</f>
        <v>0</v>
      </c>
      <c r="AR193" s="15">
        <f>'3.ВС'!AR161</f>
        <v>72551</v>
      </c>
      <c r="AS193" s="15">
        <f>'3.ВС'!AS161</f>
        <v>0</v>
      </c>
    </row>
    <row r="194" spans="1:45" ht="27.75" hidden="1" customHeight="1" x14ac:dyDescent="0.25">
      <c r="A194" s="19" t="s">
        <v>68</v>
      </c>
      <c r="B194" s="102"/>
      <c r="C194" s="102"/>
      <c r="D194" s="19"/>
      <c r="E194" s="98">
        <v>851</v>
      </c>
      <c r="F194" s="3" t="s">
        <v>30</v>
      </c>
      <c r="G194" s="3" t="s">
        <v>43</v>
      </c>
      <c r="H194" s="3"/>
      <c r="I194" s="2"/>
      <c r="J194" s="15">
        <f>J195+J198+J201</f>
        <v>87000</v>
      </c>
      <c r="K194" s="15">
        <f t="shared" ref="K194:R194" si="149">K195+K198+K201</f>
        <v>0</v>
      </c>
      <c r="L194" s="15">
        <f t="shared" si="149"/>
        <v>87000</v>
      </c>
      <c r="M194" s="15">
        <f t="shared" si="149"/>
        <v>0</v>
      </c>
      <c r="N194" s="15">
        <f t="shared" si="149"/>
        <v>0</v>
      </c>
      <c r="O194" s="15">
        <f t="shared" si="149"/>
        <v>0</v>
      </c>
      <c r="P194" s="15">
        <f t="shared" si="149"/>
        <v>0</v>
      </c>
      <c r="Q194" s="15">
        <f t="shared" si="149"/>
        <v>0</v>
      </c>
      <c r="R194" s="15">
        <f t="shared" si="149"/>
        <v>87000</v>
      </c>
      <c r="S194" s="15">
        <f t="shared" ref="S194:AS194" si="150">S195+S198+S201</f>
        <v>0</v>
      </c>
      <c r="T194" s="15">
        <f t="shared" si="150"/>
        <v>87000</v>
      </c>
      <c r="U194" s="15">
        <f t="shared" si="150"/>
        <v>0</v>
      </c>
      <c r="V194" s="15">
        <f t="shared" si="150"/>
        <v>0</v>
      </c>
      <c r="W194" s="15">
        <f t="shared" si="150"/>
        <v>0</v>
      </c>
      <c r="X194" s="15">
        <f t="shared" si="150"/>
        <v>0</v>
      </c>
      <c r="Y194" s="15">
        <f t="shared" si="150"/>
        <v>0</v>
      </c>
      <c r="Z194" s="15">
        <f t="shared" si="150"/>
        <v>0</v>
      </c>
      <c r="AA194" s="15">
        <f t="shared" si="150"/>
        <v>0</v>
      </c>
      <c r="AB194" s="15">
        <f t="shared" si="150"/>
        <v>0</v>
      </c>
      <c r="AC194" s="15">
        <f t="shared" si="150"/>
        <v>0</v>
      </c>
      <c r="AD194" s="15">
        <f t="shared" si="150"/>
        <v>0</v>
      </c>
      <c r="AE194" s="15">
        <f t="shared" si="150"/>
        <v>0</v>
      </c>
      <c r="AF194" s="15">
        <f t="shared" si="150"/>
        <v>0</v>
      </c>
      <c r="AG194" s="15">
        <f t="shared" si="150"/>
        <v>0</v>
      </c>
      <c r="AH194" s="15">
        <f t="shared" si="150"/>
        <v>0</v>
      </c>
      <c r="AI194" s="15">
        <f t="shared" si="150"/>
        <v>0</v>
      </c>
      <c r="AJ194" s="15">
        <f t="shared" si="150"/>
        <v>0</v>
      </c>
      <c r="AK194" s="15">
        <f t="shared" si="150"/>
        <v>0</v>
      </c>
      <c r="AL194" s="15">
        <f t="shared" si="150"/>
        <v>0</v>
      </c>
      <c r="AM194" s="110">
        <f t="shared" si="150"/>
        <v>0</v>
      </c>
      <c r="AN194" s="15">
        <f t="shared" si="150"/>
        <v>0</v>
      </c>
      <c r="AO194" s="15">
        <f t="shared" si="150"/>
        <v>0</v>
      </c>
      <c r="AP194" s="15">
        <f t="shared" si="150"/>
        <v>0</v>
      </c>
      <c r="AQ194" s="15">
        <f t="shared" si="150"/>
        <v>0</v>
      </c>
      <c r="AR194" s="15">
        <f t="shared" si="150"/>
        <v>0</v>
      </c>
      <c r="AS194" s="15">
        <f t="shared" si="150"/>
        <v>0</v>
      </c>
    </row>
    <row r="195" spans="1:45" ht="27.75" hidden="1" customHeight="1" x14ac:dyDescent="0.25">
      <c r="A195" s="100" t="s">
        <v>73</v>
      </c>
      <c r="B195" s="102"/>
      <c r="C195" s="102"/>
      <c r="D195" s="19"/>
      <c r="E195" s="98">
        <v>851</v>
      </c>
      <c r="F195" s="3" t="s">
        <v>30</v>
      </c>
      <c r="G195" s="3" t="s">
        <v>43</v>
      </c>
      <c r="H195" s="3" t="s">
        <v>332</v>
      </c>
      <c r="I195" s="2"/>
      <c r="J195" s="15">
        <f t="shared" ref="J195:AK196" si="151">J196</f>
        <v>0</v>
      </c>
      <c r="K195" s="15">
        <f t="shared" si="151"/>
        <v>0</v>
      </c>
      <c r="L195" s="15">
        <f t="shared" si="151"/>
        <v>0</v>
      </c>
      <c r="M195" s="15">
        <f t="shared" si="151"/>
        <v>0</v>
      </c>
      <c r="N195" s="15">
        <f t="shared" si="151"/>
        <v>0</v>
      </c>
      <c r="O195" s="15">
        <f t="shared" si="151"/>
        <v>0</v>
      </c>
      <c r="P195" s="15">
        <f t="shared" si="151"/>
        <v>0</v>
      </c>
      <c r="Q195" s="15">
        <f t="shared" si="151"/>
        <v>0</v>
      </c>
      <c r="R195" s="15">
        <f t="shared" si="151"/>
        <v>0</v>
      </c>
      <c r="S195" s="15">
        <f t="shared" si="151"/>
        <v>0</v>
      </c>
      <c r="T195" s="15">
        <f t="shared" si="151"/>
        <v>0</v>
      </c>
      <c r="U195" s="15">
        <f t="shared" si="151"/>
        <v>0</v>
      </c>
      <c r="V195" s="15">
        <f t="shared" si="151"/>
        <v>0</v>
      </c>
      <c r="W195" s="15">
        <f t="shared" si="151"/>
        <v>0</v>
      </c>
      <c r="X195" s="15">
        <f t="shared" si="151"/>
        <v>0</v>
      </c>
      <c r="Y195" s="15">
        <f t="shared" si="151"/>
        <v>0</v>
      </c>
      <c r="Z195" s="15">
        <f t="shared" si="151"/>
        <v>0</v>
      </c>
      <c r="AA195" s="15">
        <f t="shared" si="151"/>
        <v>0</v>
      </c>
      <c r="AB195" s="15">
        <f t="shared" si="151"/>
        <v>0</v>
      </c>
      <c r="AC195" s="15">
        <f t="shared" si="151"/>
        <v>0</v>
      </c>
      <c r="AD195" s="15">
        <f t="shared" si="151"/>
        <v>0</v>
      </c>
      <c r="AE195" s="15">
        <f t="shared" si="151"/>
        <v>0</v>
      </c>
      <c r="AF195" s="15">
        <f t="shared" si="151"/>
        <v>0</v>
      </c>
      <c r="AG195" s="15">
        <f t="shared" si="151"/>
        <v>0</v>
      </c>
      <c r="AH195" s="15">
        <f t="shared" si="151"/>
        <v>0</v>
      </c>
      <c r="AI195" s="15">
        <f t="shared" si="151"/>
        <v>0</v>
      </c>
      <c r="AJ195" s="15">
        <f t="shared" si="151"/>
        <v>0</v>
      </c>
      <c r="AK195" s="15">
        <f t="shared" si="151"/>
        <v>0</v>
      </c>
      <c r="AL195" s="15">
        <f t="shared" ref="S195:AS196" si="152">AL196</f>
        <v>0</v>
      </c>
      <c r="AM195" s="110">
        <f t="shared" si="152"/>
        <v>0</v>
      </c>
      <c r="AN195" s="15">
        <f t="shared" si="152"/>
        <v>0</v>
      </c>
      <c r="AO195" s="15">
        <f t="shared" si="152"/>
        <v>0</v>
      </c>
      <c r="AP195" s="15">
        <f t="shared" si="152"/>
        <v>0</v>
      </c>
      <c r="AQ195" s="15">
        <f t="shared" si="152"/>
        <v>0</v>
      </c>
      <c r="AR195" s="15">
        <f t="shared" si="152"/>
        <v>0</v>
      </c>
      <c r="AS195" s="15">
        <f t="shared" si="152"/>
        <v>0</v>
      </c>
    </row>
    <row r="196" spans="1:45" ht="27.75" hidden="1" customHeight="1" x14ac:dyDescent="0.25">
      <c r="A196" s="102" t="s">
        <v>69</v>
      </c>
      <c r="B196" s="102"/>
      <c r="C196" s="102"/>
      <c r="D196" s="19"/>
      <c r="E196" s="98">
        <v>851</v>
      </c>
      <c r="F196" s="3" t="s">
        <v>30</v>
      </c>
      <c r="G196" s="3" t="s">
        <v>43</v>
      </c>
      <c r="H196" s="3" t="s">
        <v>332</v>
      </c>
      <c r="I196" s="2" t="s">
        <v>70</v>
      </c>
      <c r="J196" s="15">
        <f t="shared" si="151"/>
        <v>0</v>
      </c>
      <c r="K196" s="15">
        <f t="shared" si="151"/>
        <v>0</v>
      </c>
      <c r="L196" s="15">
        <f t="shared" si="151"/>
        <v>0</v>
      </c>
      <c r="M196" s="15">
        <f t="shared" si="151"/>
        <v>0</v>
      </c>
      <c r="N196" s="15">
        <f t="shared" si="151"/>
        <v>0</v>
      </c>
      <c r="O196" s="15">
        <f t="shared" si="151"/>
        <v>0</v>
      </c>
      <c r="P196" s="15">
        <f t="shared" si="151"/>
        <v>0</v>
      </c>
      <c r="Q196" s="15">
        <f t="shared" si="151"/>
        <v>0</v>
      </c>
      <c r="R196" s="15">
        <f t="shared" si="151"/>
        <v>0</v>
      </c>
      <c r="S196" s="15">
        <f t="shared" si="152"/>
        <v>0</v>
      </c>
      <c r="T196" s="15">
        <f t="shared" si="152"/>
        <v>0</v>
      </c>
      <c r="U196" s="15">
        <f t="shared" si="152"/>
        <v>0</v>
      </c>
      <c r="V196" s="15">
        <f t="shared" si="152"/>
        <v>0</v>
      </c>
      <c r="W196" s="15">
        <f t="shared" si="152"/>
        <v>0</v>
      </c>
      <c r="X196" s="15">
        <f t="shared" si="152"/>
        <v>0</v>
      </c>
      <c r="Y196" s="15">
        <f t="shared" si="152"/>
        <v>0</v>
      </c>
      <c r="Z196" s="15">
        <f t="shared" si="152"/>
        <v>0</v>
      </c>
      <c r="AA196" s="15">
        <f t="shared" si="152"/>
        <v>0</v>
      </c>
      <c r="AB196" s="15">
        <f t="shared" si="152"/>
        <v>0</v>
      </c>
      <c r="AC196" s="15">
        <f t="shared" si="152"/>
        <v>0</v>
      </c>
      <c r="AD196" s="15">
        <f t="shared" si="152"/>
        <v>0</v>
      </c>
      <c r="AE196" s="15">
        <f t="shared" si="152"/>
        <v>0</v>
      </c>
      <c r="AF196" s="15">
        <f t="shared" si="152"/>
        <v>0</v>
      </c>
      <c r="AG196" s="15">
        <f t="shared" si="152"/>
        <v>0</v>
      </c>
      <c r="AH196" s="15">
        <f t="shared" si="152"/>
        <v>0</v>
      </c>
      <c r="AI196" s="15">
        <f t="shared" si="152"/>
        <v>0</v>
      </c>
      <c r="AJ196" s="15">
        <f t="shared" si="152"/>
        <v>0</v>
      </c>
      <c r="AK196" s="15">
        <f t="shared" si="152"/>
        <v>0</v>
      </c>
      <c r="AL196" s="15">
        <f t="shared" si="152"/>
        <v>0</v>
      </c>
      <c r="AM196" s="110">
        <f t="shared" si="152"/>
        <v>0</v>
      </c>
      <c r="AN196" s="15">
        <f t="shared" si="152"/>
        <v>0</v>
      </c>
      <c r="AO196" s="15">
        <f t="shared" si="152"/>
        <v>0</v>
      </c>
      <c r="AP196" s="15">
        <f t="shared" si="152"/>
        <v>0</v>
      </c>
      <c r="AQ196" s="15">
        <f t="shared" si="152"/>
        <v>0</v>
      </c>
      <c r="AR196" s="15">
        <f t="shared" si="152"/>
        <v>0</v>
      </c>
      <c r="AS196" s="15">
        <f t="shared" si="152"/>
        <v>0</v>
      </c>
    </row>
    <row r="197" spans="1:45" ht="27.75" hidden="1" customHeight="1" x14ac:dyDescent="0.25">
      <c r="A197" s="102" t="s">
        <v>71</v>
      </c>
      <c r="B197" s="102"/>
      <c r="C197" s="102"/>
      <c r="D197" s="19"/>
      <c r="E197" s="98">
        <v>851</v>
      </c>
      <c r="F197" s="3" t="s">
        <v>30</v>
      </c>
      <c r="G197" s="3" t="s">
        <v>43</v>
      </c>
      <c r="H197" s="3" t="s">
        <v>332</v>
      </c>
      <c r="I197" s="2" t="s">
        <v>72</v>
      </c>
      <c r="J197" s="15">
        <f>'3.ВС'!J165</f>
        <v>0</v>
      </c>
      <c r="K197" s="15">
        <f>'3.ВС'!K165</f>
        <v>0</v>
      </c>
      <c r="L197" s="15">
        <f>'3.ВС'!L165</f>
        <v>0</v>
      </c>
      <c r="M197" s="15">
        <f>'3.ВС'!M165</f>
        <v>0</v>
      </c>
      <c r="N197" s="15">
        <f>'3.ВС'!N165</f>
        <v>0</v>
      </c>
      <c r="O197" s="15">
        <f>'3.ВС'!O165</f>
        <v>0</v>
      </c>
      <c r="P197" s="15">
        <f>'3.ВС'!P165</f>
        <v>0</v>
      </c>
      <c r="Q197" s="15">
        <f>'3.ВС'!Q165</f>
        <v>0</v>
      </c>
      <c r="R197" s="15">
        <f>'3.ВС'!R165</f>
        <v>0</v>
      </c>
      <c r="S197" s="15">
        <f>'3.ВС'!S165</f>
        <v>0</v>
      </c>
      <c r="T197" s="15">
        <f>'3.ВС'!T165</f>
        <v>0</v>
      </c>
      <c r="U197" s="15">
        <f>'3.ВС'!U165</f>
        <v>0</v>
      </c>
      <c r="V197" s="15">
        <f>'3.ВС'!V165</f>
        <v>0</v>
      </c>
      <c r="W197" s="15">
        <f>'3.ВС'!W165</f>
        <v>0</v>
      </c>
      <c r="X197" s="15">
        <f>'3.ВС'!X165</f>
        <v>0</v>
      </c>
      <c r="Y197" s="15">
        <f>'3.ВС'!Y165</f>
        <v>0</v>
      </c>
      <c r="Z197" s="15">
        <f>'3.ВС'!Z165</f>
        <v>0</v>
      </c>
      <c r="AA197" s="15">
        <f>'3.ВС'!AA165</f>
        <v>0</v>
      </c>
      <c r="AB197" s="15">
        <f>'3.ВС'!AB165</f>
        <v>0</v>
      </c>
      <c r="AC197" s="15">
        <f>'3.ВС'!AC165</f>
        <v>0</v>
      </c>
      <c r="AD197" s="15">
        <f>'3.ВС'!AD165</f>
        <v>0</v>
      </c>
      <c r="AE197" s="15">
        <f>'3.ВС'!AE165</f>
        <v>0</v>
      </c>
      <c r="AF197" s="15">
        <f>'3.ВС'!AF165</f>
        <v>0</v>
      </c>
      <c r="AG197" s="15">
        <f>'3.ВС'!AG165</f>
        <v>0</v>
      </c>
      <c r="AH197" s="15">
        <f>'3.ВС'!AH165</f>
        <v>0</v>
      </c>
      <c r="AI197" s="15">
        <f>'3.ВС'!AI165</f>
        <v>0</v>
      </c>
      <c r="AJ197" s="15">
        <f>'3.ВС'!AJ165</f>
        <v>0</v>
      </c>
      <c r="AK197" s="15">
        <f>'3.ВС'!AK165</f>
        <v>0</v>
      </c>
      <c r="AL197" s="15">
        <f>'3.ВС'!AL165</f>
        <v>0</v>
      </c>
      <c r="AM197" s="110">
        <f>'3.ВС'!AM165</f>
        <v>0</v>
      </c>
      <c r="AN197" s="15">
        <f>'3.ВС'!AN165</f>
        <v>0</v>
      </c>
      <c r="AO197" s="15">
        <f>'3.ВС'!AO165</f>
        <v>0</v>
      </c>
      <c r="AP197" s="15">
        <f>'3.ВС'!AP165</f>
        <v>0</v>
      </c>
      <c r="AQ197" s="15">
        <f>'3.ВС'!AQ165</f>
        <v>0</v>
      </c>
      <c r="AR197" s="15">
        <f>'3.ВС'!AR165</f>
        <v>0</v>
      </c>
      <c r="AS197" s="15">
        <f>'3.ВС'!AS165</f>
        <v>0</v>
      </c>
    </row>
    <row r="198" spans="1:45" ht="27.75" hidden="1" customHeight="1" x14ac:dyDescent="0.25">
      <c r="A198" s="102" t="s">
        <v>232</v>
      </c>
      <c r="B198" s="102"/>
      <c r="C198" s="102"/>
      <c r="D198" s="19"/>
      <c r="E198" s="98">
        <v>851</v>
      </c>
      <c r="F198" s="3" t="s">
        <v>30</v>
      </c>
      <c r="G198" s="3" t="s">
        <v>43</v>
      </c>
      <c r="H198" s="3" t="s">
        <v>333</v>
      </c>
      <c r="I198" s="2"/>
      <c r="J198" s="15">
        <f t="shared" ref="J198:AK199" si="153">J199</f>
        <v>87000</v>
      </c>
      <c r="K198" s="15">
        <f t="shared" si="153"/>
        <v>0</v>
      </c>
      <c r="L198" s="15">
        <f t="shared" si="153"/>
        <v>87000</v>
      </c>
      <c r="M198" s="15">
        <f t="shared" si="153"/>
        <v>0</v>
      </c>
      <c r="N198" s="15">
        <f t="shared" si="153"/>
        <v>0</v>
      </c>
      <c r="O198" s="15">
        <f t="shared" si="153"/>
        <v>0</v>
      </c>
      <c r="P198" s="15">
        <f t="shared" si="153"/>
        <v>0</v>
      </c>
      <c r="Q198" s="15">
        <f t="shared" si="153"/>
        <v>0</v>
      </c>
      <c r="R198" s="15">
        <f t="shared" si="153"/>
        <v>87000</v>
      </c>
      <c r="S198" s="15">
        <f t="shared" si="153"/>
        <v>0</v>
      </c>
      <c r="T198" s="15">
        <f t="shared" si="153"/>
        <v>87000</v>
      </c>
      <c r="U198" s="15">
        <f t="shared" si="153"/>
        <v>0</v>
      </c>
      <c r="V198" s="15">
        <f t="shared" si="153"/>
        <v>0</v>
      </c>
      <c r="W198" s="15">
        <f t="shared" si="153"/>
        <v>0</v>
      </c>
      <c r="X198" s="15">
        <f t="shared" si="153"/>
        <v>0</v>
      </c>
      <c r="Y198" s="15">
        <f t="shared" si="153"/>
        <v>0</v>
      </c>
      <c r="Z198" s="15">
        <f t="shared" si="153"/>
        <v>0</v>
      </c>
      <c r="AA198" s="15">
        <f t="shared" si="153"/>
        <v>0</v>
      </c>
      <c r="AB198" s="15">
        <f t="shared" si="153"/>
        <v>0</v>
      </c>
      <c r="AC198" s="15">
        <f t="shared" si="153"/>
        <v>0</v>
      </c>
      <c r="AD198" s="15">
        <f t="shared" si="153"/>
        <v>0</v>
      </c>
      <c r="AE198" s="15">
        <f t="shared" si="153"/>
        <v>0</v>
      </c>
      <c r="AF198" s="15">
        <f t="shared" si="153"/>
        <v>0</v>
      </c>
      <c r="AG198" s="15">
        <f t="shared" si="153"/>
        <v>0</v>
      </c>
      <c r="AH198" s="15">
        <f t="shared" si="153"/>
        <v>0</v>
      </c>
      <c r="AI198" s="15">
        <f t="shared" si="153"/>
        <v>0</v>
      </c>
      <c r="AJ198" s="15">
        <f t="shared" si="153"/>
        <v>0</v>
      </c>
      <c r="AK198" s="15">
        <f t="shared" si="153"/>
        <v>0</v>
      </c>
      <c r="AL198" s="15">
        <f t="shared" ref="S198:AS199" si="154">AL199</f>
        <v>0</v>
      </c>
      <c r="AM198" s="110">
        <f t="shared" si="154"/>
        <v>0</v>
      </c>
      <c r="AN198" s="15">
        <f t="shared" si="154"/>
        <v>0</v>
      </c>
      <c r="AO198" s="15">
        <f t="shared" si="154"/>
        <v>0</v>
      </c>
      <c r="AP198" s="15">
        <f t="shared" si="154"/>
        <v>0</v>
      </c>
      <c r="AQ198" s="15">
        <f t="shared" si="154"/>
        <v>0</v>
      </c>
      <c r="AR198" s="15">
        <f t="shared" si="154"/>
        <v>0</v>
      </c>
      <c r="AS198" s="15">
        <f t="shared" si="154"/>
        <v>0</v>
      </c>
    </row>
    <row r="199" spans="1:45" ht="27.75" hidden="1" customHeight="1" x14ac:dyDescent="0.25">
      <c r="A199" s="102" t="s">
        <v>20</v>
      </c>
      <c r="B199" s="102"/>
      <c r="C199" s="102"/>
      <c r="D199" s="19"/>
      <c r="E199" s="98">
        <v>851</v>
      </c>
      <c r="F199" s="3" t="s">
        <v>30</v>
      </c>
      <c r="G199" s="3" t="s">
        <v>43</v>
      </c>
      <c r="H199" s="3" t="s">
        <v>333</v>
      </c>
      <c r="I199" s="2" t="s">
        <v>21</v>
      </c>
      <c r="J199" s="15">
        <f t="shared" si="153"/>
        <v>87000</v>
      </c>
      <c r="K199" s="15">
        <f t="shared" si="153"/>
        <v>0</v>
      </c>
      <c r="L199" s="15">
        <f t="shared" si="153"/>
        <v>87000</v>
      </c>
      <c r="M199" s="15">
        <f t="shared" si="153"/>
        <v>0</v>
      </c>
      <c r="N199" s="15">
        <f t="shared" si="153"/>
        <v>0</v>
      </c>
      <c r="O199" s="15">
        <f t="shared" si="153"/>
        <v>0</v>
      </c>
      <c r="P199" s="15">
        <f t="shared" si="153"/>
        <v>0</v>
      </c>
      <c r="Q199" s="15">
        <f t="shared" si="153"/>
        <v>0</v>
      </c>
      <c r="R199" s="15">
        <f t="shared" si="153"/>
        <v>87000</v>
      </c>
      <c r="S199" s="15">
        <f t="shared" si="154"/>
        <v>0</v>
      </c>
      <c r="T199" s="15">
        <f t="shared" si="154"/>
        <v>87000</v>
      </c>
      <c r="U199" s="15">
        <f t="shared" si="154"/>
        <v>0</v>
      </c>
      <c r="V199" s="15">
        <f t="shared" si="154"/>
        <v>0</v>
      </c>
      <c r="W199" s="15">
        <f t="shared" si="154"/>
        <v>0</v>
      </c>
      <c r="X199" s="15">
        <f t="shared" si="154"/>
        <v>0</v>
      </c>
      <c r="Y199" s="15">
        <f t="shared" si="154"/>
        <v>0</v>
      </c>
      <c r="Z199" s="15">
        <f t="shared" si="154"/>
        <v>0</v>
      </c>
      <c r="AA199" s="15">
        <f t="shared" si="154"/>
        <v>0</v>
      </c>
      <c r="AB199" s="15">
        <f t="shared" si="154"/>
        <v>0</v>
      </c>
      <c r="AC199" s="15">
        <f t="shared" si="154"/>
        <v>0</v>
      </c>
      <c r="AD199" s="15">
        <f t="shared" si="154"/>
        <v>0</v>
      </c>
      <c r="AE199" s="15">
        <f t="shared" si="154"/>
        <v>0</v>
      </c>
      <c r="AF199" s="15">
        <f t="shared" si="154"/>
        <v>0</v>
      </c>
      <c r="AG199" s="15">
        <f t="shared" si="154"/>
        <v>0</v>
      </c>
      <c r="AH199" s="15">
        <f t="shared" si="154"/>
        <v>0</v>
      </c>
      <c r="AI199" s="15">
        <f t="shared" si="154"/>
        <v>0</v>
      </c>
      <c r="AJ199" s="15">
        <f t="shared" si="154"/>
        <v>0</v>
      </c>
      <c r="AK199" s="15">
        <f t="shared" si="154"/>
        <v>0</v>
      </c>
      <c r="AL199" s="15">
        <f t="shared" si="154"/>
        <v>0</v>
      </c>
      <c r="AM199" s="110">
        <f t="shared" si="154"/>
        <v>0</v>
      </c>
      <c r="AN199" s="15">
        <f t="shared" si="154"/>
        <v>0</v>
      </c>
      <c r="AO199" s="15">
        <f t="shared" si="154"/>
        <v>0</v>
      </c>
      <c r="AP199" s="15">
        <f t="shared" si="154"/>
        <v>0</v>
      </c>
      <c r="AQ199" s="15">
        <f t="shared" si="154"/>
        <v>0</v>
      </c>
      <c r="AR199" s="15">
        <f t="shared" si="154"/>
        <v>0</v>
      </c>
      <c r="AS199" s="15">
        <f t="shared" si="154"/>
        <v>0</v>
      </c>
    </row>
    <row r="200" spans="1:45" ht="27.75" hidden="1" customHeight="1" x14ac:dyDescent="0.25">
      <c r="A200" s="102" t="s">
        <v>9</v>
      </c>
      <c r="B200" s="102"/>
      <c r="C200" s="102"/>
      <c r="D200" s="19"/>
      <c r="E200" s="98">
        <v>851</v>
      </c>
      <c r="F200" s="3" t="s">
        <v>30</v>
      </c>
      <c r="G200" s="3" t="s">
        <v>43</v>
      </c>
      <c r="H200" s="3" t="s">
        <v>333</v>
      </c>
      <c r="I200" s="2" t="s">
        <v>22</v>
      </c>
      <c r="J200" s="15">
        <f>'3.ВС'!J168</f>
        <v>87000</v>
      </c>
      <c r="K200" s="15">
        <f>'3.ВС'!K168</f>
        <v>0</v>
      </c>
      <c r="L200" s="15">
        <f>'3.ВС'!L168</f>
        <v>87000</v>
      </c>
      <c r="M200" s="15">
        <f>'3.ВС'!M168</f>
        <v>0</v>
      </c>
      <c r="N200" s="15">
        <f>'3.ВС'!N168</f>
        <v>0</v>
      </c>
      <c r="O200" s="15">
        <f>'3.ВС'!O168</f>
        <v>0</v>
      </c>
      <c r="P200" s="15">
        <f>'3.ВС'!P168</f>
        <v>0</v>
      </c>
      <c r="Q200" s="15">
        <f>'3.ВС'!Q168</f>
        <v>0</v>
      </c>
      <c r="R200" s="15">
        <f>'3.ВС'!R168</f>
        <v>87000</v>
      </c>
      <c r="S200" s="15">
        <f>'3.ВС'!S168</f>
        <v>0</v>
      </c>
      <c r="T200" s="15">
        <f>'3.ВС'!T168</f>
        <v>87000</v>
      </c>
      <c r="U200" s="15">
        <f>'3.ВС'!U168</f>
        <v>0</v>
      </c>
      <c r="V200" s="15">
        <f>'3.ВС'!V168</f>
        <v>0</v>
      </c>
      <c r="W200" s="15">
        <f>'3.ВС'!W168</f>
        <v>0</v>
      </c>
      <c r="X200" s="15">
        <f>'3.ВС'!X168</f>
        <v>0</v>
      </c>
      <c r="Y200" s="15">
        <f>'3.ВС'!Y168</f>
        <v>0</v>
      </c>
      <c r="Z200" s="15">
        <f>'3.ВС'!Z168</f>
        <v>0</v>
      </c>
      <c r="AA200" s="15">
        <f>'3.ВС'!AA168</f>
        <v>0</v>
      </c>
      <c r="AB200" s="15">
        <f>'3.ВС'!AB168</f>
        <v>0</v>
      </c>
      <c r="AC200" s="15">
        <f>'3.ВС'!AC168</f>
        <v>0</v>
      </c>
      <c r="AD200" s="15">
        <f>'3.ВС'!AD168</f>
        <v>0</v>
      </c>
      <c r="AE200" s="15">
        <f>'3.ВС'!AE168</f>
        <v>0</v>
      </c>
      <c r="AF200" s="15">
        <f>'3.ВС'!AF168</f>
        <v>0</v>
      </c>
      <c r="AG200" s="15">
        <f>'3.ВС'!AG168</f>
        <v>0</v>
      </c>
      <c r="AH200" s="15">
        <f>'3.ВС'!AH168</f>
        <v>0</v>
      </c>
      <c r="AI200" s="15">
        <f>'3.ВС'!AI168</f>
        <v>0</v>
      </c>
      <c r="AJ200" s="15">
        <f>'3.ВС'!AJ168</f>
        <v>0</v>
      </c>
      <c r="AK200" s="15">
        <f>'3.ВС'!AK168</f>
        <v>0</v>
      </c>
      <c r="AL200" s="15">
        <f>'3.ВС'!AL168</f>
        <v>0</v>
      </c>
      <c r="AM200" s="110">
        <f>'3.ВС'!AM168</f>
        <v>0</v>
      </c>
      <c r="AN200" s="15">
        <f>'3.ВС'!AN168</f>
        <v>0</v>
      </c>
      <c r="AO200" s="15">
        <f>'3.ВС'!AO168</f>
        <v>0</v>
      </c>
      <c r="AP200" s="15">
        <f>'3.ВС'!AP168</f>
        <v>0</v>
      </c>
      <c r="AQ200" s="15">
        <f>'3.ВС'!AQ168</f>
        <v>0</v>
      </c>
      <c r="AR200" s="15">
        <f>'3.ВС'!AR168</f>
        <v>0</v>
      </c>
      <c r="AS200" s="15">
        <f>'3.ВС'!AS168</f>
        <v>0</v>
      </c>
    </row>
    <row r="201" spans="1:45" ht="27.75" hidden="1" customHeight="1" x14ac:dyDescent="0.25">
      <c r="A201" s="79" t="s">
        <v>463</v>
      </c>
      <c r="B201" s="33"/>
      <c r="C201" s="33"/>
      <c r="D201" s="80"/>
      <c r="E201" s="52">
        <v>851</v>
      </c>
      <c r="F201" s="81" t="s">
        <v>30</v>
      </c>
      <c r="G201" s="81" t="s">
        <v>43</v>
      </c>
      <c r="H201" s="81" t="s">
        <v>461</v>
      </c>
      <c r="I201" s="58"/>
      <c r="J201" s="15">
        <f>J202</f>
        <v>0</v>
      </c>
      <c r="K201" s="15">
        <f t="shared" ref="K201:AH202" si="155">K202</f>
        <v>0</v>
      </c>
      <c r="L201" s="15">
        <f t="shared" si="155"/>
        <v>0</v>
      </c>
      <c r="M201" s="15">
        <f t="shared" si="155"/>
        <v>0</v>
      </c>
      <c r="N201" s="15">
        <f t="shared" si="155"/>
        <v>0</v>
      </c>
      <c r="O201" s="15">
        <f t="shared" si="155"/>
        <v>0</v>
      </c>
      <c r="P201" s="15">
        <f t="shared" si="155"/>
        <v>0</v>
      </c>
      <c r="Q201" s="15">
        <f t="shared" si="155"/>
        <v>0</v>
      </c>
      <c r="R201" s="15">
        <f t="shared" si="155"/>
        <v>0</v>
      </c>
      <c r="S201" s="15">
        <f t="shared" si="155"/>
        <v>0</v>
      </c>
      <c r="T201" s="15">
        <f t="shared" si="155"/>
        <v>0</v>
      </c>
      <c r="U201" s="15">
        <f t="shared" si="155"/>
        <v>0</v>
      </c>
      <c r="V201" s="15">
        <f t="shared" si="155"/>
        <v>0</v>
      </c>
      <c r="W201" s="15">
        <f t="shared" si="155"/>
        <v>0</v>
      </c>
      <c r="X201" s="15">
        <f t="shared" si="155"/>
        <v>0</v>
      </c>
      <c r="Y201" s="15">
        <f t="shared" si="155"/>
        <v>0</v>
      </c>
      <c r="Z201" s="15">
        <f t="shared" si="155"/>
        <v>0</v>
      </c>
      <c r="AA201" s="15">
        <f t="shared" si="155"/>
        <v>0</v>
      </c>
      <c r="AB201" s="15">
        <f t="shared" si="155"/>
        <v>0</v>
      </c>
      <c r="AC201" s="15">
        <f t="shared" si="155"/>
        <v>0</v>
      </c>
      <c r="AD201" s="15">
        <f t="shared" si="155"/>
        <v>0</v>
      </c>
      <c r="AE201" s="15">
        <f t="shared" si="155"/>
        <v>0</v>
      </c>
      <c r="AF201" s="15">
        <f t="shared" si="155"/>
        <v>0</v>
      </c>
      <c r="AG201" s="15">
        <f t="shared" si="155"/>
        <v>0</v>
      </c>
      <c r="AH201" s="15">
        <f t="shared" si="155"/>
        <v>0</v>
      </c>
      <c r="AI201" s="15">
        <f t="shared" ref="S201:AS202" si="156">AI202</f>
        <v>0</v>
      </c>
      <c r="AJ201" s="15">
        <f t="shared" si="156"/>
        <v>0</v>
      </c>
      <c r="AK201" s="15">
        <f t="shared" si="156"/>
        <v>0</v>
      </c>
      <c r="AL201" s="15">
        <f t="shared" si="156"/>
        <v>0</v>
      </c>
      <c r="AM201" s="110">
        <f t="shared" si="156"/>
        <v>0</v>
      </c>
      <c r="AN201" s="15">
        <f t="shared" si="156"/>
        <v>0</v>
      </c>
      <c r="AO201" s="15">
        <f t="shared" si="156"/>
        <v>0</v>
      </c>
      <c r="AP201" s="15">
        <f t="shared" si="156"/>
        <v>0</v>
      </c>
      <c r="AQ201" s="15">
        <f t="shared" si="156"/>
        <v>0</v>
      </c>
      <c r="AR201" s="15">
        <f t="shared" si="156"/>
        <v>0</v>
      </c>
      <c r="AS201" s="15">
        <f t="shared" si="156"/>
        <v>0</v>
      </c>
    </row>
    <row r="202" spans="1:45" ht="27.75" hidden="1" customHeight="1" x14ac:dyDescent="0.25">
      <c r="A202" s="33" t="s">
        <v>69</v>
      </c>
      <c r="B202" s="33"/>
      <c r="C202" s="33"/>
      <c r="D202" s="80"/>
      <c r="E202" s="52">
        <v>851</v>
      </c>
      <c r="F202" s="81" t="s">
        <v>30</v>
      </c>
      <c r="G202" s="81" t="s">
        <v>43</v>
      </c>
      <c r="H202" s="3" t="s">
        <v>461</v>
      </c>
      <c r="I202" s="58" t="s">
        <v>70</v>
      </c>
      <c r="J202" s="15">
        <f>J203</f>
        <v>0</v>
      </c>
      <c r="K202" s="15">
        <f t="shared" si="155"/>
        <v>0</v>
      </c>
      <c r="L202" s="15">
        <f t="shared" si="155"/>
        <v>0</v>
      </c>
      <c r="M202" s="15">
        <f t="shared" si="155"/>
        <v>0</v>
      </c>
      <c r="N202" s="15">
        <f t="shared" si="155"/>
        <v>0</v>
      </c>
      <c r="O202" s="15">
        <f t="shared" si="155"/>
        <v>0</v>
      </c>
      <c r="P202" s="15">
        <f t="shared" si="155"/>
        <v>0</v>
      </c>
      <c r="Q202" s="15">
        <f t="shared" si="155"/>
        <v>0</v>
      </c>
      <c r="R202" s="15">
        <f t="shared" si="155"/>
        <v>0</v>
      </c>
      <c r="S202" s="15">
        <f t="shared" si="156"/>
        <v>0</v>
      </c>
      <c r="T202" s="15">
        <f t="shared" si="156"/>
        <v>0</v>
      </c>
      <c r="U202" s="15">
        <f t="shared" si="156"/>
        <v>0</v>
      </c>
      <c r="V202" s="15">
        <f t="shared" si="156"/>
        <v>0</v>
      </c>
      <c r="W202" s="15">
        <f t="shared" si="156"/>
        <v>0</v>
      </c>
      <c r="X202" s="15">
        <f t="shared" si="156"/>
        <v>0</v>
      </c>
      <c r="Y202" s="15">
        <f t="shared" si="156"/>
        <v>0</v>
      </c>
      <c r="Z202" s="15">
        <f t="shared" si="156"/>
        <v>0</v>
      </c>
      <c r="AA202" s="15">
        <f t="shared" si="156"/>
        <v>0</v>
      </c>
      <c r="AB202" s="15">
        <f t="shared" si="156"/>
        <v>0</v>
      </c>
      <c r="AC202" s="15">
        <f t="shared" si="156"/>
        <v>0</v>
      </c>
      <c r="AD202" s="15">
        <f t="shared" si="156"/>
        <v>0</v>
      </c>
      <c r="AE202" s="15">
        <f t="shared" si="156"/>
        <v>0</v>
      </c>
      <c r="AF202" s="15">
        <f t="shared" si="156"/>
        <v>0</v>
      </c>
      <c r="AG202" s="15">
        <f t="shared" si="156"/>
        <v>0</v>
      </c>
      <c r="AH202" s="15">
        <f t="shared" si="156"/>
        <v>0</v>
      </c>
      <c r="AI202" s="15">
        <f t="shared" si="156"/>
        <v>0</v>
      </c>
      <c r="AJ202" s="15">
        <f t="shared" si="156"/>
        <v>0</v>
      </c>
      <c r="AK202" s="15">
        <f t="shared" si="156"/>
        <v>0</v>
      </c>
      <c r="AL202" s="15">
        <f t="shared" si="156"/>
        <v>0</v>
      </c>
      <c r="AM202" s="110">
        <f t="shared" si="156"/>
        <v>0</v>
      </c>
      <c r="AN202" s="15">
        <f t="shared" si="156"/>
        <v>0</v>
      </c>
      <c r="AO202" s="15">
        <f t="shared" si="156"/>
        <v>0</v>
      </c>
      <c r="AP202" s="15">
        <f t="shared" si="156"/>
        <v>0</v>
      </c>
      <c r="AQ202" s="15">
        <f t="shared" si="156"/>
        <v>0</v>
      </c>
      <c r="AR202" s="15">
        <f t="shared" si="156"/>
        <v>0</v>
      </c>
      <c r="AS202" s="15">
        <f t="shared" si="156"/>
        <v>0</v>
      </c>
    </row>
    <row r="203" spans="1:45" ht="27.75" hidden="1" customHeight="1" x14ac:dyDescent="0.25">
      <c r="A203" s="33" t="s">
        <v>71</v>
      </c>
      <c r="B203" s="33"/>
      <c r="C203" s="33"/>
      <c r="D203" s="80"/>
      <c r="E203" s="52">
        <v>851</v>
      </c>
      <c r="F203" s="81" t="s">
        <v>30</v>
      </c>
      <c r="G203" s="81" t="s">
        <v>43</v>
      </c>
      <c r="H203" s="3" t="s">
        <v>461</v>
      </c>
      <c r="I203" s="58" t="s">
        <v>72</v>
      </c>
      <c r="J203" s="15">
        <f>'3.ВС'!J171</f>
        <v>0</v>
      </c>
      <c r="K203" s="15">
        <f>'3.ВС'!K171</f>
        <v>0</v>
      </c>
      <c r="L203" s="15">
        <f>'3.ВС'!L171</f>
        <v>0</v>
      </c>
      <c r="M203" s="15">
        <f>'3.ВС'!M171</f>
        <v>0</v>
      </c>
      <c r="N203" s="15">
        <f>'3.ВС'!N171</f>
        <v>0</v>
      </c>
      <c r="O203" s="15">
        <f>'3.ВС'!O171</f>
        <v>0</v>
      </c>
      <c r="P203" s="15">
        <f>'3.ВС'!P171</f>
        <v>0</v>
      </c>
      <c r="Q203" s="15">
        <f>'3.ВС'!Q171</f>
        <v>0</v>
      </c>
      <c r="R203" s="15">
        <f>'3.ВС'!R171</f>
        <v>0</v>
      </c>
      <c r="S203" s="15">
        <f>'3.ВС'!S171</f>
        <v>0</v>
      </c>
      <c r="T203" s="15">
        <f>'3.ВС'!T171</f>
        <v>0</v>
      </c>
      <c r="U203" s="15">
        <f>'3.ВС'!U171</f>
        <v>0</v>
      </c>
      <c r="V203" s="15">
        <f>'3.ВС'!V171</f>
        <v>0</v>
      </c>
      <c r="W203" s="15">
        <f>'3.ВС'!W171</f>
        <v>0</v>
      </c>
      <c r="X203" s="15">
        <f>'3.ВС'!X171</f>
        <v>0</v>
      </c>
      <c r="Y203" s="15">
        <f>'3.ВС'!Y171</f>
        <v>0</v>
      </c>
      <c r="Z203" s="15">
        <f>'3.ВС'!Z171</f>
        <v>0</v>
      </c>
      <c r="AA203" s="15">
        <f>'3.ВС'!AA171</f>
        <v>0</v>
      </c>
      <c r="AB203" s="15">
        <f>'3.ВС'!AB171</f>
        <v>0</v>
      </c>
      <c r="AC203" s="15">
        <f>'3.ВС'!AC171</f>
        <v>0</v>
      </c>
      <c r="AD203" s="15">
        <f>'3.ВС'!AD171</f>
        <v>0</v>
      </c>
      <c r="AE203" s="15">
        <f>'3.ВС'!AE171</f>
        <v>0</v>
      </c>
      <c r="AF203" s="15">
        <f>'3.ВС'!AF171</f>
        <v>0</v>
      </c>
      <c r="AG203" s="15">
        <f>'3.ВС'!AG171</f>
        <v>0</v>
      </c>
      <c r="AH203" s="15">
        <f>'3.ВС'!AH171</f>
        <v>0</v>
      </c>
      <c r="AI203" s="15">
        <f>'3.ВС'!AI171</f>
        <v>0</v>
      </c>
      <c r="AJ203" s="15">
        <f>'3.ВС'!AJ171</f>
        <v>0</v>
      </c>
      <c r="AK203" s="15">
        <f>'3.ВС'!AK171</f>
        <v>0</v>
      </c>
      <c r="AL203" s="15">
        <f>'3.ВС'!AL171</f>
        <v>0</v>
      </c>
      <c r="AM203" s="110">
        <f>'3.ВС'!AM171</f>
        <v>0</v>
      </c>
      <c r="AN203" s="15">
        <f>'3.ВС'!AN171</f>
        <v>0</v>
      </c>
      <c r="AO203" s="15">
        <f>'3.ВС'!AO171</f>
        <v>0</v>
      </c>
      <c r="AP203" s="15">
        <f>'3.ВС'!AP171</f>
        <v>0</v>
      </c>
      <c r="AQ203" s="15">
        <f>'3.ВС'!AQ171</f>
        <v>0</v>
      </c>
      <c r="AR203" s="15">
        <f>'3.ВС'!AR171</f>
        <v>0</v>
      </c>
      <c r="AS203" s="15">
        <f>'3.ВС'!AS171</f>
        <v>0</v>
      </c>
    </row>
    <row r="204" spans="1:45" ht="27.75" hidden="1" customHeight="1" x14ac:dyDescent="0.25">
      <c r="A204" s="102" t="s">
        <v>257</v>
      </c>
      <c r="B204" s="102"/>
      <c r="C204" s="102"/>
      <c r="D204" s="19"/>
      <c r="E204" s="98">
        <v>851</v>
      </c>
      <c r="F204" s="3" t="s">
        <v>30</v>
      </c>
      <c r="G204" s="3" t="s">
        <v>45</v>
      </c>
      <c r="H204" s="3"/>
      <c r="I204" s="2"/>
      <c r="J204" s="15">
        <f t="shared" ref="J204:AK206" si="157">J205</f>
        <v>456764.08</v>
      </c>
      <c r="K204" s="15">
        <f t="shared" si="157"/>
        <v>447628.79999999999</v>
      </c>
      <c r="L204" s="15">
        <f t="shared" si="157"/>
        <v>9135.2800000000007</v>
      </c>
      <c r="M204" s="15">
        <f t="shared" si="157"/>
        <v>0</v>
      </c>
      <c r="N204" s="15">
        <f t="shared" si="157"/>
        <v>0</v>
      </c>
      <c r="O204" s="15">
        <f t="shared" si="157"/>
        <v>0</v>
      </c>
      <c r="P204" s="15">
        <f t="shared" si="157"/>
        <v>0</v>
      </c>
      <c r="Q204" s="15">
        <f t="shared" si="157"/>
        <v>0</v>
      </c>
      <c r="R204" s="15">
        <f t="shared" si="157"/>
        <v>456764.08</v>
      </c>
      <c r="S204" s="15">
        <f t="shared" si="157"/>
        <v>447628.79999999999</v>
      </c>
      <c r="T204" s="15">
        <f t="shared" si="157"/>
        <v>9135.2800000000007</v>
      </c>
      <c r="U204" s="15">
        <f t="shared" si="157"/>
        <v>0</v>
      </c>
      <c r="V204" s="15">
        <f t="shared" si="157"/>
        <v>0</v>
      </c>
      <c r="W204" s="15">
        <f t="shared" si="157"/>
        <v>0</v>
      </c>
      <c r="X204" s="15">
        <f t="shared" si="157"/>
        <v>0</v>
      </c>
      <c r="Y204" s="15">
        <f t="shared" si="157"/>
        <v>0</v>
      </c>
      <c r="Z204" s="15">
        <f t="shared" si="157"/>
        <v>0</v>
      </c>
      <c r="AA204" s="15">
        <f t="shared" si="157"/>
        <v>0</v>
      </c>
      <c r="AB204" s="15">
        <f t="shared" si="157"/>
        <v>0</v>
      </c>
      <c r="AC204" s="15">
        <f t="shared" si="157"/>
        <v>0</v>
      </c>
      <c r="AD204" s="15">
        <f t="shared" si="157"/>
        <v>0</v>
      </c>
      <c r="AE204" s="15">
        <f t="shared" si="157"/>
        <v>0</v>
      </c>
      <c r="AF204" s="15">
        <f t="shared" si="157"/>
        <v>0</v>
      </c>
      <c r="AG204" s="15">
        <f t="shared" si="157"/>
        <v>0</v>
      </c>
      <c r="AH204" s="15">
        <f t="shared" si="157"/>
        <v>0</v>
      </c>
      <c r="AI204" s="15">
        <f t="shared" si="157"/>
        <v>0</v>
      </c>
      <c r="AJ204" s="15">
        <f t="shared" si="157"/>
        <v>0</v>
      </c>
      <c r="AK204" s="15">
        <f t="shared" si="157"/>
        <v>0</v>
      </c>
      <c r="AL204" s="15">
        <f t="shared" ref="S204:AS206" si="158">AL205</f>
        <v>0</v>
      </c>
      <c r="AM204" s="110">
        <f t="shared" si="158"/>
        <v>0</v>
      </c>
      <c r="AN204" s="15">
        <f t="shared" si="158"/>
        <v>0</v>
      </c>
      <c r="AO204" s="15">
        <f t="shared" si="158"/>
        <v>0</v>
      </c>
      <c r="AP204" s="15">
        <f t="shared" si="158"/>
        <v>0</v>
      </c>
      <c r="AQ204" s="15">
        <f t="shared" si="158"/>
        <v>0</v>
      </c>
      <c r="AR204" s="15">
        <f t="shared" si="158"/>
        <v>0</v>
      </c>
      <c r="AS204" s="15">
        <f t="shared" si="158"/>
        <v>0</v>
      </c>
    </row>
    <row r="205" spans="1:45" ht="27.75" hidden="1" customHeight="1" x14ac:dyDescent="0.25">
      <c r="A205" s="102" t="s">
        <v>286</v>
      </c>
      <c r="B205" s="102"/>
      <c r="C205" s="102"/>
      <c r="D205" s="19"/>
      <c r="E205" s="98">
        <v>851</v>
      </c>
      <c r="F205" s="2" t="s">
        <v>30</v>
      </c>
      <c r="G205" s="2" t="s">
        <v>45</v>
      </c>
      <c r="H205" s="3" t="s">
        <v>334</v>
      </c>
      <c r="I205" s="2"/>
      <c r="J205" s="15">
        <f t="shared" si="157"/>
        <v>456764.08</v>
      </c>
      <c r="K205" s="15">
        <f t="shared" si="157"/>
        <v>447628.79999999999</v>
      </c>
      <c r="L205" s="15">
        <f t="shared" si="157"/>
        <v>9135.2800000000007</v>
      </c>
      <c r="M205" s="15">
        <f t="shared" si="157"/>
        <v>0</v>
      </c>
      <c r="N205" s="15">
        <f t="shared" si="157"/>
        <v>0</v>
      </c>
      <c r="O205" s="15">
        <f t="shared" si="157"/>
        <v>0</v>
      </c>
      <c r="P205" s="15">
        <f t="shared" si="157"/>
        <v>0</v>
      </c>
      <c r="Q205" s="15">
        <f t="shared" si="157"/>
        <v>0</v>
      </c>
      <c r="R205" s="15">
        <f t="shared" si="157"/>
        <v>456764.08</v>
      </c>
      <c r="S205" s="15">
        <f t="shared" si="158"/>
        <v>447628.79999999999</v>
      </c>
      <c r="T205" s="15">
        <f t="shared" si="158"/>
        <v>9135.2800000000007</v>
      </c>
      <c r="U205" s="15">
        <f t="shared" si="158"/>
        <v>0</v>
      </c>
      <c r="V205" s="15">
        <f t="shared" si="158"/>
        <v>0</v>
      </c>
      <c r="W205" s="15">
        <f t="shared" si="158"/>
        <v>0</v>
      </c>
      <c r="X205" s="15">
        <f t="shared" si="158"/>
        <v>0</v>
      </c>
      <c r="Y205" s="15">
        <f t="shared" si="158"/>
        <v>0</v>
      </c>
      <c r="Z205" s="15">
        <f t="shared" si="158"/>
        <v>0</v>
      </c>
      <c r="AA205" s="15">
        <f t="shared" si="158"/>
        <v>0</v>
      </c>
      <c r="AB205" s="15">
        <f t="shared" si="158"/>
        <v>0</v>
      </c>
      <c r="AC205" s="15">
        <f t="shared" si="158"/>
        <v>0</v>
      </c>
      <c r="AD205" s="15">
        <f t="shared" si="158"/>
        <v>0</v>
      </c>
      <c r="AE205" s="15">
        <f t="shared" si="158"/>
        <v>0</v>
      </c>
      <c r="AF205" s="15">
        <f t="shared" si="158"/>
        <v>0</v>
      </c>
      <c r="AG205" s="15">
        <f t="shared" si="158"/>
        <v>0</v>
      </c>
      <c r="AH205" s="15">
        <f t="shared" si="158"/>
        <v>0</v>
      </c>
      <c r="AI205" s="15">
        <f t="shared" si="158"/>
        <v>0</v>
      </c>
      <c r="AJ205" s="15">
        <f t="shared" si="158"/>
        <v>0</v>
      </c>
      <c r="AK205" s="15">
        <f t="shared" si="158"/>
        <v>0</v>
      </c>
      <c r="AL205" s="15">
        <f t="shared" si="158"/>
        <v>0</v>
      </c>
      <c r="AM205" s="110">
        <f t="shared" si="158"/>
        <v>0</v>
      </c>
      <c r="AN205" s="15">
        <f t="shared" si="158"/>
        <v>0</v>
      </c>
      <c r="AO205" s="15">
        <f t="shared" si="158"/>
        <v>0</v>
      </c>
      <c r="AP205" s="15">
        <f t="shared" si="158"/>
        <v>0</v>
      </c>
      <c r="AQ205" s="15">
        <f t="shared" si="158"/>
        <v>0</v>
      </c>
      <c r="AR205" s="15">
        <f t="shared" si="158"/>
        <v>0</v>
      </c>
      <c r="AS205" s="15">
        <f t="shared" si="158"/>
        <v>0</v>
      </c>
    </row>
    <row r="206" spans="1:45" ht="27.75" hidden="1" customHeight="1" x14ac:dyDescent="0.25">
      <c r="A206" s="102" t="s">
        <v>20</v>
      </c>
      <c r="B206" s="102"/>
      <c r="C206" s="102"/>
      <c r="D206" s="19"/>
      <c r="E206" s="98">
        <v>851</v>
      </c>
      <c r="F206" s="2" t="s">
        <v>30</v>
      </c>
      <c r="G206" s="2" t="s">
        <v>45</v>
      </c>
      <c r="H206" s="3" t="s">
        <v>334</v>
      </c>
      <c r="I206" s="2" t="s">
        <v>21</v>
      </c>
      <c r="J206" s="15">
        <f t="shared" si="157"/>
        <v>456764.08</v>
      </c>
      <c r="K206" s="15">
        <f t="shared" si="157"/>
        <v>447628.79999999999</v>
      </c>
      <c r="L206" s="15">
        <f t="shared" si="157"/>
        <v>9135.2800000000007</v>
      </c>
      <c r="M206" s="15">
        <f t="shared" si="157"/>
        <v>0</v>
      </c>
      <c r="N206" s="15">
        <f t="shared" si="157"/>
        <v>0</v>
      </c>
      <c r="O206" s="15">
        <f t="shared" si="157"/>
        <v>0</v>
      </c>
      <c r="P206" s="15">
        <f t="shared" si="157"/>
        <v>0</v>
      </c>
      <c r="Q206" s="15">
        <f t="shared" si="157"/>
        <v>0</v>
      </c>
      <c r="R206" s="15">
        <f t="shared" si="157"/>
        <v>456764.08</v>
      </c>
      <c r="S206" s="15">
        <f t="shared" si="158"/>
        <v>447628.79999999999</v>
      </c>
      <c r="T206" s="15">
        <f t="shared" si="158"/>
        <v>9135.2800000000007</v>
      </c>
      <c r="U206" s="15">
        <f t="shared" si="158"/>
        <v>0</v>
      </c>
      <c r="V206" s="15">
        <f t="shared" si="158"/>
        <v>0</v>
      </c>
      <c r="W206" s="15">
        <f t="shared" si="158"/>
        <v>0</v>
      </c>
      <c r="X206" s="15">
        <f t="shared" si="158"/>
        <v>0</v>
      </c>
      <c r="Y206" s="15">
        <f t="shared" si="158"/>
        <v>0</v>
      </c>
      <c r="Z206" s="15">
        <f t="shared" si="158"/>
        <v>0</v>
      </c>
      <c r="AA206" s="15">
        <f t="shared" si="158"/>
        <v>0</v>
      </c>
      <c r="AB206" s="15">
        <f t="shared" si="158"/>
        <v>0</v>
      </c>
      <c r="AC206" s="15">
        <f t="shared" si="158"/>
        <v>0</v>
      </c>
      <c r="AD206" s="15">
        <f t="shared" si="158"/>
        <v>0</v>
      </c>
      <c r="AE206" s="15">
        <f t="shared" si="158"/>
        <v>0</v>
      </c>
      <c r="AF206" s="15">
        <f t="shared" si="158"/>
        <v>0</v>
      </c>
      <c r="AG206" s="15">
        <f t="shared" si="158"/>
        <v>0</v>
      </c>
      <c r="AH206" s="15">
        <f t="shared" si="158"/>
        <v>0</v>
      </c>
      <c r="AI206" s="15">
        <f t="shared" si="158"/>
        <v>0</v>
      </c>
      <c r="AJ206" s="15">
        <f t="shared" si="158"/>
        <v>0</v>
      </c>
      <c r="AK206" s="15">
        <f t="shared" si="158"/>
        <v>0</v>
      </c>
      <c r="AL206" s="15">
        <f t="shared" si="158"/>
        <v>0</v>
      </c>
      <c r="AM206" s="110">
        <f t="shared" si="158"/>
        <v>0</v>
      </c>
      <c r="AN206" s="15">
        <f t="shared" si="158"/>
        <v>0</v>
      </c>
      <c r="AO206" s="15">
        <f t="shared" si="158"/>
        <v>0</v>
      </c>
      <c r="AP206" s="15">
        <f t="shared" si="158"/>
        <v>0</v>
      </c>
      <c r="AQ206" s="15">
        <f t="shared" si="158"/>
        <v>0</v>
      </c>
      <c r="AR206" s="15">
        <f t="shared" si="158"/>
        <v>0</v>
      </c>
      <c r="AS206" s="15">
        <f t="shared" si="158"/>
        <v>0</v>
      </c>
    </row>
    <row r="207" spans="1:45" ht="27.75" hidden="1" customHeight="1" x14ac:dyDescent="0.25">
      <c r="A207" s="102" t="s">
        <v>9</v>
      </c>
      <c r="B207" s="102"/>
      <c r="C207" s="102"/>
      <c r="D207" s="19"/>
      <c r="E207" s="98">
        <v>851</v>
      </c>
      <c r="F207" s="2" t="s">
        <v>30</v>
      </c>
      <c r="G207" s="2" t="s">
        <v>45</v>
      </c>
      <c r="H207" s="3" t="s">
        <v>334</v>
      </c>
      <c r="I207" s="2" t="s">
        <v>22</v>
      </c>
      <c r="J207" s="15">
        <f>'3.ВС'!J175</f>
        <v>456764.08</v>
      </c>
      <c r="K207" s="15">
        <f>'3.ВС'!K175</f>
        <v>447628.79999999999</v>
      </c>
      <c r="L207" s="15">
        <f>'3.ВС'!L175</f>
        <v>9135.2800000000007</v>
      </c>
      <c r="M207" s="15">
        <f>'3.ВС'!M175</f>
        <v>0</v>
      </c>
      <c r="N207" s="15">
        <f>'3.ВС'!N175</f>
        <v>0</v>
      </c>
      <c r="O207" s="15">
        <f>'3.ВС'!O175</f>
        <v>0</v>
      </c>
      <c r="P207" s="15">
        <f>'3.ВС'!P175</f>
        <v>0</v>
      </c>
      <c r="Q207" s="15">
        <f>'3.ВС'!Q175</f>
        <v>0</v>
      </c>
      <c r="R207" s="15">
        <f>'3.ВС'!R175</f>
        <v>456764.08</v>
      </c>
      <c r="S207" s="15">
        <f>'3.ВС'!S175</f>
        <v>447628.79999999999</v>
      </c>
      <c r="T207" s="15">
        <f>'3.ВС'!T175</f>
        <v>9135.2800000000007</v>
      </c>
      <c r="U207" s="15">
        <f>'3.ВС'!U175</f>
        <v>0</v>
      </c>
      <c r="V207" s="15">
        <f>'3.ВС'!V175</f>
        <v>0</v>
      </c>
      <c r="W207" s="15">
        <f>'3.ВС'!W175</f>
        <v>0</v>
      </c>
      <c r="X207" s="15">
        <f>'3.ВС'!X175</f>
        <v>0</v>
      </c>
      <c r="Y207" s="15">
        <f>'3.ВС'!Y175</f>
        <v>0</v>
      </c>
      <c r="Z207" s="15">
        <f>'3.ВС'!Z175</f>
        <v>0</v>
      </c>
      <c r="AA207" s="15">
        <f>'3.ВС'!AA175</f>
        <v>0</v>
      </c>
      <c r="AB207" s="15">
        <f>'3.ВС'!AB175</f>
        <v>0</v>
      </c>
      <c r="AC207" s="15">
        <f>'3.ВС'!AC175</f>
        <v>0</v>
      </c>
      <c r="AD207" s="15">
        <f>'3.ВС'!AD175</f>
        <v>0</v>
      </c>
      <c r="AE207" s="15">
        <f>'3.ВС'!AE175</f>
        <v>0</v>
      </c>
      <c r="AF207" s="15">
        <f>'3.ВС'!AF175</f>
        <v>0</v>
      </c>
      <c r="AG207" s="15">
        <f>'3.ВС'!AG175</f>
        <v>0</v>
      </c>
      <c r="AH207" s="15">
        <f>'3.ВС'!AH175</f>
        <v>0</v>
      </c>
      <c r="AI207" s="15">
        <f>'3.ВС'!AI175</f>
        <v>0</v>
      </c>
      <c r="AJ207" s="15">
        <f>'3.ВС'!AJ175</f>
        <v>0</v>
      </c>
      <c r="AK207" s="15">
        <f>'3.ВС'!AK175</f>
        <v>0</v>
      </c>
      <c r="AL207" s="15">
        <f>'3.ВС'!AL175</f>
        <v>0</v>
      </c>
      <c r="AM207" s="110">
        <f>'3.ВС'!AM175</f>
        <v>0</v>
      </c>
      <c r="AN207" s="15">
        <f>'3.ВС'!AN175</f>
        <v>0</v>
      </c>
      <c r="AO207" s="15">
        <f>'3.ВС'!AO175</f>
        <v>0</v>
      </c>
      <c r="AP207" s="15">
        <f>'3.ВС'!AP175</f>
        <v>0</v>
      </c>
      <c r="AQ207" s="15">
        <f>'3.ВС'!AQ175</f>
        <v>0</v>
      </c>
      <c r="AR207" s="15">
        <f>'3.ВС'!AR175</f>
        <v>0</v>
      </c>
      <c r="AS207" s="15">
        <f>'3.ВС'!AS175</f>
        <v>0</v>
      </c>
    </row>
    <row r="208" spans="1:45" ht="32.25" customHeight="1" x14ac:dyDescent="0.25">
      <c r="A208" s="102" t="s">
        <v>253</v>
      </c>
      <c r="B208" s="102"/>
      <c r="C208" s="102"/>
      <c r="D208" s="19"/>
      <c r="E208" s="98">
        <v>851</v>
      </c>
      <c r="F208" s="3" t="s">
        <v>30</v>
      </c>
      <c r="G208" s="3" t="s">
        <v>30</v>
      </c>
      <c r="H208" s="3"/>
      <c r="I208" s="2"/>
      <c r="J208" s="15">
        <f>J209+J212</f>
        <v>22300208.139999997</v>
      </c>
      <c r="K208" s="15">
        <f t="shared" ref="K208:R208" si="159">K209+K212</f>
        <v>22077206.059999999</v>
      </c>
      <c r="L208" s="15">
        <f t="shared" si="159"/>
        <v>223002.08</v>
      </c>
      <c r="M208" s="15">
        <f t="shared" si="159"/>
        <v>0</v>
      </c>
      <c r="N208" s="15">
        <f t="shared" si="159"/>
        <v>150</v>
      </c>
      <c r="O208" s="15">
        <f t="shared" si="159"/>
        <v>150</v>
      </c>
      <c r="P208" s="15">
        <f t="shared" si="159"/>
        <v>0</v>
      </c>
      <c r="Q208" s="15">
        <f t="shared" si="159"/>
        <v>0</v>
      </c>
      <c r="R208" s="15">
        <f t="shared" si="159"/>
        <v>22300358.139999997</v>
      </c>
      <c r="S208" s="15">
        <f t="shared" ref="S208:AS208" si="160">S209+S212</f>
        <v>22077356.059999999</v>
      </c>
      <c r="T208" s="15">
        <f t="shared" si="160"/>
        <v>223002.08</v>
      </c>
      <c r="U208" s="15">
        <f t="shared" si="160"/>
        <v>0</v>
      </c>
      <c r="V208" s="15">
        <f t="shared" si="160"/>
        <v>0</v>
      </c>
      <c r="W208" s="15">
        <f t="shared" si="160"/>
        <v>0</v>
      </c>
      <c r="X208" s="15">
        <f t="shared" si="160"/>
        <v>0</v>
      </c>
      <c r="Y208" s="15">
        <f t="shared" si="160"/>
        <v>0</v>
      </c>
      <c r="Z208" s="15">
        <f t="shared" si="160"/>
        <v>0</v>
      </c>
      <c r="AA208" s="15">
        <f t="shared" si="160"/>
        <v>0</v>
      </c>
      <c r="AB208" s="15">
        <f t="shared" si="160"/>
        <v>0</v>
      </c>
      <c r="AC208" s="15">
        <f t="shared" si="160"/>
        <v>0</v>
      </c>
      <c r="AD208" s="15">
        <f t="shared" si="160"/>
        <v>0</v>
      </c>
      <c r="AE208" s="15">
        <f t="shared" si="160"/>
        <v>0</v>
      </c>
      <c r="AF208" s="15">
        <f t="shared" si="160"/>
        <v>0</v>
      </c>
      <c r="AG208" s="15">
        <f t="shared" si="160"/>
        <v>0</v>
      </c>
      <c r="AH208" s="15">
        <f t="shared" si="160"/>
        <v>0</v>
      </c>
      <c r="AI208" s="15">
        <f t="shared" si="160"/>
        <v>0</v>
      </c>
      <c r="AJ208" s="15">
        <f t="shared" si="160"/>
        <v>0</v>
      </c>
      <c r="AK208" s="15">
        <f t="shared" si="160"/>
        <v>0</v>
      </c>
      <c r="AL208" s="15">
        <f t="shared" si="160"/>
        <v>0</v>
      </c>
      <c r="AM208" s="110">
        <f t="shared" si="160"/>
        <v>0</v>
      </c>
      <c r="AN208" s="15">
        <f t="shared" si="160"/>
        <v>0</v>
      </c>
      <c r="AO208" s="15">
        <f t="shared" si="160"/>
        <v>0</v>
      </c>
      <c r="AP208" s="15">
        <f t="shared" si="160"/>
        <v>0</v>
      </c>
      <c r="AQ208" s="15">
        <f t="shared" si="160"/>
        <v>0</v>
      </c>
      <c r="AR208" s="15">
        <f t="shared" si="160"/>
        <v>0</v>
      </c>
      <c r="AS208" s="15">
        <f t="shared" si="160"/>
        <v>0</v>
      </c>
    </row>
    <row r="209" spans="1:45" ht="27.75" hidden="1" customHeight="1" x14ac:dyDescent="0.25">
      <c r="A209" s="79" t="s">
        <v>462</v>
      </c>
      <c r="B209" s="33"/>
      <c r="C209" s="33"/>
      <c r="D209" s="80"/>
      <c r="E209" s="52">
        <v>851</v>
      </c>
      <c r="F209" s="81" t="s">
        <v>30</v>
      </c>
      <c r="G209" s="81" t="s">
        <v>30</v>
      </c>
      <c r="H209" s="81" t="s">
        <v>481</v>
      </c>
      <c r="I209" s="58"/>
      <c r="J209" s="15">
        <f t="shared" ref="J209:AK210" si="161">J210</f>
        <v>0</v>
      </c>
      <c r="K209" s="15">
        <f t="shared" si="161"/>
        <v>0</v>
      </c>
      <c r="L209" s="15">
        <f t="shared" si="161"/>
        <v>0</v>
      </c>
      <c r="M209" s="15">
        <f t="shared" si="161"/>
        <v>0</v>
      </c>
      <c r="N209" s="15">
        <f t="shared" si="161"/>
        <v>0</v>
      </c>
      <c r="O209" s="15">
        <f t="shared" si="161"/>
        <v>0</v>
      </c>
      <c r="P209" s="15">
        <f t="shared" si="161"/>
        <v>0</v>
      </c>
      <c r="Q209" s="15">
        <f t="shared" si="161"/>
        <v>0</v>
      </c>
      <c r="R209" s="15">
        <f t="shared" si="161"/>
        <v>0</v>
      </c>
      <c r="S209" s="15">
        <f t="shared" si="161"/>
        <v>0</v>
      </c>
      <c r="T209" s="15">
        <f t="shared" si="161"/>
        <v>0</v>
      </c>
      <c r="U209" s="15">
        <f t="shared" si="161"/>
        <v>0</v>
      </c>
      <c r="V209" s="15">
        <f t="shared" si="161"/>
        <v>0</v>
      </c>
      <c r="W209" s="15">
        <f t="shared" si="161"/>
        <v>0</v>
      </c>
      <c r="X209" s="15">
        <f t="shared" si="161"/>
        <v>0</v>
      </c>
      <c r="Y209" s="15">
        <f t="shared" si="161"/>
        <v>0</v>
      </c>
      <c r="Z209" s="15">
        <f t="shared" si="161"/>
        <v>0</v>
      </c>
      <c r="AA209" s="15">
        <f t="shared" si="161"/>
        <v>0</v>
      </c>
      <c r="AB209" s="15">
        <f t="shared" si="161"/>
        <v>0</v>
      </c>
      <c r="AC209" s="15">
        <f t="shared" si="161"/>
        <v>0</v>
      </c>
      <c r="AD209" s="15">
        <f t="shared" si="161"/>
        <v>0</v>
      </c>
      <c r="AE209" s="15">
        <f t="shared" si="161"/>
        <v>0</v>
      </c>
      <c r="AF209" s="15">
        <f t="shared" si="161"/>
        <v>0</v>
      </c>
      <c r="AG209" s="15">
        <f t="shared" si="161"/>
        <v>0</v>
      </c>
      <c r="AH209" s="15">
        <f t="shared" si="161"/>
        <v>0</v>
      </c>
      <c r="AI209" s="15">
        <f t="shared" si="161"/>
        <v>0</v>
      </c>
      <c r="AJ209" s="15">
        <f t="shared" si="161"/>
        <v>0</v>
      </c>
      <c r="AK209" s="15">
        <f t="shared" si="161"/>
        <v>0</v>
      </c>
      <c r="AL209" s="15">
        <f t="shared" ref="S209:AS210" si="162">AL210</f>
        <v>0</v>
      </c>
      <c r="AM209" s="110">
        <f t="shared" si="162"/>
        <v>0</v>
      </c>
      <c r="AN209" s="15">
        <f t="shared" si="162"/>
        <v>0</v>
      </c>
      <c r="AO209" s="15">
        <f t="shared" si="162"/>
        <v>0</v>
      </c>
      <c r="AP209" s="15">
        <f t="shared" si="162"/>
        <v>0</v>
      </c>
      <c r="AQ209" s="15">
        <f t="shared" si="162"/>
        <v>0</v>
      </c>
      <c r="AR209" s="15">
        <f t="shared" si="162"/>
        <v>0</v>
      </c>
      <c r="AS209" s="15">
        <f t="shared" si="162"/>
        <v>0</v>
      </c>
    </row>
    <row r="210" spans="1:45" ht="27.75" hidden="1" customHeight="1" x14ac:dyDescent="0.25">
      <c r="A210" s="33" t="s">
        <v>69</v>
      </c>
      <c r="B210" s="33"/>
      <c r="C210" s="33"/>
      <c r="D210" s="80"/>
      <c r="E210" s="52">
        <v>851</v>
      </c>
      <c r="F210" s="81" t="s">
        <v>30</v>
      </c>
      <c r="G210" s="81" t="s">
        <v>30</v>
      </c>
      <c r="H210" s="81" t="s">
        <v>481</v>
      </c>
      <c r="I210" s="58" t="s">
        <v>70</v>
      </c>
      <c r="J210" s="15">
        <f t="shared" si="161"/>
        <v>0</v>
      </c>
      <c r="K210" s="15">
        <f t="shared" si="161"/>
        <v>0</v>
      </c>
      <c r="L210" s="15">
        <f t="shared" si="161"/>
        <v>0</v>
      </c>
      <c r="M210" s="15">
        <f t="shared" si="161"/>
        <v>0</v>
      </c>
      <c r="N210" s="15">
        <f t="shared" si="161"/>
        <v>0</v>
      </c>
      <c r="O210" s="15">
        <f t="shared" si="161"/>
        <v>0</v>
      </c>
      <c r="P210" s="15">
        <f t="shared" si="161"/>
        <v>0</v>
      </c>
      <c r="Q210" s="15">
        <f t="shared" si="161"/>
        <v>0</v>
      </c>
      <c r="R210" s="15">
        <f t="shared" si="161"/>
        <v>0</v>
      </c>
      <c r="S210" s="15">
        <f t="shared" si="162"/>
        <v>0</v>
      </c>
      <c r="T210" s="15">
        <f t="shared" si="162"/>
        <v>0</v>
      </c>
      <c r="U210" s="15">
        <f t="shared" si="162"/>
        <v>0</v>
      </c>
      <c r="V210" s="15">
        <f t="shared" si="162"/>
        <v>0</v>
      </c>
      <c r="W210" s="15">
        <f t="shared" si="162"/>
        <v>0</v>
      </c>
      <c r="X210" s="15">
        <f t="shared" si="162"/>
        <v>0</v>
      </c>
      <c r="Y210" s="15">
        <f t="shared" si="162"/>
        <v>0</v>
      </c>
      <c r="Z210" s="15">
        <f t="shared" si="162"/>
        <v>0</v>
      </c>
      <c r="AA210" s="15">
        <f t="shared" si="162"/>
        <v>0</v>
      </c>
      <c r="AB210" s="15">
        <f t="shared" si="162"/>
        <v>0</v>
      </c>
      <c r="AC210" s="15">
        <f t="shared" si="162"/>
        <v>0</v>
      </c>
      <c r="AD210" s="15">
        <f t="shared" si="162"/>
        <v>0</v>
      </c>
      <c r="AE210" s="15">
        <f t="shared" si="162"/>
        <v>0</v>
      </c>
      <c r="AF210" s="15">
        <f t="shared" si="162"/>
        <v>0</v>
      </c>
      <c r="AG210" s="15">
        <f t="shared" si="162"/>
        <v>0</v>
      </c>
      <c r="AH210" s="15">
        <f t="shared" si="162"/>
        <v>0</v>
      </c>
      <c r="AI210" s="15">
        <f t="shared" si="162"/>
        <v>0</v>
      </c>
      <c r="AJ210" s="15">
        <f t="shared" si="162"/>
        <v>0</v>
      </c>
      <c r="AK210" s="15">
        <f t="shared" si="162"/>
        <v>0</v>
      </c>
      <c r="AL210" s="15">
        <f t="shared" si="162"/>
        <v>0</v>
      </c>
      <c r="AM210" s="110">
        <f t="shared" si="162"/>
        <v>0</v>
      </c>
      <c r="AN210" s="15">
        <f t="shared" si="162"/>
        <v>0</v>
      </c>
      <c r="AO210" s="15">
        <f t="shared" si="162"/>
        <v>0</v>
      </c>
      <c r="AP210" s="15">
        <f t="shared" si="162"/>
        <v>0</v>
      </c>
      <c r="AQ210" s="15">
        <f t="shared" si="162"/>
        <v>0</v>
      </c>
      <c r="AR210" s="15">
        <f t="shared" si="162"/>
        <v>0</v>
      </c>
      <c r="AS210" s="15">
        <f t="shared" si="162"/>
        <v>0</v>
      </c>
    </row>
    <row r="211" spans="1:45" ht="27.75" hidden="1" customHeight="1" x14ac:dyDescent="0.25">
      <c r="A211" s="33" t="s">
        <v>71</v>
      </c>
      <c r="B211" s="33"/>
      <c r="C211" s="33"/>
      <c r="D211" s="80"/>
      <c r="E211" s="52">
        <v>851</v>
      </c>
      <c r="F211" s="81" t="s">
        <v>30</v>
      </c>
      <c r="G211" s="81" t="s">
        <v>30</v>
      </c>
      <c r="H211" s="81" t="s">
        <v>481</v>
      </c>
      <c r="I211" s="58" t="s">
        <v>72</v>
      </c>
      <c r="J211" s="34">
        <f>'3.ВС'!J179</f>
        <v>0</v>
      </c>
      <c r="K211" s="34">
        <f>'3.ВС'!K179</f>
        <v>0</v>
      </c>
      <c r="L211" s="34">
        <f>'3.ВС'!L179</f>
        <v>0</v>
      </c>
      <c r="M211" s="34">
        <f>'3.ВС'!M179</f>
        <v>0</v>
      </c>
      <c r="N211" s="34">
        <f>'3.ВС'!N179</f>
        <v>0</v>
      </c>
      <c r="O211" s="34">
        <f>'3.ВС'!O179</f>
        <v>0</v>
      </c>
      <c r="P211" s="34">
        <f>'3.ВС'!P179</f>
        <v>0</v>
      </c>
      <c r="Q211" s="34">
        <f>'3.ВС'!Q179</f>
        <v>0</v>
      </c>
      <c r="R211" s="34">
        <f>'3.ВС'!R179</f>
        <v>0</v>
      </c>
      <c r="S211" s="34">
        <f>'3.ВС'!S179</f>
        <v>0</v>
      </c>
      <c r="T211" s="34">
        <f>'3.ВС'!T179</f>
        <v>0</v>
      </c>
      <c r="U211" s="34">
        <f>'3.ВС'!U179</f>
        <v>0</v>
      </c>
      <c r="V211" s="34">
        <f>'3.ВС'!V179</f>
        <v>0</v>
      </c>
      <c r="W211" s="34">
        <f>'3.ВС'!W179</f>
        <v>0</v>
      </c>
      <c r="X211" s="34">
        <f>'3.ВС'!X179</f>
        <v>0</v>
      </c>
      <c r="Y211" s="34">
        <f>'3.ВС'!Y179</f>
        <v>0</v>
      </c>
      <c r="Z211" s="34">
        <f>'3.ВС'!Z179</f>
        <v>0</v>
      </c>
      <c r="AA211" s="34">
        <f>'3.ВС'!AA179</f>
        <v>0</v>
      </c>
      <c r="AB211" s="34">
        <f>'3.ВС'!AB179</f>
        <v>0</v>
      </c>
      <c r="AC211" s="34">
        <f>'3.ВС'!AC179</f>
        <v>0</v>
      </c>
      <c r="AD211" s="34">
        <f>'3.ВС'!AD179</f>
        <v>0</v>
      </c>
      <c r="AE211" s="34">
        <f>'3.ВС'!AE179</f>
        <v>0</v>
      </c>
      <c r="AF211" s="34">
        <f>'3.ВС'!AF179</f>
        <v>0</v>
      </c>
      <c r="AG211" s="34">
        <f>'3.ВС'!AG179</f>
        <v>0</v>
      </c>
      <c r="AH211" s="34">
        <f>'3.ВС'!AH179</f>
        <v>0</v>
      </c>
      <c r="AI211" s="34">
        <f>'3.ВС'!AI179</f>
        <v>0</v>
      </c>
      <c r="AJ211" s="34">
        <f>'3.ВС'!AJ179</f>
        <v>0</v>
      </c>
      <c r="AK211" s="34">
        <f>'3.ВС'!AK179</f>
        <v>0</v>
      </c>
      <c r="AL211" s="34">
        <f>'3.ВС'!AL179</f>
        <v>0</v>
      </c>
      <c r="AM211" s="116">
        <f>'3.ВС'!AM179</f>
        <v>0</v>
      </c>
      <c r="AN211" s="34">
        <f>'3.ВС'!AN179</f>
        <v>0</v>
      </c>
      <c r="AO211" s="34">
        <f>'3.ВС'!AO179</f>
        <v>0</v>
      </c>
      <c r="AP211" s="34">
        <f>'3.ВС'!AP179</f>
        <v>0</v>
      </c>
      <c r="AQ211" s="34">
        <f>'3.ВС'!AQ179</f>
        <v>0</v>
      </c>
      <c r="AR211" s="34">
        <f>'3.ВС'!AR179</f>
        <v>0</v>
      </c>
      <c r="AS211" s="34">
        <f>'3.ВС'!AS179</f>
        <v>0</v>
      </c>
    </row>
    <row r="212" spans="1:45" ht="33" customHeight="1" x14ac:dyDescent="0.25">
      <c r="A212" s="102" t="s">
        <v>254</v>
      </c>
      <c r="B212" s="102"/>
      <c r="C212" s="102"/>
      <c r="D212" s="19"/>
      <c r="E212" s="3">
        <v>851</v>
      </c>
      <c r="F212" s="3" t="s">
        <v>30</v>
      </c>
      <c r="G212" s="3" t="s">
        <v>30</v>
      </c>
      <c r="H212" s="3" t="s">
        <v>335</v>
      </c>
      <c r="I212" s="2"/>
      <c r="J212" s="15">
        <f t="shared" ref="J212:AK213" si="163">J213</f>
        <v>22300208.139999997</v>
      </c>
      <c r="K212" s="15">
        <f t="shared" si="163"/>
        <v>22077206.059999999</v>
      </c>
      <c r="L212" s="15">
        <f t="shared" si="163"/>
        <v>223002.08</v>
      </c>
      <c r="M212" s="15">
        <f t="shared" si="163"/>
        <v>0</v>
      </c>
      <c r="N212" s="15">
        <f t="shared" si="163"/>
        <v>150</v>
      </c>
      <c r="O212" s="15">
        <f t="shared" si="163"/>
        <v>150</v>
      </c>
      <c r="P212" s="15">
        <f t="shared" si="163"/>
        <v>0</v>
      </c>
      <c r="Q212" s="15">
        <f t="shared" si="163"/>
        <v>0</v>
      </c>
      <c r="R212" s="15">
        <f t="shared" si="163"/>
        <v>22300358.139999997</v>
      </c>
      <c r="S212" s="15">
        <f t="shared" si="163"/>
        <v>22077356.059999999</v>
      </c>
      <c r="T212" s="15">
        <f t="shared" si="163"/>
        <v>223002.08</v>
      </c>
      <c r="U212" s="15">
        <f t="shared" si="163"/>
        <v>0</v>
      </c>
      <c r="V212" s="15">
        <f t="shared" si="163"/>
        <v>0</v>
      </c>
      <c r="W212" s="15">
        <f t="shared" si="163"/>
        <v>0</v>
      </c>
      <c r="X212" s="15">
        <f t="shared" si="163"/>
        <v>0</v>
      </c>
      <c r="Y212" s="15">
        <f t="shared" si="163"/>
        <v>0</v>
      </c>
      <c r="Z212" s="15">
        <f t="shared" si="163"/>
        <v>0</v>
      </c>
      <c r="AA212" s="15">
        <f t="shared" si="163"/>
        <v>0</v>
      </c>
      <c r="AB212" s="15">
        <f t="shared" si="163"/>
        <v>0</v>
      </c>
      <c r="AC212" s="15">
        <f t="shared" si="163"/>
        <v>0</v>
      </c>
      <c r="AD212" s="15">
        <f t="shared" si="163"/>
        <v>0</v>
      </c>
      <c r="AE212" s="15">
        <f t="shared" si="163"/>
        <v>0</v>
      </c>
      <c r="AF212" s="15">
        <f t="shared" si="163"/>
        <v>0</v>
      </c>
      <c r="AG212" s="15">
        <f t="shared" si="163"/>
        <v>0</v>
      </c>
      <c r="AH212" s="15">
        <f t="shared" si="163"/>
        <v>0</v>
      </c>
      <c r="AI212" s="15">
        <f t="shared" si="163"/>
        <v>0</v>
      </c>
      <c r="AJ212" s="15">
        <f t="shared" si="163"/>
        <v>0</v>
      </c>
      <c r="AK212" s="15">
        <f t="shared" si="163"/>
        <v>0</v>
      </c>
      <c r="AL212" s="15">
        <f t="shared" ref="S212:AS213" si="164">AL213</f>
        <v>0</v>
      </c>
      <c r="AM212" s="110">
        <f t="shared" si="164"/>
        <v>0</v>
      </c>
      <c r="AN212" s="15">
        <f t="shared" si="164"/>
        <v>0</v>
      </c>
      <c r="AO212" s="15">
        <f t="shared" si="164"/>
        <v>0</v>
      </c>
      <c r="AP212" s="15">
        <f t="shared" si="164"/>
        <v>0</v>
      </c>
      <c r="AQ212" s="15">
        <f t="shared" si="164"/>
        <v>0</v>
      </c>
      <c r="AR212" s="15">
        <f t="shared" si="164"/>
        <v>0</v>
      </c>
      <c r="AS212" s="15">
        <f t="shared" si="164"/>
        <v>0</v>
      </c>
    </row>
    <row r="213" spans="1:45" ht="33" customHeight="1" x14ac:dyDescent="0.25">
      <c r="A213" s="102" t="s">
        <v>69</v>
      </c>
      <c r="B213" s="102"/>
      <c r="C213" s="102"/>
      <c r="D213" s="19"/>
      <c r="E213" s="3">
        <v>851</v>
      </c>
      <c r="F213" s="3" t="s">
        <v>30</v>
      </c>
      <c r="G213" s="3" t="s">
        <v>30</v>
      </c>
      <c r="H213" s="3" t="s">
        <v>335</v>
      </c>
      <c r="I213" s="2" t="s">
        <v>70</v>
      </c>
      <c r="J213" s="15">
        <f t="shared" si="163"/>
        <v>22300208.139999997</v>
      </c>
      <c r="K213" s="15">
        <f t="shared" si="163"/>
        <v>22077206.059999999</v>
      </c>
      <c r="L213" s="15">
        <f t="shared" si="163"/>
        <v>223002.08</v>
      </c>
      <c r="M213" s="15">
        <f t="shared" si="163"/>
        <v>0</v>
      </c>
      <c r="N213" s="15">
        <f t="shared" si="163"/>
        <v>150</v>
      </c>
      <c r="O213" s="15">
        <f t="shared" si="163"/>
        <v>150</v>
      </c>
      <c r="P213" s="15">
        <f t="shared" si="163"/>
        <v>0</v>
      </c>
      <c r="Q213" s="15">
        <f t="shared" si="163"/>
        <v>0</v>
      </c>
      <c r="R213" s="15">
        <f t="shared" si="163"/>
        <v>22300358.139999997</v>
      </c>
      <c r="S213" s="15">
        <f t="shared" si="164"/>
        <v>22077356.059999999</v>
      </c>
      <c r="T213" s="15">
        <f t="shared" si="164"/>
        <v>223002.08</v>
      </c>
      <c r="U213" s="15">
        <f t="shared" si="164"/>
        <v>0</v>
      </c>
      <c r="V213" s="15">
        <f t="shared" si="164"/>
        <v>0</v>
      </c>
      <c r="W213" s="15">
        <f t="shared" si="164"/>
        <v>0</v>
      </c>
      <c r="X213" s="15">
        <f t="shared" si="164"/>
        <v>0</v>
      </c>
      <c r="Y213" s="15">
        <f t="shared" si="164"/>
        <v>0</v>
      </c>
      <c r="Z213" s="15">
        <f t="shared" si="164"/>
        <v>0</v>
      </c>
      <c r="AA213" s="15">
        <f t="shared" si="164"/>
        <v>0</v>
      </c>
      <c r="AB213" s="15">
        <f t="shared" si="164"/>
        <v>0</v>
      </c>
      <c r="AC213" s="15">
        <f t="shared" si="164"/>
        <v>0</v>
      </c>
      <c r="AD213" s="15">
        <f t="shared" si="164"/>
        <v>0</v>
      </c>
      <c r="AE213" s="15">
        <f t="shared" si="164"/>
        <v>0</v>
      </c>
      <c r="AF213" s="15">
        <f t="shared" si="164"/>
        <v>0</v>
      </c>
      <c r="AG213" s="15">
        <f t="shared" si="164"/>
        <v>0</v>
      </c>
      <c r="AH213" s="15">
        <f t="shared" si="164"/>
        <v>0</v>
      </c>
      <c r="AI213" s="15">
        <f t="shared" si="164"/>
        <v>0</v>
      </c>
      <c r="AJ213" s="15">
        <f t="shared" si="164"/>
        <v>0</v>
      </c>
      <c r="AK213" s="15">
        <f t="shared" si="164"/>
        <v>0</v>
      </c>
      <c r="AL213" s="15">
        <f t="shared" si="164"/>
        <v>0</v>
      </c>
      <c r="AM213" s="110">
        <f t="shared" si="164"/>
        <v>0</v>
      </c>
      <c r="AN213" s="15">
        <f t="shared" si="164"/>
        <v>0</v>
      </c>
      <c r="AO213" s="15">
        <f t="shared" si="164"/>
        <v>0</v>
      </c>
      <c r="AP213" s="15">
        <f t="shared" si="164"/>
        <v>0</v>
      </c>
      <c r="AQ213" s="15">
        <f t="shared" si="164"/>
        <v>0</v>
      </c>
      <c r="AR213" s="15">
        <f t="shared" si="164"/>
        <v>0</v>
      </c>
      <c r="AS213" s="15">
        <f t="shared" si="164"/>
        <v>0</v>
      </c>
    </row>
    <row r="214" spans="1:45" ht="18" customHeight="1" x14ac:dyDescent="0.25">
      <c r="A214" s="102" t="s">
        <v>71</v>
      </c>
      <c r="B214" s="102"/>
      <c r="C214" s="102"/>
      <c r="D214" s="19"/>
      <c r="E214" s="3">
        <v>851</v>
      </c>
      <c r="F214" s="3" t="s">
        <v>30</v>
      </c>
      <c r="G214" s="3" t="s">
        <v>30</v>
      </c>
      <c r="H214" s="3" t="s">
        <v>335</v>
      </c>
      <c r="I214" s="2" t="s">
        <v>72</v>
      </c>
      <c r="J214" s="34">
        <f>'3.ВС'!J182</f>
        <v>22300208.139999997</v>
      </c>
      <c r="K214" s="34">
        <f>'3.ВС'!K182</f>
        <v>22077206.059999999</v>
      </c>
      <c r="L214" s="34">
        <f>'3.ВС'!L182</f>
        <v>223002.08</v>
      </c>
      <c r="M214" s="34">
        <f>'3.ВС'!M182</f>
        <v>0</v>
      </c>
      <c r="N214" s="34">
        <f>'3.ВС'!N182</f>
        <v>150</v>
      </c>
      <c r="O214" s="34">
        <f>'3.ВС'!O182</f>
        <v>150</v>
      </c>
      <c r="P214" s="34">
        <f>'3.ВС'!P182</f>
        <v>0</v>
      </c>
      <c r="Q214" s="34">
        <f>'3.ВС'!Q182</f>
        <v>0</v>
      </c>
      <c r="R214" s="34">
        <f>'3.ВС'!R182</f>
        <v>22300358.139999997</v>
      </c>
      <c r="S214" s="34">
        <f>'3.ВС'!S182</f>
        <v>22077356.059999999</v>
      </c>
      <c r="T214" s="34">
        <f>'3.ВС'!T182</f>
        <v>223002.08</v>
      </c>
      <c r="U214" s="34">
        <f>'3.ВС'!U182</f>
        <v>0</v>
      </c>
      <c r="V214" s="34">
        <f>'3.ВС'!V182</f>
        <v>0</v>
      </c>
      <c r="W214" s="34">
        <f>'3.ВС'!W182</f>
        <v>0</v>
      </c>
      <c r="X214" s="34">
        <f>'3.ВС'!X182</f>
        <v>0</v>
      </c>
      <c r="Y214" s="34">
        <f>'3.ВС'!Y182</f>
        <v>0</v>
      </c>
      <c r="Z214" s="34">
        <f>'3.ВС'!Z182</f>
        <v>0</v>
      </c>
      <c r="AA214" s="34">
        <f>'3.ВС'!AA182</f>
        <v>0</v>
      </c>
      <c r="AB214" s="34">
        <f>'3.ВС'!AB182</f>
        <v>0</v>
      </c>
      <c r="AC214" s="34">
        <f>'3.ВС'!AC182</f>
        <v>0</v>
      </c>
      <c r="AD214" s="34">
        <f>'3.ВС'!AD182</f>
        <v>0</v>
      </c>
      <c r="AE214" s="34">
        <f>'3.ВС'!AE182</f>
        <v>0</v>
      </c>
      <c r="AF214" s="34">
        <f>'3.ВС'!AF182</f>
        <v>0</v>
      </c>
      <c r="AG214" s="34">
        <f>'3.ВС'!AG182</f>
        <v>0</v>
      </c>
      <c r="AH214" s="34">
        <f>'3.ВС'!AH182</f>
        <v>0</v>
      </c>
      <c r="AI214" s="34">
        <f>'3.ВС'!AI182</f>
        <v>0</v>
      </c>
      <c r="AJ214" s="34">
        <f>'3.ВС'!AJ182</f>
        <v>0</v>
      </c>
      <c r="AK214" s="34">
        <f>'3.ВС'!AK182</f>
        <v>0</v>
      </c>
      <c r="AL214" s="34">
        <f>'3.ВС'!AL182</f>
        <v>0</v>
      </c>
      <c r="AM214" s="116">
        <f>'3.ВС'!AM182</f>
        <v>0</v>
      </c>
      <c r="AN214" s="34">
        <f>'3.ВС'!AN182</f>
        <v>0</v>
      </c>
      <c r="AO214" s="34">
        <f>'3.ВС'!AO182</f>
        <v>0</v>
      </c>
      <c r="AP214" s="34">
        <f>'3.ВС'!AP182</f>
        <v>0</v>
      </c>
      <c r="AQ214" s="34">
        <f>'3.ВС'!AQ182</f>
        <v>0</v>
      </c>
      <c r="AR214" s="34">
        <f>'3.ВС'!AR182</f>
        <v>0</v>
      </c>
      <c r="AS214" s="34">
        <f>'3.ВС'!AS182</f>
        <v>0</v>
      </c>
    </row>
    <row r="215" spans="1:45" s="26" customFormat="1" ht="18" customHeight="1" x14ac:dyDescent="0.25">
      <c r="A215" s="33" t="s">
        <v>427</v>
      </c>
      <c r="B215" s="102"/>
      <c r="C215" s="102"/>
      <c r="D215" s="19"/>
      <c r="E215" s="3" t="s">
        <v>256</v>
      </c>
      <c r="F215" s="3" t="s">
        <v>100</v>
      </c>
      <c r="G215" s="3"/>
      <c r="H215" s="3"/>
      <c r="I215" s="2"/>
      <c r="J215" s="34">
        <f t="shared" ref="J215:AK218" si="165">J216</f>
        <v>68533</v>
      </c>
      <c r="K215" s="34">
        <f t="shared" si="165"/>
        <v>0</v>
      </c>
      <c r="L215" s="34">
        <f t="shared" si="165"/>
        <v>68533</v>
      </c>
      <c r="M215" s="34">
        <f t="shared" si="165"/>
        <v>0</v>
      </c>
      <c r="N215" s="34">
        <f t="shared" si="165"/>
        <v>148952.65</v>
      </c>
      <c r="O215" s="34">
        <f t="shared" si="165"/>
        <v>0</v>
      </c>
      <c r="P215" s="34">
        <f t="shared" si="165"/>
        <v>148952.65</v>
      </c>
      <c r="Q215" s="34">
        <f t="shared" si="165"/>
        <v>0</v>
      </c>
      <c r="R215" s="34">
        <f t="shared" si="165"/>
        <v>217485.65</v>
      </c>
      <c r="S215" s="34">
        <f t="shared" si="165"/>
        <v>0</v>
      </c>
      <c r="T215" s="34">
        <f t="shared" si="165"/>
        <v>217485.65</v>
      </c>
      <c r="U215" s="34">
        <f t="shared" si="165"/>
        <v>0</v>
      </c>
      <c r="V215" s="34">
        <f t="shared" si="165"/>
        <v>68533</v>
      </c>
      <c r="W215" s="34">
        <f t="shared" si="165"/>
        <v>0</v>
      </c>
      <c r="X215" s="34">
        <f t="shared" si="165"/>
        <v>68533</v>
      </c>
      <c r="Y215" s="34">
        <f t="shared" si="165"/>
        <v>0</v>
      </c>
      <c r="Z215" s="34">
        <f t="shared" si="165"/>
        <v>0</v>
      </c>
      <c r="AA215" s="34">
        <f t="shared" si="165"/>
        <v>0</v>
      </c>
      <c r="AB215" s="34">
        <f t="shared" si="165"/>
        <v>0</v>
      </c>
      <c r="AC215" s="34">
        <f t="shared" si="165"/>
        <v>0</v>
      </c>
      <c r="AD215" s="34">
        <f t="shared" si="165"/>
        <v>68533</v>
      </c>
      <c r="AE215" s="34">
        <f t="shared" si="165"/>
        <v>0</v>
      </c>
      <c r="AF215" s="34">
        <f t="shared" si="165"/>
        <v>68533</v>
      </c>
      <c r="AG215" s="34">
        <f t="shared" si="165"/>
        <v>0</v>
      </c>
      <c r="AH215" s="34">
        <f t="shared" si="165"/>
        <v>68533</v>
      </c>
      <c r="AI215" s="34">
        <f t="shared" si="165"/>
        <v>0</v>
      </c>
      <c r="AJ215" s="34">
        <f t="shared" si="165"/>
        <v>68533</v>
      </c>
      <c r="AK215" s="34">
        <f t="shared" si="165"/>
        <v>0</v>
      </c>
      <c r="AL215" s="34">
        <f t="shared" ref="S215:AS218" si="166">AL216</f>
        <v>0</v>
      </c>
      <c r="AM215" s="122">
        <f t="shared" si="166"/>
        <v>0</v>
      </c>
      <c r="AN215" s="56">
        <f t="shared" si="166"/>
        <v>0</v>
      </c>
      <c r="AO215" s="56">
        <f t="shared" si="166"/>
        <v>0</v>
      </c>
      <c r="AP215" s="56">
        <f t="shared" si="166"/>
        <v>68533</v>
      </c>
      <c r="AQ215" s="56">
        <f t="shared" si="166"/>
        <v>0</v>
      </c>
      <c r="AR215" s="56">
        <f t="shared" si="166"/>
        <v>68533</v>
      </c>
      <c r="AS215" s="56">
        <f t="shared" si="166"/>
        <v>0</v>
      </c>
    </row>
    <row r="216" spans="1:45" ht="32.25" customHeight="1" x14ac:dyDescent="0.25">
      <c r="A216" s="33" t="s">
        <v>428</v>
      </c>
      <c r="B216" s="102"/>
      <c r="C216" s="102"/>
      <c r="D216" s="19"/>
      <c r="E216" s="3" t="s">
        <v>256</v>
      </c>
      <c r="F216" s="3" t="s">
        <v>100</v>
      </c>
      <c r="G216" s="3" t="s">
        <v>30</v>
      </c>
      <c r="H216" s="3"/>
      <c r="I216" s="2"/>
      <c r="J216" s="15">
        <f t="shared" si="165"/>
        <v>68533</v>
      </c>
      <c r="K216" s="15">
        <f t="shared" si="165"/>
        <v>0</v>
      </c>
      <c r="L216" s="15">
        <f t="shared" si="165"/>
        <v>68533</v>
      </c>
      <c r="M216" s="15">
        <f t="shared" si="165"/>
        <v>0</v>
      </c>
      <c r="N216" s="15">
        <f t="shared" si="165"/>
        <v>148952.65</v>
      </c>
      <c r="O216" s="15">
        <f t="shared" si="165"/>
        <v>0</v>
      </c>
      <c r="P216" s="15">
        <f t="shared" si="165"/>
        <v>148952.65</v>
      </c>
      <c r="Q216" s="15">
        <f t="shared" si="165"/>
        <v>0</v>
      </c>
      <c r="R216" s="15">
        <f t="shared" si="165"/>
        <v>217485.65</v>
      </c>
      <c r="S216" s="15">
        <f t="shared" si="166"/>
        <v>0</v>
      </c>
      <c r="T216" s="15">
        <f t="shared" si="166"/>
        <v>217485.65</v>
      </c>
      <c r="U216" s="15">
        <f t="shared" si="166"/>
        <v>0</v>
      </c>
      <c r="V216" s="15">
        <f t="shared" si="166"/>
        <v>68533</v>
      </c>
      <c r="W216" s="15">
        <f t="shared" si="166"/>
        <v>0</v>
      </c>
      <c r="X216" s="15">
        <f t="shared" si="166"/>
        <v>68533</v>
      </c>
      <c r="Y216" s="15">
        <f t="shared" si="166"/>
        <v>0</v>
      </c>
      <c r="Z216" s="15">
        <f t="shared" si="166"/>
        <v>0</v>
      </c>
      <c r="AA216" s="15">
        <f t="shared" si="166"/>
        <v>0</v>
      </c>
      <c r="AB216" s="15">
        <f t="shared" si="166"/>
        <v>0</v>
      </c>
      <c r="AC216" s="15">
        <f t="shared" si="166"/>
        <v>0</v>
      </c>
      <c r="AD216" s="15">
        <f t="shared" si="166"/>
        <v>68533</v>
      </c>
      <c r="AE216" s="15">
        <f t="shared" si="166"/>
        <v>0</v>
      </c>
      <c r="AF216" s="15">
        <f t="shared" si="166"/>
        <v>68533</v>
      </c>
      <c r="AG216" s="15">
        <f t="shared" si="166"/>
        <v>0</v>
      </c>
      <c r="AH216" s="15">
        <f t="shared" si="166"/>
        <v>68533</v>
      </c>
      <c r="AI216" s="15">
        <f t="shared" si="166"/>
        <v>0</v>
      </c>
      <c r="AJ216" s="15">
        <f t="shared" si="166"/>
        <v>68533</v>
      </c>
      <c r="AK216" s="15">
        <f t="shared" si="166"/>
        <v>0</v>
      </c>
      <c r="AL216" s="15">
        <f t="shared" si="166"/>
        <v>0</v>
      </c>
      <c r="AM216" s="110">
        <f t="shared" si="166"/>
        <v>0</v>
      </c>
      <c r="AN216" s="15">
        <f t="shared" si="166"/>
        <v>0</v>
      </c>
      <c r="AO216" s="15">
        <f t="shared" si="166"/>
        <v>0</v>
      </c>
      <c r="AP216" s="15">
        <f t="shared" si="166"/>
        <v>68533</v>
      </c>
      <c r="AQ216" s="15">
        <f t="shared" si="166"/>
        <v>0</v>
      </c>
      <c r="AR216" s="15">
        <f t="shared" si="166"/>
        <v>68533</v>
      </c>
      <c r="AS216" s="15">
        <f t="shared" si="166"/>
        <v>0</v>
      </c>
    </row>
    <row r="217" spans="1:45" ht="18" customHeight="1" x14ac:dyDescent="0.25">
      <c r="A217" s="102" t="s">
        <v>429</v>
      </c>
      <c r="B217" s="102"/>
      <c r="C217" s="102"/>
      <c r="D217" s="19"/>
      <c r="E217" s="3" t="s">
        <v>256</v>
      </c>
      <c r="F217" s="3" t="s">
        <v>100</v>
      </c>
      <c r="G217" s="3" t="s">
        <v>30</v>
      </c>
      <c r="H217" s="3" t="s">
        <v>430</v>
      </c>
      <c r="I217" s="2"/>
      <c r="J217" s="15">
        <f t="shared" si="165"/>
        <v>68533</v>
      </c>
      <c r="K217" s="15">
        <f t="shared" si="165"/>
        <v>0</v>
      </c>
      <c r="L217" s="15">
        <f t="shared" si="165"/>
        <v>68533</v>
      </c>
      <c r="M217" s="15">
        <f t="shared" si="165"/>
        <v>0</v>
      </c>
      <c r="N217" s="15">
        <f t="shared" si="165"/>
        <v>148952.65</v>
      </c>
      <c r="O217" s="15">
        <f t="shared" si="165"/>
        <v>0</v>
      </c>
      <c r="P217" s="15">
        <f t="shared" si="165"/>
        <v>148952.65</v>
      </c>
      <c r="Q217" s="15">
        <f t="shared" si="165"/>
        <v>0</v>
      </c>
      <c r="R217" s="15">
        <f t="shared" si="165"/>
        <v>217485.65</v>
      </c>
      <c r="S217" s="15">
        <f t="shared" si="166"/>
        <v>0</v>
      </c>
      <c r="T217" s="15">
        <f t="shared" si="166"/>
        <v>217485.65</v>
      </c>
      <c r="U217" s="15">
        <f t="shared" si="166"/>
        <v>0</v>
      </c>
      <c r="V217" s="15">
        <f t="shared" si="166"/>
        <v>68533</v>
      </c>
      <c r="W217" s="15">
        <f t="shared" si="166"/>
        <v>0</v>
      </c>
      <c r="X217" s="15">
        <f t="shared" si="166"/>
        <v>68533</v>
      </c>
      <c r="Y217" s="15">
        <f t="shared" si="166"/>
        <v>0</v>
      </c>
      <c r="Z217" s="15">
        <f t="shared" si="166"/>
        <v>0</v>
      </c>
      <c r="AA217" s="15">
        <f t="shared" si="166"/>
        <v>0</v>
      </c>
      <c r="AB217" s="15">
        <f t="shared" si="166"/>
        <v>0</v>
      </c>
      <c r="AC217" s="15">
        <f t="shared" si="166"/>
        <v>0</v>
      </c>
      <c r="AD217" s="15">
        <f t="shared" si="166"/>
        <v>68533</v>
      </c>
      <c r="AE217" s="15">
        <f t="shared" si="166"/>
        <v>0</v>
      </c>
      <c r="AF217" s="15">
        <f t="shared" si="166"/>
        <v>68533</v>
      </c>
      <c r="AG217" s="15">
        <f t="shared" si="166"/>
        <v>0</v>
      </c>
      <c r="AH217" s="15">
        <f t="shared" si="166"/>
        <v>68533</v>
      </c>
      <c r="AI217" s="15">
        <f t="shared" si="166"/>
        <v>0</v>
      </c>
      <c r="AJ217" s="15">
        <f t="shared" si="166"/>
        <v>68533</v>
      </c>
      <c r="AK217" s="15">
        <f t="shared" si="166"/>
        <v>0</v>
      </c>
      <c r="AL217" s="15">
        <f t="shared" si="166"/>
        <v>0</v>
      </c>
      <c r="AM217" s="110">
        <f t="shared" si="166"/>
        <v>0</v>
      </c>
      <c r="AN217" s="15">
        <f t="shared" si="166"/>
        <v>0</v>
      </c>
      <c r="AO217" s="15">
        <f t="shared" si="166"/>
        <v>0</v>
      </c>
      <c r="AP217" s="15">
        <f t="shared" si="166"/>
        <v>68533</v>
      </c>
      <c r="AQ217" s="15">
        <f t="shared" si="166"/>
        <v>0</v>
      </c>
      <c r="AR217" s="15">
        <f t="shared" si="166"/>
        <v>68533</v>
      </c>
      <c r="AS217" s="15">
        <f t="shared" si="166"/>
        <v>0</v>
      </c>
    </row>
    <row r="218" spans="1:45" ht="32.25" customHeight="1" x14ac:dyDescent="0.25">
      <c r="A218" s="102" t="s">
        <v>20</v>
      </c>
      <c r="B218" s="102"/>
      <c r="C218" s="102"/>
      <c r="D218" s="19"/>
      <c r="E218" s="3" t="s">
        <v>256</v>
      </c>
      <c r="F218" s="3" t="s">
        <v>100</v>
      </c>
      <c r="G218" s="3" t="s">
        <v>30</v>
      </c>
      <c r="H218" s="3" t="s">
        <v>430</v>
      </c>
      <c r="I218" s="2" t="s">
        <v>21</v>
      </c>
      <c r="J218" s="15">
        <f t="shared" si="165"/>
        <v>68533</v>
      </c>
      <c r="K218" s="15">
        <f t="shared" si="165"/>
        <v>0</v>
      </c>
      <c r="L218" s="15">
        <f t="shared" si="165"/>
        <v>68533</v>
      </c>
      <c r="M218" s="15">
        <f t="shared" si="165"/>
        <v>0</v>
      </c>
      <c r="N218" s="15">
        <f t="shared" si="165"/>
        <v>148952.65</v>
      </c>
      <c r="O218" s="15">
        <f t="shared" si="165"/>
        <v>0</v>
      </c>
      <c r="P218" s="15">
        <f t="shared" si="165"/>
        <v>148952.65</v>
      </c>
      <c r="Q218" s="15">
        <f t="shared" si="165"/>
        <v>0</v>
      </c>
      <c r="R218" s="15">
        <f t="shared" si="165"/>
        <v>217485.65</v>
      </c>
      <c r="S218" s="15">
        <f t="shared" si="166"/>
        <v>0</v>
      </c>
      <c r="T218" s="15">
        <f t="shared" si="166"/>
        <v>217485.65</v>
      </c>
      <c r="U218" s="15">
        <f t="shared" si="166"/>
        <v>0</v>
      </c>
      <c r="V218" s="15">
        <f t="shared" si="166"/>
        <v>68533</v>
      </c>
      <c r="W218" s="15">
        <f t="shared" si="166"/>
        <v>0</v>
      </c>
      <c r="X218" s="15">
        <f t="shared" si="166"/>
        <v>68533</v>
      </c>
      <c r="Y218" s="15">
        <f t="shared" si="166"/>
        <v>0</v>
      </c>
      <c r="Z218" s="15">
        <f t="shared" si="166"/>
        <v>0</v>
      </c>
      <c r="AA218" s="15">
        <f t="shared" si="166"/>
        <v>0</v>
      </c>
      <c r="AB218" s="15">
        <f t="shared" si="166"/>
        <v>0</v>
      </c>
      <c r="AC218" s="15">
        <f t="shared" si="166"/>
        <v>0</v>
      </c>
      <c r="AD218" s="15">
        <f t="shared" si="166"/>
        <v>68533</v>
      </c>
      <c r="AE218" s="15">
        <f t="shared" si="166"/>
        <v>0</v>
      </c>
      <c r="AF218" s="15">
        <f t="shared" si="166"/>
        <v>68533</v>
      </c>
      <c r="AG218" s="15">
        <f t="shared" si="166"/>
        <v>0</v>
      </c>
      <c r="AH218" s="15">
        <f t="shared" si="166"/>
        <v>68533</v>
      </c>
      <c r="AI218" s="15">
        <f t="shared" si="166"/>
        <v>0</v>
      </c>
      <c r="AJ218" s="15">
        <f t="shared" si="166"/>
        <v>68533</v>
      </c>
      <c r="AK218" s="15">
        <f t="shared" si="166"/>
        <v>0</v>
      </c>
      <c r="AL218" s="15">
        <f t="shared" si="166"/>
        <v>0</v>
      </c>
      <c r="AM218" s="110">
        <f t="shared" si="166"/>
        <v>0</v>
      </c>
      <c r="AN218" s="15">
        <f t="shared" si="166"/>
        <v>0</v>
      </c>
      <c r="AO218" s="15">
        <f t="shared" si="166"/>
        <v>0</v>
      </c>
      <c r="AP218" s="15">
        <f t="shared" si="166"/>
        <v>68533</v>
      </c>
      <c r="AQ218" s="15">
        <f t="shared" si="166"/>
        <v>0</v>
      </c>
      <c r="AR218" s="15">
        <f t="shared" si="166"/>
        <v>68533</v>
      </c>
      <c r="AS218" s="15">
        <f t="shared" si="166"/>
        <v>0</v>
      </c>
    </row>
    <row r="219" spans="1:45" ht="32.25" customHeight="1" x14ac:dyDescent="0.25">
      <c r="A219" s="102" t="s">
        <v>9</v>
      </c>
      <c r="B219" s="102"/>
      <c r="C219" s="102"/>
      <c r="D219" s="19"/>
      <c r="E219" s="3" t="s">
        <v>256</v>
      </c>
      <c r="F219" s="3" t="s">
        <v>100</v>
      </c>
      <c r="G219" s="3" t="s">
        <v>30</v>
      </c>
      <c r="H219" s="3" t="s">
        <v>430</v>
      </c>
      <c r="I219" s="2" t="s">
        <v>22</v>
      </c>
      <c r="J219" s="34">
        <f>'3.ВС'!J187</f>
        <v>68533</v>
      </c>
      <c r="K219" s="34">
        <f>'3.ВС'!K187</f>
        <v>0</v>
      </c>
      <c r="L219" s="34">
        <f>'3.ВС'!L187</f>
        <v>68533</v>
      </c>
      <c r="M219" s="34">
        <f>'3.ВС'!M187</f>
        <v>0</v>
      </c>
      <c r="N219" s="34">
        <f>'3.ВС'!N187</f>
        <v>148952.65</v>
      </c>
      <c r="O219" s="34">
        <f>'3.ВС'!O187</f>
        <v>0</v>
      </c>
      <c r="P219" s="34">
        <f>'3.ВС'!P187</f>
        <v>148952.65</v>
      </c>
      <c r="Q219" s="34">
        <f>'3.ВС'!Q187</f>
        <v>0</v>
      </c>
      <c r="R219" s="34">
        <f>'3.ВС'!R187</f>
        <v>217485.65</v>
      </c>
      <c r="S219" s="34">
        <f>'3.ВС'!S187</f>
        <v>0</v>
      </c>
      <c r="T219" s="34">
        <f>'3.ВС'!T187</f>
        <v>217485.65</v>
      </c>
      <c r="U219" s="34">
        <f>'3.ВС'!U187</f>
        <v>0</v>
      </c>
      <c r="V219" s="34">
        <f>'3.ВС'!V187</f>
        <v>68533</v>
      </c>
      <c r="W219" s="34">
        <f>'3.ВС'!W187</f>
        <v>0</v>
      </c>
      <c r="X219" s="34">
        <f>'3.ВС'!X187</f>
        <v>68533</v>
      </c>
      <c r="Y219" s="34">
        <f>'3.ВС'!Y187</f>
        <v>0</v>
      </c>
      <c r="Z219" s="34">
        <f>'3.ВС'!Z187</f>
        <v>0</v>
      </c>
      <c r="AA219" s="34">
        <f>'3.ВС'!AA187</f>
        <v>0</v>
      </c>
      <c r="AB219" s="34">
        <f>'3.ВС'!AB187</f>
        <v>0</v>
      </c>
      <c r="AC219" s="34">
        <f>'3.ВС'!AC187</f>
        <v>0</v>
      </c>
      <c r="AD219" s="34">
        <f>'3.ВС'!AD187</f>
        <v>68533</v>
      </c>
      <c r="AE219" s="34">
        <f>'3.ВС'!AE187</f>
        <v>0</v>
      </c>
      <c r="AF219" s="34">
        <f>'3.ВС'!AF187</f>
        <v>68533</v>
      </c>
      <c r="AG219" s="34">
        <f>'3.ВС'!AG187</f>
        <v>0</v>
      </c>
      <c r="AH219" s="34">
        <f>'3.ВС'!AH187</f>
        <v>68533</v>
      </c>
      <c r="AI219" s="34">
        <f>'3.ВС'!AI187</f>
        <v>0</v>
      </c>
      <c r="AJ219" s="34">
        <f>'3.ВС'!AJ187</f>
        <v>68533</v>
      </c>
      <c r="AK219" s="34">
        <f>'3.ВС'!AK187</f>
        <v>0</v>
      </c>
      <c r="AL219" s="34">
        <f>'3.ВС'!AL187</f>
        <v>0</v>
      </c>
      <c r="AM219" s="116">
        <f>'3.ВС'!AM187</f>
        <v>0</v>
      </c>
      <c r="AN219" s="34">
        <f>'3.ВС'!AN187</f>
        <v>0</v>
      </c>
      <c r="AO219" s="34">
        <f>'3.ВС'!AO187</f>
        <v>0</v>
      </c>
      <c r="AP219" s="34">
        <f>'3.ВС'!AP187</f>
        <v>68533</v>
      </c>
      <c r="AQ219" s="34">
        <f>'3.ВС'!AQ187</f>
        <v>0</v>
      </c>
      <c r="AR219" s="34">
        <f>'3.ВС'!AR187</f>
        <v>68533</v>
      </c>
      <c r="AS219" s="34">
        <f>'3.ВС'!AS187</f>
        <v>0</v>
      </c>
    </row>
    <row r="220" spans="1:45" s="26" customFormat="1" ht="17.25" customHeight="1" x14ac:dyDescent="0.25">
      <c r="A220" s="100" t="s">
        <v>74</v>
      </c>
      <c r="B220" s="102"/>
      <c r="C220" s="102"/>
      <c r="D220" s="102"/>
      <c r="E220" s="98">
        <v>852</v>
      </c>
      <c r="F220" s="2" t="s">
        <v>75</v>
      </c>
      <c r="G220" s="2"/>
      <c r="H220" s="3"/>
      <c r="I220" s="2"/>
      <c r="J220" s="15">
        <f t="shared" ref="J220:R220" si="167">J221+J237+J283+J296+J302</f>
        <v>217092450.48000002</v>
      </c>
      <c r="K220" s="15">
        <f t="shared" si="167"/>
        <v>143825827.48000002</v>
      </c>
      <c r="L220" s="15">
        <f t="shared" si="167"/>
        <v>73266623</v>
      </c>
      <c r="M220" s="15">
        <f t="shared" si="167"/>
        <v>0</v>
      </c>
      <c r="N220" s="15">
        <f t="shared" si="167"/>
        <v>5999307.3000000007</v>
      </c>
      <c r="O220" s="15">
        <f t="shared" si="167"/>
        <v>0</v>
      </c>
      <c r="P220" s="15">
        <f t="shared" si="167"/>
        <v>5999307.2999999998</v>
      </c>
      <c r="Q220" s="15">
        <f t="shared" si="167"/>
        <v>0</v>
      </c>
      <c r="R220" s="15">
        <f t="shared" si="167"/>
        <v>223091757.78</v>
      </c>
      <c r="S220" s="15">
        <f t="shared" ref="S220" si="168">S221+S237+S283+S296+S302</f>
        <v>143825827.48000002</v>
      </c>
      <c r="T220" s="15">
        <f t="shared" ref="T220" si="169">T221+T237+T283+T296+T302</f>
        <v>79265930.299999997</v>
      </c>
      <c r="U220" s="15">
        <f t="shared" ref="U220" si="170">U221+U237+U283+U296+U302</f>
        <v>0</v>
      </c>
      <c r="V220" s="15">
        <f t="shared" ref="V220" si="171">V221+V237+V283+V296+V302</f>
        <v>196629092.81</v>
      </c>
      <c r="W220" s="15">
        <f t="shared" ref="W220" si="172">W221+W237+W283+W296+W302</f>
        <v>142956222.81</v>
      </c>
      <c r="X220" s="15">
        <f t="shared" ref="X220" si="173">X221+X237+X283+X296+X302</f>
        <v>53672870</v>
      </c>
      <c r="Y220" s="15">
        <f t="shared" ref="Y220" si="174">Y221+Y237+Y283+Y296+Y302</f>
        <v>0</v>
      </c>
      <c r="Z220" s="15">
        <f t="shared" ref="Z220" si="175">Z221+Z237+Z283+Z296+Z302</f>
        <v>-1951729.95</v>
      </c>
      <c r="AA220" s="15">
        <f t="shared" ref="AA220" si="176">AA221+AA237+AA283+AA296+AA302</f>
        <v>0</v>
      </c>
      <c r="AB220" s="15">
        <f t="shared" ref="AB220" si="177">AB221+AB237+AB283+AB296+AB302</f>
        <v>-1951729.95</v>
      </c>
      <c r="AC220" s="15">
        <f t="shared" ref="AC220" si="178">AC221+AC237+AC283+AC296+AC302</f>
        <v>0</v>
      </c>
      <c r="AD220" s="15">
        <f t="shared" ref="AD220" si="179">AD221+AD237+AD283+AD296+AD302</f>
        <v>194677362.86000001</v>
      </c>
      <c r="AE220" s="15">
        <f t="shared" ref="AE220" si="180">AE221+AE237+AE283+AE296+AE302</f>
        <v>142956222.81</v>
      </c>
      <c r="AF220" s="15">
        <f t="shared" ref="AF220" si="181">AF221+AF237+AF283+AF296+AF302</f>
        <v>51721140.049999997</v>
      </c>
      <c r="AG220" s="15">
        <f t="shared" ref="AG220" si="182">AG221+AG237+AG283+AG296+AG302</f>
        <v>0</v>
      </c>
      <c r="AH220" s="15">
        <f t="shared" ref="AH220" si="183">AH221+AH237+AH283+AH296+AH302</f>
        <v>194930692.87</v>
      </c>
      <c r="AI220" s="15">
        <f t="shared" ref="AI220" si="184">AI221+AI237+AI283+AI296+AI302</f>
        <v>143060222.87</v>
      </c>
      <c r="AJ220" s="15">
        <f t="shared" ref="AJ220" si="185">AJ221+AJ237+AJ283+AJ296+AJ302</f>
        <v>51870470</v>
      </c>
      <c r="AK220" s="15">
        <f t="shared" ref="AK220" si="186">AK221+AK237+AK283+AK296+AK302</f>
        <v>0</v>
      </c>
      <c r="AL220" s="15">
        <f t="shared" ref="AL220" si="187">AL221+AL237+AL283+AL296+AL302</f>
        <v>-15.39</v>
      </c>
      <c r="AM220" s="120">
        <f t="shared" ref="AM220" si="188">AM221+AM237+AM283+AM296+AM302</f>
        <v>0</v>
      </c>
      <c r="AN220" s="20">
        <f t="shared" ref="AN220" si="189">AN221+AN237+AN283+AN296+AN302</f>
        <v>-15.39</v>
      </c>
      <c r="AO220" s="20">
        <f t="shared" ref="AO220" si="190">AO221+AO237+AO283+AO296+AO302</f>
        <v>0</v>
      </c>
      <c r="AP220" s="20">
        <f t="shared" ref="AP220" si="191">AP221+AP237+AP283+AP296+AP302</f>
        <v>194930677.48000002</v>
      </c>
      <c r="AQ220" s="20">
        <f t="shared" ref="AQ220" si="192">AQ221+AQ237+AQ283+AQ296+AQ302</f>
        <v>143060222.87</v>
      </c>
      <c r="AR220" s="20">
        <f t="shared" ref="AR220" si="193">AR221+AR237+AR283+AR296+AR302</f>
        <v>51870454.609999999</v>
      </c>
      <c r="AS220" s="20">
        <f t="shared" ref="AS220" si="194">AS221+AS237+AS283+AS296+AS302</f>
        <v>0</v>
      </c>
    </row>
    <row r="221" spans="1:45" ht="27.75" hidden="1" customHeight="1" x14ac:dyDescent="0.25">
      <c r="A221" s="100" t="s">
        <v>111</v>
      </c>
      <c r="B221" s="102"/>
      <c r="C221" s="102"/>
      <c r="D221" s="102"/>
      <c r="E221" s="98">
        <v>852</v>
      </c>
      <c r="F221" s="2" t="s">
        <v>75</v>
      </c>
      <c r="G221" s="2" t="s">
        <v>11</v>
      </c>
      <c r="H221" s="3"/>
      <c r="I221" s="2"/>
      <c r="J221" s="15">
        <f>J222+J225+J228+J231+J234</f>
        <v>47593061</v>
      </c>
      <c r="K221" s="15">
        <f t="shared" ref="K221:R221" si="195">K222+K225+K228+K231+K234</f>
        <v>37041941</v>
      </c>
      <c r="L221" s="15">
        <f t="shared" si="195"/>
        <v>10551120</v>
      </c>
      <c r="M221" s="15">
        <f t="shared" si="195"/>
        <v>0</v>
      </c>
      <c r="N221" s="15">
        <f t="shared" si="195"/>
        <v>0</v>
      </c>
      <c r="O221" s="15">
        <f t="shared" si="195"/>
        <v>0</v>
      </c>
      <c r="P221" s="15">
        <f t="shared" si="195"/>
        <v>0</v>
      </c>
      <c r="Q221" s="15">
        <f t="shared" si="195"/>
        <v>0</v>
      </c>
      <c r="R221" s="15">
        <f t="shared" si="195"/>
        <v>47593061</v>
      </c>
      <c r="S221" s="15">
        <f t="shared" ref="S221:AS221" si="196">S222+S225+S228+S231+S234</f>
        <v>37041941</v>
      </c>
      <c r="T221" s="15">
        <f t="shared" si="196"/>
        <v>10551120</v>
      </c>
      <c r="U221" s="15">
        <f t="shared" si="196"/>
        <v>0</v>
      </c>
      <c r="V221" s="15">
        <f t="shared" si="196"/>
        <v>45475341</v>
      </c>
      <c r="W221" s="15">
        <f t="shared" si="196"/>
        <v>37041941</v>
      </c>
      <c r="X221" s="15">
        <f t="shared" si="196"/>
        <v>8433400</v>
      </c>
      <c r="Y221" s="15">
        <f t="shared" si="196"/>
        <v>0</v>
      </c>
      <c r="Z221" s="15">
        <f t="shared" si="196"/>
        <v>0</v>
      </c>
      <c r="AA221" s="15">
        <f t="shared" si="196"/>
        <v>0</v>
      </c>
      <c r="AB221" s="15">
        <f t="shared" si="196"/>
        <v>0</v>
      </c>
      <c r="AC221" s="15">
        <f t="shared" si="196"/>
        <v>0</v>
      </c>
      <c r="AD221" s="15">
        <f t="shared" si="196"/>
        <v>45475341</v>
      </c>
      <c r="AE221" s="15">
        <f t="shared" si="196"/>
        <v>37041941</v>
      </c>
      <c r="AF221" s="15">
        <f t="shared" si="196"/>
        <v>8433400</v>
      </c>
      <c r="AG221" s="15">
        <f t="shared" si="196"/>
        <v>0</v>
      </c>
      <c r="AH221" s="15">
        <f t="shared" si="196"/>
        <v>45475341</v>
      </c>
      <c r="AI221" s="15">
        <f t="shared" si="196"/>
        <v>37041941</v>
      </c>
      <c r="AJ221" s="15">
        <f t="shared" si="196"/>
        <v>8433400</v>
      </c>
      <c r="AK221" s="15">
        <f t="shared" si="196"/>
        <v>0</v>
      </c>
      <c r="AL221" s="15">
        <f t="shared" si="196"/>
        <v>0</v>
      </c>
      <c r="AM221" s="110">
        <f t="shared" si="196"/>
        <v>0</v>
      </c>
      <c r="AN221" s="15">
        <f t="shared" si="196"/>
        <v>0</v>
      </c>
      <c r="AO221" s="15">
        <f t="shared" si="196"/>
        <v>0</v>
      </c>
      <c r="AP221" s="15">
        <f t="shared" si="196"/>
        <v>45475341</v>
      </c>
      <c r="AQ221" s="15">
        <f t="shared" si="196"/>
        <v>37041941</v>
      </c>
      <c r="AR221" s="15">
        <f t="shared" si="196"/>
        <v>8433400</v>
      </c>
      <c r="AS221" s="15">
        <f t="shared" si="196"/>
        <v>0</v>
      </c>
    </row>
    <row r="222" spans="1:45" ht="27.75" hidden="1" customHeight="1" x14ac:dyDescent="0.25">
      <c r="A222" s="102" t="s">
        <v>277</v>
      </c>
      <c r="B222" s="102"/>
      <c r="C222" s="102"/>
      <c r="D222" s="102"/>
      <c r="E222" s="98">
        <v>852</v>
      </c>
      <c r="F222" s="2" t="s">
        <v>75</v>
      </c>
      <c r="G222" s="2" t="s">
        <v>11</v>
      </c>
      <c r="H222" s="3" t="s">
        <v>357</v>
      </c>
      <c r="I222" s="2"/>
      <c r="J222" s="15">
        <f t="shared" ref="J222:AK223" si="197">J223</f>
        <v>36585941</v>
      </c>
      <c r="K222" s="15">
        <f t="shared" si="197"/>
        <v>36585941</v>
      </c>
      <c r="L222" s="15">
        <f t="shared" si="197"/>
        <v>0</v>
      </c>
      <c r="M222" s="15">
        <f t="shared" si="197"/>
        <v>0</v>
      </c>
      <c r="N222" s="15">
        <f t="shared" si="197"/>
        <v>0</v>
      </c>
      <c r="O222" s="15">
        <f t="shared" si="197"/>
        <v>0</v>
      </c>
      <c r="P222" s="15">
        <f t="shared" si="197"/>
        <v>0</v>
      </c>
      <c r="Q222" s="15">
        <f t="shared" si="197"/>
        <v>0</v>
      </c>
      <c r="R222" s="15">
        <f t="shared" si="197"/>
        <v>36585941</v>
      </c>
      <c r="S222" s="15">
        <f t="shared" si="197"/>
        <v>36585941</v>
      </c>
      <c r="T222" s="15">
        <f t="shared" si="197"/>
        <v>0</v>
      </c>
      <c r="U222" s="15">
        <f t="shared" si="197"/>
        <v>0</v>
      </c>
      <c r="V222" s="15">
        <f t="shared" si="197"/>
        <v>36585941</v>
      </c>
      <c r="W222" s="15">
        <f t="shared" si="197"/>
        <v>36585941</v>
      </c>
      <c r="X222" s="15">
        <f t="shared" si="197"/>
        <v>0</v>
      </c>
      <c r="Y222" s="15">
        <f t="shared" si="197"/>
        <v>0</v>
      </c>
      <c r="Z222" s="15">
        <f t="shared" si="197"/>
        <v>0</v>
      </c>
      <c r="AA222" s="15">
        <f t="shared" si="197"/>
        <v>0</v>
      </c>
      <c r="AB222" s="15">
        <f t="shared" si="197"/>
        <v>0</v>
      </c>
      <c r="AC222" s="15">
        <f t="shared" si="197"/>
        <v>0</v>
      </c>
      <c r="AD222" s="15">
        <f t="shared" si="197"/>
        <v>36585941</v>
      </c>
      <c r="AE222" s="15">
        <f t="shared" si="197"/>
        <v>36585941</v>
      </c>
      <c r="AF222" s="15">
        <f t="shared" si="197"/>
        <v>0</v>
      </c>
      <c r="AG222" s="15">
        <f t="shared" si="197"/>
        <v>0</v>
      </c>
      <c r="AH222" s="15">
        <f t="shared" si="197"/>
        <v>36585941</v>
      </c>
      <c r="AI222" s="15">
        <f t="shared" si="197"/>
        <v>36585941</v>
      </c>
      <c r="AJ222" s="15">
        <f t="shared" si="197"/>
        <v>0</v>
      </c>
      <c r="AK222" s="15">
        <f t="shared" si="197"/>
        <v>0</v>
      </c>
      <c r="AL222" s="15">
        <f t="shared" ref="S222:AS223" si="198">AL223</f>
        <v>0</v>
      </c>
      <c r="AM222" s="110">
        <f t="shared" si="198"/>
        <v>0</v>
      </c>
      <c r="AN222" s="15">
        <f t="shared" si="198"/>
        <v>0</v>
      </c>
      <c r="AO222" s="15">
        <f t="shared" si="198"/>
        <v>0</v>
      </c>
      <c r="AP222" s="15">
        <f t="shared" si="198"/>
        <v>36585941</v>
      </c>
      <c r="AQ222" s="15">
        <f t="shared" si="198"/>
        <v>36585941</v>
      </c>
      <c r="AR222" s="15">
        <f t="shared" si="198"/>
        <v>0</v>
      </c>
      <c r="AS222" s="15">
        <f t="shared" si="198"/>
        <v>0</v>
      </c>
    </row>
    <row r="223" spans="1:45" ht="27.75" hidden="1" customHeight="1" x14ac:dyDescent="0.25">
      <c r="A223" s="102" t="s">
        <v>40</v>
      </c>
      <c r="B223" s="102"/>
      <c r="C223" s="102"/>
      <c r="D223" s="102"/>
      <c r="E223" s="98">
        <v>852</v>
      </c>
      <c r="F223" s="2" t="s">
        <v>75</v>
      </c>
      <c r="G223" s="2" t="s">
        <v>11</v>
      </c>
      <c r="H223" s="3" t="s">
        <v>357</v>
      </c>
      <c r="I223" s="2" t="s">
        <v>80</v>
      </c>
      <c r="J223" s="15">
        <f t="shared" si="197"/>
        <v>36585941</v>
      </c>
      <c r="K223" s="15">
        <f t="shared" si="197"/>
        <v>36585941</v>
      </c>
      <c r="L223" s="15">
        <f t="shared" si="197"/>
        <v>0</v>
      </c>
      <c r="M223" s="15">
        <f t="shared" si="197"/>
        <v>0</v>
      </c>
      <c r="N223" s="15">
        <f t="shared" si="197"/>
        <v>0</v>
      </c>
      <c r="O223" s="15">
        <f t="shared" si="197"/>
        <v>0</v>
      </c>
      <c r="P223" s="15">
        <f t="shared" si="197"/>
        <v>0</v>
      </c>
      <c r="Q223" s="15">
        <f t="shared" si="197"/>
        <v>0</v>
      </c>
      <c r="R223" s="15">
        <f t="shared" si="197"/>
        <v>36585941</v>
      </c>
      <c r="S223" s="15">
        <f t="shared" si="198"/>
        <v>36585941</v>
      </c>
      <c r="T223" s="15">
        <f t="shared" si="198"/>
        <v>0</v>
      </c>
      <c r="U223" s="15">
        <f t="shared" si="198"/>
        <v>0</v>
      </c>
      <c r="V223" s="15">
        <f t="shared" si="198"/>
        <v>36585941</v>
      </c>
      <c r="W223" s="15">
        <f t="shared" si="198"/>
        <v>36585941</v>
      </c>
      <c r="X223" s="15">
        <f t="shared" si="198"/>
        <v>0</v>
      </c>
      <c r="Y223" s="15">
        <f t="shared" si="198"/>
        <v>0</v>
      </c>
      <c r="Z223" s="15">
        <f t="shared" si="198"/>
        <v>0</v>
      </c>
      <c r="AA223" s="15">
        <f t="shared" si="198"/>
        <v>0</v>
      </c>
      <c r="AB223" s="15">
        <f t="shared" si="198"/>
        <v>0</v>
      </c>
      <c r="AC223" s="15">
        <f t="shared" si="198"/>
        <v>0</v>
      </c>
      <c r="AD223" s="15">
        <f t="shared" si="198"/>
        <v>36585941</v>
      </c>
      <c r="AE223" s="15">
        <f t="shared" si="198"/>
        <v>36585941</v>
      </c>
      <c r="AF223" s="15">
        <f t="shared" si="198"/>
        <v>0</v>
      </c>
      <c r="AG223" s="15">
        <f t="shared" si="198"/>
        <v>0</v>
      </c>
      <c r="AH223" s="15">
        <f t="shared" si="198"/>
        <v>36585941</v>
      </c>
      <c r="AI223" s="15">
        <f t="shared" si="198"/>
        <v>36585941</v>
      </c>
      <c r="AJ223" s="15">
        <f t="shared" si="198"/>
        <v>0</v>
      </c>
      <c r="AK223" s="15">
        <f t="shared" si="198"/>
        <v>0</v>
      </c>
      <c r="AL223" s="15">
        <f t="shared" si="198"/>
        <v>0</v>
      </c>
      <c r="AM223" s="110">
        <f t="shared" si="198"/>
        <v>0</v>
      </c>
      <c r="AN223" s="15">
        <f t="shared" si="198"/>
        <v>0</v>
      </c>
      <c r="AO223" s="15">
        <f t="shared" si="198"/>
        <v>0</v>
      </c>
      <c r="AP223" s="15">
        <f t="shared" si="198"/>
        <v>36585941</v>
      </c>
      <c r="AQ223" s="15">
        <f t="shared" si="198"/>
        <v>36585941</v>
      </c>
      <c r="AR223" s="15">
        <f t="shared" si="198"/>
        <v>0</v>
      </c>
      <c r="AS223" s="15">
        <f t="shared" si="198"/>
        <v>0</v>
      </c>
    </row>
    <row r="224" spans="1:45" ht="27.75" hidden="1" customHeight="1" x14ac:dyDescent="0.25">
      <c r="A224" s="102" t="s">
        <v>81</v>
      </c>
      <c r="B224" s="102"/>
      <c r="C224" s="102"/>
      <c r="D224" s="102"/>
      <c r="E224" s="98">
        <v>852</v>
      </c>
      <c r="F224" s="2" t="s">
        <v>75</v>
      </c>
      <c r="G224" s="2" t="s">
        <v>11</v>
      </c>
      <c r="H224" s="3" t="s">
        <v>357</v>
      </c>
      <c r="I224" s="2" t="s">
        <v>82</v>
      </c>
      <c r="J224" s="15">
        <f>'3.ВС'!J297</f>
        <v>36585941</v>
      </c>
      <c r="K224" s="15">
        <f>'3.ВС'!K297</f>
        <v>36585941</v>
      </c>
      <c r="L224" s="15">
        <f>'3.ВС'!L297</f>
        <v>0</v>
      </c>
      <c r="M224" s="15">
        <f>'3.ВС'!M297</f>
        <v>0</v>
      </c>
      <c r="N224" s="15">
        <f>'3.ВС'!N297</f>
        <v>0</v>
      </c>
      <c r="O224" s="15">
        <f>'3.ВС'!O297</f>
        <v>0</v>
      </c>
      <c r="P224" s="15">
        <f>'3.ВС'!P297</f>
        <v>0</v>
      </c>
      <c r="Q224" s="15">
        <f>'3.ВС'!Q297</f>
        <v>0</v>
      </c>
      <c r="R224" s="15">
        <f>'3.ВС'!R297</f>
        <v>36585941</v>
      </c>
      <c r="S224" s="15">
        <f>'3.ВС'!S297</f>
        <v>36585941</v>
      </c>
      <c r="T224" s="15">
        <f>'3.ВС'!T297</f>
        <v>0</v>
      </c>
      <c r="U224" s="15">
        <f>'3.ВС'!U297</f>
        <v>0</v>
      </c>
      <c r="V224" s="15">
        <f>'3.ВС'!V297</f>
        <v>36585941</v>
      </c>
      <c r="W224" s="15">
        <f>'3.ВС'!W297</f>
        <v>36585941</v>
      </c>
      <c r="X224" s="15">
        <f>'3.ВС'!X297</f>
        <v>0</v>
      </c>
      <c r="Y224" s="15">
        <f>'3.ВС'!Y297</f>
        <v>0</v>
      </c>
      <c r="Z224" s="15">
        <f>'3.ВС'!Z297</f>
        <v>0</v>
      </c>
      <c r="AA224" s="15">
        <f>'3.ВС'!AA297</f>
        <v>0</v>
      </c>
      <c r="AB224" s="15">
        <f>'3.ВС'!AB297</f>
        <v>0</v>
      </c>
      <c r="AC224" s="15">
        <f>'3.ВС'!AC297</f>
        <v>0</v>
      </c>
      <c r="AD224" s="15">
        <f>'3.ВС'!AD297</f>
        <v>36585941</v>
      </c>
      <c r="AE224" s="15">
        <f>'3.ВС'!AE297</f>
        <v>36585941</v>
      </c>
      <c r="AF224" s="15">
        <f>'3.ВС'!AF297</f>
        <v>0</v>
      </c>
      <c r="AG224" s="15">
        <f>'3.ВС'!AG297</f>
        <v>0</v>
      </c>
      <c r="AH224" s="15">
        <f>'3.ВС'!AH297</f>
        <v>36585941</v>
      </c>
      <c r="AI224" s="15">
        <f>'3.ВС'!AI297</f>
        <v>36585941</v>
      </c>
      <c r="AJ224" s="15">
        <f>'3.ВС'!AJ297</f>
        <v>0</v>
      </c>
      <c r="AK224" s="15">
        <f>'3.ВС'!AK297</f>
        <v>0</v>
      </c>
      <c r="AL224" s="15">
        <f>'3.ВС'!AL297</f>
        <v>0</v>
      </c>
      <c r="AM224" s="110">
        <f>'3.ВС'!AM297</f>
        <v>0</v>
      </c>
      <c r="AN224" s="15">
        <f>'3.ВС'!AN297</f>
        <v>0</v>
      </c>
      <c r="AO224" s="15">
        <f>'3.ВС'!AO297</f>
        <v>0</v>
      </c>
      <c r="AP224" s="15">
        <f>'3.ВС'!AP297</f>
        <v>36585941</v>
      </c>
      <c r="AQ224" s="15">
        <f>'3.ВС'!AQ297</f>
        <v>36585941</v>
      </c>
      <c r="AR224" s="15">
        <f>'3.ВС'!AR297</f>
        <v>0</v>
      </c>
      <c r="AS224" s="15">
        <f>'3.ВС'!AS297</f>
        <v>0</v>
      </c>
    </row>
    <row r="225" spans="1:45" s="1" customFormat="1" ht="27.75" hidden="1" customHeight="1" x14ac:dyDescent="0.25">
      <c r="A225" s="100" t="s">
        <v>112</v>
      </c>
      <c r="B225" s="102"/>
      <c r="C225" s="102"/>
      <c r="D225" s="100"/>
      <c r="E225" s="98">
        <v>852</v>
      </c>
      <c r="F225" s="3" t="s">
        <v>75</v>
      </c>
      <c r="G225" s="3" t="s">
        <v>11</v>
      </c>
      <c r="H225" s="3" t="s">
        <v>358</v>
      </c>
      <c r="I225" s="3"/>
      <c r="J225" s="15">
        <f t="shared" ref="J225:AK226" si="199">J226</f>
        <v>10130300</v>
      </c>
      <c r="K225" s="15">
        <f t="shared" si="199"/>
        <v>0</v>
      </c>
      <c r="L225" s="15">
        <f t="shared" si="199"/>
        <v>10130300</v>
      </c>
      <c r="M225" s="15">
        <f t="shared" si="199"/>
        <v>0</v>
      </c>
      <c r="N225" s="15">
        <f t="shared" si="199"/>
        <v>0</v>
      </c>
      <c r="O225" s="15">
        <f t="shared" si="199"/>
        <v>0</v>
      </c>
      <c r="P225" s="15">
        <f t="shared" si="199"/>
        <v>0</v>
      </c>
      <c r="Q225" s="15">
        <f t="shared" si="199"/>
        <v>0</v>
      </c>
      <c r="R225" s="15">
        <f t="shared" si="199"/>
        <v>10130300</v>
      </c>
      <c r="S225" s="15">
        <f t="shared" si="199"/>
        <v>0</v>
      </c>
      <c r="T225" s="15">
        <f t="shared" si="199"/>
        <v>10130300</v>
      </c>
      <c r="U225" s="15">
        <f t="shared" si="199"/>
        <v>0</v>
      </c>
      <c r="V225" s="15">
        <f t="shared" si="199"/>
        <v>8433400</v>
      </c>
      <c r="W225" s="15">
        <f t="shared" si="199"/>
        <v>0</v>
      </c>
      <c r="X225" s="15">
        <f t="shared" si="199"/>
        <v>8433400</v>
      </c>
      <c r="Y225" s="15">
        <f t="shared" si="199"/>
        <v>0</v>
      </c>
      <c r="Z225" s="15">
        <f t="shared" si="199"/>
        <v>0</v>
      </c>
      <c r="AA225" s="15">
        <f t="shared" si="199"/>
        <v>0</v>
      </c>
      <c r="AB225" s="15">
        <f t="shared" si="199"/>
        <v>0</v>
      </c>
      <c r="AC225" s="15">
        <f t="shared" si="199"/>
        <v>0</v>
      </c>
      <c r="AD225" s="15">
        <f t="shared" si="199"/>
        <v>8433400</v>
      </c>
      <c r="AE225" s="15">
        <f t="shared" si="199"/>
        <v>0</v>
      </c>
      <c r="AF225" s="15">
        <f t="shared" si="199"/>
        <v>8433400</v>
      </c>
      <c r="AG225" s="15">
        <f t="shared" si="199"/>
        <v>0</v>
      </c>
      <c r="AH225" s="15">
        <f t="shared" si="199"/>
        <v>8433400</v>
      </c>
      <c r="AI225" s="15">
        <f t="shared" si="199"/>
        <v>0</v>
      </c>
      <c r="AJ225" s="15">
        <f t="shared" si="199"/>
        <v>8433400</v>
      </c>
      <c r="AK225" s="15">
        <f t="shared" si="199"/>
        <v>0</v>
      </c>
      <c r="AL225" s="15">
        <f t="shared" ref="S225:AS226" si="200">AL226</f>
        <v>0</v>
      </c>
      <c r="AM225" s="110">
        <f t="shared" si="200"/>
        <v>0</v>
      </c>
      <c r="AN225" s="15">
        <f t="shared" si="200"/>
        <v>0</v>
      </c>
      <c r="AO225" s="15">
        <f t="shared" si="200"/>
        <v>0</v>
      </c>
      <c r="AP225" s="15">
        <f t="shared" si="200"/>
        <v>8433400</v>
      </c>
      <c r="AQ225" s="15">
        <f t="shared" si="200"/>
        <v>0</v>
      </c>
      <c r="AR225" s="15">
        <f t="shared" si="200"/>
        <v>8433400</v>
      </c>
      <c r="AS225" s="15">
        <f t="shared" si="200"/>
        <v>0</v>
      </c>
    </row>
    <row r="226" spans="1:45" s="1" customFormat="1" ht="27.75" hidden="1" customHeight="1" x14ac:dyDescent="0.25">
      <c r="A226" s="102" t="s">
        <v>40</v>
      </c>
      <c r="B226" s="102"/>
      <c r="C226" s="102"/>
      <c r="D226" s="102"/>
      <c r="E226" s="98">
        <v>852</v>
      </c>
      <c r="F226" s="3" t="s">
        <v>75</v>
      </c>
      <c r="G226" s="3" t="s">
        <v>11</v>
      </c>
      <c r="H226" s="3" t="s">
        <v>358</v>
      </c>
      <c r="I226" s="3" t="s">
        <v>80</v>
      </c>
      <c r="J226" s="15">
        <f t="shared" si="199"/>
        <v>10130300</v>
      </c>
      <c r="K226" s="15">
        <f t="shared" si="199"/>
        <v>0</v>
      </c>
      <c r="L226" s="15">
        <f t="shared" si="199"/>
        <v>10130300</v>
      </c>
      <c r="M226" s="15">
        <f t="shared" si="199"/>
        <v>0</v>
      </c>
      <c r="N226" s="15">
        <f t="shared" si="199"/>
        <v>0</v>
      </c>
      <c r="O226" s="15">
        <f t="shared" si="199"/>
        <v>0</v>
      </c>
      <c r="P226" s="15">
        <f t="shared" si="199"/>
        <v>0</v>
      </c>
      <c r="Q226" s="15">
        <f t="shared" si="199"/>
        <v>0</v>
      </c>
      <c r="R226" s="15">
        <f t="shared" si="199"/>
        <v>10130300</v>
      </c>
      <c r="S226" s="15">
        <f t="shared" si="200"/>
        <v>0</v>
      </c>
      <c r="T226" s="15">
        <f t="shared" si="200"/>
        <v>10130300</v>
      </c>
      <c r="U226" s="15">
        <f t="shared" si="200"/>
        <v>0</v>
      </c>
      <c r="V226" s="15">
        <f t="shared" si="200"/>
        <v>8433400</v>
      </c>
      <c r="W226" s="15">
        <f t="shared" si="200"/>
        <v>0</v>
      </c>
      <c r="X226" s="15">
        <f t="shared" si="200"/>
        <v>8433400</v>
      </c>
      <c r="Y226" s="15">
        <f t="shared" si="200"/>
        <v>0</v>
      </c>
      <c r="Z226" s="15">
        <f t="shared" si="200"/>
        <v>0</v>
      </c>
      <c r="AA226" s="15">
        <f t="shared" si="200"/>
        <v>0</v>
      </c>
      <c r="AB226" s="15">
        <f t="shared" si="200"/>
        <v>0</v>
      </c>
      <c r="AC226" s="15">
        <f t="shared" si="200"/>
        <v>0</v>
      </c>
      <c r="AD226" s="15">
        <f t="shared" si="200"/>
        <v>8433400</v>
      </c>
      <c r="AE226" s="15">
        <f t="shared" si="200"/>
        <v>0</v>
      </c>
      <c r="AF226" s="15">
        <f t="shared" si="200"/>
        <v>8433400</v>
      </c>
      <c r="AG226" s="15">
        <f t="shared" si="200"/>
        <v>0</v>
      </c>
      <c r="AH226" s="15">
        <f t="shared" si="200"/>
        <v>8433400</v>
      </c>
      <c r="AI226" s="15">
        <f t="shared" si="200"/>
        <v>0</v>
      </c>
      <c r="AJ226" s="15">
        <f t="shared" si="200"/>
        <v>8433400</v>
      </c>
      <c r="AK226" s="15">
        <f t="shared" si="200"/>
        <v>0</v>
      </c>
      <c r="AL226" s="15">
        <f t="shared" si="200"/>
        <v>0</v>
      </c>
      <c r="AM226" s="110">
        <f t="shared" si="200"/>
        <v>0</v>
      </c>
      <c r="AN226" s="15">
        <f t="shared" si="200"/>
        <v>0</v>
      </c>
      <c r="AO226" s="15">
        <f t="shared" si="200"/>
        <v>0</v>
      </c>
      <c r="AP226" s="15">
        <f t="shared" si="200"/>
        <v>8433400</v>
      </c>
      <c r="AQ226" s="15">
        <f t="shared" si="200"/>
        <v>0</v>
      </c>
      <c r="AR226" s="15">
        <f t="shared" si="200"/>
        <v>8433400</v>
      </c>
      <c r="AS226" s="15">
        <f t="shared" si="200"/>
        <v>0</v>
      </c>
    </row>
    <row r="227" spans="1:45" s="1" customFormat="1" ht="27.75" hidden="1" customHeight="1" x14ac:dyDescent="0.25">
      <c r="A227" s="102" t="s">
        <v>81</v>
      </c>
      <c r="B227" s="102"/>
      <c r="C227" s="102"/>
      <c r="D227" s="102"/>
      <c r="E227" s="98">
        <v>852</v>
      </c>
      <c r="F227" s="3" t="s">
        <v>75</v>
      </c>
      <c r="G227" s="3" t="s">
        <v>11</v>
      </c>
      <c r="H227" s="3" t="s">
        <v>358</v>
      </c>
      <c r="I227" s="2" t="s">
        <v>82</v>
      </c>
      <c r="J227" s="15">
        <f>'3.ВС'!J300</f>
        <v>10130300</v>
      </c>
      <c r="K227" s="15">
        <f>'3.ВС'!K300</f>
        <v>0</v>
      </c>
      <c r="L227" s="15">
        <f>'3.ВС'!L300</f>
        <v>10130300</v>
      </c>
      <c r="M227" s="15">
        <f>'3.ВС'!M300</f>
        <v>0</v>
      </c>
      <c r="N227" s="15">
        <f>'3.ВС'!N300</f>
        <v>0</v>
      </c>
      <c r="O227" s="15">
        <f>'3.ВС'!O300</f>
        <v>0</v>
      </c>
      <c r="P227" s="15">
        <f>'3.ВС'!P300</f>
        <v>0</v>
      </c>
      <c r="Q227" s="15">
        <f>'3.ВС'!Q300</f>
        <v>0</v>
      </c>
      <c r="R227" s="15">
        <f>'3.ВС'!R300</f>
        <v>10130300</v>
      </c>
      <c r="S227" s="15">
        <f>'3.ВС'!S300</f>
        <v>0</v>
      </c>
      <c r="T227" s="15">
        <f>'3.ВС'!T300</f>
        <v>10130300</v>
      </c>
      <c r="U227" s="15">
        <f>'3.ВС'!U300</f>
        <v>0</v>
      </c>
      <c r="V227" s="15">
        <f>'3.ВС'!V300</f>
        <v>8433400</v>
      </c>
      <c r="W227" s="15">
        <f>'3.ВС'!W300</f>
        <v>0</v>
      </c>
      <c r="X227" s="15">
        <f>'3.ВС'!X300</f>
        <v>8433400</v>
      </c>
      <c r="Y227" s="15">
        <f>'3.ВС'!Y300</f>
        <v>0</v>
      </c>
      <c r="Z227" s="15">
        <f>'3.ВС'!Z300</f>
        <v>0</v>
      </c>
      <c r="AA227" s="15">
        <f>'3.ВС'!AA300</f>
        <v>0</v>
      </c>
      <c r="AB227" s="15">
        <f>'3.ВС'!AB300</f>
        <v>0</v>
      </c>
      <c r="AC227" s="15">
        <f>'3.ВС'!AC300</f>
        <v>0</v>
      </c>
      <c r="AD227" s="15">
        <f>'3.ВС'!AD300</f>
        <v>8433400</v>
      </c>
      <c r="AE227" s="15">
        <f>'3.ВС'!AE300</f>
        <v>0</v>
      </c>
      <c r="AF227" s="15">
        <f>'3.ВС'!AF300</f>
        <v>8433400</v>
      </c>
      <c r="AG227" s="15">
        <f>'3.ВС'!AG300</f>
        <v>0</v>
      </c>
      <c r="AH227" s="15">
        <f>'3.ВС'!AH300</f>
        <v>8433400</v>
      </c>
      <c r="AI227" s="15">
        <f>'3.ВС'!AI300</f>
        <v>0</v>
      </c>
      <c r="AJ227" s="15">
        <f>'3.ВС'!AJ300</f>
        <v>8433400</v>
      </c>
      <c r="AK227" s="15">
        <f>'3.ВС'!AK300</f>
        <v>0</v>
      </c>
      <c r="AL227" s="15">
        <f>'3.ВС'!AL300</f>
        <v>0</v>
      </c>
      <c r="AM227" s="110">
        <f>'3.ВС'!AM300</f>
        <v>0</v>
      </c>
      <c r="AN227" s="15">
        <f>'3.ВС'!AN300</f>
        <v>0</v>
      </c>
      <c r="AO227" s="15">
        <f>'3.ВС'!AO300</f>
        <v>0</v>
      </c>
      <c r="AP227" s="15">
        <f>'3.ВС'!AP300</f>
        <v>8433400</v>
      </c>
      <c r="AQ227" s="15">
        <f>'3.ВС'!AQ300</f>
        <v>0</v>
      </c>
      <c r="AR227" s="15">
        <f>'3.ВС'!AR300</f>
        <v>8433400</v>
      </c>
      <c r="AS227" s="15">
        <f>'3.ВС'!AS300</f>
        <v>0</v>
      </c>
    </row>
    <row r="228" spans="1:45" s="1" customFormat="1" ht="27.75" hidden="1" customHeight="1" x14ac:dyDescent="0.25">
      <c r="A228" s="102" t="s">
        <v>113</v>
      </c>
      <c r="B228" s="100"/>
      <c r="C228" s="100"/>
      <c r="D228" s="100"/>
      <c r="E228" s="100"/>
      <c r="F228" s="98" t="s">
        <v>75</v>
      </c>
      <c r="G228" s="98" t="s">
        <v>11</v>
      </c>
      <c r="H228" s="3" t="s">
        <v>359</v>
      </c>
      <c r="I228" s="100" t="s">
        <v>46</v>
      </c>
      <c r="J228" s="15">
        <f t="shared" ref="J228:AK229" si="201">J229</f>
        <v>72900</v>
      </c>
      <c r="K228" s="15">
        <f t="shared" si="201"/>
        <v>0</v>
      </c>
      <c r="L228" s="15">
        <f t="shared" si="201"/>
        <v>72900</v>
      </c>
      <c r="M228" s="15">
        <f t="shared" si="201"/>
        <v>0</v>
      </c>
      <c r="N228" s="15">
        <f t="shared" si="201"/>
        <v>0</v>
      </c>
      <c r="O228" s="15">
        <f t="shared" si="201"/>
        <v>0</v>
      </c>
      <c r="P228" s="15">
        <f t="shared" si="201"/>
        <v>0</v>
      </c>
      <c r="Q228" s="15">
        <f t="shared" si="201"/>
        <v>0</v>
      </c>
      <c r="R228" s="15">
        <f t="shared" si="201"/>
        <v>72900</v>
      </c>
      <c r="S228" s="15">
        <f t="shared" si="201"/>
        <v>0</v>
      </c>
      <c r="T228" s="15">
        <f t="shared" si="201"/>
        <v>72900</v>
      </c>
      <c r="U228" s="15">
        <f t="shared" si="201"/>
        <v>0</v>
      </c>
      <c r="V228" s="15">
        <f t="shared" si="201"/>
        <v>0</v>
      </c>
      <c r="W228" s="15">
        <f t="shared" si="201"/>
        <v>0</v>
      </c>
      <c r="X228" s="15">
        <f t="shared" si="201"/>
        <v>0</v>
      </c>
      <c r="Y228" s="15">
        <f t="shared" si="201"/>
        <v>0</v>
      </c>
      <c r="Z228" s="15">
        <f t="shared" si="201"/>
        <v>0</v>
      </c>
      <c r="AA228" s="15">
        <f t="shared" si="201"/>
        <v>0</v>
      </c>
      <c r="AB228" s="15">
        <f t="shared" si="201"/>
        <v>0</v>
      </c>
      <c r="AC228" s="15">
        <f t="shared" si="201"/>
        <v>0</v>
      </c>
      <c r="AD228" s="15">
        <f t="shared" si="201"/>
        <v>0</v>
      </c>
      <c r="AE228" s="15">
        <f t="shared" si="201"/>
        <v>0</v>
      </c>
      <c r="AF228" s="15">
        <f t="shared" si="201"/>
        <v>0</v>
      </c>
      <c r="AG228" s="15">
        <f t="shared" si="201"/>
        <v>0</v>
      </c>
      <c r="AH228" s="15">
        <f t="shared" si="201"/>
        <v>0</v>
      </c>
      <c r="AI228" s="15">
        <f t="shared" si="201"/>
        <v>0</v>
      </c>
      <c r="AJ228" s="15">
        <f t="shared" si="201"/>
        <v>0</v>
      </c>
      <c r="AK228" s="15">
        <f t="shared" si="201"/>
        <v>0</v>
      </c>
      <c r="AL228" s="15">
        <f t="shared" ref="S228:AS229" si="202">AL229</f>
        <v>0</v>
      </c>
      <c r="AM228" s="110">
        <f t="shared" si="202"/>
        <v>0</v>
      </c>
      <c r="AN228" s="15">
        <f t="shared" si="202"/>
        <v>0</v>
      </c>
      <c r="AO228" s="15">
        <f t="shared" si="202"/>
        <v>0</v>
      </c>
      <c r="AP228" s="15">
        <f t="shared" si="202"/>
        <v>0</v>
      </c>
      <c r="AQ228" s="15">
        <f t="shared" si="202"/>
        <v>0</v>
      </c>
      <c r="AR228" s="15">
        <f t="shared" si="202"/>
        <v>0</v>
      </c>
      <c r="AS228" s="15">
        <f t="shared" si="202"/>
        <v>0</v>
      </c>
    </row>
    <row r="229" spans="1:45" s="1" customFormat="1" ht="27.75" hidden="1" customHeight="1" x14ac:dyDescent="0.25">
      <c r="A229" s="102" t="s">
        <v>40</v>
      </c>
      <c r="B229" s="100"/>
      <c r="C229" s="100"/>
      <c r="D229" s="100"/>
      <c r="E229" s="100"/>
      <c r="F229" s="98" t="s">
        <v>75</v>
      </c>
      <c r="G229" s="98" t="s">
        <v>11</v>
      </c>
      <c r="H229" s="3" t="s">
        <v>359</v>
      </c>
      <c r="I229" s="98" t="s">
        <v>80</v>
      </c>
      <c r="J229" s="15">
        <f t="shared" si="201"/>
        <v>72900</v>
      </c>
      <c r="K229" s="15">
        <f t="shared" si="201"/>
        <v>0</v>
      </c>
      <c r="L229" s="15">
        <f t="shared" si="201"/>
        <v>72900</v>
      </c>
      <c r="M229" s="15">
        <f t="shared" si="201"/>
        <v>0</v>
      </c>
      <c r="N229" s="15">
        <f t="shared" si="201"/>
        <v>0</v>
      </c>
      <c r="O229" s="15">
        <f t="shared" si="201"/>
        <v>0</v>
      </c>
      <c r="P229" s="15">
        <f t="shared" si="201"/>
        <v>0</v>
      </c>
      <c r="Q229" s="15">
        <f t="shared" si="201"/>
        <v>0</v>
      </c>
      <c r="R229" s="15">
        <f t="shared" si="201"/>
        <v>72900</v>
      </c>
      <c r="S229" s="15">
        <f t="shared" si="202"/>
        <v>0</v>
      </c>
      <c r="T229" s="15">
        <f t="shared" si="202"/>
        <v>72900</v>
      </c>
      <c r="U229" s="15">
        <f t="shared" si="202"/>
        <v>0</v>
      </c>
      <c r="V229" s="15">
        <f t="shared" si="202"/>
        <v>0</v>
      </c>
      <c r="W229" s="15">
        <f t="shared" si="202"/>
        <v>0</v>
      </c>
      <c r="X229" s="15">
        <f t="shared" si="202"/>
        <v>0</v>
      </c>
      <c r="Y229" s="15">
        <f t="shared" si="202"/>
        <v>0</v>
      </c>
      <c r="Z229" s="15">
        <f t="shared" si="202"/>
        <v>0</v>
      </c>
      <c r="AA229" s="15">
        <f t="shared" si="202"/>
        <v>0</v>
      </c>
      <c r="AB229" s="15">
        <f t="shared" si="202"/>
        <v>0</v>
      </c>
      <c r="AC229" s="15">
        <f t="shared" si="202"/>
        <v>0</v>
      </c>
      <c r="AD229" s="15">
        <f t="shared" si="202"/>
        <v>0</v>
      </c>
      <c r="AE229" s="15">
        <f t="shared" si="202"/>
        <v>0</v>
      </c>
      <c r="AF229" s="15">
        <f t="shared" si="202"/>
        <v>0</v>
      </c>
      <c r="AG229" s="15">
        <f t="shared" si="202"/>
        <v>0</v>
      </c>
      <c r="AH229" s="15">
        <f t="shared" si="202"/>
        <v>0</v>
      </c>
      <c r="AI229" s="15">
        <f t="shared" si="202"/>
        <v>0</v>
      </c>
      <c r="AJ229" s="15">
        <f t="shared" si="202"/>
        <v>0</v>
      </c>
      <c r="AK229" s="15">
        <f t="shared" si="202"/>
        <v>0</v>
      </c>
      <c r="AL229" s="15">
        <f t="shared" si="202"/>
        <v>0</v>
      </c>
      <c r="AM229" s="110">
        <f t="shared" si="202"/>
        <v>0</v>
      </c>
      <c r="AN229" s="15">
        <f t="shared" si="202"/>
        <v>0</v>
      </c>
      <c r="AO229" s="15">
        <f t="shared" si="202"/>
        <v>0</v>
      </c>
      <c r="AP229" s="15">
        <f t="shared" si="202"/>
        <v>0</v>
      </c>
      <c r="AQ229" s="15">
        <f t="shared" si="202"/>
        <v>0</v>
      </c>
      <c r="AR229" s="15">
        <f t="shared" si="202"/>
        <v>0</v>
      </c>
      <c r="AS229" s="15">
        <f t="shared" si="202"/>
        <v>0</v>
      </c>
    </row>
    <row r="230" spans="1:45" s="1" customFormat="1" ht="27.75" hidden="1" customHeight="1" x14ac:dyDescent="0.25">
      <c r="A230" s="102" t="s">
        <v>81</v>
      </c>
      <c r="B230" s="100"/>
      <c r="C230" s="100"/>
      <c r="D230" s="100"/>
      <c r="E230" s="100"/>
      <c r="F230" s="98" t="s">
        <v>75</v>
      </c>
      <c r="G230" s="98" t="s">
        <v>11</v>
      </c>
      <c r="H230" s="3" t="s">
        <v>359</v>
      </c>
      <c r="I230" s="98" t="s">
        <v>82</v>
      </c>
      <c r="J230" s="15">
        <f>'3.ВС'!J303</f>
        <v>72900</v>
      </c>
      <c r="K230" s="15">
        <f>'3.ВС'!K303</f>
        <v>0</v>
      </c>
      <c r="L230" s="15">
        <f>'3.ВС'!L303</f>
        <v>72900</v>
      </c>
      <c r="M230" s="15">
        <f>'3.ВС'!M303</f>
        <v>0</v>
      </c>
      <c r="N230" s="15">
        <f>'3.ВС'!N303</f>
        <v>0</v>
      </c>
      <c r="O230" s="15">
        <f>'3.ВС'!O303</f>
        <v>0</v>
      </c>
      <c r="P230" s="15">
        <f>'3.ВС'!P303</f>
        <v>0</v>
      </c>
      <c r="Q230" s="15">
        <f>'3.ВС'!Q303</f>
        <v>0</v>
      </c>
      <c r="R230" s="15">
        <f>'3.ВС'!R303</f>
        <v>72900</v>
      </c>
      <c r="S230" s="15">
        <f>'3.ВС'!S303</f>
        <v>0</v>
      </c>
      <c r="T230" s="15">
        <f>'3.ВС'!T303</f>
        <v>72900</v>
      </c>
      <c r="U230" s="15">
        <f>'3.ВС'!U303</f>
        <v>0</v>
      </c>
      <c r="V230" s="15">
        <f>'3.ВС'!V303</f>
        <v>0</v>
      </c>
      <c r="W230" s="15">
        <f>'3.ВС'!W303</f>
        <v>0</v>
      </c>
      <c r="X230" s="15">
        <f>'3.ВС'!X303</f>
        <v>0</v>
      </c>
      <c r="Y230" s="15">
        <f>'3.ВС'!Y303</f>
        <v>0</v>
      </c>
      <c r="Z230" s="15">
        <f>'3.ВС'!Z303</f>
        <v>0</v>
      </c>
      <c r="AA230" s="15">
        <f>'3.ВС'!AA303</f>
        <v>0</v>
      </c>
      <c r="AB230" s="15">
        <f>'3.ВС'!AB303</f>
        <v>0</v>
      </c>
      <c r="AC230" s="15">
        <f>'3.ВС'!AC303</f>
        <v>0</v>
      </c>
      <c r="AD230" s="15">
        <f>'3.ВС'!AD303</f>
        <v>0</v>
      </c>
      <c r="AE230" s="15">
        <f>'3.ВС'!AE303</f>
        <v>0</v>
      </c>
      <c r="AF230" s="15">
        <f>'3.ВС'!AF303</f>
        <v>0</v>
      </c>
      <c r="AG230" s="15">
        <f>'3.ВС'!AG303</f>
        <v>0</v>
      </c>
      <c r="AH230" s="15">
        <f>'3.ВС'!AH303</f>
        <v>0</v>
      </c>
      <c r="AI230" s="15">
        <f>'3.ВС'!AI303</f>
        <v>0</v>
      </c>
      <c r="AJ230" s="15">
        <f>'3.ВС'!AJ303</f>
        <v>0</v>
      </c>
      <c r="AK230" s="15">
        <f>'3.ВС'!AK303</f>
        <v>0</v>
      </c>
      <c r="AL230" s="15">
        <f>'3.ВС'!AL303</f>
        <v>0</v>
      </c>
      <c r="AM230" s="110">
        <f>'3.ВС'!AM303</f>
        <v>0</v>
      </c>
      <c r="AN230" s="15">
        <f>'3.ВС'!AN303</f>
        <v>0</v>
      </c>
      <c r="AO230" s="15">
        <f>'3.ВС'!AO303</f>
        <v>0</v>
      </c>
      <c r="AP230" s="15">
        <f>'3.ВС'!AP303</f>
        <v>0</v>
      </c>
      <c r="AQ230" s="15">
        <f>'3.ВС'!AQ303</f>
        <v>0</v>
      </c>
      <c r="AR230" s="15">
        <f>'3.ВС'!AR303</f>
        <v>0</v>
      </c>
      <c r="AS230" s="15">
        <f>'3.ВС'!AS303</f>
        <v>0</v>
      </c>
    </row>
    <row r="231" spans="1:45" ht="27.75" hidden="1" customHeight="1" x14ac:dyDescent="0.25">
      <c r="A231" s="100" t="s">
        <v>114</v>
      </c>
      <c r="B231" s="102"/>
      <c r="C231" s="102"/>
      <c r="D231" s="102"/>
      <c r="E231" s="98">
        <v>852</v>
      </c>
      <c r="F231" s="3" t="s">
        <v>75</v>
      </c>
      <c r="G231" s="2" t="s">
        <v>11</v>
      </c>
      <c r="H231" s="3" t="s">
        <v>360</v>
      </c>
      <c r="I231" s="2"/>
      <c r="J231" s="15">
        <f t="shared" ref="J231:AK232" si="203">J232</f>
        <v>347920</v>
      </c>
      <c r="K231" s="15">
        <f t="shared" si="203"/>
        <v>0</v>
      </c>
      <c r="L231" s="15">
        <f t="shared" si="203"/>
        <v>347920</v>
      </c>
      <c r="M231" s="15">
        <f t="shared" si="203"/>
        <v>0</v>
      </c>
      <c r="N231" s="15">
        <f t="shared" si="203"/>
        <v>0</v>
      </c>
      <c r="O231" s="15">
        <f t="shared" si="203"/>
        <v>0</v>
      </c>
      <c r="P231" s="15">
        <f t="shared" si="203"/>
        <v>0</v>
      </c>
      <c r="Q231" s="15">
        <f t="shared" si="203"/>
        <v>0</v>
      </c>
      <c r="R231" s="15">
        <f t="shared" si="203"/>
        <v>347920</v>
      </c>
      <c r="S231" s="15">
        <f t="shared" si="203"/>
        <v>0</v>
      </c>
      <c r="T231" s="15">
        <f t="shared" si="203"/>
        <v>347920</v>
      </c>
      <c r="U231" s="15">
        <f t="shared" si="203"/>
        <v>0</v>
      </c>
      <c r="V231" s="15">
        <f t="shared" si="203"/>
        <v>0</v>
      </c>
      <c r="W231" s="15">
        <f t="shared" si="203"/>
        <v>0</v>
      </c>
      <c r="X231" s="15">
        <f t="shared" si="203"/>
        <v>0</v>
      </c>
      <c r="Y231" s="15">
        <f t="shared" si="203"/>
        <v>0</v>
      </c>
      <c r="Z231" s="15">
        <f t="shared" si="203"/>
        <v>0</v>
      </c>
      <c r="AA231" s="15">
        <f t="shared" si="203"/>
        <v>0</v>
      </c>
      <c r="AB231" s="15">
        <f t="shared" si="203"/>
        <v>0</v>
      </c>
      <c r="AC231" s="15">
        <f t="shared" si="203"/>
        <v>0</v>
      </c>
      <c r="AD231" s="15">
        <f t="shared" si="203"/>
        <v>0</v>
      </c>
      <c r="AE231" s="15">
        <f t="shared" si="203"/>
        <v>0</v>
      </c>
      <c r="AF231" s="15">
        <f t="shared" si="203"/>
        <v>0</v>
      </c>
      <c r="AG231" s="15">
        <f t="shared" si="203"/>
        <v>0</v>
      </c>
      <c r="AH231" s="15">
        <f t="shared" si="203"/>
        <v>0</v>
      </c>
      <c r="AI231" s="15">
        <f t="shared" si="203"/>
        <v>0</v>
      </c>
      <c r="AJ231" s="15">
        <f t="shared" si="203"/>
        <v>0</v>
      </c>
      <c r="AK231" s="15">
        <f t="shared" si="203"/>
        <v>0</v>
      </c>
      <c r="AL231" s="15">
        <f t="shared" ref="S231:AS232" si="204">AL232</f>
        <v>0</v>
      </c>
      <c r="AM231" s="110">
        <f t="shared" si="204"/>
        <v>0</v>
      </c>
      <c r="AN231" s="15">
        <f t="shared" si="204"/>
        <v>0</v>
      </c>
      <c r="AO231" s="15">
        <f t="shared" si="204"/>
        <v>0</v>
      </c>
      <c r="AP231" s="15">
        <f t="shared" si="204"/>
        <v>0</v>
      </c>
      <c r="AQ231" s="15">
        <f t="shared" si="204"/>
        <v>0</v>
      </c>
      <c r="AR231" s="15">
        <f t="shared" si="204"/>
        <v>0</v>
      </c>
      <c r="AS231" s="15">
        <f t="shared" si="204"/>
        <v>0</v>
      </c>
    </row>
    <row r="232" spans="1:45" ht="27.75" hidden="1" customHeight="1" x14ac:dyDescent="0.25">
      <c r="A232" s="102" t="s">
        <v>40</v>
      </c>
      <c r="B232" s="102"/>
      <c r="C232" s="102"/>
      <c r="D232" s="102"/>
      <c r="E232" s="98">
        <v>852</v>
      </c>
      <c r="F232" s="2" t="s">
        <v>75</v>
      </c>
      <c r="G232" s="2" t="s">
        <v>11</v>
      </c>
      <c r="H232" s="3" t="s">
        <v>360</v>
      </c>
      <c r="I232" s="2" t="s">
        <v>80</v>
      </c>
      <c r="J232" s="15">
        <f t="shared" si="203"/>
        <v>347920</v>
      </c>
      <c r="K232" s="15">
        <f t="shared" si="203"/>
        <v>0</v>
      </c>
      <c r="L232" s="15">
        <f t="shared" si="203"/>
        <v>347920</v>
      </c>
      <c r="M232" s="15">
        <f t="shared" si="203"/>
        <v>0</v>
      </c>
      <c r="N232" s="15">
        <f t="shared" si="203"/>
        <v>0</v>
      </c>
      <c r="O232" s="15">
        <f t="shared" si="203"/>
        <v>0</v>
      </c>
      <c r="P232" s="15">
        <f t="shared" si="203"/>
        <v>0</v>
      </c>
      <c r="Q232" s="15">
        <f t="shared" si="203"/>
        <v>0</v>
      </c>
      <c r="R232" s="15">
        <f t="shared" si="203"/>
        <v>347920</v>
      </c>
      <c r="S232" s="15">
        <f t="shared" si="204"/>
        <v>0</v>
      </c>
      <c r="T232" s="15">
        <f t="shared" si="204"/>
        <v>347920</v>
      </c>
      <c r="U232" s="15">
        <f t="shared" si="204"/>
        <v>0</v>
      </c>
      <c r="V232" s="15">
        <f t="shared" si="204"/>
        <v>0</v>
      </c>
      <c r="W232" s="15">
        <f t="shared" si="204"/>
        <v>0</v>
      </c>
      <c r="X232" s="15">
        <f t="shared" si="204"/>
        <v>0</v>
      </c>
      <c r="Y232" s="15">
        <f t="shared" si="204"/>
        <v>0</v>
      </c>
      <c r="Z232" s="15">
        <f t="shared" si="204"/>
        <v>0</v>
      </c>
      <c r="AA232" s="15">
        <f t="shared" si="204"/>
        <v>0</v>
      </c>
      <c r="AB232" s="15">
        <f t="shared" si="204"/>
        <v>0</v>
      </c>
      <c r="AC232" s="15">
        <f t="shared" si="204"/>
        <v>0</v>
      </c>
      <c r="AD232" s="15">
        <f t="shared" si="204"/>
        <v>0</v>
      </c>
      <c r="AE232" s="15">
        <f t="shared" si="204"/>
        <v>0</v>
      </c>
      <c r="AF232" s="15">
        <f t="shared" si="204"/>
        <v>0</v>
      </c>
      <c r="AG232" s="15">
        <f t="shared" si="204"/>
        <v>0</v>
      </c>
      <c r="AH232" s="15">
        <f t="shared" si="204"/>
        <v>0</v>
      </c>
      <c r="AI232" s="15">
        <f t="shared" si="204"/>
        <v>0</v>
      </c>
      <c r="AJ232" s="15">
        <f t="shared" si="204"/>
        <v>0</v>
      </c>
      <c r="AK232" s="15">
        <f t="shared" si="204"/>
        <v>0</v>
      </c>
      <c r="AL232" s="15">
        <f t="shared" si="204"/>
        <v>0</v>
      </c>
      <c r="AM232" s="110">
        <f t="shared" si="204"/>
        <v>0</v>
      </c>
      <c r="AN232" s="15">
        <f t="shared" si="204"/>
        <v>0</v>
      </c>
      <c r="AO232" s="15">
        <f t="shared" si="204"/>
        <v>0</v>
      </c>
      <c r="AP232" s="15">
        <f t="shared" si="204"/>
        <v>0</v>
      </c>
      <c r="AQ232" s="15">
        <f t="shared" si="204"/>
        <v>0</v>
      </c>
      <c r="AR232" s="15">
        <f t="shared" si="204"/>
        <v>0</v>
      </c>
      <c r="AS232" s="15">
        <f t="shared" si="204"/>
        <v>0</v>
      </c>
    </row>
    <row r="233" spans="1:45" ht="27.75" hidden="1" customHeight="1" x14ac:dyDescent="0.25">
      <c r="A233" s="102" t="s">
        <v>81</v>
      </c>
      <c r="B233" s="102"/>
      <c r="C233" s="102"/>
      <c r="D233" s="102"/>
      <c r="E233" s="98">
        <v>852</v>
      </c>
      <c r="F233" s="2" t="s">
        <v>75</v>
      </c>
      <c r="G233" s="2" t="s">
        <v>11</v>
      </c>
      <c r="H233" s="3" t="s">
        <v>360</v>
      </c>
      <c r="I233" s="2" t="s">
        <v>82</v>
      </c>
      <c r="J233" s="15">
        <f>'3.ВС'!J306</f>
        <v>347920</v>
      </c>
      <c r="K233" s="15">
        <f>'3.ВС'!K306</f>
        <v>0</v>
      </c>
      <c r="L233" s="15">
        <f>'3.ВС'!L306</f>
        <v>347920</v>
      </c>
      <c r="M233" s="15">
        <f>'3.ВС'!M306</f>
        <v>0</v>
      </c>
      <c r="N233" s="15">
        <f>'3.ВС'!N306</f>
        <v>0</v>
      </c>
      <c r="O233" s="15">
        <f>'3.ВС'!O306</f>
        <v>0</v>
      </c>
      <c r="P233" s="15">
        <f>'3.ВС'!P306</f>
        <v>0</v>
      </c>
      <c r="Q233" s="15">
        <f>'3.ВС'!Q306</f>
        <v>0</v>
      </c>
      <c r="R233" s="15">
        <f>'3.ВС'!R306</f>
        <v>347920</v>
      </c>
      <c r="S233" s="15">
        <f>'3.ВС'!S306</f>
        <v>0</v>
      </c>
      <c r="T233" s="15">
        <f>'3.ВС'!T306</f>
        <v>347920</v>
      </c>
      <c r="U233" s="15">
        <f>'3.ВС'!U306</f>
        <v>0</v>
      </c>
      <c r="V233" s="15">
        <f>'3.ВС'!V306</f>
        <v>0</v>
      </c>
      <c r="W233" s="15">
        <f>'3.ВС'!W306</f>
        <v>0</v>
      </c>
      <c r="X233" s="15">
        <f>'3.ВС'!X306</f>
        <v>0</v>
      </c>
      <c r="Y233" s="15">
        <f>'3.ВС'!Y306</f>
        <v>0</v>
      </c>
      <c r="Z233" s="15">
        <f>'3.ВС'!Z306</f>
        <v>0</v>
      </c>
      <c r="AA233" s="15">
        <f>'3.ВС'!AA306</f>
        <v>0</v>
      </c>
      <c r="AB233" s="15">
        <f>'3.ВС'!AB306</f>
        <v>0</v>
      </c>
      <c r="AC233" s="15">
        <f>'3.ВС'!AC306</f>
        <v>0</v>
      </c>
      <c r="AD233" s="15">
        <f>'3.ВС'!AD306</f>
        <v>0</v>
      </c>
      <c r="AE233" s="15">
        <f>'3.ВС'!AE306</f>
        <v>0</v>
      </c>
      <c r="AF233" s="15">
        <f>'3.ВС'!AF306</f>
        <v>0</v>
      </c>
      <c r="AG233" s="15">
        <f>'3.ВС'!AG306</f>
        <v>0</v>
      </c>
      <c r="AH233" s="15">
        <f>'3.ВС'!AH306</f>
        <v>0</v>
      </c>
      <c r="AI233" s="15">
        <f>'3.ВС'!AI306</f>
        <v>0</v>
      </c>
      <c r="AJ233" s="15">
        <f>'3.ВС'!AJ306</f>
        <v>0</v>
      </c>
      <c r="AK233" s="15">
        <f>'3.ВС'!AK306</f>
        <v>0</v>
      </c>
      <c r="AL233" s="15">
        <f>'3.ВС'!AL306</f>
        <v>0</v>
      </c>
      <c r="AM233" s="110">
        <f>'3.ВС'!AM306</f>
        <v>0</v>
      </c>
      <c r="AN233" s="15">
        <f>'3.ВС'!AN306</f>
        <v>0</v>
      </c>
      <c r="AO233" s="15">
        <f>'3.ВС'!AO306</f>
        <v>0</v>
      </c>
      <c r="AP233" s="15">
        <f>'3.ВС'!AP306</f>
        <v>0</v>
      </c>
      <c r="AQ233" s="15">
        <f>'3.ВС'!AQ306</f>
        <v>0</v>
      </c>
      <c r="AR233" s="15">
        <f>'3.ВС'!AR306</f>
        <v>0</v>
      </c>
      <c r="AS233" s="15">
        <f>'3.ВС'!AS306</f>
        <v>0</v>
      </c>
    </row>
    <row r="234" spans="1:45" ht="27.75" hidden="1" customHeight="1" x14ac:dyDescent="0.25">
      <c r="A234" s="102" t="s">
        <v>278</v>
      </c>
      <c r="B234" s="102"/>
      <c r="C234" s="102"/>
      <c r="D234" s="102"/>
      <c r="E234" s="98">
        <v>852</v>
      </c>
      <c r="F234" s="2" t="s">
        <v>75</v>
      </c>
      <c r="G234" s="2" t="s">
        <v>11</v>
      </c>
      <c r="H234" s="3" t="s">
        <v>361</v>
      </c>
      <c r="I234" s="2"/>
      <c r="J234" s="15">
        <f t="shared" ref="J234:AK235" si="205">J235</f>
        <v>456000</v>
      </c>
      <c r="K234" s="15">
        <f t="shared" si="205"/>
        <v>456000</v>
      </c>
      <c r="L234" s="15">
        <f t="shared" si="205"/>
        <v>0</v>
      </c>
      <c r="M234" s="15">
        <f t="shared" si="205"/>
        <v>0</v>
      </c>
      <c r="N234" s="15">
        <f t="shared" si="205"/>
        <v>0</v>
      </c>
      <c r="O234" s="15">
        <f t="shared" si="205"/>
        <v>0</v>
      </c>
      <c r="P234" s="15">
        <f t="shared" si="205"/>
        <v>0</v>
      </c>
      <c r="Q234" s="15">
        <f t="shared" si="205"/>
        <v>0</v>
      </c>
      <c r="R234" s="15">
        <f t="shared" si="205"/>
        <v>456000</v>
      </c>
      <c r="S234" s="15">
        <f t="shared" si="205"/>
        <v>456000</v>
      </c>
      <c r="T234" s="15">
        <f t="shared" si="205"/>
        <v>0</v>
      </c>
      <c r="U234" s="15">
        <f t="shared" si="205"/>
        <v>0</v>
      </c>
      <c r="V234" s="15">
        <f t="shared" si="205"/>
        <v>456000</v>
      </c>
      <c r="W234" s="15">
        <f t="shared" si="205"/>
        <v>456000</v>
      </c>
      <c r="X234" s="15">
        <f t="shared" si="205"/>
        <v>0</v>
      </c>
      <c r="Y234" s="15">
        <f t="shared" si="205"/>
        <v>0</v>
      </c>
      <c r="Z234" s="15">
        <f t="shared" si="205"/>
        <v>0</v>
      </c>
      <c r="AA234" s="15">
        <f t="shared" si="205"/>
        <v>0</v>
      </c>
      <c r="AB234" s="15">
        <f t="shared" si="205"/>
        <v>0</v>
      </c>
      <c r="AC234" s="15">
        <f t="shared" si="205"/>
        <v>0</v>
      </c>
      <c r="AD234" s="15">
        <f t="shared" si="205"/>
        <v>456000</v>
      </c>
      <c r="AE234" s="15">
        <f t="shared" si="205"/>
        <v>456000</v>
      </c>
      <c r="AF234" s="15">
        <f t="shared" si="205"/>
        <v>0</v>
      </c>
      <c r="AG234" s="15">
        <f t="shared" si="205"/>
        <v>0</v>
      </c>
      <c r="AH234" s="15">
        <f t="shared" si="205"/>
        <v>456000</v>
      </c>
      <c r="AI234" s="15">
        <f t="shared" si="205"/>
        <v>456000</v>
      </c>
      <c r="AJ234" s="15">
        <f t="shared" si="205"/>
        <v>0</v>
      </c>
      <c r="AK234" s="15">
        <f t="shared" si="205"/>
        <v>0</v>
      </c>
      <c r="AL234" s="15">
        <f t="shared" ref="S234:AS235" si="206">AL235</f>
        <v>0</v>
      </c>
      <c r="AM234" s="110">
        <f t="shared" si="206"/>
        <v>0</v>
      </c>
      <c r="AN234" s="15">
        <f t="shared" si="206"/>
        <v>0</v>
      </c>
      <c r="AO234" s="15">
        <f t="shared" si="206"/>
        <v>0</v>
      </c>
      <c r="AP234" s="15">
        <f t="shared" si="206"/>
        <v>456000</v>
      </c>
      <c r="AQ234" s="15">
        <f t="shared" si="206"/>
        <v>456000</v>
      </c>
      <c r="AR234" s="15">
        <f t="shared" si="206"/>
        <v>0</v>
      </c>
      <c r="AS234" s="15">
        <f t="shared" si="206"/>
        <v>0</v>
      </c>
    </row>
    <row r="235" spans="1:45" ht="27.75" hidden="1" customHeight="1" x14ac:dyDescent="0.25">
      <c r="A235" s="102" t="s">
        <v>40</v>
      </c>
      <c r="B235" s="102"/>
      <c r="C235" s="102"/>
      <c r="D235" s="102"/>
      <c r="E235" s="98">
        <v>852</v>
      </c>
      <c r="F235" s="2" t="s">
        <v>75</v>
      </c>
      <c r="G235" s="2" t="s">
        <v>11</v>
      </c>
      <c r="H235" s="3" t="s">
        <v>361</v>
      </c>
      <c r="I235" s="2" t="s">
        <v>80</v>
      </c>
      <c r="J235" s="15">
        <f t="shared" si="205"/>
        <v>456000</v>
      </c>
      <c r="K235" s="15">
        <f t="shared" si="205"/>
        <v>456000</v>
      </c>
      <c r="L235" s="15">
        <f t="shared" si="205"/>
        <v>0</v>
      </c>
      <c r="M235" s="15">
        <f t="shared" si="205"/>
        <v>0</v>
      </c>
      <c r="N235" s="15">
        <f t="shared" si="205"/>
        <v>0</v>
      </c>
      <c r="O235" s="15">
        <f t="shared" si="205"/>
        <v>0</v>
      </c>
      <c r="P235" s="15">
        <f t="shared" si="205"/>
        <v>0</v>
      </c>
      <c r="Q235" s="15">
        <f t="shared" si="205"/>
        <v>0</v>
      </c>
      <c r="R235" s="15">
        <f t="shared" si="205"/>
        <v>456000</v>
      </c>
      <c r="S235" s="15">
        <f t="shared" si="206"/>
        <v>456000</v>
      </c>
      <c r="T235" s="15">
        <f t="shared" si="206"/>
        <v>0</v>
      </c>
      <c r="U235" s="15">
        <f t="shared" si="206"/>
        <v>0</v>
      </c>
      <c r="V235" s="15">
        <f t="shared" si="206"/>
        <v>456000</v>
      </c>
      <c r="W235" s="15">
        <f t="shared" si="206"/>
        <v>456000</v>
      </c>
      <c r="X235" s="15">
        <f t="shared" si="206"/>
        <v>0</v>
      </c>
      <c r="Y235" s="15">
        <f t="shared" si="206"/>
        <v>0</v>
      </c>
      <c r="Z235" s="15">
        <f t="shared" si="206"/>
        <v>0</v>
      </c>
      <c r="AA235" s="15">
        <f t="shared" si="206"/>
        <v>0</v>
      </c>
      <c r="AB235" s="15">
        <f t="shared" si="206"/>
        <v>0</v>
      </c>
      <c r="AC235" s="15">
        <f t="shared" si="206"/>
        <v>0</v>
      </c>
      <c r="AD235" s="15">
        <f t="shared" si="206"/>
        <v>456000</v>
      </c>
      <c r="AE235" s="15">
        <f t="shared" si="206"/>
        <v>456000</v>
      </c>
      <c r="AF235" s="15">
        <f t="shared" si="206"/>
        <v>0</v>
      </c>
      <c r="AG235" s="15">
        <f t="shared" si="206"/>
        <v>0</v>
      </c>
      <c r="AH235" s="15">
        <f t="shared" si="206"/>
        <v>456000</v>
      </c>
      <c r="AI235" s="15">
        <f t="shared" si="206"/>
        <v>456000</v>
      </c>
      <c r="AJ235" s="15">
        <f t="shared" si="206"/>
        <v>0</v>
      </c>
      <c r="AK235" s="15">
        <f t="shared" si="206"/>
        <v>0</v>
      </c>
      <c r="AL235" s="15">
        <f t="shared" si="206"/>
        <v>0</v>
      </c>
      <c r="AM235" s="110">
        <f t="shared" si="206"/>
        <v>0</v>
      </c>
      <c r="AN235" s="15">
        <f t="shared" si="206"/>
        <v>0</v>
      </c>
      <c r="AO235" s="15">
        <f t="shared" si="206"/>
        <v>0</v>
      </c>
      <c r="AP235" s="15">
        <f t="shared" si="206"/>
        <v>456000</v>
      </c>
      <c r="AQ235" s="15">
        <f t="shared" si="206"/>
        <v>456000</v>
      </c>
      <c r="AR235" s="15">
        <f t="shared" si="206"/>
        <v>0</v>
      </c>
      <c r="AS235" s="15">
        <f t="shared" si="206"/>
        <v>0</v>
      </c>
    </row>
    <row r="236" spans="1:45" ht="27.75" hidden="1" customHeight="1" x14ac:dyDescent="0.25">
      <c r="A236" s="102" t="s">
        <v>81</v>
      </c>
      <c r="B236" s="102"/>
      <c r="C236" s="102"/>
      <c r="D236" s="102"/>
      <c r="E236" s="98">
        <v>852</v>
      </c>
      <c r="F236" s="2" t="s">
        <v>75</v>
      </c>
      <c r="G236" s="2" t="s">
        <v>11</v>
      </c>
      <c r="H236" s="3" t="s">
        <v>361</v>
      </c>
      <c r="I236" s="2" t="s">
        <v>82</v>
      </c>
      <c r="J236" s="15">
        <f>'3.ВС'!J309</f>
        <v>456000</v>
      </c>
      <c r="K236" s="15">
        <f>'3.ВС'!K309</f>
        <v>456000</v>
      </c>
      <c r="L236" s="15">
        <f>'3.ВС'!L309</f>
        <v>0</v>
      </c>
      <c r="M236" s="15">
        <f>'3.ВС'!M309</f>
        <v>0</v>
      </c>
      <c r="N236" s="15">
        <f>'3.ВС'!N309</f>
        <v>0</v>
      </c>
      <c r="O236" s="15">
        <f>'3.ВС'!O309</f>
        <v>0</v>
      </c>
      <c r="P236" s="15">
        <f>'3.ВС'!P309</f>
        <v>0</v>
      </c>
      <c r="Q236" s="15">
        <f>'3.ВС'!Q309</f>
        <v>0</v>
      </c>
      <c r="R236" s="15">
        <f>'3.ВС'!R309</f>
        <v>456000</v>
      </c>
      <c r="S236" s="15">
        <f>'3.ВС'!S309</f>
        <v>456000</v>
      </c>
      <c r="T236" s="15">
        <f>'3.ВС'!T309</f>
        <v>0</v>
      </c>
      <c r="U236" s="15">
        <f>'3.ВС'!U309</f>
        <v>0</v>
      </c>
      <c r="V236" s="15">
        <f>'3.ВС'!V309</f>
        <v>456000</v>
      </c>
      <c r="W236" s="15">
        <f>'3.ВС'!W309</f>
        <v>456000</v>
      </c>
      <c r="X236" s="15">
        <f>'3.ВС'!X309</f>
        <v>0</v>
      </c>
      <c r="Y236" s="15">
        <f>'3.ВС'!Y309</f>
        <v>0</v>
      </c>
      <c r="Z236" s="15">
        <f>'3.ВС'!Z309</f>
        <v>0</v>
      </c>
      <c r="AA236" s="15">
        <f>'3.ВС'!AA309</f>
        <v>0</v>
      </c>
      <c r="AB236" s="15">
        <f>'3.ВС'!AB309</f>
        <v>0</v>
      </c>
      <c r="AC236" s="15">
        <f>'3.ВС'!AC309</f>
        <v>0</v>
      </c>
      <c r="AD236" s="15">
        <f>'3.ВС'!AD309</f>
        <v>456000</v>
      </c>
      <c r="AE236" s="15">
        <f>'3.ВС'!AE309</f>
        <v>456000</v>
      </c>
      <c r="AF236" s="15">
        <f>'3.ВС'!AF309</f>
        <v>0</v>
      </c>
      <c r="AG236" s="15">
        <f>'3.ВС'!AG309</f>
        <v>0</v>
      </c>
      <c r="AH236" s="15">
        <f>'3.ВС'!AH309</f>
        <v>456000</v>
      </c>
      <c r="AI236" s="15">
        <f>'3.ВС'!AI309</f>
        <v>456000</v>
      </c>
      <c r="AJ236" s="15">
        <f>'3.ВС'!AJ309</f>
        <v>0</v>
      </c>
      <c r="AK236" s="15">
        <f>'3.ВС'!AK309</f>
        <v>0</v>
      </c>
      <c r="AL236" s="15">
        <f>'3.ВС'!AL309</f>
        <v>0</v>
      </c>
      <c r="AM236" s="110">
        <f>'3.ВС'!AM309</f>
        <v>0</v>
      </c>
      <c r="AN236" s="15">
        <f>'3.ВС'!AN309</f>
        <v>0</v>
      </c>
      <c r="AO236" s="15">
        <f>'3.ВС'!AO309</f>
        <v>0</v>
      </c>
      <c r="AP236" s="15">
        <f>'3.ВС'!AP309</f>
        <v>456000</v>
      </c>
      <c r="AQ236" s="15">
        <f>'3.ВС'!AQ309</f>
        <v>456000</v>
      </c>
      <c r="AR236" s="15">
        <f>'3.ВС'!AR309</f>
        <v>0</v>
      </c>
      <c r="AS236" s="15">
        <f>'3.ВС'!AS309</f>
        <v>0</v>
      </c>
    </row>
    <row r="237" spans="1:45" ht="15.75" customHeight="1" x14ac:dyDescent="0.25">
      <c r="A237" s="100" t="s">
        <v>76</v>
      </c>
      <c r="B237" s="102"/>
      <c r="C237" s="102"/>
      <c r="D237" s="102"/>
      <c r="E237" s="98">
        <v>852</v>
      </c>
      <c r="F237" s="2" t="s">
        <v>75</v>
      </c>
      <c r="G237" s="2" t="s">
        <v>43</v>
      </c>
      <c r="H237" s="3"/>
      <c r="I237" s="2"/>
      <c r="J237" s="15">
        <f>J238+J241+J244+J247+J271+J250+J253+J256+J262+J268+J274+J277+J280+J265+J259</f>
        <v>134111547.48</v>
      </c>
      <c r="K237" s="15">
        <f t="shared" ref="K237:AS237" si="207">K238+K241+K244+K247+K271+K250+K253+K256+K262+K268+K274+K277+K280+K265+K259</f>
        <v>104022214.48</v>
      </c>
      <c r="L237" s="15">
        <f t="shared" si="207"/>
        <v>30089333</v>
      </c>
      <c r="M237" s="15">
        <f t="shared" si="207"/>
        <v>0</v>
      </c>
      <c r="N237" s="15">
        <f t="shared" si="207"/>
        <v>-5957.6999999994041</v>
      </c>
      <c r="O237" s="15">
        <f t="shared" si="207"/>
        <v>0</v>
      </c>
      <c r="P237" s="15">
        <f t="shared" si="207"/>
        <v>-5957.7000000003354</v>
      </c>
      <c r="Q237" s="15">
        <f t="shared" si="207"/>
        <v>0</v>
      </c>
      <c r="R237" s="15">
        <f t="shared" si="207"/>
        <v>134105589.78</v>
      </c>
      <c r="S237" s="15">
        <f t="shared" si="207"/>
        <v>104022214.48</v>
      </c>
      <c r="T237" s="15">
        <f t="shared" si="207"/>
        <v>30083375.300000001</v>
      </c>
      <c r="U237" s="15">
        <f t="shared" si="207"/>
        <v>0</v>
      </c>
      <c r="V237" s="15">
        <f t="shared" si="207"/>
        <v>117313309.81</v>
      </c>
      <c r="W237" s="15">
        <f t="shared" si="207"/>
        <v>103152609.81</v>
      </c>
      <c r="X237" s="15">
        <f t="shared" si="207"/>
        <v>14160700</v>
      </c>
      <c r="Y237" s="15">
        <f t="shared" si="207"/>
        <v>0</v>
      </c>
      <c r="Z237" s="15">
        <f t="shared" si="207"/>
        <v>-29.95</v>
      </c>
      <c r="AA237" s="15">
        <f t="shared" si="207"/>
        <v>0</v>
      </c>
      <c r="AB237" s="15">
        <f t="shared" si="207"/>
        <v>-29.95</v>
      </c>
      <c r="AC237" s="15">
        <f t="shared" si="207"/>
        <v>0</v>
      </c>
      <c r="AD237" s="15">
        <f t="shared" si="207"/>
        <v>117313279.86</v>
      </c>
      <c r="AE237" s="15">
        <f t="shared" si="207"/>
        <v>103152609.81</v>
      </c>
      <c r="AF237" s="15">
        <f t="shared" si="207"/>
        <v>14160670.050000001</v>
      </c>
      <c r="AG237" s="15">
        <f t="shared" si="207"/>
        <v>0</v>
      </c>
      <c r="AH237" s="15">
        <f t="shared" si="207"/>
        <v>115614909.87</v>
      </c>
      <c r="AI237" s="15">
        <f t="shared" si="207"/>
        <v>103256609.87</v>
      </c>
      <c r="AJ237" s="15">
        <f t="shared" si="207"/>
        <v>12358300</v>
      </c>
      <c r="AK237" s="15">
        <f t="shared" si="207"/>
        <v>0</v>
      </c>
      <c r="AL237" s="15">
        <f t="shared" si="207"/>
        <v>-15.39</v>
      </c>
      <c r="AM237" s="110">
        <f t="shared" si="207"/>
        <v>0</v>
      </c>
      <c r="AN237" s="15">
        <f t="shared" si="207"/>
        <v>-15.39</v>
      </c>
      <c r="AO237" s="15">
        <f t="shared" si="207"/>
        <v>0</v>
      </c>
      <c r="AP237" s="15">
        <f t="shared" si="207"/>
        <v>115614894.48</v>
      </c>
      <c r="AQ237" s="15">
        <f t="shared" si="207"/>
        <v>103256609.87</v>
      </c>
      <c r="AR237" s="15">
        <f t="shared" si="207"/>
        <v>12358284.609999999</v>
      </c>
      <c r="AS237" s="15">
        <f t="shared" si="207"/>
        <v>0</v>
      </c>
    </row>
    <row r="238" spans="1:45" ht="43.5" customHeight="1" x14ac:dyDescent="0.25">
      <c r="A238" s="102" t="s">
        <v>295</v>
      </c>
      <c r="B238" s="19"/>
      <c r="C238" s="19"/>
      <c r="D238" s="19"/>
      <c r="E238" s="40">
        <v>852</v>
      </c>
      <c r="F238" s="2" t="s">
        <v>75</v>
      </c>
      <c r="G238" s="3" t="s">
        <v>43</v>
      </c>
      <c r="H238" s="3" t="s">
        <v>500</v>
      </c>
      <c r="I238" s="2"/>
      <c r="J238" s="34">
        <f t="shared" ref="J238:Y239" si="208">J239</f>
        <v>0</v>
      </c>
      <c r="K238" s="34">
        <f t="shared" si="208"/>
        <v>0</v>
      </c>
      <c r="L238" s="34">
        <f t="shared" si="208"/>
        <v>0</v>
      </c>
      <c r="M238" s="34">
        <f t="shared" si="208"/>
        <v>0</v>
      </c>
      <c r="N238" s="34">
        <f t="shared" si="208"/>
        <v>350729.29</v>
      </c>
      <c r="O238" s="34">
        <f t="shared" si="208"/>
        <v>347222</v>
      </c>
      <c r="P238" s="34">
        <f t="shared" si="208"/>
        <v>3507.29</v>
      </c>
      <c r="Q238" s="34">
        <f t="shared" si="208"/>
        <v>0</v>
      </c>
      <c r="R238" s="34">
        <f t="shared" si="208"/>
        <v>350729.29</v>
      </c>
      <c r="S238" s="34">
        <f t="shared" si="208"/>
        <v>347222</v>
      </c>
      <c r="T238" s="34">
        <f t="shared" si="208"/>
        <v>3507.29</v>
      </c>
      <c r="U238" s="34">
        <f t="shared" si="208"/>
        <v>0</v>
      </c>
      <c r="V238" s="34">
        <f t="shared" si="208"/>
        <v>0</v>
      </c>
      <c r="W238" s="34">
        <f t="shared" si="208"/>
        <v>0</v>
      </c>
      <c r="X238" s="34">
        <f t="shared" si="208"/>
        <v>0</v>
      </c>
      <c r="Y238" s="34">
        <f t="shared" si="208"/>
        <v>0</v>
      </c>
      <c r="Z238" s="34">
        <f t="shared" ref="S238:AS239" si="209">Z239</f>
        <v>0</v>
      </c>
      <c r="AA238" s="34">
        <f t="shared" si="209"/>
        <v>0</v>
      </c>
      <c r="AB238" s="34">
        <f t="shared" si="209"/>
        <v>0</v>
      </c>
      <c r="AC238" s="34">
        <f t="shared" si="209"/>
        <v>0</v>
      </c>
      <c r="AD238" s="34">
        <f t="shared" si="209"/>
        <v>0</v>
      </c>
      <c r="AE238" s="34">
        <f t="shared" si="209"/>
        <v>0</v>
      </c>
      <c r="AF238" s="34">
        <f t="shared" si="209"/>
        <v>0</v>
      </c>
      <c r="AG238" s="34">
        <f t="shared" si="209"/>
        <v>0</v>
      </c>
      <c r="AH238" s="34">
        <f t="shared" si="209"/>
        <v>0</v>
      </c>
      <c r="AI238" s="34">
        <f t="shared" si="209"/>
        <v>0</v>
      </c>
      <c r="AJ238" s="34">
        <f t="shared" si="209"/>
        <v>0</v>
      </c>
      <c r="AK238" s="34">
        <f t="shared" si="209"/>
        <v>0</v>
      </c>
      <c r="AL238" s="34">
        <f t="shared" si="209"/>
        <v>0</v>
      </c>
      <c r="AM238" s="116">
        <f t="shared" si="209"/>
        <v>0</v>
      </c>
      <c r="AN238" s="34">
        <f t="shared" si="209"/>
        <v>0</v>
      </c>
      <c r="AO238" s="34">
        <f t="shared" si="209"/>
        <v>0</v>
      </c>
      <c r="AP238" s="34">
        <f t="shared" si="209"/>
        <v>0</v>
      </c>
      <c r="AQ238" s="34">
        <f t="shared" si="209"/>
        <v>0</v>
      </c>
      <c r="AR238" s="34">
        <f t="shared" si="209"/>
        <v>0</v>
      </c>
      <c r="AS238" s="34">
        <f t="shared" si="209"/>
        <v>0</v>
      </c>
    </row>
    <row r="239" spans="1:45" ht="45" customHeight="1" x14ac:dyDescent="0.25">
      <c r="A239" s="102" t="s">
        <v>40</v>
      </c>
      <c r="B239" s="19"/>
      <c r="C239" s="19"/>
      <c r="D239" s="19"/>
      <c r="E239" s="40">
        <v>852</v>
      </c>
      <c r="F239" s="2" t="s">
        <v>75</v>
      </c>
      <c r="G239" s="3" t="s">
        <v>43</v>
      </c>
      <c r="H239" s="3" t="s">
        <v>500</v>
      </c>
      <c r="I239" s="2" t="s">
        <v>80</v>
      </c>
      <c r="J239" s="34">
        <f t="shared" si="208"/>
        <v>0</v>
      </c>
      <c r="K239" s="34">
        <f t="shared" si="208"/>
        <v>0</v>
      </c>
      <c r="L239" s="34">
        <f t="shared" si="208"/>
        <v>0</v>
      </c>
      <c r="M239" s="34">
        <f t="shared" si="208"/>
        <v>0</v>
      </c>
      <c r="N239" s="34">
        <f t="shared" si="208"/>
        <v>350729.29</v>
      </c>
      <c r="O239" s="34">
        <f t="shared" si="208"/>
        <v>347222</v>
      </c>
      <c r="P239" s="34">
        <f t="shared" si="208"/>
        <v>3507.29</v>
      </c>
      <c r="Q239" s="34">
        <f t="shared" si="208"/>
        <v>0</v>
      </c>
      <c r="R239" s="34">
        <f t="shared" si="208"/>
        <v>350729.29</v>
      </c>
      <c r="S239" s="34">
        <f t="shared" si="209"/>
        <v>347222</v>
      </c>
      <c r="T239" s="34">
        <f t="shared" si="209"/>
        <v>3507.29</v>
      </c>
      <c r="U239" s="34">
        <f t="shared" si="209"/>
        <v>0</v>
      </c>
      <c r="V239" s="34">
        <f t="shared" si="209"/>
        <v>0</v>
      </c>
      <c r="W239" s="34">
        <f t="shared" si="209"/>
        <v>0</v>
      </c>
      <c r="X239" s="34">
        <f t="shared" si="209"/>
        <v>0</v>
      </c>
      <c r="Y239" s="34">
        <f t="shared" si="209"/>
        <v>0</v>
      </c>
      <c r="Z239" s="34">
        <f t="shared" si="209"/>
        <v>0</v>
      </c>
      <c r="AA239" s="34">
        <f t="shared" si="209"/>
        <v>0</v>
      </c>
      <c r="AB239" s="34">
        <f t="shared" si="209"/>
        <v>0</v>
      </c>
      <c r="AC239" s="34">
        <f t="shared" si="209"/>
        <v>0</v>
      </c>
      <c r="AD239" s="34">
        <f t="shared" si="209"/>
        <v>0</v>
      </c>
      <c r="AE239" s="34">
        <f t="shared" si="209"/>
        <v>0</v>
      </c>
      <c r="AF239" s="34">
        <f t="shared" si="209"/>
        <v>0</v>
      </c>
      <c r="AG239" s="34">
        <f t="shared" si="209"/>
        <v>0</v>
      </c>
      <c r="AH239" s="34">
        <f t="shared" si="209"/>
        <v>0</v>
      </c>
      <c r="AI239" s="34">
        <f t="shared" si="209"/>
        <v>0</v>
      </c>
      <c r="AJ239" s="34">
        <f t="shared" si="209"/>
        <v>0</v>
      </c>
      <c r="AK239" s="34">
        <f t="shared" si="209"/>
        <v>0</v>
      </c>
      <c r="AL239" s="34">
        <f t="shared" si="209"/>
        <v>0</v>
      </c>
      <c r="AM239" s="116">
        <f t="shared" si="209"/>
        <v>0</v>
      </c>
      <c r="AN239" s="34">
        <f t="shared" si="209"/>
        <v>0</v>
      </c>
      <c r="AO239" s="34">
        <f t="shared" si="209"/>
        <v>0</v>
      </c>
      <c r="AP239" s="34">
        <f t="shared" si="209"/>
        <v>0</v>
      </c>
      <c r="AQ239" s="34">
        <f t="shared" si="209"/>
        <v>0</v>
      </c>
      <c r="AR239" s="34">
        <f t="shared" si="209"/>
        <v>0</v>
      </c>
      <c r="AS239" s="34">
        <f t="shared" si="209"/>
        <v>0</v>
      </c>
    </row>
    <row r="240" spans="1:45" ht="15.75" customHeight="1" x14ac:dyDescent="0.25">
      <c r="A240" s="102" t="s">
        <v>81</v>
      </c>
      <c r="B240" s="19"/>
      <c r="C240" s="19"/>
      <c r="D240" s="19"/>
      <c r="E240" s="40">
        <v>852</v>
      </c>
      <c r="F240" s="2" t="s">
        <v>75</v>
      </c>
      <c r="G240" s="3" t="s">
        <v>43</v>
      </c>
      <c r="H240" s="3" t="s">
        <v>500</v>
      </c>
      <c r="I240" s="2" t="s">
        <v>82</v>
      </c>
      <c r="J240" s="34">
        <f>'3.ВС'!J313</f>
        <v>0</v>
      </c>
      <c r="K240" s="34">
        <f>'3.ВС'!K313</f>
        <v>0</v>
      </c>
      <c r="L240" s="34">
        <f>'3.ВС'!L313</f>
        <v>0</v>
      </c>
      <c r="M240" s="34">
        <f>'3.ВС'!M313</f>
        <v>0</v>
      </c>
      <c r="N240" s="34">
        <f>'3.ВС'!N313</f>
        <v>350729.29</v>
      </c>
      <c r="O240" s="34">
        <f>'3.ВС'!O313</f>
        <v>347222</v>
      </c>
      <c r="P240" s="34">
        <f>'3.ВС'!P313</f>
        <v>3507.29</v>
      </c>
      <c r="Q240" s="34">
        <f>'3.ВС'!Q313</f>
        <v>0</v>
      </c>
      <c r="R240" s="34">
        <f>'3.ВС'!R313</f>
        <v>350729.29</v>
      </c>
      <c r="S240" s="34">
        <f>'3.ВС'!S313</f>
        <v>347222</v>
      </c>
      <c r="T240" s="34">
        <f>'3.ВС'!T313</f>
        <v>3507.29</v>
      </c>
      <c r="U240" s="34">
        <f>'3.ВС'!U313</f>
        <v>0</v>
      </c>
      <c r="V240" s="34">
        <f>'3.ВС'!V313</f>
        <v>0</v>
      </c>
      <c r="W240" s="34">
        <f>'3.ВС'!W313</f>
        <v>0</v>
      </c>
      <c r="X240" s="34">
        <f>'3.ВС'!X313</f>
        <v>0</v>
      </c>
      <c r="Y240" s="34">
        <f>'3.ВС'!Y313</f>
        <v>0</v>
      </c>
      <c r="Z240" s="34">
        <f>'3.ВС'!Z313</f>
        <v>0</v>
      </c>
      <c r="AA240" s="34">
        <f>'3.ВС'!AA313</f>
        <v>0</v>
      </c>
      <c r="AB240" s="34">
        <f>'3.ВС'!AB313</f>
        <v>0</v>
      </c>
      <c r="AC240" s="34">
        <f>'3.ВС'!AC313</f>
        <v>0</v>
      </c>
      <c r="AD240" s="34">
        <f>'3.ВС'!AD313</f>
        <v>0</v>
      </c>
      <c r="AE240" s="34">
        <f>'3.ВС'!AE313</f>
        <v>0</v>
      </c>
      <c r="AF240" s="34">
        <f>'3.ВС'!AF313</f>
        <v>0</v>
      </c>
      <c r="AG240" s="34">
        <f>'3.ВС'!AG313</f>
        <v>0</v>
      </c>
      <c r="AH240" s="34">
        <f>'3.ВС'!AH313</f>
        <v>0</v>
      </c>
      <c r="AI240" s="34">
        <f>'3.ВС'!AI313</f>
        <v>0</v>
      </c>
      <c r="AJ240" s="34">
        <f>'3.ВС'!AJ313</f>
        <v>0</v>
      </c>
      <c r="AK240" s="34">
        <f>'3.ВС'!AK313</f>
        <v>0</v>
      </c>
      <c r="AL240" s="34">
        <f>'3.ВС'!AL313</f>
        <v>0</v>
      </c>
      <c r="AM240" s="116">
        <f>'3.ВС'!AM313</f>
        <v>0</v>
      </c>
      <c r="AN240" s="34">
        <f>'3.ВС'!AN313</f>
        <v>0</v>
      </c>
      <c r="AO240" s="34">
        <f>'3.ВС'!AO313</f>
        <v>0</v>
      </c>
      <c r="AP240" s="34">
        <f>'3.ВС'!AP313</f>
        <v>0</v>
      </c>
      <c r="AQ240" s="34">
        <f>'3.ВС'!AQ313</f>
        <v>0</v>
      </c>
      <c r="AR240" s="34">
        <f>'3.ВС'!AR313</f>
        <v>0</v>
      </c>
      <c r="AS240" s="34">
        <f>'3.ВС'!AS313</f>
        <v>0</v>
      </c>
    </row>
    <row r="241" spans="1:45" ht="62.25" customHeight="1" x14ac:dyDescent="0.25">
      <c r="A241" s="102" t="s">
        <v>285</v>
      </c>
      <c r="B241" s="19"/>
      <c r="C241" s="19"/>
      <c r="D241" s="19"/>
      <c r="E241" s="40">
        <v>852</v>
      </c>
      <c r="F241" s="2" t="s">
        <v>75</v>
      </c>
      <c r="G241" s="3" t="s">
        <v>43</v>
      </c>
      <c r="H241" s="3" t="s">
        <v>501</v>
      </c>
      <c r="I241" s="2"/>
      <c r="J241" s="34">
        <f t="shared" ref="J241:Y242" si="210">J242</f>
        <v>0</v>
      </c>
      <c r="K241" s="34">
        <f t="shared" si="210"/>
        <v>0</v>
      </c>
      <c r="L241" s="34">
        <f t="shared" si="210"/>
        <v>0</v>
      </c>
      <c r="M241" s="34">
        <f t="shared" si="210"/>
        <v>0</v>
      </c>
      <c r="N241" s="34">
        <f t="shared" si="210"/>
        <v>225559.6</v>
      </c>
      <c r="O241" s="34">
        <f t="shared" si="210"/>
        <v>223304</v>
      </c>
      <c r="P241" s="34">
        <f t="shared" si="210"/>
        <v>2255.6</v>
      </c>
      <c r="Q241" s="34">
        <f t="shared" si="210"/>
        <v>0</v>
      </c>
      <c r="R241" s="34">
        <f t="shared" si="210"/>
        <v>225559.6</v>
      </c>
      <c r="S241" s="34">
        <f t="shared" si="210"/>
        <v>223304</v>
      </c>
      <c r="T241" s="34">
        <f t="shared" si="210"/>
        <v>2255.6</v>
      </c>
      <c r="U241" s="34">
        <f t="shared" si="210"/>
        <v>0</v>
      </c>
      <c r="V241" s="34">
        <f t="shared" si="210"/>
        <v>0</v>
      </c>
      <c r="W241" s="34">
        <f t="shared" si="210"/>
        <v>0</v>
      </c>
      <c r="X241" s="34">
        <f t="shared" si="210"/>
        <v>0</v>
      </c>
      <c r="Y241" s="34">
        <f t="shared" si="210"/>
        <v>0</v>
      </c>
      <c r="Z241" s="34">
        <f t="shared" ref="S241:AS242" si="211">Z242</f>
        <v>0</v>
      </c>
      <c r="AA241" s="34">
        <f t="shared" si="211"/>
        <v>0</v>
      </c>
      <c r="AB241" s="34">
        <f t="shared" si="211"/>
        <v>0</v>
      </c>
      <c r="AC241" s="34">
        <f t="shared" si="211"/>
        <v>0</v>
      </c>
      <c r="AD241" s="34">
        <f t="shared" si="211"/>
        <v>0</v>
      </c>
      <c r="AE241" s="34">
        <f t="shared" si="211"/>
        <v>0</v>
      </c>
      <c r="AF241" s="34">
        <f t="shared" si="211"/>
        <v>0</v>
      </c>
      <c r="AG241" s="34">
        <f t="shared" si="211"/>
        <v>0</v>
      </c>
      <c r="AH241" s="34">
        <f t="shared" si="211"/>
        <v>0</v>
      </c>
      <c r="AI241" s="34">
        <f t="shared" si="211"/>
        <v>0</v>
      </c>
      <c r="AJ241" s="34">
        <f t="shared" si="211"/>
        <v>0</v>
      </c>
      <c r="AK241" s="34">
        <f t="shared" si="211"/>
        <v>0</v>
      </c>
      <c r="AL241" s="34">
        <f t="shared" si="211"/>
        <v>0</v>
      </c>
      <c r="AM241" s="116">
        <f t="shared" si="211"/>
        <v>0</v>
      </c>
      <c r="AN241" s="34">
        <f t="shared" si="211"/>
        <v>0</v>
      </c>
      <c r="AO241" s="34">
        <f t="shared" si="211"/>
        <v>0</v>
      </c>
      <c r="AP241" s="34">
        <f t="shared" si="211"/>
        <v>0</v>
      </c>
      <c r="AQ241" s="34">
        <f t="shared" si="211"/>
        <v>0</v>
      </c>
      <c r="AR241" s="34">
        <f t="shared" si="211"/>
        <v>0</v>
      </c>
      <c r="AS241" s="34">
        <f t="shared" si="211"/>
        <v>0</v>
      </c>
    </row>
    <row r="242" spans="1:45" ht="44.25" customHeight="1" x14ac:dyDescent="0.25">
      <c r="A242" s="102" t="s">
        <v>40</v>
      </c>
      <c r="B242" s="19"/>
      <c r="C242" s="19"/>
      <c r="D242" s="19"/>
      <c r="E242" s="40">
        <v>852</v>
      </c>
      <c r="F242" s="2" t="s">
        <v>75</v>
      </c>
      <c r="G242" s="3" t="s">
        <v>43</v>
      </c>
      <c r="H242" s="3" t="s">
        <v>501</v>
      </c>
      <c r="I242" s="2" t="s">
        <v>80</v>
      </c>
      <c r="J242" s="34">
        <f t="shared" si="210"/>
        <v>0</v>
      </c>
      <c r="K242" s="34">
        <f t="shared" si="210"/>
        <v>0</v>
      </c>
      <c r="L242" s="34">
        <f t="shared" si="210"/>
        <v>0</v>
      </c>
      <c r="M242" s="34">
        <f t="shared" si="210"/>
        <v>0</v>
      </c>
      <c r="N242" s="34">
        <f t="shared" si="210"/>
        <v>225559.6</v>
      </c>
      <c r="O242" s="34">
        <f t="shared" si="210"/>
        <v>223304</v>
      </c>
      <c r="P242" s="34">
        <f t="shared" si="210"/>
        <v>2255.6</v>
      </c>
      <c r="Q242" s="34">
        <f t="shared" si="210"/>
        <v>0</v>
      </c>
      <c r="R242" s="34">
        <f t="shared" si="210"/>
        <v>225559.6</v>
      </c>
      <c r="S242" s="34">
        <f t="shared" si="211"/>
        <v>223304</v>
      </c>
      <c r="T242" s="34">
        <f t="shared" si="211"/>
        <v>2255.6</v>
      </c>
      <c r="U242" s="34">
        <f t="shared" si="211"/>
        <v>0</v>
      </c>
      <c r="V242" s="34">
        <f t="shared" si="211"/>
        <v>0</v>
      </c>
      <c r="W242" s="34">
        <f t="shared" si="211"/>
        <v>0</v>
      </c>
      <c r="X242" s="34">
        <f t="shared" si="211"/>
        <v>0</v>
      </c>
      <c r="Y242" s="34">
        <f t="shared" si="211"/>
        <v>0</v>
      </c>
      <c r="Z242" s="34">
        <f t="shared" si="211"/>
        <v>0</v>
      </c>
      <c r="AA242" s="34">
        <f t="shared" si="211"/>
        <v>0</v>
      </c>
      <c r="AB242" s="34">
        <f t="shared" si="211"/>
        <v>0</v>
      </c>
      <c r="AC242" s="34">
        <f t="shared" si="211"/>
        <v>0</v>
      </c>
      <c r="AD242" s="34">
        <f t="shared" si="211"/>
        <v>0</v>
      </c>
      <c r="AE242" s="34">
        <f t="shared" si="211"/>
        <v>0</v>
      </c>
      <c r="AF242" s="34">
        <f t="shared" si="211"/>
        <v>0</v>
      </c>
      <c r="AG242" s="34">
        <f t="shared" si="211"/>
        <v>0</v>
      </c>
      <c r="AH242" s="34">
        <f t="shared" si="211"/>
        <v>0</v>
      </c>
      <c r="AI242" s="34">
        <f t="shared" si="211"/>
        <v>0</v>
      </c>
      <c r="AJ242" s="34">
        <f t="shared" si="211"/>
        <v>0</v>
      </c>
      <c r="AK242" s="34">
        <f t="shared" si="211"/>
        <v>0</v>
      </c>
      <c r="AL242" s="34">
        <f t="shared" si="211"/>
        <v>0</v>
      </c>
      <c r="AM242" s="116">
        <f t="shared" si="211"/>
        <v>0</v>
      </c>
      <c r="AN242" s="34">
        <f t="shared" si="211"/>
        <v>0</v>
      </c>
      <c r="AO242" s="34">
        <f t="shared" si="211"/>
        <v>0</v>
      </c>
      <c r="AP242" s="34">
        <f t="shared" si="211"/>
        <v>0</v>
      </c>
      <c r="AQ242" s="34">
        <f t="shared" si="211"/>
        <v>0</v>
      </c>
      <c r="AR242" s="34">
        <f t="shared" si="211"/>
        <v>0</v>
      </c>
      <c r="AS242" s="34">
        <f t="shared" si="211"/>
        <v>0</v>
      </c>
    </row>
    <row r="243" spans="1:45" ht="15.75" customHeight="1" x14ac:dyDescent="0.25">
      <c r="A243" s="102" t="s">
        <v>81</v>
      </c>
      <c r="B243" s="19"/>
      <c r="C243" s="19"/>
      <c r="D243" s="19"/>
      <c r="E243" s="40">
        <v>852</v>
      </c>
      <c r="F243" s="2" t="s">
        <v>75</v>
      </c>
      <c r="G243" s="3" t="s">
        <v>43</v>
      </c>
      <c r="H243" s="3" t="s">
        <v>501</v>
      </c>
      <c r="I243" s="2" t="s">
        <v>82</v>
      </c>
      <c r="J243" s="34">
        <f>'3.ВС'!J316</f>
        <v>0</v>
      </c>
      <c r="K243" s="34">
        <f>'3.ВС'!K316</f>
        <v>0</v>
      </c>
      <c r="L243" s="34">
        <f>'3.ВС'!L316</f>
        <v>0</v>
      </c>
      <c r="M243" s="34">
        <f>'3.ВС'!M316</f>
        <v>0</v>
      </c>
      <c r="N243" s="34">
        <f>'3.ВС'!N316</f>
        <v>225559.6</v>
      </c>
      <c r="O243" s="34">
        <f>'3.ВС'!O316</f>
        <v>223304</v>
      </c>
      <c r="P243" s="34">
        <f>'3.ВС'!P316</f>
        <v>2255.6</v>
      </c>
      <c r="Q243" s="34">
        <f>'3.ВС'!Q316</f>
        <v>0</v>
      </c>
      <c r="R243" s="34">
        <f>'3.ВС'!R316</f>
        <v>225559.6</v>
      </c>
      <c r="S243" s="34">
        <f>'3.ВС'!S316</f>
        <v>223304</v>
      </c>
      <c r="T243" s="34">
        <f>'3.ВС'!T316</f>
        <v>2255.6</v>
      </c>
      <c r="U243" s="34">
        <f>'3.ВС'!U316</f>
        <v>0</v>
      </c>
      <c r="V243" s="34">
        <f>'3.ВС'!V316</f>
        <v>0</v>
      </c>
      <c r="W243" s="34">
        <f>'3.ВС'!W316</f>
        <v>0</v>
      </c>
      <c r="X243" s="34">
        <f>'3.ВС'!X316</f>
        <v>0</v>
      </c>
      <c r="Y243" s="34">
        <f>'3.ВС'!Y316</f>
        <v>0</v>
      </c>
      <c r="Z243" s="34">
        <f>'3.ВС'!Z316</f>
        <v>0</v>
      </c>
      <c r="AA243" s="34">
        <f>'3.ВС'!AA316</f>
        <v>0</v>
      </c>
      <c r="AB243" s="34">
        <f>'3.ВС'!AB316</f>
        <v>0</v>
      </c>
      <c r="AC243" s="34">
        <f>'3.ВС'!AC316</f>
        <v>0</v>
      </c>
      <c r="AD243" s="34">
        <f>'3.ВС'!AD316</f>
        <v>0</v>
      </c>
      <c r="AE243" s="34">
        <f>'3.ВС'!AE316</f>
        <v>0</v>
      </c>
      <c r="AF243" s="34">
        <f>'3.ВС'!AF316</f>
        <v>0</v>
      </c>
      <c r="AG243" s="34">
        <f>'3.ВС'!AG316</f>
        <v>0</v>
      </c>
      <c r="AH243" s="34">
        <f>'3.ВС'!AH316</f>
        <v>0</v>
      </c>
      <c r="AI243" s="34">
        <f>'3.ВС'!AI316</f>
        <v>0</v>
      </c>
      <c r="AJ243" s="34">
        <f>'3.ВС'!AJ316</f>
        <v>0</v>
      </c>
      <c r="AK243" s="34">
        <f>'3.ВС'!AK316</f>
        <v>0</v>
      </c>
      <c r="AL243" s="34">
        <f>'3.ВС'!AL316</f>
        <v>0</v>
      </c>
      <c r="AM243" s="116">
        <f>'3.ВС'!AM316</f>
        <v>0</v>
      </c>
      <c r="AN243" s="34">
        <f>'3.ВС'!AN316</f>
        <v>0</v>
      </c>
      <c r="AO243" s="34">
        <f>'3.ВС'!AO316</f>
        <v>0</v>
      </c>
      <c r="AP243" s="34">
        <f>'3.ВС'!AP316</f>
        <v>0</v>
      </c>
      <c r="AQ243" s="34">
        <f>'3.ВС'!AQ316</f>
        <v>0</v>
      </c>
      <c r="AR243" s="34">
        <f>'3.ВС'!AR316</f>
        <v>0</v>
      </c>
      <c r="AS243" s="34">
        <f>'3.ВС'!AS316</f>
        <v>0</v>
      </c>
    </row>
    <row r="244" spans="1:45" ht="27.75" hidden="1" customHeight="1" x14ac:dyDescent="0.25">
      <c r="A244" s="100" t="s">
        <v>445</v>
      </c>
      <c r="B244" s="102"/>
      <c r="C244" s="102"/>
      <c r="D244" s="102"/>
      <c r="E244" s="3" t="s">
        <v>298</v>
      </c>
      <c r="F244" s="2" t="s">
        <v>75</v>
      </c>
      <c r="G244" s="2" t="s">
        <v>43</v>
      </c>
      <c r="H244" s="3" t="s">
        <v>446</v>
      </c>
      <c r="I244" s="2"/>
      <c r="J244" s="15">
        <f t="shared" ref="J244:AK245" si="212">J245</f>
        <v>1043866.34</v>
      </c>
      <c r="K244" s="15">
        <f t="shared" si="212"/>
        <v>1043866.34</v>
      </c>
      <c r="L244" s="15">
        <f t="shared" si="212"/>
        <v>0</v>
      </c>
      <c r="M244" s="15">
        <f t="shared" si="212"/>
        <v>0</v>
      </c>
      <c r="N244" s="15">
        <f t="shared" si="212"/>
        <v>0</v>
      </c>
      <c r="O244" s="15">
        <f t="shared" si="212"/>
        <v>0</v>
      </c>
      <c r="P244" s="15">
        <f t="shared" si="212"/>
        <v>0</v>
      </c>
      <c r="Q244" s="15">
        <f t="shared" si="212"/>
        <v>0</v>
      </c>
      <c r="R244" s="15">
        <f t="shared" si="212"/>
        <v>1043866.34</v>
      </c>
      <c r="S244" s="15">
        <f t="shared" si="212"/>
        <v>1043866.34</v>
      </c>
      <c r="T244" s="15">
        <f t="shared" si="212"/>
        <v>0</v>
      </c>
      <c r="U244" s="15">
        <f t="shared" si="212"/>
        <v>0</v>
      </c>
      <c r="V244" s="15">
        <f t="shared" si="212"/>
        <v>1043866.34</v>
      </c>
      <c r="W244" s="15">
        <f t="shared" si="212"/>
        <v>1043866.34</v>
      </c>
      <c r="X244" s="15">
        <f t="shared" si="212"/>
        <v>0</v>
      </c>
      <c r="Y244" s="15">
        <f t="shared" si="212"/>
        <v>0</v>
      </c>
      <c r="Z244" s="15">
        <f t="shared" si="212"/>
        <v>0</v>
      </c>
      <c r="AA244" s="15">
        <f t="shared" si="212"/>
        <v>0</v>
      </c>
      <c r="AB244" s="15">
        <f t="shared" si="212"/>
        <v>0</v>
      </c>
      <c r="AC244" s="15">
        <f t="shared" si="212"/>
        <v>0</v>
      </c>
      <c r="AD244" s="15">
        <f t="shared" si="212"/>
        <v>1043866.34</v>
      </c>
      <c r="AE244" s="15">
        <f t="shared" si="212"/>
        <v>1043866.34</v>
      </c>
      <c r="AF244" s="15">
        <f t="shared" si="212"/>
        <v>0</v>
      </c>
      <c r="AG244" s="15">
        <f t="shared" si="212"/>
        <v>0</v>
      </c>
      <c r="AH244" s="15">
        <f t="shared" si="212"/>
        <v>1264752.79</v>
      </c>
      <c r="AI244" s="15">
        <f t="shared" si="212"/>
        <v>1264752.79</v>
      </c>
      <c r="AJ244" s="15">
        <f t="shared" si="212"/>
        <v>0</v>
      </c>
      <c r="AK244" s="15">
        <f t="shared" si="212"/>
        <v>0</v>
      </c>
      <c r="AL244" s="15">
        <f t="shared" ref="S244:AS245" si="213">AL245</f>
        <v>0</v>
      </c>
      <c r="AM244" s="110">
        <f t="shared" si="213"/>
        <v>0</v>
      </c>
      <c r="AN244" s="15">
        <f t="shared" si="213"/>
        <v>0</v>
      </c>
      <c r="AO244" s="15">
        <f t="shared" si="213"/>
        <v>0</v>
      </c>
      <c r="AP244" s="15">
        <f t="shared" si="213"/>
        <v>1264752.79</v>
      </c>
      <c r="AQ244" s="15">
        <f t="shared" si="213"/>
        <v>1264752.79</v>
      </c>
      <c r="AR244" s="15">
        <f t="shared" si="213"/>
        <v>0</v>
      </c>
      <c r="AS244" s="15">
        <f t="shared" si="213"/>
        <v>0</v>
      </c>
    </row>
    <row r="245" spans="1:45" ht="27.75" hidden="1" customHeight="1" x14ac:dyDescent="0.25">
      <c r="A245" s="102" t="s">
        <v>40</v>
      </c>
      <c r="B245" s="102"/>
      <c r="C245" s="102"/>
      <c r="D245" s="102"/>
      <c r="E245" s="3" t="s">
        <v>298</v>
      </c>
      <c r="F245" s="2" t="s">
        <v>75</v>
      </c>
      <c r="G245" s="2" t="s">
        <v>43</v>
      </c>
      <c r="H245" s="3" t="s">
        <v>446</v>
      </c>
      <c r="I245" s="2" t="s">
        <v>80</v>
      </c>
      <c r="J245" s="15">
        <f t="shared" si="212"/>
        <v>1043866.34</v>
      </c>
      <c r="K245" s="15">
        <f t="shared" si="212"/>
        <v>1043866.34</v>
      </c>
      <c r="L245" s="15">
        <f t="shared" si="212"/>
        <v>0</v>
      </c>
      <c r="M245" s="15">
        <f t="shared" si="212"/>
        <v>0</v>
      </c>
      <c r="N245" s="15">
        <f t="shared" si="212"/>
        <v>0</v>
      </c>
      <c r="O245" s="15">
        <f t="shared" si="212"/>
        <v>0</v>
      </c>
      <c r="P245" s="15">
        <f t="shared" si="212"/>
        <v>0</v>
      </c>
      <c r="Q245" s="15">
        <f t="shared" si="212"/>
        <v>0</v>
      </c>
      <c r="R245" s="15">
        <f t="shared" si="212"/>
        <v>1043866.34</v>
      </c>
      <c r="S245" s="15">
        <f t="shared" si="213"/>
        <v>1043866.34</v>
      </c>
      <c r="T245" s="15">
        <f t="shared" si="213"/>
        <v>0</v>
      </c>
      <c r="U245" s="15">
        <f t="shared" si="213"/>
        <v>0</v>
      </c>
      <c r="V245" s="15">
        <f t="shared" si="213"/>
        <v>1043866.34</v>
      </c>
      <c r="W245" s="15">
        <f t="shared" si="213"/>
        <v>1043866.34</v>
      </c>
      <c r="X245" s="15">
        <f t="shared" si="213"/>
        <v>0</v>
      </c>
      <c r="Y245" s="15">
        <f t="shared" si="213"/>
        <v>0</v>
      </c>
      <c r="Z245" s="15">
        <f t="shared" si="213"/>
        <v>0</v>
      </c>
      <c r="AA245" s="15">
        <f t="shared" si="213"/>
        <v>0</v>
      </c>
      <c r="AB245" s="15">
        <f t="shared" si="213"/>
        <v>0</v>
      </c>
      <c r="AC245" s="15">
        <f t="shared" si="213"/>
        <v>0</v>
      </c>
      <c r="AD245" s="15">
        <f t="shared" si="213"/>
        <v>1043866.34</v>
      </c>
      <c r="AE245" s="15">
        <f t="shared" si="213"/>
        <v>1043866.34</v>
      </c>
      <c r="AF245" s="15">
        <f t="shared" si="213"/>
        <v>0</v>
      </c>
      <c r="AG245" s="15">
        <f t="shared" si="213"/>
        <v>0</v>
      </c>
      <c r="AH245" s="15">
        <f t="shared" si="213"/>
        <v>1264752.79</v>
      </c>
      <c r="AI245" s="15">
        <f t="shared" si="213"/>
        <v>1264752.79</v>
      </c>
      <c r="AJ245" s="15">
        <f t="shared" si="213"/>
        <v>0</v>
      </c>
      <c r="AK245" s="15">
        <f t="shared" si="213"/>
        <v>0</v>
      </c>
      <c r="AL245" s="15">
        <f t="shared" si="213"/>
        <v>0</v>
      </c>
      <c r="AM245" s="110">
        <f t="shared" si="213"/>
        <v>0</v>
      </c>
      <c r="AN245" s="15">
        <f t="shared" si="213"/>
        <v>0</v>
      </c>
      <c r="AO245" s="15">
        <f t="shared" si="213"/>
        <v>0</v>
      </c>
      <c r="AP245" s="15">
        <f t="shared" si="213"/>
        <v>1264752.79</v>
      </c>
      <c r="AQ245" s="15">
        <f t="shared" si="213"/>
        <v>1264752.79</v>
      </c>
      <c r="AR245" s="15">
        <f t="shared" si="213"/>
        <v>0</v>
      </c>
      <c r="AS245" s="15">
        <f t="shared" si="213"/>
        <v>0</v>
      </c>
    </row>
    <row r="246" spans="1:45" ht="27.75" hidden="1" customHeight="1" x14ac:dyDescent="0.25">
      <c r="A246" s="102" t="s">
        <v>81</v>
      </c>
      <c r="B246" s="102"/>
      <c r="C246" s="102"/>
      <c r="D246" s="102"/>
      <c r="E246" s="3" t="s">
        <v>298</v>
      </c>
      <c r="F246" s="2" t="s">
        <v>75</v>
      </c>
      <c r="G246" s="2" t="s">
        <v>43</v>
      </c>
      <c r="H246" s="3" t="s">
        <v>446</v>
      </c>
      <c r="I246" s="2" t="s">
        <v>82</v>
      </c>
      <c r="J246" s="15">
        <f>'3.ВС'!J319</f>
        <v>1043866.34</v>
      </c>
      <c r="K246" s="15">
        <f>'3.ВС'!K319</f>
        <v>1043866.34</v>
      </c>
      <c r="L246" s="15">
        <f>'3.ВС'!L319</f>
        <v>0</v>
      </c>
      <c r="M246" s="15">
        <f>'3.ВС'!M319</f>
        <v>0</v>
      </c>
      <c r="N246" s="15">
        <f>'3.ВС'!N319</f>
        <v>0</v>
      </c>
      <c r="O246" s="15">
        <f>'3.ВС'!O319</f>
        <v>0</v>
      </c>
      <c r="P246" s="15">
        <f>'3.ВС'!P319</f>
        <v>0</v>
      </c>
      <c r="Q246" s="15">
        <f>'3.ВС'!Q319</f>
        <v>0</v>
      </c>
      <c r="R246" s="15">
        <f>'3.ВС'!R319</f>
        <v>1043866.34</v>
      </c>
      <c r="S246" s="15">
        <f>'3.ВС'!S319</f>
        <v>1043866.34</v>
      </c>
      <c r="T246" s="15">
        <f>'3.ВС'!T319</f>
        <v>0</v>
      </c>
      <c r="U246" s="15">
        <f>'3.ВС'!U319</f>
        <v>0</v>
      </c>
      <c r="V246" s="15">
        <f>'3.ВС'!V319</f>
        <v>1043866.34</v>
      </c>
      <c r="W246" s="15">
        <f>'3.ВС'!W319</f>
        <v>1043866.34</v>
      </c>
      <c r="X246" s="15">
        <f>'3.ВС'!X319</f>
        <v>0</v>
      </c>
      <c r="Y246" s="15">
        <f>'3.ВС'!Y319</f>
        <v>0</v>
      </c>
      <c r="Z246" s="15">
        <f>'3.ВС'!Z319</f>
        <v>0</v>
      </c>
      <c r="AA246" s="15">
        <f>'3.ВС'!AA319</f>
        <v>0</v>
      </c>
      <c r="AB246" s="15">
        <f>'3.ВС'!AB319</f>
        <v>0</v>
      </c>
      <c r="AC246" s="15">
        <f>'3.ВС'!AC319</f>
        <v>0</v>
      </c>
      <c r="AD246" s="15">
        <f>'3.ВС'!AD319</f>
        <v>1043866.34</v>
      </c>
      <c r="AE246" s="15">
        <f>'3.ВС'!AE319</f>
        <v>1043866.34</v>
      </c>
      <c r="AF246" s="15">
        <f>'3.ВС'!AF319</f>
        <v>0</v>
      </c>
      <c r="AG246" s="15">
        <f>'3.ВС'!AG319</f>
        <v>0</v>
      </c>
      <c r="AH246" s="15">
        <f>'3.ВС'!AH319</f>
        <v>1264752.79</v>
      </c>
      <c r="AI246" s="15">
        <f>'3.ВС'!AI319</f>
        <v>1264752.79</v>
      </c>
      <c r="AJ246" s="15">
        <f>'3.ВС'!AJ319</f>
        <v>0</v>
      </c>
      <c r="AK246" s="15">
        <f>'3.ВС'!AK319</f>
        <v>0</v>
      </c>
      <c r="AL246" s="15">
        <f>'3.ВС'!AL319</f>
        <v>0</v>
      </c>
      <c r="AM246" s="110">
        <f>'3.ВС'!AM319</f>
        <v>0</v>
      </c>
      <c r="AN246" s="15">
        <f>'3.ВС'!AN319</f>
        <v>0</v>
      </c>
      <c r="AO246" s="15">
        <f>'3.ВС'!AO319</f>
        <v>0</v>
      </c>
      <c r="AP246" s="15">
        <f>'3.ВС'!AP319</f>
        <v>1264752.79</v>
      </c>
      <c r="AQ246" s="15">
        <f>'3.ВС'!AQ319</f>
        <v>1264752.79</v>
      </c>
      <c r="AR246" s="15">
        <f>'3.ВС'!AR319</f>
        <v>0</v>
      </c>
      <c r="AS246" s="15">
        <f>'3.ВС'!AS319</f>
        <v>0</v>
      </c>
    </row>
    <row r="247" spans="1:45" ht="27.75" hidden="1" customHeight="1" x14ac:dyDescent="0.25">
      <c r="A247" s="102" t="s">
        <v>279</v>
      </c>
      <c r="B247" s="102"/>
      <c r="C247" s="102"/>
      <c r="D247" s="102"/>
      <c r="E247" s="98">
        <v>852</v>
      </c>
      <c r="F247" s="2" t="s">
        <v>75</v>
      </c>
      <c r="G247" s="2" t="s">
        <v>43</v>
      </c>
      <c r="H247" s="3" t="s">
        <v>362</v>
      </c>
      <c r="I247" s="2"/>
      <c r="J247" s="15">
        <f t="shared" ref="J247:AK248" si="214">J248</f>
        <v>88154451</v>
      </c>
      <c r="K247" s="15">
        <f t="shared" si="214"/>
        <v>88154451</v>
      </c>
      <c r="L247" s="15">
        <f t="shared" si="214"/>
        <v>0</v>
      </c>
      <c r="M247" s="15">
        <f t="shared" si="214"/>
        <v>0</v>
      </c>
      <c r="N247" s="15">
        <f t="shared" si="214"/>
        <v>0</v>
      </c>
      <c r="O247" s="15">
        <f t="shared" si="214"/>
        <v>0</v>
      </c>
      <c r="P247" s="15">
        <f t="shared" si="214"/>
        <v>0</v>
      </c>
      <c r="Q247" s="15">
        <f t="shared" si="214"/>
        <v>0</v>
      </c>
      <c r="R247" s="15">
        <f t="shared" si="214"/>
        <v>88154451</v>
      </c>
      <c r="S247" s="15">
        <f t="shared" si="214"/>
        <v>88154451</v>
      </c>
      <c r="T247" s="15">
        <f t="shared" si="214"/>
        <v>0</v>
      </c>
      <c r="U247" s="15">
        <f t="shared" si="214"/>
        <v>0</v>
      </c>
      <c r="V247" s="15">
        <f t="shared" si="214"/>
        <v>88154451</v>
      </c>
      <c r="W247" s="15">
        <f t="shared" si="214"/>
        <v>88154451</v>
      </c>
      <c r="X247" s="15">
        <f t="shared" si="214"/>
        <v>0</v>
      </c>
      <c r="Y247" s="15">
        <f t="shared" si="214"/>
        <v>0</v>
      </c>
      <c r="Z247" s="15">
        <f t="shared" si="214"/>
        <v>0</v>
      </c>
      <c r="AA247" s="15">
        <f t="shared" si="214"/>
        <v>0</v>
      </c>
      <c r="AB247" s="15">
        <f t="shared" si="214"/>
        <v>0</v>
      </c>
      <c r="AC247" s="15">
        <f t="shared" si="214"/>
        <v>0</v>
      </c>
      <c r="AD247" s="15">
        <f t="shared" si="214"/>
        <v>88154451</v>
      </c>
      <c r="AE247" s="15">
        <f t="shared" si="214"/>
        <v>88154451</v>
      </c>
      <c r="AF247" s="15">
        <f t="shared" si="214"/>
        <v>0</v>
      </c>
      <c r="AG247" s="15">
        <f t="shared" si="214"/>
        <v>0</v>
      </c>
      <c r="AH247" s="15">
        <f t="shared" si="214"/>
        <v>88154451</v>
      </c>
      <c r="AI247" s="15">
        <f t="shared" si="214"/>
        <v>88154451</v>
      </c>
      <c r="AJ247" s="15">
        <f t="shared" si="214"/>
        <v>0</v>
      </c>
      <c r="AK247" s="15">
        <f t="shared" si="214"/>
        <v>0</v>
      </c>
      <c r="AL247" s="15">
        <f t="shared" ref="S247:AS248" si="215">AL248</f>
        <v>0</v>
      </c>
      <c r="AM247" s="110">
        <f t="shared" si="215"/>
        <v>0</v>
      </c>
      <c r="AN247" s="15">
        <f t="shared" si="215"/>
        <v>0</v>
      </c>
      <c r="AO247" s="15">
        <f t="shared" si="215"/>
        <v>0</v>
      </c>
      <c r="AP247" s="15">
        <f t="shared" si="215"/>
        <v>88154451</v>
      </c>
      <c r="AQ247" s="15">
        <f t="shared" si="215"/>
        <v>88154451</v>
      </c>
      <c r="AR247" s="15">
        <f t="shared" si="215"/>
        <v>0</v>
      </c>
      <c r="AS247" s="15">
        <f t="shared" si="215"/>
        <v>0</v>
      </c>
    </row>
    <row r="248" spans="1:45" ht="27.75" hidden="1" customHeight="1" x14ac:dyDescent="0.25">
      <c r="A248" s="102" t="s">
        <v>40</v>
      </c>
      <c r="B248" s="102"/>
      <c r="C248" s="102"/>
      <c r="D248" s="102"/>
      <c r="E248" s="98">
        <v>852</v>
      </c>
      <c r="F248" s="2" t="s">
        <v>75</v>
      </c>
      <c r="G248" s="2" t="s">
        <v>43</v>
      </c>
      <c r="H248" s="3" t="s">
        <v>362</v>
      </c>
      <c r="I248" s="2" t="s">
        <v>80</v>
      </c>
      <c r="J248" s="15">
        <f t="shared" si="214"/>
        <v>88154451</v>
      </c>
      <c r="K248" s="15">
        <f t="shared" si="214"/>
        <v>88154451</v>
      </c>
      <c r="L248" s="15">
        <f t="shared" si="214"/>
        <v>0</v>
      </c>
      <c r="M248" s="15">
        <f t="shared" si="214"/>
        <v>0</v>
      </c>
      <c r="N248" s="15">
        <f t="shared" si="214"/>
        <v>0</v>
      </c>
      <c r="O248" s="15">
        <f t="shared" si="214"/>
        <v>0</v>
      </c>
      <c r="P248" s="15">
        <f t="shared" si="214"/>
        <v>0</v>
      </c>
      <c r="Q248" s="15">
        <f t="shared" si="214"/>
        <v>0</v>
      </c>
      <c r="R248" s="15">
        <f t="shared" si="214"/>
        <v>88154451</v>
      </c>
      <c r="S248" s="15">
        <f t="shared" si="215"/>
        <v>88154451</v>
      </c>
      <c r="T248" s="15">
        <f t="shared" si="215"/>
        <v>0</v>
      </c>
      <c r="U248" s="15">
        <f t="shared" si="215"/>
        <v>0</v>
      </c>
      <c r="V248" s="15">
        <f t="shared" si="215"/>
        <v>88154451</v>
      </c>
      <c r="W248" s="15">
        <f t="shared" si="215"/>
        <v>88154451</v>
      </c>
      <c r="X248" s="15">
        <f t="shared" si="215"/>
        <v>0</v>
      </c>
      <c r="Y248" s="15">
        <f t="shared" si="215"/>
        <v>0</v>
      </c>
      <c r="Z248" s="15">
        <f t="shared" si="215"/>
        <v>0</v>
      </c>
      <c r="AA248" s="15">
        <f t="shared" si="215"/>
        <v>0</v>
      </c>
      <c r="AB248" s="15">
        <f t="shared" si="215"/>
        <v>0</v>
      </c>
      <c r="AC248" s="15">
        <f t="shared" si="215"/>
        <v>0</v>
      </c>
      <c r="AD248" s="15">
        <f t="shared" si="215"/>
        <v>88154451</v>
      </c>
      <c r="AE248" s="15">
        <f t="shared" si="215"/>
        <v>88154451</v>
      </c>
      <c r="AF248" s="15">
        <f t="shared" si="215"/>
        <v>0</v>
      </c>
      <c r="AG248" s="15">
        <f t="shared" si="215"/>
        <v>0</v>
      </c>
      <c r="AH248" s="15">
        <f t="shared" si="215"/>
        <v>88154451</v>
      </c>
      <c r="AI248" s="15">
        <f t="shared" si="215"/>
        <v>88154451</v>
      </c>
      <c r="AJ248" s="15">
        <f t="shared" si="215"/>
        <v>0</v>
      </c>
      <c r="AK248" s="15">
        <f t="shared" si="215"/>
        <v>0</v>
      </c>
      <c r="AL248" s="15">
        <f t="shared" si="215"/>
        <v>0</v>
      </c>
      <c r="AM248" s="110">
        <f t="shared" si="215"/>
        <v>0</v>
      </c>
      <c r="AN248" s="15">
        <f t="shared" si="215"/>
        <v>0</v>
      </c>
      <c r="AO248" s="15">
        <f t="shared" si="215"/>
        <v>0</v>
      </c>
      <c r="AP248" s="15">
        <f t="shared" si="215"/>
        <v>88154451</v>
      </c>
      <c r="AQ248" s="15">
        <f t="shared" si="215"/>
        <v>88154451</v>
      </c>
      <c r="AR248" s="15">
        <f t="shared" si="215"/>
        <v>0</v>
      </c>
      <c r="AS248" s="15">
        <f t="shared" si="215"/>
        <v>0</v>
      </c>
    </row>
    <row r="249" spans="1:45" ht="27.75" hidden="1" customHeight="1" x14ac:dyDescent="0.25">
      <c r="A249" s="102" t="s">
        <v>81</v>
      </c>
      <c r="B249" s="102"/>
      <c r="C249" s="102"/>
      <c r="D249" s="102"/>
      <c r="E249" s="98">
        <v>852</v>
      </c>
      <c r="F249" s="2" t="s">
        <v>75</v>
      </c>
      <c r="G249" s="2" t="s">
        <v>43</v>
      </c>
      <c r="H249" s="3" t="s">
        <v>362</v>
      </c>
      <c r="I249" s="2" t="s">
        <v>82</v>
      </c>
      <c r="J249" s="15">
        <f>'3.ВС'!J322</f>
        <v>88154451</v>
      </c>
      <c r="K249" s="15">
        <f>'3.ВС'!K322</f>
        <v>88154451</v>
      </c>
      <c r="L249" s="15">
        <f>'3.ВС'!L322</f>
        <v>0</v>
      </c>
      <c r="M249" s="15">
        <f>'3.ВС'!M322</f>
        <v>0</v>
      </c>
      <c r="N249" s="15">
        <f>'3.ВС'!N322</f>
        <v>0</v>
      </c>
      <c r="O249" s="15">
        <f>'3.ВС'!O322</f>
        <v>0</v>
      </c>
      <c r="P249" s="15">
        <f>'3.ВС'!P322</f>
        <v>0</v>
      </c>
      <c r="Q249" s="15">
        <f>'3.ВС'!Q322</f>
        <v>0</v>
      </c>
      <c r="R249" s="15">
        <f>'3.ВС'!R322</f>
        <v>88154451</v>
      </c>
      <c r="S249" s="15">
        <f>'3.ВС'!S322</f>
        <v>88154451</v>
      </c>
      <c r="T249" s="15">
        <f>'3.ВС'!T322</f>
        <v>0</v>
      </c>
      <c r="U249" s="15">
        <f>'3.ВС'!U322</f>
        <v>0</v>
      </c>
      <c r="V249" s="15">
        <f>'3.ВС'!V322</f>
        <v>88154451</v>
      </c>
      <c r="W249" s="15">
        <f>'3.ВС'!W322</f>
        <v>88154451</v>
      </c>
      <c r="X249" s="15">
        <f>'3.ВС'!X322</f>
        <v>0</v>
      </c>
      <c r="Y249" s="15">
        <f>'3.ВС'!Y322</f>
        <v>0</v>
      </c>
      <c r="Z249" s="15">
        <f>'3.ВС'!Z322</f>
        <v>0</v>
      </c>
      <c r="AA249" s="15">
        <f>'3.ВС'!AA322</f>
        <v>0</v>
      </c>
      <c r="AB249" s="15">
        <f>'3.ВС'!AB322</f>
        <v>0</v>
      </c>
      <c r="AC249" s="15">
        <f>'3.ВС'!AC322</f>
        <v>0</v>
      </c>
      <c r="AD249" s="15">
        <f>'3.ВС'!AD322</f>
        <v>88154451</v>
      </c>
      <c r="AE249" s="15">
        <f>'3.ВС'!AE322</f>
        <v>88154451</v>
      </c>
      <c r="AF249" s="15">
        <f>'3.ВС'!AF322</f>
        <v>0</v>
      </c>
      <c r="AG249" s="15">
        <f>'3.ВС'!AG322</f>
        <v>0</v>
      </c>
      <c r="AH249" s="15">
        <f>'3.ВС'!AH322</f>
        <v>88154451</v>
      </c>
      <c r="AI249" s="15">
        <f>'3.ВС'!AI322</f>
        <v>88154451</v>
      </c>
      <c r="AJ249" s="15">
        <f>'3.ВС'!AJ322</f>
        <v>0</v>
      </c>
      <c r="AK249" s="15">
        <f>'3.ВС'!AK322</f>
        <v>0</v>
      </c>
      <c r="AL249" s="15">
        <f>'3.ВС'!AL322</f>
        <v>0</v>
      </c>
      <c r="AM249" s="110">
        <f>'3.ВС'!AM322</f>
        <v>0</v>
      </c>
      <c r="AN249" s="15">
        <f>'3.ВС'!AN322</f>
        <v>0</v>
      </c>
      <c r="AO249" s="15">
        <f>'3.ВС'!AO322</f>
        <v>0</v>
      </c>
      <c r="AP249" s="15">
        <f>'3.ВС'!AP322</f>
        <v>88154451</v>
      </c>
      <c r="AQ249" s="15">
        <f>'3.ВС'!AQ322</f>
        <v>88154451</v>
      </c>
      <c r="AR249" s="15">
        <f>'3.ВС'!AR322</f>
        <v>0</v>
      </c>
      <c r="AS249" s="15">
        <f>'3.ВС'!AS322</f>
        <v>0</v>
      </c>
    </row>
    <row r="250" spans="1:45" ht="27.75" hidden="1" customHeight="1" x14ac:dyDescent="0.25">
      <c r="A250" s="100" t="s">
        <v>115</v>
      </c>
      <c r="B250" s="102"/>
      <c r="C250" s="102"/>
      <c r="D250" s="102"/>
      <c r="E250" s="98">
        <v>852</v>
      </c>
      <c r="F250" s="2" t="s">
        <v>75</v>
      </c>
      <c r="G250" s="2" t="s">
        <v>43</v>
      </c>
      <c r="H250" s="3" t="s">
        <v>364</v>
      </c>
      <c r="I250" s="2"/>
      <c r="J250" s="15">
        <f t="shared" ref="J250:AK251" si="216">J251</f>
        <v>22084400</v>
      </c>
      <c r="K250" s="15">
        <f t="shared" si="216"/>
        <v>0</v>
      </c>
      <c r="L250" s="15">
        <f t="shared" si="216"/>
        <v>22084400</v>
      </c>
      <c r="M250" s="15">
        <f t="shared" si="216"/>
        <v>0</v>
      </c>
      <c r="N250" s="15">
        <f t="shared" si="216"/>
        <v>0</v>
      </c>
      <c r="O250" s="15">
        <f t="shared" si="216"/>
        <v>0</v>
      </c>
      <c r="P250" s="15">
        <f t="shared" si="216"/>
        <v>0</v>
      </c>
      <c r="Q250" s="15">
        <f t="shared" si="216"/>
        <v>0</v>
      </c>
      <c r="R250" s="15">
        <f t="shared" si="216"/>
        <v>22084400</v>
      </c>
      <c r="S250" s="15">
        <f t="shared" si="216"/>
        <v>0</v>
      </c>
      <c r="T250" s="15">
        <f t="shared" si="216"/>
        <v>22084400</v>
      </c>
      <c r="U250" s="15">
        <f t="shared" si="216"/>
        <v>0</v>
      </c>
      <c r="V250" s="15">
        <f t="shared" si="216"/>
        <v>13878700</v>
      </c>
      <c r="W250" s="15">
        <f t="shared" si="216"/>
        <v>0</v>
      </c>
      <c r="X250" s="15">
        <f t="shared" si="216"/>
        <v>13878700</v>
      </c>
      <c r="Y250" s="15">
        <f t="shared" si="216"/>
        <v>0</v>
      </c>
      <c r="Z250" s="15">
        <f t="shared" si="216"/>
        <v>0</v>
      </c>
      <c r="AA250" s="15">
        <f t="shared" si="216"/>
        <v>0</v>
      </c>
      <c r="AB250" s="15">
        <f t="shared" si="216"/>
        <v>0</v>
      </c>
      <c r="AC250" s="15">
        <f t="shared" si="216"/>
        <v>0</v>
      </c>
      <c r="AD250" s="15">
        <f t="shared" si="216"/>
        <v>13878700</v>
      </c>
      <c r="AE250" s="15">
        <f t="shared" si="216"/>
        <v>0</v>
      </c>
      <c r="AF250" s="15">
        <f t="shared" si="216"/>
        <v>13878700</v>
      </c>
      <c r="AG250" s="15">
        <f t="shared" si="216"/>
        <v>0</v>
      </c>
      <c r="AH250" s="15">
        <f t="shared" si="216"/>
        <v>12078700</v>
      </c>
      <c r="AI250" s="15">
        <f t="shared" si="216"/>
        <v>0</v>
      </c>
      <c r="AJ250" s="15">
        <f t="shared" si="216"/>
        <v>12078700</v>
      </c>
      <c r="AK250" s="15">
        <f t="shared" si="216"/>
        <v>0</v>
      </c>
      <c r="AL250" s="15">
        <f t="shared" ref="S250:AS251" si="217">AL251</f>
        <v>0</v>
      </c>
      <c r="AM250" s="110">
        <f t="shared" si="217"/>
        <v>0</v>
      </c>
      <c r="AN250" s="15">
        <f t="shared" si="217"/>
        <v>0</v>
      </c>
      <c r="AO250" s="15">
        <f t="shared" si="217"/>
        <v>0</v>
      </c>
      <c r="AP250" s="15">
        <f t="shared" si="217"/>
        <v>12078700</v>
      </c>
      <c r="AQ250" s="15">
        <f t="shared" si="217"/>
        <v>0</v>
      </c>
      <c r="AR250" s="15">
        <f t="shared" si="217"/>
        <v>12078700</v>
      </c>
      <c r="AS250" s="15">
        <f t="shared" si="217"/>
        <v>0</v>
      </c>
    </row>
    <row r="251" spans="1:45" ht="27.75" hidden="1" customHeight="1" x14ac:dyDescent="0.25">
      <c r="A251" s="102" t="s">
        <v>40</v>
      </c>
      <c r="B251" s="102"/>
      <c r="C251" s="102"/>
      <c r="D251" s="102"/>
      <c r="E251" s="98">
        <v>852</v>
      </c>
      <c r="F251" s="2" t="s">
        <v>75</v>
      </c>
      <c r="G251" s="3" t="s">
        <v>43</v>
      </c>
      <c r="H251" s="3" t="s">
        <v>364</v>
      </c>
      <c r="I251" s="2" t="s">
        <v>80</v>
      </c>
      <c r="J251" s="15">
        <f t="shared" si="216"/>
        <v>22084400</v>
      </c>
      <c r="K251" s="15">
        <f t="shared" si="216"/>
        <v>0</v>
      </c>
      <c r="L251" s="15">
        <f t="shared" si="216"/>
        <v>22084400</v>
      </c>
      <c r="M251" s="15">
        <f t="shared" si="216"/>
        <v>0</v>
      </c>
      <c r="N251" s="15">
        <f t="shared" si="216"/>
        <v>0</v>
      </c>
      <c r="O251" s="15">
        <f t="shared" si="216"/>
        <v>0</v>
      </c>
      <c r="P251" s="15">
        <f t="shared" si="216"/>
        <v>0</v>
      </c>
      <c r="Q251" s="15">
        <f t="shared" si="216"/>
        <v>0</v>
      </c>
      <c r="R251" s="15">
        <f t="shared" si="216"/>
        <v>22084400</v>
      </c>
      <c r="S251" s="15">
        <f t="shared" si="217"/>
        <v>0</v>
      </c>
      <c r="T251" s="15">
        <f t="shared" si="217"/>
        <v>22084400</v>
      </c>
      <c r="U251" s="15">
        <f t="shared" si="217"/>
        <v>0</v>
      </c>
      <c r="V251" s="15">
        <f t="shared" si="217"/>
        <v>13878700</v>
      </c>
      <c r="W251" s="15">
        <f t="shared" si="217"/>
        <v>0</v>
      </c>
      <c r="X251" s="15">
        <f t="shared" si="217"/>
        <v>13878700</v>
      </c>
      <c r="Y251" s="15">
        <f t="shared" si="217"/>
        <v>0</v>
      </c>
      <c r="Z251" s="15">
        <f t="shared" si="217"/>
        <v>0</v>
      </c>
      <c r="AA251" s="15">
        <f t="shared" si="217"/>
        <v>0</v>
      </c>
      <c r="AB251" s="15">
        <f t="shared" si="217"/>
        <v>0</v>
      </c>
      <c r="AC251" s="15">
        <f t="shared" si="217"/>
        <v>0</v>
      </c>
      <c r="AD251" s="15">
        <f t="shared" si="217"/>
        <v>13878700</v>
      </c>
      <c r="AE251" s="15">
        <f t="shared" si="217"/>
        <v>0</v>
      </c>
      <c r="AF251" s="15">
        <f t="shared" si="217"/>
        <v>13878700</v>
      </c>
      <c r="AG251" s="15">
        <f t="shared" si="217"/>
        <v>0</v>
      </c>
      <c r="AH251" s="15">
        <f t="shared" si="217"/>
        <v>12078700</v>
      </c>
      <c r="AI251" s="15">
        <f t="shared" si="217"/>
        <v>0</v>
      </c>
      <c r="AJ251" s="15">
        <f t="shared" si="217"/>
        <v>12078700</v>
      </c>
      <c r="AK251" s="15">
        <f t="shared" si="217"/>
        <v>0</v>
      </c>
      <c r="AL251" s="15">
        <f t="shared" si="217"/>
        <v>0</v>
      </c>
      <c r="AM251" s="110">
        <f t="shared" si="217"/>
        <v>0</v>
      </c>
      <c r="AN251" s="15">
        <f t="shared" si="217"/>
        <v>0</v>
      </c>
      <c r="AO251" s="15">
        <f t="shared" si="217"/>
        <v>0</v>
      </c>
      <c r="AP251" s="15">
        <f t="shared" si="217"/>
        <v>12078700</v>
      </c>
      <c r="AQ251" s="15">
        <f t="shared" si="217"/>
        <v>0</v>
      </c>
      <c r="AR251" s="15">
        <f t="shared" si="217"/>
        <v>12078700</v>
      </c>
      <c r="AS251" s="15">
        <f t="shared" si="217"/>
        <v>0</v>
      </c>
    </row>
    <row r="252" spans="1:45" ht="27.75" hidden="1" customHeight="1" x14ac:dyDescent="0.25">
      <c r="A252" s="102" t="s">
        <v>81</v>
      </c>
      <c r="B252" s="102"/>
      <c r="C252" s="102"/>
      <c r="D252" s="102"/>
      <c r="E252" s="98">
        <v>852</v>
      </c>
      <c r="F252" s="2" t="s">
        <v>75</v>
      </c>
      <c r="G252" s="3" t="s">
        <v>43</v>
      </c>
      <c r="H252" s="3" t="s">
        <v>364</v>
      </c>
      <c r="I252" s="2" t="s">
        <v>82</v>
      </c>
      <c r="J252" s="15">
        <f>'3.ВС'!J325</f>
        <v>22084400</v>
      </c>
      <c r="K252" s="15">
        <f>'3.ВС'!K325</f>
        <v>0</v>
      </c>
      <c r="L252" s="15">
        <f>'3.ВС'!L325</f>
        <v>22084400</v>
      </c>
      <c r="M252" s="15">
        <f>'3.ВС'!M325</f>
        <v>0</v>
      </c>
      <c r="N252" s="15">
        <f>'3.ВС'!N325</f>
        <v>0</v>
      </c>
      <c r="O252" s="15">
        <f>'3.ВС'!O325</f>
        <v>0</v>
      </c>
      <c r="P252" s="15">
        <f>'3.ВС'!P325</f>
        <v>0</v>
      </c>
      <c r="Q252" s="15">
        <f>'3.ВС'!Q325</f>
        <v>0</v>
      </c>
      <c r="R252" s="15">
        <f>'3.ВС'!R325</f>
        <v>22084400</v>
      </c>
      <c r="S252" s="15">
        <f>'3.ВС'!S325</f>
        <v>0</v>
      </c>
      <c r="T252" s="15">
        <f>'3.ВС'!T325</f>
        <v>22084400</v>
      </c>
      <c r="U252" s="15">
        <f>'3.ВС'!U325</f>
        <v>0</v>
      </c>
      <c r="V252" s="15">
        <f>'3.ВС'!V325</f>
        <v>13878700</v>
      </c>
      <c r="W252" s="15">
        <f>'3.ВС'!W325</f>
        <v>0</v>
      </c>
      <c r="X252" s="15">
        <f>'3.ВС'!X325</f>
        <v>13878700</v>
      </c>
      <c r="Y252" s="15">
        <f>'3.ВС'!Y325</f>
        <v>0</v>
      </c>
      <c r="Z252" s="15">
        <f>'3.ВС'!Z325</f>
        <v>0</v>
      </c>
      <c r="AA252" s="15">
        <f>'3.ВС'!AA325</f>
        <v>0</v>
      </c>
      <c r="AB252" s="15">
        <f>'3.ВС'!AB325</f>
        <v>0</v>
      </c>
      <c r="AC252" s="15">
        <f>'3.ВС'!AC325</f>
        <v>0</v>
      </c>
      <c r="AD252" s="15">
        <f>'3.ВС'!AD325</f>
        <v>13878700</v>
      </c>
      <c r="AE252" s="15">
        <f>'3.ВС'!AE325</f>
        <v>0</v>
      </c>
      <c r="AF252" s="15">
        <f>'3.ВС'!AF325</f>
        <v>13878700</v>
      </c>
      <c r="AG252" s="15">
        <f>'3.ВС'!AG325</f>
        <v>0</v>
      </c>
      <c r="AH252" s="15">
        <f>'3.ВС'!AH325</f>
        <v>12078700</v>
      </c>
      <c r="AI252" s="15">
        <f>'3.ВС'!AI325</f>
        <v>0</v>
      </c>
      <c r="AJ252" s="15">
        <f>'3.ВС'!AJ325</f>
        <v>12078700</v>
      </c>
      <c r="AK252" s="15">
        <f>'3.ВС'!AK325</f>
        <v>0</v>
      </c>
      <c r="AL252" s="15">
        <f>'3.ВС'!AL325</f>
        <v>0</v>
      </c>
      <c r="AM252" s="110">
        <f>'3.ВС'!AM325</f>
        <v>0</v>
      </c>
      <c r="AN252" s="15">
        <f>'3.ВС'!AN325</f>
        <v>0</v>
      </c>
      <c r="AO252" s="15">
        <f>'3.ВС'!AO325</f>
        <v>0</v>
      </c>
      <c r="AP252" s="15">
        <f>'3.ВС'!AP325</f>
        <v>12078700</v>
      </c>
      <c r="AQ252" s="15">
        <f>'3.ВС'!AQ325</f>
        <v>0</v>
      </c>
      <c r="AR252" s="15">
        <f>'3.ВС'!AR325</f>
        <v>12078700</v>
      </c>
      <c r="AS252" s="15">
        <f>'3.ВС'!AS325</f>
        <v>0</v>
      </c>
    </row>
    <row r="253" spans="1:45" ht="15.75" customHeight="1" x14ac:dyDescent="0.25">
      <c r="A253" s="100" t="s">
        <v>113</v>
      </c>
      <c r="B253" s="102"/>
      <c r="C253" s="102"/>
      <c r="D253" s="102"/>
      <c r="E253" s="98">
        <v>852</v>
      </c>
      <c r="F253" s="2" t="s">
        <v>75</v>
      </c>
      <c r="G253" s="3" t="s">
        <v>43</v>
      </c>
      <c r="H253" s="3" t="s">
        <v>359</v>
      </c>
      <c r="I253" s="2"/>
      <c r="J253" s="15">
        <f t="shared" ref="J253:AK254" si="218">J254</f>
        <v>3617008</v>
      </c>
      <c r="K253" s="15">
        <f t="shared" si="218"/>
        <v>0</v>
      </c>
      <c r="L253" s="15">
        <f t="shared" si="218"/>
        <v>3617008</v>
      </c>
      <c r="M253" s="15">
        <f t="shared" si="218"/>
        <v>0</v>
      </c>
      <c r="N253" s="15">
        <f t="shared" si="218"/>
        <v>-1592000</v>
      </c>
      <c r="O253" s="15">
        <f t="shared" si="218"/>
        <v>0</v>
      </c>
      <c r="P253" s="15">
        <f t="shared" si="218"/>
        <v>-1592000</v>
      </c>
      <c r="Q253" s="15">
        <f t="shared" si="218"/>
        <v>0</v>
      </c>
      <c r="R253" s="15">
        <f t="shared" si="218"/>
        <v>2025008</v>
      </c>
      <c r="S253" s="15">
        <f t="shared" si="218"/>
        <v>0</v>
      </c>
      <c r="T253" s="15">
        <f t="shared" si="218"/>
        <v>2025008</v>
      </c>
      <c r="U253" s="15">
        <f t="shared" si="218"/>
        <v>0</v>
      </c>
      <c r="V253" s="15">
        <f t="shared" si="218"/>
        <v>0</v>
      </c>
      <c r="W253" s="15">
        <f t="shared" si="218"/>
        <v>0</v>
      </c>
      <c r="X253" s="15">
        <f t="shared" si="218"/>
        <v>0</v>
      </c>
      <c r="Y253" s="15">
        <f t="shared" si="218"/>
        <v>0</v>
      </c>
      <c r="Z253" s="15">
        <f t="shared" si="218"/>
        <v>0</v>
      </c>
      <c r="AA253" s="15">
        <f t="shared" si="218"/>
        <v>0</v>
      </c>
      <c r="AB253" s="15">
        <f t="shared" si="218"/>
        <v>0</v>
      </c>
      <c r="AC253" s="15">
        <f t="shared" si="218"/>
        <v>0</v>
      </c>
      <c r="AD253" s="15">
        <f t="shared" si="218"/>
        <v>0</v>
      </c>
      <c r="AE253" s="15">
        <f t="shared" si="218"/>
        <v>0</v>
      </c>
      <c r="AF253" s="15">
        <f t="shared" si="218"/>
        <v>0</v>
      </c>
      <c r="AG253" s="15">
        <f t="shared" si="218"/>
        <v>0</v>
      </c>
      <c r="AH253" s="15">
        <f t="shared" si="218"/>
        <v>0</v>
      </c>
      <c r="AI253" s="15">
        <f t="shared" si="218"/>
        <v>0</v>
      </c>
      <c r="AJ253" s="15">
        <f t="shared" si="218"/>
        <v>0</v>
      </c>
      <c r="AK253" s="15">
        <f t="shared" si="218"/>
        <v>0</v>
      </c>
      <c r="AL253" s="15">
        <f t="shared" ref="S253:AS254" si="219">AL254</f>
        <v>0</v>
      </c>
      <c r="AM253" s="110">
        <f t="shared" si="219"/>
        <v>0</v>
      </c>
      <c r="AN253" s="15">
        <f t="shared" si="219"/>
        <v>0</v>
      </c>
      <c r="AO253" s="15">
        <f t="shared" si="219"/>
        <v>0</v>
      </c>
      <c r="AP253" s="15">
        <f t="shared" si="219"/>
        <v>0</v>
      </c>
      <c r="AQ253" s="15">
        <f t="shared" si="219"/>
        <v>0</v>
      </c>
      <c r="AR253" s="15">
        <f t="shared" si="219"/>
        <v>0</v>
      </c>
      <c r="AS253" s="15">
        <f t="shared" si="219"/>
        <v>0</v>
      </c>
    </row>
    <row r="254" spans="1:45" ht="43.5" customHeight="1" x14ac:dyDescent="0.25">
      <c r="A254" s="102" t="s">
        <v>40</v>
      </c>
      <c r="B254" s="102"/>
      <c r="C254" s="102"/>
      <c r="D254" s="102"/>
      <c r="E254" s="98">
        <v>852</v>
      </c>
      <c r="F254" s="2" t="s">
        <v>75</v>
      </c>
      <c r="G254" s="3" t="s">
        <v>43</v>
      </c>
      <c r="H254" s="3" t="s">
        <v>359</v>
      </c>
      <c r="I254" s="2" t="s">
        <v>80</v>
      </c>
      <c r="J254" s="15">
        <f t="shared" si="218"/>
        <v>3617008</v>
      </c>
      <c r="K254" s="15">
        <f t="shared" si="218"/>
        <v>0</v>
      </c>
      <c r="L254" s="15">
        <f t="shared" si="218"/>
        <v>3617008</v>
      </c>
      <c r="M254" s="15">
        <f t="shared" si="218"/>
        <v>0</v>
      </c>
      <c r="N254" s="15">
        <f t="shared" si="218"/>
        <v>-1592000</v>
      </c>
      <c r="O254" s="15">
        <f t="shared" si="218"/>
        <v>0</v>
      </c>
      <c r="P254" s="15">
        <f t="shared" si="218"/>
        <v>-1592000</v>
      </c>
      <c r="Q254" s="15">
        <f t="shared" si="218"/>
        <v>0</v>
      </c>
      <c r="R254" s="15">
        <f t="shared" si="218"/>
        <v>2025008</v>
      </c>
      <c r="S254" s="15">
        <f t="shared" si="219"/>
        <v>0</v>
      </c>
      <c r="T254" s="15">
        <f t="shared" si="219"/>
        <v>2025008</v>
      </c>
      <c r="U254" s="15">
        <f t="shared" si="219"/>
        <v>0</v>
      </c>
      <c r="V254" s="15">
        <f t="shared" si="219"/>
        <v>0</v>
      </c>
      <c r="W254" s="15">
        <f t="shared" si="219"/>
        <v>0</v>
      </c>
      <c r="X254" s="15">
        <f t="shared" si="219"/>
        <v>0</v>
      </c>
      <c r="Y254" s="15">
        <f t="shared" si="219"/>
        <v>0</v>
      </c>
      <c r="Z254" s="15">
        <f t="shared" si="219"/>
        <v>0</v>
      </c>
      <c r="AA254" s="15">
        <f t="shared" si="219"/>
        <v>0</v>
      </c>
      <c r="AB254" s="15">
        <f t="shared" si="219"/>
        <v>0</v>
      </c>
      <c r="AC254" s="15">
        <f t="shared" si="219"/>
        <v>0</v>
      </c>
      <c r="AD254" s="15">
        <f t="shared" si="219"/>
        <v>0</v>
      </c>
      <c r="AE254" s="15">
        <f t="shared" si="219"/>
        <v>0</v>
      </c>
      <c r="AF254" s="15">
        <f t="shared" si="219"/>
        <v>0</v>
      </c>
      <c r="AG254" s="15">
        <f t="shared" si="219"/>
        <v>0</v>
      </c>
      <c r="AH254" s="15">
        <f t="shared" si="219"/>
        <v>0</v>
      </c>
      <c r="AI254" s="15">
        <f t="shared" si="219"/>
        <v>0</v>
      </c>
      <c r="AJ254" s="15">
        <f t="shared" si="219"/>
        <v>0</v>
      </c>
      <c r="AK254" s="15">
        <f t="shared" si="219"/>
        <v>0</v>
      </c>
      <c r="AL254" s="15">
        <f t="shared" si="219"/>
        <v>0</v>
      </c>
      <c r="AM254" s="110">
        <f t="shared" si="219"/>
        <v>0</v>
      </c>
      <c r="AN254" s="15">
        <f t="shared" si="219"/>
        <v>0</v>
      </c>
      <c r="AO254" s="15">
        <f t="shared" si="219"/>
        <v>0</v>
      </c>
      <c r="AP254" s="15">
        <f t="shared" si="219"/>
        <v>0</v>
      </c>
      <c r="AQ254" s="15">
        <f t="shared" si="219"/>
        <v>0</v>
      </c>
      <c r="AR254" s="15">
        <f t="shared" si="219"/>
        <v>0</v>
      </c>
      <c r="AS254" s="15">
        <f t="shared" si="219"/>
        <v>0</v>
      </c>
    </row>
    <row r="255" spans="1:45" ht="15.75" customHeight="1" x14ac:dyDescent="0.25">
      <c r="A255" s="102" t="s">
        <v>81</v>
      </c>
      <c r="B255" s="102"/>
      <c r="C255" s="102"/>
      <c r="D255" s="102"/>
      <c r="E255" s="98">
        <v>852</v>
      </c>
      <c r="F255" s="2" t="s">
        <v>75</v>
      </c>
      <c r="G255" s="3" t="s">
        <v>43</v>
      </c>
      <c r="H255" s="3" t="s">
        <v>359</v>
      </c>
      <c r="I255" s="2" t="s">
        <v>82</v>
      </c>
      <c r="J255" s="15">
        <f>'3.ВС'!J328</f>
        <v>3617008</v>
      </c>
      <c r="K255" s="15">
        <f>'3.ВС'!K328</f>
        <v>0</v>
      </c>
      <c r="L255" s="15">
        <f>'3.ВС'!L328</f>
        <v>3617008</v>
      </c>
      <c r="M255" s="15">
        <f>'3.ВС'!M328</f>
        <v>0</v>
      </c>
      <c r="N255" s="15">
        <f>'3.ВС'!N328</f>
        <v>-1592000</v>
      </c>
      <c r="O255" s="15">
        <f>'3.ВС'!O328</f>
        <v>0</v>
      </c>
      <c r="P255" s="15">
        <f>'3.ВС'!P328</f>
        <v>-1592000</v>
      </c>
      <c r="Q255" s="15">
        <f>'3.ВС'!Q328</f>
        <v>0</v>
      </c>
      <c r="R255" s="15">
        <f>'3.ВС'!R328</f>
        <v>2025008</v>
      </c>
      <c r="S255" s="15">
        <f>'3.ВС'!S328</f>
        <v>0</v>
      </c>
      <c r="T255" s="15">
        <f>'3.ВС'!T328</f>
        <v>2025008</v>
      </c>
      <c r="U255" s="15">
        <f>'3.ВС'!U328</f>
        <v>0</v>
      </c>
      <c r="V255" s="15">
        <f>'3.ВС'!V328</f>
        <v>0</v>
      </c>
      <c r="W255" s="15">
        <f>'3.ВС'!W328</f>
        <v>0</v>
      </c>
      <c r="X255" s="15">
        <f>'3.ВС'!X328</f>
        <v>0</v>
      </c>
      <c r="Y255" s="15">
        <f>'3.ВС'!Y328</f>
        <v>0</v>
      </c>
      <c r="Z255" s="15">
        <f>'3.ВС'!Z328</f>
        <v>0</v>
      </c>
      <c r="AA255" s="15">
        <f>'3.ВС'!AA328</f>
        <v>0</v>
      </c>
      <c r="AB255" s="15">
        <f>'3.ВС'!AB328</f>
        <v>0</v>
      </c>
      <c r="AC255" s="15">
        <f>'3.ВС'!AC328</f>
        <v>0</v>
      </c>
      <c r="AD255" s="15">
        <f>'3.ВС'!AD328</f>
        <v>0</v>
      </c>
      <c r="AE255" s="15">
        <f>'3.ВС'!AE328</f>
        <v>0</v>
      </c>
      <c r="AF255" s="15">
        <f>'3.ВС'!AF328</f>
        <v>0</v>
      </c>
      <c r="AG255" s="15">
        <f>'3.ВС'!AG328</f>
        <v>0</v>
      </c>
      <c r="AH255" s="15">
        <f>'3.ВС'!AH328</f>
        <v>0</v>
      </c>
      <c r="AI255" s="15">
        <f>'3.ВС'!AI328</f>
        <v>0</v>
      </c>
      <c r="AJ255" s="15">
        <f>'3.ВС'!AJ328</f>
        <v>0</v>
      </c>
      <c r="AK255" s="15">
        <f>'3.ВС'!AK328</f>
        <v>0</v>
      </c>
      <c r="AL255" s="15">
        <f>'3.ВС'!AL328</f>
        <v>0</v>
      </c>
      <c r="AM255" s="110">
        <f>'3.ВС'!AM328</f>
        <v>0</v>
      </c>
      <c r="AN255" s="15">
        <f>'3.ВС'!AN328</f>
        <v>0</v>
      </c>
      <c r="AO255" s="15">
        <f>'3.ВС'!AO328</f>
        <v>0</v>
      </c>
      <c r="AP255" s="15">
        <f>'3.ВС'!AP328</f>
        <v>0</v>
      </c>
      <c r="AQ255" s="15">
        <f>'3.ВС'!AQ328</f>
        <v>0</v>
      </c>
      <c r="AR255" s="15">
        <f>'3.ВС'!AR328</f>
        <v>0</v>
      </c>
      <c r="AS255" s="15">
        <f>'3.ВС'!AS328</f>
        <v>0</v>
      </c>
    </row>
    <row r="256" spans="1:45" ht="32.25" customHeight="1" x14ac:dyDescent="0.25">
      <c r="A256" s="100" t="s">
        <v>114</v>
      </c>
      <c r="B256" s="102"/>
      <c r="C256" s="102"/>
      <c r="D256" s="102"/>
      <c r="E256" s="98">
        <v>852</v>
      </c>
      <c r="F256" s="3" t="s">
        <v>75</v>
      </c>
      <c r="G256" s="3" t="s">
        <v>43</v>
      </c>
      <c r="H256" s="3" t="s">
        <v>360</v>
      </c>
      <c r="I256" s="2"/>
      <c r="J256" s="15">
        <f t="shared" ref="J256:AK257" si="220">J257</f>
        <v>4089725</v>
      </c>
      <c r="K256" s="15">
        <f t="shared" si="220"/>
        <v>0</v>
      </c>
      <c r="L256" s="15">
        <f t="shared" si="220"/>
        <v>4089725</v>
      </c>
      <c r="M256" s="15">
        <f t="shared" si="220"/>
        <v>0</v>
      </c>
      <c r="N256" s="15">
        <f t="shared" si="220"/>
        <v>-1000000</v>
      </c>
      <c r="O256" s="15">
        <f t="shared" si="220"/>
        <v>0</v>
      </c>
      <c r="P256" s="15">
        <f t="shared" si="220"/>
        <v>-1000000</v>
      </c>
      <c r="Q256" s="15">
        <f t="shared" si="220"/>
        <v>0</v>
      </c>
      <c r="R256" s="15">
        <f t="shared" si="220"/>
        <v>3089725</v>
      </c>
      <c r="S256" s="15">
        <f t="shared" si="220"/>
        <v>0</v>
      </c>
      <c r="T256" s="15">
        <f t="shared" si="220"/>
        <v>3089725</v>
      </c>
      <c r="U256" s="15">
        <f t="shared" si="220"/>
        <v>0</v>
      </c>
      <c r="V256" s="15">
        <f t="shared" si="220"/>
        <v>0</v>
      </c>
      <c r="W256" s="15">
        <f t="shared" si="220"/>
        <v>0</v>
      </c>
      <c r="X256" s="15">
        <f t="shared" si="220"/>
        <v>0</v>
      </c>
      <c r="Y256" s="15">
        <f t="shared" si="220"/>
        <v>0</v>
      </c>
      <c r="Z256" s="15">
        <f t="shared" si="220"/>
        <v>0</v>
      </c>
      <c r="AA256" s="15">
        <f t="shared" si="220"/>
        <v>0</v>
      </c>
      <c r="AB256" s="15">
        <f t="shared" si="220"/>
        <v>0</v>
      </c>
      <c r="AC256" s="15">
        <f t="shared" si="220"/>
        <v>0</v>
      </c>
      <c r="AD256" s="15">
        <f t="shared" si="220"/>
        <v>0</v>
      </c>
      <c r="AE256" s="15">
        <f t="shared" si="220"/>
        <v>0</v>
      </c>
      <c r="AF256" s="15">
        <f t="shared" si="220"/>
        <v>0</v>
      </c>
      <c r="AG256" s="15">
        <f t="shared" si="220"/>
        <v>0</v>
      </c>
      <c r="AH256" s="15">
        <f t="shared" si="220"/>
        <v>0</v>
      </c>
      <c r="AI256" s="15">
        <f t="shared" si="220"/>
        <v>0</v>
      </c>
      <c r="AJ256" s="15">
        <f t="shared" si="220"/>
        <v>0</v>
      </c>
      <c r="AK256" s="15">
        <f t="shared" si="220"/>
        <v>0</v>
      </c>
      <c r="AL256" s="15">
        <f t="shared" ref="S256:AS257" si="221">AL257</f>
        <v>0</v>
      </c>
      <c r="AM256" s="110">
        <f t="shared" si="221"/>
        <v>0</v>
      </c>
      <c r="AN256" s="15">
        <f t="shared" si="221"/>
        <v>0</v>
      </c>
      <c r="AO256" s="15">
        <f t="shared" si="221"/>
        <v>0</v>
      </c>
      <c r="AP256" s="15">
        <f t="shared" si="221"/>
        <v>0</v>
      </c>
      <c r="AQ256" s="15">
        <f t="shared" si="221"/>
        <v>0</v>
      </c>
      <c r="AR256" s="15">
        <f t="shared" si="221"/>
        <v>0</v>
      </c>
      <c r="AS256" s="15">
        <f t="shared" si="221"/>
        <v>0</v>
      </c>
    </row>
    <row r="257" spans="1:45" ht="42.75" customHeight="1" x14ac:dyDescent="0.25">
      <c r="A257" s="102" t="s">
        <v>40</v>
      </c>
      <c r="B257" s="102"/>
      <c r="C257" s="102"/>
      <c r="D257" s="102"/>
      <c r="E257" s="98">
        <v>852</v>
      </c>
      <c r="F257" s="2" t="s">
        <v>75</v>
      </c>
      <c r="G257" s="3" t="s">
        <v>43</v>
      </c>
      <c r="H257" s="3" t="s">
        <v>360</v>
      </c>
      <c r="I257" s="2" t="s">
        <v>80</v>
      </c>
      <c r="J257" s="15">
        <f t="shared" si="220"/>
        <v>4089725</v>
      </c>
      <c r="K257" s="15">
        <f t="shared" si="220"/>
        <v>0</v>
      </c>
      <c r="L257" s="15">
        <f t="shared" si="220"/>
        <v>4089725</v>
      </c>
      <c r="M257" s="15">
        <f t="shared" si="220"/>
        <v>0</v>
      </c>
      <c r="N257" s="15">
        <f t="shared" si="220"/>
        <v>-1000000</v>
      </c>
      <c r="O257" s="15">
        <f t="shared" si="220"/>
        <v>0</v>
      </c>
      <c r="P257" s="15">
        <f t="shared" si="220"/>
        <v>-1000000</v>
      </c>
      <c r="Q257" s="15">
        <f t="shared" si="220"/>
        <v>0</v>
      </c>
      <c r="R257" s="15">
        <f t="shared" si="220"/>
        <v>3089725</v>
      </c>
      <c r="S257" s="15">
        <f t="shared" si="221"/>
        <v>0</v>
      </c>
      <c r="T257" s="15">
        <f t="shared" si="221"/>
        <v>3089725</v>
      </c>
      <c r="U257" s="15">
        <f t="shared" si="221"/>
        <v>0</v>
      </c>
      <c r="V257" s="15">
        <f t="shared" si="221"/>
        <v>0</v>
      </c>
      <c r="W257" s="15">
        <f t="shared" si="221"/>
        <v>0</v>
      </c>
      <c r="X257" s="15">
        <f t="shared" si="221"/>
        <v>0</v>
      </c>
      <c r="Y257" s="15">
        <f t="shared" si="221"/>
        <v>0</v>
      </c>
      <c r="Z257" s="15">
        <f t="shared" si="221"/>
        <v>0</v>
      </c>
      <c r="AA257" s="15">
        <f t="shared" si="221"/>
        <v>0</v>
      </c>
      <c r="AB257" s="15">
        <f t="shared" si="221"/>
        <v>0</v>
      </c>
      <c r="AC257" s="15">
        <f t="shared" si="221"/>
        <v>0</v>
      </c>
      <c r="AD257" s="15">
        <f t="shared" si="221"/>
        <v>0</v>
      </c>
      <c r="AE257" s="15">
        <f t="shared" si="221"/>
        <v>0</v>
      </c>
      <c r="AF257" s="15">
        <f t="shared" si="221"/>
        <v>0</v>
      </c>
      <c r="AG257" s="15">
        <f t="shared" si="221"/>
        <v>0</v>
      </c>
      <c r="AH257" s="15">
        <f t="shared" si="221"/>
        <v>0</v>
      </c>
      <c r="AI257" s="15">
        <f t="shared" si="221"/>
        <v>0</v>
      </c>
      <c r="AJ257" s="15">
        <f t="shared" si="221"/>
        <v>0</v>
      </c>
      <c r="AK257" s="15">
        <f t="shared" si="221"/>
        <v>0</v>
      </c>
      <c r="AL257" s="15">
        <f t="shared" si="221"/>
        <v>0</v>
      </c>
      <c r="AM257" s="110">
        <f t="shared" si="221"/>
        <v>0</v>
      </c>
      <c r="AN257" s="15">
        <f t="shared" si="221"/>
        <v>0</v>
      </c>
      <c r="AO257" s="15">
        <f t="shared" si="221"/>
        <v>0</v>
      </c>
      <c r="AP257" s="15">
        <f t="shared" si="221"/>
        <v>0</v>
      </c>
      <c r="AQ257" s="15">
        <f t="shared" si="221"/>
        <v>0</v>
      </c>
      <c r="AR257" s="15">
        <f t="shared" si="221"/>
        <v>0</v>
      </c>
      <c r="AS257" s="15">
        <f t="shared" si="221"/>
        <v>0</v>
      </c>
    </row>
    <row r="258" spans="1:45" ht="15.75" customHeight="1" x14ac:dyDescent="0.25">
      <c r="A258" s="102" t="s">
        <v>81</v>
      </c>
      <c r="B258" s="102"/>
      <c r="C258" s="102"/>
      <c r="D258" s="102"/>
      <c r="E258" s="98">
        <v>852</v>
      </c>
      <c r="F258" s="2" t="s">
        <v>75</v>
      </c>
      <c r="G258" s="3" t="s">
        <v>43</v>
      </c>
      <c r="H258" s="3" t="s">
        <v>360</v>
      </c>
      <c r="I258" s="2" t="s">
        <v>82</v>
      </c>
      <c r="J258" s="15">
        <f>'3.ВС'!J331</f>
        <v>4089725</v>
      </c>
      <c r="K258" s="15">
        <f>'3.ВС'!K331</f>
        <v>0</v>
      </c>
      <c r="L258" s="15">
        <f>'3.ВС'!L331</f>
        <v>4089725</v>
      </c>
      <c r="M258" s="15">
        <f>'3.ВС'!M331</f>
        <v>0</v>
      </c>
      <c r="N258" s="15">
        <f>'3.ВС'!N331</f>
        <v>-1000000</v>
      </c>
      <c r="O258" s="15">
        <f>'3.ВС'!O331</f>
        <v>0</v>
      </c>
      <c r="P258" s="15">
        <f>'3.ВС'!P331</f>
        <v>-1000000</v>
      </c>
      <c r="Q258" s="15">
        <f>'3.ВС'!Q331</f>
        <v>0</v>
      </c>
      <c r="R258" s="15">
        <f>'3.ВС'!R331</f>
        <v>3089725</v>
      </c>
      <c r="S258" s="15">
        <f>'3.ВС'!S331</f>
        <v>0</v>
      </c>
      <c r="T258" s="15">
        <f>'3.ВС'!T331</f>
        <v>3089725</v>
      </c>
      <c r="U258" s="15">
        <f>'3.ВС'!U331</f>
        <v>0</v>
      </c>
      <c r="V258" s="15">
        <f>'3.ВС'!V331</f>
        <v>0</v>
      </c>
      <c r="W258" s="15">
        <f>'3.ВС'!W331</f>
        <v>0</v>
      </c>
      <c r="X258" s="15">
        <f>'3.ВС'!X331</f>
        <v>0</v>
      </c>
      <c r="Y258" s="15">
        <f>'3.ВС'!Y331</f>
        <v>0</v>
      </c>
      <c r="Z258" s="15">
        <f>'3.ВС'!Z331</f>
        <v>0</v>
      </c>
      <c r="AA258" s="15">
        <f>'3.ВС'!AA331</f>
        <v>0</v>
      </c>
      <c r="AB258" s="15">
        <f>'3.ВС'!AB331</f>
        <v>0</v>
      </c>
      <c r="AC258" s="15">
        <f>'3.ВС'!AC331</f>
        <v>0</v>
      </c>
      <c r="AD258" s="15">
        <f>'3.ВС'!AD331</f>
        <v>0</v>
      </c>
      <c r="AE258" s="15">
        <f>'3.ВС'!AE331</f>
        <v>0</v>
      </c>
      <c r="AF258" s="15">
        <f>'3.ВС'!AF331</f>
        <v>0</v>
      </c>
      <c r="AG258" s="15">
        <f>'3.ВС'!AG331</f>
        <v>0</v>
      </c>
      <c r="AH258" s="15">
        <f>'3.ВС'!AH331</f>
        <v>0</v>
      </c>
      <c r="AI258" s="15">
        <f>'3.ВС'!AI331</f>
        <v>0</v>
      </c>
      <c r="AJ258" s="15">
        <f>'3.ВС'!AJ331</f>
        <v>0</v>
      </c>
      <c r="AK258" s="15">
        <f>'3.ВС'!AK331</f>
        <v>0</v>
      </c>
      <c r="AL258" s="15">
        <f>'3.ВС'!AL331</f>
        <v>0</v>
      </c>
      <c r="AM258" s="110">
        <f>'3.ВС'!AM331</f>
        <v>0</v>
      </c>
      <c r="AN258" s="15">
        <f>'3.ВС'!AN331</f>
        <v>0</v>
      </c>
      <c r="AO258" s="15">
        <f>'3.ВС'!AO331</f>
        <v>0</v>
      </c>
      <c r="AP258" s="15">
        <f>'3.ВС'!AP331</f>
        <v>0</v>
      </c>
      <c r="AQ258" s="15">
        <f>'3.ВС'!AQ331</f>
        <v>0</v>
      </c>
      <c r="AR258" s="15">
        <f>'3.ВС'!AR331</f>
        <v>0</v>
      </c>
      <c r="AS258" s="15">
        <f>'3.ВС'!AS331</f>
        <v>0</v>
      </c>
    </row>
    <row r="259" spans="1:45" ht="63" customHeight="1" x14ac:dyDescent="0.25">
      <c r="A259" s="102" t="s">
        <v>288</v>
      </c>
      <c r="B259" s="102"/>
      <c r="C259" s="102"/>
      <c r="D259" s="102"/>
      <c r="E259" s="98">
        <v>852</v>
      </c>
      <c r="F259" s="2" t="s">
        <v>75</v>
      </c>
      <c r="G259" s="2" t="s">
        <v>43</v>
      </c>
      <c r="H259" s="3" t="s">
        <v>365</v>
      </c>
      <c r="I259" s="2"/>
      <c r="J259" s="15">
        <f t="shared" ref="J259:AK260" si="222">J260</f>
        <v>4738991.1399999997</v>
      </c>
      <c r="K259" s="15">
        <f t="shared" si="222"/>
        <v>4644191.1399999997</v>
      </c>
      <c r="L259" s="15">
        <f t="shared" si="222"/>
        <v>94800</v>
      </c>
      <c r="M259" s="15">
        <f t="shared" si="222"/>
        <v>0</v>
      </c>
      <c r="N259" s="15">
        <f t="shared" si="222"/>
        <v>-20.59</v>
      </c>
      <c r="O259" s="15">
        <f t="shared" si="222"/>
        <v>0</v>
      </c>
      <c r="P259" s="15">
        <f t="shared" si="222"/>
        <v>-20.59</v>
      </c>
      <c r="Q259" s="15">
        <f t="shared" si="222"/>
        <v>0</v>
      </c>
      <c r="R259" s="15">
        <f t="shared" si="222"/>
        <v>4738970.55</v>
      </c>
      <c r="S259" s="15">
        <f t="shared" si="222"/>
        <v>4644191.1399999997</v>
      </c>
      <c r="T259" s="15">
        <f t="shared" si="222"/>
        <v>94779.41</v>
      </c>
      <c r="U259" s="15">
        <f t="shared" si="222"/>
        <v>0</v>
      </c>
      <c r="V259" s="15">
        <f t="shared" si="222"/>
        <v>4513532.47</v>
      </c>
      <c r="W259" s="15">
        <f t="shared" si="222"/>
        <v>4423232.47</v>
      </c>
      <c r="X259" s="15">
        <f t="shared" si="222"/>
        <v>90300</v>
      </c>
      <c r="Y259" s="15">
        <f t="shared" si="222"/>
        <v>0</v>
      </c>
      <c r="Z259" s="15">
        <f t="shared" si="222"/>
        <v>-29.95</v>
      </c>
      <c r="AA259" s="15">
        <f t="shared" si="222"/>
        <v>0</v>
      </c>
      <c r="AB259" s="15">
        <f t="shared" si="222"/>
        <v>-29.95</v>
      </c>
      <c r="AC259" s="15">
        <f t="shared" si="222"/>
        <v>0</v>
      </c>
      <c r="AD259" s="15">
        <f t="shared" si="222"/>
        <v>4513502.5199999996</v>
      </c>
      <c r="AE259" s="15">
        <f t="shared" si="222"/>
        <v>4423232.47</v>
      </c>
      <c r="AF259" s="15">
        <f t="shared" si="222"/>
        <v>90270.05</v>
      </c>
      <c r="AG259" s="15">
        <f t="shared" si="222"/>
        <v>0</v>
      </c>
      <c r="AH259" s="15">
        <f t="shared" si="222"/>
        <v>4394246.08</v>
      </c>
      <c r="AI259" s="15">
        <f t="shared" si="222"/>
        <v>4306346.08</v>
      </c>
      <c r="AJ259" s="15">
        <f t="shared" si="222"/>
        <v>87900</v>
      </c>
      <c r="AK259" s="15">
        <f t="shared" si="222"/>
        <v>0</v>
      </c>
      <c r="AL259" s="15">
        <f t="shared" ref="S259:AS260" si="223">AL260</f>
        <v>-15.39</v>
      </c>
      <c r="AM259" s="110">
        <f t="shared" si="223"/>
        <v>0</v>
      </c>
      <c r="AN259" s="15">
        <f t="shared" si="223"/>
        <v>-15.39</v>
      </c>
      <c r="AO259" s="15">
        <f t="shared" si="223"/>
        <v>0</v>
      </c>
      <c r="AP259" s="15">
        <f t="shared" si="223"/>
        <v>4394230.6900000004</v>
      </c>
      <c r="AQ259" s="15">
        <f t="shared" si="223"/>
        <v>4306346.08</v>
      </c>
      <c r="AR259" s="15">
        <f t="shared" si="223"/>
        <v>87884.61</v>
      </c>
      <c r="AS259" s="15">
        <f t="shared" si="223"/>
        <v>0</v>
      </c>
    </row>
    <row r="260" spans="1:45" ht="43.5" customHeight="1" x14ac:dyDescent="0.25">
      <c r="A260" s="102" t="s">
        <v>40</v>
      </c>
      <c r="B260" s="102"/>
      <c r="C260" s="102"/>
      <c r="D260" s="102"/>
      <c r="E260" s="98">
        <v>852</v>
      </c>
      <c r="F260" s="2" t="s">
        <v>75</v>
      </c>
      <c r="G260" s="2" t="s">
        <v>43</v>
      </c>
      <c r="H260" s="3" t="s">
        <v>365</v>
      </c>
      <c r="I260" s="2" t="s">
        <v>80</v>
      </c>
      <c r="J260" s="15">
        <f t="shared" si="222"/>
        <v>4738991.1399999997</v>
      </c>
      <c r="K260" s="15">
        <f t="shared" si="222"/>
        <v>4644191.1399999997</v>
      </c>
      <c r="L260" s="15">
        <f t="shared" si="222"/>
        <v>94800</v>
      </c>
      <c r="M260" s="15">
        <f t="shared" si="222"/>
        <v>0</v>
      </c>
      <c r="N260" s="15">
        <f t="shared" si="222"/>
        <v>-20.59</v>
      </c>
      <c r="O260" s="15">
        <f t="shared" si="222"/>
        <v>0</v>
      </c>
      <c r="P260" s="15">
        <f t="shared" si="222"/>
        <v>-20.59</v>
      </c>
      <c r="Q260" s="15">
        <f t="shared" si="222"/>
        <v>0</v>
      </c>
      <c r="R260" s="15">
        <f t="shared" si="222"/>
        <v>4738970.55</v>
      </c>
      <c r="S260" s="15">
        <f t="shared" si="223"/>
        <v>4644191.1399999997</v>
      </c>
      <c r="T260" s="15">
        <f t="shared" si="223"/>
        <v>94779.41</v>
      </c>
      <c r="U260" s="15">
        <f t="shared" si="223"/>
        <v>0</v>
      </c>
      <c r="V260" s="15">
        <f t="shared" si="223"/>
        <v>4513532.47</v>
      </c>
      <c r="W260" s="15">
        <f t="shared" si="223"/>
        <v>4423232.47</v>
      </c>
      <c r="X260" s="15">
        <f t="shared" si="223"/>
        <v>90300</v>
      </c>
      <c r="Y260" s="15">
        <f t="shared" si="223"/>
        <v>0</v>
      </c>
      <c r="Z260" s="15">
        <f t="shared" si="223"/>
        <v>-29.95</v>
      </c>
      <c r="AA260" s="15">
        <f t="shared" si="223"/>
        <v>0</v>
      </c>
      <c r="AB260" s="15">
        <f t="shared" si="223"/>
        <v>-29.95</v>
      </c>
      <c r="AC260" s="15">
        <f t="shared" si="223"/>
        <v>0</v>
      </c>
      <c r="AD260" s="15">
        <f t="shared" si="223"/>
        <v>4513502.5199999996</v>
      </c>
      <c r="AE260" s="15">
        <f t="shared" si="223"/>
        <v>4423232.47</v>
      </c>
      <c r="AF260" s="15">
        <f t="shared" si="223"/>
        <v>90270.05</v>
      </c>
      <c r="AG260" s="15">
        <f t="shared" si="223"/>
        <v>0</v>
      </c>
      <c r="AH260" s="15">
        <f t="shared" si="223"/>
        <v>4394246.08</v>
      </c>
      <c r="AI260" s="15">
        <f t="shared" si="223"/>
        <v>4306346.08</v>
      </c>
      <c r="AJ260" s="15">
        <f t="shared" si="223"/>
        <v>87900</v>
      </c>
      <c r="AK260" s="15">
        <f t="shared" si="223"/>
        <v>0</v>
      </c>
      <c r="AL260" s="15">
        <f t="shared" si="223"/>
        <v>-15.39</v>
      </c>
      <c r="AM260" s="110">
        <f t="shared" si="223"/>
        <v>0</v>
      </c>
      <c r="AN260" s="15">
        <f t="shared" si="223"/>
        <v>-15.39</v>
      </c>
      <c r="AO260" s="15">
        <f t="shared" si="223"/>
        <v>0</v>
      </c>
      <c r="AP260" s="15">
        <f t="shared" si="223"/>
        <v>4394230.6900000004</v>
      </c>
      <c r="AQ260" s="15">
        <f t="shared" si="223"/>
        <v>4306346.08</v>
      </c>
      <c r="AR260" s="15">
        <f t="shared" si="223"/>
        <v>87884.61</v>
      </c>
      <c r="AS260" s="15">
        <f t="shared" si="223"/>
        <v>0</v>
      </c>
    </row>
    <row r="261" spans="1:45" ht="15.75" customHeight="1" x14ac:dyDescent="0.25">
      <c r="A261" s="102" t="s">
        <v>81</v>
      </c>
      <c r="B261" s="102"/>
      <c r="C261" s="102"/>
      <c r="D261" s="102"/>
      <c r="E261" s="98">
        <v>852</v>
      </c>
      <c r="F261" s="2" t="s">
        <v>75</v>
      </c>
      <c r="G261" s="2" t="s">
        <v>43</v>
      </c>
      <c r="H261" s="3" t="s">
        <v>365</v>
      </c>
      <c r="I261" s="2" t="s">
        <v>82</v>
      </c>
      <c r="J261" s="15">
        <f>'3.ВС'!J334</f>
        <v>4738991.1399999997</v>
      </c>
      <c r="K261" s="15">
        <f>'3.ВС'!K334</f>
        <v>4644191.1399999997</v>
      </c>
      <c r="L261" s="15">
        <f>'3.ВС'!L334</f>
        <v>94800</v>
      </c>
      <c r="M261" s="15">
        <f>'3.ВС'!M334</f>
        <v>0</v>
      </c>
      <c r="N261" s="15">
        <f>'3.ВС'!N334</f>
        <v>-20.59</v>
      </c>
      <c r="O261" s="15">
        <f>'3.ВС'!O334</f>
        <v>0</v>
      </c>
      <c r="P261" s="15">
        <f>'3.ВС'!P334</f>
        <v>-20.59</v>
      </c>
      <c r="Q261" s="15">
        <f>'3.ВС'!Q334</f>
        <v>0</v>
      </c>
      <c r="R261" s="15">
        <f>'3.ВС'!R334</f>
        <v>4738970.55</v>
      </c>
      <c r="S261" s="15">
        <f>'3.ВС'!S334</f>
        <v>4644191.1399999997</v>
      </c>
      <c r="T261" s="15">
        <f>'3.ВС'!T334</f>
        <v>94779.41</v>
      </c>
      <c r="U261" s="15">
        <f>'3.ВС'!U334</f>
        <v>0</v>
      </c>
      <c r="V261" s="15">
        <f>'3.ВС'!V334</f>
        <v>4513532.47</v>
      </c>
      <c r="W261" s="15">
        <f>'3.ВС'!W334</f>
        <v>4423232.47</v>
      </c>
      <c r="X261" s="15">
        <f>'3.ВС'!X334</f>
        <v>90300</v>
      </c>
      <c r="Y261" s="15">
        <f>'3.ВС'!Y334</f>
        <v>0</v>
      </c>
      <c r="Z261" s="15">
        <f>'3.ВС'!Z334</f>
        <v>-29.95</v>
      </c>
      <c r="AA261" s="15">
        <f>'3.ВС'!AA334</f>
        <v>0</v>
      </c>
      <c r="AB261" s="15">
        <f>'3.ВС'!AB334</f>
        <v>-29.95</v>
      </c>
      <c r="AC261" s="15">
        <f>'3.ВС'!AC334</f>
        <v>0</v>
      </c>
      <c r="AD261" s="15">
        <f>'3.ВС'!AD334</f>
        <v>4513502.5199999996</v>
      </c>
      <c r="AE261" s="15">
        <f>'3.ВС'!AE334</f>
        <v>4423232.47</v>
      </c>
      <c r="AF261" s="15">
        <f>'3.ВС'!AF334</f>
        <v>90270.05</v>
      </c>
      <c r="AG261" s="15">
        <f>'3.ВС'!AG334</f>
        <v>0</v>
      </c>
      <c r="AH261" s="15">
        <f>'3.ВС'!AH334</f>
        <v>4394246.08</v>
      </c>
      <c r="AI261" s="15">
        <f>'3.ВС'!AI334</f>
        <v>4306346.08</v>
      </c>
      <c r="AJ261" s="15">
        <f>'3.ВС'!AJ334</f>
        <v>87900</v>
      </c>
      <c r="AK261" s="15">
        <f>'3.ВС'!AK334</f>
        <v>0</v>
      </c>
      <c r="AL261" s="15">
        <f>'3.ВС'!AL334</f>
        <v>-15.39</v>
      </c>
      <c r="AM261" s="110">
        <f>'3.ВС'!AM334</f>
        <v>0</v>
      </c>
      <c r="AN261" s="15">
        <f>'3.ВС'!AN334</f>
        <v>-15.39</v>
      </c>
      <c r="AO261" s="15">
        <f>'3.ВС'!AO334</f>
        <v>0</v>
      </c>
      <c r="AP261" s="15">
        <f>'3.ВС'!AP334</f>
        <v>4394230.6900000004</v>
      </c>
      <c r="AQ261" s="15">
        <f>'3.ВС'!AQ334</f>
        <v>4306346.08</v>
      </c>
      <c r="AR261" s="15">
        <f>'3.ВС'!AR334</f>
        <v>87884.61</v>
      </c>
      <c r="AS261" s="15">
        <f>'3.ВС'!AS334</f>
        <v>0</v>
      </c>
    </row>
    <row r="262" spans="1:45" ht="59.25" customHeight="1" x14ac:dyDescent="0.25">
      <c r="A262" s="102" t="s">
        <v>285</v>
      </c>
      <c r="B262" s="19"/>
      <c r="C262" s="19"/>
      <c r="D262" s="19"/>
      <c r="E262" s="98">
        <v>852</v>
      </c>
      <c r="F262" s="2" t="s">
        <v>75</v>
      </c>
      <c r="G262" s="3" t="s">
        <v>43</v>
      </c>
      <c r="H262" s="3" t="s">
        <v>366</v>
      </c>
      <c r="I262" s="2"/>
      <c r="J262" s="15">
        <f t="shared" ref="J262:AK263" si="224">J263</f>
        <v>227904</v>
      </c>
      <c r="K262" s="15">
        <f t="shared" si="224"/>
        <v>223304</v>
      </c>
      <c r="L262" s="15">
        <f t="shared" si="224"/>
        <v>4600</v>
      </c>
      <c r="M262" s="15">
        <f t="shared" si="224"/>
        <v>0</v>
      </c>
      <c r="N262" s="15">
        <f t="shared" si="224"/>
        <v>-227904</v>
      </c>
      <c r="O262" s="15">
        <f t="shared" si="224"/>
        <v>-223304</v>
      </c>
      <c r="P262" s="15">
        <f t="shared" si="224"/>
        <v>-4600</v>
      </c>
      <c r="Q262" s="15">
        <f t="shared" si="224"/>
        <v>0</v>
      </c>
      <c r="R262" s="15">
        <f t="shared" si="224"/>
        <v>0</v>
      </c>
      <c r="S262" s="15">
        <f t="shared" si="224"/>
        <v>0</v>
      </c>
      <c r="T262" s="15">
        <f t="shared" si="224"/>
        <v>0</v>
      </c>
      <c r="U262" s="15">
        <f t="shared" si="224"/>
        <v>0</v>
      </c>
      <c r="V262" s="15">
        <f t="shared" si="224"/>
        <v>0</v>
      </c>
      <c r="W262" s="15">
        <f t="shared" si="224"/>
        <v>0</v>
      </c>
      <c r="X262" s="15">
        <f t="shared" si="224"/>
        <v>0</v>
      </c>
      <c r="Y262" s="15">
        <f t="shared" si="224"/>
        <v>0</v>
      </c>
      <c r="Z262" s="15">
        <f t="shared" si="224"/>
        <v>0</v>
      </c>
      <c r="AA262" s="15">
        <f t="shared" si="224"/>
        <v>0</v>
      </c>
      <c r="AB262" s="15">
        <f t="shared" si="224"/>
        <v>0</v>
      </c>
      <c r="AC262" s="15">
        <f t="shared" si="224"/>
        <v>0</v>
      </c>
      <c r="AD262" s="15">
        <f t="shared" si="224"/>
        <v>0</v>
      </c>
      <c r="AE262" s="15">
        <f t="shared" si="224"/>
        <v>0</v>
      </c>
      <c r="AF262" s="15">
        <f t="shared" si="224"/>
        <v>0</v>
      </c>
      <c r="AG262" s="15">
        <f t="shared" si="224"/>
        <v>0</v>
      </c>
      <c r="AH262" s="15">
        <f t="shared" si="224"/>
        <v>0</v>
      </c>
      <c r="AI262" s="15">
        <f t="shared" si="224"/>
        <v>0</v>
      </c>
      <c r="AJ262" s="15">
        <f t="shared" si="224"/>
        <v>0</v>
      </c>
      <c r="AK262" s="15">
        <f t="shared" si="224"/>
        <v>0</v>
      </c>
      <c r="AL262" s="15">
        <f t="shared" ref="S262:AS263" si="225">AL263</f>
        <v>0</v>
      </c>
      <c r="AM262" s="110">
        <f t="shared" si="225"/>
        <v>0</v>
      </c>
      <c r="AN262" s="15">
        <f t="shared" si="225"/>
        <v>0</v>
      </c>
      <c r="AO262" s="15">
        <f t="shared" si="225"/>
        <v>0</v>
      </c>
      <c r="AP262" s="15">
        <f t="shared" si="225"/>
        <v>0</v>
      </c>
      <c r="AQ262" s="15">
        <f t="shared" si="225"/>
        <v>0</v>
      </c>
      <c r="AR262" s="15">
        <f t="shared" si="225"/>
        <v>0</v>
      </c>
      <c r="AS262" s="15">
        <f t="shared" si="225"/>
        <v>0</v>
      </c>
    </row>
    <row r="263" spans="1:45" ht="45.75" customHeight="1" x14ac:dyDescent="0.25">
      <c r="A263" s="102" t="s">
        <v>40</v>
      </c>
      <c r="B263" s="19"/>
      <c r="C263" s="19"/>
      <c r="D263" s="19"/>
      <c r="E263" s="98">
        <v>852</v>
      </c>
      <c r="F263" s="2" t="s">
        <v>75</v>
      </c>
      <c r="G263" s="3" t="s">
        <v>43</v>
      </c>
      <c r="H263" s="3" t="s">
        <v>366</v>
      </c>
      <c r="I263" s="2" t="s">
        <v>80</v>
      </c>
      <c r="J263" s="15">
        <f t="shared" si="224"/>
        <v>227904</v>
      </c>
      <c r="K263" s="15">
        <f t="shared" si="224"/>
        <v>223304</v>
      </c>
      <c r="L263" s="15">
        <f t="shared" si="224"/>
        <v>4600</v>
      </c>
      <c r="M263" s="15">
        <f t="shared" si="224"/>
        <v>0</v>
      </c>
      <c r="N263" s="15">
        <f t="shared" si="224"/>
        <v>-227904</v>
      </c>
      <c r="O263" s="15">
        <f t="shared" si="224"/>
        <v>-223304</v>
      </c>
      <c r="P263" s="15">
        <f t="shared" si="224"/>
        <v>-4600</v>
      </c>
      <c r="Q263" s="15">
        <f t="shared" si="224"/>
        <v>0</v>
      </c>
      <c r="R263" s="15">
        <f t="shared" si="224"/>
        <v>0</v>
      </c>
      <c r="S263" s="15">
        <f t="shared" si="225"/>
        <v>0</v>
      </c>
      <c r="T263" s="15">
        <f t="shared" si="225"/>
        <v>0</v>
      </c>
      <c r="U263" s="15">
        <f t="shared" si="225"/>
        <v>0</v>
      </c>
      <c r="V263" s="15">
        <f t="shared" si="225"/>
        <v>0</v>
      </c>
      <c r="W263" s="15">
        <f t="shared" si="225"/>
        <v>0</v>
      </c>
      <c r="X263" s="15">
        <f t="shared" si="225"/>
        <v>0</v>
      </c>
      <c r="Y263" s="15">
        <f t="shared" si="225"/>
        <v>0</v>
      </c>
      <c r="Z263" s="15">
        <f t="shared" si="225"/>
        <v>0</v>
      </c>
      <c r="AA263" s="15">
        <f t="shared" si="225"/>
        <v>0</v>
      </c>
      <c r="AB263" s="15">
        <f t="shared" si="225"/>
        <v>0</v>
      </c>
      <c r="AC263" s="15">
        <f t="shared" si="225"/>
        <v>0</v>
      </c>
      <c r="AD263" s="15">
        <f t="shared" si="225"/>
        <v>0</v>
      </c>
      <c r="AE263" s="15">
        <f t="shared" si="225"/>
        <v>0</v>
      </c>
      <c r="AF263" s="15">
        <f t="shared" si="225"/>
        <v>0</v>
      </c>
      <c r="AG263" s="15">
        <f t="shared" si="225"/>
        <v>0</v>
      </c>
      <c r="AH263" s="15">
        <f t="shared" si="225"/>
        <v>0</v>
      </c>
      <c r="AI263" s="15">
        <f t="shared" si="225"/>
        <v>0</v>
      </c>
      <c r="AJ263" s="15">
        <f t="shared" si="225"/>
        <v>0</v>
      </c>
      <c r="AK263" s="15">
        <f t="shared" si="225"/>
        <v>0</v>
      </c>
      <c r="AL263" s="15">
        <f t="shared" si="225"/>
        <v>0</v>
      </c>
      <c r="AM263" s="110">
        <f t="shared" si="225"/>
        <v>0</v>
      </c>
      <c r="AN263" s="15">
        <f t="shared" si="225"/>
        <v>0</v>
      </c>
      <c r="AO263" s="15">
        <f t="shared" si="225"/>
        <v>0</v>
      </c>
      <c r="AP263" s="15">
        <f t="shared" si="225"/>
        <v>0</v>
      </c>
      <c r="AQ263" s="15">
        <f t="shared" si="225"/>
        <v>0</v>
      </c>
      <c r="AR263" s="15">
        <f t="shared" si="225"/>
        <v>0</v>
      </c>
      <c r="AS263" s="15">
        <f t="shared" si="225"/>
        <v>0</v>
      </c>
    </row>
    <row r="264" spans="1:45" ht="17.25" customHeight="1" x14ac:dyDescent="0.25">
      <c r="A264" s="102" t="s">
        <v>81</v>
      </c>
      <c r="B264" s="19"/>
      <c r="C264" s="19"/>
      <c r="D264" s="19"/>
      <c r="E264" s="98">
        <v>852</v>
      </c>
      <c r="F264" s="2" t="s">
        <v>75</v>
      </c>
      <c r="G264" s="3" t="s">
        <v>43</v>
      </c>
      <c r="H264" s="3" t="s">
        <v>366</v>
      </c>
      <c r="I264" s="2" t="s">
        <v>82</v>
      </c>
      <c r="J264" s="15">
        <f>'3.ВС'!J337</f>
        <v>227904</v>
      </c>
      <c r="K264" s="15">
        <f>'3.ВС'!K337</f>
        <v>223304</v>
      </c>
      <c r="L264" s="15">
        <f>'3.ВС'!L337</f>
        <v>4600</v>
      </c>
      <c r="M264" s="15">
        <f>'3.ВС'!M337</f>
        <v>0</v>
      </c>
      <c r="N264" s="15">
        <f>'3.ВС'!N337</f>
        <v>-227904</v>
      </c>
      <c r="O264" s="15">
        <f>'3.ВС'!O337</f>
        <v>-223304</v>
      </c>
      <c r="P264" s="15">
        <f>'3.ВС'!P337</f>
        <v>-4600</v>
      </c>
      <c r="Q264" s="15">
        <f>'3.ВС'!Q337</f>
        <v>0</v>
      </c>
      <c r="R264" s="15">
        <f>'3.ВС'!R337</f>
        <v>0</v>
      </c>
      <c r="S264" s="15">
        <f>'3.ВС'!S337</f>
        <v>0</v>
      </c>
      <c r="T264" s="15">
        <f>'3.ВС'!T337</f>
        <v>0</v>
      </c>
      <c r="U264" s="15">
        <f>'3.ВС'!U337</f>
        <v>0</v>
      </c>
      <c r="V264" s="15">
        <f>'3.ВС'!V337</f>
        <v>0</v>
      </c>
      <c r="W264" s="15">
        <f>'3.ВС'!W337</f>
        <v>0</v>
      </c>
      <c r="X264" s="15">
        <f>'3.ВС'!X337</f>
        <v>0</v>
      </c>
      <c r="Y264" s="15">
        <f>'3.ВС'!Y337</f>
        <v>0</v>
      </c>
      <c r="Z264" s="15">
        <f>'3.ВС'!Z337</f>
        <v>0</v>
      </c>
      <c r="AA264" s="15">
        <f>'3.ВС'!AA337</f>
        <v>0</v>
      </c>
      <c r="AB264" s="15">
        <f>'3.ВС'!AB337</f>
        <v>0</v>
      </c>
      <c r="AC264" s="15">
        <f>'3.ВС'!AC337</f>
        <v>0</v>
      </c>
      <c r="AD264" s="15">
        <f>'3.ВС'!AD337</f>
        <v>0</v>
      </c>
      <c r="AE264" s="15">
        <f>'3.ВС'!AE337</f>
        <v>0</v>
      </c>
      <c r="AF264" s="15">
        <f>'3.ВС'!AF337</f>
        <v>0</v>
      </c>
      <c r="AG264" s="15">
        <f>'3.ВС'!AG337</f>
        <v>0</v>
      </c>
      <c r="AH264" s="15">
        <f>'3.ВС'!AH337</f>
        <v>0</v>
      </c>
      <c r="AI264" s="15">
        <f>'3.ВС'!AI337</f>
        <v>0</v>
      </c>
      <c r="AJ264" s="15">
        <f>'3.ВС'!AJ337</f>
        <v>0</v>
      </c>
      <c r="AK264" s="15">
        <f>'3.ВС'!AK337</f>
        <v>0</v>
      </c>
      <c r="AL264" s="15">
        <f>'3.ВС'!AL337</f>
        <v>0</v>
      </c>
      <c r="AM264" s="110">
        <f>'3.ВС'!AM337</f>
        <v>0</v>
      </c>
      <c r="AN264" s="15">
        <f>'3.ВС'!AN337</f>
        <v>0</v>
      </c>
      <c r="AO264" s="15">
        <f>'3.ВС'!AO337</f>
        <v>0</v>
      </c>
      <c r="AP264" s="15">
        <f>'3.ВС'!AP337</f>
        <v>0</v>
      </c>
      <c r="AQ264" s="15">
        <f>'3.ВС'!AQ337</f>
        <v>0</v>
      </c>
      <c r="AR264" s="15">
        <f>'3.ВС'!AR337</f>
        <v>0</v>
      </c>
      <c r="AS264" s="15">
        <f>'3.ВС'!AS337</f>
        <v>0</v>
      </c>
    </row>
    <row r="265" spans="1:45" ht="45" customHeight="1" x14ac:dyDescent="0.25">
      <c r="A265" s="102" t="s">
        <v>295</v>
      </c>
      <c r="B265" s="19"/>
      <c r="C265" s="19"/>
      <c r="D265" s="19"/>
      <c r="E265" s="98">
        <v>852</v>
      </c>
      <c r="F265" s="2" t="s">
        <v>75</v>
      </c>
      <c r="G265" s="3" t="s">
        <v>43</v>
      </c>
      <c r="H265" s="3" t="s">
        <v>367</v>
      </c>
      <c r="I265" s="2"/>
      <c r="J265" s="15">
        <f t="shared" ref="J265:AK266" si="226">J266</f>
        <v>354322</v>
      </c>
      <c r="K265" s="15">
        <f t="shared" si="226"/>
        <v>347222</v>
      </c>
      <c r="L265" s="15">
        <f t="shared" si="226"/>
        <v>7100</v>
      </c>
      <c r="M265" s="15">
        <f t="shared" si="226"/>
        <v>0</v>
      </c>
      <c r="N265" s="15">
        <f t="shared" si="226"/>
        <v>-354322</v>
      </c>
      <c r="O265" s="15">
        <f t="shared" si="226"/>
        <v>-347222</v>
      </c>
      <c r="P265" s="15">
        <f t="shared" si="226"/>
        <v>-7100</v>
      </c>
      <c r="Q265" s="15">
        <f t="shared" si="226"/>
        <v>0</v>
      </c>
      <c r="R265" s="15">
        <f t="shared" si="226"/>
        <v>0</v>
      </c>
      <c r="S265" s="15">
        <f t="shared" si="226"/>
        <v>0</v>
      </c>
      <c r="T265" s="15">
        <f t="shared" si="226"/>
        <v>0</v>
      </c>
      <c r="U265" s="15">
        <f t="shared" si="226"/>
        <v>0</v>
      </c>
      <c r="V265" s="15">
        <f t="shared" si="226"/>
        <v>0</v>
      </c>
      <c r="W265" s="15">
        <f t="shared" si="226"/>
        <v>0</v>
      </c>
      <c r="X265" s="15">
        <f t="shared" si="226"/>
        <v>0</v>
      </c>
      <c r="Y265" s="15">
        <f t="shared" si="226"/>
        <v>0</v>
      </c>
      <c r="Z265" s="15">
        <f t="shared" si="226"/>
        <v>0</v>
      </c>
      <c r="AA265" s="15">
        <f t="shared" si="226"/>
        <v>0</v>
      </c>
      <c r="AB265" s="15">
        <f t="shared" si="226"/>
        <v>0</v>
      </c>
      <c r="AC265" s="15">
        <f t="shared" si="226"/>
        <v>0</v>
      </c>
      <c r="AD265" s="15">
        <f t="shared" si="226"/>
        <v>0</v>
      </c>
      <c r="AE265" s="15">
        <f t="shared" si="226"/>
        <v>0</v>
      </c>
      <c r="AF265" s="15">
        <f t="shared" si="226"/>
        <v>0</v>
      </c>
      <c r="AG265" s="15">
        <f t="shared" si="226"/>
        <v>0</v>
      </c>
      <c r="AH265" s="15">
        <f t="shared" si="226"/>
        <v>0</v>
      </c>
      <c r="AI265" s="15">
        <f t="shared" si="226"/>
        <v>0</v>
      </c>
      <c r="AJ265" s="15">
        <f t="shared" si="226"/>
        <v>0</v>
      </c>
      <c r="AK265" s="15">
        <f t="shared" si="226"/>
        <v>0</v>
      </c>
      <c r="AL265" s="15">
        <f t="shared" ref="S265:AS266" si="227">AL266</f>
        <v>0</v>
      </c>
      <c r="AM265" s="110">
        <f t="shared" si="227"/>
        <v>0</v>
      </c>
      <c r="AN265" s="15">
        <f t="shared" si="227"/>
        <v>0</v>
      </c>
      <c r="AO265" s="15">
        <f t="shared" si="227"/>
        <v>0</v>
      </c>
      <c r="AP265" s="15">
        <f t="shared" si="227"/>
        <v>0</v>
      </c>
      <c r="AQ265" s="15">
        <f t="shared" si="227"/>
        <v>0</v>
      </c>
      <c r="AR265" s="15">
        <f t="shared" si="227"/>
        <v>0</v>
      </c>
      <c r="AS265" s="15">
        <f t="shared" si="227"/>
        <v>0</v>
      </c>
    </row>
    <row r="266" spans="1:45" ht="45.75" customHeight="1" x14ac:dyDescent="0.25">
      <c r="A266" s="102" t="s">
        <v>40</v>
      </c>
      <c r="B266" s="19"/>
      <c r="C266" s="19"/>
      <c r="D266" s="19"/>
      <c r="E266" s="98">
        <v>852</v>
      </c>
      <c r="F266" s="2" t="s">
        <v>75</v>
      </c>
      <c r="G266" s="3" t="s">
        <v>43</v>
      </c>
      <c r="H266" s="3" t="s">
        <v>367</v>
      </c>
      <c r="I266" s="2" t="s">
        <v>80</v>
      </c>
      <c r="J266" s="15">
        <f t="shared" si="226"/>
        <v>354322</v>
      </c>
      <c r="K266" s="15">
        <f t="shared" si="226"/>
        <v>347222</v>
      </c>
      <c r="L266" s="15">
        <f t="shared" si="226"/>
        <v>7100</v>
      </c>
      <c r="M266" s="15">
        <f t="shared" si="226"/>
        <v>0</v>
      </c>
      <c r="N266" s="15">
        <f t="shared" si="226"/>
        <v>-354322</v>
      </c>
      <c r="O266" s="15">
        <f t="shared" si="226"/>
        <v>-347222</v>
      </c>
      <c r="P266" s="15">
        <f t="shared" si="226"/>
        <v>-7100</v>
      </c>
      <c r="Q266" s="15">
        <f t="shared" si="226"/>
        <v>0</v>
      </c>
      <c r="R266" s="15">
        <f t="shared" si="226"/>
        <v>0</v>
      </c>
      <c r="S266" s="15">
        <f t="shared" si="227"/>
        <v>0</v>
      </c>
      <c r="T266" s="15">
        <f t="shared" si="227"/>
        <v>0</v>
      </c>
      <c r="U266" s="15">
        <f t="shared" si="227"/>
        <v>0</v>
      </c>
      <c r="V266" s="15">
        <f t="shared" si="227"/>
        <v>0</v>
      </c>
      <c r="W266" s="15">
        <f t="shared" si="227"/>
        <v>0</v>
      </c>
      <c r="X266" s="15">
        <f t="shared" si="227"/>
        <v>0</v>
      </c>
      <c r="Y266" s="15">
        <f t="shared" si="227"/>
        <v>0</v>
      </c>
      <c r="Z266" s="15">
        <f t="shared" si="227"/>
        <v>0</v>
      </c>
      <c r="AA266" s="15">
        <f t="shared" si="227"/>
        <v>0</v>
      </c>
      <c r="AB266" s="15">
        <f t="shared" si="227"/>
        <v>0</v>
      </c>
      <c r="AC266" s="15">
        <f t="shared" si="227"/>
        <v>0</v>
      </c>
      <c r="AD266" s="15">
        <f t="shared" si="227"/>
        <v>0</v>
      </c>
      <c r="AE266" s="15">
        <f t="shared" si="227"/>
        <v>0</v>
      </c>
      <c r="AF266" s="15">
        <f t="shared" si="227"/>
        <v>0</v>
      </c>
      <c r="AG266" s="15">
        <f t="shared" si="227"/>
        <v>0</v>
      </c>
      <c r="AH266" s="15">
        <f t="shared" si="227"/>
        <v>0</v>
      </c>
      <c r="AI266" s="15">
        <f t="shared" si="227"/>
        <v>0</v>
      </c>
      <c r="AJ266" s="15">
        <f t="shared" si="227"/>
        <v>0</v>
      </c>
      <c r="AK266" s="15">
        <f t="shared" si="227"/>
        <v>0</v>
      </c>
      <c r="AL266" s="15">
        <f t="shared" si="227"/>
        <v>0</v>
      </c>
      <c r="AM266" s="110">
        <f t="shared" si="227"/>
        <v>0</v>
      </c>
      <c r="AN266" s="15">
        <f t="shared" si="227"/>
        <v>0</v>
      </c>
      <c r="AO266" s="15">
        <f t="shared" si="227"/>
        <v>0</v>
      </c>
      <c r="AP266" s="15">
        <f t="shared" si="227"/>
        <v>0</v>
      </c>
      <c r="AQ266" s="15">
        <f t="shared" si="227"/>
        <v>0</v>
      </c>
      <c r="AR266" s="15">
        <f t="shared" si="227"/>
        <v>0</v>
      </c>
      <c r="AS266" s="15">
        <f t="shared" si="227"/>
        <v>0</v>
      </c>
    </row>
    <row r="267" spans="1:45" ht="17.25" customHeight="1" x14ac:dyDescent="0.25">
      <c r="A267" s="102" t="s">
        <v>81</v>
      </c>
      <c r="B267" s="19"/>
      <c r="C267" s="19"/>
      <c r="D267" s="19"/>
      <c r="E267" s="98">
        <v>852</v>
      </c>
      <c r="F267" s="2" t="s">
        <v>75</v>
      </c>
      <c r="G267" s="3" t="s">
        <v>43</v>
      </c>
      <c r="H267" s="3" t="s">
        <v>367</v>
      </c>
      <c r="I267" s="2" t="s">
        <v>82</v>
      </c>
      <c r="J267" s="15">
        <f>'3.ВС'!J340</f>
        <v>354322</v>
      </c>
      <c r="K267" s="15">
        <f>'3.ВС'!K340</f>
        <v>347222</v>
      </c>
      <c r="L267" s="15">
        <f>'3.ВС'!L340</f>
        <v>7100</v>
      </c>
      <c r="M267" s="15">
        <f>'3.ВС'!M340</f>
        <v>0</v>
      </c>
      <c r="N267" s="15">
        <f>'3.ВС'!N340</f>
        <v>-354322</v>
      </c>
      <c r="O267" s="15">
        <f>'3.ВС'!O340</f>
        <v>-347222</v>
      </c>
      <c r="P267" s="15">
        <f>'3.ВС'!P340</f>
        <v>-7100</v>
      </c>
      <c r="Q267" s="15">
        <f>'3.ВС'!Q340</f>
        <v>0</v>
      </c>
      <c r="R267" s="15">
        <f>'3.ВС'!R340</f>
        <v>0</v>
      </c>
      <c r="S267" s="15">
        <f>'3.ВС'!S340</f>
        <v>0</v>
      </c>
      <c r="T267" s="15">
        <f>'3.ВС'!T340</f>
        <v>0</v>
      </c>
      <c r="U267" s="15">
        <f>'3.ВС'!U340</f>
        <v>0</v>
      </c>
      <c r="V267" s="15">
        <f>'3.ВС'!V340</f>
        <v>0</v>
      </c>
      <c r="W267" s="15">
        <f>'3.ВС'!W340</f>
        <v>0</v>
      </c>
      <c r="X267" s="15">
        <f>'3.ВС'!X340</f>
        <v>0</v>
      </c>
      <c r="Y267" s="15">
        <f>'3.ВС'!Y340</f>
        <v>0</v>
      </c>
      <c r="Z267" s="15">
        <f>'3.ВС'!Z340</f>
        <v>0</v>
      </c>
      <c r="AA267" s="15">
        <f>'3.ВС'!AA340</f>
        <v>0</v>
      </c>
      <c r="AB267" s="15">
        <f>'3.ВС'!AB340</f>
        <v>0</v>
      </c>
      <c r="AC267" s="15">
        <f>'3.ВС'!AC340</f>
        <v>0</v>
      </c>
      <c r="AD267" s="15">
        <f>'3.ВС'!AD340</f>
        <v>0</v>
      </c>
      <c r="AE267" s="15">
        <f>'3.ВС'!AE340</f>
        <v>0</v>
      </c>
      <c r="AF267" s="15">
        <f>'3.ВС'!AF340</f>
        <v>0</v>
      </c>
      <c r="AG267" s="15">
        <f>'3.ВС'!AG340</f>
        <v>0</v>
      </c>
      <c r="AH267" s="15">
        <f>'3.ВС'!AH340</f>
        <v>0</v>
      </c>
      <c r="AI267" s="15">
        <f>'3.ВС'!AI340</f>
        <v>0</v>
      </c>
      <c r="AJ267" s="15">
        <f>'3.ВС'!AJ340</f>
        <v>0</v>
      </c>
      <c r="AK267" s="15">
        <f>'3.ВС'!AK340</f>
        <v>0</v>
      </c>
      <c r="AL267" s="15">
        <f>'3.ВС'!AL340</f>
        <v>0</v>
      </c>
      <c r="AM267" s="110">
        <f>'3.ВС'!AM340</f>
        <v>0</v>
      </c>
      <c r="AN267" s="15">
        <f>'3.ВС'!AN340</f>
        <v>0</v>
      </c>
      <c r="AO267" s="15">
        <f>'3.ВС'!AO340</f>
        <v>0</v>
      </c>
      <c r="AP267" s="15">
        <f>'3.ВС'!AP340</f>
        <v>0</v>
      </c>
      <c r="AQ267" s="15">
        <f>'3.ВС'!AQ340</f>
        <v>0</v>
      </c>
      <c r="AR267" s="15">
        <f>'3.ВС'!AR340</f>
        <v>0</v>
      </c>
      <c r="AS267" s="15">
        <f>'3.ВС'!AS340</f>
        <v>0</v>
      </c>
    </row>
    <row r="268" spans="1:45" ht="27.75" hidden="1" customHeight="1" x14ac:dyDescent="0.25">
      <c r="A268" s="102" t="s">
        <v>278</v>
      </c>
      <c r="B268" s="102"/>
      <c r="C268" s="102"/>
      <c r="D268" s="102"/>
      <c r="E268" s="98">
        <v>852</v>
      </c>
      <c r="F268" s="2" t="s">
        <v>75</v>
      </c>
      <c r="G268" s="2" t="s">
        <v>43</v>
      </c>
      <c r="H268" s="3" t="s">
        <v>361</v>
      </c>
      <c r="I268" s="2"/>
      <c r="J268" s="15">
        <f t="shared" ref="J268:AK269" si="228">J269</f>
        <v>1791600</v>
      </c>
      <c r="K268" s="15">
        <f t="shared" si="228"/>
        <v>1791600</v>
      </c>
      <c r="L268" s="15">
        <f t="shared" si="228"/>
        <v>0</v>
      </c>
      <c r="M268" s="15">
        <f t="shared" si="228"/>
        <v>0</v>
      </c>
      <c r="N268" s="15">
        <f t="shared" si="228"/>
        <v>0</v>
      </c>
      <c r="O268" s="15">
        <f t="shared" si="228"/>
        <v>0</v>
      </c>
      <c r="P268" s="15">
        <f t="shared" si="228"/>
        <v>0</v>
      </c>
      <c r="Q268" s="15">
        <f t="shared" si="228"/>
        <v>0</v>
      </c>
      <c r="R268" s="15">
        <f t="shared" si="228"/>
        <v>1791600</v>
      </c>
      <c r="S268" s="15">
        <f t="shared" si="228"/>
        <v>1791600</v>
      </c>
      <c r="T268" s="15">
        <f t="shared" si="228"/>
        <v>0</v>
      </c>
      <c r="U268" s="15">
        <f t="shared" si="228"/>
        <v>0</v>
      </c>
      <c r="V268" s="15">
        <f t="shared" si="228"/>
        <v>1791600</v>
      </c>
      <c r="W268" s="15">
        <f t="shared" si="228"/>
        <v>1791600</v>
      </c>
      <c r="X268" s="15">
        <f t="shared" si="228"/>
        <v>0</v>
      </c>
      <c r="Y268" s="15">
        <f t="shared" si="228"/>
        <v>0</v>
      </c>
      <c r="Z268" s="15">
        <f t="shared" si="228"/>
        <v>0</v>
      </c>
      <c r="AA268" s="15">
        <f t="shared" si="228"/>
        <v>0</v>
      </c>
      <c r="AB268" s="15">
        <f t="shared" si="228"/>
        <v>0</v>
      </c>
      <c r="AC268" s="15">
        <f t="shared" si="228"/>
        <v>0</v>
      </c>
      <c r="AD268" s="15">
        <f t="shared" si="228"/>
        <v>1791600</v>
      </c>
      <c r="AE268" s="15">
        <f t="shared" si="228"/>
        <v>1791600</v>
      </c>
      <c r="AF268" s="15">
        <f t="shared" si="228"/>
        <v>0</v>
      </c>
      <c r="AG268" s="15">
        <f t="shared" si="228"/>
        <v>0</v>
      </c>
      <c r="AH268" s="15">
        <f t="shared" si="228"/>
        <v>1791600</v>
      </c>
      <c r="AI268" s="15">
        <f t="shared" si="228"/>
        <v>1791600</v>
      </c>
      <c r="AJ268" s="15">
        <f t="shared" si="228"/>
        <v>0</v>
      </c>
      <c r="AK268" s="15">
        <f t="shared" si="228"/>
        <v>0</v>
      </c>
      <c r="AL268" s="15">
        <f t="shared" ref="S268:AS269" si="229">AL269</f>
        <v>0</v>
      </c>
      <c r="AM268" s="110">
        <f t="shared" si="229"/>
        <v>0</v>
      </c>
      <c r="AN268" s="15">
        <f t="shared" si="229"/>
        <v>0</v>
      </c>
      <c r="AO268" s="15">
        <f t="shared" si="229"/>
        <v>0</v>
      </c>
      <c r="AP268" s="15">
        <f t="shared" si="229"/>
        <v>1791600</v>
      </c>
      <c r="AQ268" s="15">
        <f t="shared" si="229"/>
        <v>1791600</v>
      </c>
      <c r="AR268" s="15">
        <f t="shared" si="229"/>
        <v>0</v>
      </c>
      <c r="AS268" s="15">
        <f t="shared" si="229"/>
        <v>0</v>
      </c>
    </row>
    <row r="269" spans="1:45" ht="27.75" hidden="1" customHeight="1" x14ac:dyDescent="0.25">
      <c r="A269" s="102" t="s">
        <v>40</v>
      </c>
      <c r="B269" s="102"/>
      <c r="C269" s="102"/>
      <c r="D269" s="102"/>
      <c r="E269" s="98">
        <v>852</v>
      </c>
      <c r="F269" s="2" t="s">
        <v>75</v>
      </c>
      <c r="G269" s="2" t="s">
        <v>43</v>
      </c>
      <c r="H269" s="3" t="s">
        <v>361</v>
      </c>
      <c r="I269" s="2" t="s">
        <v>80</v>
      </c>
      <c r="J269" s="15">
        <f t="shared" si="228"/>
        <v>1791600</v>
      </c>
      <c r="K269" s="15">
        <f t="shared" si="228"/>
        <v>1791600</v>
      </c>
      <c r="L269" s="15">
        <f t="shared" si="228"/>
        <v>0</v>
      </c>
      <c r="M269" s="15">
        <f t="shared" si="228"/>
        <v>0</v>
      </c>
      <c r="N269" s="15">
        <f t="shared" si="228"/>
        <v>0</v>
      </c>
      <c r="O269" s="15">
        <f t="shared" si="228"/>
        <v>0</v>
      </c>
      <c r="P269" s="15">
        <f t="shared" si="228"/>
        <v>0</v>
      </c>
      <c r="Q269" s="15">
        <f t="shared" si="228"/>
        <v>0</v>
      </c>
      <c r="R269" s="15">
        <f t="shared" si="228"/>
        <v>1791600</v>
      </c>
      <c r="S269" s="15">
        <f t="shared" si="229"/>
        <v>1791600</v>
      </c>
      <c r="T269" s="15">
        <f t="shared" si="229"/>
        <v>0</v>
      </c>
      <c r="U269" s="15">
        <f t="shared" si="229"/>
        <v>0</v>
      </c>
      <c r="V269" s="15">
        <f t="shared" si="229"/>
        <v>1791600</v>
      </c>
      <c r="W269" s="15">
        <f t="shared" si="229"/>
        <v>1791600</v>
      </c>
      <c r="X269" s="15">
        <f t="shared" si="229"/>
        <v>0</v>
      </c>
      <c r="Y269" s="15">
        <f t="shared" si="229"/>
        <v>0</v>
      </c>
      <c r="Z269" s="15">
        <f t="shared" si="229"/>
        <v>0</v>
      </c>
      <c r="AA269" s="15">
        <f t="shared" si="229"/>
        <v>0</v>
      </c>
      <c r="AB269" s="15">
        <f t="shared" si="229"/>
        <v>0</v>
      </c>
      <c r="AC269" s="15">
        <f t="shared" si="229"/>
        <v>0</v>
      </c>
      <c r="AD269" s="15">
        <f t="shared" si="229"/>
        <v>1791600</v>
      </c>
      <c r="AE269" s="15">
        <f t="shared" si="229"/>
        <v>1791600</v>
      </c>
      <c r="AF269" s="15">
        <f t="shared" si="229"/>
        <v>0</v>
      </c>
      <c r="AG269" s="15">
        <f t="shared" si="229"/>
        <v>0</v>
      </c>
      <c r="AH269" s="15">
        <f t="shared" si="229"/>
        <v>1791600</v>
      </c>
      <c r="AI269" s="15">
        <f t="shared" si="229"/>
        <v>1791600</v>
      </c>
      <c r="AJ269" s="15">
        <f t="shared" si="229"/>
        <v>0</v>
      </c>
      <c r="AK269" s="15">
        <f t="shared" si="229"/>
        <v>0</v>
      </c>
      <c r="AL269" s="15">
        <f t="shared" si="229"/>
        <v>0</v>
      </c>
      <c r="AM269" s="110">
        <f t="shared" si="229"/>
        <v>0</v>
      </c>
      <c r="AN269" s="15">
        <f t="shared" si="229"/>
        <v>0</v>
      </c>
      <c r="AO269" s="15">
        <f t="shared" si="229"/>
        <v>0</v>
      </c>
      <c r="AP269" s="15">
        <f t="shared" si="229"/>
        <v>1791600</v>
      </c>
      <c r="AQ269" s="15">
        <f t="shared" si="229"/>
        <v>1791600</v>
      </c>
      <c r="AR269" s="15">
        <f t="shared" si="229"/>
        <v>0</v>
      </c>
      <c r="AS269" s="15">
        <f t="shared" si="229"/>
        <v>0</v>
      </c>
    </row>
    <row r="270" spans="1:45" ht="27.75" hidden="1" customHeight="1" x14ac:dyDescent="0.25">
      <c r="A270" s="102" t="s">
        <v>81</v>
      </c>
      <c r="B270" s="102"/>
      <c r="C270" s="102"/>
      <c r="D270" s="102"/>
      <c r="E270" s="98">
        <v>852</v>
      </c>
      <c r="F270" s="2" t="s">
        <v>75</v>
      </c>
      <c r="G270" s="2" t="s">
        <v>43</v>
      </c>
      <c r="H270" s="3" t="s">
        <v>361</v>
      </c>
      <c r="I270" s="2" t="s">
        <v>82</v>
      </c>
      <c r="J270" s="15">
        <f>'3.ВС'!J343</f>
        <v>1791600</v>
      </c>
      <c r="K270" s="15">
        <f>'3.ВС'!K343</f>
        <v>1791600</v>
      </c>
      <c r="L270" s="15">
        <f>'3.ВС'!L343</f>
        <v>0</v>
      </c>
      <c r="M270" s="15">
        <f>'3.ВС'!M343</f>
        <v>0</v>
      </c>
      <c r="N270" s="15">
        <f>'3.ВС'!N343</f>
        <v>0</v>
      </c>
      <c r="O270" s="15">
        <f>'3.ВС'!O343</f>
        <v>0</v>
      </c>
      <c r="P270" s="15">
        <f>'3.ВС'!P343</f>
        <v>0</v>
      </c>
      <c r="Q270" s="15">
        <f>'3.ВС'!Q343</f>
        <v>0</v>
      </c>
      <c r="R270" s="15">
        <f>'3.ВС'!R343</f>
        <v>1791600</v>
      </c>
      <c r="S270" s="15">
        <f>'3.ВС'!S343</f>
        <v>1791600</v>
      </c>
      <c r="T270" s="15">
        <f>'3.ВС'!T343</f>
        <v>0</v>
      </c>
      <c r="U270" s="15">
        <f>'3.ВС'!U343</f>
        <v>0</v>
      </c>
      <c r="V270" s="15">
        <f>'3.ВС'!V343</f>
        <v>1791600</v>
      </c>
      <c r="W270" s="15">
        <f>'3.ВС'!W343</f>
        <v>1791600</v>
      </c>
      <c r="X270" s="15">
        <f>'3.ВС'!X343</f>
        <v>0</v>
      </c>
      <c r="Y270" s="15">
        <f>'3.ВС'!Y343</f>
        <v>0</v>
      </c>
      <c r="Z270" s="15">
        <f>'3.ВС'!Z343</f>
        <v>0</v>
      </c>
      <c r="AA270" s="15">
        <f>'3.ВС'!AA343</f>
        <v>0</v>
      </c>
      <c r="AB270" s="15">
        <f>'3.ВС'!AB343</f>
        <v>0</v>
      </c>
      <c r="AC270" s="15">
        <f>'3.ВС'!AC343</f>
        <v>0</v>
      </c>
      <c r="AD270" s="15">
        <f>'3.ВС'!AD343</f>
        <v>1791600</v>
      </c>
      <c r="AE270" s="15">
        <f>'3.ВС'!AE343</f>
        <v>1791600</v>
      </c>
      <c r="AF270" s="15">
        <f>'3.ВС'!AF343</f>
        <v>0</v>
      </c>
      <c r="AG270" s="15">
        <f>'3.ВС'!AG343</f>
        <v>0</v>
      </c>
      <c r="AH270" s="15">
        <f>'3.ВС'!AH343</f>
        <v>1791600</v>
      </c>
      <c r="AI270" s="15">
        <f>'3.ВС'!AI343</f>
        <v>1791600</v>
      </c>
      <c r="AJ270" s="15">
        <f>'3.ВС'!AJ343</f>
        <v>0</v>
      </c>
      <c r="AK270" s="15">
        <f>'3.ВС'!AK343</f>
        <v>0</v>
      </c>
      <c r="AL270" s="15">
        <f>'3.ВС'!AL343</f>
        <v>0</v>
      </c>
      <c r="AM270" s="110">
        <f>'3.ВС'!AM343</f>
        <v>0</v>
      </c>
      <c r="AN270" s="15">
        <f>'3.ВС'!AN343</f>
        <v>0</v>
      </c>
      <c r="AO270" s="15">
        <f>'3.ВС'!AO343</f>
        <v>0</v>
      </c>
      <c r="AP270" s="15">
        <f>'3.ВС'!AP343</f>
        <v>1791600</v>
      </c>
      <c r="AQ270" s="15">
        <f>'3.ВС'!AQ343</f>
        <v>1791600</v>
      </c>
      <c r="AR270" s="15">
        <f>'3.ВС'!AR343</f>
        <v>0</v>
      </c>
      <c r="AS270" s="15">
        <f>'3.ВС'!AS343</f>
        <v>0</v>
      </c>
    </row>
    <row r="271" spans="1:45" ht="122.25" customHeight="1" x14ac:dyDescent="0.25">
      <c r="A271" s="102" t="s">
        <v>442</v>
      </c>
      <c r="B271" s="102"/>
      <c r="C271" s="102"/>
      <c r="D271" s="102"/>
      <c r="E271" s="98">
        <v>852</v>
      </c>
      <c r="F271" s="2" t="s">
        <v>75</v>
      </c>
      <c r="G271" s="2" t="s">
        <v>43</v>
      </c>
      <c r="H271" s="3" t="s">
        <v>363</v>
      </c>
      <c r="I271" s="2"/>
      <c r="J271" s="15">
        <f t="shared" ref="J271:AK272" si="230">J272</f>
        <v>7421400</v>
      </c>
      <c r="K271" s="15">
        <f t="shared" si="230"/>
        <v>7421400</v>
      </c>
      <c r="L271" s="15">
        <f t="shared" si="230"/>
        <v>0</v>
      </c>
      <c r="M271" s="15">
        <f t="shared" si="230"/>
        <v>0</v>
      </c>
      <c r="N271" s="15">
        <f t="shared" si="230"/>
        <v>-7421400</v>
      </c>
      <c r="O271" s="15">
        <f t="shared" si="230"/>
        <v>-7421400</v>
      </c>
      <c r="P271" s="15">
        <f t="shared" si="230"/>
        <v>0</v>
      </c>
      <c r="Q271" s="15">
        <f t="shared" si="230"/>
        <v>0</v>
      </c>
      <c r="R271" s="15">
        <f t="shared" si="230"/>
        <v>0</v>
      </c>
      <c r="S271" s="15">
        <f t="shared" si="230"/>
        <v>0</v>
      </c>
      <c r="T271" s="15">
        <f t="shared" si="230"/>
        <v>0</v>
      </c>
      <c r="U271" s="15">
        <f t="shared" si="230"/>
        <v>0</v>
      </c>
      <c r="V271" s="15">
        <f t="shared" si="230"/>
        <v>7343280</v>
      </c>
      <c r="W271" s="15">
        <f t="shared" si="230"/>
        <v>7343280</v>
      </c>
      <c r="X271" s="15">
        <f t="shared" si="230"/>
        <v>0</v>
      </c>
      <c r="Y271" s="15">
        <f t="shared" si="230"/>
        <v>0</v>
      </c>
      <c r="Z271" s="15">
        <f t="shared" si="230"/>
        <v>-7343280</v>
      </c>
      <c r="AA271" s="15">
        <f t="shared" si="230"/>
        <v>-7343280</v>
      </c>
      <c r="AB271" s="15">
        <f t="shared" si="230"/>
        <v>0</v>
      </c>
      <c r="AC271" s="15">
        <f t="shared" si="230"/>
        <v>0</v>
      </c>
      <c r="AD271" s="15">
        <f t="shared" si="230"/>
        <v>0</v>
      </c>
      <c r="AE271" s="15">
        <f t="shared" si="230"/>
        <v>0</v>
      </c>
      <c r="AF271" s="15">
        <f t="shared" si="230"/>
        <v>0</v>
      </c>
      <c r="AG271" s="15">
        <f t="shared" si="230"/>
        <v>0</v>
      </c>
      <c r="AH271" s="15">
        <f t="shared" si="230"/>
        <v>7343280</v>
      </c>
      <c r="AI271" s="15">
        <f t="shared" si="230"/>
        <v>7343280</v>
      </c>
      <c r="AJ271" s="15">
        <f t="shared" si="230"/>
        <v>0</v>
      </c>
      <c r="AK271" s="15">
        <f t="shared" si="230"/>
        <v>0</v>
      </c>
      <c r="AL271" s="15">
        <f t="shared" ref="S271:AS272" si="231">AL272</f>
        <v>-7343280</v>
      </c>
      <c r="AM271" s="110">
        <f t="shared" si="231"/>
        <v>-7343280</v>
      </c>
      <c r="AN271" s="15">
        <f t="shared" si="231"/>
        <v>0</v>
      </c>
      <c r="AO271" s="15">
        <f t="shared" si="231"/>
        <v>0</v>
      </c>
      <c r="AP271" s="15">
        <f t="shared" si="231"/>
        <v>0</v>
      </c>
      <c r="AQ271" s="15">
        <f t="shared" si="231"/>
        <v>0</v>
      </c>
      <c r="AR271" s="15">
        <f t="shared" si="231"/>
        <v>0</v>
      </c>
      <c r="AS271" s="15">
        <f t="shared" si="231"/>
        <v>0</v>
      </c>
    </row>
    <row r="272" spans="1:45" ht="45.75" customHeight="1" x14ac:dyDescent="0.25">
      <c r="A272" s="102" t="s">
        <v>40</v>
      </c>
      <c r="B272" s="102"/>
      <c r="C272" s="102"/>
      <c r="D272" s="102"/>
      <c r="E272" s="98">
        <v>852</v>
      </c>
      <c r="F272" s="2" t="s">
        <v>75</v>
      </c>
      <c r="G272" s="2" t="s">
        <v>43</v>
      </c>
      <c r="H272" s="3" t="s">
        <v>363</v>
      </c>
      <c r="I272" s="2" t="s">
        <v>80</v>
      </c>
      <c r="J272" s="15">
        <f t="shared" si="230"/>
        <v>7421400</v>
      </c>
      <c r="K272" s="15">
        <f t="shared" si="230"/>
        <v>7421400</v>
      </c>
      <c r="L272" s="15">
        <f t="shared" si="230"/>
        <v>0</v>
      </c>
      <c r="M272" s="15">
        <f t="shared" si="230"/>
        <v>0</v>
      </c>
      <c r="N272" s="15">
        <f t="shared" si="230"/>
        <v>-7421400</v>
      </c>
      <c r="O272" s="15">
        <f t="shared" si="230"/>
        <v>-7421400</v>
      </c>
      <c r="P272" s="15">
        <f t="shared" si="230"/>
        <v>0</v>
      </c>
      <c r="Q272" s="15">
        <f t="shared" si="230"/>
        <v>0</v>
      </c>
      <c r="R272" s="15">
        <f t="shared" si="230"/>
        <v>0</v>
      </c>
      <c r="S272" s="15">
        <f t="shared" si="231"/>
        <v>0</v>
      </c>
      <c r="T272" s="15">
        <f t="shared" si="231"/>
        <v>0</v>
      </c>
      <c r="U272" s="15">
        <f t="shared" si="231"/>
        <v>0</v>
      </c>
      <c r="V272" s="15">
        <f t="shared" si="231"/>
        <v>7343280</v>
      </c>
      <c r="W272" s="15">
        <f t="shared" si="231"/>
        <v>7343280</v>
      </c>
      <c r="X272" s="15">
        <f t="shared" si="231"/>
        <v>0</v>
      </c>
      <c r="Y272" s="15">
        <f t="shared" si="231"/>
        <v>0</v>
      </c>
      <c r="Z272" s="15">
        <f t="shared" si="231"/>
        <v>-7343280</v>
      </c>
      <c r="AA272" s="15">
        <f t="shared" si="231"/>
        <v>-7343280</v>
      </c>
      <c r="AB272" s="15">
        <f t="shared" si="231"/>
        <v>0</v>
      </c>
      <c r="AC272" s="15">
        <f t="shared" si="231"/>
        <v>0</v>
      </c>
      <c r="AD272" s="15">
        <f t="shared" si="231"/>
        <v>0</v>
      </c>
      <c r="AE272" s="15">
        <f t="shared" si="231"/>
        <v>0</v>
      </c>
      <c r="AF272" s="15">
        <f t="shared" si="231"/>
        <v>0</v>
      </c>
      <c r="AG272" s="15">
        <f t="shared" si="231"/>
        <v>0</v>
      </c>
      <c r="AH272" s="15">
        <f t="shared" si="231"/>
        <v>7343280</v>
      </c>
      <c r="AI272" s="15">
        <f t="shared" si="231"/>
        <v>7343280</v>
      </c>
      <c r="AJ272" s="15">
        <f t="shared" si="231"/>
        <v>0</v>
      </c>
      <c r="AK272" s="15">
        <f t="shared" si="231"/>
        <v>0</v>
      </c>
      <c r="AL272" s="15">
        <f t="shared" si="231"/>
        <v>-7343280</v>
      </c>
      <c r="AM272" s="110">
        <f t="shared" si="231"/>
        <v>-7343280</v>
      </c>
      <c r="AN272" s="15">
        <f t="shared" si="231"/>
        <v>0</v>
      </c>
      <c r="AO272" s="15">
        <f t="shared" si="231"/>
        <v>0</v>
      </c>
      <c r="AP272" s="15">
        <f t="shared" si="231"/>
        <v>0</v>
      </c>
      <c r="AQ272" s="15">
        <f t="shared" si="231"/>
        <v>0</v>
      </c>
      <c r="AR272" s="15">
        <f t="shared" si="231"/>
        <v>0</v>
      </c>
      <c r="AS272" s="15">
        <f t="shared" si="231"/>
        <v>0</v>
      </c>
    </row>
    <row r="273" spans="1:45" ht="17.25" customHeight="1" x14ac:dyDescent="0.25">
      <c r="A273" s="102" t="s">
        <v>81</v>
      </c>
      <c r="B273" s="102"/>
      <c r="C273" s="102"/>
      <c r="D273" s="102"/>
      <c r="E273" s="98">
        <v>852</v>
      </c>
      <c r="F273" s="2" t="s">
        <v>75</v>
      </c>
      <c r="G273" s="2" t="s">
        <v>43</v>
      </c>
      <c r="H273" s="3" t="s">
        <v>363</v>
      </c>
      <c r="I273" s="2" t="s">
        <v>82</v>
      </c>
      <c r="J273" s="15">
        <f>'3.ВС'!J346</f>
        <v>7421400</v>
      </c>
      <c r="K273" s="15">
        <f>'3.ВС'!K346</f>
        <v>7421400</v>
      </c>
      <c r="L273" s="15">
        <f>'3.ВС'!L346</f>
        <v>0</v>
      </c>
      <c r="M273" s="15">
        <f>'3.ВС'!M346</f>
        <v>0</v>
      </c>
      <c r="N273" s="15">
        <f>'3.ВС'!N346</f>
        <v>-7421400</v>
      </c>
      <c r="O273" s="15">
        <f>'3.ВС'!O346</f>
        <v>-7421400</v>
      </c>
      <c r="P273" s="15">
        <f>'3.ВС'!P346</f>
        <v>0</v>
      </c>
      <c r="Q273" s="15">
        <f>'3.ВС'!Q346</f>
        <v>0</v>
      </c>
      <c r="R273" s="15">
        <f>'3.ВС'!R346</f>
        <v>0</v>
      </c>
      <c r="S273" s="15">
        <f>'3.ВС'!S346</f>
        <v>0</v>
      </c>
      <c r="T273" s="15">
        <f>'3.ВС'!T346</f>
        <v>0</v>
      </c>
      <c r="U273" s="15">
        <f>'3.ВС'!U346</f>
        <v>0</v>
      </c>
      <c r="V273" s="15">
        <f>'3.ВС'!V346</f>
        <v>7343280</v>
      </c>
      <c r="W273" s="15">
        <f>'3.ВС'!W346</f>
        <v>7343280</v>
      </c>
      <c r="X273" s="15">
        <f>'3.ВС'!X346</f>
        <v>0</v>
      </c>
      <c r="Y273" s="15">
        <f>'3.ВС'!Y346</f>
        <v>0</v>
      </c>
      <c r="Z273" s="15">
        <f>'3.ВС'!Z346</f>
        <v>-7343280</v>
      </c>
      <c r="AA273" s="15">
        <f>'3.ВС'!AA346</f>
        <v>-7343280</v>
      </c>
      <c r="AB273" s="15">
        <f>'3.ВС'!AB346</f>
        <v>0</v>
      </c>
      <c r="AC273" s="15">
        <f>'3.ВС'!AC346</f>
        <v>0</v>
      </c>
      <c r="AD273" s="15">
        <f>'3.ВС'!AD346</f>
        <v>0</v>
      </c>
      <c r="AE273" s="15">
        <f>'3.ВС'!AE346</f>
        <v>0</v>
      </c>
      <c r="AF273" s="15">
        <f>'3.ВС'!AF346</f>
        <v>0</v>
      </c>
      <c r="AG273" s="15">
        <f>'3.ВС'!AG346</f>
        <v>0</v>
      </c>
      <c r="AH273" s="15">
        <f>'3.ВС'!AH346</f>
        <v>7343280</v>
      </c>
      <c r="AI273" s="15">
        <f>'3.ВС'!AI346</f>
        <v>7343280</v>
      </c>
      <c r="AJ273" s="15">
        <f>'3.ВС'!AJ346</f>
        <v>0</v>
      </c>
      <c r="AK273" s="15">
        <f>'3.ВС'!AK346</f>
        <v>0</v>
      </c>
      <c r="AL273" s="15">
        <f>'3.ВС'!AL346</f>
        <v>-7343280</v>
      </c>
      <c r="AM273" s="110">
        <f>'3.ВС'!AM346</f>
        <v>-7343280</v>
      </c>
      <c r="AN273" s="15">
        <f>'3.ВС'!AN346</f>
        <v>0</v>
      </c>
      <c r="AO273" s="15">
        <f>'3.ВС'!AO346</f>
        <v>0</v>
      </c>
      <c r="AP273" s="15">
        <f>'3.ВС'!AP346</f>
        <v>0</v>
      </c>
      <c r="AQ273" s="15">
        <f>'3.ВС'!AQ346</f>
        <v>0</v>
      </c>
      <c r="AR273" s="15">
        <f>'3.ВС'!AR346</f>
        <v>0</v>
      </c>
      <c r="AS273" s="15">
        <f>'3.ВС'!AS346</f>
        <v>0</v>
      </c>
    </row>
    <row r="274" spans="1:45" ht="121.5" customHeight="1" x14ac:dyDescent="0.25">
      <c r="A274" s="102" t="s">
        <v>442</v>
      </c>
      <c r="B274" s="102"/>
      <c r="C274" s="102"/>
      <c r="D274" s="102"/>
      <c r="E274" s="40">
        <v>852</v>
      </c>
      <c r="F274" s="2" t="s">
        <v>75</v>
      </c>
      <c r="G274" s="2" t="s">
        <v>43</v>
      </c>
      <c r="H274" s="3" t="s">
        <v>506</v>
      </c>
      <c r="I274" s="2"/>
      <c r="J274" s="15">
        <f t="shared" ref="J274:Y275" si="232">J275</f>
        <v>0</v>
      </c>
      <c r="K274" s="15">
        <f t="shared" si="232"/>
        <v>0</v>
      </c>
      <c r="L274" s="15">
        <f t="shared" si="232"/>
        <v>0</v>
      </c>
      <c r="M274" s="15">
        <f t="shared" si="232"/>
        <v>0</v>
      </c>
      <c r="N274" s="15">
        <f t="shared" ref="N274:AK275" si="233">N275</f>
        <v>7421400</v>
      </c>
      <c r="O274" s="15">
        <f t="shared" si="232"/>
        <v>7421400</v>
      </c>
      <c r="P274" s="15">
        <f t="shared" si="232"/>
        <v>0</v>
      </c>
      <c r="Q274" s="15">
        <f t="shared" si="232"/>
        <v>0</v>
      </c>
      <c r="R274" s="15">
        <f t="shared" si="232"/>
        <v>7421400</v>
      </c>
      <c r="S274" s="15">
        <f t="shared" si="232"/>
        <v>7421400</v>
      </c>
      <c r="T274" s="15">
        <f t="shared" si="232"/>
        <v>0</v>
      </c>
      <c r="U274" s="15">
        <f t="shared" si="232"/>
        <v>0</v>
      </c>
      <c r="V274" s="15">
        <f t="shared" si="232"/>
        <v>0</v>
      </c>
      <c r="W274" s="15">
        <f t="shared" si="232"/>
        <v>0</v>
      </c>
      <c r="X274" s="15">
        <f t="shared" si="232"/>
        <v>0</v>
      </c>
      <c r="Y274" s="15">
        <f t="shared" si="232"/>
        <v>0</v>
      </c>
      <c r="Z274" s="15">
        <f t="shared" ref="Z274:AS275" si="234">Z275</f>
        <v>7343280</v>
      </c>
      <c r="AA274" s="15">
        <f t="shared" si="234"/>
        <v>7343280</v>
      </c>
      <c r="AB274" s="15">
        <f t="shared" si="234"/>
        <v>0</v>
      </c>
      <c r="AC274" s="15">
        <f t="shared" si="234"/>
        <v>0</v>
      </c>
      <c r="AD274" s="15">
        <f t="shared" si="234"/>
        <v>7343280</v>
      </c>
      <c r="AE274" s="15">
        <f t="shared" si="234"/>
        <v>7343280</v>
      </c>
      <c r="AF274" s="15">
        <f t="shared" si="234"/>
        <v>0</v>
      </c>
      <c r="AG274" s="15">
        <f t="shared" si="234"/>
        <v>0</v>
      </c>
      <c r="AH274" s="15">
        <f t="shared" si="234"/>
        <v>0</v>
      </c>
      <c r="AI274" s="15">
        <f t="shared" si="234"/>
        <v>0</v>
      </c>
      <c r="AJ274" s="15">
        <f t="shared" si="234"/>
        <v>0</v>
      </c>
      <c r="AK274" s="15">
        <f t="shared" si="234"/>
        <v>0</v>
      </c>
      <c r="AL274" s="15">
        <f t="shared" si="234"/>
        <v>7343280</v>
      </c>
      <c r="AM274" s="110">
        <f t="shared" si="234"/>
        <v>7343280</v>
      </c>
      <c r="AN274" s="15">
        <f t="shared" si="234"/>
        <v>0</v>
      </c>
      <c r="AO274" s="15">
        <f t="shared" si="234"/>
        <v>0</v>
      </c>
      <c r="AP274" s="15">
        <f t="shared" si="234"/>
        <v>7343280</v>
      </c>
      <c r="AQ274" s="15">
        <f t="shared" si="234"/>
        <v>7343280</v>
      </c>
      <c r="AR274" s="15">
        <f t="shared" si="234"/>
        <v>0</v>
      </c>
      <c r="AS274" s="15">
        <f t="shared" si="234"/>
        <v>0</v>
      </c>
    </row>
    <row r="275" spans="1:45" ht="50.25" customHeight="1" x14ac:dyDescent="0.25">
      <c r="A275" s="102" t="s">
        <v>40</v>
      </c>
      <c r="B275" s="102"/>
      <c r="C275" s="102"/>
      <c r="D275" s="102"/>
      <c r="E275" s="40">
        <v>852</v>
      </c>
      <c r="F275" s="2" t="s">
        <v>75</v>
      </c>
      <c r="G275" s="2" t="s">
        <v>43</v>
      </c>
      <c r="H275" s="3" t="s">
        <v>506</v>
      </c>
      <c r="I275" s="2" t="s">
        <v>80</v>
      </c>
      <c r="J275" s="15">
        <f t="shared" si="232"/>
        <v>0</v>
      </c>
      <c r="K275" s="15">
        <f t="shared" si="232"/>
        <v>0</v>
      </c>
      <c r="L275" s="15">
        <f t="shared" si="232"/>
        <v>0</v>
      </c>
      <c r="M275" s="15">
        <f t="shared" si="232"/>
        <v>0</v>
      </c>
      <c r="N275" s="15">
        <f t="shared" si="233"/>
        <v>7421400</v>
      </c>
      <c r="O275" s="15">
        <f t="shared" si="233"/>
        <v>7421400</v>
      </c>
      <c r="P275" s="15">
        <f t="shared" si="233"/>
        <v>0</v>
      </c>
      <c r="Q275" s="15">
        <f t="shared" si="233"/>
        <v>0</v>
      </c>
      <c r="R275" s="15">
        <f t="shared" si="233"/>
        <v>7421400</v>
      </c>
      <c r="S275" s="15">
        <f t="shared" si="233"/>
        <v>7421400</v>
      </c>
      <c r="T275" s="15">
        <f t="shared" si="233"/>
        <v>0</v>
      </c>
      <c r="U275" s="15">
        <f t="shared" si="233"/>
        <v>0</v>
      </c>
      <c r="V275" s="15">
        <f t="shared" si="233"/>
        <v>0</v>
      </c>
      <c r="W275" s="15">
        <f t="shared" si="233"/>
        <v>0</v>
      </c>
      <c r="X275" s="15">
        <f t="shared" si="233"/>
        <v>0</v>
      </c>
      <c r="Y275" s="15">
        <f t="shared" si="233"/>
        <v>0</v>
      </c>
      <c r="Z275" s="15">
        <f t="shared" si="233"/>
        <v>7343280</v>
      </c>
      <c r="AA275" s="15">
        <f t="shared" si="233"/>
        <v>7343280</v>
      </c>
      <c r="AB275" s="15">
        <f t="shared" si="233"/>
        <v>0</v>
      </c>
      <c r="AC275" s="15">
        <f t="shared" si="233"/>
        <v>0</v>
      </c>
      <c r="AD275" s="15">
        <f t="shared" si="233"/>
        <v>7343280</v>
      </c>
      <c r="AE275" s="15">
        <f t="shared" si="233"/>
        <v>7343280</v>
      </c>
      <c r="AF275" s="15">
        <f t="shared" si="233"/>
        <v>0</v>
      </c>
      <c r="AG275" s="15">
        <f t="shared" si="233"/>
        <v>0</v>
      </c>
      <c r="AH275" s="15">
        <f t="shared" si="233"/>
        <v>0</v>
      </c>
      <c r="AI275" s="15">
        <f t="shared" si="233"/>
        <v>0</v>
      </c>
      <c r="AJ275" s="15">
        <f t="shared" si="233"/>
        <v>0</v>
      </c>
      <c r="AK275" s="15">
        <f t="shared" si="233"/>
        <v>0</v>
      </c>
      <c r="AL275" s="15">
        <f t="shared" si="234"/>
        <v>7343280</v>
      </c>
      <c r="AM275" s="110">
        <f t="shared" si="234"/>
        <v>7343280</v>
      </c>
      <c r="AN275" s="15">
        <f t="shared" si="234"/>
        <v>0</v>
      </c>
      <c r="AO275" s="15">
        <f t="shared" si="234"/>
        <v>0</v>
      </c>
      <c r="AP275" s="15">
        <f t="shared" si="234"/>
        <v>7343280</v>
      </c>
      <c r="AQ275" s="15">
        <f t="shared" si="234"/>
        <v>7343280</v>
      </c>
      <c r="AR275" s="15">
        <f t="shared" si="234"/>
        <v>0</v>
      </c>
      <c r="AS275" s="15">
        <f t="shared" si="234"/>
        <v>0</v>
      </c>
    </row>
    <row r="276" spans="1:45" ht="17.25" customHeight="1" x14ac:dyDescent="0.25">
      <c r="A276" s="102" t="s">
        <v>81</v>
      </c>
      <c r="B276" s="102"/>
      <c r="C276" s="102"/>
      <c r="D276" s="102"/>
      <c r="E276" s="40">
        <v>852</v>
      </c>
      <c r="F276" s="2" t="s">
        <v>75</v>
      </c>
      <c r="G276" s="2" t="s">
        <v>43</v>
      </c>
      <c r="H276" s="3" t="s">
        <v>506</v>
      </c>
      <c r="I276" s="2" t="s">
        <v>82</v>
      </c>
      <c r="J276" s="15">
        <f>'3.ВС'!J349</f>
        <v>0</v>
      </c>
      <c r="K276" s="15">
        <f>'3.ВС'!K349</f>
        <v>0</v>
      </c>
      <c r="L276" s="15">
        <f>'3.ВС'!L349</f>
        <v>0</v>
      </c>
      <c r="M276" s="15">
        <f>'3.ВС'!M349</f>
        <v>0</v>
      </c>
      <c r="N276" s="15">
        <f>'3.ВС'!N349</f>
        <v>7421400</v>
      </c>
      <c r="O276" s="15">
        <f>'3.ВС'!O349</f>
        <v>7421400</v>
      </c>
      <c r="P276" s="15">
        <f>'3.ВС'!P349</f>
        <v>0</v>
      </c>
      <c r="Q276" s="15">
        <f>'3.ВС'!Q349</f>
        <v>0</v>
      </c>
      <c r="R276" s="15">
        <f>'3.ВС'!R349</f>
        <v>7421400</v>
      </c>
      <c r="S276" s="15">
        <f>'3.ВС'!S349</f>
        <v>7421400</v>
      </c>
      <c r="T276" s="15">
        <f>'3.ВС'!T349</f>
        <v>0</v>
      </c>
      <c r="U276" s="15">
        <f>'3.ВС'!U349</f>
        <v>0</v>
      </c>
      <c r="V276" s="15">
        <f>'3.ВС'!V349</f>
        <v>0</v>
      </c>
      <c r="W276" s="15">
        <f>'3.ВС'!W349</f>
        <v>0</v>
      </c>
      <c r="X276" s="15">
        <f>'3.ВС'!X349</f>
        <v>0</v>
      </c>
      <c r="Y276" s="15">
        <f>'3.ВС'!Y349</f>
        <v>0</v>
      </c>
      <c r="Z276" s="15">
        <f>'3.ВС'!Z349</f>
        <v>7343280</v>
      </c>
      <c r="AA276" s="15">
        <f>'3.ВС'!AA349</f>
        <v>7343280</v>
      </c>
      <c r="AB276" s="15">
        <f>'3.ВС'!AB349</f>
        <v>0</v>
      </c>
      <c r="AC276" s="15">
        <f>'3.ВС'!AC349</f>
        <v>0</v>
      </c>
      <c r="AD276" s="15">
        <f>'3.ВС'!AD349</f>
        <v>7343280</v>
      </c>
      <c r="AE276" s="15">
        <f>'3.ВС'!AE349</f>
        <v>7343280</v>
      </c>
      <c r="AF276" s="15">
        <f>'3.ВС'!AF349</f>
        <v>0</v>
      </c>
      <c r="AG276" s="15">
        <f>'3.ВС'!AG349</f>
        <v>0</v>
      </c>
      <c r="AH276" s="15">
        <f>'3.ВС'!AH349</f>
        <v>0</v>
      </c>
      <c r="AI276" s="15">
        <f>'3.ВС'!AI349</f>
        <v>0</v>
      </c>
      <c r="AJ276" s="15">
        <f>'3.ВС'!AJ349</f>
        <v>0</v>
      </c>
      <c r="AK276" s="15">
        <f>'3.ВС'!AK349</f>
        <v>0</v>
      </c>
      <c r="AL276" s="15">
        <f>'3.ВС'!AL349</f>
        <v>7343280</v>
      </c>
      <c r="AM276" s="110">
        <f>'3.ВС'!AM349</f>
        <v>7343280</v>
      </c>
      <c r="AN276" s="15">
        <f>'3.ВС'!AN349</f>
        <v>0</v>
      </c>
      <c r="AO276" s="15">
        <f>'3.ВС'!AO349</f>
        <v>0</v>
      </c>
      <c r="AP276" s="15">
        <f>'3.ВС'!AP349</f>
        <v>7343280</v>
      </c>
      <c r="AQ276" s="15">
        <f>'3.ВС'!AQ349</f>
        <v>7343280</v>
      </c>
      <c r="AR276" s="15">
        <f>'3.ВС'!AR349</f>
        <v>0</v>
      </c>
      <c r="AS276" s="15">
        <f>'3.ВС'!AS349</f>
        <v>0</v>
      </c>
    </row>
    <row r="277" spans="1:45" ht="27.75" customHeight="1" x14ac:dyDescent="0.25">
      <c r="A277" s="100" t="s">
        <v>513</v>
      </c>
      <c r="B277" s="102"/>
      <c r="C277" s="102"/>
      <c r="D277" s="102"/>
      <c r="E277" s="40">
        <v>852</v>
      </c>
      <c r="F277" s="2" t="s">
        <v>75</v>
      </c>
      <c r="G277" s="2" t="s">
        <v>43</v>
      </c>
      <c r="H277" s="3" t="s">
        <v>515</v>
      </c>
      <c r="I277" s="2"/>
      <c r="J277" s="15">
        <f>J278</f>
        <v>0</v>
      </c>
      <c r="K277" s="15">
        <f t="shared" ref="K277:Z278" si="235">K278</f>
        <v>0</v>
      </c>
      <c r="L277" s="15">
        <f t="shared" si="235"/>
        <v>0</v>
      </c>
      <c r="M277" s="15">
        <f t="shared" si="235"/>
        <v>0</v>
      </c>
      <c r="N277" s="15">
        <f t="shared" si="235"/>
        <v>2592000</v>
      </c>
      <c r="O277" s="15">
        <f t="shared" si="235"/>
        <v>0</v>
      </c>
      <c r="P277" s="15">
        <f t="shared" si="235"/>
        <v>2592000</v>
      </c>
      <c r="Q277" s="15">
        <f t="shared" si="235"/>
        <v>0</v>
      </c>
      <c r="R277" s="15">
        <f t="shared" si="235"/>
        <v>2592000</v>
      </c>
      <c r="S277" s="15">
        <f t="shared" si="235"/>
        <v>0</v>
      </c>
      <c r="T277" s="15">
        <f t="shared" si="235"/>
        <v>2592000</v>
      </c>
      <c r="U277" s="15">
        <f t="shared" si="235"/>
        <v>0</v>
      </c>
      <c r="V277" s="15">
        <f t="shared" si="235"/>
        <v>0</v>
      </c>
      <c r="W277" s="15">
        <f t="shared" si="235"/>
        <v>0</v>
      </c>
      <c r="X277" s="15">
        <f t="shared" si="235"/>
        <v>0</v>
      </c>
      <c r="Y277" s="15">
        <f t="shared" si="235"/>
        <v>0</v>
      </c>
      <c r="Z277" s="15">
        <f t="shared" si="235"/>
        <v>0</v>
      </c>
      <c r="AA277" s="15">
        <f t="shared" ref="AA277:AP278" si="236">AA278</f>
        <v>0</v>
      </c>
      <c r="AB277" s="15">
        <f t="shared" si="236"/>
        <v>0</v>
      </c>
      <c r="AC277" s="15">
        <f t="shared" si="236"/>
        <v>0</v>
      </c>
      <c r="AD277" s="15">
        <f t="shared" si="236"/>
        <v>0</v>
      </c>
      <c r="AE277" s="15">
        <f t="shared" si="236"/>
        <v>0</v>
      </c>
      <c r="AF277" s="15">
        <f t="shared" si="236"/>
        <v>0</v>
      </c>
      <c r="AG277" s="15">
        <f t="shared" si="236"/>
        <v>0</v>
      </c>
      <c r="AH277" s="15">
        <f t="shared" si="236"/>
        <v>0</v>
      </c>
      <c r="AI277" s="15">
        <f t="shared" si="236"/>
        <v>0</v>
      </c>
      <c r="AJ277" s="15">
        <f t="shared" si="236"/>
        <v>0</v>
      </c>
      <c r="AK277" s="15">
        <f t="shared" si="236"/>
        <v>0</v>
      </c>
      <c r="AL277" s="15">
        <f t="shared" si="236"/>
        <v>0</v>
      </c>
      <c r="AM277" s="110">
        <f t="shared" si="236"/>
        <v>0</v>
      </c>
      <c r="AN277" s="15">
        <f t="shared" si="236"/>
        <v>0</v>
      </c>
      <c r="AO277" s="15">
        <f t="shared" si="236"/>
        <v>0</v>
      </c>
      <c r="AP277" s="15">
        <f t="shared" si="236"/>
        <v>0</v>
      </c>
      <c r="AQ277" s="15">
        <f t="shared" ref="AQ277:AS278" si="237">AQ278</f>
        <v>0</v>
      </c>
      <c r="AR277" s="15">
        <f t="shared" si="237"/>
        <v>0</v>
      </c>
      <c r="AS277" s="15">
        <f t="shared" si="237"/>
        <v>0</v>
      </c>
    </row>
    <row r="278" spans="1:45" ht="48" customHeight="1" x14ac:dyDescent="0.25">
      <c r="A278" s="102" t="s">
        <v>40</v>
      </c>
      <c r="B278" s="102"/>
      <c r="C278" s="102"/>
      <c r="D278" s="102"/>
      <c r="E278" s="40">
        <v>852</v>
      </c>
      <c r="F278" s="2" t="s">
        <v>75</v>
      </c>
      <c r="G278" s="2" t="s">
        <v>43</v>
      </c>
      <c r="H278" s="3" t="s">
        <v>515</v>
      </c>
      <c r="I278" s="2" t="s">
        <v>80</v>
      </c>
      <c r="J278" s="15">
        <f>J279</f>
        <v>0</v>
      </c>
      <c r="K278" s="15">
        <f t="shared" si="235"/>
        <v>0</v>
      </c>
      <c r="L278" s="15">
        <f t="shared" si="235"/>
        <v>0</v>
      </c>
      <c r="M278" s="15">
        <f t="shared" si="235"/>
        <v>0</v>
      </c>
      <c r="N278" s="15">
        <f t="shared" si="235"/>
        <v>2592000</v>
      </c>
      <c r="O278" s="15">
        <f t="shared" si="235"/>
        <v>0</v>
      </c>
      <c r="P278" s="15">
        <f t="shared" si="235"/>
        <v>2592000</v>
      </c>
      <c r="Q278" s="15">
        <f t="shared" si="235"/>
        <v>0</v>
      </c>
      <c r="R278" s="15">
        <f t="shared" si="235"/>
        <v>2592000</v>
      </c>
      <c r="S278" s="15">
        <f t="shared" si="235"/>
        <v>0</v>
      </c>
      <c r="T278" s="15">
        <f t="shared" si="235"/>
        <v>2592000</v>
      </c>
      <c r="U278" s="15">
        <f t="shared" si="235"/>
        <v>0</v>
      </c>
      <c r="V278" s="15">
        <f t="shared" si="235"/>
        <v>0</v>
      </c>
      <c r="W278" s="15">
        <f t="shared" si="235"/>
        <v>0</v>
      </c>
      <c r="X278" s="15">
        <f t="shared" si="235"/>
        <v>0</v>
      </c>
      <c r="Y278" s="15">
        <f t="shared" si="235"/>
        <v>0</v>
      </c>
      <c r="Z278" s="15">
        <f t="shared" si="235"/>
        <v>0</v>
      </c>
      <c r="AA278" s="15">
        <f t="shared" si="236"/>
        <v>0</v>
      </c>
      <c r="AB278" s="15">
        <f t="shared" si="236"/>
        <v>0</v>
      </c>
      <c r="AC278" s="15">
        <f t="shared" si="236"/>
        <v>0</v>
      </c>
      <c r="AD278" s="15">
        <f t="shared" si="236"/>
        <v>0</v>
      </c>
      <c r="AE278" s="15">
        <f t="shared" si="236"/>
        <v>0</v>
      </c>
      <c r="AF278" s="15">
        <f t="shared" si="236"/>
        <v>0</v>
      </c>
      <c r="AG278" s="15">
        <f t="shared" si="236"/>
        <v>0</v>
      </c>
      <c r="AH278" s="15">
        <f t="shared" si="236"/>
        <v>0</v>
      </c>
      <c r="AI278" s="15">
        <f t="shared" si="236"/>
        <v>0</v>
      </c>
      <c r="AJ278" s="15">
        <f t="shared" si="236"/>
        <v>0</v>
      </c>
      <c r="AK278" s="15">
        <f t="shared" si="236"/>
        <v>0</v>
      </c>
      <c r="AL278" s="15">
        <f t="shared" si="236"/>
        <v>0</v>
      </c>
      <c r="AM278" s="110">
        <f t="shared" si="236"/>
        <v>0</v>
      </c>
      <c r="AN278" s="15">
        <f t="shared" si="236"/>
        <v>0</v>
      </c>
      <c r="AO278" s="15">
        <f t="shared" si="236"/>
        <v>0</v>
      </c>
      <c r="AP278" s="15">
        <f t="shared" si="236"/>
        <v>0</v>
      </c>
      <c r="AQ278" s="15">
        <f t="shared" si="237"/>
        <v>0</v>
      </c>
      <c r="AR278" s="15">
        <f t="shared" si="237"/>
        <v>0</v>
      </c>
      <c r="AS278" s="15">
        <f t="shared" si="237"/>
        <v>0</v>
      </c>
    </row>
    <row r="279" spans="1:45" ht="15.75" customHeight="1" x14ac:dyDescent="0.25">
      <c r="A279" s="102" t="s">
        <v>81</v>
      </c>
      <c r="B279" s="102"/>
      <c r="C279" s="102"/>
      <c r="D279" s="102"/>
      <c r="E279" s="40">
        <v>852</v>
      </c>
      <c r="F279" s="2" t="s">
        <v>75</v>
      </c>
      <c r="G279" s="2" t="s">
        <v>43</v>
      </c>
      <c r="H279" s="3" t="s">
        <v>515</v>
      </c>
      <c r="I279" s="2" t="s">
        <v>82</v>
      </c>
      <c r="J279" s="15">
        <f>'3.ВС'!J352</f>
        <v>0</v>
      </c>
      <c r="K279" s="15">
        <f>'3.ВС'!K352</f>
        <v>0</v>
      </c>
      <c r="L279" s="15">
        <f>'3.ВС'!L352</f>
        <v>0</v>
      </c>
      <c r="M279" s="15">
        <f>'3.ВС'!M352</f>
        <v>0</v>
      </c>
      <c r="N279" s="15">
        <f>'3.ВС'!N352</f>
        <v>2592000</v>
      </c>
      <c r="O279" s="15">
        <f>'3.ВС'!O352</f>
        <v>0</v>
      </c>
      <c r="P279" s="15">
        <f>'3.ВС'!P352</f>
        <v>2592000</v>
      </c>
      <c r="Q279" s="15">
        <f>'3.ВС'!Q352</f>
        <v>0</v>
      </c>
      <c r="R279" s="15">
        <f>'3.ВС'!R352</f>
        <v>2592000</v>
      </c>
      <c r="S279" s="15">
        <f>'3.ВС'!S352</f>
        <v>0</v>
      </c>
      <c r="T279" s="15">
        <f>'3.ВС'!T352</f>
        <v>2592000</v>
      </c>
      <c r="U279" s="15">
        <f>'3.ВС'!U352</f>
        <v>0</v>
      </c>
      <c r="V279" s="15">
        <f>'3.ВС'!V352</f>
        <v>0</v>
      </c>
      <c r="W279" s="15">
        <f>'3.ВС'!W352</f>
        <v>0</v>
      </c>
      <c r="X279" s="15">
        <f>'3.ВС'!X352</f>
        <v>0</v>
      </c>
      <c r="Y279" s="15">
        <f>'3.ВС'!Y352</f>
        <v>0</v>
      </c>
      <c r="Z279" s="15">
        <f>'3.ВС'!Z352</f>
        <v>0</v>
      </c>
      <c r="AA279" s="15">
        <f>'3.ВС'!AA352</f>
        <v>0</v>
      </c>
      <c r="AB279" s="15">
        <f>'3.ВС'!AB352</f>
        <v>0</v>
      </c>
      <c r="AC279" s="15">
        <f>'3.ВС'!AC352</f>
        <v>0</v>
      </c>
      <c r="AD279" s="15">
        <f>'3.ВС'!AD352</f>
        <v>0</v>
      </c>
      <c r="AE279" s="15">
        <f>'3.ВС'!AE352</f>
        <v>0</v>
      </c>
      <c r="AF279" s="15">
        <f>'3.ВС'!AF352</f>
        <v>0</v>
      </c>
      <c r="AG279" s="15">
        <f>'3.ВС'!AG352</f>
        <v>0</v>
      </c>
      <c r="AH279" s="15">
        <f>'3.ВС'!AH352</f>
        <v>0</v>
      </c>
      <c r="AI279" s="15">
        <f>'3.ВС'!AI352</f>
        <v>0</v>
      </c>
      <c r="AJ279" s="15">
        <f>'3.ВС'!AJ352</f>
        <v>0</v>
      </c>
      <c r="AK279" s="15">
        <f>'3.ВС'!AK352</f>
        <v>0</v>
      </c>
      <c r="AL279" s="15">
        <f>'3.ВС'!AL352</f>
        <v>0</v>
      </c>
      <c r="AM279" s="110">
        <f>'3.ВС'!AM352</f>
        <v>0</v>
      </c>
      <c r="AN279" s="15">
        <f>'3.ВС'!AN352</f>
        <v>0</v>
      </c>
      <c r="AO279" s="15">
        <f>'3.ВС'!AO352</f>
        <v>0</v>
      </c>
      <c r="AP279" s="15">
        <f>'3.ВС'!AP352</f>
        <v>0</v>
      </c>
      <c r="AQ279" s="15">
        <f>'3.ВС'!AQ352</f>
        <v>0</v>
      </c>
      <c r="AR279" s="15">
        <f>'3.ВС'!AR352</f>
        <v>0</v>
      </c>
      <c r="AS279" s="15">
        <f>'3.ВС'!AS352</f>
        <v>0</v>
      </c>
    </row>
    <row r="280" spans="1:45" ht="27.75" hidden="1" customHeight="1" x14ac:dyDescent="0.25">
      <c r="A280" s="100" t="s">
        <v>237</v>
      </c>
      <c r="B280" s="102"/>
      <c r="C280" s="102"/>
      <c r="D280" s="102"/>
      <c r="E280" s="98">
        <v>852</v>
      </c>
      <c r="F280" s="2" t="s">
        <v>75</v>
      </c>
      <c r="G280" s="3" t="s">
        <v>43</v>
      </c>
      <c r="H280" s="3" t="s">
        <v>368</v>
      </c>
      <c r="I280" s="2"/>
      <c r="J280" s="15">
        <f t="shared" ref="J280:AK281" si="238">J281</f>
        <v>587880</v>
      </c>
      <c r="K280" s="15">
        <f t="shared" si="238"/>
        <v>396180</v>
      </c>
      <c r="L280" s="15">
        <f t="shared" si="238"/>
        <v>191700</v>
      </c>
      <c r="M280" s="15">
        <f t="shared" si="238"/>
        <v>0</v>
      </c>
      <c r="N280" s="15">
        <f t="shared" si="238"/>
        <v>0</v>
      </c>
      <c r="O280" s="15">
        <f t="shared" si="238"/>
        <v>0</v>
      </c>
      <c r="P280" s="15">
        <f t="shared" si="238"/>
        <v>0</v>
      </c>
      <c r="Q280" s="15">
        <f t="shared" si="238"/>
        <v>0</v>
      </c>
      <c r="R280" s="15">
        <f t="shared" si="238"/>
        <v>587880</v>
      </c>
      <c r="S280" s="15">
        <f t="shared" si="238"/>
        <v>396180</v>
      </c>
      <c r="T280" s="15">
        <f t="shared" si="238"/>
        <v>191700</v>
      </c>
      <c r="U280" s="15">
        <f t="shared" si="238"/>
        <v>0</v>
      </c>
      <c r="V280" s="15">
        <f t="shared" si="238"/>
        <v>587880</v>
      </c>
      <c r="W280" s="15">
        <f t="shared" si="238"/>
        <v>396180</v>
      </c>
      <c r="X280" s="15">
        <f t="shared" si="238"/>
        <v>191700</v>
      </c>
      <c r="Y280" s="15">
        <f t="shared" si="238"/>
        <v>0</v>
      </c>
      <c r="Z280" s="15">
        <f t="shared" si="238"/>
        <v>0</v>
      </c>
      <c r="AA280" s="15">
        <f t="shared" si="238"/>
        <v>0</v>
      </c>
      <c r="AB280" s="15">
        <f t="shared" si="238"/>
        <v>0</v>
      </c>
      <c r="AC280" s="15">
        <f t="shared" si="238"/>
        <v>0</v>
      </c>
      <c r="AD280" s="15">
        <f t="shared" si="238"/>
        <v>587880</v>
      </c>
      <c r="AE280" s="15">
        <f t="shared" si="238"/>
        <v>396180</v>
      </c>
      <c r="AF280" s="15">
        <f t="shared" si="238"/>
        <v>191700</v>
      </c>
      <c r="AG280" s="15">
        <f t="shared" si="238"/>
        <v>0</v>
      </c>
      <c r="AH280" s="15">
        <f t="shared" si="238"/>
        <v>587880</v>
      </c>
      <c r="AI280" s="15">
        <f t="shared" si="238"/>
        <v>396180</v>
      </c>
      <c r="AJ280" s="15">
        <f t="shared" si="238"/>
        <v>191700</v>
      </c>
      <c r="AK280" s="15">
        <f t="shared" si="238"/>
        <v>0</v>
      </c>
      <c r="AL280" s="15">
        <f t="shared" ref="S280:AS281" si="239">AL281</f>
        <v>0</v>
      </c>
      <c r="AM280" s="110">
        <f t="shared" si="239"/>
        <v>0</v>
      </c>
      <c r="AN280" s="15">
        <f t="shared" si="239"/>
        <v>0</v>
      </c>
      <c r="AO280" s="15">
        <f t="shared" si="239"/>
        <v>0</v>
      </c>
      <c r="AP280" s="15">
        <f t="shared" si="239"/>
        <v>587880</v>
      </c>
      <c r="AQ280" s="15">
        <f t="shared" si="239"/>
        <v>396180</v>
      </c>
      <c r="AR280" s="15">
        <f t="shared" si="239"/>
        <v>191700</v>
      </c>
      <c r="AS280" s="15">
        <f t="shared" si="239"/>
        <v>0</v>
      </c>
    </row>
    <row r="281" spans="1:45" ht="27.75" hidden="1" customHeight="1" x14ac:dyDescent="0.25">
      <c r="A281" s="102" t="s">
        <v>40</v>
      </c>
      <c r="B281" s="102"/>
      <c r="C281" s="102"/>
      <c r="D281" s="102"/>
      <c r="E281" s="98">
        <v>852</v>
      </c>
      <c r="F281" s="2" t="s">
        <v>75</v>
      </c>
      <c r="G281" s="3" t="s">
        <v>43</v>
      </c>
      <c r="H281" s="3" t="s">
        <v>368</v>
      </c>
      <c r="I281" s="2" t="s">
        <v>80</v>
      </c>
      <c r="J281" s="15">
        <f t="shared" si="238"/>
        <v>587880</v>
      </c>
      <c r="K281" s="15">
        <f t="shared" si="238"/>
        <v>396180</v>
      </c>
      <c r="L281" s="15">
        <f t="shared" si="238"/>
        <v>191700</v>
      </c>
      <c r="M281" s="15">
        <f t="shared" si="238"/>
        <v>0</v>
      </c>
      <c r="N281" s="15">
        <f t="shared" si="238"/>
        <v>0</v>
      </c>
      <c r="O281" s="15">
        <f t="shared" si="238"/>
        <v>0</v>
      </c>
      <c r="P281" s="15">
        <f t="shared" si="238"/>
        <v>0</v>
      </c>
      <c r="Q281" s="15">
        <f t="shared" si="238"/>
        <v>0</v>
      </c>
      <c r="R281" s="15">
        <f t="shared" si="238"/>
        <v>587880</v>
      </c>
      <c r="S281" s="15">
        <f t="shared" si="239"/>
        <v>396180</v>
      </c>
      <c r="T281" s="15">
        <f t="shared" si="239"/>
        <v>191700</v>
      </c>
      <c r="U281" s="15">
        <f t="shared" si="239"/>
        <v>0</v>
      </c>
      <c r="V281" s="15">
        <f t="shared" si="239"/>
        <v>587880</v>
      </c>
      <c r="W281" s="15">
        <f t="shared" si="239"/>
        <v>396180</v>
      </c>
      <c r="X281" s="15">
        <f t="shared" si="239"/>
        <v>191700</v>
      </c>
      <c r="Y281" s="15">
        <f t="shared" si="239"/>
        <v>0</v>
      </c>
      <c r="Z281" s="15">
        <f t="shared" si="239"/>
        <v>0</v>
      </c>
      <c r="AA281" s="15">
        <f t="shared" si="239"/>
        <v>0</v>
      </c>
      <c r="AB281" s="15">
        <f t="shared" si="239"/>
        <v>0</v>
      </c>
      <c r="AC281" s="15">
        <f t="shared" si="239"/>
        <v>0</v>
      </c>
      <c r="AD281" s="15">
        <f t="shared" si="239"/>
        <v>587880</v>
      </c>
      <c r="AE281" s="15">
        <f t="shared" si="239"/>
        <v>396180</v>
      </c>
      <c r="AF281" s="15">
        <f t="shared" si="239"/>
        <v>191700</v>
      </c>
      <c r="AG281" s="15">
        <f t="shared" si="239"/>
        <v>0</v>
      </c>
      <c r="AH281" s="15">
        <f t="shared" si="239"/>
        <v>587880</v>
      </c>
      <c r="AI281" s="15">
        <f t="shared" si="239"/>
        <v>396180</v>
      </c>
      <c r="AJ281" s="15">
        <f t="shared" si="239"/>
        <v>191700</v>
      </c>
      <c r="AK281" s="15">
        <f t="shared" si="239"/>
        <v>0</v>
      </c>
      <c r="AL281" s="15">
        <f t="shared" si="239"/>
        <v>0</v>
      </c>
      <c r="AM281" s="110">
        <f t="shared" si="239"/>
        <v>0</v>
      </c>
      <c r="AN281" s="15">
        <f t="shared" si="239"/>
        <v>0</v>
      </c>
      <c r="AO281" s="15">
        <f t="shared" si="239"/>
        <v>0</v>
      </c>
      <c r="AP281" s="15">
        <f t="shared" si="239"/>
        <v>587880</v>
      </c>
      <c r="AQ281" s="15">
        <f t="shared" si="239"/>
        <v>396180</v>
      </c>
      <c r="AR281" s="15">
        <f t="shared" si="239"/>
        <v>191700</v>
      </c>
      <c r="AS281" s="15">
        <f t="shared" si="239"/>
        <v>0</v>
      </c>
    </row>
    <row r="282" spans="1:45" ht="27.75" hidden="1" customHeight="1" x14ac:dyDescent="0.25">
      <c r="A282" s="102" t="s">
        <v>81</v>
      </c>
      <c r="B282" s="102"/>
      <c r="C282" s="102"/>
      <c r="D282" s="102"/>
      <c r="E282" s="98">
        <v>852</v>
      </c>
      <c r="F282" s="2" t="s">
        <v>75</v>
      </c>
      <c r="G282" s="3" t="s">
        <v>43</v>
      </c>
      <c r="H282" s="3" t="s">
        <v>368</v>
      </c>
      <c r="I282" s="2" t="s">
        <v>82</v>
      </c>
      <c r="J282" s="15">
        <f>'3.ВС'!J355</f>
        <v>587880</v>
      </c>
      <c r="K282" s="15">
        <f>'3.ВС'!K355</f>
        <v>396180</v>
      </c>
      <c r="L282" s="15">
        <f>'3.ВС'!L355</f>
        <v>191700</v>
      </c>
      <c r="M282" s="15">
        <f>'3.ВС'!M355</f>
        <v>0</v>
      </c>
      <c r="N282" s="15">
        <f>'3.ВС'!N355</f>
        <v>0</v>
      </c>
      <c r="O282" s="15">
        <f>'3.ВС'!O355</f>
        <v>0</v>
      </c>
      <c r="P282" s="15">
        <f>'3.ВС'!P355</f>
        <v>0</v>
      </c>
      <c r="Q282" s="15">
        <f>'3.ВС'!Q355</f>
        <v>0</v>
      </c>
      <c r="R282" s="15">
        <f>'3.ВС'!R355</f>
        <v>587880</v>
      </c>
      <c r="S282" s="15">
        <f>'3.ВС'!S355</f>
        <v>396180</v>
      </c>
      <c r="T282" s="15">
        <f>'3.ВС'!T355</f>
        <v>191700</v>
      </c>
      <c r="U282" s="15">
        <f>'3.ВС'!U355</f>
        <v>0</v>
      </c>
      <c r="V282" s="15">
        <f>'3.ВС'!V355</f>
        <v>587880</v>
      </c>
      <c r="W282" s="15">
        <f>'3.ВС'!W355</f>
        <v>396180</v>
      </c>
      <c r="X282" s="15">
        <f>'3.ВС'!X355</f>
        <v>191700</v>
      </c>
      <c r="Y282" s="15">
        <f>'3.ВС'!Y355</f>
        <v>0</v>
      </c>
      <c r="Z282" s="15">
        <f>'3.ВС'!Z355</f>
        <v>0</v>
      </c>
      <c r="AA282" s="15">
        <f>'3.ВС'!AA355</f>
        <v>0</v>
      </c>
      <c r="AB282" s="15">
        <f>'3.ВС'!AB355</f>
        <v>0</v>
      </c>
      <c r="AC282" s="15">
        <f>'3.ВС'!AC355</f>
        <v>0</v>
      </c>
      <c r="AD282" s="15">
        <f>'3.ВС'!AD355</f>
        <v>587880</v>
      </c>
      <c r="AE282" s="15">
        <f>'3.ВС'!AE355</f>
        <v>396180</v>
      </c>
      <c r="AF282" s="15">
        <f>'3.ВС'!AF355</f>
        <v>191700</v>
      </c>
      <c r="AG282" s="15">
        <f>'3.ВС'!AG355</f>
        <v>0</v>
      </c>
      <c r="AH282" s="15">
        <f>'3.ВС'!AH355</f>
        <v>587880</v>
      </c>
      <c r="AI282" s="15">
        <f>'3.ВС'!AI355</f>
        <v>396180</v>
      </c>
      <c r="AJ282" s="15">
        <f>'3.ВС'!AJ355</f>
        <v>191700</v>
      </c>
      <c r="AK282" s="15">
        <f>'3.ВС'!AK355</f>
        <v>0</v>
      </c>
      <c r="AL282" s="15">
        <f>'3.ВС'!AL355</f>
        <v>0</v>
      </c>
      <c r="AM282" s="110">
        <f>'3.ВС'!AM355</f>
        <v>0</v>
      </c>
      <c r="AN282" s="15">
        <f>'3.ВС'!AN355</f>
        <v>0</v>
      </c>
      <c r="AO282" s="15">
        <f>'3.ВС'!AO355</f>
        <v>0</v>
      </c>
      <c r="AP282" s="15">
        <f>'3.ВС'!AP355</f>
        <v>587880</v>
      </c>
      <c r="AQ282" s="15">
        <f>'3.ВС'!AQ355</f>
        <v>396180</v>
      </c>
      <c r="AR282" s="15">
        <f>'3.ВС'!AR355</f>
        <v>191700</v>
      </c>
      <c r="AS282" s="15">
        <f>'3.ВС'!AS355</f>
        <v>0</v>
      </c>
    </row>
    <row r="283" spans="1:45" ht="17.25" customHeight="1" x14ac:dyDescent="0.25">
      <c r="A283" s="100" t="s">
        <v>117</v>
      </c>
      <c r="B283" s="102"/>
      <c r="C283" s="102"/>
      <c r="D283" s="102"/>
      <c r="E283" s="98">
        <v>852</v>
      </c>
      <c r="F283" s="2" t="s">
        <v>75</v>
      </c>
      <c r="G283" s="3" t="s">
        <v>45</v>
      </c>
      <c r="H283" s="3"/>
      <c r="I283" s="2"/>
      <c r="J283" s="15">
        <f>J284+J287+J290+J293</f>
        <v>9393800</v>
      </c>
      <c r="K283" s="15">
        <f t="shared" ref="K283:R283" si="240">K284+K287+K290+K293</f>
        <v>156000</v>
      </c>
      <c r="L283" s="15">
        <f t="shared" si="240"/>
        <v>9237800</v>
      </c>
      <c r="M283" s="15">
        <f t="shared" si="240"/>
        <v>0</v>
      </c>
      <c r="N283" s="15">
        <f t="shared" si="240"/>
        <v>6005265</v>
      </c>
      <c r="O283" s="15">
        <f t="shared" si="240"/>
        <v>0</v>
      </c>
      <c r="P283" s="15">
        <f t="shared" si="240"/>
        <v>6005265</v>
      </c>
      <c r="Q283" s="15">
        <f t="shared" si="240"/>
        <v>0</v>
      </c>
      <c r="R283" s="15">
        <f t="shared" si="240"/>
        <v>15399065</v>
      </c>
      <c r="S283" s="15">
        <f t="shared" ref="S283:AS283" si="241">S284+S287+S290+S293</f>
        <v>156000</v>
      </c>
      <c r="T283" s="15">
        <f t="shared" si="241"/>
        <v>15243065</v>
      </c>
      <c r="U283" s="15">
        <f t="shared" si="241"/>
        <v>0</v>
      </c>
      <c r="V283" s="15">
        <f t="shared" si="241"/>
        <v>9084600</v>
      </c>
      <c r="W283" s="15">
        <f t="shared" si="241"/>
        <v>156000</v>
      </c>
      <c r="X283" s="15">
        <f t="shared" si="241"/>
        <v>8928600</v>
      </c>
      <c r="Y283" s="15">
        <f t="shared" si="241"/>
        <v>0</v>
      </c>
      <c r="Z283" s="15">
        <f t="shared" si="241"/>
        <v>0</v>
      </c>
      <c r="AA283" s="15">
        <f t="shared" si="241"/>
        <v>0</v>
      </c>
      <c r="AB283" s="15">
        <f t="shared" si="241"/>
        <v>0</v>
      </c>
      <c r="AC283" s="15">
        <f t="shared" si="241"/>
        <v>0</v>
      </c>
      <c r="AD283" s="15">
        <f t="shared" si="241"/>
        <v>9084600</v>
      </c>
      <c r="AE283" s="15">
        <f t="shared" si="241"/>
        <v>156000</v>
      </c>
      <c r="AF283" s="15">
        <f t="shared" si="241"/>
        <v>8928600</v>
      </c>
      <c r="AG283" s="15">
        <f t="shared" si="241"/>
        <v>0</v>
      </c>
      <c r="AH283" s="15">
        <f t="shared" si="241"/>
        <v>9084600</v>
      </c>
      <c r="AI283" s="15">
        <f t="shared" si="241"/>
        <v>156000</v>
      </c>
      <c r="AJ283" s="15">
        <f t="shared" si="241"/>
        <v>8928600</v>
      </c>
      <c r="AK283" s="15">
        <f t="shared" si="241"/>
        <v>0</v>
      </c>
      <c r="AL283" s="15">
        <f t="shared" si="241"/>
        <v>0</v>
      </c>
      <c r="AM283" s="110">
        <f t="shared" si="241"/>
        <v>0</v>
      </c>
      <c r="AN283" s="15">
        <f t="shared" si="241"/>
        <v>0</v>
      </c>
      <c r="AO283" s="15">
        <f t="shared" si="241"/>
        <v>0</v>
      </c>
      <c r="AP283" s="15">
        <f t="shared" si="241"/>
        <v>9084600</v>
      </c>
      <c r="AQ283" s="15">
        <f t="shared" si="241"/>
        <v>156000</v>
      </c>
      <c r="AR283" s="15">
        <f t="shared" si="241"/>
        <v>8928600</v>
      </c>
      <c r="AS283" s="15">
        <f t="shared" si="241"/>
        <v>0</v>
      </c>
    </row>
    <row r="284" spans="1:45" ht="17.25" customHeight="1" x14ac:dyDescent="0.25">
      <c r="A284" s="102" t="s">
        <v>118</v>
      </c>
      <c r="B284" s="102"/>
      <c r="C284" s="102"/>
      <c r="D284" s="102"/>
      <c r="E284" s="98">
        <v>851</v>
      </c>
      <c r="F284" s="3" t="s">
        <v>75</v>
      </c>
      <c r="G284" s="3" t="s">
        <v>45</v>
      </c>
      <c r="H284" s="3" t="s">
        <v>336</v>
      </c>
      <c r="I284" s="2"/>
      <c r="J284" s="15">
        <f t="shared" ref="J284:AK285" si="242">J285</f>
        <v>9218900</v>
      </c>
      <c r="K284" s="15">
        <f t="shared" si="242"/>
        <v>0</v>
      </c>
      <c r="L284" s="15">
        <f t="shared" si="242"/>
        <v>9218900</v>
      </c>
      <c r="M284" s="15">
        <f t="shared" si="242"/>
        <v>0</v>
      </c>
      <c r="N284" s="15">
        <f t="shared" si="242"/>
        <v>16500</v>
      </c>
      <c r="O284" s="15">
        <f t="shared" si="242"/>
        <v>0</v>
      </c>
      <c r="P284" s="15">
        <f t="shared" si="242"/>
        <v>16500</v>
      </c>
      <c r="Q284" s="15">
        <f t="shared" si="242"/>
        <v>0</v>
      </c>
      <c r="R284" s="15">
        <f t="shared" si="242"/>
        <v>9235400</v>
      </c>
      <c r="S284" s="15">
        <f t="shared" si="242"/>
        <v>0</v>
      </c>
      <c r="T284" s="15">
        <f t="shared" si="242"/>
        <v>9235400</v>
      </c>
      <c r="U284" s="15">
        <f t="shared" si="242"/>
        <v>0</v>
      </c>
      <c r="V284" s="15">
        <f t="shared" si="242"/>
        <v>8928600</v>
      </c>
      <c r="W284" s="15">
        <f t="shared" si="242"/>
        <v>0</v>
      </c>
      <c r="X284" s="15">
        <f t="shared" si="242"/>
        <v>8928600</v>
      </c>
      <c r="Y284" s="15">
        <f t="shared" si="242"/>
        <v>0</v>
      </c>
      <c r="Z284" s="15">
        <f t="shared" si="242"/>
        <v>0</v>
      </c>
      <c r="AA284" s="15">
        <f t="shared" si="242"/>
        <v>0</v>
      </c>
      <c r="AB284" s="15">
        <f t="shared" si="242"/>
        <v>0</v>
      </c>
      <c r="AC284" s="15">
        <f t="shared" si="242"/>
        <v>0</v>
      </c>
      <c r="AD284" s="15">
        <f t="shared" si="242"/>
        <v>8928600</v>
      </c>
      <c r="AE284" s="15">
        <f t="shared" si="242"/>
        <v>0</v>
      </c>
      <c r="AF284" s="15">
        <f t="shared" si="242"/>
        <v>8928600</v>
      </c>
      <c r="AG284" s="15">
        <f t="shared" si="242"/>
        <v>0</v>
      </c>
      <c r="AH284" s="15">
        <f t="shared" si="242"/>
        <v>8928600</v>
      </c>
      <c r="AI284" s="15">
        <f t="shared" si="242"/>
        <v>0</v>
      </c>
      <c r="AJ284" s="15">
        <f t="shared" si="242"/>
        <v>8928600</v>
      </c>
      <c r="AK284" s="15">
        <f t="shared" si="242"/>
        <v>0</v>
      </c>
      <c r="AL284" s="15">
        <f t="shared" ref="S284:AS285" si="243">AL285</f>
        <v>0</v>
      </c>
      <c r="AM284" s="110">
        <f t="shared" si="243"/>
        <v>0</v>
      </c>
      <c r="AN284" s="15">
        <f t="shared" si="243"/>
        <v>0</v>
      </c>
      <c r="AO284" s="15">
        <f t="shared" si="243"/>
        <v>0</v>
      </c>
      <c r="AP284" s="15">
        <f t="shared" si="243"/>
        <v>8928600</v>
      </c>
      <c r="AQ284" s="15">
        <f t="shared" si="243"/>
        <v>0</v>
      </c>
      <c r="AR284" s="15">
        <f t="shared" si="243"/>
        <v>8928600</v>
      </c>
      <c r="AS284" s="15">
        <f t="shared" si="243"/>
        <v>0</v>
      </c>
    </row>
    <row r="285" spans="1:45" ht="45" customHeight="1" x14ac:dyDescent="0.25">
      <c r="A285" s="102" t="s">
        <v>40</v>
      </c>
      <c r="B285" s="102"/>
      <c r="C285" s="102"/>
      <c r="D285" s="102"/>
      <c r="E285" s="98">
        <v>851</v>
      </c>
      <c r="F285" s="2" t="s">
        <v>75</v>
      </c>
      <c r="G285" s="3" t="s">
        <v>45</v>
      </c>
      <c r="H285" s="3" t="s">
        <v>336</v>
      </c>
      <c r="I285" s="2" t="s">
        <v>80</v>
      </c>
      <c r="J285" s="15">
        <f t="shared" si="242"/>
        <v>9218900</v>
      </c>
      <c r="K285" s="15">
        <f t="shared" si="242"/>
        <v>0</v>
      </c>
      <c r="L285" s="15">
        <f t="shared" si="242"/>
        <v>9218900</v>
      </c>
      <c r="M285" s="15">
        <f t="shared" si="242"/>
        <v>0</v>
      </c>
      <c r="N285" s="15">
        <f t="shared" si="242"/>
        <v>16500</v>
      </c>
      <c r="O285" s="15">
        <f t="shared" si="242"/>
        <v>0</v>
      </c>
      <c r="P285" s="15">
        <f t="shared" si="242"/>
        <v>16500</v>
      </c>
      <c r="Q285" s="15">
        <f t="shared" si="242"/>
        <v>0</v>
      </c>
      <c r="R285" s="15">
        <f t="shared" si="242"/>
        <v>9235400</v>
      </c>
      <c r="S285" s="15">
        <f t="shared" si="243"/>
        <v>0</v>
      </c>
      <c r="T285" s="15">
        <f t="shared" si="243"/>
        <v>9235400</v>
      </c>
      <c r="U285" s="15">
        <f t="shared" si="243"/>
        <v>0</v>
      </c>
      <c r="V285" s="15">
        <f t="shared" si="243"/>
        <v>8928600</v>
      </c>
      <c r="W285" s="15">
        <f t="shared" si="243"/>
        <v>0</v>
      </c>
      <c r="X285" s="15">
        <f t="shared" si="243"/>
        <v>8928600</v>
      </c>
      <c r="Y285" s="15">
        <f t="shared" si="243"/>
        <v>0</v>
      </c>
      <c r="Z285" s="15">
        <f t="shared" si="243"/>
        <v>0</v>
      </c>
      <c r="AA285" s="15">
        <f t="shared" si="243"/>
        <v>0</v>
      </c>
      <c r="AB285" s="15">
        <f t="shared" si="243"/>
        <v>0</v>
      </c>
      <c r="AC285" s="15">
        <f t="shared" si="243"/>
        <v>0</v>
      </c>
      <c r="AD285" s="15">
        <f t="shared" si="243"/>
        <v>8928600</v>
      </c>
      <c r="AE285" s="15">
        <f t="shared" si="243"/>
        <v>0</v>
      </c>
      <c r="AF285" s="15">
        <f t="shared" si="243"/>
        <v>8928600</v>
      </c>
      <c r="AG285" s="15">
        <f t="shared" si="243"/>
        <v>0</v>
      </c>
      <c r="AH285" s="15">
        <f t="shared" si="243"/>
        <v>8928600</v>
      </c>
      <c r="AI285" s="15">
        <f t="shared" si="243"/>
        <v>0</v>
      </c>
      <c r="AJ285" s="15">
        <f t="shared" si="243"/>
        <v>8928600</v>
      </c>
      <c r="AK285" s="15">
        <f t="shared" si="243"/>
        <v>0</v>
      </c>
      <c r="AL285" s="15">
        <f t="shared" si="243"/>
        <v>0</v>
      </c>
      <c r="AM285" s="110">
        <f t="shared" si="243"/>
        <v>0</v>
      </c>
      <c r="AN285" s="15">
        <f t="shared" si="243"/>
        <v>0</v>
      </c>
      <c r="AO285" s="15">
        <f t="shared" si="243"/>
        <v>0</v>
      </c>
      <c r="AP285" s="15">
        <f t="shared" si="243"/>
        <v>8928600</v>
      </c>
      <c r="AQ285" s="15">
        <f t="shared" si="243"/>
        <v>0</v>
      </c>
      <c r="AR285" s="15">
        <f t="shared" si="243"/>
        <v>8928600</v>
      </c>
      <c r="AS285" s="15">
        <f t="shared" si="243"/>
        <v>0</v>
      </c>
    </row>
    <row r="286" spans="1:45" ht="17.25" customHeight="1" x14ac:dyDescent="0.25">
      <c r="A286" s="102" t="s">
        <v>81</v>
      </c>
      <c r="B286" s="102"/>
      <c r="C286" s="102"/>
      <c r="D286" s="102"/>
      <c r="E286" s="98">
        <v>851</v>
      </c>
      <c r="F286" s="2" t="s">
        <v>75</v>
      </c>
      <c r="G286" s="2" t="s">
        <v>45</v>
      </c>
      <c r="H286" s="3" t="s">
        <v>336</v>
      </c>
      <c r="I286" s="2" t="s">
        <v>82</v>
      </c>
      <c r="J286" s="15">
        <f>'3.ВС'!J192</f>
        <v>9218900</v>
      </c>
      <c r="K286" s="15">
        <f>'3.ВС'!K192</f>
        <v>0</v>
      </c>
      <c r="L286" s="15">
        <f>'3.ВС'!L192</f>
        <v>9218900</v>
      </c>
      <c r="M286" s="15">
        <f>'3.ВС'!M192</f>
        <v>0</v>
      </c>
      <c r="N286" s="15">
        <f>'3.ВС'!N192</f>
        <v>16500</v>
      </c>
      <c r="O286" s="15">
        <f>'3.ВС'!O192</f>
        <v>0</v>
      </c>
      <c r="P286" s="15">
        <f>'3.ВС'!P192</f>
        <v>16500</v>
      </c>
      <c r="Q286" s="15">
        <f>'3.ВС'!Q192</f>
        <v>0</v>
      </c>
      <c r="R286" s="15">
        <f>'3.ВС'!R192</f>
        <v>9235400</v>
      </c>
      <c r="S286" s="15">
        <f>'3.ВС'!S192</f>
        <v>0</v>
      </c>
      <c r="T286" s="15">
        <f>'3.ВС'!T192</f>
        <v>9235400</v>
      </c>
      <c r="U286" s="15">
        <f>'3.ВС'!U192</f>
        <v>0</v>
      </c>
      <c r="V286" s="15">
        <f>'3.ВС'!V192</f>
        <v>8928600</v>
      </c>
      <c r="W286" s="15">
        <f>'3.ВС'!W192</f>
        <v>0</v>
      </c>
      <c r="X286" s="15">
        <f>'3.ВС'!X192</f>
        <v>8928600</v>
      </c>
      <c r="Y286" s="15">
        <f>'3.ВС'!Y192</f>
        <v>0</v>
      </c>
      <c r="Z286" s="15">
        <f>'3.ВС'!Z192</f>
        <v>0</v>
      </c>
      <c r="AA286" s="15">
        <f>'3.ВС'!AA192</f>
        <v>0</v>
      </c>
      <c r="AB286" s="15">
        <f>'3.ВС'!AB192</f>
        <v>0</v>
      </c>
      <c r="AC286" s="15">
        <f>'3.ВС'!AC192</f>
        <v>0</v>
      </c>
      <c r="AD286" s="15">
        <f>'3.ВС'!AD192</f>
        <v>8928600</v>
      </c>
      <c r="AE286" s="15">
        <f>'3.ВС'!AE192</f>
        <v>0</v>
      </c>
      <c r="AF286" s="15">
        <f>'3.ВС'!AF192</f>
        <v>8928600</v>
      </c>
      <c r="AG286" s="15">
        <f>'3.ВС'!AG192</f>
        <v>0</v>
      </c>
      <c r="AH286" s="15">
        <f>'3.ВС'!AH192</f>
        <v>8928600</v>
      </c>
      <c r="AI286" s="15">
        <f>'3.ВС'!AI192</f>
        <v>0</v>
      </c>
      <c r="AJ286" s="15">
        <f>'3.ВС'!AJ192</f>
        <v>8928600</v>
      </c>
      <c r="AK286" s="15">
        <f>'3.ВС'!AK192</f>
        <v>0</v>
      </c>
      <c r="AL286" s="15">
        <f>'3.ВС'!AL192</f>
        <v>0</v>
      </c>
      <c r="AM286" s="110">
        <f>'3.ВС'!AM192</f>
        <v>0</v>
      </c>
      <c r="AN286" s="15">
        <f>'3.ВС'!AN192</f>
        <v>0</v>
      </c>
      <c r="AO286" s="15">
        <f>'3.ВС'!AO192</f>
        <v>0</v>
      </c>
      <c r="AP286" s="15">
        <f>'3.ВС'!AP192</f>
        <v>8928600</v>
      </c>
      <c r="AQ286" s="15">
        <f>'3.ВС'!AQ192</f>
        <v>0</v>
      </c>
      <c r="AR286" s="15">
        <f>'3.ВС'!AR192</f>
        <v>8928600</v>
      </c>
      <c r="AS286" s="15">
        <f>'3.ВС'!AS192</f>
        <v>0</v>
      </c>
    </row>
    <row r="287" spans="1:45" ht="15.75" customHeight="1" x14ac:dyDescent="0.25">
      <c r="A287" s="102" t="s">
        <v>113</v>
      </c>
      <c r="B287" s="102"/>
      <c r="C287" s="102"/>
      <c r="D287" s="102"/>
      <c r="E287" s="98">
        <v>851</v>
      </c>
      <c r="F287" s="2" t="s">
        <v>75</v>
      </c>
      <c r="G287" s="2" t="s">
        <v>45</v>
      </c>
      <c r="H287" s="3" t="s">
        <v>337</v>
      </c>
      <c r="I287" s="2"/>
      <c r="J287" s="15">
        <f t="shared" ref="J287:AK288" si="244">J288</f>
        <v>18900</v>
      </c>
      <c r="K287" s="15">
        <f t="shared" si="244"/>
        <v>0</v>
      </c>
      <c r="L287" s="15">
        <f t="shared" si="244"/>
        <v>18900</v>
      </c>
      <c r="M287" s="15">
        <f t="shared" si="244"/>
        <v>0</v>
      </c>
      <c r="N287" s="15">
        <f t="shared" si="244"/>
        <v>5988765</v>
      </c>
      <c r="O287" s="15">
        <f t="shared" si="244"/>
        <v>0</v>
      </c>
      <c r="P287" s="15">
        <f t="shared" si="244"/>
        <v>5988765</v>
      </c>
      <c r="Q287" s="15">
        <f t="shared" si="244"/>
        <v>0</v>
      </c>
      <c r="R287" s="15">
        <f t="shared" si="244"/>
        <v>6007665</v>
      </c>
      <c r="S287" s="15">
        <f t="shared" si="244"/>
        <v>0</v>
      </c>
      <c r="T287" s="15">
        <f t="shared" si="244"/>
        <v>6007665</v>
      </c>
      <c r="U287" s="15">
        <f t="shared" si="244"/>
        <v>0</v>
      </c>
      <c r="V287" s="15">
        <f t="shared" si="244"/>
        <v>0</v>
      </c>
      <c r="W287" s="15">
        <f t="shared" si="244"/>
        <v>0</v>
      </c>
      <c r="X287" s="15">
        <f t="shared" si="244"/>
        <v>0</v>
      </c>
      <c r="Y287" s="15">
        <f t="shared" si="244"/>
        <v>0</v>
      </c>
      <c r="Z287" s="15">
        <f t="shared" si="244"/>
        <v>0</v>
      </c>
      <c r="AA287" s="15">
        <f t="shared" si="244"/>
        <v>0</v>
      </c>
      <c r="AB287" s="15">
        <f t="shared" si="244"/>
        <v>0</v>
      </c>
      <c r="AC287" s="15">
        <f t="shared" si="244"/>
        <v>0</v>
      </c>
      <c r="AD287" s="15">
        <f t="shared" si="244"/>
        <v>0</v>
      </c>
      <c r="AE287" s="15">
        <f t="shared" si="244"/>
        <v>0</v>
      </c>
      <c r="AF287" s="15">
        <f t="shared" si="244"/>
        <v>0</v>
      </c>
      <c r="AG287" s="15">
        <f t="shared" si="244"/>
        <v>0</v>
      </c>
      <c r="AH287" s="15">
        <f t="shared" si="244"/>
        <v>0</v>
      </c>
      <c r="AI287" s="15">
        <f t="shared" si="244"/>
        <v>0</v>
      </c>
      <c r="AJ287" s="15">
        <f t="shared" si="244"/>
        <v>0</v>
      </c>
      <c r="AK287" s="15">
        <f t="shared" si="244"/>
        <v>0</v>
      </c>
      <c r="AL287" s="15">
        <f t="shared" ref="S287:AS288" si="245">AL288</f>
        <v>0</v>
      </c>
      <c r="AM287" s="110">
        <f t="shared" si="245"/>
        <v>0</v>
      </c>
      <c r="AN287" s="15">
        <f t="shared" si="245"/>
        <v>0</v>
      </c>
      <c r="AO287" s="15">
        <f t="shared" si="245"/>
        <v>0</v>
      </c>
      <c r="AP287" s="15">
        <f t="shared" si="245"/>
        <v>0</v>
      </c>
      <c r="AQ287" s="15">
        <f t="shared" si="245"/>
        <v>0</v>
      </c>
      <c r="AR287" s="15">
        <f t="shared" si="245"/>
        <v>0</v>
      </c>
      <c r="AS287" s="15">
        <f t="shared" si="245"/>
        <v>0</v>
      </c>
    </row>
    <row r="288" spans="1:45" ht="43.5" customHeight="1" x14ac:dyDescent="0.25">
      <c r="A288" s="102" t="s">
        <v>40</v>
      </c>
      <c r="B288" s="102"/>
      <c r="C288" s="102"/>
      <c r="D288" s="102"/>
      <c r="E288" s="98">
        <v>851</v>
      </c>
      <c r="F288" s="2" t="s">
        <v>75</v>
      </c>
      <c r="G288" s="2" t="s">
        <v>45</v>
      </c>
      <c r="H288" s="3" t="s">
        <v>337</v>
      </c>
      <c r="I288" s="2" t="s">
        <v>80</v>
      </c>
      <c r="J288" s="15">
        <f t="shared" si="244"/>
        <v>18900</v>
      </c>
      <c r="K288" s="15">
        <f t="shared" si="244"/>
        <v>0</v>
      </c>
      <c r="L288" s="15">
        <f t="shared" si="244"/>
        <v>18900</v>
      </c>
      <c r="M288" s="15">
        <f t="shared" si="244"/>
        <v>0</v>
      </c>
      <c r="N288" s="15">
        <f t="shared" si="244"/>
        <v>5988765</v>
      </c>
      <c r="O288" s="15">
        <f t="shared" si="244"/>
        <v>0</v>
      </c>
      <c r="P288" s="15">
        <f t="shared" si="244"/>
        <v>5988765</v>
      </c>
      <c r="Q288" s="15">
        <f t="shared" si="244"/>
        <v>0</v>
      </c>
      <c r="R288" s="15">
        <f t="shared" si="244"/>
        <v>6007665</v>
      </c>
      <c r="S288" s="15">
        <f t="shared" si="245"/>
        <v>0</v>
      </c>
      <c r="T288" s="15">
        <f t="shared" si="245"/>
        <v>6007665</v>
      </c>
      <c r="U288" s="15">
        <f t="shared" si="245"/>
        <v>0</v>
      </c>
      <c r="V288" s="15">
        <f t="shared" si="245"/>
        <v>0</v>
      </c>
      <c r="W288" s="15">
        <f t="shared" si="245"/>
        <v>0</v>
      </c>
      <c r="X288" s="15">
        <f t="shared" si="245"/>
        <v>0</v>
      </c>
      <c r="Y288" s="15">
        <f t="shared" si="245"/>
        <v>0</v>
      </c>
      <c r="Z288" s="15">
        <f t="shared" si="245"/>
        <v>0</v>
      </c>
      <c r="AA288" s="15">
        <f t="shared" si="245"/>
        <v>0</v>
      </c>
      <c r="AB288" s="15">
        <f t="shared" si="245"/>
        <v>0</v>
      </c>
      <c r="AC288" s="15">
        <f t="shared" si="245"/>
        <v>0</v>
      </c>
      <c r="AD288" s="15">
        <f t="shared" si="245"/>
        <v>0</v>
      </c>
      <c r="AE288" s="15">
        <f t="shared" si="245"/>
        <v>0</v>
      </c>
      <c r="AF288" s="15">
        <f t="shared" si="245"/>
        <v>0</v>
      </c>
      <c r="AG288" s="15">
        <f t="shared" si="245"/>
        <v>0</v>
      </c>
      <c r="AH288" s="15">
        <f t="shared" si="245"/>
        <v>0</v>
      </c>
      <c r="AI288" s="15">
        <f t="shared" si="245"/>
        <v>0</v>
      </c>
      <c r="AJ288" s="15">
        <f t="shared" si="245"/>
        <v>0</v>
      </c>
      <c r="AK288" s="15">
        <f t="shared" si="245"/>
        <v>0</v>
      </c>
      <c r="AL288" s="15">
        <f t="shared" si="245"/>
        <v>0</v>
      </c>
      <c r="AM288" s="110">
        <f t="shared" si="245"/>
        <v>0</v>
      </c>
      <c r="AN288" s="15">
        <f t="shared" si="245"/>
        <v>0</v>
      </c>
      <c r="AO288" s="15">
        <f t="shared" si="245"/>
        <v>0</v>
      </c>
      <c r="AP288" s="15">
        <f t="shared" si="245"/>
        <v>0</v>
      </c>
      <c r="AQ288" s="15">
        <f t="shared" si="245"/>
        <v>0</v>
      </c>
      <c r="AR288" s="15">
        <f t="shared" si="245"/>
        <v>0</v>
      </c>
      <c r="AS288" s="15">
        <f t="shared" si="245"/>
        <v>0</v>
      </c>
    </row>
    <row r="289" spans="1:45" ht="20.25" customHeight="1" x14ac:dyDescent="0.25">
      <c r="A289" s="102" t="s">
        <v>81</v>
      </c>
      <c r="B289" s="102"/>
      <c r="C289" s="102"/>
      <c r="D289" s="102"/>
      <c r="E289" s="98">
        <v>851</v>
      </c>
      <c r="F289" s="2" t="s">
        <v>75</v>
      </c>
      <c r="G289" s="3" t="s">
        <v>45</v>
      </c>
      <c r="H289" s="3" t="s">
        <v>337</v>
      </c>
      <c r="I289" s="2" t="s">
        <v>82</v>
      </c>
      <c r="J289" s="15">
        <f>'3.ВС'!J195</f>
        <v>18900</v>
      </c>
      <c r="K289" s="15">
        <f>'3.ВС'!K195</f>
        <v>0</v>
      </c>
      <c r="L289" s="15">
        <f>'3.ВС'!L195</f>
        <v>18900</v>
      </c>
      <c r="M289" s="15">
        <f>'3.ВС'!M195</f>
        <v>0</v>
      </c>
      <c r="N289" s="15">
        <f>'3.ВС'!N195</f>
        <v>5988765</v>
      </c>
      <c r="O289" s="15">
        <f>'3.ВС'!O195</f>
        <v>0</v>
      </c>
      <c r="P289" s="15">
        <f>'3.ВС'!P195</f>
        <v>5988765</v>
      </c>
      <c r="Q289" s="15">
        <f>'3.ВС'!Q195</f>
        <v>0</v>
      </c>
      <c r="R289" s="15">
        <f>'3.ВС'!R195</f>
        <v>6007665</v>
      </c>
      <c r="S289" s="15">
        <f>'3.ВС'!S195</f>
        <v>0</v>
      </c>
      <c r="T289" s="15">
        <f>'3.ВС'!T195</f>
        <v>6007665</v>
      </c>
      <c r="U289" s="15">
        <f>'3.ВС'!U195</f>
        <v>0</v>
      </c>
      <c r="V289" s="15">
        <f>'3.ВС'!V195</f>
        <v>0</v>
      </c>
      <c r="W289" s="15">
        <f>'3.ВС'!W195</f>
        <v>0</v>
      </c>
      <c r="X289" s="15">
        <f>'3.ВС'!X195</f>
        <v>0</v>
      </c>
      <c r="Y289" s="15">
        <f>'3.ВС'!Y195</f>
        <v>0</v>
      </c>
      <c r="Z289" s="15">
        <f>'3.ВС'!Z195</f>
        <v>0</v>
      </c>
      <c r="AA289" s="15">
        <f>'3.ВС'!AA195</f>
        <v>0</v>
      </c>
      <c r="AB289" s="15">
        <f>'3.ВС'!AB195</f>
        <v>0</v>
      </c>
      <c r="AC289" s="15">
        <f>'3.ВС'!AC195</f>
        <v>0</v>
      </c>
      <c r="AD289" s="15">
        <f>'3.ВС'!AD195</f>
        <v>0</v>
      </c>
      <c r="AE289" s="15">
        <f>'3.ВС'!AE195</f>
        <v>0</v>
      </c>
      <c r="AF289" s="15">
        <f>'3.ВС'!AF195</f>
        <v>0</v>
      </c>
      <c r="AG289" s="15">
        <f>'3.ВС'!AG195</f>
        <v>0</v>
      </c>
      <c r="AH289" s="15">
        <f>'3.ВС'!AH195</f>
        <v>0</v>
      </c>
      <c r="AI289" s="15">
        <f>'3.ВС'!AI195</f>
        <v>0</v>
      </c>
      <c r="AJ289" s="15">
        <f>'3.ВС'!AJ195</f>
        <v>0</v>
      </c>
      <c r="AK289" s="15">
        <f>'3.ВС'!AK195</f>
        <v>0</v>
      </c>
      <c r="AL289" s="15">
        <f>'3.ВС'!AL195</f>
        <v>0</v>
      </c>
      <c r="AM289" s="110">
        <f>'3.ВС'!AM195</f>
        <v>0</v>
      </c>
      <c r="AN289" s="15">
        <f>'3.ВС'!AN195</f>
        <v>0</v>
      </c>
      <c r="AO289" s="15">
        <f>'3.ВС'!AO195</f>
        <v>0</v>
      </c>
      <c r="AP289" s="15">
        <f>'3.ВС'!AP195</f>
        <v>0</v>
      </c>
      <c r="AQ289" s="15">
        <f>'3.ВС'!AQ195</f>
        <v>0</v>
      </c>
      <c r="AR289" s="15">
        <f>'3.ВС'!AR195</f>
        <v>0</v>
      </c>
      <c r="AS289" s="15">
        <f>'3.ВС'!AS195</f>
        <v>0</v>
      </c>
    </row>
    <row r="290" spans="1:45" ht="27.75" hidden="1" customHeight="1" x14ac:dyDescent="0.25">
      <c r="A290" s="41" t="s">
        <v>114</v>
      </c>
      <c r="B290" s="102"/>
      <c r="C290" s="102"/>
      <c r="D290" s="102"/>
      <c r="E290" s="40">
        <v>851</v>
      </c>
      <c r="F290" s="47" t="s">
        <v>75</v>
      </c>
      <c r="G290" s="47" t="s">
        <v>45</v>
      </c>
      <c r="H290" s="3" t="s">
        <v>338</v>
      </c>
      <c r="I290" s="47"/>
      <c r="J290" s="15">
        <f t="shared" ref="J290:AK291" si="246">J291</f>
        <v>0</v>
      </c>
      <c r="K290" s="15">
        <f t="shared" si="246"/>
        <v>0</v>
      </c>
      <c r="L290" s="15">
        <f t="shared" si="246"/>
        <v>0</v>
      </c>
      <c r="M290" s="15">
        <f t="shared" si="246"/>
        <v>0</v>
      </c>
      <c r="N290" s="15">
        <f t="shared" si="246"/>
        <v>0</v>
      </c>
      <c r="O290" s="15">
        <f t="shared" si="246"/>
        <v>0</v>
      </c>
      <c r="P290" s="15">
        <f t="shared" si="246"/>
        <v>0</v>
      </c>
      <c r="Q290" s="15">
        <f t="shared" si="246"/>
        <v>0</v>
      </c>
      <c r="R290" s="15">
        <f t="shared" si="246"/>
        <v>0</v>
      </c>
      <c r="S290" s="15">
        <f t="shared" si="246"/>
        <v>0</v>
      </c>
      <c r="T290" s="15">
        <f t="shared" si="246"/>
        <v>0</v>
      </c>
      <c r="U290" s="15">
        <f t="shared" si="246"/>
        <v>0</v>
      </c>
      <c r="V290" s="15">
        <f t="shared" si="246"/>
        <v>0</v>
      </c>
      <c r="W290" s="15">
        <f t="shared" si="246"/>
        <v>0</v>
      </c>
      <c r="X290" s="15">
        <f t="shared" si="246"/>
        <v>0</v>
      </c>
      <c r="Y290" s="15">
        <f t="shared" si="246"/>
        <v>0</v>
      </c>
      <c r="Z290" s="15">
        <f t="shared" si="246"/>
        <v>0</v>
      </c>
      <c r="AA290" s="15">
        <f t="shared" si="246"/>
        <v>0</v>
      </c>
      <c r="AB290" s="15">
        <f t="shared" si="246"/>
        <v>0</v>
      </c>
      <c r="AC290" s="15">
        <f t="shared" si="246"/>
        <v>0</v>
      </c>
      <c r="AD290" s="15">
        <f t="shared" si="246"/>
        <v>0</v>
      </c>
      <c r="AE290" s="15">
        <f t="shared" si="246"/>
        <v>0</v>
      </c>
      <c r="AF290" s="15">
        <f t="shared" si="246"/>
        <v>0</v>
      </c>
      <c r="AG290" s="15">
        <f t="shared" si="246"/>
        <v>0</v>
      </c>
      <c r="AH290" s="15">
        <f t="shared" si="246"/>
        <v>0</v>
      </c>
      <c r="AI290" s="15">
        <f t="shared" si="246"/>
        <v>0</v>
      </c>
      <c r="AJ290" s="15">
        <f t="shared" si="246"/>
        <v>0</v>
      </c>
      <c r="AK290" s="15">
        <f t="shared" si="246"/>
        <v>0</v>
      </c>
      <c r="AL290" s="15">
        <f t="shared" ref="S290:AS291" si="247">AL291</f>
        <v>0</v>
      </c>
      <c r="AM290" s="110">
        <f t="shared" si="247"/>
        <v>0</v>
      </c>
      <c r="AN290" s="15">
        <f t="shared" si="247"/>
        <v>0</v>
      </c>
      <c r="AO290" s="15">
        <f t="shared" si="247"/>
        <v>0</v>
      </c>
      <c r="AP290" s="15">
        <f t="shared" si="247"/>
        <v>0</v>
      </c>
      <c r="AQ290" s="15">
        <f t="shared" si="247"/>
        <v>0</v>
      </c>
      <c r="AR290" s="15">
        <f t="shared" si="247"/>
        <v>0</v>
      </c>
      <c r="AS290" s="15">
        <f t="shared" si="247"/>
        <v>0</v>
      </c>
    </row>
    <row r="291" spans="1:45" ht="27.75" hidden="1" customHeight="1" x14ac:dyDescent="0.25">
      <c r="A291" s="41" t="s">
        <v>40</v>
      </c>
      <c r="B291" s="102"/>
      <c r="C291" s="102"/>
      <c r="D291" s="102"/>
      <c r="E291" s="40">
        <v>851</v>
      </c>
      <c r="F291" s="47" t="s">
        <v>75</v>
      </c>
      <c r="G291" s="47" t="s">
        <v>45</v>
      </c>
      <c r="H291" s="3" t="s">
        <v>338</v>
      </c>
      <c r="I291" s="47" t="s">
        <v>80</v>
      </c>
      <c r="J291" s="15">
        <f t="shared" si="246"/>
        <v>0</v>
      </c>
      <c r="K291" s="15">
        <f t="shared" si="246"/>
        <v>0</v>
      </c>
      <c r="L291" s="15">
        <f t="shared" si="246"/>
        <v>0</v>
      </c>
      <c r="M291" s="15">
        <f t="shared" si="246"/>
        <v>0</v>
      </c>
      <c r="N291" s="15">
        <f t="shared" si="246"/>
        <v>0</v>
      </c>
      <c r="O291" s="15">
        <f t="shared" si="246"/>
        <v>0</v>
      </c>
      <c r="P291" s="15">
        <f t="shared" si="246"/>
        <v>0</v>
      </c>
      <c r="Q291" s="15">
        <f t="shared" si="246"/>
        <v>0</v>
      </c>
      <c r="R291" s="15">
        <f t="shared" si="246"/>
        <v>0</v>
      </c>
      <c r="S291" s="15">
        <f t="shared" si="247"/>
        <v>0</v>
      </c>
      <c r="T291" s="15">
        <f t="shared" si="247"/>
        <v>0</v>
      </c>
      <c r="U291" s="15">
        <f t="shared" si="247"/>
        <v>0</v>
      </c>
      <c r="V291" s="15">
        <f t="shared" si="247"/>
        <v>0</v>
      </c>
      <c r="W291" s="15">
        <f t="shared" si="247"/>
        <v>0</v>
      </c>
      <c r="X291" s="15">
        <f t="shared" si="247"/>
        <v>0</v>
      </c>
      <c r="Y291" s="15">
        <f t="shared" si="247"/>
        <v>0</v>
      </c>
      <c r="Z291" s="15">
        <f t="shared" si="247"/>
        <v>0</v>
      </c>
      <c r="AA291" s="15">
        <f t="shared" si="247"/>
        <v>0</v>
      </c>
      <c r="AB291" s="15">
        <f t="shared" si="247"/>
        <v>0</v>
      </c>
      <c r="AC291" s="15">
        <f t="shared" si="247"/>
        <v>0</v>
      </c>
      <c r="AD291" s="15">
        <f t="shared" si="247"/>
        <v>0</v>
      </c>
      <c r="AE291" s="15">
        <f t="shared" si="247"/>
        <v>0</v>
      </c>
      <c r="AF291" s="15">
        <f t="shared" si="247"/>
        <v>0</v>
      </c>
      <c r="AG291" s="15">
        <f t="shared" si="247"/>
        <v>0</v>
      </c>
      <c r="AH291" s="15">
        <f t="shared" si="247"/>
        <v>0</v>
      </c>
      <c r="AI291" s="15">
        <f t="shared" si="247"/>
        <v>0</v>
      </c>
      <c r="AJ291" s="15">
        <f t="shared" si="247"/>
        <v>0</v>
      </c>
      <c r="AK291" s="15">
        <f t="shared" si="247"/>
        <v>0</v>
      </c>
      <c r="AL291" s="15">
        <f t="shared" si="247"/>
        <v>0</v>
      </c>
      <c r="AM291" s="110">
        <f t="shared" si="247"/>
        <v>0</v>
      </c>
      <c r="AN291" s="15">
        <f t="shared" si="247"/>
        <v>0</v>
      </c>
      <c r="AO291" s="15">
        <f t="shared" si="247"/>
        <v>0</v>
      </c>
      <c r="AP291" s="15">
        <f t="shared" si="247"/>
        <v>0</v>
      </c>
      <c r="AQ291" s="15">
        <f t="shared" si="247"/>
        <v>0</v>
      </c>
      <c r="AR291" s="15">
        <f t="shared" si="247"/>
        <v>0</v>
      </c>
      <c r="AS291" s="15">
        <f t="shared" si="247"/>
        <v>0</v>
      </c>
    </row>
    <row r="292" spans="1:45" ht="27.75" hidden="1" customHeight="1" x14ac:dyDescent="0.25">
      <c r="A292" s="41" t="s">
        <v>81</v>
      </c>
      <c r="B292" s="102"/>
      <c r="C292" s="102"/>
      <c r="D292" s="102"/>
      <c r="E292" s="40">
        <v>851</v>
      </c>
      <c r="F292" s="47" t="s">
        <v>75</v>
      </c>
      <c r="G292" s="40" t="s">
        <v>45</v>
      </c>
      <c r="H292" s="3" t="s">
        <v>338</v>
      </c>
      <c r="I292" s="47" t="s">
        <v>82</v>
      </c>
      <c r="J292" s="15">
        <f>'3.ВС'!J198</f>
        <v>0</v>
      </c>
      <c r="K292" s="15">
        <f>'3.ВС'!K198</f>
        <v>0</v>
      </c>
      <c r="L292" s="15">
        <f>'3.ВС'!L198</f>
        <v>0</v>
      </c>
      <c r="M292" s="15">
        <f>'3.ВС'!M198</f>
        <v>0</v>
      </c>
      <c r="N292" s="15">
        <f>'3.ВС'!N198</f>
        <v>0</v>
      </c>
      <c r="O292" s="15">
        <f>'3.ВС'!O198</f>
        <v>0</v>
      </c>
      <c r="P292" s="15">
        <f>'3.ВС'!P198</f>
        <v>0</v>
      </c>
      <c r="Q292" s="15">
        <f>'3.ВС'!Q198</f>
        <v>0</v>
      </c>
      <c r="R292" s="15">
        <f>'3.ВС'!R198</f>
        <v>0</v>
      </c>
      <c r="S292" s="15">
        <f>'3.ВС'!S198</f>
        <v>0</v>
      </c>
      <c r="T292" s="15">
        <f>'3.ВС'!T198</f>
        <v>0</v>
      </c>
      <c r="U292" s="15">
        <f>'3.ВС'!U198</f>
        <v>0</v>
      </c>
      <c r="V292" s="15">
        <f>'3.ВС'!V198</f>
        <v>0</v>
      </c>
      <c r="W292" s="15">
        <f>'3.ВС'!W198</f>
        <v>0</v>
      </c>
      <c r="X292" s="15">
        <f>'3.ВС'!X198</f>
        <v>0</v>
      </c>
      <c r="Y292" s="15">
        <f>'3.ВС'!Y198</f>
        <v>0</v>
      </c>
      <c r="Z292" s="15">
        <f>'3.ВС'!Z198</f>
        <v>0</v>
      </c>
      <c r="AA292" s="15">
        <f>'3.ВС'!AA198</f>
        <v>0</v>
      </c>
      <c r="AB292" s="15">
        <f>'3.ВС'!AB198</f>
        <v>0</v>
      </c>
      <c r="AC292" s="15">
        <f>'3.ВС'!AC198</f>
        <v>0</v>
      </c>
      <c r="AD292" s="15">
        <f>'3.ВС'!AD198</f>
        <v>0</v>
      </c>
      <c r="AE292" s="15">
        <f>'3.ВС'!AE198</f>
        <v>0</v>
      </c>
      <c r="AF292" s="15">
        <f>'3.ВС'!AF198</f>
        <v>0</v>
      </c>
      <c r="AG292" s="15">
        <f>'3.ВС'!AG198</f>
        <v>0</v>
      </c>
      <c r="AH292" s="15">
        <f>'3.ВС'!AH198</f>
        <v>0</v>
      </c>
      <c r="AI292" s="15">
        <f>'3.ВС'!AI198</f>
        <v>0</v>
      </c>
      <c r="AJ292" s="15">
        <f>'3.ВС'!AJ198</f>
        <v>0</v>
      </c>
      <c r="AK292" s="15">
        <f>'3.ВС'!AK198</f>
        <v>0</v>
      </c>
      <c r="AL292" s="15">
        <f>'3.ВС'!AL198</f>
        <v>0</v>
      </c>
      <c r="AM292" s="110">
        <f>'3.ВС'!AM198</f>
        <v>0</v>
      </c>
      <c r="AN292" s="15">
        <f>'3.ВС'!AN198</f>
        <v>0</v>
      </c>
      <c r="AO292" s="15">
        <f>'3.ВС'!AO198</f>
        <v>0</v>
      </c>
      <c r="AP292" s="15">
        <f>'3.ВС'!AP198</f>
        <v>0</v>
      </c>
      <c r="AQ292" s="15">
        <f>'3.ВС'!AQ198</f>
        <v>0</v>
      </c>
      <c r="AR292" s="15">
        <f>'3.ВС'!AR198</f>
        <v>0</v>
      </c>
      <c r="AS292" s="15">
        <f>'3.ВС'!AS198</f>
        <v>0</v>
      </c>
    </row>
    <row r="293" spans="1:45" ht="27.75" hidden="1" customHeight="1" x14ac:dyDescent="0.25">
      <c r="A293" s="102" t="s">
        <v>278</v>
      </c>
      <c r="B293" s="102"/>
      <c r="C293" s="102"/>
      <c r="D293" s="102"/>
      <c r="E293" s="98">
        <v>851</v>
      </c>
      <c r="F293" s="2" t="s">
        <v>75</v>
      </c>
      <c r="G293" s="2" t="s">
        <v>45</v>
      </c>
      <c r="H293" s="3" t="s">
        <v>339</v>
      </c>
      <c r="I293" s="2"/>
      <c r="J293" s="15">
        <f t="shared" ref="J293:AK294" si="248">J294</f>
        <v>156000</v>
      </c>
      <c r="K293" s="15">
        <f t="shared" si="248"/>
        <v>156000</v>
      </c>
      <c r="L293" s="15">
        <f t="shared" si="248"/>
        <v>0</v>
      </c>
      <c r="M293" s="15">
        <f t="shared" si="248"/>
        <v>0</v>
      </c>
      <c r="N293" s="15">
        <f t="shared" si="248"/>
        <v>0</v>
      </c>
      <c r="O293" s="15">
        <f t="shared" si="248"/>
        <v>0</v>
      </c>
      <c r="P293" s="15">
        <f t="shared" si="248"/>
        <v>0</v>
      </c>
      <c r="Q293" s="15">
        <f t="shared" si="248"/>
        <v>0</v>
      </c>
      <c r="R293" s="15">
        <f t="shared" si="248"/>
        <v>156000</v>
      </c>
      <c r="S293" s="15">
        <f t="shared" si="248"/>
        <v>156000</v>
      </c>
      <c r="T293" s="15">
        <f t="shared" si="248"/>
        <v>0</v>
      </c>
      <c r="U293" s="15">
        <f t="shared" si="248"/>
        <v>0</v>
      </c>
      <c r="V293" s="15">
        <f t="shared" si="248"/>
        <v>156000</v>
      </c>
      <c r="W293" s="15">
        <f t="shared" si="248"/>
        <v>156000</v>
      </c>
      <c r="X293" s="15">
        <f t="shared" si="248"/>
        <v>0</v>
      </c>
      <c r="Y293" s="15">
        <f t="shared" si="248"/>
        <v>0</v>
      </c>
      <c r="Z293" s="15">
        <f t="shared" si="248"/>
        <v>0</v>
      </c>
      <c r="AA293" s="15">
        <f t="shared" si="248"/>
        <v>0</v>
      </c>
      <c r="AB293" s="15">
        <f t="shared" si="248"/>
        <v>0</v>
      </c>
      <c r="AC293" s="15">
        <f t="shared" si="248"/>
        <v>0</v>
      </c>
      <c r="AD293" s="15">
        <f t="shared" si="248"/>
        <v>156000</v>
      </c>
      <c r="AE293" s="15">
        <f t="shared" si="248"/>
        <v>156000</v>
      </c>
      <c r="AF293" s="15">
        <f t="shared" si="248"/>
        <v>0</v>
      </c>
      <c r="AG293" s="15">
        <f t="shared" si="248"/>
        <v>0</v>
      </c>
      <c r="AH293" s="15">
        <f t="shared" si="248"/>
        <v>156000</v>
      </c>
      <c r="AI293" s="15">
        <f t="shared" si="248"/>
        <v>156000</v>
      </c>
      <c r="AJ293" s="15">
        <f t="shared" si="248"/>
        <v>0</v>
      </c>
      <c r="AK293" s="15">
        <f t="shared" si="248"/>
        <v>0</v>
      </c>
      <c r="AL293" s="15">
        <f t="shared" ref="S293:AS294" si="249">AL294</f>
        <v>0</v>
      </c>
      <c r="AM293" s="110">
        <f t="shared" si="249"/>
        <v>0</v>
      </c>
      <c r="AN293" s="15">
        <f t="shared" si="249"/>
        <v>0</v>
      </c>
      <c r="AO293" s="15">
        <f t="shared" si="249"/>
        <v>0</v>
      </c>
      <c r="AP293" s="15">
        <f t="shared" si="249"/>
        <v>156000</v>
      </c>
      <c r="AQ293" s="15">
        <f t="shared" si="249"/>
        <v>156000</v>
      </c>
      <c r="AR293" s="15">
        <f t="shared" si="249"/>
        <v>0</v>
      </c>
      <c r="AS293" s="15">
        <f t="shared" si="249"/>
        <v>0</v>
      </c>
    </row>
    <row r="294" spans="1:45" ht="27.75" hidden="1" customHeight="1" x14ac:dyDescent="0.25">
      <c r="A294" s="102" t="s">
        <v>40</v>
      </c>
      <c r="B294" s="102"/>
      <c r="C294" s="102"/>
      <c r="D294" s="102"/>
      <c r="E294" s="98">
        <v>851</v>
      </c>
      <c r="F294" s="2" t="s">
        <v>75</v>
      </c>
      <c r="G294" s="2" t="s">
        <v>45</v>
      </c>
      <c r="H294" s="3" t="s">
        <v>339</v>
      </c>
      <c r="I294" s="2" t="s">
        <v>80</v>
      </c>
      <c r="J294" s="15">
        <f t="shared" si="248"/>
        <v>156000</v>
      </c>
      <c r="K294" s="15">
        <f t="shared" si="248"/>
        <v>156000</v>
      </c>
      <c r="L294" s="15">
        <f t="shared" si="248"/>
        <v>0</v>
      </c>
      <c r="M294" s="15">
        <f t="shared" si="248"/>
        <v>0</v>
      </c>
      <c r="N294" s="15">
        <f t="shared" si="248"/>
        <v>0</v>
      </c>
      <c r="O294" s="15">
        <f t="shared" si="248"/>
        <v>0</v>
      </c>
      <c r="P294" s="15">
        <f t="shared" si="248"/>
        <v>0</v>
      </c>
      <c r="Q294" s="15">
        <f t="shared" si="248"/>
        <v>0</v>
      </c>
      <c r="R294" s="15">
        <f t="shared" si="248"/>
        <v>156000</v>
      </c>
      <c r="S294" s="15">
        <f t="shared" si="249"/>
        <v>156000</v>
      </c>
      <c r="T294" s="15">
        <f t="shared" si="249"/>
        <v>0</v>
      </c>
      <c r="U294" s="15">
        <f t="shared" si="249"/>
        <v>0</v>
      </c>
      <c r="V294" s="15">
        <f t="shared" si="249"/>
        <v>156000</v>
      </c>
      <c r="W294" s="15">
        <f t="shared" si="249"/>
        <v>156000</v>
      </c>
      <c r="X294" s="15">
        <f t="shared" si="249"/>
        <v>0</v>
      </c>
      <c r="Y294" s="15">
        <f t="shared" si="249"/>
        <v>0</v>
      </c>
      <c r="Z294" s="15">
        <f t="shared" si="249"/>
        <v>0</v>
      </c>
      <c r="AA294" s="15">
        <f t="shared" si="249"/>
        <v>0</v>
      </c>
      <c r="AB294" s="15">
        <f t="shared" si="249"/>
        <v>0</v>
      </c>
      <c r="AC294" s="15">
        <f t="shared" si="249"/>
        <v>0</v>
      </c>
      <c r="AD294" s="15">
        <f t="shared" si="249"/>
        <v>156000</v>
      </c>
      <c r="AE294" s="15">
        <f t="shared" si="249"/>
        <v>156000</v>
      </c>
      <c r="AF294" s="15">
        <f t="shared" si="249"/>
        <v>0</v>
      </c>
      <c r="AG294" s="15">
        <f t="shared" si="249"/>
        <v>0</v>
      </c>
      <c r="AH294" s="15">
        <f t="shared" si="249"/>
        <v>156000</v>
      </c>
      <c r="AI294" s="15">
        <f t="shared" si="249"/>
        <v>156000</v>
      </c>
      <c r="AJ294" s="15">
        <f t="shared" si="249"/>
        <v>0</v>
      </c>
      <c r="AK294" s="15">
        <f t="shared" si="249"/>
        <v>0</v>
      </c>
      <c r="AL294" s="15">
        <f t="shared" si="249"/>
        <v>0</v>
      </c>
      <c r="AM294" s="110">
        <f t="shared" si="249"/>
        <v>0</v>
      </c>
      <c r="AN294" s="15">
        <f t="shared" si="249"/>
        <v>0</v>
      </c>
      <c r="AO294" s="15">
        <f t="shared" si="249"/>
        <v>0</v>
      </c>
      <c r="AP294" s="15">
        <f t="shared" si="249"/>
        <v>156000</v>
      </c>
      <c r="AQ294" s="15">
        <f t="shared" si="249"/>
        <v>156000</v>
      </c>
      <c r="AR294" s="15">
        <f t="shared" si="249"/>
        <v>0</v>
      </c>
      <c r="AS294" s="15">
        <f t="shared" si="249"/>
        <v>0</v>
      </c>
    </row>
    <row r="295" spans="1:45" ht="27.75" hidden="1" customHeight="1" x14ac:dyDescent="0.25">
      <c r="A295" s="102" t="s">
        <v>81</v>
      </c>
      <c r="B295" s="102"/>
      <c r="C295" s="102"/>
      <c r="D295" s="102"/>
      <c r="E295" s="98">
        <v>851</v>
      </c>
      <c r="F295" s="2" t="s">
        <v>75</v>
      </c>
      <c r="G295" s="2" t="s">
        <v>45</v>
      </c>
      <c r="H295" s="3" t="s">
        <v>339</v>
      </c>
      <c r="I295" s="2" t="s">
        <v>82</v>
      </c>
      <c r="J295" s="15">
        <f>'3.ВС'!J201</f>
        <v>156000</v>
      </c>
      <c r="K295" s="15">
        <f>'3.ВС'!K201</f>
        <v>156000</v>
      </c>
      <c r="L295" s="15">
        <f>'3.ВС'!L201</f>
        <v>0</v>
      </c>
      <c r="M295" s="15">
        <f>'3.ВС'!M201</f>
        <v>0</v>
      </c>
      <c r="N295" s="15">
        <f>'3.ВС'!N201</f>
        <v>0</v>
      </c>
      <c r="O295" s="15">
        <f>'3.ВС'!O201</f>
        <v>0</v>
      </c>
      <c r="P295" s="15">
        <f>'3.ВС'!P201</f>
        <v>0</v>
      </c>
      <c r="Q295" s="15">
        <f>'3.ВС'!Q201</f>
        <v>0</v>
      </c>
      <c r="R295" s="15">
        <f>'3.ВС'!R201</f>
        <v>156000</v>
      </c>
      <c r="S295" s="15">
        <f>'3.ВС'!S201</f>
        <v>156000</v>
      </c>
      <c r="T295" s="15">
        <f>'3.ВС'!T201</f>
        <v>0</v>
      </c>
      <c r="U295" s="15">
        <f>'3.ВС'!U201</f>
        <v>0</v>
      </c>
      <c r="V295" s="15">
        <f>'3.ВС'!V201</f>
        <v>156000</v>
      </c>
      <c r="W295" s="15">
        <f>'3.ВС'!W201</f>
        <v>156000</v>
      </c>
      <c r="X295" s="15">
        <f>'3.ВС'!X201</f>
        <v>0</v>
      </c>
      <c r="Y295" s="15">
        <f>'3.ВС'!Y201</f>
        <v>0</v>
      </c>
      <c r="Z295" s="15">
        <f>'3.ВС'!Z201</f>
        <v>0</v>
      </c>
      <c r="AA295" s="15">
        <f>'3.ВС'!AA201</f>
        <v>0</v>
      </c>
      <c r="AB295" s="15">
        <f>'3.ВС'!AB201</f>
        <v>0</v>
      </c>
      <c r="AC295" s="15">
        <f>'3.ВС'!AC201</f>
        <v>0</v>
      </c>
      <c r="AD295" s="15">
        <f>'3.ВС'!AD201</f>
        <v>156000</v>
      </c>
      <c r="AE295" s="15">
        <f>'3.ВС'!AE201</f>
        <v>156000</v>
      </c>
      <c r="AF295" s="15">
        <f>'3.ВС'!AF201</f>
        <v>0</v>
      </c>
      <c r="AG295" s="15">
        <f>'3.ВС'!AG201</f>
        <v>0</v>
      </c>
      <c r="AH295" s="15">
        <f>'3.ВС'!AH201</f>
        <v>156000</v>
      </c>
      <c r="AI295" s="15">
        <f>'3.ВС'!AI201</f>
        <v>156000</v>
      </c>
      <c r="AJ295" s="15">
        <f>'3.ВС'!AJ201</f>
        <v>0</v>
      </c>
      <c r="AK295" s="15">
        <f>'3.ВС'!AK201</f>
        <v>0</v>
      </c>
      <c r="AL295" s="15">
        <f>'3.ВС'!AL201</f>
        <v>0</v>
      </c>
      <c r="AM295" s="110">
        <f>'3.ВС'!AM201</f>
        <v>0</v>
      </c>
      <c r="AN295" s="15">
        <f>'3.ВС'!AN201</f>
        <v>0</v>
      </c>
      <c r="AO295" s="15">
        <f>'3.ВС'!AO201</f>
        <v>0</v>
      </c>
      <c r="AP295" s="15">
        <f>'3.ВС'!AP201</f>
        <v>156000</v>
      </c>
      <c r="AQ295" s="15">
        <f>'3.ВС'!AQ201</f>
        <v>156000</v>
      </c>
      <c r="AR295" s="15">
        <f>'3.ВС'!AR201</f>
        <v>0</v>
      </c>
      <c r="AS295" s="15">
        <f>'3.ВС'!AS201</f>
        <v>0</v>
      </c>
    </row>
    <row r="296" spans="1:45" ht="27.75" hidden="1" customHeight="1" x14ac:dyDescent="0.25">
      <c r="A296" s="100" t="s">
        <v>119</v>
      </c>
      <c r="B296" s="102"/>
      <c r="C296" s="102"/>
      <c r="D296" s="102"/>
      <c r="E296" s="98">
        <v>852</v>
      </c>
      <c r="F296" s="2" t="s">
        <v>75</v>
      </c>
      <c r="G296" s="2" t="s">
        <v>75</v>
      </c>
      <c r="H296" s="3"/>
      <c r="I296" s="2"/>
      <c r="J296" s="15">
        <f t="shared" ref="J296:AS296" si="250">J297</f>
        <v>123400</v>
      </c>
      <c r="K296" s="15">
        <f t="shared" si="250"/>
        <v>0</v>
      </c>
      <c r="L296" s="15">
        <f t="shared" si="250"/>
        <v>123400</v>
      </c>
      <c r="M296" s="15">
        <f t="shared" si="250"/>
        <v>0</v>
      </c>
      <c r="N296" s="15">
        <f t="shared" si="250"/>
        <v>0</v>
      </c>
      <c r="O296" s="15">
        <f t="shared" si="250"/>
        <v>0</v>
      </c>
      <c r="P296" s="15">
        <f t="shared" si="250"/>
        <v>0</v>
      </c>
      <c r="Q296" s="15">
        <f t="shared" si="250"/>
        <v>0</v>
      </c>
      <c r="R296" s="15">
        <f t="shared" si="250"/>
        <v>123400</v>
      </c>
      <c r="S296" s="15">
        <f t="shared" si="250"/>
        <v>0</v>
      </c>
      <c r="T296" s="15">
        <f t="shared" si="250"/>
        <v>123400</v>
      </c>
      <c r="U296" s="15">
        <f t="shared" si="250"/>
        <v>0</v>
      </c>
      <c r="V296" s="15">
        <f t="shared" si="250"/>
        <v>0</v>
      </c>
      <c r="W296" s="15">
        <f t="shared" si="250"/>
        <v>0</v>
      </c>
      <c r="X296" s="15">
        <f t="shared" si="250"/>
        <v>0</v>
      </c>
      <c r="Y296" s="15">
        <f t="shared" si="250"/>
        <v>0</v>
      </c>
      <c r="Z296" s="15">
        <f t="shared" si="250"/>
        <v>0</v>
      </c>
      <c r="AA296" s="15">
        <f t="shared" si="250"/>
        <v>0</v>
      </c>
      <c r="AB296" s="15">
        <f t="shared" si="250"/>
        <v>0</v>
      </c>
      <c r="AC296" s="15">
        <f t="shared" si="250"/>
        <v>0</v>
      </c>
      <c r="AD296" s="15">
        <f t="shared" si="250"/>
        <v>0</v>
      </c>
      <c r="AE296" s="15">
        <f t="shared" si="250"/>
        <v>0</v>
      </c>
      <c r="AF296" s="15">
        <f t="shared" si="250"/>
        <v>0</v>
      </c>
      <c r="AG296" s="15">
        <f t="shared" si="250"/>
        <v>0</v>
      </c>
      <c r="AH296" s="15">
        <f t="shared" si="250"/>
        <v>0</v>
      </c>
      <c r="AI296" s="15">
        <f t="shared" si="250"/>
        <v>0</v>
      </c>
      <c r="AJ296" s="15">
        <f t="shared" si="250"/>
        <v>0</v>
      </c>
      <c r="AK296" s="15">
        <f t="shared" si="250"/>
        <v>0</v>
      </c>
      <c r="AL296" s="15">
        <f t="shared" si="250"/>
        <v>0</v>
      </c>
      <c r="AM296" s="110">
        <f t="shared" si="250"/>
        <v>0</v>
      </c>
      <c r="AN296" s="15">
        <f t="shared" si="250"/>
        <v>0</v>
      </c>
      <c r="AO296" s="15">
        <f t="shared" si="250"/>
        <v>0</v>
      </c>
      <c r="AP296" s="15">
        <f t="shared" si="250"/>
        <v>0</v>
      </c>
      <c r="AQ296" s="15">
        <f t="shared" si="250"/>
        <v>0</v>
      </c>
      <c r="AR296" s="15">
        <f t="shared" si="250"/>
        <v>0</v>
      </c>
      <c r="AS296" s="15">
        <f t="shared" si="250"/>
        <v>0</v>
      </c>
    </row>
    <row r="297" spans="1:45" ht="27.75" hidden="1" customHeight="1" x14ac:dyDescent="0.25">
      <c r="A297" s="100" t="s">
        <v>120</v>
      </c>
      <c r="B297" s="102"/>
      <c r="C297" s="102"/>
      <c r="D297" s="102"/>
      <c r="E297" s="98">
        <v>852</v>
      </c>
      <c r="F297" s="2" t="s">
        <v>75</v>
      </c>
      <c r="G297" s="2" t="s">
        <v>75</v>
      </c>
      <c r="H297" s="3" t="s">
        <v>371</v>
      </c>
      <c r="I297" s="2"/>
      <c r="J297" s="15">
        <f t="shared" ref="J297" si="251">J298+J300</f>
        <v>123400</v>
      </c>
      <c r="K297" s="15">
        <f t="shared" ref="K297:R297" si="252">K298+K300</f>
        <v>0</v>
      </c>
      <c r="L297" s="15">
        <f t="shared" si="252"/>
        <v>123400</v>
      </c>
      <c r="M297" s="15">
        <f t="shared" si="252"/>
        <v>0</v>
      </c>
      <c r="N297" s="15">
        <f t="shared" si="252"/>
        <v>0</v>
      </c>
      <c r="O297" s="15">
        <f t="shared" si="252"/>
        <v>0</v>
      </c>
      <c r="P297" s="15">
        <f t="shared" si="252"/>
        <v>0</v>
      </c>
      <c r="Q297" s="15">
        <f t="shared" si="252"/>
        <v>0</v>
      </c>
      <c r="R297" s="15">
        <f t="shared" si="252"/>
        <v>123400</v>
      </c>
      <c r="S297" s="15">
        <f t="shared" ref="S297:AS297" si="253">S298+S300</f>
        <v>0</v>
      </c>
      <c r="T297" s="15">
        <f t="shared" si="253"/>
        <v>123400</v>
      </c>
      <c r="U297" s="15">
        <f t="shared" si="253"/>
        <v>0</v>
      </c>
      <c r="V297" s="15">
        <f t="shared" si="253"/>
        <v>0</v>
      </c>
      <c r="W297" s="15">
        <f t="shared" si="253"/>
        <v>0</v>
      </c>
      <c r="X297" s="15">
        <f t="shared" si="253"/>
        <v>0</v>
      </c>
      <c r="Y297" s="15">
        <f t="shared" si="253"/>
        <v>0</v>
      </c>
      <c r="Z297" s="15">
        <f t="shared" si="253"/>
        <v>0</v>
      </c>
      <c r="AA297" s="15">
        <f t="shared" si="253"/>
        <v>0</v>
      </c>
      <c r="AB297" s="15">
        <f t="shared" si="253"/>
        <v>0</v>
      </c>
      <c r="AC297" s="15">
        <f t="shared" si="253"/>
        <v>0</v>
      </c>
      <c r="AD297" s="15">
        <f t="shared" si="253"/>
        <v>0</v>
      </c>
      <c r="AE297" s="15">
        <f t="shared" si="253"/>
        <v>0</v>
      </c>
      <c r="AF297" s="15">
        <f t="shared" si="253"/>
        <v>0</v>
      </c>
      <c r="AG297" s="15">
        <f t="shared" si="253"/>
        <v>0</v>
      </c>
      <c r="AH297" s="15">
        <f t="shared" si="253"/>
        <v>0</v>
      </c>
      <c r="AI297" s="15">
        <f t="shared" si="253"/>
        <v>0</v>
      </c>
      <c r="AJ297" s="15">
        <f t="shared" si="253"/>
        <v>0</v>
      </c>
      <c r="AK297" s="15">
        <f t="shared" si="253"/>
        <v>0</v>
      </c>
      <c r="AL297" s="15">
        <f t="shared" si="253"/>
        <v>0</v>
      </c>
      <c r="AM297" s="110">
        <f t="shared" si="253"/>
        <v>0</v>
      </c>
      <c r="AN297" s="15">
        <f t="shared" si="253"/>
        <v>0</v>
      </c>
      <c r="AO297" s="15">
        <f t="shared" si="253"/>
        <v>0</v>
      </c>
      <c r="AP297" s="15">
        <f t="shared" si="253"/>
        <v>0</v>
      </c>
      <c r="AQ297" s="15">
        <f t="shared" si="253"/>
        <v>0</v>
      </c>
      <c r="AR297" s="15">
        <f t="shared" si="253"/>
        <v>0</v>
      </c>
      <c r="AS297" s="15">
        <f t="shared" si="253"/>
        <v>0</v>
      </c>
    </row>
    <row r="298" spans="1:45" ht="27.75" hidden="1" customHeight="1" x14ac:dyDescent="0.25">
      <c r="A298" s="100" t="s">
        <v>15</v>
      </c>
      <c r="B298" s="102"/>
      <c r="C298" s="102"/>
      <c r="D298" s="102"/>
      <c r="E298" s="98">
        <v>852</v>
      </c>
      <c r="F298" s="2" t="s">
        <v>75</v>
      </c>
      <c r="G298" s="2" t="s">
        <v>75</v>
      </c>
      <c r="H298" s="3" t="s">
        <v>371</v>
      </c>
      <c r="I298" s="2" t="s">
        <v>17</v>
      </c>
      <c r="J298" s="15">
        <f t="shared" ref="J298:AS298" si="254">J299</f>
        <v>0</v>
      </c>
      <c r="K298" s="15">
        <f t="shared" si="254"/>
        <v>0</v>
      </c>
      <c r="L298" s="15">
        <f t="shared" si="254"/>
        <v>0</v>
      </c>
      <c r="M298" s="15">
        <f t="shared" si="254"/>
        <v>0</v>
      </c>
      <c r="N298" s="15">
        <f t="shared" si="254"/>
        <v>0</v>
      </c>
      <c r="O298" s="15">
        <f t="shared" si="254"/>
        <v>0</v>
      </c>
      <c r="P298" s="15">
        <f t="shared" si="254"/>
        <v>0</v>
      </c>
      <c r="Q298" s="15">
        <f t="shared" si="254"/>
        <v>0</v>
      </c>
      <c r="R298" s="15">
        <f t="shared" si="254"/>
        <v>0</v>
      </c>
      <c r="S298" s="15">
        <f t="shared" si="254"/>
        <v>0</v>
      </c>
      <c r="T298" s="15">
        <f t="shared" si="254"/>
        <v>0</v>
      </c>
      <c r="U298" s="15">
        <f t="shared" si="254"/>
        <v>0</v>
      </c>
      <c r="V298" s="15">
        <f t="shared" si="254"/>
        <v>0</v>
      </c>
      <c r="W298" s="15">
        <f t="shared" si="254"/>
        <v>0</v>
      </c>
      <c r="X298" s="15">
        <f t="shared" si="254"/>
        <v>0</v>
      </c>
      <c r="Y298" s="15">
        <f t="shared" si="254"/>
        <v>0</v>
      </c>
      <c r="Z298" s="15">
        <f t="shared" si="254"/>
        <v>0</v>
      </c>
      <c r="AA298" s="15">
        <f t="shared" si="254"/>
        <v>0</v>
      </c>
      <c r="AB298" s="15">
        <f t="shared" si="254"/>
        <v>0</v>
      </c>
      <c r="AC298" s="15">
        <f t="shared" si="254"/>
        <v>0</v>
      </c>
      <c r="AD298" s="15">
        <f t="shared" si="254"/>
        <v>0</v>
      </c>
      <c r="AE298" s="15">
        <f t="shared" si="254"/>
        <v>0</v>
      </c>
      <c r="AF298" s="15">
        <f t="shared" si="254"/>
        <v>0</v>
      </c>
      <c r="AG298" s="15">
        <f t="shared" si="254"/>
        <v>0</v>
      </c>
      <c r="AH298" s="15">
        <f t="shared" si="254"/>
        <v>0</v>
      </c>
      <c r="AI298" s="15">
        <f t="shared" si="254"/>
        <v>0</v>
      </c>
      <c r="AJ298" s="15">
        <f t="shared" si="254"/>
        <v>0</v>
      </c>
      <c r="AK298" s="15">
        <f t="shared" si="254"/>
        <v>0</v>
      </c>
      <c r="AL298" s="15">
        <f t="shared" si="254"/>
        <v>0</v>
      </c>
      <c r="AM298" s="110">
        <f t="shared" si="254"/>
        <v>0</v>
      </c>
      <c r="AN298" s="15">
        <f t="shared" si="254"/>
        <v>0</v>
      </c>
      <c r="AO298" s="15">
        <f t="shared" si="254"/>
        <v>0</v>
      </c>
      <c r="AP298" s="15">
        <f t="shared" si="254"/>
        <v>0</v>
      </c>
      <c r="AQ298" s="15">
        <f t="shared" si="254"/>
        <v>0</v>
      </c>
      <c r="AR298" s="15">
        <f t="shared" si="254"/>
        <v>0</v>
      </c>
      <c r="AS298" s="15">
        <f t="shared" si="254"/>
        <v>0</v>
      </c>
    </row>
    <row r="299" spans="1:45" ht="27.75" hidden="1" customHeight="1" x14ac:dyDescent="0.25">
      <c r="A299" s="102" t="s">
        <v>7</v>
      </c>
      <c r="B299" s="102"/>
      <c r="C299" s="102"/>
      <c r="D299" s="102"/>
      <c r="E299" s="98">
        <v>852</v>
      </c>
      <c r="F299" s="2" t="s">
        <v>75</v>
      </c>
      <c r="G299" s="2" t="s">
        <v>75</v>
      </c>
      <c r="H299" s="3" t="s">
        <v>371</v>
      </c>
      <c r="I299" s="2" t="s">
        <v>50</v>
      </c>
      <c r="J299" s="15">
        <f>'3.ВС'!J359</f>
        <v>0</v>
      </c>
      <c r="K299" s="15">
        <f>'3.ВС'!K359</f>
        <v>0</v>
      </c>
      <c r="L299" s="15">
        <f>'3.ВС'!L359</f>
        <v>0</v>
      </c>
      <c r="M299" s="15">
        <f>'3.ВС'!M359</f>
        <v>0</v>
      </c>
      <c r="N299" s="15">
        <f>'3.ВС'!N359</f>
        <v>0</v>
      </c>
      <c r="O299" s="15">
        <f>'3.ВС'!O359</f>
        <v>0</v>
      </c>
      <c r="P299" s="15">
        <f>'3.ВС'!P359</f>
        <v>0</v>
      </c>
      <c r="Q299" s="15">
        <f>'3.ВС'!Q359</f>
        <v>0</v>
      </c>
      <c r="R299" s="15">
        <f>'3.ВС'!R359</f>
        <v>0</v>
      </c>
      <c r="S299" s="15">
        <f>'3.ВС'!S359</f>
        <v>0</v>
      </c>
      <c r="T299" s="15">
        <f>'3.ВС'!T359</f>
        <v>0</v>
      </c>
      <c r="U299" s="15">
        <f>'3.ВС'!U359</f>
        <v>0</v>
      </c>
      <c r="V299" s="15">
        <f>'3.ВС'!V359</f>
        <v>0</v>
      </c>
      <c r="W299" s="15">
        <f>'3.ВС'!W359</f>
        <v>0</v>
      </c>
      <c r="X299" s="15">
        <f>'3.ВС'!X359</f>
        <v>0</v>
      </c>
      <c r="Y299" s="15">
        <f>'3.ВС'!Y359</f>
        <v>0</v>
      </c>
      <c r="Z299" s="15">
        <f>'3.ВС'!Z359</f>
        <v>0</v>
      </c>
      <c r="AA299" s="15">
        <f>'3.ВС'!AA359</f>
        <v>0</v>
      </c>
      <c r="AB299" s="15">
        <f>'3.ВС'!AB359</f>
        <v>0</v>
      </c>
      <c r="AC299" s="15">
        <f>'3.ВС'!AC359</f>
        <v>0</v>
      </c>
      <c r="AD299" s="15">
        <f>'3.ВС'!AD359</f>
        <v>0</v>
      </c>
      <c r="AE299" s="15">
        <f>'3.ВС'!AE359</f>
        <v>0</v>
      </c>
      <c r="AF299" s="15">
        <f>'3.ВС'!AF359</f>
        <v>0</v>
      </c>
      <c r="AG299" s="15">
        <f>'3.ВС'!AG359</f>
        <v>0</v>
      </c>
      <c r="AH299" s="15">
        <f>'3.ВС'!AH359</f>
        <v>0</v>
      </c>
      <c r="AI299" s="15">
        <f>'3.ВС'!AI359</f>
        <v>0</v>
      </c>
      <c r="AJ299" s="15">
        <f>'3.ВС'!AJ359</f>
        <v>0</v>
      </c>
      <c r="AK299" s="15">
        <f>'3.ВС'!AK359</f>
        <v>0</v>
      </c>
      <c r="AL299" s="15">
        <f>'3.ВС'!AL359</f>
        <v>0</v>
      </c>
      <c r="AM299" s="110">
        <f>'3.ВС'!AM359</f>
        <v>0</v>
      </c>
      <c r="AN299" s="15">
        <f>'3.ВС'!AN359</f>
        <v>0</v>
      </c>
      <c r="AO299" s="15">
        <f>'3.ВС'!AO359</f>
        <v>0</v>
      </c>
      <c r="AP299" s="15">
        <f>'3.ВС'!AP359</f>
        <v>0</v>
      </c>
      <c r="AQ299" s="15">
        <f>'3.ВС'!AQ359</f>
        <v>0</v>
      </c>
      <c r="AR299" s="15">
        <f>'3.ВС'!AR359</f>
        <v>0</v>
      </c>
      <c r="AS299" s="15">
        <f>'3.ВС'!AS359</f>
        <v>0</v>
      </c>
    </row>
    <row r="300" spans="1:45" ht="27.75" hidden="1" customHeight="1" x14ac:dyDescent="0.25">
      <c r="A300" s="102" t="s">
        <v>20</v>
      </c>
      <c r="B300" s="100"/>
      <c r="C300" s="100"/>
      <c r="D300" s="100"/>
      <c r="E300" s="98">
        <v>852</v>
      </c>
      <c r="F300" s="2" t="s">
        <v>75</v>
      </c>
      <c r="G300" s="2" t="s">
        <v>75</v>
      </c>
      <c r="H300" s="3" t="s">
        <v>371</v>
      </c>
      <c r="I300" s="2" t="s">
        <v>21</v>
      </c>
      <c r="J300" s="15">
        <f t="shared" ref="J300:AS300" si="255">J301</f>
        <v>123400</v>
      </c>
      <c r="K300" s="15">
        <f t="shared" si="255"/>
        <v>0</v>
      </c>
      <c r="L300" s="15">
        <f t="shared" si="255"/>
        <v>123400</v>
      </c>
      <c r="M300" s="15">
        <f t="shared" si="255"/>
        <v>0</v>
      </c>
      <c r="N300" s="15">
        <f t="shared" si="255"/>
        <v>0</v>
      </c>
      <c r="O300" s="15">
        <f t="shared" si="255"/>
        <v>0</v>
      </c>
      <c r="P300" s="15">
        <f t="shared" si="255"/>
        <v>0</v>
      </c>
      <c r="Q300" s="15">
        <f t="shared" si="255"/>
        <v>0</v>
      </c>
      <c r="R300" s="15">
        <f t="shared" si="255"/>
        <v>123400</v>
      </c>
      <c r="S300" s="15">
        <f t="shared" si="255"/>
        <v>0</v>
      </c>
      <c r="T300" s="15">
        <f t="shared" si="255"/>
        <v>123400</v>
      </c>
      <c r="U300" s="15">
        <f t="shared" si="255"/>
        <v>0</v>
      </c>
      <c r="V300" s="15">
        <f t="shared" si="255"/>
        <v>0</v>
      </c>
      <c r="W300" s="15">
        <f t="shared" si="255"/>
        <v>0</v>
      </c>
      <c r="X300" s="15">
        <f t="shared" si="255"/>
        <v>0</v>
      </c>
      <c r="Y300" s="15">
        <f t="shared" si="255"/>
        <v>0</v>
      </c>
      <c r="Z300" s="15">
        <f t="shared" si="255"/>
        <v>0</v>
      </c>
      <c r="AA300" s="15">
        <f t="shared" si="255"/>
        <v>0</v>
      </c>
      <c r="AB300" s="15">
        <f t="shared" si="255"/>
        <v>0</v>
      </c>
      <c r="AC300" s="15">
        <f t="shared" si="255"/>
        <v>0</v>
      </c>
      <c r="AD300" s="15">
        <f t="shared" si="255"/>
        <v>0</v>
      </c>
      <c r="AE300" s="15">
        <f t="shared" si="255"/>
        <v>0</v>
      </c>
      <c r="AF300" s="15">
        <f t="shared" si="255"/>
        <v>0</v>
      </c>
      <c r="AG300" s="15">
        <f t="shared" si="255"/>
        <v>0</v>
      </c>
      <c r="AH300" s="15">
        <f t="shared" si="255"/>
        <v>0</v>
      </c>
      <c r="AI300" s="15">
        <f t="shared" si="255"/>
        <v>0</v>
      </c>
      <c r="AJ300" s="15">
        <f t="shared" si="255"/>
        <v>0</v>
      </c>
      <c r="AK300" s="15">
        <f t="shared" si="255"/>
        <v>0</v>
      </c>
      <c r="AL300" s="15">
        <f t="shared" si="255"/>
        <v>0</v>
      </c>
      <c r="AM300" s="110">
        <f t="shared" si="255"/>
        <v>0</v>
      </c>
      <c r="AN300" s="15">
        <f t="shared" si="255"/>
        <v>0</v>
      </c>
      <c r="AO300" s="15">
        <f t="shared" si="255"/>
        <v>0</v>
      </c>
      <c r="AP300" s="15">
        <f t="shared" si="255"/>
        <v>0</v>
      </c>
      <c r="AQ300" s="15">
        <f t="shared" si="255"/>
        <v>0</v>
      </c>
      <c r="AR300" s="15">
        <f t="shared" si="255"/>
        <v>0</v>
      </c>
      <c r="AS300" s="15">
        <f t="shared" si="255"/>
        <v>0</v>
      </c>
    </row>
    <row r="301" spans="1:45" ht="27.75" hidden="1" customHeight="1" x14ac:dyDescent="0.25">
      <c r="A301" s="102" t="s">
        <v>9</v>
      </c>
      <c r="B301" s="102"/>
      <c r="C301" s="102"/>
      <c r="D301" s="102"/>
      <c r="E301" s="98">
        <v>852</v>
      </c>
      <c r="F301" s="2" t="s">
        <v>75</v>
      </c>
      <c r="G301" s="2" t="s">
        <v>75</v>
      </c>
      <c r="H301" s="3" t="s">
        <v>371</v>
      </c>
      <c r="I301" s="2" t="s">
        <v>22</v>
      </c>
      <c r="J301" s="15">
        <f>'3.ВС'!J361</f>
        <v>123400</v>
      </c>
      <c r="K301" s="15">
        <f>'3.ВС'!K361</f>
        <v>0</v>
      </c>
      <c r="L301" s="15">
        <f>'3.ВС'!L361</f>
        <v>123400</v>
      </c>
      <c r="M301" s="15">
        <f>'3.ВС'!M361</f>
        <v>0</v>
      </c>
      <c r="N301" s="15">
        <f>'3.ВС'!N361</f>
        <v>0</v>
      </c>
      <c r="O301" s="15">
        <f>'3.ВС'!O361</f>
        <v>0</v>
      </c>
      <c r="P301" s="15">
        <f>'3.ВС'!P361</f>
        <v>0</v>
      </c>
      <c r="Q301" s="15">
        <f>'3.ВС'!Q361</f>
        <v>0</v>
      </c>
      <c r="R301" s="15">
        <f>'3.ВС'!R361</f>
        <v>123400</v>
      </c>
      <c r="S301" s="15">
        <f>'3.ВС'!S361</f>
        <v>0</v>
      </c>
      <c r="T301" s="15">
        <f>'3.ВС'!T361</f>
        <v>123400</v>
      </c>
      <c r="U301" s="15">
        <f>'3.ВС'!U361</f>
        <v>0</v>
      </c>
      <c r="V301" s="15">
        <f>'3.ВС'!V361</f>
        <v>0</v>
      </c>
      <c r="W301" s="15">
        <f>'3.ВС'!W361</f>
        <v>0</v>
      </c>
      <c r="X301" s="15">
        <f>'3.ВС'!X361</f>
        <v>0</v>
      </c>
      <c r="Y301" s="15">
        <f>'3.ВС'!Y361</f>
        <v>0</v>
      </c>
      <c r="Z301" s="15">
        <f>'3.ВС'!Z361</f>
        <v>0</v>
      </c>
      <c r="AA301" s="15">
        <f>'3.ВС'!AA361</f>
        <v>0</v>
      </c>
      <c r="AB301" s="15">
        <f>'3.ВС'!AB361</f>
        <v>0</v>
      </c>
      <c r="AC301" s="15">
        <f>'3.ВС'!AC361</f>
        <v>0</v>
      </c>
      <c r="AD301" s="15">
        <f>'3.ВС'!AD361</f>
        <v>0</v>
      </c>
      <c r="AE301" s="15">
        <f>'3.ВС'!AE361</f>
        <v>0</v>
      </c>
      <c r="AF301" s="15">
        <f>'3.ВС'!AF361</f>
        <v>0</v>
      </c>
      <c r="AG301" s="15">
        <f>'3.ВС'!AG361</f>
        <v>0</v>
      </c>
      <c r="AH301" s="15">
        <f>'3.ВС'!AH361</f>
        <v>0</v>
      </c>
      <c r="AI301" s="15">
        <f>'3.ВС'!AI361</f>
        <v>0</v>
      </c>
      <c r="AJ301" s="15">
        <f>'3.ВС'!AJ361</f>
        <v>0</v>
      </c>
      <c r="AK301" s="15">
        <f>'3.ВС'!AK361</f>
        <v>0</v>
      </c>
      <c r="AL301" s="15">
        <f>'3.ВС'!AL361</f>
        <v>0</v>
      </c>
      <c r="AM301" s="110">
        <f>'3.ВС'!AM361</f>
        <v>0</v>
      </c>
      <c r="AN301" s="15">
        <f>'3.ВС'!AN361</f>
        <v>0</v>
      </c>
      <c r="AO301" s="15">
        <f>'3.ВС'!AO361</f>
        <v>0</v>
      </c>
      <c r="AP301" s="15">
        <f>'3.ВС'!AP361</f>
        <v>0</v>
      </c>
      <c r="AQ301" s="15">
        <f>'3.ВС'!AQ361</f>
        <v>0</v>
      </c>
      <c r="AR301" s="15">
        <f>'3.ВС'!AR361</f>
        <v>0</v>
      </c>
      <c r="AS301" s="15">
        <f>'3.ВС'!AS361</f>
        <v>0</v>
      </c>
    </row>
    <row r="302" spans="1:45" ht="20.25" customHeight="1" x14ac:dyDescent="0.25">
      <c r="A302" s="100" t="s">
        <v>121</v>
      </c>
      <c r="B302" s="102"/>
      <c r="C302" s="102"/>
      <c r="D302" s="102"/>
      <c r="E302" s="98">
        <v>852</v>
      </c>
      <c r="F302" s="2" t="s">
        <v>75</v>
      </c>
      <c r="G302" s="2" t="s">
        <v>48</v>
      </c>
      <c r="H302" s="3"/>
      <c r="I302" s="2"/>
      <c r="J302" s="15">
        <f>J303+J308+J311+J318+J321</f>
        <v>25870642</v>
      </c>
      <c r="K302" s="15">
        <f t="shared" ref="K302:R302" si="256">K303+K308+K311+K318+K321</f>
        <v>2605672</v>
      </c>
      <c r="L302" s="15">
        <f t="shared" si="256"/>
        <v>23264970</v>
      </c>
      <c r="M302" s="15">
        <f t="shared" si="256"/>
        <v>0</v>
      </c>
      <c r="N302" s="15">
        <f t="shared" si="256"/>
        <v>0</v>
      </c>
      <c r="O302" s="15">
        <f t="shared" si="256"/>
        <v>0</v>
      </c>
      <c r="P302" s="15">
        <f t="shared" si="256"/>
        <v>0</v>
      </c>
      <c r="Q302" s="15">
        <f t="shared" si="256"/>
        <v>0</v>
      </c>
      <c r="R302" s="15">
        <f t="shared" si="256"/>
        <v>25870642</v>
      </c>
      <c r="S302" s="15">
        <f t="shared" ref="S302:AS302" si="257">S303+S308+S311+S318+S321</f>
        <v>2605672</v>
      </c>
      <c r="T302" s="15">
        <f t="shared" si="257"/>
        <v>23264970</v>
      </c>
      <c r="U302" s="15">
        <f t="shared" si="257"/>
        <v>0</v>
      </c>
      <c r="V302" s="15">
        <f t="shared" si="257"/>
        <v>24755842</v>
      </c>
      <c r="W302" s="15">
        <f t="shared" si="257"/>
        <v>2605672</v>
      </c>
      <c r="X302" s="15">
        <f t="shared" si="257"/>
        <v>22150170</v>
      </c>
      <c r="Y302" s="15">
        <f t="shared" si="257"/>
        <v>0</v>
      </c>
      <c r="Z302" s="15">
        <f t="shared" si="257"/>
        <v>-1951700</v>
      </c>
      <c r="AA302" s="15">
        <f t="shared" si="257"/>
        <v>0</v>
      </c>
      <c r="AB302" s="15">
        <f t="shared" si="257"/>
        <v>-1951700</v>
      </c>
      <c r="AC302" s="15">
        <f t="shared" si="257"/>
        <v>0</v>
      </c>
      <c r="AD302" s="15">
        <f t="shared" si="257"/>
        <v>22804142</v>
      </c>
      <c r="AE302" s="15">
        <f t="shared" si="257"/>
        <v>2605672</v>
      </c>
      <c r="AF302" s="15">
        <f t="shared" si="257"/>
        <v>20198470</v>
      </c>
      <c r="AG302" s="15">
        <f t="shared" si="257"/>
        <v>0</v>
      </c>
      <c r="AH302" s="15">
        <f t="shared" si="257"/>
        <v>24755842</v>
      </c>
      <c r="AI302" s="15">
        <f t="shared" si="257"/>
        <v>2605672</v>
      </c>
      <c r="AJ302" s="15">
        <f t="shared" si="257"/>
        <v>22150170</v>
      </c>
      <c r="AK302" s="15">
        <f t="shared" si="257"/>
        <v>0</v>
      </c>
      <c r="AL302" s="15">
        <f t="shared" si="257"/>
        <v>0</v>
      </c>
      <c r="AM302" s="110">
        <f t="shared" si="257"/>
        <v>0</v>
      </c>
      <c r="AN302" s="15">
        <f t="shared" si="257"/>
        <v>0</v>
      </c>
      <c r="AO302" s="15">
        <f t="shared" si="257"/>
        <v>0</v>
      </c>
      <c r="AP302" s="15">
        <f t="shared" si="257"/>
        <v>24755842</v>
      </c>
      <c r="AQ302" s="15">
        <f t="shared" si="257"/>
        <v>2605672</v>
      </c>
      <c r="AR302" s="15">
        <f t="shared" si="257"/>
        <v>22150170</v>
      </c>
      <c r="AS302" s="15">
        <f t="shared" si="257"/>
        <v>0</v>
      </c>
    </row>
    <row r="303" spans="1:45" ht="27.75" hidden="1" customHeight="1" x14ac:dyDescent="0.25">
      <c r="A303" s="100" t="s">
        <v>417</v>
      </c>
      <c r="B303" s="100"/>
      <c r="C303" s="100"/>
      <c r="D303" s="100"/>
      <c r="E303" s="98">
        <v>852</v>
      </c>
      <c r="F303" s="2" t="s">
        <v>75</v>
      </c>
      <c r="G303" s="2" t="s">
        <v>48</v>
      </c>
      <c r="H303" s="3" t="s">
        <v>377</v>
      </c>
      <c r="I303" s="2"/>
      <c r="J303" s="15">
        <f t="shared" ref="J303" si="258">J304+J306</f>
        <v>1194472</v>
      </c>
      <c r="K303" s="15">
        <f t="shared" ref="K303:R303" si="259">K304+K306</f>
        <v>1194472</v>
      </c>
      <c r="L303" s="15">
        <f t="shared" si="259"/>
        <v>0</v>
      </c>
      <c r="M303" s="15">
        <f t="shared" si="259"/>
        <v>0</v>
      </c>
      <c r="N303" s="15">
        <f t="shared" si="259"/>
        <v>0</v>
      </c>
      <c r="O303" s="15">
        <f t="shared" si="259"/>
        <v>0</v>
      </c>
      <c r="P303" s="15">
        <f t="shared" si="259"/>
        <v>0</v>
      </c>
      <c r="Q303" s="15">
        <f t="shared" si="259"/>
        <v>0</v>
      </c>
      <c r="R303" s="15">
        <f t="shared" si="259"/>
        <v>1194472</v>
      </c>
      <c r="S303" s="15">
        <f t="shared" ref="S303:AS303" si="260">S304+S306</f>
        <v>1194472</v>
      </c>
      <c r="T303" s="15">
        <f t="shared" si="260"/>
        <v>0</v>
      </c>
      <c r="U303" s="15">
        <f t="shared" si="260"/>
        <v>0</v>
      </c>
      <c r="V303" s="15">
        <f t="shared" si="260"/>
        <v>1194472</v>
      </c>
      <c r="W303" s="15">
        <f t="shared" si="260"/>
        <v>1194472</v>
      </c>
      <c r="X303" s="15">
        <f t="shared" si="260"/>
        <v>0</v>
      </c>
      <c r="Y303" s="15">
        <f t="shared" si="260"/>
        <v>0</v>
      </c>
      <c r="Z303" s="15">
        <f t="shared" si="260"/>
        <v>0</v>
      </c>
      <c r="AA303" s="15">
        <f t="shared" si="260"/>
        <v>0</v>
      </c>
      <c r="AB303" s="15">
        <f t="shared" si="260"/>
        <v>0</v>
      </c>
      <c r="AC303" s="15">
        <f t="shared" si="260"/>
        <v>0</v>
      </c>
      <c r="AD303" s="15">
        <f t="shared" si="260"/>
        <v>1194472</v>
      </c>
      <c r="AE303" s="15">
        <f t="shared" si="260"/>
        <v>1194472</v>
      </c>
      <c r="AF303" s="15">
        <f t="shared" si="260"/>
        <v>0</v>
      </c>
      <c r="AG303" s="15">
        <f t="shared" si="260"/>
        <v>0</v>
      </c>
      <c r="AH303" s="15">
        <f t="shared" si="260"/>
        <v>1194472</v>
      </c>
      <c r="AI303" s="15">
        <f t="shared" si="260"/>
        <v>1194472</v>
      </c>
      <c r="AJ303" s="15">
        <f t="shared" si="260"/>
        <v>0</v>
      </c>
      <c r="AK303" s="15">
        <f t="shared" si="260"/>
        <v>0</v>
      </c>
      <c r="AL303" s="15">
        <f t="shared" si="260"/>
        <v>0</v>
      </c>
      <c r="AM303" s="110">
        <f t="shared" si="260"/>
        <v>0</v>
      </c>
      <c r="AN303" s="15">
        <f t="shared" si="260"/>
        <v>0</v>
      </c>
      <c r="AO303" s="15">
        <f t="shared" si="260"/>
        <v>0</v>
      </c>
      <c r="AP303" s="15">
        <f t="shared" si="260"/>
        <v>1194472</v>
      </c>
      <c r="AQ303" s="15">
        <f t="shared" si="260"/>
        <v>1194472</v>
      </c>
      <c r="AR303" s="15">
        <f t="shared" si="260"/>
        <v>0</v>
      </c>
      <c r="AS303" s="15">
        <f t="shared" si="260"/>
        <v>0</v>
      </c>
    </row>
    <row r="304" spans="1:45" ht="27.75" hidden="1" customHeight="1" x14ac:dyDescent="0.25">
      <c r="A304" s="100" t="s">
        <v>15</v>
      </c>
      <c r="B304" s="102"/>
      <c r="C304" s="102"/>
      <c r="D304" s="102"/>
      <c r="E304" s="98">
        <v>852</v>
      </c>
      <c r="F304" s="2" t="s">
        <v>75</v>
      </c>
      <c r="G304" s="2" t="s">
        <v>48</v>
      </c>
      <c r="H304" s="3" t="s">
        <v>377</v>
      </c>
      <c r="I304" s="2" t="s">
        <v>17</v>
      </c>
      <c r="J304" s="15">
        <f t="shared" ref="J304:AS304" si="261">J305</f>
        <v>892900</v>
      </c>
      <c r="K304" s="15">
        <f t="shared" si="261"/>
        <v>892900</v>
      </c>
      <c r="L304" s="15">
        <f t="shared" si="261"/>
        <v>0</v>
      </c>
      <c r="M304" s="15">
        <f t="shared" si="261"/>
        <v>0</v>
      </c>
      <c r="N304" s="15">
        <f t="shared" si="261"/>
        <v>0</v>
      </c>
      <c r="O304" s="15">
        <f t="shared" si="261"/>
        <v>0</v>
      </c>
      <c r="P304" s="15">
        <f t="shared" si="261"/>
        <v>0</v>
      </c>
      <c r="Q304" s="15">
        <f t="shared" si="261"/>
        <v>0</v>
      </c>
      <c r="R304" s="15">
        <f t="shared" si="261"/>
        <v>892900</v>
      </c>
      <c r="S304" s="15">
        <f t="shared" si="261"/>
        <v>892900</v>
      </c>
      <c r="T304" s="15">
        <f t="shared" si="261"/>
        <v>0</v>
      </c>
      <c r="U304" s="15">
        <f t="shared" si="261"/>
        <v>0</v>
      </c>
      <c r="V304" s="15">
        <f t="shared" si="261"/>
        <v>892900</v>
      </c>
      <c r="W304" s="15">
        <f t="shared" si="261"/>
        <v>892900</v>
      </c>
      <c r="X304" s="15">
        <f t="shared" si="261"/>
        <v>0</v>
      </c>
      <c r="Y304" s="15">
        <f t="shared" si="261"/>
        <v>0</v>
      </c>
      <c r="Z304" s="15">
        <f t="shared" si="261"/>
        <v>0</v>
      </c>
      <c r="AA304" s="15">
        <f t="shared" si="261"/>
        <v>0</v>
      </c>
      <c r="AB304" s="15">
        <f t="shared" si="261"/>
        <v>0</v>
      </c>
      <c r="AC304" s="15">
        <f t="shared" si="261"/>
        <v>0</v>
      </c>
      <c r="AD304" s="15">
        <f t="shared" si="261"/>
        <v>892900</v>
      </c>
      <c r="AE304" s="15">
        <f t="shared" si="261"/>
        <v>892900</v>
      </c>
      <c r="AF304" s="15">
        <f t="shared" si="261"/>
        <v>0</v>
      </c>
      <c r="AG304" s="15">
        <f t="shared" si="261"/>
        <v>0</v>
      </c>
      <c r="AH304" s="15">
        <f t="shared" si="261"/>
        <v>892900</v>
      </c>
      <c r="AI304" s="15">
        <f t="shared" si="261"/>
        <v>892900</v>
      </c>
      <c r="AJ304" s="15">
        <f t="shared" si="261"/>
        <v>0</v>
      </c>
      <c r="AK304" s="15">
        <f t="shared" si="261"/>
        <v>0</v>
      </c>
      <c r="AL304" s="15">
        <f t="shared" si="261"/>
        <v>0</v>
      </c>
      <c r="AM304" s="110">
        <f t="shared" si="261"/>
        <v>0</v>
      </c>
      <c r="AN304" s="15">
        <f t="shared" si="261"/>
        <v>0</v>
      </c>
      <c r="AO304" s="15">
        <f t="shared" si="261"/>
        <v>0</v>
      </c>
      <c r="AP304" s="15">
        <f t="shared" si="261"/>
        <v>892900</v>
      </c>
      <c r="AQ304" s="15">
        <f t="shared" si="261"/>
        <v>892900</v>
      </c>
      <c r="AR304" s="15">
        <f t="shared" si="261"/>
        <v>0</v>
      </c>
      <c r="AS304" s="15">
        <f t="shared" si="261"/>
        <v>0</v>
      </c>
    </row>
    <row r="305" spans="1:45" ht="27.75" hidden="1" customHeight="1" x14ac:dyDescent="0.25">
      <c r="A305" s="100" t="s">
        <v>8</v>
      </c>
      <c r="B305" s="100"/>
      <c r="C305" s="100"/>
      <c r="D305" s="100"/>
      <c r="E305" s="98">
        <v>852</v>
      </c>
      <c r="F305" s="2" t="s">
        <v>75</v>
      </c>
      <c r="G305" s="2" t="s">
        <v>48</v>
      </c>
      <c r="H305" s="3" t="s">
        <v>377</v>
      </c>
      <c r="I305" s="2" t="s">
        <v>18</v>
      </c>
      <c r="J305" s="15">
        <f>'3.ВС'!J365</f>
        <v>892900</v>
      </c>
      <c r="K305" s="15">
        <f>'3.ВС'!K365</f>
        <v>892900</v>
      </c>
      <c r="L305" s="15">
        <f>'3.ВС'!L365</f>
        <v>0</v>
      </c>
      <c r="M305" s="15">
        <f>'3.ВС'!M365</f>
        <v>0</v>
      </c>
      <c r="N305" s="15">
        <f>'3.ВС'!N365</f>
        <v>0</v>
      </c>
      <c r="O305" s="15">
        <f>'3.ВС'!O365</f>
        <v>0</v>
      </c>
      <c r="P305" s="15">
        <f>'3.ВС'!P365</f>
        <v>0</v>
      </c>
      <c r="Q305" s="15">
        <f>'3.ВС'!Q365</f>
        <v>0</v>
      </c>
      <c r="R305" s="15">
        <f>'3.ВС'!R365</f>
        <v>892900</v>
      </c>
      <c r="S305" s="15">
        <f>'3.ВС'!S365</f>
        <v>892900</v>
      </c>
      <c r="T305" s="15">
        <f>'3.ВС'!T365</f>
        <v>0</v>
      </c>
      <c r="U305" s="15">
        <f>'3.ВС'!U365</f>
        <v>0</v>
      </c>
      <c r="V305" s="15">
        <f>'3.ВС'!V365</f>
        <v>892900</v>
      </c>
      <c r="W305" s="15">
        <f>'3.ВС'!W365</f>
        <v>892900</v>
      </c>
      <c r="X305" s="15">
        <f>'3.ВС'!X365</f>
        <v>0</v>
      </c>
      <c r="Y305" s="15">
        <f>'3.ВС'!Y365</f>
        <v>0</v>
      </c>
      <c r="Z305" s="15">
        <f>'3.ВС'!Z365</f>
        <v>0</v>
      </c>
      <c r="AA305" s="15">
        <f>'3.ВС'!AA365</f>
        <v>0</v>
      </c>
      <c r="AB305" s="15">
        <f>'3.ВС'!AB365</f>
        <v>0</v>
      </c>
      <c r="AC305" s="15">
        <f>'3.ВС'!AC365</f>
        <v>0</v>
      </c>
      <c r="AD305" s="15">
        <f>'3.ВС'!AD365</f>
        <v>892900</v>
      </c>
      <c r="AE305" s="15">
        <f>'3.ВС'!AE365</f>
        <v>892900</v>
      </c>
      <c r="AF305" s="15">
        <f>'3.ВС'!AF365</f>
        <v>0</v>
      </c>
      <c r="AG305" s="15">
        <f>'3.ВС'!AG365</f>
        <v>0</v>
      </c>
      <c r="AH305" s="15">
        <f>'3.ВС'!AH365</f>
        <v>892900</v>
      </c>
      <c r="AI305" s="15">
        <f>'3.ВС'!AI365</f>
        <v>892900</v>
      </c>
      <c r="AJ305" s="15">
        <f>'3.ВС'!AJ365</f>
        <v>0</v>
      </c>
      <c r="AK305" s="15">
        <f>'3.ВС'!AK365</f>
        <v>0</v>
      </c>
      <c r="AL305" s="15">
        <f>'3.ВС'!AL365</f>
        <v>0</v>
      </c>
      <c r="AM305" s="110">
        <f>'3.ВС'!AM365</f>
        <v>0</v>
      </c>
      <c r="AN305" s="15">
        <f>'3.ВС'!AN365</f>
        <v>0</v>
      </c>
      <c r="AO305" s="15">
        <f>'3.ВС'!AO365</f>
        <v>0</v>
      </c>
      <c r="AP305" s="15">
        <f>'3.ВС'!AP365</f>
        <v>892900</v>
      </c>
      <c r="AQ305" s="15">
        <f>'3.ВС'!AQ365</f>
        <v>892900</v>
      </c>
      <c r="AR305" s="15">
        <f>'3.ВС'!AR365</f>
        <v>0</v>
      </c>
      <c r="AS305" s="15">
        <f>'3.ВС'!AS365</f>
        <v>0</v>
      </c>
    </row>
    <row r="306" spans="1:45" ht="27.75" hidden="1" customHeight="1" x14ac:dyDescent="0.25">
      <c r="A306" s="102" t="s">
        <v>20</v>
      </c>
      <c r="B306" s="100"/>
      <c r="C306" s="100"/>
      <c r="D306" s="100"/>
      <c r="E306" s="98">
        <v>852</v>
      </c>
      <c r="F306" s="2" t="s">
        <v>75</v>
      </c>
      <c r="G306" s="2" t="s">
        <v>48</v>
      </c>
      <c r="H306" s="3" t="s">
        <v>377</v>
      </c>
      <c r="I306" s="2" t="s">
        <v>21</v>
      </c>
      <c r="J306" s="15">
        <f t="shared" ref="J306:AS306" si="262">J307</f>
        <v>301572</v>
      </c>
      <c r="K306" s="15">
        <f t="shared" si="262"/>
        <v>301572</v>
      </c>
      <c r="L306" s="15">
        <f t="shared" si="262"/>
        <v>0</v>
      </c>
      <c r="M306" s="15">
        <f t="shared" si="262"/>
        <v>0</v>
      </c>
      <c r="N306" s="15">
        <f t="shared" si="262"/>
        <v>0</v>
      </c>
      <c r="O306" s="15">
        <f t="shared" si="262"/>
        <v>0</v>
      </c>
      <c r="P306" s="15">
        <f t="shared" si="262"/>
        <v>0</v>
      </c>
      <c r="Q306" s="15">
        <f t="shared" si="262"/>
        <v>0</v>
      </c>
      <c r="R306" s="15">
        <f t="shared" si="262"/>
        <v>301572</v>
      </c>
      <c r="S306" s="15">
        <f t="shared" si="262"/>
        <v>301572</v>
      </c>
      <c r="T306" s="15">
        <f t="shared" si="262"/>
        <v>0</v>
      </c>
      <c r="U306" s="15">
        <f t="shared" si="262"/>
        <v>0</v>
      </c>
      <c r="V306" s="15">
        <f t="shared" si="262"/>
        <v>301572</v>
      </c>
      <c r="W306" s="15">
        <f t="shared" si="262"/>
        <v>301572</v>
      </c>
      <c r="X306" s="15">
        <f t="shared" si="262"/>
        <v>0</v>
      </c>
      <c r="Y306" s="15">
        <f t="shared" si="262"/>
        <v>0</v>
      </c>
      <c r="Z306" s="15">
        <f t="shared" si="262"/>
        <v>0</v>
      </c>
      <c r="AA306" s="15">
        <f t="shared" si="262"/>
        <v>0</v>
      </c>
      <c r="AB306" s="15">
        <f t="shared" si="262"/>
        <v>0</v>
      </c>
      <c r="AC306" s="15">
        <f t="shared" si="262"/>
        <v>0</v>
      </c>
      <c r="AD306" s="15">
        <f t="shared" si="262"/>
        <v>301572</v>
      </c>
      <c r="AE306" s="15">
        <f t="shared" si="262"/>
        <v>301572</v>
      </c>
      <c r="AF306" s="15">
        <f t="shared" si="262"/>
        <v>0</v>
      </c>
      <c r="AG306" s="15">
        <f t="shared" si="262"/>
        <v>0</v>
      </c>
      <c r="AH306" s="15">
        <f t="shared" si="262"/>
        <v>301572</v>
      </c>
      <c r="AI306" s="15">
        <f t="shared" si="262"/>
        <v>301572</v>
      </c>
      <c r="AJ306" s="15">
        <f t="shared" si="262"/>
        <v>0</v>
      </c>
      <c r="AK306" s="15">
        <f t="shared" si="262"/>
        <v>0</v>
      </c>
      <c r="AL306" s="15">
        <f t="shared" si="262"/>
        <v>0</v>
      </c>
      <c r="AM306" s="110">
        <f t="shared" si="262"/>
        <v>0</v>
      </c>
      <c r="AN306" s="15">
        <f t="shared" si="262"/>
        <v>0</v>
      </c>
      <c r="AO306" s="15">
        <f t="shared" si="262"/>
        <v>0</v>
      </c>
      <c r="AP306" s="15">
        <f t="shared" si="262"/>
        <v>301572</v>
      </c>
      <c r="AQ306" s="15">
        <f t="shared" si="262"/>
        <v>301572</v>
      </c>
      <c r="AR306" s="15">
        <f t="shared" si="262"/>
        <v>0</v>
      </c>
      <c r="AS306" s="15">
        <f t="shared" si="262"/>
        <v>0</v>
      </c>
    </row>
    <row r="307" spans="1:45" ht="27.75" hidden="1" customHeight="1" x14ac:dyDescent="0.25">
      <c r="A307" s="102" t="s">
        <v>9</v>
      </c>
      <c r="B307" s="102"/>
      <c r="C307" s="102"/>
      <c r="D307" s="102"/>
      <c r="E307" s="98">
        <v>852</v>
      </c>
      <c r="F307" s="2" t="s">
        <v>75</v>
      </c>
      <c r="G307" s="2" t="s">
        <v>48</v>
      </c>
      <c r="H307" s="3" t="s">
        <v>377</v>
      </c>
      <c r="I307" s="2" t="s">
        <v>22</v>
      </c>
      <c r="J307" s="15">
        <f>'3.ВС'!J367</f>
        <v>301572</v>
      </c>
      <c r="K307" s="15">
        <f>'3.ВС'!K367</f>
        <v>301572</v>
      </c>
      <c r="L307" s="15">
        <f>'3.ВС'!L367</f>
        <v>0</v>
      </c>
      <c r="M307" s="15">
        <f>'3.ВС'!M367</f>
        <v>0</v>
      </c>
      <c r="N307" s="15">
        <f>'3.ВС'!N367</f>
        <v>0</v>
      </c>
      <c r="O307" s="15">
        <f>'3.ВС'!O367</f>
        <v>0</v>
      </c>
      <c r="P307" s="15">
        <f>'3.ВС'!P367</f>
        <v>0</v>
      </c>
      <c r="Q307" s="15">
        <f>'3.ВС'!Q367</f>
        <v>0</v>
      </c>
      <c r="R307" s="15">
        <f>'3.ВС'!R367</f>
        <v>301572</v>
      </c>
      <c r="S307" s="15">
        <f>'3.ВС'!S367</f>
        <v>301572</v>
      </c>
      <c r="T307" s="15">
        <f>'3.ВС'!T367</f>
        <v>0</v>
      </c>
      <c r="U307" s="15">
        <f>'3.ВС'!U367</f>
        <v>0</v>
      </c>
      <c r="V307" s="15">
        <f>'3.ВС'!V367</f>
        <v>301572</v>
      </c>
      <c r="W307" s="15">
        <f>'3.ВС'!W367</f>
        <v>301572</v>
      </c>
      <c r="X307" s="15">
        <f>'3.ВС'!X367</f>
        <v>0</v>
      </c>
      <c r="Y307" s="15">
        <f>'3.ВС'!Y367</f>
        <v>0</v>
      </c>
      <c r="Z307" s="15">
        <f>'3.ВС'!Z367</f>
        <v>0</v>
      </c>
      <c r="AA307" s="15">
        <f>'3.ВС'!AA367</f>
        <v>0</v>
      </c>
      <c r="AB307" s="15">
        <f>'3.ВС'!AB367</f>
        <v>0</v>
      </c>
      <c r="AC307" s="15">
        <f>'3.ВС'!AC367</f>
        <v>0</v>
      </c>
      <c r="AD307" s="15">
        <f>'3.ВС'!AD367</f>
        <v>301572</v>
      </c>
      <c r="AE307" s="15">
        <f>'3.ВС'!AE367</f>
        <v>301572</v>
      </c>
      <c r="AF307" s="15">
        <f>'3.ВС'!AF367</f>
        <v>0</v>
      </c>
      <c r="AG307" s="15">
        <f>'3.ВС'!AG367</f>
        <v>0</v>
      </c>
      <c r="AH307" s="15">
        <f>'3.ВС'!AH367</f>
        <v>301572</v>
      </c>
      <c r="AI307" s="15">
        <f>'3.ВС'!AI367</f>
        <v>301572</v>
      </c>
      <c r="AJ307" s="15">
        <f>'3.ВС'!AJ367</f>
        <v>0</v>
      </c>
      <c r="AK307" s="15">
        <f>'3.ВС'!AK367</f>
        <v>0</v>
      </c>
      <c r="AL307" s="15">
        <f>'3.ВС'!AL367</f>
        <v>0</v>
      </c>
      <c r="AM307" s="110">
        <f>'3.ВС'!AM367</f>
        <v>0</v>
      </c>
      <c r="AN307" s="15">
        <f>'3.ВС'!AN367</f>
        <v>0</v>
      </c>
      <c r="AO307" s="15">
        <f>'3.ВС'!AO367</f>
        <v>0</v>
      </c>
      <c r="AP307" s="15">
        <f>'3.ВС'!AP367</f>
        <v>301572</v>
      </c>
      <c r="AQ307" s="15">
        <f>'3.ВС'!AQ367</f>
        <v>301572</v>
      </c>
      <c r="AR307" s="15">
        <f>'3.ВС'!AR367</f>
        <v>0</v>
      </c>
      <c r="AS307" s="15">
        <f>'3.ВС'!AS367</f>
        <v>0</v>
      </c>
    </row>
    <row r="308" spans="1:45" ht="27.75" hidden="1" customHeight="1" x14ac:dyDescent="0.25">
      <c r="A308" s="100" t="s">
        <v>19</v>
      </c>
      <c r="B308" s="98"/>
      <c r="C308" s="98"/>
      <c r="D308" s="98"/>
      <c r="E308" s="98">
        <v>852</v>
      </c>
      <c r="F308" s="2" t="s">
        <v>75</v>
      </c>
      <c r="G308" s="2" t="s">
        <v>48</v>
      </c>
      <c r="H308" s="3" t="s">
        <v>372</v>
      </c>
      <c r="I308" s="2"/>
      <c r="J308" s="15">
        <f t="shared" ref="J308:AK309" si="263">J309</f>
        <v>1469700</v>
      </c>
      <c r="K308" s="15">
        <f t="shared" si="263"/>
        <v>0</v>
      </c>
      <c r="L308" s="15">
        <f t="shared" si="263"/>
        <v>1469700</v>
      </c>
      <c r="M308" s="15">
        <f t="shared" si="263"/>
        <v>0</v>
      </c>
      <c r="N308" s="15">
        <f t="shared" si="263"/>
        <v>0</v>
      </c>
      <c r="O308" s="15">
        <f t="shared" si="263"/>
        <v>0</v>
      </c>
      <c r="P308" s="15">
        <f t="shared" si="263"/>
        <v>0</v>
      </c>
      <c r="Q308" s="15">
        <f t="shared" si="263"/>
        <v>0</v>
      </c>
      <c r="R308" s="15">
        <f t="shared" si="263"/>
        <v>1469700</v>
      </c>
      <c r="S308" s="15">
        <f t="shared" si="263"/>
        <v>0</v>
      </c>
      <c r="T308" s="15">
        <f t="shared" si="263"/>
        <v>1469700</v>
      </c>
      <c r="U308" s="15">
        <f t="shared" si="263"/>
        <v>0</v>
      </c>
      <c r="V308" s="15">
        <f t="shared" si="263"/>
        <v>1469700</v>
      </c>
      <c r="W308" s="15">
        <f t="shared" si="263"/>
        <v>0</v>
      </c>
      <c r="X308" s="15">
        <f t="shared" si="263"/>
        <v>1469700</v>
      </c>
      <c r="Y308" s="15">
        <f t="shared" si="263"/>
        <v>0</v>
      </c>
      <c r="Z308" s="15">
        <f t="shared" si="263"/>
        <v>0</v>
      </c>
      <c r="AA308" s="15">
        <f t="shared" si="263"/>
        <v>0</v>
      </c>
      <c r="AB308" s="15">
        <f t="shared" si="263"/>
        <v>0</v>
      </c>
      <c r="AC308" s="15">
        <f t="shared" si="263"/>
        <v>0</v>
      </c>
      <c r="AD308" s="15">
        <f t="shared" si="263"/>
        <v>1469700</v>
      </c>
      <c r="AE308" s="15">
        <f t="shared" si="263"/>
        <v>0</v>
      </c>
      <c r="AF308" s="15">
        <f t="shared" si="263"/>
        <v>1469700</v>
      </c>
      <c r="AG308" s="15">
        <f t="shared" si="263"/>
        <v>0</v>
      </c>
      <c r="AH308" s="15">
        <f t="shared" si="263"/>
        <v>1469700</v>
      </c>
      <c r="AI308" s="15">
        <f t="shared" si="263"/>
        <v>0</v>
      </c>
      <c r="AJ308" s="15">
        <f t="shared" si="263"/>
        <v>1469700</v>
      </c>
      <c r="AK308" s="15">
        <f t="shared" si="263"/>
        <v>0</v>
      </c>
      <c r="AL308" s="15">
        <f t="shared" ref="S308:AS309" si="264">AL309</f>
        <v>0</v>
      </c>
      <c r="AM308" s="110">
        <f t="shared" si="264"/>
        <v>0</v>
      </c>
      <c r="AN308" s="15">
        <f t="shared" si="264"/>
        <v>0</v>
      </c>
      <c r="AO308" s="15">
        <f t="shared" si="264"/>
        <v>0</v>
      </c>
      <c r="AP308" s="15">
        <f t="shared" si="264"/>
        <v>1469700</v>
      </c>
      <c r="AQ308" s="15">
        <f t="shared" si="264"/>
        <v>0</v>
      </c>
      <c r="AR308" s="15">
        <f t="shared" si="264"/>
        <v>1469700</v>
      </c>
      <c r="AS308" s="15">
        <f t="shared" si="264"/>
        <v>0</v>
      </c>
    </row>
    <row r="309" spans="1:45" ht="27.75" hidden="1" customHeight="1" x14ac:dyDescent="0.25">
      <c r="A309" s="100" t="s">
        <v>15</v>
      </c>
      <c r="B309" s="98"/>
      <c r="C309" s="98"/>
      <c r="D309" s="98"/>
      <c r="E309" s="98">
        <v>852</v>
      </c>
      <c r="F309" s="2" t="s">
        <v>75</v>
      </c>
      <c r="G309" s="2" t="s">
        <v>48</v>
      </c>
      <c r="H309" s="3" t="s">
        <v>372</v>
      </c>
      <c r="I309" s="2" t="s">
        <v>17</v>
      </c>
      <c r="J309" s="15">
        <f t="shared" si="263"/>
        <v>1469700</v>
      </c>
      <c r="K309" s="15">
        <f t="shared" si="263"/>
        <v>0</v>
      </c>
      <c r="L309" s="15">
        <f t="shared" si="263"/>
        <v>1469700</v>
      </c>
      <c r="M309" s="15">
        <f t="shared" si="263"/>
        <v>0</v>
      </c>
      <c r="N309" s="15">
        <f t="shared" si="263"/>
        <v>0</v>
      </c>
      <c r="O309" s="15">
        <f t="shared" si="263"/>
        <v>0</v>
      </c>
      <c r="P309" s="15">
        <f t="shared" si="263"/>
        <v>0</v>
      </c>
      <c r="Q309" s="15">
        <f t="shared" si="263"/>
        <v>0</v>
      </c>
      <c r="R309" s="15">
        <f t="shared" si="263"/>
        <v>1469700</v>
      </c>
      <c r="S309" s="15">
        <f t="shared" si="264"/>
        <v>0</v>
      </c>
      <c r="T309" s="15">
        <f t="shared" si="264"/>
        <v>1469700</v>
      </c>
      <c r="U309" s="15">
        <f t="shared" si="264"/>
        <v>0</v>
      </c>
      <c r="V309" s="15">
        <f t="shared" si="264"/>
        <v>1469700</v>
      </c>
      <c r="W309" s="15">
        <f t="shared" si="264"/>
        <v>0</v>
      </c>
      <c r="X309" s="15">
        <f t="shared" si="264"/>
        <v>1469700</v>
      </c>
      <c r="Y309" s="15">
        <f t="shared" si="264"/>
        <v>0</v>
      </c>
      <c r="Z309" s="15">
        <f t="shared" si="264"/>
        <v>0</v>
      </c>
      <c r="AA309" s="15">
        <f t="shared" si="264"/>
        <v>0</v>
      </c>
      <c r="AB309" s="15">
        <f t="shared" si="264"/>
        <v>0</v>
      </c>
      <c r="AC309" s="15">
        <f t="shared" si="264"/>
        <v>0</v>
      </c>
      <c r="AD309" s="15">
        <f t="shared" si="264"/>
        <v>1469700</v>
      </c>
      <c r="AE309" s="15">
        <f t="shared" si="264"/>
        <v>0</v>
      </c>
      <c r="AF309" s="15">
        <f t="shared" si="264"/>
        <v>1469700</v>
      </c>
      <c r="AG309" s="15">
        <f t="shared" si="264"/>
        <v>0</v>
      </c>
      <c r="AH309" s="15">
        <f t="shared" si="264"/>
        <v>1469700</v>
      </c>
      <c r="AI309" s="15">
        <f t="shared" si="264"/>
        <v>0</v>
      </c>
      <c r="AJ309" s="15">
        <f t="shared" si="264"/>
        <v>1469700</v>
      </c>
      <c r="AK309" s="15">
        <f t="shared" si="264"/>
        <v>0</v>
      </c>
      <c r="AL309" s="15">
        <f t="shared" si="264"/>
        <v>0</v>
      </c>
      <c r="AM309" s="110">
        <f t="shared" si="264"/>
        <v>0</v>
      </c>
      <c r="AN309" s="15">
        <f t="shared" si="264"/>
        <v>0</v>
      </c>
      <c r="AO309" s="15">
        <f t="shared" si="264"/>
        <v>0</v>
      </c>
      <c r="AP309" s="15">
        <f t="shared" si="264"/>
        <v>1469700</v>
      </c>
      <c r="AQ309" s="15">
        <f t="shared" si="264"/>
        <v>0</v>
      </c>
      <c r="AR309" s="15">
        <f t="shared" si="264"/>
        <v>1469700</v>
      </c>
      <c r="AS309" s="15">
        <f t="shared" si="264"/>
        <v>0</v>
      </c>
    </row>
    <row r="310" spans="1:45" ht="27.75" hidden="1" customHeight="1" x14ac:dyDescent="0.25">
      <c r="A310" s="100" t="s">
        <v>8</v>
      </c>
      <c r="B310" s="98"/>
      <c r="C310" s="98"/>
      <c r="D310" s="98"/>
      <c r="E310" s="98">
        <v>852</v>
      </c>
      <c r="F310" s="2" t="s">
        <v>75</v>
      </c>
      <c r="G310" s="2" t="s">
        <v>48</v>
      </c>
      <c r="H310" s="3" t="s">
        <v>372</v>
      </c>
      <c r="I310" s="2" t="s">
        <v>18</v>
      </c>
      <c r="J310" s="15">
        <f>'3.ВС'!J370</f>
        <v>1469700</v>
      </c>
      <c r="K310" s="15">
        <f>'3.ВС'!K370</f>
        <v>0</v>
      </c>
      <c r="L310" s="15">
        <f>'3.ВС'!L370</f>
        <v>1469700</v>
      </c>
      <c r="M310" s="15">
        <f>'3.ВС'!M370</f>
        <v>0</v>
      </c>
      <c r="N310" s="15">
        <f>'3.ВС'!N370</f>
        <v>0</v>
      </c>
      <c r="O310" s="15">
        <f>'3.ВС'!O370</f>
        <v>0</v>
      </c>
      <c r="P310" s="15">
        <f>'3.ВС'!P370</f>
        <v>0</v>
      </c>
      <c r="Q310" s="15">
        <f>'3.ВС'!Q370</f>
        <v>0</v>
      </c>
      <c r="R310" s="15">
        <f>'3.ВС'!R370</f>
        <v>1469700</v>
      </c>
      <c r="S310" s="15">
        <f>'3.ВС'!S370</f>
        <v>0</v>
      </c>
      <c r="T310" s="15">
        <f>'3.ВС'!T370</f>
        <v>1469700</v>
      </c>
      <c r="U310" s="15">
        <f>'3.ВС'!U370</f>
        <v>0</v>
      </c>
      <c r="V310" s="15">
        <f>'3.ВС'!V370</f>
        <v>1469700</v>
      </c>
      <c r="W310" s="15">
        <f>'3.ВС'!W370</f>
        <v>0</v>
      </c>
      <c r="X310" s="15">
        <f>'3.ВС'!X370</f>
        <v>1469700</v>
      </c>
      <c r="Y310" s="15">
        <f>'3.ВС'!Y370</f>
        <v>0</v>
      </c>
      <c r="Z310" s="15">
        <f>'3.ВС'!Z370</f>
        <v>0</v>
      </c>
      <c r="AA310" s="15">
        <f>'3.ВС'!AA370</f>
        <v>0</v>
      </c>
      <c r="AB310" s="15">
        <f>'3.ВС'!AB370</f>
        <v>0</v>
      </c>
      <c r="AC310" s="15">
        <f>'3.ВС'!AC370</f>
        <v>0</v>
      </c>
      <c r="AD310" s="15">
        <f>'3.ВС'!AD370</f>
        <v>1469700</v>
      </c>
      <c r="AE310" s="15">
        <f>'3.ВС'!AE370</f>
        <v>0</v>
      </c>
      <c r="AF310" s="15">
        <f>'3.ВС'!AF370</f>
        <v>1469700</v>
      </c>
      <c r="AG310" s="15">
        <f>'3.ВС'!AG370</f>
        <v>0</v>
      </c>
      <c r="AH310" s="15">
        <f>'3.ВС'!AH370</f>
        <v>1469700</v>
      </c>
      <c r="AI310" s="15">
        <f>'3.ВС'!AI370</f>
        <v>0</v>
      </c>
      <c r="AJ310" s="15">
        <f>'3.ВС'!AJ370</f>
        <v>1469700</v>
      </c>
      <c r="AK310" s="15">
        <f>'3.ВС'!AK370</f>
        <v>0</v>
      </c>
      <c r="AL310" s="15">
        <f>'3.ВС'!AL370</f>
        <v>0</v>
      </c>
      <c r="AM310" s="110">
        <f>'3.ВС'!AM370</f>
        <v>0</v>
      </c>
      <c r="AN310" s="15">
        <f>'3.ВС'!AN370</f>
        <v>0</v>
      </c>
      <c r="AO310" s="15">
        <f>'3.ВС'!AO370</f>
        <v>0</v>
      </c>
      <c r="AP310" s="15">
        <f>'3.ВС'!AP370</f>
        <v>1469700</v>
      </c>
      <c r="AQ310" s="15">
        <f>'3.ВС'!AQ370</f>
        <v>0</v>
      </c>
      <c r="AR310" s="15">
        <f>'3.ВС'!AR370</f>
        <v>1469700</v>
      </c>
      <c r="AS310" s="15">
        <f>'3.ВС'!AS370</f>
        <v>0</v>
      </c>
    </row>
    <row r="311" spans="1:45" ht="47.25" customHeight="1" x14ac:dyDescent="0.25">
      <c r="A311" s="100" t="s">
        <v>122</v>
      </c>
      <c r="B311" s="102"/>
      <c r="C311" s="102"/>
      <c r="D311" s="102"/>
      <c r="E311" s="98">
        <v>852</v>
      </c>
      <c r="F311" s="2" t="s">
        <v>75</v>
      </c>
      <c r="G311" s="2" t="s">
        <v>48</v>
      </c>
      <c r="H311" s="3" t="s">
        <v>373</v>
      </c>
      <c r="I311" s="2"/>
      <c r="J311" s="15">
        <f t="shared" ref="J311" si="265">J312+J314+J316</f>
        <v>21795270</v>
      </c>
      <c r="K311" s="15">
        <f t="shared" ref="K311:R311" si="266">K312+K314+K316</f>
        <v>0</v>
      </c>
      <c r="L311" s="15">
        <f t="shared" si="266"/>
        <v>21795270</v>
      </c>
      <c r="M311" s="15">
        <f t="shared" si="266"/>
        <v>0</v>
      </c>
      <c r="N311" s="15">
        <f t="shared" si="266"/>
        <v>0</v>
      </c>
      <c r="O311" s="15">
        <f t="shared" si="266"/>
        <v>0</v>
      </c>
      <c r="P311" s="15">
        <f t="shared" si="266"/>
        <v>0</v>
      </c>
      <c r="Q311" s="15">
        <f t="shared" si="266"/>
        <v>0</v>
      </c>
      <c r="R311" s="15">
        <f t="shared" si="266"/>
        <v>21795270</v>
      </c>
      <c r="S311" s="15">
        <f t="shared" ref="S311:AS311" si="267">S312+S314+S316</f>
        <v>0</v>
      </c>
      <c r="T311" s="15">
        <f t="shared" si="267"/>
        <v>21795270</v>
      </c>
      <c r="U311" s="15">
        <f t="shared" si="267"/>
        <v>0</v>
      </c>
      <c r="V311" s="15">
        <f t="shared" si="267"/>
        <v>20680470</v>
      </c>
      <c r="W311" s="15">
        <f t="shared" si="267"/>
        <v>0</v>
      </c>
      <c r="X311" s="15">
        <f t="shared" si="267"/>
        <v>20680470</v>
      </c>
      <c r="Y311" s="15">
        <f t="shared" si="267"/>
        <v>0</v>
      </c>
      <c r="Z311" s="15">
        <f t="shared" si="267"/>
        <v>-1951700</v>
      </c>
      <c r="AA311" s="15">
        <f t="shared" si="267"/>
        <v>0</v>
      </c>
      <c r="AB311" s="15">
        <f t="shared" si="267"/>
        <v>-1951700</v>
      </c>
      <c r="AC311" s="15">
        <f t="shared" si="267"/>
        <v>0</v>
      </c>
      <c r="AD311" s="15">
        <f t="shared" si="267"/>
        <v>18728770</v>
      </c>
      <c r="AE311" s="15">
        <f t="shared" si="267"/>
        <v>0</v>
      </c>
      <c r="AF311" s="15">
        <f t="shared" si="267"/>
        <v>18728770</v>
      </c>
      <c r="AG311" s="15">
        <f t="shared" si="267"/>
        <v>0</v>
      </c>
      <c r="AH311" s="15">
        <f t="shared" si="267"/>
        <v>20680470</v>
      </c>
      <c r="AI311" s="15">
        <f t="shared" si="267"/>
        <v>0</v>
      </c>
      <c r="AJ311" s="15">
        <f t="shared" si="267"/>
        <v>20680470</v>
      </c>
      <c r="AK311" s="15">
        <f t="shared" si="267"/>
        <v>0</v>
      </c>
      <c r="AL311" s="15">
        <f t="shared" si="267"/>
        <v>0</v>
      </c>
      <c r="AM311" s="110">
        <f t="shared" si="267"/>
        <v>0</v>
      </c>
      <c r="AN311" s="15">
        <f t="shared" si="267"/>
        <v>0</v>
      </c>
      <c r="AO311" s="15">
        <f t="shared" si="267"/>
        <v>0</v>
      </c>
      <c r="AP311" s="15">
        <f t="shared" si="267"/>
        <v>20680470</v>
      </c>
      <c r="AQ311" s="15">
        <f t="shared" si="267"/>
        <v>0</v>
      </c>
      <c r="AR311" s="15">
        <f t="shared" si="267"/>
        <v>20680470</v>
      </c>
      <c r="AS311" s="15">
        <f t="shared" si="267"/>
        <v>0</v>
      </c>
    </row>
    <row r="312" spans="1:45" ht="75.75" customHeight="1" x14ac:dyDescent="0.25">
      <c r="A312" s="100" t="s">
        <v>15</v>
      </c>
      <c r="B312" s="98"/>
      <c r="C312" s="98"/>
      <c r="D312" s="98"/>
      <c r="E312" s="98">
        <v>852</v>
      </c>
      <c r="F312" s="2" t="s">
        <v>75</v>
      </c>
      <c r="G312" s="2" t="s">
        <v>48</v>
      </c>
      <c r="H312" s="3" t="s">
        <v>373</v>
      </c>
      <c r="I312" s="2" t="s">
        <v>17</v>
      </c>
      <c r="J312" s="15">
        <f t="shared" ref="J312:AS312" si="268">J313</f>
        <v>20539400</v>
      </c>
      <c r="K312" s="15">
        <f t="shared" si="268"/>
        <v>0</v>
      </c>
      <c r="L312" s="15">
        <f t="shared" si="268"/>
        <v>20539400</v>
      </c>
      <c r="M312" s="15">
        <f t="shared" si="268"/>
        <v>0</v>
      </c>
      <c r="N312" s="15">
        <f t="shared" si="268"/>
        <v>0</v>
      </c>
      <c r="O312" s="15">
        <f t="shared" si="268"/>
        <v>0</v>
      </c>
      <c r="P312" s="15">
        <f t="shared" si="268"/>
        <v>0</v>
      </c>
      <c r="Q312" s="15">
        <f t="shared" si="268"/>
        <v>0</v>
      </c>
      <c r="R312" s="15">
        <f t="shared" si="268"/>
        <v>20539400</v>
      </c>
      <c r="S312" s="15">
        <f t="shared" si="268"/>
        <v>0</v>
      </c>
      <c r="T312" s="15">
        <f t="shared" si="268"/>
        <v>20539400</v>
      </c>
      <c r="U312" s="15">
        <f t="shared" si="268"/>
        <v>0</v>
      </c>
      <c r="V312" s="15">
        <f t="shared" si="268"/>
        <v>20539400</v>
      </c>
      <c r="W312" s="15">
        <f t="shared" si="268"/>
        <v>0</v>
      </c>
      <c r="X312" s="15">
        <f t="shared" si="268"/>
        <v>20539400</v>
      </c>
      <c r="Y312" s="15">
        <f t="shared" si="268"/>
        <v>0</v>
      </c>
      <c r="Z312" s="15">
        <f t="shared" si="268"/>
        <v>-1951700</v>
      </c>
      <c r="AA312" s="15">
        <f t="shared" si="268"/>
        <v>0</v>
      </c>
      <c r="AB312" s="15">
        <f t="shared" si="268"/>
        <v>-1951700</v>
      </c>
      <c r="AC312" s="15">
        <f t="shared" si="268"/>
        <v>0</v>
      </c>
      <c r="AD312" s="15">
        <f t="shared" si="268"/>
        <v>18587700</v>
      </c>
      <c r="AE312" s="15">
        <f t="shared" si="268"/>
        <v>0</v>
      </c>
      <c r="AF312" s="15">
        <f t="shared" si="268"/>
        <v>18587700</v>
      </c>
      <c r="AG312" s="15">
        <f t="shared" si="268"/>
        <v>0</v>
      </c>
      <c r="AH312" s="15">
        <f t="shared" si="268"/>
        <v>20539400</v>
      </c>
      <c r="AI312" s="15">
        <f t="shared" si="268"/>
        <v>0</v>
      </c>
      <c r="AJ312" s="15">
        <f t="shared" si="268"/>
        <v>20539400</v>
      </c>
      <c r="AK312" s="15">
        <f t="shared" si="268"/>
        <v>0</v>
      </c>
      <c r="AL312" s="15">
        <f t="shared" si="268"/>
        <v>0</v>
      </c>
      <c r="AM312" s="110">
        <f t="shared" si="268"/>
        <v>0</v>
      </c>
      <c r="AN312" s="15">
        <f t="shared" si="268"/>
        <v>0</v>
      </c>
      <c r="AO312" s="15">
        <f t="shared" si="268"/>
        <v>0</v>
      </c>
      <c r="AP312" s="15">
        <f t="shared" si="268"/>
        <v>20539400</v>
      </c>
      <c r="AQ312" s="15">
        <f t="shared" si="268"/>
        <v>0</v>
      </c>
      <c r="AR312" s="15">
        <f t="shared" si="268"/>
        <v>20539400</v>
      </c>
      <c r="AS312" s="15">
        <f t="shared" si="268"/>
        <v>0</v>
      </c>
    </row>
    <row r="313" spans="1:45" ht="33" customHeight="1" x14ac:dyDescent="0.25">
      <c r="A313" s="100" t="s">
        <v>8</v>
      </c>
      <c r="B313" s="98"/>
      <c r="C313" s="98"/>
      <c r="D313" s="98"/>
      <c r="E313" s="98">
        <v>852</v>
      </c>
      <c r="F313" s="2" t="s">
        <v>75</v>
      </c>
      <c r="G313" s="2" t="s">
        <v>48</v>
      </c>
      <c r="H313" s="3" t="s">
        <v>373</v>
      </c>
      <c r="I313" s="2" t="s">
        <v>18</v>
      </c>
      <c r="J313" s="15">
        <f>'3.ВС'!J373</f>
        <v>20539400</v>
      </c>
      <c r="K313" s="15">
        <f>'3.ВС'!K373</f>
        <v>0</v>
      </c>
      <c r="L313" s="15">
        <f>'3.ВС'!L373</f>
        <v>20539400</v>
      </c>
      <c r="M313" s="15">
        <f>'3.ВС'!M373</f>
        <v>0</v>
      </c>
      <c r="N313" s="15">
        <f>'3.ВС'!N373</f>
        <v>0</v>
      </c>
      <c r="O313" s="15">
        <f>'3.ВС'!O373</f>
        <v>0</v>
      </c>
      <c r="P313" s="15">
        <f>'3.ВС'!P373</f>
        <v>0</v>
      </c>
      <c r="Q313" s="15">
        <f>'3.ВС'!Q373</f>
        <v>0</v>
      </c>
      <c r="R313" s="15">
        <f>'3.ВС'!R373</f>
        <v>20539400</v>
      </c>
      <c r="S313" s="15">
        <f>'3.ВС'!S373</f>
        <v>0</v>
      </c>
      <c r="T313" s="15">
        <f>'3.ВС'!T373</f>
        <v>20539400</v>
      </c>
      <c r="U313" s="15">
        <f>'3.ВС'!U373</f>
        <v>0</v>
      </c>
      <c r="V313" s="15">
        <f>'3.ВС'!V373</f>
        <v>20539400</v>
      </c>
      <c r="W313" s="15">
        <f>'3.ВС'!W373</f>
        <v>0</v>
      </c>
      <c r="X313" s="15">
        <f>'3.ВС'!X373</f>
        <v>20539400</v>
      </c>
      <c r="Y313" s="15">
        <f>'3.ВС'!Y373</f>
        <v>0</v>
      </c>
      <c r="Z313" s="15">
        <f>'3.ВС'!Z373</f>
        <v>-1951700</v>
      </c>
      <c r="AA313" s="15">
        <f>'3.ВС'!AA373</f>
        <v>0</v>
      </c>
      <c r="AB313" s="15">
        <f>'3.ВС'!AB373</f>
        <v>-1951700</v>
      </c>
      <c r="AC313" s="15">
        <f>'3.ВС'!AC373</f>
        <v>0</v>
      </c>
      <c r="AD313" s="15">
        <f>'3.ВС'!AD373</f>
        <v>18587700</v>
      </c>
      <c r="AE313" s="15">
        <f>'3.ВС'!AE373</f>
        <v>0</v>
      </c>
      <c r="AF313" s="15">
        <f>'3.ВС'!AF373</f>
        <v>18587700</v>
      </c>
      <c r="AG313" s="15">
        <f>'3.ВС'!AG373</f>
        <v>0</v>
      </c>
      <c r="AH313" s="15">
        <f>'3.ВС'!AH373</f>
        <v>20539400</v>
      </c>
      <c r="AI313" s="15">
        <f>'3.ВС'!AI373</f>
        <v>0</v>
      </c>
      <c r="AJ313" s="15">
        <f>'3.ВС'!AJ373</f>
        <v>20539400</v>
      </c>
      <c r="AK313" s="15">
        <f>'3.ВС'!AK373</f>
        <v>0</v>
      </c>
      <c r="AL313" s="15">
        <f>'3.ВС'!AL373</f>
        <v>0</v>
      </c>
      <c r="AM313" s="110">
        <f>'3.ВС'!AM373</f>
        <v>0</v>
      </c>
      <c r="AN313" s="15">
        <f>'3.ВС'!AN373</f>
        <v>0</v>
      </c>
      <c r="AO313" s="15">
        <f>'3.ВС'!AO373</f>
        <v>0</v>
      </c>
      <c r="AP313" s="15">
        <f>'3.ВС'!AP373</f>
        <v>20539400</v>
      </c>
      <c r="AQ313" s="15">
        <f>'3.ВС'!AQ373</f>
        <v>0</v>
      </c>
      <c r="AR313" s="15">
        <f>'3.ВС'!AR373</f>
        <v>20539400</v>
      </c>
      <c r="AS313" s="15">
        <f>'3.ВС'!AS373</f>
        <v>0</v>
      </c>
    </row>
    <row r="314" spans="1:45" ht="27.75" hidden="1" customHeight="1" x14ac:dyDescent="0.25">
      <c r="A314" s="102" t="s">
        <v>20</v>
      </c>
      <c r="B314" s="100"/>
      <c r="C314" s="100"/>
      <c r="D314" s="100"/>
      <c r="E314" s="98">
        <v>852</v>
      </c>
      <c r="F314" s="2" t="s">
        <v>75</v>
      </c>
      <c r="G314" s="2" t="s">
        <v>48</v>
      </c>
      <c r="H314" s="3" t="s">
        <v>373</v>
      </c>
      <c r="I314" s="2" t="s">
        <v>21</v>
      </c>
      <c r="J314" s="15">
        <f t="shared" ref="J314:AS314" si="269">J315</f>
        <v>1233000</v>
      </c>
      <c r="K314" s="15">
        <f t="shared" si="269"/>
        <v>0</v>
      </c>
      <c r="L314" s="15">
        <f t="shared" si="269"/>
        <v>1233000</v>
      </c>
      <c r="M314" s="15">
        <f t="shared" si="269"/>
        <v>0</v>
      </c>
      <c r="N314" s="15">
        <f t="shared" si="269"/>
        <v>0</v>
      </c>
      <c r="O314" s="15">
        <f t="shared" si="269"/>
        <v>0</v>
      </c>
      <c r="P314" s="15">
        <f t="shared" si="269"/>
        <v>0</v>
      </c>
      <c r="Q314" s="15">
        <f t="shared" si="269"/>
        <v>0</v>
      </c>
      <c r="R314" s="15">
        <f t="shared" si="269"/>
        <v>1233000</v>
      </c>
      <c r="S314" s="15">
        <f t="shared" si="269"/>
        <v>0</v>
      </c>
      <c r="T314" s="15">
        <f t="shared" si="269"/>
        <v>1233000</v>
      </c>
      <c r="U314" s="15">
        <f t="shared" si="269"/>
        <v>0</v>
      </c>
      <c r="V314" s="15">
        <f t="shared" si="269"/>
        <v>118200</v>
      </c>
      <c r="W314" s="15">
        <f t="shared" si="269"/>
        <v>0</v>
      </c>
      <c r="X314" s="15">
        <f t="shared" si="269"/>
        <v>118200</v>
      </c>
      <c r="Y314" s="15">
        <f t="shared" si="269"/>
        <v>0</v>
      </c>
      <c r="Z314" s="15">
        <f t="shared" si="269"/>
        <v>0</v>
      </c>
      <c r="AA314" s="15">
        <f t="shared" si="269"/>
        <v>0</v>
      </c>
      <c r="AB314" s="15">
        <f t="shared" si="269"/>
        <v>0</v>
      </c>
      <c r="AC314" s="15">
        <f t="shared" si="269"/>
        <v>0</v>
      </c>
      <c r="AD314" s="15">
        <f t="shared" si="269"/>
        <v>118200</v>
      </c>
      <c r="AE314" s="15">
        <f t="shared" si="269"/>
        <v>0</v>
      </c>
      <c r="AF314" s="15">
        <f t="shared" si="269"/>
        <v>118200</v>
      </c>
      <c r="AG314" s="15">
        <f t="shared" si="269"/>
        <v>0</v>
      </c>
      <c r="AH314" s="15">
        <f t="shared" si="269"/>
        <v>118200</v>
      </c>
      <c r="AI314" s="15">
        <f t="shared" si="269"/>
        <v>0</v>
      </c>
      <c r="AJ314" s="15">
        <f t="shared" si="269"/>
        <v>118200</v>
      </c>
      <c r="AK314" s="15">
        <f t="shared" si="269"/>
        <v>0</v>
      </c>
      <c r="AL314" s="15">
        <f t="shared" si="269"/>
        <v>0</v>
      </c>
      <c r="AM314" s="110">
        <f t="shared" si="269"/>
        <v>0</v>
      </c>
      <c r="AN314" s="15">
        <f t="shared" si="269"/>
        <v>0</v>
      </c>
      <c r="AO314" s="15">
        <f t="shared" si="269"/>
        <v>0</v>
      </c>
      <c r="AP314" s="15">
        <f t="shared" si="269"/>
        <v>118200</v>
      </c>
      <c r="AQ314" s="15">
        <f t="shared" si="269"/>
        <v>0</v>
      </c>
      <c r="AR314" s="15">
        <f t="shared" si="269"/>
        <v>118200</v>
      </c>
      <c r="AS314" s="15">
        <f t="shared" si="269"/>
        <v>0</v>
      </c>
    </row>
    <row r="315" spans="1:45" ht="27.75" hidden="1" customHeight="1" x14ac:dyDescent="0.25">
      <c r="A315" s="102" t="s">
        <v>9</v>
      </c>
      <c r="B315" s="102"/>
      <c r="C315" s="102"/>
      <c r="D315" s="102"/>
      <c r="E315" s="98">
        <v>852</v>
      </c>
      <c r="F315" s="2" t="s">
        <v>75</v>
      </c>
      <c r="G315" s="2" t="s">
        <v>48</v>
      </c>
      <c r="H315" s="3" t="s">
        <v>373</v>
      </c>
      <c r="I315" s="2" t="s">
        <v>22</v>
      </c>
      <c r="J315" s="15">
        <f>'3.ВС'!J375</f>
        <v>1233000</v>
      </c>
      <c r="K315" s="15">
        <f>'3.ВС'!K375</f>
        <v>0</v>
      </c>
      <c r="L315" s="15">
        <f>'3.ВС'!L375</f>
        <v>1233000</v>
      </c>
      <c r="M315" s="15">
        <f>'3.ВС'!M375</f>
        <v>0</v>
      </c>
      <c r="N315" s="15">
        <f>'3.ВС'!N375</f>
        <v>0</v>
      </c>
      <c r="O315" s="15">
        <f>'3.ВС'!O375</f>
        <v>0</v>
      </c>
      <c r="P315" s="15">
        <f>'3.ВС'!P375</f>
        <v>0</v>
      </c>
      <c r="Q315" s="15">
        <f>'3.ВС'!Q375</f>
        <v>0</v>
      </c>
      <c r="R315" s="15">
        <f>'3.ВС'!R375</f>
        <v>1233000</v>
      </c>
      <c r="S315" s="15">
        <f>'3.ВС'!S375</f>
        <v>0</v>
      </c>
      <c r="T315" s="15">
        <f>'3.ВС'!T375</f>
        <v>1233000</v>
      </c>
      <c r="U315" s="15">
        <f>'3.ВС'!U375</f>
        <v>0</v>
      </c>
      <c r="V315" s="15">
        <f>'3.ВС'!V375</f>
        <v>118200</v>
      </c>
      <c r="W315" s="15">
        <f>'3.ВС'!W375</f>
        <v>0</v>
      </c>
      <c r="X315" s="15">
        <f>'3.ВС'!X375</f>
        <v>118200</v>
      </c>
      <c r="Y315" s="15">
        <f>'3.ВС'!Y375</f>
        <v>0</v>
      </c>
      <c r="Z315" s="15">
        <f>'3.ВС'!Z375</f>
        <v>0</v>
      </c>
      <c r="AA315" s="15">
        <f>'3.ВС'!AA375</f>
        <v>0</v>
      </c>
      <c r="AB315" s="15">
        <f>'3.ВС'!AB375</f>
        <v>0</v>
      </c>
      <c r="AC315" s="15">
        <f>'3.ВС'!AC375</f>
        <v>0</v>
      </c>
      <c r="AD315" s="15">
        <f>'3.ВС'!AD375</f>
        <v>118200</v>
      </c>
      <c r="AE315" s="15">
        <f>'3.ВС'!AE375</f>
        <v>0</v>
      </c>
      <c r="AF315" s="15">
        <f>'3.ВС'!AF375</f>
        <v>118200</v>
      </c>
      <c r="AG315" s="15">
        <f>'3.ВС'!AG375</f>
        <v>0</v>
      </c>
      <c r="AH315" s="15">
        <f>'3.ВС'!AH375</f>
        <v>118200</v>
      </c>
      <c r="AI315" s="15">
        <f>'3.ВС'!AI375</f>
        <v>0</v>
      </c>
      <c r="AJ315" s="15">
        <f>'3.ВС'!AJ375</f>
        <v>118200</v>
      </c>
      <c r="AK315" s="15">
        <f>'3.ВС'!AK375</f>
        <v>0</v>
      </c>
      <c r="AL315" s="15">
        <f>'3.ВС'!AL375</f>
        <v>0</v>
      </c>
      <c r="AM315" s="110">
        <f>'3.ВС'!AM375</f>
        <v>0</v>
      </c>
      <c r="AN315" s="15">
        <f>'3.ВС'!AN375</f>
        <v>0</v>
      </c>
      <c r="AO315" s="15">
        <f>'3.ВС'!AO375</f>
        <v>0</v>
      </c>
      <c r="AP315" s="15">
        <f>'3.ВС'!AP375</f>
        <v>118200</v>
      </c>
      <c r="AQ315" s="15">
        <f>'3.ВС'!AQ375</f>
        <v>0</v>
      </c>
      <c r="AR315" s="15">
        <f>'3.ВС'!AR375</f>
        <v>118200</v>
      </c>
      <c r="AS315" s="15">
        <f>'3.ВС'!AS375</f>
        <v>0</v>
      </c>
    </row>
    <row r="316" spans="1:45" ht="27.75" hidden="1" customHeight="1" x14ac:dyDescent="0.25">
      <c r="A316" s="102" t="s">
        <v>23</v>
      </c>
      <c r="B316" s="102"/>
      <c r="C316" s="102"/>
      <c r="D316" s="102"/>
      <c r="E316" s="98">
        <v>852</v>
      </c>
      <c r="F316" s="2" t="s">
        <v>75</v>
      </c>
      <c r="G316" s="2" t="s">
        <v>48</v>
      </c>
      <c r="H316" s="3" t="s">
        <v>373</v>
      </c>
      <c r="I316" s="2" t="s">
        <v>24</v>
      </c>
      <c r="J316" s="15">
        <f t="shared" ref="J316:AS316" si="270">J317</f>
        <v>22870</v>
      </c>
      <c r="K316" s="15">
        <f t="shared" si="270"/>
        <v>0</v>
      </c>
      <c r="L316" s="15">
        <f t="shared" si="270"/>
        <v>22870</v>
      </c>
      <c r="M316" s="15">
        <f t="shared" si="270"/>
        <v>0</v>
      </c>
      <c r="N316" s="15">
        <f t="shared" si="270"/>
        <v>0</v>
      </c>
      <c r="O316" s="15">
        <f t="shared" si="270"/>
        <v>0</v>
      </c>
      <c r="P316" s="15">
        <f t="shared" si="270"/>
        <v>0</v>
      </c>
      <c r="Q316" s="15">
        <f t="shared" si="270"/>
        <v>0</v>
      </c>
      <c r="R316" s="15">
        <f t="shared" si="270"/>
        <v>22870</v>
      </c>
      <c r="S316" s="15">
        <f t="shared" si="270"/>
        <v>0</v>
      </c>
      <c r="T316" s="15">
        <f t="shared" si="270"/>
        <v>22870</v>
      </c>
      <c r="U316" s="15">
        <f t="shared" si="270"/>
        <v>0</v>
      </c>
      <c r="V316" s="15">
        <f t="shared" si="270"/>
        <v>22870</v>
      </c>
      <c r="W316" s="15">
        <f t="shared" si="270"/>
        <v>0</v>
      </c>
      <c r="X316" s="15">
        <f t="shared" si="270"/>
        <v>22870</v>
      </c>
      <c r="Y316" s="15">
        <f t="shared" si="270"/>
        <v>0</v>
      </c>
      <c r="Z316" s="15">
        <f t="shared" si="270"/>
        <v>0</v>
      </c>
      <c r="AA316" s="15">
        <f t="shared" si="270"/>
        <v>0</v>
      </c>
      <c r="AB316" s="15">
        <f t="shared" si="270"/>
        <v>0</v>
      </c>
      <c r="AC316" s="15">
        <f t="shared" si="270"/>
        <v>0</v>
      </c>
      <c r="AD316" s="15">
        <f t="shared" si="270"/>
        <v>22870</v>
      </c>
      <c r="AE316" s="15">
        <f t="shared" si="270"/>
        <v>0</v>
      </c>
      <c r="AF316" s="15">
        <f t="shared" si="270"/>
        <v>22870</v>
      </c>
      <c r="AG316" s="15">
        <f t="shared" si="270"/>
        <v>0</v>
      </c>
      <c r="AH316" s="15">
        <f t="shared" si="270"/>
        <v>22870</v>
      </c>
      <c r="AI316" s="15">
        <f t="shared" si="270"/>
        <v>0</v>
      </c>
      <c r="AJ316" s="15">
        <f t="shared" si="270"/>
        <v>22870</v>
      </c>
      <c r="AK316" s="15">
        <f t="shared" si="270"/>
        <v>0</v>
      </c>
      <c r="AL316" s="15">
        <f t="shared" si="270"/>
        <v>0</v>
      </c>
      <c r="AM316" s="110">
        <f t="shared" si="270"/>
        <v>0</v>
      </c>
      <c r="AN316" s="15">
        <f t="shared" si="270"/>
        <v>0</v>
      </c>
      <c r="AO316" s="15">
        <f t="shared" si="270"/>
        <v>0</v>
      </c>
      <c r="AP316" s="15">
        <f t="shared" si="270"/>
        <v>22870</v>
      </c>
      <c r="AQ316" s="15">
        <f t="shared" si="270"/>
        <v>0</v>
      </c>
      <c r="AR316" s="15">
        <f t="shared" si="270"/>
        <v>22870</v>
      </c>
      <c r="AS316" s="15">
        <f t="shared" si="270"/>
        <v>0</v>
      </c>
    </row>
    <row r="317" spans="1:45" ht="27.75" hidden="1" customHeight="1" x14ac:dyDescent="0.25">
      <c r="A317" s="102" t="s">
        <v>25</v>
      </c>
      <c r="B317" s="102"/>
      <c r="C317" s="102"/>
      <c r="D317" s="102"/>
      <c r="E317" s="98">
        <v>852</v>
      </c>
      <c r="F317" s="2" t="s">
        <v>75</v>
      </c>
      <c r="G317" s="2" t="s">
        <v>48</v>
      </c>
      <c r="H317" s="3" t="s">
        <v>373</v>
      </c>
      <c r="I317" s="2" t="s">
        <v>26</v>
      </c>
      <c r="J317" s="15">
        <f>'3.ВС'!J377</f>
        <v>22870</v>
      </c>
      <c r="K317" s="15">
        <f>'3.ВС'!K377</f>
        <v>0</v>
      </c>
      <c r="L317" s="15">
        <f>'3.ВС'!L377</f>
        <v>22870</v>
      </c>
      <c r="M317" s="15">
        <f>'3.ВС'!M377</f>
        <v>0</v>
      </c>
      <c r="N317" s="15">
        <f>'3.ВС'!N377</f>
        <v>0</v>
      </c>
      <c r="O317" s="15">
        <f>'3.ВС'!O377</f>
        <v>0</v>
      </c>
      <c r="P317" s="15">
        <f>'3.ВС'!P377</f>
        <v>0</v>
      </c>
      <c r="Q317" s="15">
        <f>'3.ВС'!Q377</f>
        <v>0</v>
      </c>
      <c r="R317" s="15">
        <f>'3.ВС'!R377</f>
        <v>22870</v>
      </c>
      <c r="S317" s="15">
        <f>'3.ВС'!S377</f>
        <v>0</v>
      </c>
      <c r="T317" s="15">
        <f>'3.ВС'!T377</f>
        <v>22870</v>
      </c>
      <c r="U317" s="15">
        <f>'3.ВС'!U377</f>
        <v>0</v>
      </c>
      <c r="V317" s="15">
        <f>'3.ВС'!V377</f>
        <v>22870</v>
      </c>
      <c r="W317" s="15">
        <f>'3.ВС'!W377</f>
        <v>0</v>
      </c>
      <c r="X317" s="15">
        <f>'3.ВС'!X377</f>
        <v>22870</v>
      </c>
      <c r="Y317" s="15">
        <f>'3.ВС'!Y377</f>
        <v>0</v>
      </c>
      <c r="Z317" s="15">
        <f>'3.ВС'!Z377</f>
        <v>0</v>
      </c>
      <c r="AA317" s="15">
        <f>'3.ВС'!AA377</f>
        <v>0</v>
      </c>
      <c r="AB317" s="15">
        <f>'3.ВС'!AB377</f>
        <v>0</v>
      </c>
      <c r="AC317" s="15">
        <f>'3.ВС'!AC377</f>
        <v>0</v>
      </c>
      <c r="AD317" s="15">
        <f>'3.ВС'!AD377</f>
        <v>22870</v>
      </c>
      <c r="AE317" s="15">
        <f>'3.ВС'!AE377</f>
        <v>0</v>
      </c>
      <c r="AF317" s="15">
        <f>'3.ВС'!AF377</f>
        <v>22870</v>
      </c>
      <c r="AG317" s="15">
        <f>'3.ВС'!AG377</f>
        <v>0</v>
      </c>
      <c r="AH317" s="15">
        <f>'3.ВС'!AH377</f>
        <v>22870</v>
      </c>
      <c r="AI317" s="15">
        <f>'3.ВС'!AI377</f>
        <v>0</v>
      </c>
      <c r="AJ317" s="15">
        <f>'3.ВС'!AJ377</f>
        <v>22870</v>
      </c>
      <c r="AK317" s="15">
        <f>'3.ВС'!AK377</f>
        <v>0</v>
      </c>
      <c r="AL317" s="15">
        <f>'3.ВС'!AL377</f>
        <v>0</v>
      </c>
      <c r="AM317" s="110">
        <f>'3.ВС'!AM377</f>
        <v>0</v>
      </c>
      <c r="AN317" s="15">
        <f>'3.ВС'!AN377</f>
        <v>0</v>
      </c>
      <c r="AO317" s="15">
        <f>'3.ВС'!AO377</f>
        <v>0</v>
      </c>
      <c r="AP317" s="15">
        <f>'3.ВС'!AP377</f>
        <v>22870</v>
      </c>
      <c r="AQ317" s="15">
        <f>'3.ВС'!AQ377</f>
        <v>0</v>
      </c>
      <c r="AR317" s="15">
        <f>'3.ВС'!AR377</f>
        <v>22870</v>
      </c>
      <c r="AS317" s="15">
        <f>'3.ВС'!AS377</f>
        <v>0</v>
      </c>
    </row>
    <row r="318" spans="1:45" ht="27.75" hidden="1" customHeight="1" x14ac:dyDescent="0.25">
      <c r="A318" s="102" t="s">
        <v>278</v>
      </c>
      <c r="B318" s="102"/>
      <c r="C318" s="102"/>
      <c r="D318" s="102"/>
      <c r="E318" s="98">
        <v>852</v>
      </c>
      <c r="F318" s="2" t="s">
        <v>75</v>
      </c>
      <c r="G318" s="2" t="s">
        <v>48</v>
      </c>
      <c r="H318" s="3" t="s">
        <v>361</v>
      </c>
      <c r="I318" s="2"/>
      <c r="J318" s="15">
        <f t="shared" ref="J318:AK319" si="271">J319</f>
        <v>1411200</v>
      </c>
      <c r="K318" s="15">
        <f t="shared" si="271"/>
        <v>1411200</v>
      </c>
      <c r="L318" s="15">
        <f t="shared" si="271"/>
        <v>0</v>
      </c>
      <c r="M318" s="15">
        <f t="shared" si="271"/>
        <v>0</v>
      </c>
      <c r="N318" s="15">
        <f t="shared" si="271"/>
        <v>0</v>
      </c>
      <c r="O318" s="15">
        <f t="shared" si="271"/>
        <v>0</v>
      </c>
      <c r="P318" s="15">
        <f t="shared" si="271"/>
        <v>0</v>
      </c>
      <c r="Q318" s="15">
        <f t="shared" si="271"/>
        <v>0</v>
      </c>
      <c r="R318" s="15">
        <f t="shared" si="271"/>
        <v>1411200</v>
      </c>
      <c r="S318" s="15">
        <f t="shared" si="271"/>
        <v>1411200</v>
      </c>
      <c r="T318" s="15">
        <f t="shared" si="271"/>
        <v>0</v>
      </c>
      <c r="U318" s="15">
        <f t="shared" si="271"/>
        <v>0</v>
      </c>
      <c r="V318" s="15">
        <f t="shared" si="271"/>
        <v>1411200</v>
      </c>
      <c r="W318" s="15">
        <f t="shared" si="271"/>
        <v>1411200</v>
      </c>
      <c r="X318" s="15">
        <f t="shared" si="271"/>
        <v>0</v>
      </c>
      <c r="Y318" s="15">
        <f t="shared" si="271"/>
        <v>0</v>
      </c>
      <c r="Z318" s="15">
        <f t="shared" si="271"/>
        <v>0</v>
      </c>
      <c r="AA318" s="15">
        <f t="shared" si="271"/>
        <v>0</v>
      </c>
      <c r="AB318" s="15">
        <f t="shared" si="271"/>
        <v>0</v>
      </c>
      <c r="AC318" s="15">
        <f t="shared" si="271"/>
        <v>0</v>
      </c>
      <c r="AD318" s="15">
        <f t="shared" si="271"/>
        <v>1411200</v>
      </c>
      <c r="AE318" s="15">
        <f t="shared" si="271"/>
        <v>1411200</v>
      </c>
      <c r="AF318" s="15">
        <f t="shared" si="271"/>
        <v>0</v>
      </c>
      <c r="AG318" s="15">
        <f t="shared" si="271"/>
        <v>0</v>
      </c>
      <c r="AH318" s="15">
        <f t="shared" si="271"/>
        <v>1411200</v>
      </c>
      <c r="AI318" s="15">
        <f t="shared" si="271"/>
        <v>1411200</v>
      </c>
      <c r="AJ318" s="15">
        <f t="shared" si="271"/>
        <v>0</v>
      </c>
      <c r="AK318" s="15">
        <f t="shared" si="271"/>
        <v>0</v>
      </c>
      <c r="AL318" s="15">
        <f t="shared" ref="S318:AS319" si="272">AL319</f>
        <v>0</v>
      </c>
      <c r="AM318" s="110">
        <f t="shared" si="272"/>
        <v>0</v>
      </c>
      <c r="AN318" s="15">
        <f t="shared" si="272"/>
        <v>0</v>
      </c>
      <c r="AO318" s="15">
        <f t="shared" si="272"/>
        <v>0</v>
      </c>
      <c r="AP318" s="15">
        <f t="shared" si="272"/>
        <v>1411200</v>
      </c>
      <c r="AQ318" s="15">
        <f t="shared" si="272"/>
        <v>1411200</v>
      </c>
      <c r="AR318" s="15">
        <f t="shared" si="272"/>
        <v>0</v>
      </c>
      <c r="AS318" s="15">
        <f t="shared" si="272"/>
        <v>0</v>
      </c>
    </row>
    <row r="319" spans="1:45" ht="27.75" hidden="1" customHeight="1" x14ac:dyDescent="0.25">
      <c r="A319" s="102" t="s">
        <v>93</v>
      </c>
      <c r="B319" s="102"/>
      <c r="C319" s="102"/>
      <c r="D319" s="102"/>
      <c r="E319" s="98">
        <v>852</v>
      </c>
      <c r="F319" s="2" t="s">
        <v>75</v>
      </c>
      <c r="G319" s="2" t="s">
        <v>48</v>
      </c>
      <c r="H319" s="3" t="s">
        <v>361</v>
      </c>
      <c r="I319" s="2" t="s">
        <v>94</v>
      </c>
      <c r="J319" s="15">
        <f t="shared" si="271"/>
        <v>1411200</v>
      </c>
      <c r="K319" s="15">
        <f t="shared" si="271"/>
        <v>1411200</v>
      </c>
      <c r="L319" s="15">
        <f t="shared" si="271"/>
        <v>0</v>
      </c>
      <c r="M319" s="15">
        <f t="shared" si="271"/>
        <v>0</v>
      </c>
      <c r="N319" s="15">
        <f t="shared" si="271"/>
        <v>0</v>
      </c>
      <c r="O319" s="15">
        <f t="shared" si="271"/>
        <v>0</v>
      </c>
      <c r="P319" s="15">
        <f t="shared" si="271"/>
        <v>0</v>
      </c>
      <c r="Q319" s="15">
        <f t="shared" si="271"/>
        <v>0</v>
      </c>
      <c r="R319" s="15">
        <f t="shared" si="271"/>
        <v>1411200</v>
      </c>
      <c r="S319" s="15">
        <f t="shared" si="272"/>
        <v>1411200</v>
      </c>
      <c r="T319" s="15">
        <f t="shared" si="272"/>
        <v>0</v>
      </c>
      <c r="U319" s="15">
        <f t="shared" si="272"/>
        <v>0</v>
      </c>
      <c r="V319" s="15">
        <f t="shared" si="272"/>
        <v>1411200</v>
      </c>
      <c r="W319" s="15">
        <f t="shared" si="272"/>
        <v>1411200</v>
      </c>
      <c r="X319" s="15">
        <f t="shared" si="272"/>
        <v>0</v>
      </c>
      <c r="Y319" s="15">
        <f t="shared" si="272"/>
        <v>0</v>
      </c>
      <c r="Z319" s="15">
        <f t="shared" si="272"/>
        <v>0</v>
      </c>
      <c r="AA319" s="15">
        <f t="shared" si="272"/>
        <v>0</v>
      </c>
      <c r="AB319" s="15">
        <f t="shared" si="272"/>
        <v>0</v>
      </c>
      <c r="AC319" s="15">
        <f t="shared" si="272"/>
        <v>0</v>
      </c>
      <c r="AD319" s="15">
        <f t="shared" si="272"/>
        <v>1411200</v>
      </c>
      <c r="AE319" s="15">
        <f t="shared" si="272"/>
        <v>1411200</v>
      </c>
      <c r="AF319" s="15">
        <f t="shared" si="272"/>
        <v>0</v>
      </c>
      <c r="AG319" s="15">
        <f t="shared" si="272"/>
        <v>0</v>
      </c>
      <c r="AH319" s="15">
        <f t="shared" si="272"/>
        <v>1411200</v>
      </c>
      <c r="AI319" s="15">
        <f t="shared" si="272"/>
        <v>1411200</v>
      </c>
      <c r="AJ319" s="15">
        <f t="shared" si="272"/>
        <v>0</v>
      </c>
      <c r="AK319" s="15">
        <f t="shared" si="272"/>
        <v>0</v>
      </c>
      <c r="AL319" s="15">
        <f t="shared" si="272"/>
        <v>0</v>
      </c>
      <c r="AM319" s="110">
        <f t="shared" si="272"/>
        <v>0</v>
      </c>
      <c r="AN319" s="15">
        <f t="shared" si="272"/>
        <v>0</v>
      </c>
      <c r="AO319" s="15">
        <f t="shared" si="272"/>
        <v>0</v>
      </c>
      <c r="AP319" s="15">
        <f t="shared" si="272"/>
        <v>1411200</v>
      </c>
      <c r="AQ319" s="15">
        <f t="shared" si="272"/>
        <v>1411200</v>
      </c>
      <c r="AR319" s="15">
        <f t="shared" si="272"/>
        <v>0</v>
      </c>
      <c r="AS319" s="15">
        <f t="shared" si="272"/>
        <v>0</v>
      </c>
    </row>
    <row r="320" spans="1:45" ht="27.75" hidden="1" customHeight="1" x14ac:dyDescent="0.25">
      <c r="A320" s="102" t="s">
        <v>95</v>
      </c>
      <c r="B320" s="102"/>
      <c r="C320" s="102"/>
      <c r="D320" s="102"/>
      <c r="E320" s="98">
        <v>852</v>
      </c>
      <c r="F320" s="2" t="s">
        <v>75</v>
      </c>
      <c r="G320" s="2" t="s">
        <v>48</v>
      </c>
      <c r="H320" s="3" t="s">
        <v>361</v>
      </c>
      <c r="I320" s="2" t="s">
        <v>96</v>
      </c>
      <c r="J320" s="15">
        <f>'3.ВС'!J380</f>
        <v>1411200</v>
      </c>
      <c r="K320" s="15">
        <f>'3.ВС'!K380</f>
        <v>1411200</v>
      </c>
      <c r="L320" s="15">
        <f>'3.ВС'!L380</f>
        <v>0</v>
      </c>
      <c r="M320" s="15">
        <f>'3.ВС'!M380</f>
        <v>0</v>
      </c>
      <c r="N320" s="15">
        <f>'3.ВС'!N380</f>
        <v>0</v>
      </c>
      <c r="O320" s="15">
        <f>'3.ВС'!O380</f>
        <v>0</v>
      </c>
      <c r="P320" s="15">
        <f>'3.ВС'!P380</f>
        <v>0</v>
      </c>
      <c r="Q320" s="15">
        <f>'3.ВС'!Q380</f>
        <v>0</v>
      </c>
      <c r="R320" s="15">
        <f>'3.ВС'!R380</f>
        <v>1411200</v>
      </c>
      <c r="S320" s="15">
        <f>'3.ВС'!S380</f>
        <v>1411200</v>
      </c>
      <c r="T320" s="15">
        <f>'3.ВС'!T380</f>
        <v>0</v>
      </c>
      <c r="U320" s="15">
        <f>'3.ВС'!U380</f>
        <v>0</v>
      </c>
      <c r="V320" s="15">
        <f>'3.ВС'!V380</f>
        <v>1411200</v>
      </c>
      <c r="W320" s="15">
        <f>'3.ВС'!W380</f>
        <v>1411200</v>
      </c>
      <c r="X320" s="15">
        <f>'3.ВС'!X380</f>
        <v>0</v>
      </c>
      <c r="Y320" s="15">
        <f>'3.ВС'!Y380</f>
        <v>0</v>
      </c>
      <c r="Z320" s="15">
        <f>'3.ВС'!Z380</f>
        <v>0</v>
      </c>
      <c r="AA320" s="15">
        <f>'3.ВС'!AA380</f>
        <v>0</v>
      </c>
      <c r="AB320" s="15">
        <f>'3.ВС'!AB380</f>
        <v>0</v>
      </c>
      <c r="AC320" s="15">
        <f>'3.ВС'!AC380</f>
        <v>0</v>
      </c>
      <c r="AD320" s="15">
        <f>'3.ВС'!AD380</f>
        <v>1411200</v>
      </c>
      <c r="AE320" s="15">
        <f>'3.ВС'!AE380</f>
        <v>1411200</v>
      </c>
      <c r="AF320" s="15">
        <f>'3.ВС'!AF380</f>
        <v>0</v>
      </c>
      <c r="AG320" s="15">
        <f>'3.ВС'!AG380</f>
        <v>0</v>
      </c>
      <c r="AH320" s="15">
        <f>'3.ВС'!AH380</f>
        <v>1411200</v>
      </c>
      <c r="AI320" s="15">
        <f>'3.ВС'!AI380</f>
        <v>1411200</v>
      </c>
      <c r="AJ320" s="15">
        <f>'3.ВС'!AJ380</f>
        <v>0</v>
      </c>
      <c r="AK320" s="15">
        <f>'3.ВС'!AK380</f>
        <v>0</v>
      </c>
      <c r="AL320" s="15">
        <f>'3.ВС'!AL380</f>
        <v>0</v>
      </c>
      <c r="AM320" s="110">
        <f>'3.ВС'!AM380</f>
        <v>0</v>
      </c>
      <c r="AN320" s="15">
        <f>'3.ВС'!AN380</f>
        <v>0</v>
      </c>
      <c r="AO320" s="15">
        <f>'3.ВС'!AO380</f>
        <v>0</v>
      </c>
      <c r="AP320" s="15">
        <f>'3.ВС'!AP380</f>
        <v>1411200</v>
      </c>
      <c r="AQ320" s="15">
        <f>'3.ВС'!AQ380</f>
        <v>1411200</v>
      </c>
      <c r="AR320" s="15">
        <f>'3.ВС'!AR380</f>
        <v>0</v>
      </c>
      <c r="AS320" s="15">
        <f>'3.ВС'!AS380</f>
        <v>0</v>
      </c>
    </row>
    <row r="321" spans="1:45" ht="27.75" hidden="1" customHeight="1" x14ac:dyDescent="0.25">
      <c r="A321" s="33" t="s">
        <v>420</v>
      </c>
      <c r="B321" s="33"/>
      <c r="C321" s="33"/>
      <c r="D321" s="33"/>
      <c r="E321" s="81">
        <v>852</v>
      </c>
      <c r="F321" s="58" t="s">
        <v>75</v>
      </c>
      <c r="G321" s="58" t="s">
        <v>48</v>
      </c>
      <c r="H321" s="52" t="s">
        <v>421</v>
      </c>
      <c r="I321" s="58"/>
      <c r="J321" s="15">
        <f t="shared" ref="J321:AK322" si="273">J322</f>
        <v>0</v>
      </c>
      <c r="K321" s="15">
        <f t="shared" si="273"/>
        <v>0</v>
      </c>
      <c r="L321" s="15">
        <f t="shared" si="273"/>
        <v>0</v>
      </c>
      <c r="M321" s="15">
        <f t="shared" si="273"/>
        <v>0</v>
      </c>
      <c r="N321" s="15">
        <f t="shared" si="273"/>
        <v>0</v>
      </c>
      <c r="O321" s="15">
        <f t="shared" si="273"/>
        <v>0</v>
      </c>
      <c r="P321" s="15">
        <f t="shared" si="273"/>
        <v>0</v>
      </c>
      <c r="Q321" s="15">
        <f t="shared" si="273"/>
        <v>0</v>
      </c>
      <c r="R321" s="15">
        <f t="shared" si="273"/>
        <v>0</v>
      </c>
      <c r="S321" s="15">
        <f t="shared" si="273"/>
        <v>0</v>
      </c>
      <c r="T321" s="15">
        <f t="shared" si="273"/>
        <v>0</v>
      </c>
      <c r="U321" s="15">
        <f t="shared" si="273"/>
        <v>0</v>
      </c>
      <c r="V321" s="15">
        <f t="shared" si="273"/>
        <v>0</v>
      </c>
      <c r="W321" s="15">
        <f t="shared" si="273"/>
        <v>0</v>
      </c>
      <c r="X321" s="15">
        <f t="shared" si="273"/>
        <v>0</v>
      </c>
      <c r="Y321" s="15">
        <f t="shared" si="273"/>
        <v>0</v>
      </c>
      <c r="Z321" s="15">
        <f t="shared" si="273"/>
        <v>0</v>
      </c>
      <c r="AA321" s="15">
        <f t="shared" si="273"/>
        <v>0</v>
      </c>
      <c r="AB321" s="15">
        <f t="shared" si="273"/>
        <v>0</v>
      </c>
      <c r="AC321" s="15">
        <f t="shared" si="273"/>
        <v>0</v>
      </c>
      <c r="AD321" s="15">
        <f t="shared" si="273"/>
        <v>0</v>
      </c>
      <c r="AE321" s="15">
        <f t="shared" si="273"/>
        <v>0</v>
      </c>
      <c r="AF321" s="15">
        <f t="shared" si="273"/>
        <v>0</v>
      </c>
      <c r="AG321" s="15">
        <f t="shared" si="273"/>
        <v>0</v>
      </c>
      <c r="AH321" s="15">
        <f t="shared" si="273"/>
        <v>0</v>
      </c>
      <c r="AI321" s="15">
        <f t="shared" si="273"/>
        <v>0</v>
      </c>
      <c r="AJ321" s="15">
        <f t="shared" si="273"/>
        <v>0</v>
      </c>
      <c r="AK321" s="15">
        <f t="shared" si="273"/>
        <v>0</v>
      </c>
      <c r="AL321" s="15">
        <f t="shared" ref="S321:AS322" si="274">AL322</f>
        <v>0</v>
      </c>
      <c r="AM321" s="110">
        <f t="shared" si="274"/>
        <v>0</v>
      </c>
      <c r="AN321" s="15">
        <f t="shared" si="274"/>
        <v>0</v>
      </c>
      <c r="AO321" s="15">
        <f t="shared" si="274"/>
        <v>0</v>
      </c>
      <c r="AP321" s="15">
        <f t="shared" si="274"/>
        <v>0</v>
      </c>
      <c r="AQ321" s="15">
        <f t="shared" si="274"/>
        <v>0</v>
      </c>
      <c r="AR321" s="15">
        <f t="shared" si="274"/>
        <v>0</v>
      </c>
      <c r="AS321" s="15">
        <f t="shared" si="274"/>
        <v>0</v>
      </c>
    </row>
    <row r="322" spans="1:45" ht="27.75" hidden="1" customHeight="1" x14ac:dyDescent="0.25">
      <c r="A322" s="33" t="s">
        <v>15</v>
      </c>
      <c r="B322" s="33"/>
      <c r="C322" s="33"/>
      <c r="D322" s="33"/>
      <c r="E322" s="81">
        <v>852</v>
      </c>
      <c r="F322" s="58" t="s">
        <v>75</v>
      </c>
      <c r="G322" s="58" t="s">
        <v>48</v>
      </c>
      <c r="H322" s="52" t="s">
        <v>421</v>
      </c>
      <c r="I322" s="58" t="s">
        <v>17</v>
      </c>
      <c r="J322" s="15">
        <f t="shared" si="273"/>
        <v>0</v>
      </c>
      <c r="K322" s="15">
        <f t="shared" si="273"/>
        <v>0</v>
      </c>
      <c r="L322" s="15">
        <f t="shared" si="273"/>
        <v>0</v>
      </c>
      <c r="M322" s="15">
        <f t="shared" si="273"/>
        <v>0</v>
      </c>
      <c r="N322" s="15">
        <f t="shared" si="273"/>
        <v>0</v>
      </c>
      <c r="O322" s="15">
        <f t="shared" si="273"/>
        <v>0</v>
      </c>
      <c r="P322" s="15">
        <f t="shared" si="273"/>
        <v>0</v>
      </c>
      <c r="Q322" s="15">
        <f t="shared" si="273"/>
        <v>0</v>
      </c>
      <c r="R322" s="15">
        <f t="shared" si="273"/>
        <v>0</v>
      </c>
      <c r="S322" s="15">
        <f t="shared" si="274"/>
        <v>0</v>
      </c>
      <c r="T322" s="15">
        <f t="shared" si="274"/>
        <v>0</v>
      </c>
      <c r="U322" s="15">
        <f t="shared" si="274"/>
        <v>0</v>
      </c>
      <c r="V322" s="15">
        <f t="shared" si="274"/>
        <v>0</v>
      </c>
      <c r="W322" s="15">
        <f t="shared" si="274"/>
        <v>0</v>
      </c>
      <c r="X322" s="15">
        <f t="shared" si="274"/>
        <v>0</v>
      </c>
      <c r="Y322" s="15">
        <f t="shared" si="274"/>
        <v>0</v>
      </c>
      <c r="Z322" s="15">
        <f t="shared" si="274"/>
        <v>0</v>
      </c>
      <c r="AA322" s="15">
        <f t="shared" si="274"/>
        <v>0</v>
      </c>
      <c r="AB322" s="15">
        <f t="shared" si="274"/>
        <v>0</v>
      </c>
      <c r="AC322" s="15">
        <f t="shared" si="274"/>
        <v>0</v>
      </c>
      <c r="AD322" s="15">
        <f t="shared" si="274"/>
        <v>0</v>
      </c>
      <c r="AE322" s="15">
        <f t="shared" si="274"/>
        <v>0</v>
      </c>
      <c r="AF322" s="15">
        <f t="shared" si="274"/>
        <v>0</v>
      </c>
      <c r="AG322" s="15">
        <f t="shared" si="274"/>
        <v>0</v>
      </c>
      <c r="AH322" s="15">
        <f t="shared" si="274"/>
        <v>0</v>
      </c>
      <c r="AI322" s="15">
        <f t="shared" si="274"/>
        <v>0</v>
      </c>
      <c r="AJ322" s="15">
        <f t="shared" si="274"/>
        <v>0</v>
      </c>
      <c r="AK322" s="15">
        <f t="shared" si="274"/>
        <v>0</v>
      </c>
      <c r="AL322" s="15">
        <f t="shared" si="274"/>
        <v>0</v>
      </c>
      <c r="AM322" s="110">
        <f t="shared" si="274"/>
        <v>0</v>
      </c>
      <c r="AN322" s="15">
        <f t="shared" si="274"/>
        <v>0</v>
      </c>
      <c r="AO322" s="15">
        <f t="shared" si="274"/>
        <v>0</v>
      </c>
      <c r="AP322" s="15">
        <f t="shared" si="274"/>
        <v>0</v>
      </c>
      <c r="AQ322" s="15">
        <f t="shared" si="274"/>
        <v>0</v>
      </c>
      <c r="AR322" s="15">
        <f t="shared" si="274"/>
        <v>0</v>
      </c>
      <c r="AS322" s="15">
        <f t="shared" si="274"/>
        <v>0</v>
      </c>
    </row>
    <row r="323" spans="1:45" ht="27.75" hidden="1" customHeight="1" x14ac:dyDescent="0.25">
      <c r="A323" s="33" t="s">
        <v>263</v>
      </c>
      <c r="B323" s="33"/>
      <c r="C323" s="33"/>
      <c r="D323" s="33"/>
      <c r="E323" s="81">
        <v>852</v>
      </c>
      <c r="F323" s="58" t="s">
        <v>75</v>
      </c>
      <c r="G323" s="58" t="s">
        <v>48</v>
      </c>
      <c r="H323" s="52" t="s">
        <v>421</v>
      </c>
      <c r="I323" s="58" t="s">
        <v>18</v>
      </c>
      <c r="J323" s="15">
        <f>'3.ВС'!J383</f>
        <v>0</v>
      </c>
      <c r="K323" s="15">
        <f>'3.ВС'!K383</f>
        <v>0</v>
      </c>
      <c r="L323" s="15">
        <f>'3.ВС'!L383</f>
        <v>0</v>
      </c>
      <c r="M323" s="15">
        <f>'3.ВС'!M383</f>
        <v>0</v>
      </c>
      <c r="N323" s="15">
        <f>'3.ВС'!N383</f>
        <v>0</v>
      </c>
      <c r="O323" s="15">
        <f>'3.ВС'!O383</f>
        <v>0</v>
      </c>
      <c r="P323" s="15">
        <f>'3.ВС'!P383</f>
        <v>0</v>
      </c>
      <c r="Q323" s="15">
        <f>'3.ВС'!Q383</f>
        <v>0</v>
      </c>
      <c r="R323" s="15">
        <f>'3.ВС'!R383</f>
        <v>0</v>
      </c>
      <c r="S323" s="15">
        <f>'3.ВС'!S383</f>
        <v>0</v>
      </c>
      <c r="T323" s="15">
        <f>'3.ВС'!T383</f>
        <v>0</v>
      </c>
      <c r="U323" s="15">
        <f>'3.ВС'!U383</f>
        <v>0</v>
      </c>
      <c r="V323" s="15">
        <f>'3.ВС'!V383</f>
        <v>0</v>
      </c>
      <c r="W323" s="15">
        <f>'3.ВС'!W383</f>
        <v>0</v>
      </c>
      <c r="X323" s="15">
        <f>'3.ВС'!X383</f>
        <v>0</v>
      </c>
      <c r="Y323" s="15">
        <f>'3.ВС'!Y383</f>
        <v>0</v>
      </c>
      <c r="Z323" s="15">
        <f>'3.ВС'!Z383</f>
        <v>0</v>
      </c>
      <c r="AA323" s="15">
        <f>'3.ВС'!AA383</f>
        <v>0</v>
      </c>
      <c r="AB323" s="15">
        <f>'3.ВС'!AB383</f>
        <v>0</v>
      </c>
      <c r="AC323" s="15">
        <f>'3.ВС'!AC383</f>
        <v>0</v>
      </c>
      <c r="AD323" s="15">
        <f>'3.ВС'!AD383</f>
        <v>0</v>
      </c>
      <c r="AE323" s="15">
        <f>'3.ВС'!AE383</f>
        <v>0</v>
      </c>
      <c r="AF323" s="15">
        <f>'3.ВС'!AF383</f>
        <v>0</v>
      </c>
      <c r="AG323" s="15">
        <f>'3.ВС'!AG383</f>
        <v>0</v>
      </c>
      <c r="AH323" s="15">
        <f>'3.ВС'!AH383</f>
        <v>0</v>
      </c>
      <c r="AI323" s="15">
        <f>'3.ВС'!AI383</f>
        <v>0</v>
      </c>
      <c r="AJ323" s="15">
        <f>'3.ВС'!AJ383</f>
        <v>0</v>
      </c>
      <c r="AK323" s="15">
        <f>'3.ВС'!AK383</f>
        <v>0</v>
      </c>
      <c r="AL323" s="15">
        <f>'3.ВС'!AL383</f>
        <v>0</v>
      </c>
      <c r="AM323" s="110">
        <f>'3.ВС'!AM383</f>
        <v>0</v>
      </c>
      <c r="AN323" s="15">
        <f>'3.ВС'!AN383</f>
        <v>0</v>
      </c>
      <c r="AO323" s="15">
        <f>'3.ВС'!AO383</f>
        <v>0</v>
      </c>
      <c r="AP323" s="15">
        <f>'3.ВС'!AP383</f>
        <v>0</v>
      </c>
      <c r="AQ323" s="15">
        <f>'3.ВС'!AQ383</f>
        <v>0</v>
      </c>
      <c r="AR323" s="15">
        <f>'3.ВС'!AR383</f>
        <v>0</v>
      </c>
      <c r="AS323" s="15">
        <f>'3.ВС'!AS383</f>
        <v>0</v>
      </c>
    </row>
    <row r="324" spans="1:45" s="26" customFormat="1" ht="20.25" customHeight="1" x14ac:dyDescent="0.25">
      <c r="A324" s="100" t="s">
        <v>77</v>
      </c>
      <c r="B324" s="102"/>
      <c r="C324" s="102"/>
      <c r="D324" s="102"/>
      <c r="E324" s="98">
        <v>851</v>
      </c>
      <c r="F324" s="2" t="s">
        <v>56</v>
      </c>
      <c r="G324" s="2"/>
      <c r="H324" s="3"/>
      <c r="I324" s="2"/>
      <c r="J324" s="15">
        <f t="shared" ref="J324" si="275">J325+J363</f>
        <v>34621215.939999998</v>
      </c>
      <c r="K324" s="15">
        <f t="shared" ref="K324:R324" si="276">K325+K363</f>
        <v>6336024</v>
      </c>
      <c r="L324" s="15">
        <f t="shared" si="276"/>
        <v>22685191.940000001</v>
      </c>
      <c r="M324" s="15">
        <f t="shared" si="276"/>
        <v>5600000</v>
      </c>
      <c r="N324" s="15">
        <f t="shared" si="276"/>
        <v>1111288</v>
      </c>
      <c r="O324" s="15">
        <f t="shared" si="276"/>
        <v>0</v>
      </c>
      <c r="P324" s="15">
        <f t="shared" si="276"/>
        <v>1111288</v>
      </c>
      <c r="Q324" s="15">
        <f t="shared" si="276"/>
        <v>0</v>
      </c>
      <c r="R324" s="15">
        <f t="shared" si="276"/>
        <v>35732503.939999998</v>
      </c>
      <c r="S324" s="15">
        <f t="shared" ref="S324:AS324" si="277">S325+S363</f>
        <v>6336024</v>
      </c>
      <c r="T324" s="15">
        <f t="shared" si="277"/>
        <v>23796479.940000001</v>
      </c>
      <c r="U324" s="15">
        <f t="shared" si="277"/>
        <v>5600000</v>
      </c>
      <c r="V324" s="15">
        <f t="shared" si="277"/>
        <v>25350842</v>
      </c>
      <c r="W324" s="15">
        <f t="shared" si="277"/>
        <v>188142</v>
      </c>
      <c r="X324" s="15">
        <f t="shared" si="277"/>
        <v>19562700</v>
      </c>
      <c r="Y324" s="15">
        <f t="shared" si="277"/>
        <v>5600000</v>
      </c>
      <c r="Z324" s="15">
        <f t="shared" si="277"/>
        <v>0</v>
      </c>
      <c r="AA324" s="15">
        <f t="shared" si="277"/>
        <v>0</v>
      </c>
      <c r="AB324" s="15">
        <f t="shared" si="277"/>
        <v>0</v>
      </c>
      <c r="AC324" s="15">
        <f t="shared" si="277"/>
        <v>0</v>
      </c>
      <c r="AD324" s="15">
        <f t="shared" si="277"/>
        <v>25350842</v>
      </c>
      <c r="AE324" s="15">
        <f t="shared" si="277"/>
        <v>188142</v>
      </c>
      <c r="AF324" s="15">
        <f t="shared" si="277"/>
        <v>19562700</v>
      </c>
      <c r="AG324" s="15">
        <f t="shared" si="277"/>
        <v>5600000</v>
      </c>
      <c r="AH324" s="15">
        <f t="shared" si="277"/>
        <v>25352559</v>
      </c>
      <c r="AI324" s="15">
        <f t="shared" si="277"/>
        <v>189859</v>
      </c>
      <c r="AJ324" s="15">
        <f t="shared" si="277"/>
        <v>19562700</v>
      </c>
      <c r="AK324" s="15">
        <f t="shared" si="277"/>
        <v>5600000</v>
      </c>
      <c r="AL324" s="15">
        <f t="shared" si="277"/>
        <v>0</v>
      </c>
      <c r="AM324" s="120">
        <f t="shared" si="277"/>
        <v>0</v>
      </c>
      <c r="AN324" s="20">
        <f t="shared" si="277"/>
        <v>0</v>
      </c>
      <c r="AO324" s="20">
        <f t="shared" si="277"/>
        <v>0</v>
      </c>
      <c r="AP324" s="20">
        <f t="shared" si="277"/>
        <v>25352559</v>
      </c>
      <c r="AQ324" s="20">
        <f t="shared" si="277"/>
        <v>189859</v>
      </c>
      <c r="AR324" s="20">
        <f t="shared" si="277"/>
        <v>19562700</v>
      </c>
      <c r="AS324" s="20">
        <f t="shared" si="277"/>
        <v>5600000</v>
      </c>
    </row>
    <row r="325" spans="1:45" ht="20.25" customHeight="1" x14ac:dyDescent="0.25">
      <c r="A325" s="100" t="s">
        <v>78</v>
      </c>
      <c r="B325" s="102"/>
      <c r="C325" s="102"/>
      <c r="D325" s="102"/>
      <c r="E325" s="98">
        <v>851</v>
      </c>
      <c r="F325" s="2" t="s">
        <v>56</v>
      </c>
      <c r="G325" s="2" t="s">
        <v>11</v>
      </c>
      <c r="H325" s="3"/>
      <c r="I325" s="2"/>
      <c r="J325" s="15">
        <f t="shared" ref="J325" si="278">J326+J335+J338+J349+J332+J341+J346+J360+J354+J357+J329</f>
        <v>34616215.939999998</v>
      </c>
      <c r="K325" s="15">
        <f t="shared" ref="K325:R325" si="279">K326+K335+K338+K349+K332+K341+K346+K360+K354+K357+K329</f>
        <v>6336024</v>
      </c>
      <c r="L325" s="15">
        <f t="shared" si="279"/>
        <v>22680191.940000001</v>
      </c>
      <c r="M325" s="15">
        <f t="shared" si="279"/>
        <v>5600000</v>
      </c>
      <c r="N325" s="15">
        <f t="shared" si="279"/>
        <v>1111288</v>
      </c>
      <c r="O325" s="15">
        <f t="shared" si="279"/>
        <v>0</v>
      </c>
      <c r="P325" s="15">
        <f t="shared" si="279"/>
        <v>1111288</v>
      </c>
      <c r="Q325" s="15">
        <f t="shared" si="279"/>
        <v>0</v>
      </c>
      <c r="R325" s="15">
        <f t="shared" si="279"/>
        <v>35727503.939999998</v>
      </c>
      <c r="S325" s="15">
        <f t="shared" ref="S325:AS325" si="280">S326+S335+S338+S349+S332+S341+S346+S360+S354+S357+S329</f>
        <v>6336024</v>
      </c>
      <c r="T325" s="15">
        <f t="shared" si="280"/>
        <v>23791479.940000001</v>
      </c>
      <c r="U325" s="15">
        <f t="shared" si="280"/>
        <v>5600000</v>
      </c>
      <c r="V325" s="15">
        <f t="shared" si="280"/>
        <v>25350842</v>
      </c>
      <c r="W325" s="15">
        <f t="shared" si="280"/>
        <v>188142</v>
      </c>
      <c r="X325" s="15">
        <f t="shared" si="280"/>
        <v>19562700</v>
      </c>
      <c r="Y325" s="15">
        <f t="shared" si="280"/>
        <v>5600000</v>
      </c>
      <c r="Z325" s="15">
        <f t="shared" si="280"/>
        <v>0</v>
      </c>
      <c r="AA325" s="15">
        <f t="shared" si="280"/>
        <v>0</v>
      </c>
      <c r="AB325" s="15">
        <f t="shared" si="280"/>
        <v>0</v>
      </c>
      <c r="AC325" s="15">
        <f t="shared" si="280"/>
        <v>0</v>
      </c>
      <c r="AD325" s="15">
        <f t="shared" si="280"/>
        <v>25350842</v>
      </c>
      <c r="AE325" s="15">
        <f t="shared" si="280"/>
        <v>188142</v>
      </c>
      <c r="AF325" s="15">
        <f t="shared" si="280"/>
        <v>19562700</v>
      </c>
      <c r="AG325" s="15">
        <f t="shared" si="280"/>
        <v>5600000</v>
      </c>
      <c r="AH325" s="15">
        <f t="shared" si="280"/>
        <v>25352559</v>
      </c>
      <c r="AI325" s="15">
        <f t="shared" si="280"/>
        <v>189859</v>
      </c>
      <c r="AJ325" s="15">
        <f t="shared" si="280"/>
        <v>19562700</v>
      </c>
      <c r="AK325" s="15">
        <f t="shared" si="280"/>
        <v>5600000</v>
      </c>
      <c r="AL325" s="15">
        <f t="shared" si="280"/>
        <v>0</v>
      </c>
      <c r="AM325" s="110">
        <f t="shared" si="280"/>
        <v>0</v>
      </c>
      <c r="AN325" s="15">
        <f t="shared" si="280"/>
        <v>0</v>
      </c>
      <c r="AO325" s="15">
        <f t="shared" si="280"/>
        <v>0</v>
      </c>
      <c r="AP325" s="15">
        <f t="shared" si="280"/>
        <v>25352559</v>
      </c>
      <c r="AQ325" s="15">
        <f t="shared" si="280"/>
        <v>189859</v>
      </c>
      <c r="AR325" s="15">
        <f t="shared" si="280"/>
        <v>19562700</v>
      </c>
      <c r="AS325" s="15">
        <f t="shared" si="280"/>
        <v>5600000</v>
      </c>
    </row>
    <row r="326" spans="1:45" ht="27.75" hidden="1" customHeight="1" x14ac:dyDescent="0.25">
      <c r="A326" s="102" t="s">
        <v>438</v>
      </c>
      <c r="B326" s="102"/>
      <c r="C326" s="102"/>
      <c r="D326" s="102"/>
      <c r="E326" s="3">
        <v>851</v>
      </c>
      <c r="F326" s="2" t="s">
        <v>56</v>
      </c>
      <c r="G326" s="2" t="s">
        <v>11</v>
      </c>
      <c r="H326" s="3" t="s">
        <v>439</v>
      </c>
      <c r="I326" s="2"/>
      <c r="J326" s="15">
        <f t="shared" ref="J326:AK327" si="281">J327</f>
        <v>2902860</v>
      </c>
      <c r="K326" s="15">
        <f t="shared" si="281"/>
        <v>2873831</v>
      </c>
      <c r="L326" s="15">
        <f t="shared" si="281"/>
        <v>29029</v>
      </c>
      <c r="M326" s="15">
        <f t="shared" si="281"/>
        <v>0</v>
      </c>
      <c r="N326" s="15">
        <f t="shared" si="281"/>
        <v>0</v>
      </c>
      <c r="O326" s="15">
        <f t="shared" si="281"/>
        <v>0</v>
      </c>
      <c r="P326" s="15">
        <f t="shared" si="281"/>
        <v>0</v>
      </c>
      <c r="Q326" s="15">
        <f t="shared" si="281"/>
        <v>0</v>
      </c>
      <c r="R326" s="15">
        <f t="shared" si="281"/>
        <v>2902860</v>
      </c>
      <c r="S326" s="15">
        <f t="shared" si="281"/>
        <v>2873831</v>
      </c>
      <c r="T326" s="15">
        <f t="shared" si="281"/>
        <v>29029</v>
      </c>
      <c r="U326" s="15">
        <f t="shared" si="281"/>
        <v>0</v>
      </c>
      <c r="V326" s="15">
        <f t="shared" si="281"/>
        <v>0</v>
      </c>
      <c r="W326" s="15">
        <f t="shared" si="281"/>
        <v>0</v>
      </c>
      <c r="X326" s="15">
        <f t="shared" si="281"/>
        <v>0</v>
      </c>
      <c r="Y326" s="15">
        <f t="shared" si="281"/>
        <v>0</v>
      </c>
      <c r="Z326" s="15">
        <f t="shared" si="281"/>
        <v>0</v>
      </c>
      <c r="AA326" s="15">
        <f t="shared" si="281"/>
        <v>0</v>
      </c>
      <c r="AB326" s="15">
        <f t="shared" si="281"/>
        <v>0</v>
      </c>
      <c r="AC326" s="15">
        <f t="shared" si="281"/>
        <v>0</v>
      </c>
      <c r="AD326" s="15">
        <f t="shared" si="281"/>
        <v>0</v>
      </c>
      <c r="AE326" s="15">
        <f t="shared" si="281"/>
        <v>0</v>
      </c>
      <c r="AF326" s="15">
        <f t="shared" si="281"/>
        <v>0</v>
      </c>
      <c r="AG326" s="15">
        <f t="shared" si="281"/>
        <v>0</v>
      </c>
      <c r="AH326" s="15">
        <f t="shared" si="281"/>
        <v>0</v>
      </c>
      <c r="AI326" s="15">
        <f t="shared" si="281"/>
        <v>0</v>
      </c>
      <c r="AJ326" s="15">
        <f t="shared" si="281"/>
        <v>0</v>
      </c>
      <c r="AK326" s="15">
        <f t="shared" si="281"/>
        <v>0</v>
      </c>
      <c r="AL326" s="15">
        <f t="shared" ref="S326:AS327" si="282">AL327</f>
        <v>0</v>
      </c>
      <c r="AM326" s="110">
        <f t="shared" si="282"/>
        <v>0</v>
      </c>
      <c r="AN326" s="15">
        <f t="shared" si="282"/>
        <v>0</v>
      </c>
      <c r="AO326" s="15">
        <f t="shared" si="282"/>
        <v>0</v>
      </c>
      <c r="AP326" s="15">
        <f t="shared" si="282"/>
        <v>0</v>
      </c>
      <c r="AQ326" s="15">
        <f t="shared" si="282"/>
        <v>0</v>
      </c>
      <c r="AR326" s="15">
        <f t="shared" si="282"/>
        <v>0</v>
      </c>
      <c r="AS326" s="15">
        <f t="shared" si="282"/>
        <v>0</v>
      </c>
    </row>
    <row r="327" spans="1:45" ht="27.75" hidden="1" customHeight="1" x14ac:dyDescent="0.25">
      <c r="A327" s="102" t="s">
        <v>40</v>
      </c>
      <c r="B327" s="102"/>
      <c r="C327" s="102"/>
      <c r="D327" s="102"/>
      <c r="E327" s="3">
        <v>851</v>
      </c>
      <c r="F327" s="2" t="s">
        <v>56</v>
      </c>
      <c r="G327" s="2" t="s">
        <v>11</v>
      </c>
      <c r="H327" s="3" t="s">
        <v>439</v>
      </c>
      <c r="I327" s="2" t="s">
        <v>80</v>
      </c>
      <c r="J327" s="15">
        <f t="shared" si="281"/>
        <v>2902860</v>
      </c>
      <c r="K327" s="15">
        <f t="shared" si="281"/>
        <v>2873831</v>
      </c>
      <c r="L327" s="15">
        <f t="shared" si="281"/>
        <v>29029</v>
      </c>
      <c r="M327" s="15">
        <f t="shared" si="281"/>
        <v>0</v>
      </c>
      <c r="N327" s="15">
        <f t="shared" si="281"/>
        <v>0</v>
      </c>
      <c r="O327" s="15">
        <f t="shared" si="281"/>
        <v>0</v>
      </c>
      <c r="P327" s="15">
        <f t="shared" si="281"/>
        <v>0</v>
      </c>
      <c r="Q327" s="15">
        <f t="shared" si="281"/>
        <v>0</v>
      </c>
      <c r="R327" s="15">
        <f t="shared" si="281"/>
        <v>2902860</v>
      </c>
      <c r="S327" s="15">
        <f t="shared" si="282"/>
        <v>2873831</v>
      </c>
      <c r="T327" s="15">
        <f t="shared" si="282"/>
        <v>29029</v>
      </c>
      <c r="U327" s="15">
        <f t="shared" si="282"/>
        <v>0</v>
      </c>
      <c r="V327" s="15">
        <f t="shared" si="282"/>
        <v>0</v>
      </c>
      <c r="W327" s="15">
        <f t="shared" si="282"/>
        <v>0</v>
      </c>
      <c r="X327" s="15">
        <f t="shared" si="282"/>
        <v>0</v>
      </c>
      <c r="Y327" s="15">
        <f t="shared" si="282"/>
        <v>0</v>
      </c>
      <c r="Z327" s="15">
        <f t="shared" si="282"/>
        <v>0</v>
      </c>
      <c r="AA327" s="15">
        <f t="shared" si="282"/>
        <v>0</v>
      </c>
      <c r="AB327" s="15">
        <f t="shared" si="282"/>
        <v>0</v>
      </c>
      <c r="AC327" s="15">
        <f t="shared" si="282"/>
        <v>0</v>
      </c>
      <c r="AD327" s="15">
        <f t="shared" si="282"/>
        <v>0</v>
      </c>
      <c r="AE327" s="15">
        <f t="shared" si="282"/>
        <v>0</v>
      </c>
      <c r="AF327" s="15">
        <f t="shared" si="282"/>
        <v>0</v>
      </c>
      <c r="AG327" s="15">
        <f t="shared" si="282"/>
        <v>0</v>
      </c>
      <c r="AH327" s="15">
        <f t="shared" si="282"/>
        <v>0</v>
      </c>
      <c r="AI327" s="15">
        <f t="shared" si="282"/>
        <v>0</v>
      </c>
      <c r="AJ327" s="15">
        <f t="shared" si="282"/>
        <v>0</v>
      </c>
      <c r="AK327" s="15">
        <f t="shared" si="282"/>
        <v>0</v>
      </c>
      <c r="AL327" s="15">
        <f t="shared" si="282"/>
        <v>0</v>
      </c>
      <c r="AM327" s="110">
        <f t="shared" si="282"/>
        <v>0</v>
      </c>
      <c r="AN327" s="15">
        <f t="shared" si="282"/>
        <v>0</v>
      </c>
      <c r="AO327" s="15">
        <f t="shared" si="282"/>
        <v>0</v>
      </c>
      <c r="AP327" s="15">
        <f t="shared" si="282"/>
        <v>0</v>
      </c>
      <c r="AQ327" s="15">
        <f t="shared" si="282"/>
        <v>0</v>
      </c>
      <c r="AR327" s="15">
        <f t="shared" si="282"/>
        <v>0</v>
      </c>
      <c r="AS327" s="15">
        <f t="shared" si="282"/>
        <v>0</v>
      </c>
    </row>
    <row r="328" spans="1:45" ht="27.75" hidden="1" customHeight="1" x14ac:dyDescent="0.25">
      <c r="A328" s="102" t="s">
        <v>41</v>
      </c>
      <c r="B328" s="102"/>
      <c r="C328" s="102"/>
      <c r="D328" s="102"/>
      <c r="E328" s="3">
        <v>851</v>
      </c>
      <c r="F328" s="2" t="s">
        <v>56</v>
      </c>
      <c r="G328" s="2" t="s">
        <v>11</v>
      </c>
      <c r="H328" s="3" t="s">
        <v>439</v>
      </c>
      <c r="I328" s="2" t="s">
        <v>82</v>
      </c>
      <c r="J328" s="15">
        <f>'3.ВС'!J206</f>
        <v>2902860</v>
      </c>
      <c r="K328" s="15">
        <f>'3.ВС'!K206</f>
        <v>2873831</v>
      </c>
      <c r="L328" s="15">
        <f>'3.ВС'!L206</f>
        <v>29029</v>
      </c>
      <c r="M328" s="15">
        <f>'3.ВС'!M206</f>
        <v>0</v>
      </c>
      <c r="N328" s="15">
        <f>'3.ВС'!N206</f>
        <v>0</v>
      </c>
      <c r="O328" s="15">
        <f>'3.ВС'!O206</f>
        <v>0</v>
      </c>
      <c r="P328" s="15">
        <f>'3.ВС'!P206</f>
        <v>0</v>
      </c>
      <c r="Q328" s="15">
        <f>'3.ВС'!Q206</f>
        <v>0</v>
      </c>
      <c r="R328" s="15">
        <f>'3.ВС'!R206</f>
        <v>2902860</v>
      </c>
      <c r="S328" s="15">
        <f>'3.ВС'!S206</f>
        <v>2873831</v>
      </c>
      <c r="T328" s="15">
        <f>'3.ВС'!T206</f>
        <v>29029</v>
      </c>
      <c r="U328" s="15">
        <f>'3.ВС'!U206</f>
        <v>0</v>
      </c>
      <c r="V328" s="15">
        <f>'3.ВС'!V206</f>
        <v>0</v>
      </c>
      <c r="W328" s="15">
        <f>'3.ВС'!W206</f>
        <v>0</v>
      </c>
      <c r="X328" s="15">
        <f>'3.ВС'!X206</f>
        <v>0</v>
      </c>
      <c r="Y328" s="15">
        <f>'3.ВС'!Y206</f>
        <v>0</v>
      </c>
      <c r="Z328" s="15">
        <f>'3.ВС'!Z206</f>
        <v>0</v>
      </c>
      <c r="AA328" s="15">
        <f>'3.ВС'!AA206</f>
        <v>0</v>
      </c>
      <c r="AB328" s="15">
        <f>'3.ВС'!AB206</f>
        <v>0</v>
      </c>
      <c r="AC328" s="15">
        <f>'3.ВС'!AC206</f>
        <v>0</v>
      </c>
      <c r="AD328" s="15">
        <f>'3.ВС'!AD206</f>
        <v>0</v>
      </c>
      <c r="AE328" s="15">
        <f>'3.ВС'!AE206</f>
        <v>0</v>
      </c>
      <c r="AF328" s="15">
        <f>'3.ВС'!AF206</f>
        <v>0</v>
      </c>
      <c r="AG328" s="15">
        <f>'3.ВС'!AG206</f>
        <v>0</v>
      </c>
      <c r="AH328" s="15">
        <f>'3.ВС'!AH206</f>
        <v>0</v>
      </c>
      <c r="AI328" s="15">
        <f>'3.ВС'!AI206</f>
        <v>0</v>
      </c>
      <c r="AJ328" s="15">
        <f>'3.ВС'!AJ206</f>
        <v>0</v>
      </c>
      <c r="AK328" s="15">
        <f>'3.ВС'!AK206</f>
        <v>0</v>
      </c>
      <c r="AL328" s="15">
        <f>'3.ВС'!AL206</f>
        <v>0</v>
      </c>
      <c r="AM328" s="110">
        <f>'3.ВС'!AM206</f>
        <v>0</v>
      </c>
      <c r="AN328" s="15">
        <f>'3.ВС'!AN206</f>
        <v>0</v>
      </c>
      <c r="AO328" s="15">
        <f>'3.ВС'!AO206</f>
        <v>0</v>
      </c>
      <c r="AP328" s="15">
        <f>'3.ВС'!AP206</f>
        <v>0</v>
      </c>
      <c r="AQ328" s="15">
        <f>'3.ВС'!AQ206</f>
        <v>0</v>
      </c>
      <c r="AR328" s="15">
        <f>'3.ВС'!AR206</f>
        <v>0</v>
      </c>
      <c r="AS328" s="15">
        <f>'3.ВС'!AS206</f>
        <v>0</v>
      </c>
    </row>
    <row r="329" spans="1:45" ht="27.75" hidden="1" customHeight="1" x14ac:dyDescent="0.25">
      <c r="A329" s="41" t="s">
        <v>299</v>
      </c>
      <c r="B329" s="102"/>
      <c r="C329" s="102"/>
      <c r="D329" s="102"/>
      <c r="E329" s="40">
        <v>851</v>
      </c>
      <c r="F329" s="47" t="s">
        <v>56</v>
      </c>
      <c r="G329" s="47" t="s">
        <v>11</v>
      </c>
      <c r="H329" s="3" t="s">
        <v>348</v>
      </c>
      <c r="I329" s="47"/>
      <c r="J329" s="15">
        <f t="shared" ref="J329:AK330" si="283">J330</f>
        <v>0</v>
      </c>
      <c r="K329" s="15">
        <f t="shared" si="283"/>
        <v>0</v>
      </c>
      <c r="L329" s="15">
        <f t="shared" si="283"/>
        <v>0</v>
      </c>
      <c r="M329" s="15">
        <f t="shared" si="283"/>
        <v>0</v>
      </c>
      <c r="N329" s="15">
        <f t="shared" si="283"/>
        <v>0</v>
      </c>
      <c r="O329" s="15">
        <f t="shared" si="283"/>
        <v>0</v>
      </c>
      <c r="P329" s="15">
        <f t="shared" si="283"/>
        <v>0</v>
      </c>
      <c r="Q329" s="15">
        <f t="shared" si="283"/>
        <v>0</v>
      </c>
      <c r="R329" s="15">
        <f t="shared" si="283"/>
        <v>0</v>
      </c>
      <c r="S329" s="15">
        <f t="shared" si="283"/>
        <v>0</v>
      </c>
      <c r="T329" s="15">
        <f t="shared" si="283"/>
        <v>0</v>
      </c>
      <c r="U329" s="15">
        <f t="shared" si="283"/>
        <v>0</v>
      </c>
      <c r="V329" s="15">
        <f t="shared" si="283"/>
        <v>0</v>
      </c>
      <c r="W329" s="15">
        <f t="shared" si="283"/>
        <v>0</v>
      </c>
      <c r="X329" s="15">
        <f t="shared" si="283"/>
        <v>0</v>
      </c>
      <c r="Y329" s="15">
        <f t="shared" si="283"/>
        <v>0</v>
      </c>
      <c r="Z329" s="15">
        <f t="shared" si="283"/>
        <v>0</v>
      </c>
      <c r="AA329" s="15">
        <f t="shared" si="283"/>
        <v>0</v>
      </c>
      <c r="AB329" s="15">
        <f t="shared" si="283"/>
        <v>0</v>
      </c>
      <c r="AC329" s="15">
        <f t="shared" si="283"/>
        <v>0</v>
      </c>
      <c r="AD329" s="15">
        <f t="shared" si="283"/>
        <v>0</v>
      </c>
      <c r="AE329" s="15">
        <f t="shared" si="283"/>
        <v>0</v>
      </c>
      <c r="AF329" s="15">
        <f t="shared" si="283"/>
        <v>0</v>
      </c>
      <c r="AG329" s="15">
        <f t="shared" si="283"/>
        <v>0</v>
      </c>
      <c r="AH329" s="15">
        <f t="shared" si="283"/>
        <v>0</v>
      </c>
      <c r="AI329" s="15">
        <f t="shared" si="283"/>
        <v>0</v>
      </c>
      <c r="AJ329" s="15">
        <f t="shared" si="283"/>
        <v>0</v>
      </c>
      <c r="AK329" s="15">
        <f t="shared" si="283"/>
        <v>0</v>
      </c>
      <c r="AL329" s="15">
        <f t="shared" ref="S329:AS330" si="284">AL330</f>
        <v>0</v>
      </c>
      <c r="AM329" s="110">
        <f t="shared" si="284"/>
        <v>0</v>
      </c>
      <c r="AN329" s="15">
        <f t="shared" si="284"/>
        <v>0</v>
      </c>
      <c r="AO329" s="15">
        <f t="shared" si="284"/>
        <v>0</v>
      </c>
      <c r="AP329" s="15">
        <f t="shared" si="284"/>
        <v>0</v>
      </c>
      <c r="AQ329" s="15">
        <f t="shared" si="284"/>
        <v>0</v>
      </c>
      <c r="AR329" s="15">
        <f t="shared" si="284"/>
        <v>0</v>
      </c>
      <c r="AS329" s="15">
        <f t="shared" si="284"/>
        <v>0</v>
      </c>
    </row>
    <row r="330" spans="1:45" ht="27.75" hidden="1" customHeight="1" x14ac:dyDescent="0.25">
      <c r="A330" s="41" t="s">
        <v>40</v>
      </c>
      <c r="B330" s="102"/>
      <c r="C330" s="102"/>
      <c r="D330" s="102"/>
      <c r="E330" s="40">
        <v>851</v>
      </c>
      <c r="F330" s="47" t="s">
        <v>56</v>
      </c>
      <c r="G330" s="47" t="s">
        <v>11</v>
      </c>
      <c r="H330" s="3" t="s">
        <v>348</v>
      </c>
      <c r="I330" s="47" t="s">
        <v>80</v>
      </c>
      <c r="J330" s="15">
        <f t="shared" si="283"/>
        <v>0</v>
      </c>
      <c r="K330" s="15">
        <f t="shared" si="283"/>
        <v>0</v>
      </c>
      <c r="L330" s="15">
        <f t="shared" si="283"/>
        <v>0</v>
      </c>
      <c r="M330" s="15">
        <f t="shared" si="283"/>
        <v>0</v>
      </c>
      <c r="N330" s="15">
        <f t="shared" si="283"/>
        <v>0</v>
      </c>
      <c r="O330" s="15">
        <f t="shared" si="283"/>
        <v>0</v>
      </c>
      <c r="P330" s="15">
        <f t="shared" si="283"/>
        <v>0</v>
      </c>
      <c r="Q330" s="15">
        <f t="shared" si="283"/>
        <v>0</v>
      </c>
      <c r="R330" s="15">
        <f t="shared" si="283"/>
        <v>0</v>
      </c>
      <c r="S330" s="15">
        <f t="shared" si="284"/>
        <v>0</v>
      </c>
      <c r="T330" s="15">
        <f t="shared" si="284"/>
        <v>0</v>
      </c>
      <c r="U330" s="15">
        <f t="shared" si="284"/>
        <v>0</v>
      </c>
      <c r="V330" s="15">
        <f t="shared" si="284"/>
        <v>0</v>
      </c>
      <c r="W330" s="15">
        <f t="shared" si="284"/>
        <v>0</v>
      </c>
      <c r="X330" s="15">
        <f t="shared" si="284"/>
        <v>0</v>
      </c>
      <c r="Y330" s="15">
        <f t="shared" si="284"/>
        <v>0</v>
      </c>
      <c r="Z330" s="15">
        <f t="shared" si="284"/>
        <v>0</v>
      </c>
      <c r="AA330" s="15">
        <f t="shared" si="284"/>
        <v>0</v>
      </c>
      <c r="AB330" s="15">
        <f t="shared" si="284"/>
        <v>0</v>
      </c>
      <c r="AC330" s="15">
        <f t="shared" si="284"/>
        <v>0</v>
      </c>
      <c r="AD330" s="15">
        <f t="shared" si="284"/>
        <v>0</v>
      </c>
      <c r="AE330" s="15">
        <f t="shared" si="284"/>
        <v>0</v>
      </c>
      <c r="AF330" s="15">
        <f t="shared" si="284"/>
        <v>0</v>
      </c>
      <c r="AG330" s="15">
        <f t="shared" si="284"/>
        <v>0</v>
      </c>
      <c r="AH330" s="15">
        <f t="shared" si="284"/>
        <v>0</v>
      </c>
      <c r="AI330" s="15">
        <f t="shared" si="284"/>
        <v>0</v>
      </c>
      <c r="AJ330" s="15">
        <f t="shared" si="284"/>
        <v>0</v>
      </c>
      <c r="AK330" s="15">
        <f t="shared" si="284"/>
        <v>0</v>
      </c>
      <c r="AL330" s="15">
        <f t="shared" si="284"/>
        <v>0</v>
      </c>
      <c r="AM330" s="110">
        <f t="shared" si="284"/>
        <v>0</v>
      </c>
      <c r="AN330" s="15">
        <f t="shared" si="284"/>
        <v>0</v>
      </c>
      <c r="AO330" s="15">
        <f t="shared" si="284"/>
        <v>0</v>
      </c>
      <c r="AP330" s="15">
        <f t="shared" si="284"/>
        <v>0</v>
      </c>
      <c r="AQ330" s="15">
        <f t="shared" si="284"/>
        <v>0</v>
      </c>
      <c r="AR330" s="15">
        <f t="shared" si="284"/>
        <v>0</v>
      </c>
      <c r="AS330" s="15">
        <f t="shared" si="284"/>
        <v>0</v>
      </c>
    </row>
    <row r="331" spans="1:45" ht="27.75" hidden="1" customHeight="1" x14ac:dyDescent="0.25">
      <c r="A331" s="41" t="s">
        <v>41</v>
      </c>
      <c r="B331" s="102"/>
      <c r="C331" s="102"/>
      <c r="D331" s="102"/>
      <c r="E331" s="40">
        <v>851</v>
      </c>
      <c r="F331" s="47" t="s">
        <v>56</v>
      </c>
      <c r="G331" s="47" t="s">
        <v>11</v>
      </c>
      <c r="H331" s="3" t="s">
        <v>348</v>
      </c>
      <c r="I331" s="47" t="s">
        <v>82</v>
      </c>
      <c r="J331" s="15">
        <f>'3.ВС'!J209</f>
        <v>0</v>
      </c>
      <c r="K331" s="15">
        <f>'3.ВС'!K209</f>
        <v>0</v>
      </c>
      <c r="L331" s="15">
        <f>'3.ВС'!L209</f>
        <v>0</v>
      </c>
      <c r="M331" s="15">
        <f>'3.ВС'!M209</f>
        <v>0</v>
      </c>
      <c r="N331" s="15">
        <f>'3.ВС'!N209</f>
        <v>0</v>
      </c>
      <c r="O331" s="15">
        <f>'3.ВС'!O209</f>
        <v>0</v>
      </c>
      <c r="P331" s="15">
        <f>'3.ВС'!P209</f>
        <v>0</v>
      </c>
      <c r="Q331" s="15">
        <f>'3.ВС'!Q209</f>
        <v>0</v>
      </c>
      <c r="R331" s="15">
        <f>'3.ВС'!R209</f>
        <v>0</v>
      </c>
      <c r="S331" s="15">
        <f>'3.ВС'!S209</f>
        <v>0</v>
      </c>
      <c r="T331" s="15">
        <f>'3.ВС'!T209</f>
        <v>0</v>
      </c>
      <c r="U331" s="15">
        <f>'3.ВС'!U209</f>
        <v>0</v>
      </c>
      <c r="V331" s="15">
        <f>'3.ВС'!V209</f>
        <v>0</v>
      </c>
      <c r="W331" s="15">
        <f>'3.ВС'!W209</f>
        <v>0</v>
      </c>
      <c r="X331" s="15">
        <f>'3.ВС'!X209</f>
        <v>0</v>
      </c>
      <c r="Y331" s="15">
        <f>'3.ВС'!Y209</f>
        <v>0</v>
      </c>
      <c r="Z331" s="15">
        <f>'3.ВС'!Z209</f>
        <v>0</v>
      </c>
      <c r="AA331" s="15">
        <f>'3.ВС'!AA209</f>
        <v>0</v>
      </c>
      <c r="AB331" s="15">
        <f>'3.ВС'!AB209</f>
        <v>0</v>
      </c>
      <c r="AC331" s="15">
        <f>'3.ВС'!AC209</f>
        <v>0</v>
      </c>
      <c r="AD331" s="15">
        <f>'3.ВС'!AD209</f>
        <v>0</v>
      </c>
      <c r="AE331" s="15">
        <f>'3.ВС'!AE209</f>
        <v>0</v>
      </c>
      <c r="AF331" s="15">
        <f>'3.ВС'!AF209</f>
        <v>0</v>
      </c>
      <c r="AG331" s="15">
        <f>'3.ВС'!AG209</f>
        <v>0</v>
      </c>
      <c r="AH331" s="15">
        <f>'3.ВС'!AH209</f>
        <v>0</v>
      </c>
      <c r="AI331" s="15">
        <f>'3.ВС'!AI209</f>
        <v>0</v>
      </c>
      <c r="AJ331" s="15">
        <f>'3.ВС'!AJ209</f>
        <v>0</v>
      </c>
      <c r="AK331" s="15">
        <f>'3.ВС'!AK209</f>
        <v>0</v>
      </c>
      <c r="AL331" s="15">
        <f>'3.ВС'!AL209</f>
        <v>0</v>
      </c>
      <c r="AM331" s="110">
        <f>'3.ВС'!AM209</f>
        <v>0</v>
      </c>
      <c r="AN331" s="15">
        <f>'3.ВС'!AN209</f>
        <v>0</v>
      </c>
      <c r="AO331" s="15">
        <f>'3.ВС'!AO209</f>
        <v>0</v>
      </c>
      <c r="AP331" s="15">
        <f>'3.ВС'!AP209</f>
        <v>0</v>
      </c>
      <c r="AQ331" s="15">
        <f>'3.ВС'!AQ209</f>
        <v>0</v>
      </c>
      <c r="AR331" s="15">
        <f>'3.ВС'!AR209</f>
        <v>0</v>
      </c>
      <c r="AS331" s="15">
        <f>'3.ВС'!AS209</f>
        <v>0</v>
      </c>
    </row>
    <row r="332" spans="1:45" ht="27.75" hidden="1" customHeight="1" x14ac:dyDescent="0.25">
      <c r="A332" s="100" t="s">
        <v>85</v>
      </c>
      <c r="B332" s="102"/>
      <c r="C332" s="102"/>
      <c r="D332" s="102"/>
      <c r="E332" s="98">
        <v>851</v>
      </c>
      <c r="F332" s="2" t="s">
        <v>56</v>
      </c>
      <c r="G332" s="2" t="s">
        <v>11</v>
      </c>
      <c r="H332" s="3" t="s">
        <v>340</v>
      </c>
      <c r="I332" s="2"/>
      <c r="J332" s="15">
        <f t="shared" ref="J332:AK333" si="285">J333</f>
        <v>122400</v>
      </c>
      <c r="K332" s="15">
        <f t="shared" si="285"/>
        <v>122400</v>
      </c>
      <c r="L332" s="15">
        <f t="shared" si="285"/>
        <v>0</v>
      </c>
      <c r="M332" s="15">
        <f t="shared" si="285"/>
        <v>0</v>
      </c>
      <c r="N332" s="15">
        <f t="shared" si="285"/>
        <v>0</v>
      </c>
      <c r="O332" s="15">
        <f t="shared" si="285"/>
        <v>0</v>
      </c>
      <c r="P332" s="15">
        <f t="shared" si="285"/>
        <v>0</v>
      </c>
      <c r="Q332" s="15">
        <f t="shared" si="285"/>
        <v>0</v>
      </c>
      <c r="R332" s="15">
        <f t="shared" si="285"/>
        <v>122400</v>
      </c>
      <c r="S332" s="15">
        <f t="shared" si="285"/>
        <v>122400</v>
      </c>
      <c r="T332" s="15">
        <f t="shared" si="285"/>
        <v>0</v>
      </c>
      <c r="U332" s="15">
        <f t="shared" si="285"/>
        <v>0</v>
      </c>
      <c r="V332" s="15">
        <f t="shared" si="285"/>
        <v>122400</v>
      </c>
      <c r="W332" s="15">
        <f t="shared" si="285"/>
        <v>122400</v>
      </c>
      <c r="X332" s="15">
        <f t="shared" si="285"/>
        <v>0</v>
      </c>
      <c r="Y332" s="15">
        <f t="shared" si="285"/>
        <v>0</v>
      </c>
      <c r="Z332" s="15">
        <f t="shared" si="285"/>
        <v>0</v>
      </c>
      <c r="AA332" s="15">
        <f t="shared" si="285"/>
        <v>0</v>
      </c>
      <c r="AB332" s="15">
        <f t="shared" si="285"/>
        <v>0</v>
      </c>
      <c r="AC332" s="15">
        <f t="shared" si="285"/>
        <v>0</v>
      </c>
      <c r="AD332" s="15">
        <f t="shared" si="285"/>
        <v>122400</v>
      </c>
      <c r="AE332" s="15">
        <f t="shared" si="285"/>
        <v>122400</v>
      </c>
      <c r="AF332" s="15">
        <f t="shared" si="285"/>
        <v>0</v>
      </c>
      <c r="AG332" s="15">
        <f t="shared" si="285"/>
        <v>0</v>
      </c>
      <c r="AH332" s="15">
        <f t="shared" si="285"/>
        <v>122400</v>
      </c>
      <c r="AI332" s="15">
        <f t="shared" si="285"/>
        <v>122400</v>
      </c>
      <c r="AJ332" s="15">
        <f t="shared" si="285"/>
        <v>0</v>
      </c>
      <c r="AK332" s="15">
        <f t="shared" si="285"/>
        <v>0</v>
      </c>
      <c r="AL332" s="15">
        <f t="shared" ref="S332:AS333" si="286">AL333</f>
        <v>0</v>
      </c>
      <c r="AM332" s="110">
        <f t="shared" si="286"/>
        <v>0</v>
      </c>
      <c r="AN332" s="15">
        <f t="shared" si="286"/>
        <v>0</v>
      </c>
      <c r="AO332" s="15">
        <f t="shared" si="286"/>
        <v>0</v>
      </c>
      <c r="AP332" s="15">
        <f t="shared" si="286"/>
        <v>122400</v>
      </c>
      <c r="AQ332" s="15">
        <f t="shared" si="286"/>
        <v>122400</v>
      </c>
      <c r="AR332" s="15">
        <f t="shared" si="286"/>
        <v>0</v>
      </c>
      <c r="AS332" s="15">
        <f t="shared" si="286"/>
        <v>0</v>
      </c>
    </row>
    <row r="333" spans="1:45" ht="27.75" hidden="1" customHeight="1" x14ac:dyDescent="0.25">
      <c r="A333" s="102" t="s">
        <v>40</v>
      </c>
      <c r="B333" s="102"/>
      <c r="C333" s="102"/>
      <c r="D333" s="102"/>
      <c r="E333" s="98">
        <v>851</v>
      </c>
      <c r="F333" s="2" t="s">
        <v>56</v>
      </c>
      <c r="G333" s="2" t="s">
        <v>11</v>
      </c>
      <c r="H333" s="3" t="s">
        <v>340</v>
      </c>
      <c r="I333" s="2" t="s">
        <v>80</v>
      </c>
      <c r="J333" s="15">
        <f t="shared" si="285"/>
        <v>122400</v>
      </c>
      <c r="K333" s="15">
        <f t="shared" si="285"/>
        <v>122400</v>
      </c>
      <c r="L333" s="15">
        <f t="shared" si="285"/>
        <v>0</v>
      </c>
      <c r="M333" s="15">
        <f t="shared" si="285"/>
        <v>0</v>
      </c>
      <c r="N333" s="15">
        <f t="shared" si="285"/>
        <v>0</v>
      </c>
      <c r="O333" s="15">
        <f t="shared" si="285"/>
        <v>0</v>
      </c>
      <c r="P333" s="15">
        <f t="shared" si="285"/>
        <v>0</v>
      </c>
      <c r="Q333" s="15">
        <f t="shared" si="285"/>
        <v>0</v>
      </c>
      <c r="R333" s="15">
        <f t="shared" si="285"/>
        <v>122400</v>
      </c>
      <c r="S333" s="15">
        <f t="shared" si="286"/>
        <v>122400</v>
      </c>
      <c r="T333" s="15">
        <f t="shared" si="286"/>
        <v>0</v>
      </c>
      <c r="U333" s="15">
        <f t="shared" si="286"/>
        <v>0</v>
      </c>
      <c r="V333" s="15">
        <f t="shared" si="286"/>
        <v>122400</v>
      </c>
      <c r="W333" s="15">
        <f t="shared" si="286"/>
        <v>122400</v>
      </c>
      <c r="X333" s="15">
        <f t="shared" si="286"/>
        <v>0</v>
      </c>
      <c r="Y333" s="15">
        <f t="shared" si="286"/>
        <v>0</v>
      </c>
      <c r="Z333" s="15">
        <f t="shared" si="286"/>
        <v>0</v>
      </c>
      <c r="AA333" s="15">
        <f t="shared" si="286"/>
        <v>0</v>
      </c>
      <c r="AB333" s="15">
        <f t="shared" si="286"/>
        <v>0</v>
      </c>
      <c r="AC333" s="15">
        <f t="shared" si="286"/>
        <v>0</v>
      </c>
      <c r="AD333" s="15">
        <f t="shared" si="286"/>
        <v>122400</v>
      </c>
      <c r="AE333" s="15">
        <f t="shared" si="286"/>
        <v>122400</v>
      </c>
      <c r="AF333" s="15">
        <f t="shared" si="286"/>
        <v>0</v>
      </c>
      <c r="AG333" s="15">
        <f t="shared" si="286"/>
        <v>0</v>
      </c>
      <c r="AH333" s="15">
        <f t="shared" si="286"/>
        <v>122400</v>
      </c>
      <c r="AI333" s="15">
        <f t="shared" si="286"/>
        <v>122400</v>
      </c>
      <c r="AJ333" s="15">
        <f t="shared" si="286"/>
        <v>0</v>
      </c>
      <c r="AK333" s="15">
        <f t="shared" si="286"/>
        <v>0</v>
      </c>
      <c r="AL333" s="15">
        <f t="shared" si="286"/>
        <v>0</v>
      </c>
      <c r="AM333" s="110">
        <f t="shared" si="286"/>
        <v>0</v>
      </c>
      <c r="AN333" s="15">
        <f t="shared" si="286"/>
        <v>0</v>
      </c>
      <c r="AO333" s="15">
        <f t="shared" si="286"/>
        <v>0</v>
      </c>
      <c r="AP333" s="15">
        <f t="shared" si="286"/>
        <v>122400</v>
      </c>
      <c r="AQ333" s="15">
        <f t="shared" si="286"/>
        <v>122400</v>
      </c>
      <c r="AR333" s="15">
        <f t="shared" si="286"/>
        <v>0</v>
      </c>
      <c r="AS333" s="15">
        <f t="shared" si="286"/>
        <v>0</v>
      </c>
    </row>
    <row r="334" spans="1:45" ht="27.75" hidden="1" customHeight="1" x14ac:dyDescent="0.25">
      <c r="A334" s="102" t="s">
        <v>81</v>
      </c>
      <c r="B334" s="102"/>
      <c r="C334" s="102"/>
      <c r="D334" s="102"/>
      <c r="E334" s="98">
        <v>851</v>
      </c>
      <c r="F334" s="2" t="s">
        <v>56</v>
      </c>
      <c r="G334" s="2" t="s">
        <v>11</v>
      </c>
      <c r="H334" s="3" t="s">
        <v>340</v>
      </c>
      <c r="I334" s="2" t="s">
        <v>82</v>
      </c>
      <c r="J334" s="15">
        <f>'3.ВС'!J212</f>
        <v>122400</v>
      </c>
      <c r="K334" s="15">
        <f>'3.ВС'!K212</f>
        <v>122400</v>
      </c>
      <c r="L334" s="15">
        <f>'3.ВС'!L212</f>
        <v>0</v>
      </c>
      <c r="M334" s="15">
        <f>'3.ВС'!M212</f>
        <v>0</v>
      </c>
      <c r="N334" s="15">
        <f>'3.ВС'!N212</f>
        <v>0</v>
      </c>
      <c r="O334" s="15">
        <f>'3.ВС'!O212</f>
        <v>0</v>
      </c>
      <c r="P334" s="15">
        <f>'3.ВС'!P212</f>
        <v>0</v>
      </c>
      <c r="Q334" s="15">
        <f>'3.ВС'!Q212</f>
        <v>0</v>
      </c>
      <c r="R334" s="15">
        <f>'3.ВС'!R212</f>
        <v>122400</v>
      </c>
      <c r="S334" s="15">
        <f>'3.ВС'!S212</f>
        <v>122400</v>
      </c>
      <c r="T334" s="15">
        <f>'3.ВС'!T212</f>
        <v>0</v>
      </c>
      <c r="U334" s="15">
        <f>'3.ВС'!U212</f>
        <v>0</v>
      </c>
      <c r="V334" s="15">
        <f>'3.ВС'!V212</f>
        <v>122400</v>
      </c>
      <c r="W334" s="15">
        <f>'3.ВС'!W212</f>
        <v>122400</v>
      </c>
      <c r="X334" s="15">
        <f>'3.ВС'!X212</f>
        <v>0</v>
      </c>
      <c r="Y334" s="15">
        <f>'3.ВС'!Y212</f>
        <v>0</v>
      </c>
      <c r="Z334" s="15">
        <f>'3.ВС'!Z212</f>
        <v>0</v>
      </c>
      <c r="AA334" s="15">
        <f>'3.ВС'!AA212</f>
        <v>0</v>
      </c>
      <c r="AB334" s="15">
        <f>'3.ВС'!AB212</f>
        <v>0</v>
      </c>
      <c r="AC334" s="15">
        <f>'3.ВС'!AC212</f>
        <v>0</v>
      </c>
      <c r="AD334" s="15">
        <f>'3.ВС'!AD212</f>
        <v>122400</v>
      </c>
      <c r="AE334" s="15">
        <f>'3.ВС'!AE212</f>
        <v>122400</v>
      </c>
      <c r="AF334" s="15">
        <f>'3.ВС'!AF212</f>
        <v>0</v>
      </c>
      <c r="AG334" s="15">
        <f>'3.ВС'!AG212</f>
        <v>0</v>
      </c>
      <c r="AH334" s="15">
        <f>'3.ВС'!AH212</f>
        <v>122400</v>
      </c>
      <c r="AI334" s="15">
        <f>'3.ВС'!AI212</f>
        <v>122400</v>
      </c>
      <c r="AJ334" s="15">
        <f>'3.ВС'!AJ212</f>
        <v>0</v>
      </c>
      <c r="AK334" s="15">
        <f>'3.ВС'!AK212</f>
        <v>0</v>
      </c>
      <c r="AL334" s="15">
        <f>'3.ВС'!AL212</f>
        <v>0</v>
      </c>
      <c r="AM334" s="110">
        <f>'3.ВС'!AM212</f>
        <v>0</v>
      </c>
      <c r="AN334" s="15">
        <f>'3.ВС'!AN212</f>
        <v>0</v>
      </c>
      <c r="AO334" s="15">
        <f>'3.ВС'!AO212</f>
        <v>0</v>
      </c>
      <c r="AP334" s="15">
        <f>'3.ВС'!AP212</f>
        <v>122400</v>
      </c>
      <c r="AQ334" s="15">
        <f>'3.ВС'!AQ212</f>
        <v>122400</v>
      </c>
      <c r="AR334" s="15">
        <f>'3.ВС'!AR212</f>
        <v>0</v>
      </c>
      <c r="AS334" s="15">
        <f>'3.ВС'!AS212</f>
        <v>0</v>
      </c>
    </row>
    <row r="335" spans="1:45" ht="27.75" hidden="1" customHeight="1" x14ac:dyDescent="0.25">
      <c r="A335" s="100" t="s">
        <v>79</v>
      </c>
      <c r="B335" s="102"/>
      <c r="C335" s="102"/>
      <c r="D335" s="102"/>
      <c r="E335" s="98">
        <v>851</v>
      </c>
      <c r="F335" s="2" t="s">
        <v>56</v>
      </c>
      <c r="G335" s="2" t="s">
        <v>11</v>
      </c>
      <c r="H335" s="3" t="s">
        <v>341</v>
      </c>
      <c r="I335" s="2"/>
      <c r="J335" s="15">
        <f t="shared" ref="J335:AK336" si="287">J336</f>
        <v>10407700</v>
      </c>
      <c r="K335" s="15">
        <f t="shared" si="287"/>
        <v>0</v>
      </c>
      <c r="L335" s="15">
        <f t="shared" si="287"/>
        <v>10407700</v>
      </c>
      <c r="M335" s="15">
        <f t="shared" si="287"/>
        <v>0</v>
      </c>
      <c r="N335" s="15">
        <f t="shared" si="287"/>
        <v>0</v>
      </c>
      <c r="O335" s="15">
        <f t="shared" si="287"/>
        <v>0</v>
      </c>
      <c r="P335" s="15">
        <f t="shared" si="287"/>
        <v>0</v>
      </c>
      <c r="Q335" s="15">
        <f t="shared" si="287"/>
        <v>0</v>
      </c>
      <c r="R335" s="15">
        <f t="shared" si="287"/>
        <v>10407700</v>
      </c>
      <c r="S335" s="15">
        <f t="shared" si="287"/>
        <v>0</v>
      </c>
      <c r="T335" s="15">
        <f t="shared" si="287"/>
        <v>10407700</v>
      </c>
      <c r="U335" s="15">
        <f t="shared" si="287"/>
        <v>0</v>
      </c>
      <c r="V335" s="15">
        <f t="shared" si="287"/>
        <v>9855558.3300000001</v>
      </c>
      <c r="W335" s="15">
        <f t="shared" si="287"/>
        <v>0</v>
      </c>
      <c r="X335" s="15">
        <f t="shared" si="287"/>
        <v>9855558.3300000001</v>
      </c>
      <c r="Y335" s="15">
        <f t="shared" si="287"/>
        <v>0</v>
      </c>
      <c r="Z335" s="15">
        <f t="shared" si="287"/>
        <v>0</v>
      </c>
      <c r="AA335" s="15">
        <f t="shared" si="287"/>
        <v>0</v>
      </c>
      <c r="AB335" s="15">
        <f t="shared" si="287"/>
        <v>0</v>
      </c>
      <c r="AC335" s="15">
        <f t="shared" si="287"/>
        <v>0</v>
      </c>
      <c r="AD335" s="15">
        <f t="shared" si="287"/>
        <v>9855558.3300000001</v>
      </c>
      <c r="AE335" s="15">
        <f t="shared" si="287"/>
        <v>0</v>
      </c>
      <c r="AF335" s="15">
        <f t="shared" si="287"/>
        <v>9855558.3300000001</v>
      </c>
      <c r="AG335" s="15">
        <f t="shared" si="287"/>
        <v>0</v>
      </c>
      <c r="AH335" s="15">
        <f t="shared" si="287"/>
        <v>9855523.2899999991</v>
      </c>
      <c r="AI335" s="15">
        <f t="shared" si="287"/>
        <v>0</v>
      </c>
      <c r="AJ335" s="15">
        <f t="shared" si="287"/>
        <v>9855523.2899999991</v>
      </c>
      <c r="AK335" s="15">
        <f t="shared" si="287"/>
        <v>0</v>
      </c>
      <c r="AL335" s="15">
        <f t="shared" ref="S335:AS336" si="288">AL336</f>
        <v>0</v>
      </c>
      <c r="AM335" s="110">
        <f t="shared" si="288"/>
        <v>0</v>
      </c>
      <c r="AN335" s="15">
        <f t="shared" si="288"/>
        <v>0</v>
      </c>
      <c r="AO335" s="15">
        <f t="shared" si="288"/>
        <v>0</v>
      </c>
      <c r="AP335" s="15">
        <f t="shared" si="288"/>
        <v>9855523.2899999991</v>
      </c>
      <c r="AQ335" s="15">
        <f t="shared" si="288"/>
        <v>0</v>
      </c>
      <c r="AR335" s="15">
        <f t="shared" si="288"/>
        <v>9855523.2899999991</v>
      </c>
      <c r="AS335" s="15">
        <f t="shared" si="288"/>
        <v>0</v>
      </c>
    </row>
    <row r="336" spans="1:45" ht="27.75" hidden="1" customHeight="1" x14ac:dyDescent="0.25">
      <c r="A336" s="102" t="s">
        <v>40</v>
      </c>
      <c r="B336" s="102"/>
      <c r="C336" s="102"/>
      <c r="D336" s="102"/>
      <c r="E336" s="98">
        <v>851</v>
      </c>
      <c r="F336" s="2" t="s">
        <v>56</v>
      </c>
      <c r="G336" s="2" t="s">
        <v>11</v>
      </c>
      <c r="H336" s="3" t="s">
        <v>341</v>
      </c>
      <c r="I336" s="2" t="s">
        <v>80</v>
      </c>
      <c r="J336" s="15">
        <f t="shared" si="287"/>
        <v>10407700</v>
      </c>
      <c r="K336" s="15">
        <f t="shared" si="287"/>
        <v>0</v>
      </c>
      <c r="L336" s="15">
        <f t="shared" si="287"/>
        <v>10407700</v>
      </c>
      <c r="M336" s="15">
        <f t="shared" si="287"/>
        <v>0</v>
      </c>
      <c r="N336" s="15">
        <f t="shared" si="287"/>
        <v>0</v>
      </c>
      <c r="O336" s="15">
        <f t="shared" si="287"/>
        <v>0</v>
      </c>
      <c r="P336" s="15">
        <f t="shared" si="287"/>
        <v>0</v>
      </c>
      <c r="Q336" s="15">
        <f t="shared" si="287"/>
        <v>0</v>
      </c>
      <c r="R336" s="15">
        <f t="shared" si="287"/>
        <v>10407700</v>
      </c>
      <c r="S336" s="15">
        <f t="shared" si="288"/>
        <v>0</v>
      </c>
      <c r="T336" s="15">
        <f t="shared" si="288"/>
        <v>10407700</v>
      </c>
      <c r="U336" s="15">
        <f t="shared" si="288"/>
        <v>0</v>
      </c>
      <c r="V336" s="15">
        <f t="shared" si="288"/>
        <v>9855558.3300000001</v>
      </c>
      <c r="W336" s="15">
        <f t="shared" si="288"/>
        <v>0</v>
      </c>
      <c r="X336" s="15">
        <f t="shared" si="288"/>
        <v>9855558.3300000001</v>
      </c>
      <c r="Y336" s="15">
        <f t="shared" si="288"/>
        <v>0</v>
      </c>
      <c r="Z336" s="15">
        <f t="shared" si="288"/>
        <v>0</v>
      </c>
      <c r="AA336" s="15">
        <f t="shared" si="288"/>
        <v>0</v>
      </c>
      <c r="AB336" s="15">
        <f t="shared" si="288"/>
        <v>0</v>
      </c>
      <c r="AC336" s="15">
        <f t="shared" si="288"/>
        <v>0</v>
      </c>
      <c r="AD336" s="15">
        <f t="shared" si="288"/>
        <v>9855558.3300000001</v>
      </c>
      <c r="AE336" s="15">
        <f t="shared" si="288"/>
        <v>0</v>
      </c>
      <c r="AF336" s="15">
        <f t="shared" si="288"/>
        <v>9855558.3300000001</v>
      </c>
      <c r="AG336" s="15">
        <f t="shared" si="288"/>
        <v>0</v>
      </c>
      <c r="AH336" s="15">
        <f t="shared" si="288"/>
        <v>9855523.2899999991</v>
      </c>
      <c r="AI336" s="15">
        <f t="shared" si="288"/>
        <v>0</v>
      </c>
      <c r="AJ336" s="15">
        <f t="shared" si="288"/>
        <v>9855523.2899999991</v>
      </c>
      <c r="AK336" s="15">
        <f t="shared" si="288"/>
        <v>0</v>
      </c>
      <c r="AL336" s="15">
        <f t="shared" si="288"/>
        <v>0</v>
      </c>
      <c r="AM336" s="110">
        <f t="shared" si="288"/>
        <v>0</v>
      </c>
      <c r="AN336" s="15">
        <f t="shared" si="288"/>
        <v>0</v>
      </c>
      <c r="AO336" s="15">
        <f t="shared" si="288"/>
        <v>0</v>
      </c>
      <c r="AP336" s="15">
        <f t="shared" si="288"/>
        <v>9855523.2899999991</v>
      </c>
      <c r="AQ336" s="15">
        <f t="shared" si="288"/>
        <v>0</v>
      </c>
      <c r="AR336" s="15">
        <f t="shared" si="288"/>
        <v>9855523.2899999991</v>
      </c>
      <c r="AS336" s="15">
        <f t="shared" si="288"/>
        <v>0</v>
      </c>
    </row>
    <row r="337" spans="1:45" ht="27.75" hidden="1" customHeight="1" x14ac:dyDescent="0.25">
      <c r="A337" s="102" t="s">
        <v>81</v>
      </c>
      <c r="B337" s="102"/>
      <c r="C337" s="102"/>
      <c r="D337" s="102"/>
      <c r="E337" s="98">
        <v>851</v>
      </c>
      <c r="F337" s="2" t="s">
        <v>56</v>
      </c>
      <c r="G337" s="2" t="s">
        <v>11</v>
      </c>
      <c r="H337" s="3" t="s">
        <v>341</v>
      </c>
      <c r="I337" s="2" t="s">
        <v>82</v>
      </c>
      <c r="J337" s="15">
        <f>'3.ВС'!J215</f>
        <v>10407700</v>
      </c>
      <c r="K337" s="15">
        <f>'3.ВС'!K215</f>
        <v>0</v>
      </c>
      <c r="L337" s="15">
        <f>'3.ВС'!L215</f>
        <v>10407700</v>
      </c>
      <c r="M337" s="15">
        <f>'3.ВС'!M215</f>
        <v>0</v>
      </c>
      <c r="N337" s="15">
        <f>'3.ВС'!N215</f>
        <v>0</v>
      </c>
      <c r="O337" s="15">
        <f>'3.ВС'!O215</f>
        <v>0</v>
      </c>
      <c r="P337" s="15">
        <f>'3.ВС'!P215</f>
        <v>0</v>
      </c>
      <c r="Q337" s="15">
        <f>'3.ВС'!Q215</f>
        <v>0</v>
      </c>
      <c r="R337" s="15">
        <f>'3.ВС'!R215</f>
        <v>10407700</v>
      </c>
      <c r="S337" s="15">
        <f>'3.ВС'!S215</f>
        <v>0</v>
      </c>
      <c r="T337" s="15">
        <f>'3.ВС'!T215</f>
        <v>10407700</v>
      </c>
      <c r="U337" s="15">
        <f>'3.ВС'!U215</f>
        <v>0</v>
      </c>
      <c r="V337" s="15">
        <f>'3.ВС'!V215</f>
        <v>9855558.3300000001</v>
      </c>
      <c r="W337" s="15">
        <f>'3.ВС'!W215</f>
        <v>0</v>
      </c>
      <c r="X337" s="15">
        <f>'3.ВС'!X215</f>
        <v>9855558.3300000001</v>
      </c>
      <c r="Y337" s="15">
        <f>'3.ВС'!Y215</f>
        <v>0</v>
      </c>
      <c r="Z337" s="15">
        <f>'3.ВС'!Z215</f>
        <v>0</v>
      </c>
      <c r="AA337" s="15">
        <f>'3.ВС'!AA215</f>
        <v>0</v>
      </c>
      <c r="AB337" s="15">
        <f>'3.ВС'!AB215</f>
        <v>0</v>
      </c>
      <c r="AC337" s="15">
        <f>'3.ВС'!AC215</f>
        <v>0</v>
      </c>
      <c r="AD337" s="15">
        <f>'3.ВС'!AD215</f>
        <v>9855558.3300000001</v>
      </c>
      <c r="AE337" s="15">
        <f>'3.ВС'!AE215</f>
        <v>0</v>
      </c>
      <c r="AF337" s="15">
        <f>'3.ВС'!AF215</f>
        <v>9855558.3300000001</v>
      </c>
      <c r="AG337" s="15">
        <f>'3.ВС'!AG215</f>
        <v>0</v>
      </c>
      <c r="AH337" s="15">
        <f>'3.ВС'!AH215</f>
        <v>9855523.2899999991</v>
      </c>
      <c r="AI337" s="15">
        <f>'3.ВС'!AI215</f>
        <v>0</v>
      </c>
      <c r="AJ337" s="15">
        <f>'3.ВС'!AJ215</f>
        <v>9855523.2899999991</v>
      </c>
      <c r="AK337" s="15">
        <f>'3.ВС'!AK215</f>
        <v>0</v>
      </c>
      <c r="AL337" s="15">
        <f>'3.ВС'!AL215</f>
        <v>0</v>
      </c>
      <c r="AM337" s="110">
        <f>'3.ВС'!AM215</f>
        <v>0</v>
      </c>
      <c r="AN337" s="15">
        <f>'3.ВС'!AN215</f>
        <v>0</v>
      </c>
      <c r="AO337" s="15">
        <f>'3.ВС'!AO215</f>
        <v>0</v>
      </c>
      <c r="AP337" s="15">
        <f>'3.ВС'!AP215</f>
        <v>9855523.2899999991</v>
      </c>
      <c r="AQ337" s="15">
        <f>'3.ВС'!AQ215</f>
        <v>0</v>
      </c>
      <c r="AR337" s="15">
        <f>'3.ВС'!AR215</f>
        <v>9855523.2899999991</v>
      </c>
      <c r="AS337" s="15">
        <f>'3.ВС'!AS215</f>
        <v>0</v>
      </c>
    </row>
    <row r="338" spans="1:45" ht="27.75" hidden="1" customHeight="1" x14ac:dyDescent="0.25">
      <c r="A338" s="100" t="s">
        <v>83</v>
      </c>
      <c r="B338" s="102"/>
      <c r="C338" s="102"/>
      <c r="D338" s="102"/>
      <c r="E338" s="98">
        <v>851</v>
      </c>
      <c r="F338" s="2" t="s">
        <v>56</v>
      </c>
      <c r="G338" s="2" t="s">
        <v>11</v>
      </c>
      <c r="H338" s="3" t="s">
        <v>342</v>
      </c>
      <c r="I338" s="2"/>
      <c r="J338" s="15">
        <f t="shared" ref="J338:AK339" si="289">J339</f>
        <v>10874300</v>
      </c>
      <c r="K338" s="15">
        <f t="shared" si="289"/>
        <v>0</v>
      </c>
      <c r="L338" s="15">
        <f t="shared" si="289"/>
        <v>10874300</v>
      </c>
      <c r="M338" s="15">
        <f t="shared" si="289"/>
        <v>0</v>
      </c>
      <c r="N338" s="15">
        <f t="shared" si="289"/>
        <v>0</v>
      </c>
      <c r="O338" s="15">
        <f t="shared" si="289"/>
        <v>0</v>
      </c>
      <c r="P338" s="15">
        <f t="shared" si="289"/>
        <v>0</v>
      </c>
      <c r="Q338" s="15">
        <f t="shared" si="289"/>
        <v>0</v>
      </c>
      <c r="R338" s="15">
        <f t="shared" si="289"/>
        <v>10874300</v>
      </c>
      <c r="S338" s="15">
        <f t="shared" si="289"/>
        <v>0</v>
      </c>
      <c r="T338" s="15">
        <f t="shared" si="289"/>
        <v>10874300</v>
      </c>
      <c r="U338" s="15">
        <f t="shared" si="289"/>
        <v>0</v>
      </c>
      <c r="V338" s="15">
        <f t="shared" si="289"/>
        <v>9705800</v>
      </c>
      <c r="W338" s="15">
        <f t="shared" si="289"/>
        <v>0</v>
      </c>
      <c r="X338" s="15">
        <f t="shared" si="289"/>
        <v>9705800</v>
      </c>
      <c r="Y338" s="15">
        <f t="shared" si="289"/>
        <v>0</v>
      </c>
      <c r="Z338" s="15">
        <f t="shared" si="289"/>
        <v>0</v>
      </c>
      <c r="AA338" s="15">
        <f t="shared" si="289"/>
        <v>0</v>
      </c>
      <c r="AB338" s="15">
        <f t="shared" si="289"/>
        <v>0</v>
      </c>
      <c r="AC338" s="15">
        <f t="shared" si="289"/>
        <v>0</v>
      </c>
      <c r="AD338" s="15">
        <f t="shared" si="289"/>
        <v>9705800</v>
      </c>
      <c r="AE338" s="15">
        <f t="shared" si="289"/>
        <v>0</v>
      </c>
      <c r="AF338" s="15">
        <f t="shared" si="289"/>
        <v>9705800</v>
      </c>
      <c r="AG338" s="15">
        <f t="shared" si="289"/>
        <v>0</v>
      </c>
      <c r="AH338" s="15">
        <f t="shared" si="289"/>
        <v>9705800</v>
      </c>
      <c r="AI338" s="15">
        <f t="shared" si="289"/>
        <v>0</v>
      </c>
      <c r="AJ338" s="15">
        <f t="shared" si="289"/>
        <v>9705800</v>
      </c>
      <c r="AK338" s="15">
        <f t="shared" si="289"/>
        <v>0</v>
      </c>
      <c r="AL338" s="15">
        <f t="shared" ref="S338:AS339" si="290">AL339</f>
        <v>0</v>
      </c>
      <c r="AM338" s="110">
        <f t="shared" si="290"/>
        <v>0</v>
      </c>
      <c r="AN338" s="15">
        <f t="shared" si="290"/>
        <v>0</v>
      </c>
      <c r="AO338" s="15">
        <f t="shared" si="290"/>
        <v>0</v>
      </c>
      <c r="AP338" s="15">
        <f t="shared" si="290"/>
        <v>9705800</v>
      </c>
      <c r="AQ338" s="15">
        <f t="shared" si="290"/>
        <v>0</v>
      </c>
      <c r="AR338" s="15">
        <f t="shared" si="290"/>
        <v>9705800</v>
      </c>
      <c r="AS338" s="15">
        <f t="shared" si="290"/>
        <v>0</v>
      </c>
    </row>
    <row r="339" spans="1:45" ht="27.75" hidden="1" customHeight="1" x14ac:dyDescent="0.25">
      <c r="A339" s="102" t="s">
        <v>40</v>
      </c>
      <c r="B339" s="102"/>
      <c r="C339" s="102"/>
      <c r="D339" s="102"/>
      <c r="E339" s="98">
        <v>851</v>
      </c>
      <c r="F339" s="2" t="s">
        <v>56</v>
      </c>
      <c r="G339" s="2" t="s">
        <v>11</v>
      </c>
      <c r="H339" s="3" t="s">
        <v>342</v>
      </c>
      <c r="I339" s="4">
        <v>600</v>
      </c>
      <c r="J339" s="15">
        <f t="shared" si="289"/>
        <v>10874300</v>
      </c>
      <c r="K339" s="15">
        <f t="shared" si="289"/>
        <v>0</v>
      </c>
      <c r="L339" s="15">
        <f t="shared" si="289"/>
        <v>10874300</v>
      </c>
      <c r="M339" s="15">
        <f t="shared" si="289"/>
        <v>0</v>
      </c>
      <c r="N339" s="15">
        <f t="shared" si="289"/>
        <v>0</v>
      </c>
      <c r="O339" s="15">
        <f t="shared" si="289"/>
        <v>0</v>
      </c>
      <c r="P339" s="15">
        <f t="shared" si="289"/>
        <v>0</v>
      </c>
      <c r="Q339" s="15">
        <f t="shared" si="289"/>
        <v>0</v>
      </c>
      <c r="R339" s="15">
        <f t="shared" si="289"/>
        <v>10874300</v>
      </c>
      <c r="S339" s="15">
        <f t="shared" si="290"/>
        <v>0</v>
      </c>
      <c r="T339" s="15">
        <f t="shared" si="290"/>
        <v>10874300</v>
      </c>
      <c r="U339" s="15">
        <f t="shared" si="290"/>
        <v>0</v>
      </c>
      <c r="V339" s="15">
        <f t="shared" si="290"/>
        <v>9705800</v>
      </c>
      <c r="W339" s="15">
        <f t="shared" si="290"/>
        <v>0</v>
      </c>
      <c r="X339" s="15">
        <f t="shared" si="290"/>
        <v>9705800</v>
      </c>
      <c r="Y339" s="15">
        <f t="shared" si="290"/>
        <v>0</v>
      </c>
      <c r="Z339" s="15">
        <f t="shared" si="290"/>
        <v>0</v>
      </c>
      <c r="AA339" s="15">
        <f t="shared" si="290"/>
        <v>0</v>
      </c>
      <c r="AB339" s="15">
        <f t="shared" si="290"/>
        <v>0</v>
      </c>
      <c r="AC339" s="15">
        <f t="shared" si="290"/>
        <v>0</v>
      </c>
      <c r="AD339" s="15">
        <f t="shared" si="290"/>
        <v>9705800</v>
      </c>
      <c r="AE339" s="15">
        <f t="shared" si="290"/>
        <v>0</v>
      </c>
      <c r="AF339" s="15">
        <f t="shared" si="290"/>
        <v>9705800</v>
      </c>
      <c r="AG339" s="15">
        <f t="shared" si="290"/>
        <v>0</v>
      </c>
      <c r="AH339" s="15">
        <f t="shared" si="290"/>
        <v>9705800</v>
      </c>
      <c r="AI339" s="15">
        <f t="shared" si="290"/>
        <v>0</v>
      </c>
      <c r="AJ339" s="15">
        <f t="shared" si="290"/>
        <v>9705800</v>
      </c>
      <c r="AK339" s="15">
        <f t="shared" si="290"/>
        <v>0</v>
      </c>
      <c r="AL339" s="15">
        <f t="shared" si="290"/>
        <v>0</v>
      </c>
      <c r="AM339" s="110">
        <f t="shared" si="290"/>
        <v>0</v>
      </c>
      <c r="AN339" s="15">
        <f t="shared" si="290"/>
        <v>0</v>
      </c>
      <c r="AO339" s="15">
        <f t="shared" si="290"/>
        <v>0</v>
      </c>
      <c r="AP339" s="15">
        <f t="shared" si="290"/>
        <v>9705800</v>
      </c>
      <c r="AQ339" s="15">
        <f t="shared" si="290"/>
        <v>0</v>
      </c>
      <c r="AR339" s="15">
        <f t="shared" si="290"/>
        <v>9705800</v>
      </c>
      <c r="AS339" s="15">
        <f t="shared" si="290"/>
        <v>0</v>
      </c>
    </row>
    <row r="340" spans="1:45" ht="27.75" hidden="1" customHeight="1" x14ac:dyDescent="0.25">
      <c r="A340" s="102" t="s">
        <v>81</v>
      </c>
      <c r="B340" s="102"/>
      <c r="C340" s="102"/>
      <c r="D340" s="102"/>
      <c r="E340" s="98">
        <v>851</v>
      </c>
      <c r="F340" s="2" t="s">
        <v>56</v>
      </c>
      <c r="G340" s="2" t="s">
        <v>11</v>
      </c>
      <c r="H340" s="3" t="s">
        <v>342</v>
      </c>
      <c r="I340" s="2" t="s">
        <v>82</v>
      </c>
      <c r="J340" s="15">
        <f>'3.ВС'!J218</f>
        <v>10874300</v>
      </c>
      <c r="K340" s="15">
        <f>'3.ВС'!K218</f>
        <v>0</v>
      </c>
      <c r="L340" s="15">
        <f>'3.ВС'!L218</f>
        <v>10874300</v>
      </c>
      <c r="M340" s="15">
        <f>'3.ВС'!M218</f>
        <v>0</v>
      </c>
      <c r="N340" s="15">
        <f>'3.ВС'!N218</f>
        <v>0</v>
      </c>
      <c r="O340" s="15">
        <f>'3.ВС'!O218</f>
        <v>0</v>
      </c>
      <c r="P340" s="15">
        <f>'3.ВС'!P218</f>
        <v>0</v>
      </c>
      <c r="Q340" s="15">
        <f>'3.ВС'!Q218</f>
        <v>0</v>
      </c>
      <c r="R340" s="15">
        <f>'3.ВС'!R218</f>
        <v>10874300</v>
      </c>
      <c r="S340" s="15">
        <f>'3.ВС'!S218</f>
        <v>0</v>
      </c>
      <c r="T340" s="15">
        <f>'3.ВС'!T218</f>
        <v>10874300</v>
      </c>
      <c r="U340" s="15">
        <f>'3.ВС'!U218</f>
        <v>0</v>
      </c>
      <c r="V340" s="15">
        <f>'3.ВС'!V218</f>
        <v>9705800</v>
      </c>
      <c r="W340" s="15">
        <f>'3.ВС'!W218</f>
        <v>0</v>
      </c>
      <c r="X340" s="15">
        <f>'3.ВС'!X218</f>
        <v>9705800</v>
      </c>
      <c r="Y340" s="15">
        <f>'3.ВС'!Y218</f>
        <v>0</v>
      </c>
      <c r="Z340" s="15">
        <f>'3.ВС'!Z218</f>
        <v>0</v>
      </c>
      <c r="AA340" s="15">
        <f>'3.ВС'!AA218</f>
        <v>0</v>
      </c>
      <c r="AB340" s="15">
        <f>'3.ВС'!AB218</f>
        <v>0</v>
      </c>
      <c r="AC340" s="15">
        <f>'3.ВС'!AC218</f>
        <v>0</v>
      </c>
      <c r="AD340" s="15">
        <f>'3.ВС'!AD218</f>
        <v>9705800</v>
      </c>
      <c r="AE340" s="15">
        <f>'3.ВС'!AE218</f>
        <v>0</v>
      </c>
      <c r="AF340" s="15">
        <f>'3.ВС'!AF218</f>
        <v>9705800</v>
      </c>
      <c r="AG340" s="15">
        <f>'3.ВС'!AG218</f>
        <v>0</v>
      </c>
      <c r="AH340" s="15">
        <f>'3.ВС'!AH218</f>
        <v>9705800</v>
      </c>
      <c r="AI340" s="15">
        <f>'3.ВС'!AI218</f>
        <v>0</v>
      </c>
      <c r="AJ340" s="15">
        <f>'3.ВС'!AJ218</f>
        <v>9705800</v>
      </c>
      <c r="AK340" s="15">
        <f>'3.ВС'!AK218</f>
        <v>0</v>
      </c>
      <c r="AL340" s="15">
        <f>'3.ВС'!AL218</f>
        <v>0</v>
      </c>
      <c r="AM340" s="110">
        <f>'3.ВС'!AM218</f>
        <v>0</v>
      </c>
      <c r="AN340" s="15">
        <f>'3.ВС'!AN218</f>
        <v>0</v>
      </c>
      <c r="AO340" s="15">
        <f>'3.ВС'!AO218</f>
        <v>0</v>
      </c>
      <c r="AP340" s="15">
        <f>'3.ВС'!AP218</f>
        <v>9705800</v>
      </c>
      <c r="AQ340" s="15">
        <f>'3.ВС'!AQ218</f>
        <v>0</v>
      </c>
      <c r="AR340" s="15">
        <f>'3.ВС'!AR218</f>
        <v>9705800</v>
      </c>
      <c r="AS340" s="15">
        <f>'3.ВС'!AS218</f>
        <v>0</v>
      </c>
    </row>
    <row r="341" spans="1:45" ht="20.25" customHeight="1" x14ac:dyDescent="0.25">
      <c r="A341" s="100" t="s">
        <v>86</v>
      </c>
      <c r="B341" s="102"/>
      <c r="C341" s="102"/>
      <c r="D341" s="102"/>
      <c r="E341" s="98">
        <v>851</v>
      </c>
      <c r="F341" s="2" t="s">
        <v>56</v>
      </c>
      <c r="G341" s="2" t="s">
        <v>11</v>
      </c>
      <c r="H341" s="3" t="s">
        <v>343</v>
      </c>
      <c r="I341" s="2"/>
      <c r="J341" s="15">
        <f t="shared" ref="J341" si="291">J342+J344</f>
        <v>1195500</v>
      </c>
      <c r="K341" s="15">
        <f t="shared" ref="K341:R341" si="292">K342+K344</f>
        <v>0</v>
      </c>
      <c r="L341" s="15">
        <f t="shared" si="292"/>
        <v>1195500</v>
      </c>
      <c r="M341" s="15">
        <f t="shared" si="292"/>
        <v>0</v>
      </c>
      <c r="N341" s="15">
        <f t="shared" si="292"/>
        <v>830293</v>
      </c>
      <c r="O341" s="15">
        <f t="shared" si="292"/>
        <v>0</v>
      </c>
      <c r="P341" s="15">
        <f t="shared" si="292"/>
        <v>830293</v>
      </c>
      <c r="Q341" s="15">
        <f t="shared" si="292"/>
        <v>0</v>
      </c>
      <c r="R341" s="15">
        <f t="shared" si="292"/>
        <v>2025793</v>
      </c>
      <c r="S341" s="15">
        <f t="shared" ref="S341:AS341" si="293">S342+S344</f>
        <v>0</v>
      </c>
      <c r="T341" s="15">
        <f t="shared" si="293"/>
        <v>2025793</v>
      </c>
      <c r="U341" s="15">
        <f t="shared" si="293"/>
        <v>0</v>
      </c>
      <c r="V341" s="15">
        <f t="shared" si="293"/>
        <v>0</v>
      </c>
      <c r="W341" s="15">
        <f t="shared" si="293"/>
        <v>0</v>
      </c>
      <c r="X341" s="15">
        <f t="shared" si="293"/>
        <v>0</v>
      </c>
      <c r="Y341" s="15">
        <f t="shared" si="293"/>
        <v>0</v>
      </c>
      <c r="Z341" s="15">
        <f t="shared" si="293"/>
        <v>0</v>
      </c>
      <c r="AA341" s="15">
        <f t="shared" si="293"/>
        <v>0</v>
      </c>
      <c r="AB341" s="15">
        <f t="shared" si="293"/>
        <v>0</v>
      </c>
      <c r="AC341" s="15">
        <f t="shared" si="293"/>
        <v>0</v>
      </c>
      <c r="AD341" s="15">
        <f t="shared" si="293"/>
        <v>0</v>
      </c>
      <c r="AE341" s="15">
        <f t="shared" si="293"/>
        <v>0</v>
      </c>
      <c r="AF341" s="15">
        <f t="shared" si="293"/>
        <v>0</v>
      </c>
      <c r="AG341" s="15">
        <f t="shared" si="293"/>
        <v>0</v>
      </c>
      <c r="AH341" s="15">
        <f t="shared" si="293"/>
        <v>0</v>
      </c>
      <c r="AI341" s="15">
        <f t="shared" si="293"/>
        <v>0</v>
      </c>
      <c r="AJ341" s="15">
        <f t="shared" si="293"/>
        <v>0</v>
      </c>
      <c r="AK341" s="15">
        <f t="shared" si="293"/>
        <v>0</v>
      </c>
      <c r="AL341" s="15">
        <f t="shared" si="293"/>
        <v>0</v>
      </c>
      <c r="AM341" s="110">
        <f t="shared" si="293"/>
        <v>0</v>
      </c>
      <c r="AN341" s="15">
        <f t="shared" si="293"/>
        <v>0</v>
      </c>
      <c r="AO341" s="15">
        <f t="shared" si="293"/>
        <v>0</v>
      </c>
      <c r="AP341" s="15">
        <f t="shared" si="293"/>
        <v>0</v>
      </c>
      <c r="AQ341" s="15">
        <f t="shared" si="293"/>
        <v>0</v>
      </c>
      <c r="AR341" s="15">
        <f t="shared" si="293"/>
        <v>0</v>
      </c>
      <c r="AS341" s="15">
        <f t="shared" si="293"/>
        <v>0</v>
      </c>
    </row>
    <row r="342" spans="1:45" ht="27.75" hidden="1" customHeight="1" x14ac:dyDescent="0.25">
      <c r="A342" s="102" t="s">
        <v>20</v>
      </c>
      <c r="B342" s="100"/>
      <c r="C342" s="100"/>
      <c r="D342" s="100"/>
      <c r="E342" s="98">
        <v>851</v>
      </c>
      <c r="F342" s="2" t="s">
        <v>56</v>
      </c>
      <c r="G342" s="2" t="s">
        <v>11</v>
      </c>
      <c r="H342" s="3" t="s">
        <v>343</v>
      </c>
      <c r="I342" s="2" t="s">
        <v>21</v>
      </c>
      <c r="J342" s="15">
        <f t="shared" ref="J342:AS342" si="294">J343</f>
        <v>135500</v>
      </c>
      <c r="K342" s="15">
        <f t="shared" si="294"/>
        <v>0</v>
      </c>
      <c r="L342" s="15">
        <f t="shared" si="294"/>
        <v>135500</v>
      </c>
      <c r="M342" s="15">
        <f t="shared" si="294"/>
        <v>0</v>
      </c>
      <c r="N342" s="15">
        <f t="shared" si="294"/>
        <v>0</v>
      </c>
      <c r="O342" s="15">
        <f t="shared" si="294"/>
        <v>0</v>
      </c>
      <c r="P342" s="15">
        <f t="shared" si="294"/>
        <v>0</v>
      </c>
      <c r="Q342" s="15">
        <f t="shared" si="294"/>
        <v>0</v>
      </c>
      <c r="R342" s="15">
        <f t="shared" si="294"/>
        <v>135500</v>
      </c>
      <c r="S342" s="15">
        <f t="shared" si="294"/>
        <v>0</v>
      </c>
      <c r="T342" s="15">
        <f t="shared" si="294"/>
        <v>135500</v>
      </c>
      <c r="U342" s="15">
        <f t="shared" si="294"/>
        <v>0</v>
      </c>
      <c r="V342" s="15">
        <f t="shared" si="294"/>
        <v>0</v>
      </c>
      <c r="W342" s="15">
        <f t="shared" si="294"/>
        <v>0</v>
      </c>
      <c r="X342" s="15">
        <f t="shared" si="294"/>
        <v>0</v>
      </c>
      <c r="Y342" s="15">
        <f t="shared" si="294"/>
        <v>0</v>
      </c>
      <c r="Z342" s="15">
        <f t="shared" si="294"/>
        <v>0</v>
      </c>
      <c r="AA342" s="15">
        <f t="shared" si="294"/>
        <v>0</v>
      </c>
      <c r="AB342" s="15">
        <f t="shared" si="294"/>
        <v>0</v>
      </c>
      <c r="AC342" s="15">
        <f t="shared" si="294"/>
        <v>0</v>
      </c>
      <c r="AD342" s="15">
        <f t="shared" si="294"/>
        <v>0</v>
      </c>
      <c r="AE342" s="15">
        <f t="shared" si="294"/>
        <v>0</v>
      </c>
      <c r="AF342" s="15">
        <f t="shared" si="294"/>
        <v>0</v>
      </c>
      <c r="AG342" s="15">
        <f t="shared" si="294"/>
        <v>0</v>
      </c>
      <c r="AH342" s="15">
        <f t="shared" si="294"/>
        <v>0</v>
      </c>
      <c r="AI342" s="15">
        <f t="shared" si="294"/>
        <v>0</v>
      </c>
      <c r="AJ342" s="15">
        <f t="shared" si="294"/>
        <v>0</v>
      </c>
      <c r="AK342" s="15">
        <f t="shared" si="294"/>
        <v>0</v>
      </c>
      <c r="AL342" s="15">
        <f t="shared" si="294"/>
        <v>0</v>
      </c>
      <c r="AM342" s="110">
        <f t="shared" si="294"/>
        <v>0</v>
      </c>
      <c r="AN342" s="15">
        <f t="shared" si="294"/>
        <v>0</v>
      </c>
      <c r="AO342" s="15">
        <f t="shared" si="294"/>
        <v>0</v>
      </c>
      <c r="AP342" s="15">
        <f t="shared" si="294"/>
        <v>0</v>
      </c>
      <c r="AQ342" s="15">
        <f t="shared" si="294"/>
        <v>0</v>
      </c>
      <c r="AR342" s="15">
        <f t="shared" si="294"/>
        <v>0</v>
      </c>
      <c r="AS342" s="15">
        <f t="shared" si="294"/>
        <v>0</v>
      </c>
    </row>
    <row r="343" spans="1:45" ht="27.75" hidden="1" customHeight="1" x14ac:dyDescent="0.25">
      <c r="A343" s="102" t="s">
        <v>9</v>
      </c>
      <c r="B343" s="102"/>
      <c r="C343" s="102"/>
      <c r="D343" s="102"/>
      <c r="E343" s="98">
        <v>851</v>
      </c>
      <c r="F343" s="2" t="s">
        <v>56</v>
      </c>
      <c r="G343" s="2" t="s">
        <v>11</v>
      </c>
      <c r="H343" s="3" t="s">
        <v>343</v>
      </c>
      <c r="I343" s="2" t="s">
        <v>22</v>
      </c>
      <c r="J343" s="15">
        <f>'3.ВС'!J221</f>
        <v>135500</v>
      </c>
      <c r="K343" s="15">
        <f>'3.ВС'!K221</f>
        <v>0</v>
      </c>
      <c r="L343" s="15">
        <f>'3.ВС'!L221</f>
        <v>135500</v>
      </c>
      <c r="M343" s="15">
        <f>'3.ВС'!M221</f>
        <v>0</v>
      </c>
      <c r="N343" s="15">
        <f>'3.ВС'!N221</f>
        <v>0</v>
      </c>
      <c r="O343" s="15">
        <f>'3.ВС'!O221</f>
        <v>0</v>
      </c>
      <c r="P343" s="15">
        <f>'3.ВС'!P221</f>
        <v>0</v>
      </c>
      <c r="Q343" s="15">
        <f>'3.ВС'!Q221</f>
        <v>0</v>
      </c>
      <c r="R343" s="15">
        <f>'3.ВС'!R221</f>
        <v>135500</v>
      </c>
      <c r="S343" s="15">
        <f>'3.ВС'!S221</f>
        <v>0</v>
      </c>
      <c r="T343" s="15">
        <f>'3.ВС'!T221</f>
        <v>135500</v>
      </c>
      <c r="U343" s="15">
        <f>'3.ВС'!U221</f>
        <v>0</v>
      </c>
      <c r="V343" s="15">
        <f>'3.ВС'!V221</f>
        <v>0</v>
      </c>
      <c r="W343" s="15">
        <f>'3.ВС'!W221</f>
        <v>0</v>
      </c>
      <c r="X343" s="15">
        <f>'3.ВС'!X221</f>
        <v>0</v>
      </c>
      <c r="Y343" s="15">
        <f>'3.ВС'!Y221</f>
        <v>0</v>
      </c>
      <c r="Z343" s="15">
        <f>'3.ВС'!Z221</f>
        <v>0</v>
      </c>
      <c r="AA343" s="15">
        <f>'3.ВС'!AA221</f>
        <v>0</v>
      </c>
      <c r="AB343" s="15">
        <f>'3.ВС'!AB221</f>
        <v>0</v>
      </c>
      <c r="AC343" s="15">
        <f>'3.ВС'!AC221</f>
        <v>0</v>
      </c>
      <c r="AD343" s="15">
        <f>'3.ВС'!AD221</f>
        <v>0</v>
      </c>
      <c r="AE343" s="15">
        <f>'3.ВС'!AE221</f>
        <v>0</v>
      </c>
      <c r="AF343" s="15">
        <f>'3.ВС'!AF221</f>
        <v>0</v>
      </c>
      <c r="AG343" s="15">
        <f>'3.ВС'!AG221</f>
        <v>0</v>
      </c>
      <c r="AH343" s="15">
        <f>'3.ВС'!AH221</f>
        <v>0</v>
      </c>
      <c r="AI343" s="15">
        <f>'3.ВС'!AI221</f>
        <v>0</v>
      </c>
      <c r="AJ343" s="15">
        <f>'3.ВС'!AJ221</f>
        <v>0</v>
      </c>
      <c r="AK343" s="15">
        <f>'3.ВС'!AK221</f>
        <v>0</v>
      </c>
      <c r="AL343" s="15">
        <f>'3.ВС'!AL221</f>
        <v>0</v>
      </c>
      <c r="AM343" s="110">
        <f>'3.ВС'!AM221</f>
        <v>0</v>
      </c>
      <c r="AN343" s="15">
        <f>'3.ВС'!AN221</f>
        <v>0</v>
      </c>
      <c r="AO343" s="15">
        <f>'3.ВС'!AO221</f>
        <v>0</v>
      </c>
      <c r="AP343" s="15">
        <f>'3.ВС'!AP221</f>
        <v>0</v>
      </c>
      <c r="AQ343" s="15">
        <f>'3.ВС'!AQ221</f>
        <v>0</v>
      </c>
      <c r="AR343" s="15">
        <f>'3.ВС'!AR221</f>
        <v>0</v>
      </c>
      <c r="AS343" s="15">
        <f>'3.ВС'!AS221</f>
        <v>0</v>
      </c>
    </row>
    <row r="344" spans="1:45" ht="47.25" customHeight="1" x14ac:dyDescent="0.25">
      <c r="A344" s="102" t="s">
        <v>40</v>
      </c>
      <c r="B344" s="102"/>
      <c r="C344" s="102"/>
      <c r="D344" s="102"/>
      <c r="E344" s="98">
        <v>851</v>
      </c>
      <c r="F344" s="2" t="s">
        <v>56</v>
      </c>
      <c r="G344" s="2" t="s">
        <v>11</v>
      </c>
      <c r="H344" s="3" t="s">
        <v>343</v>
      </c>
      <c r="I344" s="2" t="s">
        <v>80</v>
      </c>
      <c r="J344" s="15">
        <f t="shared" ref="J344:AS344" si="295">J345</f>
        <v>1060000</v>
      </c>
      <c r="K344" s="15">
        <f t="shared" si="295"/>
        <v>0</v>
      </c>
      <c r="L344" s="15">
        <f t="shared" si="295"/>
        <v>1060000</v>
      </c>
      <c r="M344" s="15">
        <f t="shared" si="295"/>
        <v>0</v>
      </c>
      <c r="N344" s="15">
        <f t="shared" si="295"/>
        <v>830293</v>
      </c>
      <c r="O344" s="15">
        <f t="shared" si="295"/>
        <v>0</v>
      </c>
      <c r="P344" s="15">
        <f t="shared" si="295"/>
        <v>830293</v>
      </c>
      <c r="Q344" s="15">
        <f t="shared" si="295"/>
        <v>0</v>
      </c>
      <c r="R344" s="15">
        <f t="shared" si="295"/>
        <v>1890293</v>
      </c>
      <c r="S344" s="15">
        <f t="shared" si="295"/>
        <v>0</v>
      </c>
      <c r="T344" s="15">
        <f t="shared" si="295"/>
        <v>1890293</v>
      </c>
      <c r="U344" s="15">
        <f t="shared" si="295"/>
        <v>0</v>
      </c>
      <c r="V344" s="15">
        <f t="shared" si="295"/>
        <v>0</v>
      </c>
      <c r="W344" s="15">
        <f t="shared" si="295"/>
        <v>0</v>
      </c>
      <c r="X344" s="15">
        <f t="shared" si="295"/>
        <v>0</v>
      </c>
      <c r="Y344" s="15">
        <f t="shared" si="295"/>
        <v>0</v>
      </c>
      <c r="Z344" s="15">
        <f t="shared" si="295"/>
        <v>0</v>
      </c>
      <c r="AA344" s="15">
        <f t="shared" si="295"/>
        <v>0</v>
      </c>
      <c r="AB344" s="15">
        <f t="shared" si="295"/>
        <v>0</v>
      </c>
      <c r="AC344" s="15">
        <f t="shared" si="295"/>
        <v>0</v>
      </c>
      <c r="AD344" s="15">
        <f t="shared" si="295"/>
        <v>0</v>
      </c>
      <c r="AE344" s="15">
        <f t="shared" si="295"/>
        <v>0</v>
      </c>
      <c r="AF344" s="15">
        <f t="shared" si="295"/>
        <v>0</v>
      </c>
      <c r="AG344" s="15">
        <f t="shared" si="295"/>
        <v>0</v>
      </c>
      <c r="AH344" s="15">
        <f t="shared" si="295"/>
        <v>0</v>
      </c>
      <c r="AI344" s="15">
        <f t="shared" si="295"/>
        <v>0</v>
      </c>
      <c r="AJ344" s="15">
        <f t="shared" si="295"/>
        <v>0</v>
      </c>
      <c r="AK344" s="15">
        <f t="shared" si="295"/>
        <v>0</v>
      </c>
      <c r="AL344" s="15">
        <f t="shared" si="295"/>
        <v>0</v>
      </c>
      <c r="AM344" s="110">
        <f t="shared" si="295"/>
        <v>0</v>
      </c>
      <c r="AN344" s="15">
        <f t="shared" si="295"/>
        <v>0</v>
      </c>
      <c r="AO344" s="15">
        <f t="shared" si="295"/>
        <v>0</v>
      </c>
      <c r="AP344" s="15">
        <f t="shared" si="295"/>
        <v>0</v>
      </c>
      <c r="AQ344" s="15">
        <f t="shared" si="295"/>
        <v>0</v>
      </c>
      <c r="AR344" s="15">
        <f t="shared" si="295"/>
        <v>0</v>
      </c>
      <c r="AS344" s="15">
        <f t="shared" si="295"/>
        <v>0</v>
      </c>
    </row>
    <row r="345" spans="1:45" ht="18" customHeight="1" x14ac:dyDescent="0.25">
      <c r="A345" s="102" t="s">
        <v>81</v>
      </c>
      <c r="B345" s="102"/>
      <c r="C345" s="102"/>
      <c r="D345" s="102"/>
      <c r="E345" s="98">
        <v>851</v>
      </c>
      <c r="F345" s="2" t="s">
        <v>56</v>
      </c>
      <c r="G345" s="2" t="s">
        <v>11</v>
      </c>
      <c r="H345" s="3" t="s">
        <v>343</v>
      </c>
      <c r="I345" s="2" t="s">
        <v>82</v>
      </c>
      <c r="J345" s="15">
        <f>'3.ВС'!J223</f>
        <v>1060000</v>
      </c>
      <c r="K345" s="15">
        <f>'3.ВС'!K223</f>
        <v>0</v>
      </c>
      <c r="L345" s="15">
        <f>'3.ВС'!L223</f>
        <v>1060000</v>
      </c>
      <c r="M345" s="15">
        <f>'3.ВС'!M223</f>
        <v>0</v>
      </c>
      <c r="N345" s="15">
        <f>'3.ВС'!N223</f>
        <v>830293</v>
      </c>
      <c r="O345" s="15">
        <f>'3.ВС'!O223</f>
        <v>0</v>
      </c>
      <c r="P345" s="15">
        <f>'3.ВС'!P223</f>
        <v>830293</v>
      </c>
      <c r="Q345" s="15">
        <f>'3.ВС'!Q223</f>
        <v>0</v>
      </c>
      <c r="R345" s="15">
        <f>'3.ВС'!R223</f>
        <v>1890293</v>
      </c>
      <c r="S345" s="15">
        <f>'3.ВС'!S223</f>
        <v>0</v>
      </c>
      <c r="T345" s="15">
        <f>'3.ВС'!T223</f>
        <v>1890293</v>
      </c>
      <c r="U345" s="15">
        <f>'3.ВС'!U223</f>
        <v>0</v>
      </c>
      <c r="V345" s="15">
        <f>'3.ВС'!V223</f>
        <v>0</v>
      </c>
      <c r="W345" s="15">
        <f>'3.ВС'!W223</f>
        <v>0</v>
      </c>
      <c r="X345" s="15">
        <f>'3.ВС'!X223</f>
        <v>0</v>
      </c>
      <c r="Y345" s="15">
        <f>'3.ВС'!Y223</f>
        <v>0</v>
      </c>
      <c r="Z345" s="15">
        <f>'3.ВС'!Z223</f>
        <v>0</v>
      </c>
      <c r="AA345" s="15">
        <f>'3.ВС'!AA223</f>
        <v>0</v>
      </c>
      <c r="AB345" s="15">
        <f>'3.ВС'!AB223</f>
        <v>0</v>
      </c>
      <c r="AC345" s="15">
        <f>'3.ВС'!AC223</f>
        <v>0</v>
      </c>
      <c r="AD345" s="15">
        <f>'3.ВС'!AD223</f>
        <v>0</v>
      </c>
      <c r="AE345" s="15">
        <f>'3.ВС'!AE223</f>
        <v>0</v>
      </c>
      <c r="AF345" s="15">
        <f>'3.ВС'!AF223</f>
        <v>0</v>
      </c>
      <c r="AG345" s="15">
        <f>'3.ВС'!AG223</f>
        <v>0</v>
      </c>
      <c r="AH345" s="15">
        <f>'3.ВС'!AH223</f>
        <v>0</v>
      </c>
      <c r="AI345" s="15">
        <f>'3.ВС'!AI223</f>
        <v>0</v>
      </c>
      <c r="AJ345" s="15">
        <f>'3.ВС'!AJ223</f>
        <v>0</v>
      </c>
      <c r="AK345" s="15">
        <f>'3.ВС'!AK223</f>
        <v>0</v>
      </c>
      <c r="AL345" s="15">
        <f>'3.ВС'!AL223</f>
        <v>0</v>
      </c>
      <c r="AM345" s="110">
        <f>'3.ВС'!AM223</f>
        <v>0</v>
      </c>
      <c r="AN345" s="15">
        <f>'3.ВС'!AN223</f>
        <v>0</v>
      </c>
      <c r="AO345" s="15">
        <f>'3.ВС'!AO223</f>
        <v>0</v>
      </c>
      <c r="AP345" s="15">
        <f>'3.ВС'!AP223</f>
        <v>0</v>
      </c>
      <c r="AQ345" s="15">
        <f>'3.ВС'!AQ223</f>
        <v>0</v>
      </c>
      <c r="AR345" s="15">
        <f>'3.ВС'!AR223</f>
        <v>0</v>
      </c>
      <c r="AS345" s="15">
        <f>'3.ВС'!AS223</f>
        <v>0</v>
      </c>
    </row>
    <row r="346" spans="1:45" ht="31.5" hidden="1" customHeight="1" x14ac:dyDescent="0.25">
      <c r="A346" s="102" t="s">
        <v>114</v>
      </c>
      <c r="B346" s="102"/>
      <c r="C346" s="102"/>
      <c r="D346" s="102"/>
      <c r="E346" s="3">
        <v>851</v>
      </c>
      <c r="F346" s="2" t="s">
        <v>56</v>
      </c>
      <c r="G346" s="2" t="s">
        <v>11</v>
      </c>
      <c r="H346" s="3" t="s">
        <v>423</v>
      </c>
      <c r="I346" s="2"/>
      <c r="J346" s="15">
        <f t="shared" ref="J346:AK347" si="296">J347</f>
        <v>0</v>
      </c>
      <c r="K346" s="15">
        <f t="shared" si="296"/>
        <v>0</v>
      </c>
      <c r="L346" s="15">
        <f t="shared" si="296"/>
        <v>0</v>
      </c>
      <c r="M346" s="15">
        <f t="shared" si="296"/>
        <v>0</v>
      </c>
      <c r="N346" s="15">
        <f t="shared" si="296"/>
        <v>0</v>
      </c>
      <c r="O346" s="15">
        <f t="shared" si="296"/>
        <v>0</v>
      </c>
      <c r="P346" s="15">
        <f t="shared" si="296"/>
        <v>0</v>
      </c>
      <c r="Q346" s="15">
        <f t="shared" si="296"/>
        <v>0</v>
      </c>
      <c r="R346" s="15">
        <f t="shared" si="296"/>
        <v>0</v>
      </c>
      <c r="S346" s="15">
        <f t="shared" si="296"/>
        <v>0</v>
      </c>
      <c r="T346" s="15">
        <f t="shared" si="296"/>
        <v>0</v>
      </c>
      <c r="U346" s="15">
        <f t="shared" si="296"/>
        <v>0</v>
      </c>
      <c r="V346" s="15">
        <f t="shared" si="296"/>
        <v>0</v>
      </c>
      <c r="W346" s="15">
        <f t="shared" si="296"/>
        <v>0</v>
      </c>
      <c r="X346" s="15">
        <f t="shared" si="296"/>
        <v>0</v>
      </c>
      <c r="Y346" s="15">
        <f t="shared" si="296"/>
        <v>0</v>
      </c>
      <c r="Z346" s="15">
        <f t="shared" si="296"/>
        <v>0</v>
      </c>
      <c r="AA346" s="15">
        <f t="shared" si="296"/>
        <v>0</v>
      </c>
      <c r="AB346" s="15">
        <f t="shared" si="296"/>
        <v>0</v>
      </c>
      <c r="AC346" s="15">
        <f t="shared" si="296"/>
        <v>0</v>
      </c>
      <c r="AD346" s="15">
        <f t="shared" si="296"/>
        <v>0</v>
      </c>
      <c r="AE346" s="15">
        <f t="shared" si="296"/>
        <v>0</v>
      </c>
      <c r="AF346" s="15">
        <f t="shared" si="296"/>
        <v>0</v>
      </c>
      <c r="AG346" s="15">
        <f t="shared" si="296"/>
        <v>0</v>
      </c>
      <c r="AH346" s="15">
        <f t="shared" si="296"/>
        <v>0</v>
      </c>
      <c r="AI346" s="15">
        <f t="shared" si="296"/>
        <v>0</v>
      </c>
      <c r="AJ346" s="15">
        <f t="shared" si="296"/>
        <v>0</v>
      </c>
      <c r="AK346" s="15">
        <f t="shared" si="296"/>
        <v>0</v>
      </c>
      <c r="AL346" s="15">
        <f t="shared" ref="S346:AS347" si="297">AL347</f>
        <v>0</v>
      </c>
      <c r="AM346" s="110">
        <f t="shared" si="297"/>
        <v>0</v>
      </c>
      <c r="AN346" s="15">
        <f t="shared" si="297"/>
        <v>0</v>
      </c>
      <c r="AO346" s="15">
        <f t="shared" si="297"/>
        <v>0</v>
      </c>
      <c r="AP346" s="15">
        <f t="shared" si="297"/>
        <v>0</v>
      </c>
      <c r="AQ346" s="15">
        <f t="shared" si="297"/>
        <v>0</v>
      </c>
      <c r="AR346" s="15">
        <f t="shared" si="297"/>
        <v>0</v>
      </c>
      <c r="AS346" s="15">
        <f t="shared" si="297"/>
        <v>0</v>
      </c>
    </row>
    <row r="347" spans="1:45" ht="31.5" hidden="1" customHeight="1" x14ac:dyDescent="0.25">
      <c r="A347" s="102" t="s">
        <v>40</v>
      </c>
      <c r="B347" s="102"/>
      <c r="C347" s="102"/>
      <c r="D347" s="102"/>
      <c r="E347" s="3">
        <v>851</v>
      </c>
      <c r="F347" s="2" t="s">
        <v>56</v>
      </c>
      <c r="G347" s="2" t="s">
        <v>11</v>
      </c>
      <c r="H347" s="3" t="s">
        <v>423</v>
      </c>
      <c r="I347" s="2" t="s">
        <v>80</v>
      </c>
      <c r="J347" s="15">
        <f t="shared" si="296"/>
        <v>0</v>
      </c>
      <c r="K347" s="15">
        <f t="shared" si="296"/>
        <v>0</v>
      </c>
      <c r="L347" s="15">
        <f t="shared" si="296"/>
        <v>0</v>
      </c>
      <c r="M347" s="15">
        <f t="shared" si="296"/>
        <v>0</v>
      </c>
      <c r="N347" s="15">
        <f t="shared" si="296"/>
        <v>0</v>
      </c>
      <c r="O347" s="15">
        <f t="shared" si="296"/>
        <v>0</v>
      </c>
      <c r="P347" s="15">
        <f t="shared" si="296"/>
        <v>0</v>
      </c>
      <c r="Q347" s="15">
        <f t="shared" si="296"/>
        <v>0</v>
      </c>
      <c r="R347" s="15">
        <f t="shared" si="296"/>
        <v>0</v>
      </c>
      <c r="S347" s="15">
        <f t="shared" si="297"/>
        <v>0</v>
      </c>
      <c r="T347" s="15">
        <f t="shared" si="297"/>
        <v>0</v>
      </c>
      <c r="U347" s="15">
        <f t="shared" si="297"/>
        <v>0</v>
      </c>
      <c r="V347" s="15">
        <f t="shared" si="297"/>
        <v>0</v>
      </c>
      <c r="W347" s="15">
        <f t="shared" si="297"/>
        <v>0</v>
      </c>
      <c r="X347" s="15">
        <f t="shared" si="297"/>
        <v>0</v>
      </c>
      <c r="Y347" s="15">
        <f t="shared" si="297"/>
        <v>0</v>
      </c>
      <c r="Z347" s="15">
        <f t="shared" si="297"/>
        <v>0</v>
      </c>
      <c r="AA347" s="15">
        <f t="shared" si="297"/>
        <v>0</v>
      </c>
      <c r="AB347" s="15">
        <f t="shared" si="297"/>
        <v>0</v>
      </c>
      <c r="AC347" s="15">
        <f t="shared" si="297"/>
        <v>0</v>
      </c>
      <c r="AD347" s="15">
        <f t="shared" si="297"/>
        <v>0</v>
      </c>
      <c r="AE347" s="15">
        <f t="shared" si="297"/>
        <v>0</v>
      </c>
      <c r="AF347" s="15">
        <f t="shared" si="297"/>
        <v>0</v>
      </c>
      <c r="AG347" s="15">
        <f t="shared" si="297"/>
        <v>0</v>
      </c>
      <c r="AH347" s="15">
        <f t="shared" si="297"/>
        <v>0</v>
      </c>
      <c r="AI347" s="15">
        <f t="shared" si="297"/>
        <v>0</v>
      </c>
      <c r="AJ347" s="15">
        <f t="shared" si="297"/>
        <v>0</v>
      </c>
      <c r="AK347" s="15">
        <f t="shared" si="297"/>
        <v>0</v>
      </c>
      <c r="AL347" s="15">
        <f t="shared" si="297"/>
        <v>0</v>
      </c>
      <c r="AM347" s="110">
        <f t="shared" si="297"/>
        <v>0</v>
      </c>
      <c r="AN347" s="15">
        <f t="shared" si="297"/>
        <v>0</v>
      </c>
      <c r="AO347" s="15">
        <f t="shared" si="297"/>
        <v>0</v>
      </c>
      <c r="AP347" s="15">
        <f t="shared" si="297"/>
        <v>0</v>
      </c>
      <c r="AQ347" s="15">
        <f t="shared" si="297"/>
        <v>0</v>
      </c>
      <c r="AR347" s="15">
        <f t="shared" si="297"/>
        <v>0</v>
      </c>
      <c r="AS347" s="15">
        <f t="shared" si="297"/>
        <v>0</v>
      </c>
    </row>
    <row r="348" spans="1:45" ht="31.5" hidden="1" customHeight="1" x14ac:dyDescent="0.25">
      <c r="A348" s="102" t="s">
        <v>81</v>
      </c>
      <c r="B348" s="102"/>
      <c r="C348" s="102"/>
      <c r="D348" s="102"/>
      <c r="E348" s="3">
        <v>851</v>
      </c>
      <c r="F348" s="2" t="s">
        <v>56</v>
      </c>
      <c r="G348" s="2" t="s">
        <v>11</v>
      </c>
      <c r="H348" s="3" t="s">
        <v>423</v>
      </c>
      <c r="I348" s="2" t="s">
        <v>82</v>
      </c>
      <c r="J348" s="15">
        <f>'3.ВС'!J226</f>
        <v>0</v>
      </c>
      <c r="K348" s="15">
        <f>'3.ВС'!K226</f>
        <v>0</v>
      </c>
      <c r="L348" s="15">
        <f>'3.ВС'!L226</f>
        <v>0</v>
      </c>
      <c r="M348" s="15">
        <f>'3.ВС'!M226</f>
        <v>0</v>
      </c>
      <c r="N348" s="15">
        <f>'3.ВС'!N226</f>
        <v>0</v>
      </c>
      <c r="O348" s="15">
        <f>'3.ВС'!O226</f>
        <v>0</v>
      </c>
      <c r="P348" s="15">
        <f>'3.ВС'!P226</f>
        <v>0</v>
      </c>
      <c r="Q348" s="15">
        <f>'3.ВС'!Q226</f>
        <v>0</v>
      </c>
      <c r="R348" s="15">
        <f>'3.ВС'!R226</f>
        <v>0</v>
      </c>
      <c r="S348" s="15">
        <f>'3.ВС'!S226</f>
        <v>0</v>
      </c>
      <c r="T348" s="15">
        <f>'3.ВС'!T226</f>
        <v>0</v>
      </c>
      <c r="U348" s="15">
        <f>'3.ВС'!U226</f>
        <v>0</v>
      </c>
      <c r="V348" s="15">
        <f>'3.ВС'!V226</f>
        <v>0</v>
      </c>
      <c r="W348" s="15">
        <f>'3.ВС'!W226</f>
        <v>0</v>
      </c>
      <c r="X348" s="15">
        <f>'3.ВС'!X226</f>
        <v>0</v>
      </c>
      <c r="Y348" s="15">
        <f>'3.ВС'!Y226</f>
        <v>0</v>
      </c>
      <c r="Z348" s="15">
        <f>'3.ВС'!Z226</f>
        <v>0</v>
      </c>
      <c r="AA348" s="15">
        <f>'3.ВС'!AA226</f>
        <v>0</v>
      </c>
      <c r="AB348" s="15">
        <f>'3.ВС'!AB226</f>
        <v>0</v>
      </c>
      <c r="AC348" s="15">
        <f>'3.ВС'!AC226</f>
        <v>0</v>
      </c>
      <c r="AD348" s="15">
        <f>'3.ВС'!AD226</f>
        <v>0</v>
      </c>
      <c r="AE348" s="15">
        <f>'3.ВС'!AE226</f>
        <v>0</v>
      </c>
      <c r="AF348" s="15">
        <f>'3.ВС'!AF226</f>
        <v>0</v>
      </c>
      <c r="AG348" s="15">
        <f>'3.ВС'!AG226</f>
        <v>0</v>
      </c>
      <c r="AH348" s="15">
        <f>'3.ВС'!AH226</f>
        <v>0</v>
      </c>
      <c r="AI348" s="15">
        <f>'3.ВС'!AI226</f>
        <v>0</v>
      </c>
      <c r="AJ348" s="15">
        <f>'3.ВС'!AJ226</f>
        <v>0</v>
      </c>
      <c r="AK348" s="15">
        <f>'3.ВС'!AK226</f>
        <v>0</v>
      </c>
      <c r="AL348" s="15">
        <f>'3.ВС'!AL226</f>
        <v>0</v>
      </c>
      <c r="AM348" s="110">
        <f>'3.ВС'!AM226</f>
        <v>0</v>
      </c>
      <c r="AN348" s="15">
        <f>'3.ВС'!AN226</f>
        <v>0</v>
      </c>
      <c r="AO348" s="15">
        <f>'3.ВС'!AO226</f>
        <v>0</v>
      </c>
      <c r="AP348" s="15">
        <f>'3.ВС'!AP226</f>
        <v>0</v>
      </c>
      <c r="AQ348" s="15">
        <f>'3.ВС'!AQ226</f>
        <v>0</v>
      </c>
      <c r="AR348" s="15">
        <f>'3.ВС'!AR226</f>
        <v>0</v>
      </c>
      <c r="AS348" s="15">
        <f>'3.ВС'!AS226</f>
        <v>0</v>
      </c>
    </row>
    <row r="349" spans="1:45" ht="31.5" hidden="1" customHeight="1" x14ac:dyDescent="0.25">
      <c r="A349" s="100" t="s">
        <v>84</v>
      </c>
      <c r="B349" s="102"/>
      <c r="C349" s="102"/>
      <c r="D349" s="102"/>
      <c r="E349" s="98">
        <v>851</v>
      </c>
      <c r="F349" s="2" t="s">
        <v>56</v>
      </c>
      <c r="G349" s="2" t="s">
        <v>11</v>
      </c>
      <c r="H349" s="3" t="s">
        <v>345</v>
      </c>
      <c r="I349" s="4"/>
      <c r="J349" s="15">
        <f t="shared" ref="J349" si="298">J350+J352</f>
        <v>5600000</v>
      </c>
      <c r="K349" s="15">
        <f t="shared" ref="K349:R349" si="299">K350+K352</f>
        <v>0</v>
      </c>
      <c r="L349" s="15">
        <f t="shared" si="299"/>
        <v>0</v>
      </c>
      <c r="M349" s="15">
        <f t="shared" si="299"/>
        <v>5600000</v>
      </c>
      <c r="N349" s="15">
        <f t="shared" si="299"/>
        <v>0</v>
      </c>
      <c r="O349" s="15">
        <f t="shared" si="299"/>
        <v>0</v>
      </c>
      <c r="P349" s="15">
        <f t="shared" si="299"/>
        <v>0</v>
      </c>
      <c r="Q349" s="15">
        <f t="shared" si="299"/>
        <v>0</v>
      </c>
      <c r="R349" s="15">
        <f t="shared" si="299"/>
        <v>5600000</v>
      </c>
      <c r="S349" s="15">
        <f t="shared" ref="S349:AS349" si="300">S350+S352</f>
        <v>0</v>
      </c>
      <c r="T349" s="15">
        <f t="shared" si="300"/>
        <v>0</v>
      </c>
      <c r="U349" s="15">
        <f t="shared" si="300"/>
        <v>5600000</v>
      </c>
      <c r="V349" s="15">
        <f t="shared" si="300"/>
        <v>5600000</v>
      </c>
      <c r="W349" s="15">
        <f t="shared" si="300"/>
        <v>0</v>
      </c>
      <c r="X349" s="15">
        <f t="shared" si="300"/>
        <v>0</v>
      </c>
      <c r="Y349" s="15">
        <f t="shared" si="300"/>
        <v>5600000</v>
      </c>
      <c r="Z349" s="15">
        <f t="shared" si="300"/>
        <v>0</v>
      </c>
      <c r="AA349" s="15">
        <f t="shared" si="300"/>
        <v>0</v>
      </c>
      <c r="AB349" s="15">
        <f t="shared" si="300"/>
        <v>0</v>
      </c>
      <c r="AC349" s="15">
        <f t="shared" si="300"/>
        <v>0</v>
      </c>
      <c r="AD349" s="15">
        <f t="shared" si="300"/>
        <v>5600000</v>
      </c>
      <c r="AE349" s="15">
        <f t="shared" si="300"/>
        <v>0</v>
      </c>
      <c r="AF349" s="15">
        <f t="shared" si="300"/>
        <v>0</v>
      </c>
      <c r="AG349" s="15">
        <f t="shared" si="300"/>
        <v>5600000</v>
      </c>
      <c r="AH349" s="15">
        <f t="shared" si="300"/>
        <v>5600000</v>
      </c>
      <c r="AI349" s="15">
        <f t="shared" si="300"/>
        <v>0</v>
      </c>
      <c r="AJ349" s="15">
        <f t="shared" si="300"/>
        <v>0</v>
      </c>
      <c r="AK349" s="15">
        <f t="shared" si="300"/>
        <v>5600000</v>
      </c>
      <c r="AL349" s="15">
        <f t="shared" si="300"/>
        <v>0</v>
      </c>
      <c r="AM349" s="110">
        <f t="shared" si="300"/>
        <v>0</v>
      </c>
      <c r="AN349" s="15">
        <f t="shared" si="300"/>
        <v>0</v>
      </c>
      <c r="AO349" s="15">
        <f t="shared" si="300"/>
        <v>0</v>
      </c>
      <c r="AP349" s="15">
        <f t="shared" si="300"/>
        <v>5600000</v>
      </c>
      <c r="AQ349" s="15">
        <f t="shared" si="300"/>
        <v>0</v>
      </c>
      <c r="AR349" s="15">
        <f t="shared" si="300"/>
        <v>0</v>
      </c>
      <c r="AS349" s="15">
        <f t="shared" si="300"/>
        <v>5600000</v>
      </c>
    </row>
    <row r="350" spans="1:45" ht="31.5" hidden="1" customHeight="1" x14ac:dyDescent="0.25">
      <c r="A350" s="102" t="s">
        <v>20</v>
      </c>
      <c r="B350" s="102"/>
      <c r="C350" s="102"/>
      <c r="D350" s="102"/>
      <c r="E350" s="98">
        <v>851</v>
      </c>
      <c r="F350" s="2" t="s">
        <v>56</v>
      </c>
      <c r="G350" s="2" t="s">
        <v>11</v>
      </c>
      <c r="H350" s="3" t="s">
        <v>345</v>
      </c>
      <c r="I350" s="4">
        <v>200</v>
      </c>
      <c r="J350" s="15">
        <f t="shared" ref="J350:AS350" si="301">J351</f>
        <v>381500</v>
      </c>
      <c r="K350" s="15">
        <f t="shared" si="301"/>
        <v>0</v>
      </c>
      <c r="L350" s="15">
        <f t="shared" si="301"/>
        <v>0</v>
      </c>
      <c r="M350" s="15">
        <f t="shared" si="301"/>
        <v>381500</v>
      </c>
      <c r="N350" s="15">
        <f t="shared" si="301"/>
        <v>0</v>
      </c>
      <c r="O350" s="15">
        <f t="shared" si="301"/>
        <v>0</v>
      </c>
      <c r="P350" s="15">
        <f t="shared" si="301"/>
        <v>0</v>
      </c>
      <c r="Q350" s="15">
        <f t="shared" si="301"/>
        <v>0</v>
      </c>
      <c r="R350" s="15">
        <f t="shared" si="301"/>
        <v>381500</v>
      </c>
      <c r="S350" s="15">
        <f t="shared" si="301"/>
        <v>0</v>
      </c>
      <c r="T350" s="15">
        <f t="shared" si="301"/>
        <v>0</v>
      </c>
      <c r="U350" s="15">
        <f t="shared" si="301"/>
        <v>381500</v>
      </c>
      <c r="V350" s="15">
        <f t="shared" si="301"/>
        <v>381500</v>
      </c>
      <c r="W350" s="15">
        <f t="shared" si="301"/>
        <v>0</v>
      </c>
      <c r="X350" s="15">
        <f t="shared" si="301"/>
        <v>0</v>
      </c>
      <c r="Y350" s="15">
        <f t="shared" si="301"/>
        <v>381500</v>
      </c>
      <c r="Z350" s="15">
        <f t="shared" si="301"/>
        <v>0</v>
      </c>
      <c r="AA350" s="15">
        <f t="shared" si="301"/>
        <v>0</v>
      </c>
      <c r="AB350" s="15">
        <f t="shared" si="301"/>
        <v>0</v>
      </c>
      <c r="AC350" s="15">
        <f t="shared" si="301"/>
        <v>0</v>
      </c>
      <c r="AD350" s="15">
        <f t="shared" si="301"/>
        <v>381500</v>
      </c>
      <c r="AE350" s="15">
        <f t="shared" si="301"/>
        <v>0</v>
      </c>
      <c r="AF350" s="15">
        <f t="shared" si="301"/>
        <v>0</v>
      </c>
      <c r="AG350" s="15">
        <f t="shared" si="301"/>
        <v>381500</v>
      </c>
      <c r="AH350" s="15">
        <f t="shared" si="301"/>
        <v>381500</v>
      </c>
      <c r="AI350" s="15">
        <f t="shared" si="301"/>
        <v>0</v>
      </c>
      <c r="AJ350" s="15">
        <f t="shared" si="301"/>
        <v>0</v>
      </c>
      <c r="AK350" s="15">
        <f t="shared" si="301"/>
        <v>381500</v>
      </c>
      <c r="AL350" s="15">
        <f t="shared" si="301"/>
        <v>0</v>
      </c>
      <c r="AM350" s="110">
        <f t="shared" si="301"/>
        <v>0</v>
      </c>
      <c r="AN350" s="15">
        <f t="shared" si="301"/>
        <v>0</v>
      </c>
      <c r="AO350" s="15">
        <f t="shared" si="301"/>
        <v>0</v>
      </c>
      <c r="AP350" s="15">
        <f t="shared" si="301"/>
        <v>381500</v>
      </c>
      <c r="AQ350" s="15">
        <f t="shared" si="301"/>
        <v>0</v>
      </c>
      <c r="AR350" s="15">
        <f t="shared" si="301"/>
        <v>0</v>
      </c>
      <c r="AS350" s="15">
        <f t="shared" si="301"/>
        <v>381500</v>
      </c>
    </row>
    <row r="351" spans="1:45" ht="31.5" hidden="1" customHeight="1" x14ac:dyDescent="0.25">
      <c r="A351" s="102" t="s">
        <v>9</v>
      </c>
      <c r="B351" s="102"/>
      <c r="C351" s="102"/>
      <c r="D351" s="102"/>
      <c r="E351" s="98">
        <v>851</v>
      </c>
      <c r="F351" s="2" t="s">
        <v>56</v>
      </c>
      <c r="G351" s="2" t="s">
        <v>11</v>
      </c>
      <c r="H351" s="3" t="s">
        <v>345</v>
      </c>
      <c r="I351" s="4">
        <v>240</v>
      </c>
      <c r="J351" s="15">
        <f>'3.ВС'!J229</f>
        <v>381500</v>
      </c>
      <c r="K351" s="15">
        <f>'3.ВС'!K229</f>
        <v>0</v>
      </c>
      <c r="L351" s="15">
        <f>'3.ВС'!L229</f>
        <v>0</v>
      </c>
      <c r="M351" s="15">
        <f>'3.ВС'!M229</f>
        <v>381500</v>
      </c>
      <c r="N351" s="15">
        <f>'3.ВС'!N229</f>
        <v>0</v>
      </c>
      <c r="O351" s="15">
        <f>'3.ВС'!O229</f>
        <v>0</v>
      </c>
      <c r="P351" s="15">
        <f>'3.ВС'!P229</f>
        <v>0</v>
      </c>
      <c r="Q351" s="15">
        <f>'3.ВС'!Q229</f>
        <v>0</v>
      </c>
      <c r="R351" s="15">
        <f>'3.ВС'!R229</f>
        <v>381500</v>
      </c>
      <c r="S351" s="15">
        <f>'3.ВС'!S229</f>
        <v>0</v>
      </c>
      <c r="T351" s="15">
        <f>'3.ВС'!T229</f>
        <v>0</v>
      </c>
      <c r="U351" s="15">
        <f>'3.ВС'!U229</f>
        <v>381500</v>
      </c>
      <c r="V351" s="15">
        <f>'3.ВС'!V229</f>
        <v>381500</v>
      </c>
      <c r="W351" s="15">
        <f>'3.ВС'!W229</f>
        <v>0</v>
      </c>
      <c r="X351" s="15">
        <f>'3.ВС'!X229</f>
        <v>0</v>
      </c>
      <c r="Y351" s="15">
        <f>'3.ВС'!Y229</f>
        <v>381500</v>
      </c>
      <c r="Z351" s="15">
        <f>'3.ВС'!Z229</f>
        <v>0</v>
      </c>
      <c r="AA351" s="15">
        <f>'3.ВС'!AA229</f>
        <v>0</v>
      </c>
      <c r="AB351" s="15">
        <f>'3.ВС'!AB229</f>
        <v>0</v>
      </c>
      <c r="AC351" s="15">
        <f>'3.ВС'!AC229</f>
        <v>0</v>
      </c>
      <c r="AD351" s="15">
        <f>'3.ВС'!AD229</f>
        <v>381500</v>
      </c>
      <c r="AE351" s="15">
        <f>'3.ВС'!AE229</f>
        <v>0</v>
      </c>
      <c r="AF351" s="15">
        <f>'3.ВС'!AF229</f>
        <v>0</v>
      </c>
      <c r="AG351" s="15">
        <f>'3.ВС'!AG229</f>
        <v>381500</v>
      </c>
      <c r="AH351" s="15">
        <f>'3.ВС'!AH229</f>
        <v>381500</v>
      </c>
      <c r="AI351" s="15">
        <f>'3.ВС'!AI229</f>
        <v>0</v>
      </c>
      <c r="AJ351" s="15">
        <f>'3.ВС'!AJ229</f>
        <v>0</v>
      </c>
      <c r="AK351" s="15">
        <f>'3.ВС'!AK229</f>
        <v>381500</v>
      </c>
      <c r="AL351" s="15">
        <f>'3.ВС'!AL229</f>
        <v>0</v>
      </c>
      <c r="AM351" s="110">
        <f>'3.ВС'!AM229</f>
        <v>0</v>
      </c>
      <c r="AN351" s="15">
        <f>'3.ВС'!AN229</f>
        <v>0</v>
      </c>
      <c r="AO351" s="15">
        <f>'3.ВС'!AO229</f>
        <v>0</v>
      </c>
      <c r="AP351" s="15">
        <f>'3.ВС'!AP229</f>
        <v>381500</v>
      </c>
      <c r="AQ351" s="15">
        <f>'3.ВС'!AQ229</f>
        <v>0</v>
      </c>
      <c r="AR351" s="15">
        <f>'3.ВС'!AR229</f>
        <v>0</v>
      </c>
      <c r="AS351" s="15">
        <f>'3.ВС'!AS229</f>
        <v>381500</v>
      </c>
    </row>
    <row r="352" spans="1:45" ht="31.5" hidden="1" customHeight="1" x14ac:dyDescent="0.25">
      <c r="A352" s="102" t="s">
        <v>40</v>
      </c>
      <c r="B352" s="102"/>
      <c r="C352" s="102"/>
      <c r="D352" s="102"/>
      <c r="E352" s="98">
        <v>851</v>
      </c>
      <c r="F352" s="2" t="s">
        <v>56</v>
      </c>
      <c r="G352" s="2" t="s">
        <v>11</v>
      </c>
      <c r="H352" s="3" t="s">
        <v>345</v>
      </c>
      <c r="I352" s="4">
        <v>600</v>
      </c>
      <c r="J352" s="15">
        <f t="shared" ref="J352:AS352" si="302">J353</f>
        <v>5218500</v>
      </c>
      <c r="K352" s="15">
        <f t="shared" si="302"/>
        <v>0</v>
      </c>
      <c r="L352" s="15">
        <f t="shared" si="302"/>
        <v>0</v>
      </c>
      <c r="M352" s="15">
        <f t="shared" si="302"/>
        <v>5218500</v>
      </c>
      <c r="N352" s="15">
        <f t="shared" si="302"/>
        <v>0</v>
      </c>
      <c r="O352" s="15">
        <f t="shared" si="302"/>
        <v>0</v>
      </c>
      <c r="P352" s="15">
        <f t="shared" si="302"/>
        <v>0</v>
      </c>
      <c r="Q352" s="15">
        <f t="shared" si="302"/>
        <v>0</v>
      </c>
      <c r="R352" s="15">
        <f t="shared" si="302"/>
        <v>5218500</v>
      </c>
      <c r="S352" s="15">
        <f t="shared" si="302"/>
        <v>0</v>
      </c>
      <c r="T352" s="15">
        <f t="shared" si="302"/>
        <v>0</v>
      </c>
      <c r="U352" s="15">
        <f t="shared" si="302"/>
        <v>5218500</v>
      </c>
      <c r="V352" s="15">
        <f t="shared" si="302"/>
        <v>5218500</v>
      </c>
      <c r="W352" s="15">
        <f t="shared" si="302"/>
        <v>0</v>
      </c>
      <c r="X352" s="15">
        <f t="shared" si="302"/>
        <v>0</v>
      </c>
      <c r="Y352" s="15">
        <f t="shared" si="302"/>
        <v>5218500</v>
      </c>
      <c r="Z352" s="15">
        <f t="shared" si="302"/>
        <v>0</v>
      </c>
      <c r="AA352" s="15">
        <f t="shared" si="302"/>
        <v>0</v>
      </c>
      <c r="AB352" s="15">
        <f t="shared" si="302"/>
        <v>0</v>
      </c>
      <c r="AC352" s="15">
        <f t="shared" si="302"/>
        <v>0</v>
      </c>
      <c r="AD352" s="15">
        <f t="shared" si="302"/>
        <v>5218500</v>
      </c>
      <c r="AE352" s="15">
        <f t="shared" si="302"/>
        <v>0</v>
      </c>
      <c r="AF352" s="15">
        <f t="shared" si="302"/>
        <v>0</v>
      </c>
      <c r="AG352" s="15">
        <f t="shared" si="302"/>
        <v>5218500</v>
      </c>
      <c r="AH352" s="15">
        <f t="shared" si="302"/>
        <v>5218500</v>
      </c>
      <c r="AI352" s="15">
        <f t="shared" si="302"/>
        <v>0</v>
      </c>
      <c r="AJ352" s="15">
        <f t="shared" si="302"/>
        <v>0</v>
      </c>
      <c r="AK352" s="15">
        <f t="shared" si="302"/>
        <v>5218500</v>
      </c>
      <c r="AL352" s="15">
        <f t="shared" si="302"/>
        <v>0</v>
      </c>
      <c r="AM352" s="110">
        <f t="shared" si="302"/>
        <v>0</v>
      </c>
      <c r="AN352" s="15">
        <f t="shared" si="302"/>
        <v>0</v>
      </c>
      <c r="AO352" s="15">
        <f t="shared" si="302"/>
        <v>0</v>
      </c>
      <c r="AP352" s="15">
        <f t="shared" si="302"/>
        <v>5218500</v>
      </c>
      <c r="AQ352" s="15">
        <f t="shared" si="302"/>
        <v>0</v>
      </c>
      <c r="AR352" s="15">
        <f t="shared" si="302"/>
        <v>0</v>
      </c>
      <c r="AS352" s="15">
        <f t="shared" si="302"/>
        <v>5218500</v>
      </c>
    </row>
    <row r="353" spans="1:45" ht="31.5" hidden="1" customHeight="1" x14ac:dyDescent="0.25">
      <c r="A353" s="102" t="s">
        <v>81</v>
      </c>
      <c r="B353" s="102"/>
      <c r="C353" s="102"/>
      <c r="D353" s="102"/>
      <c r="E353" s="98">
        <v>851</v>
      </c>
      <c r="F353" s="2" t="s">
        <v>56</v>
      </c>
      <c r="G353" s="2" t="s">
        <v>11</v>
      </c>
      <c r="H353" s="3" t="s">
        <v>345</v>
      </c>
      <c r="I353" s="2" t="s">
        <v>82</v>
      </c>
      <c r="J353" s="15">
        <f>'3.ВС'!J231</f>
        <v>5218500</v>
      </c>
      <c r="K353" s="15">
        <f>'3.ВС'!K231</f>
        <v>0</v>
      </c>
      <c r="L353" s="15">
        <f>'3.ВС'!L231</f>
        <v>0</v>
      </c>
      <c r="M353" s="15">
        <f>'3.ВС'!M231</f>
        <v>5218500</v>
      </c>
      <c r="N353" s="15">
        <f>'3.ВС'!N231</f>
        <v>0</v>
      </c>
      <c r="O353" s="15">
        <f>'3.ВС'!O231</f>
        <v>0</v>
      </c>
      <c r="P353" s="15">
        <f>'3.ВС'!P231</f>
        <v>0</v>
      </c>
      <c r="Q353" s="15">
        <f>'3.ВС'!Q231</f>
        <v>0</v>
      </c>
      <c r="R353" s="15">
        <f>'3.ВС'!R231</f>
        <v>5218500</v>
      </c>
      <c r="S353" s="15">
        <f>'3.ВС'!S231</f>
        <v>0</v>
      </c>
      <c r="T353" s="15">
        <f>'3.ВС'!T231</f>
        <v>0</v>
      </c>
      <c r="U353" s="15">
        <f>'3.ВС'!U231</f>
        <v>5218500</v>
      </c>
      <c r="V353" s="15">
        <f>'3.ВС'!V231</f>
        <v>5218500</v>
      </c>
      <c r="W353" s="15">
        <f>'3.ВС'!W231</f>
        <v>0</v>
      </c>
      <c r="X353" s="15">
        <f>'3.ВС'!X231</f>
        <v>0</v>
      </c>
      <c r="Y353" s="15">
        <f>'3.ВС'!Y231</f>
        <v>5218500</v>
      </c>
      <c r="Z353" s="15">
        <f>'3.ВС'!Z231</f>
        <v>0</v>
      </c>
      <c r="AA353" s="15">
        <f>'3.ВС'!AA231</f>
        <v>0</v>
      </c>
      <c r="AB353" s="15">
        <f>'3.ВС'!AB231</f>
        <v>0</v>
      </c>
      <c r="AC353" s="15">
        <f>'3.ВС'!AC231</f>
        <v>0</v>
      </c>
      <c r="AD353" s="15">
        <f>'3.ВС'!AD231</f>
        <v>5218500</v>
      </c>
      <c r="AE353" s="15">
        <f>'3.ВС'!AE231</f>
        <v>0</v>
      </c>
      <c r="AF353" s="15">
        <f>'3.ВС'!AF231</f>
        <v>0</v>
      </c>
      <c r="AG353" s="15">
        <f>'3.ВС'!AG231</f>
        <v>5218500</v>
      </c>
      <c r="AH353" s="15">
        <f>'3.ВС'!AH231</f>
        <v>5218500</v>
      </c>
      <c r="AI353" s="15">
        <f>'3.ВС'!AI231</f>
        <v>0</v>
      </c>
      <c r="AJ353" s="15">
        <f>'3.ВС'!AJ231</f>
        <v>0</v>
      </c>
      <c r="AK353" s="15">
        <f>'3.ВС'!AK231</f>
        <v>5218500</v>
      </c>
      <c r="AL353" s="15">
        <f>'3.ВС'!AL231</f>
        <v>0</v>
      </c>
      <c r="AM353" s="110">
        <f>'3.ВС'!AM231</f>
        <v>0</v>
      </c>
      <c r="AN353" s="15">
        <f>'3.ВС'!AN231</f>
        <v>0</v>
      </c>
      <c r="AO353" s="15">
        <f>'3.ВС'!AO231</f>
        <v>0</v>
      </c>
      <c r="AP353" s="15">
        <f>'3.ВС'!AP231</f>
        <v>5218500</v>
      </c>
      <c r="AQ353" s="15">
        <f>'3.ВС'!AQ231</f>
        <v>0</v>
      </c>
      <c r="AR353" s="15">
        <f>'3.ВС'!AR231</f>
        <v>0</v>
      </c>
      <c r="AS353" s="15">
        <f>'3.ВС'!AS231</f>
        <v>5218500</v>
      </c>
    </row>
    <row r="354" spans="1:45" ht="31.5" hidden="1" customHeight="1" x14ac:dyDescent="0.25">
      <c r="A354" s="100" t="s">
        <v>235</v>
      </c>
      <c r="B354" s="102"/>
      <c r="C354" s="102"/>
      <c r="D354" s="102"/>
      <c r="E354" s="98">
        <v>851</v>
      </c>
      <c r="F354" s="3" t="s">
        <v>56</v>
      </c>
      <c r="G354" s="3" t="s">
        <v>11</v>
      </c>
      <c r="H354" s="3" t="s">
        <v>346</v>
      </c>
      <c r="I354" s="3"/>
      <c r="J354" s="15">
        <f t="shared" ref="J354:AK355" si="303">J355</f>
        <v>3446459</v>
      </c>
      <c r="K354" s="15">
        <f t="shared" si="303"/>
        <v>3274136</v>
      </c>
      <c r="L354" s="15">
        <f t="shared" si="303"/>
        <v>172323</v>
      </c>
      <c r="M354" s="15">
        <f t="shared" si="303"/>
        <v>0</v>
      </c>
      <c r="N354" s="15">
        <f t="shared" si="303"/>
        <v>0</v>
      </c>
      <c r="O354" s="15">
        <f t="shared" si="303"/>
        <v>0</v>
      </c>
      <c r="P354" s="15">
        <f t="shared" si="303"/>
        <v>0</v>
      </c>
      <c r="Q354" s="15">
        <f t="shared" si="303"/>
        <v>0</v>
      </c>
      <c r="R354" s="15">
        <f t="shared" si="303"/>
        <v>3446459</v>
      </c>
      <c r="S354" s="15">
        <f t="shared" si="303"/>
        <v>3274136</v>
      </c>
      <c r="T354" s="15">
        <f t="shared" si="303"/>
        <v>172323</v>
      </c>
      <c r="U354" s="15">
        <f t="shared" si="303"/>
        <v>0</v>
      </c>
      <c r="V354" s="15">
        <f t="shared" si="303"/>
        <v>0</v>
      </c>
      <c r="W354" s="15">
        <f t="shared" si="303"/>
        <v>0</v>
      </c>
      <c r="X354" s="15">
        <f t="shared" si="303"/>
        <v>0</v>
      </c>
      <c r="Y354" s="15">
        <f t="shared" si="303"/>
        <v>0</v>
      </c>
      <c r="Z354" s="15">
        <f t="shared" si="303"/>
        <v>0</v>
      </c>
      <c r="AA354" s="15">
        <f t="shared" si="303"/>
        <v>0</v>
      </c>
      <c r="AB354" s="15">
        <f t="shared" si="303"/>
        <v>0</v>
      </c>
      <c r="AC354" s="15">
        <f t="shared" si="303"/>
        <v>0</v>
      </c>
      <c r="AD354" s="15">
        <f t="shared" si="303"/>
        <v>0</v>
      </c>
      <c r="AE354" s="15">
        <f t="shared" si="303"/>
        <v>0</v>
      </c>
      <c r="AF354" s="15">
        <f t="shared" si="303"/>
        <v>0</v>
      </c>
      <c r="AG354" s="15">
        <f t="shared" si="303"/>
        <v>0</v>
      </c>
      <c r="AH354" s="15">
        <f t="shared" si="303"/>
        <v>0</v>
      </c>
      <c r="AI354" s="15">
        <f t="shared" si="303"/>
        <v>0</v>
      </c>
      <c r="AJ354" s="15">
        <f t="shared" si="303"/>
        <v>0</v>
      </c>
      <c r="AK354" s="15">
        <f t="shared" si="303"/>
        <v>0</v>
      </c>
      <c r="AL354" s="15">
        <f t="shared" ref="S354:AS355" si="304">AL355</f>
        <v>0</v>
      </c>
      <c r="AM354" s="110">
        <f t="shared" si="304"/>
        <v>0</v>
      </c>
      <c r="AN354" s="15">
        <f t="shared" si="304"/>
        <v>0</v>
      </c>
      <c r="AO354" s="15">
        <f t="shared" si="304"/>
        <v>0</v>
      </c>
      <c r="AP354" s="15">
        <f t="shared" si="304"/>
        <v>0</v>
      </c>
      <c r="AQ354" s="15">
        <f t="shared" si="304"/>
        <v>0</v>
      </c>
      <c r="AR354" s="15">
        <f t="shared" si="304"/>
        <v>0</v>
      </c>
      <c r="AS354" s="15">
        <f t="shared" si="304"/>
        <v>0</v>
      </c>
    </row>
    <row r="355" spans="1:45" ht="31.5" hidden="1" customHeight="1" x14ac:dyDescent="0.25">
      <c r="A355" s="102" t="s">
        <v>40</v>
      </c>
      <c r="B355" s="102"/>
      <c r="C355" s="102"/>
      <c r="D355" s="102"/>
      <c r="E355" s="98">
        <v>851</v>
      </c>
      <c r="F355" s="2" t="s">
        <v>56</v>
      </c>
      <c r="G355" s="2" t="s">
        <v>11</v>
      </c>
      <c r="H355" s="3" t="s">
        <v>346</v>
      </c>
      <c r="I355" s="2" t="s">
        <v>80</v>
      </c>
      <c r="J355" s="15">
        <f t="shared" si="303"/>
        <v>3446459</v>
      </c>
      <c r="K355" s="15">
        <f t="shared" si="303"/>
        <v>3274136</v>
      </c>
      <c r="L355" s="15">
        <f t="shared" si="303"/>
        <v>172323</v>
      </c>
      <c r="M355" s="15">
        <f t="shared" si="303"/>
        <v>0</v>
      </c>
      <c r="N355" s="15">
        <f t="shared" si="303"/>
        <v>0</v>
      </c>
      <c r="O355" s="15">
        <f t="shared" si="303"/>
        <v>0</v>
      </c>
      <c r="P355" s="15">
        <f t="shared" si="303"/>
        <v>0</v>
      </c>
      <c r="Q355" s="15">
        <f t="shared" si="303"/>
        <v>0</v>
      </c>
      <c r="R355" s="15">
        <f t="shared" si="303"/>
        <v>3446459</v>
      </c>
      <c r="S355" s="15">
        <f t="shared" si="304"/>
        <v>3274136</v>
      </c>
      <c r="T355" s="15">
        <f t="shared" si="304"/>
        <v>172323</v>
      </c>
      <c r="U355" s="15">
        <f t="shared" si="304"/>
        <v>0</v>
      </c>
      <c r="V355" s="15">
        <f t="shared" si="304"/>
        <v>0</v>
      </c>
      <c r="W355" s="15">
        <f t="shared" si="304"/>
        <v>0</v>
      </c>
      <c r="X355" s="15">
        <f t="shared" si="304"/>
        <v>0</v>
      </c>
      <c r="Y355" s="15">
        <f t="shared" si="304"/>
        <v>0</v>
      </c>
      <c r="Z355" s="15">
        <f t="shared" si="304"/>
        <v>0</v>
      </c>
      <c r="AA355" s="15">
        <f t="shared" si="304"/>
        <v>0</v>
      </c>
      <c r="AB355" s="15">
        <f t="shared" si="304"/>
        <v>0</v>
      </c>
      <c r="AC355" s="15">
        <f t="shared" si="304"/>
        <v>0</v>
      </c>
      <c r="AD355" s="15">
        <f t="shared" si="304"/>
        <v>0</v>
      </c>
      <c r="AE355" s="15">
        <f t="shared" si="304"/>
        <v>0</v>
      </c>
      <c r="AF355" s="15">
        <f t="shared" si="304"/>
        <v>0</v>
      </c>
      <c r="AG355" s="15">
        <f t="shared" si="304"/>
        <v>0</v>
      </c>
      <c r="AH355" s="15">
        <f t="shared" si="304"/>
        <v>0</v>
      </c>
      <c r="AI355" s="15">
        <f t="shared" si="304"/>
        <v>0</v>
      </c>
      <c r="AJ355" s="15">
        <f t="shared" si="304"/>
        <v>0</v>
      </c>
      <c r="AK355" s="15">
        <f t="shared" si="304"/>
        <v>0</v>
      </c>
      <c r="AL355" s="15">
        <f t="shared" si="304"/>
        <v>0</v>
      </c>
      <c r="AM355" s="110">
        <f t="shared" si="304"/>
        <v>0</v>
      </c>
      <c r="AN355" s="15">
        <f t="shared" si="304"/>
        <v>0</v>
      </c>
      <c r="AO355" s="15">
        <f t="shared" si="304"/>
        <v>0</v>
      </c>
      <c r="AP355" s="15">
        <f t="shared" si="304"/>
        <v>0</v>
      </c>
      <c r="AQ355" s="15">
        <f t="shared" si="304"/>
        <v>0</v>
      </c>
      <c r="AR355" s="15">
        <f t="shared" si="304"/>
        <v>0</v>
      </c>
      <c r="AS355" s="15">
        <f t="shared" si="304"/>
        <v>0</v>
      </c>
    </row>
    <row r="356" spans="1:45" ht="31.5" hidden="1" customHeight="1" x14ac:dyDescent="0.25">
      <c r="A356" s="102" t="s">
        <v>41</v>
      </c>
      <c r="B356" s="102"/>
      <c r="C356" s="102"/>
      <c r="D356" s="102"/>
      <c r="E356" s="98">
        <v>851</v>
      </c>
      <c r="F356" s="2" t="s">
        <v>56</v>
      </c>
      <c r="G356" s="2" t="s">
        <v>11</v>
      </c>
      <c r="H356" s="3" t="s">
        <v>346</v>
      </c>
      <c r="I356" s="2" t="s">
        <v>82</v>
      </c>
      <c r="J356" s="15">
        <f>'3.ВС'!J234</f>
        <v>3446459</v>
      </c>
      <c r="K356" s="15">
        <f>'3.ВС'!K234</f>
        <v>3274136</v>
      </c>
      <c r="L356" s="15">
        <f>'3.ВС'!L234</f>
        <v>172323</v>
      </c>
      <c r="M356" s="15">
        <f>'3.ВС'!M234</f>
        <v>0</v>
      </c>
      <c r="N356" s="15">
        <f>'3.ВС'!N234</f>
        <v>0</v>
      </c>
      <c r="O356" s="15">
        <f>'3.ВС'!O234</f>
        <v>0</v>
      </c>
      <c r="P356" s="15">
        <f>'3.ВС'!P234</f>
        <v>0</v>
      </c>
      <c r="Q356" s="15">
        <f>'3.ВС'!Q234</f>
        <v>0</v>
      </c>
      <c r="R356" s="15">
        <f>'3.ВС'!R234</f>
        <v>3446459</v>
      </c>
      <c r="S356" s="15">
        <f>'3.ВС'!S234</f>
        <v>3274136</v>
      </c>
      <c r="T356" s="15">
        <f>'3.ВС'!T234</f>
        <v>172323</v>
      </c>
      <c r="U356" s="15">
        <f>'3.ВС'!U234</f>
        <v>0</v>
      </c>
      <c r="V356" s="15">
        <f>'3.ВС'!V234</f>
        <v>0</v>
      </c>
      <c r="W356" s="15">
        <f>'3.ВС'!W234</f>
        <v>0</v>
      </c>
      <c r="X356" s="15">
        <f>'3.ВС'!X234</f>
        <v>0</v>
      </c>
      <c r="Y356" s="15">
        <f>'3.ВС'!Y234</f>
        <v>0</v>
      </c>
      <c r="Z356" s="15">
        <f>'3.ВС'!Z234</f>
        <v>0</v>
      </c>
      <c r="AA356" s="15">
        <f>'3.ВС'!AA234</f>
        <v>0</v>
      </c>
      <c r="AB356" s="15">
        <f>'3.ВС'!AB234</f>
        <v>0</v>
      </c>
      <c r="AC356" s="15">
        <f>'3.ВС'!AC234</f>
        <v>0</v>
      </c>
      <c r="AD356" s="15">
        <f>'3.ВС'!AD234</f>
        <v>0</v>
      </c>
      <c r="AE356" s="15">
        <f>'3.ВС'!AE234</f>
        <v>0</v>
      </c>
      <c r="AF356" s="15">
        <f>'3.ВС'!AF234</f>
        <v>0</v>
      </c>
      <c r="AG356" s="15">
        <f>'3.ВС'!AG234</f>
        <v>0</v>
      </c>
      <c r="AH356" s="15">
        <f>'3.ВС'!AH234</f>
        <v>0</v>
      </c>
      <c r="AI356" s="15">
        <f>'3.ВС'!AI234</f>
        <v>0</v>
      </c>
      <c r="AJ356" s="15">
        <f>'3.ВС'!AJ234</f>
        <v>0</v>
      </c>
      <c r="AK356" s="15">
        <f>'3.ВС'!AK234</f>
        <v>0</v>
      </c>
      <c r="AL356" s="15">
        <f>'3.ВС'!AL234</f>
        <v>0</v>
      </c>
      <c r="AM356" s="110">
        <f>'3.ВС'!AM234</f>
        <v>0</v>
      </c>
      <c r="AN356" s="15">
        <f>'3.ВС'!AN234</f>
        <v>0</v>
      </c>
      <c r="AO356" s="15">
        <f>'3.ВС'!AO234</f>
        <v>0</v>
      </c>
      <c r="AP356" s="15">
        <f>'3.ВС'!AP234</f>
        <v>0</v>
      </c>
      <c r="AQ356" s="15">
        <f>'3.ВС'!AQ234</f>
        <v>0</v>
      </c>
      <c r="AR356" s="15">
        <f>'3.ВС'!AR234</f>
        <v>0</v>
      </c>
      <c r="AS356" s="15">
        <f>'3.ВС'!AS234</f>
        <v>0</v>
      </c>
    </row>
    <row r="357" spans="1:45" ht="31.5" hidden="1" customHeight="1" x14ac:dyDescent="0.25">
      <c r="A357" s="102" t="s">
        <v>441</v>
      </c>
      <c r="B357" s="102"/>
      <c r="C357" s="102"/>
      <c r="D357" s="102"/>
      <c r="E357" s="98">
        <v>851</v>
      </c>
      <c r="F357" s="2" t="s">
        <v>56</v>
      </c>
      <c r="G357" s="2" t="s">
        <v>11</v>
      </c>
      <c r="H357" s="3" t="s">
        <v>347</v>
      </c>
      <c r="I357" s="2"/>
      <c r="J357" s="15">
        <f t="shared" ref="J357:AK358" si="305">J358</f>
        <v>66996.94</v>
      </c>
      <c r="K357" s="15">
        <f t="shared" si="305"/>
        <v>65657</v>
      </c>
      <c r="L357" s="15">
        <f t="shared" si="305"/>
        <v>1339.94</v>
      </c>
      <c r="M357" s="15">
        <f t="shared" si="305"/>
        <v>0</v>
      </c>
      <c r="N357" s="15">
        <f t="shared" si="305"/>
        <v>0</v>
      </c>
      <c r="O357" s="15">
        <f t="shared" si="305"/>
        <v>0</v>
      </c>
      <c r="P357" s="15">
        <f t="shared" si="305"/>
        <v>0</v>
      </c>
      <c r="Q357" s="15">
        <f t="shared" si="305"/>
        <v>0</v>
      </c>
      <c r="R357" s="15">
        <f t="shared" si="305"/>
        <v>66996.94</v>
      </c>
      <c r="S357" s="15">
        <f t="shared" si="305"/>
        <v>65657</v>
      </c>
      <c r="T357" s="15">
        <f t="shared" si="305"/>
        <v>1339.94</v>
      </c>
      <c r="U357" s="15">
        <f t="shared" si="305"/>
        <v>0</v>
      </c>
      <c r="V357" s="15">
        <f t="shared" si="305"/>
        <v>67083.67</v>
      </c>
      <c r="W357" s="15">
        <f t="shared" si="305"/>
        <v>65742</v>
      </c>
      <c r="X357" s="15">
        <f t="shared" si="305"/>
        <v>1341.67</v>
      </c>
      <c r="Y357" s="15">
        <f t="shared" si="305"/>
        <v>0</v>
      </c>
      <c r="Z357" s="15">
        <f t="shared" si="305"/>
        <v>0</v>
      </c>
      <c r="AA357" s="15">
        <f t="shared" si="305"/>
        <v>0</v>
      </c>
      <c r="AB357" s="15">
        <f t="shared" si="305"/>
        <v>0</v>
      </c>
      <c r="AC357" s="15">
        <f t="shared" si="305"/>
        <v>0</v>
      </c>
      <c r="AD357" s="15">
        <f t="shared" si="305"/>
        <v>67083.67</v>
      </c>
      <c r="AE357" s="15">
        <f t="shared" si="305"/>
        <v>65742</v>
      </c>
      <c r="AF357" s="15">
        <f t="shared" si="305"/>
        <v>1341.67</v>
      </c>
      <c r="AG357" s="15">
        <f t="shared" si="305"/>
        <v>0</v>
      </c>
      <c r="AH357" s="15">
        <f t="shared" si="305"/>
        <v>68835.710000000006</v>
      </c>
      <c r="AI357" s="15">
        <f t="shared" si="305"/>
        <v>67459</v>
      </c>
      <c r="AJ357" s="15">
        <f t="shared" si="305"/>
        <v>1376.71</v>
      </c>
      <c r="AK357" s="15">
        <f t="shared" si="305"/>
        <v>0</v>
      </c>
      <c r="AL357" s="15">
        <f t="shared" ref="S357:AS358" si="306">AL358</f>
        <v>0</v>
      </c>
      <c r="AM357" s="110">
        <f t="shared" si="306"/>
        <v>0</v>
      </c>
      <c r="AN357" s="15">
        <f t="shared" si="306"/>
        <v>0</v>
      </c>
      <c r="AO357" s="15">
        <f t="shared" si="306"/>
        <v>0</v>
      </c>
      <c r="AP357" s="15">
        <f t="shared" si="306"/>
        <v>68835.710000000006</v>
      </c>
      <c r="AQ357" s="15">
        <f t="shared" si="306"/>
        <v>67459</v>
      </c>
      <c r="AR357" s="15">
        <f t="shared" si="306"/>
        <v>1376.71</v>
      </c>
      <c r="AS357" s="15">
        <f t="shared" si="306"/>
        <v>0</v>
      </c>
    </row>
    <row r="358" spans="1:45" ht="31.5" hidden="1" customHeight="1" x14ac:dyDescent="0.25">
      <c r="A358" s="102" t="s">
        <v>40</v>
      </c>
      <c r="B358" s="102"/>
      <c r="C358" s="102"/>
      <c r="D358" s="102"/>
      <c r="E358" s="98">
        <v>851</v>
      </c>
      <c r="F358" s="2" t="s">
        <v>56</v>
      </c>
      <c r="G358" s="2" t="s">
        <v>11</v>
      </c>
      <c r="H358" s="3" t="s">
        <v>347</v>
      </c>
      <c r="I358" s="2" t="s">
        <v>80</v>
      </c>
      <c r="J358" s="15">
        <f t="shared" si="305"/>
        <v>66996.94</v>
      </c>
      <c r="K358" s="15">
        <f t="shared" si="305"/>
        <v>65657</v>
      </c>
      <c r="L358" s="15">
        <f t="shared" si="305"/>
        <v>1339.94</v>
      </c>
      <c r="M358" s="15">
        <f t="shared" si="305"/>
        <v>0</v>
      </c>
      <c r="N358" s="15">
        <f t="shared" si="305"/>
        <v>0</v>
      </c>
      <c r="O358" s="15">
        <f t="shared" si="305"/>
        <v>0</v>
      </c>
      <c r="P358" s="15">
        <f t="shared" si="305"/>
        <v>0</v>
      </c>
      <c r="Q358" s="15">
        <f t="shared" si="305"/>
        <v>0</v>
      </c>
      <c r="R358" s="15">
        <f t="shared" si="305"/>
        <v>66996.94</v>
      </c>
      <c r="S358" s="15">
        <f t="shared" si="306"/>
        <v>65657</v>
      </c>
      <c r="T358" s="15">
        <f t="shared" si="306"/>
        <v>1339.94</v>
      </c>
      <c r="U358" s="15">
        <f t="shared" si="306"/>
        <v>0</v>
      </c>
      <c r="V358" s="15">
        <f t="shared" si="306"/>
        <v>67083.67</v>
      </c>
      <c r="W358" s="15">
        <f t="shared" si="306"/>
        <v>65742</v>
      </c>
      <c r="X358" s="15">
        <f t="shared" si="306"/>
        <v>1341.67</v>
      </c>
      <c r="Y358" s="15">
        <f t="shared" si="306"/>
        <v>0</v>
      </c>
      <c r="Z358" s="15">
        <f t="shared" si="306"/>
        <v>0</v>
      </c>
      <c r="AA358" s="15">
        <f t="shared" si="306"/>
        <v>0</v>
      </c>
      <c r="AB358" s="15">
        <f t="shared" si="306"/>
        <v>0</v>
      </c>
      <c r="AC358" s="15">
        <f t="shared" si="306"/>
        <v>0</v>
      </c>
      <c r="AD358" s="15">
        <f t="shared" si="306"/>
        <v>67083.67</v>
      </c>
      <c r="AE358" s="15">
        <f t="shared" si="306"/>
        <v>65742</v>
      </c>
      <c r="AF358" s="15">
        <f t="shared" si="306"/>
        <v>1341.67</v>
      </c>
      <c r="AG358" s="15">
        <f t="shared" si="306"/>
        <v>0</v>
      </c>
      <c r="AH358" s="15">
        <f t="shared" si="306"/>
        <v>68835.710000000006</v>
      </c>
      <c r="AI358" s="15">
        <f t="shared" si="306"/>
        <v>67459</v>
      </c>
      <c r="AJ358" s="15">
        <f t="shared" si="306"/>
        <v>1376.71</v>
      </c>
      <c r="AK358" s="15">
        <f t="shared" si="306"/>
        <v>0</v>
      </c>
      <c r="AL358" s="15">
        <f t="shared" si="306"/>
        <v>0</v>
      </c>
      <c r="AM358" s="110">
        <f t="shared" si="306"/>
        <v>0</v>
      </c>
      <c r="AN358" s="15">
        <f t="shared" si="306"/>
        <v>0</v>
      </c>
      <c r="AO358" s="15">
        <f t="shared" si="306"/>
        <v>0</v>
      </c>
      <c r="AP358" s="15">
        <f t="shared" si="306"/>
        <v>68835.710000000006</v>
      </c>
      <c r="AQ358" s="15">
        <f t="shared" si="306"/>
        <v>67459</v>
      </c>
      <c r="AR358" s="15">
        <f t="shared" si="306"/>
        <v>1376.71</v>
      </c>
      <c r="AS358" s="15">
        <f t="shared" si="306"/>
        <v>0</v>
      </c>
    </row>
    <row r="359" spans="1:45" ht="31.5" hidden="1" customHeight="1" x14ac:dyDescent="0.25">
      <c r="A359" s="102" t="s">
        <v>41</v>
      </c>
      <c r="B359" s="102"/>
      <c r="C359" s="102"/>
      <c r="D359" s="102"/>
      <c r="E359" s="98">
        <v>851</v>
      </c>
      <c r="F359" s="2" t="s">
        <v>56</v>
      </c>
      <c r="G359" s="2" t="s">
        <v>11</v>
      </c>
      <c r="H359" s="3" t="s">
        <v>347</v>
      </c>
      <c r="I359" s="2" t="s">
        <v>82</v>
      </c>
      <c r="J359" s="15">
        <f>'3.ВС'!J237</f>
        <v>66996.94</v>
      </c>
      <c r="K359" s="15">
        <f>'3.ВС'!K237</f>
        <v>65657</v>
      </c>
      <c r="L359" s="15">
        <f>'3.ВС'!L237</f>
        <v>1339.94</v>
      </c>
      <c r="M359" s="15">
        <f>'3.ВС'!M237</f>
        <v>0</v>
      </c>
      <c r="N359" s="15">
        <f>'3.ВС'!N237</f>
        <v>0</v>
      </c>
      <c r="O359" s="15">
        <f>'3.ВС'!O237</f>
        <v>0</v>
      </c>
      <c r="P359" s="15">
        <f>'3.ВС'!P237</f>
        <v>0</v>
      </c>
      <c r="Q359" s="15">
        <f>'3.ВС'!Q237</f>
        <v>0</v>
      </c>
      <c r="R359" s="15">
        <f>'3.ВС'!R237</f>
        <v>66996.94</v>
      </c>
      <c r="S359" s="15">
        <f>'3.ВС'!S237</f>
        <v>65657</v>
      </c>
      <c r="T359" s="15">
        <f>'3.ВС'!T237</f>
        <v>1339.94</v>
      </c>
      <c r="U359" s="15">
        <f>'3.ВС'!U237</f>
        <v>0</v>
      </c>
      <c r="V359" s="15">
        <f>'3.ВС'!V237</f>
        <v>67083.67</v>
      </c>
      <c r="W359" s="15">
        <f>'3.ВС'!W237</f>
        <v>65742</v>
      </c>
      <c r="X359" s="15">
        <f>'3.ВС'!X237</f>
        <v>1341.67</v>
      </c>
      <c r="Y359" s="15">
        <f>'3.ВС'!Y237</f>
        <v>0</v>
      </c>
      <c r="Z359" s="15">
        <f>'3.ВС'!Z237</f>
        <v>0</v>
      </c>
      <c r="AA359" s="15">
        <f>'3.ВС'!AA237</f>
        <v>0</v>
      </c>
      <c r="AB359" s="15">
        <f>'3.ВС'!AB237</f>
        <v>0</v>
      </c>
      <c r="AC359" s="15">
        <f>'3.ВС'!AC237</f>
        <v>0</v>
      </c>
      <c r="AD359" s="15">
        <f>'3.ВС'!AD237</f>
        <v>67083.67</v>
      </c>
      <c r="AE359" s="15">
        <f>'3.ВС'!AE237</f>
        <v>65742</v>
      </c>
      <c r="AF359" s="15">
        <f>'3.ВС'!AF237</f>
        <v>1341.67</v>
      </c>
      <c r="AG359" s="15">
        <f>'3.ВС'!AG237</f>
        <v>0</v>
      </c>
      <c r="AH359" s="15">
        <f>'3.ВС'!AH237</f>
        <v>68835.710000000006</v>
      </c>
      <c r="AI359" s="15">
        <f>'3.ВС'!AI237</f>
        <v>67459</v>
      </c>
      <c r="AJ359" s="15">
        <f>'3.ВС'!AJ237</f>
        <v>1376.71</v>
      </c>
      <c r="AK359" s="15">
        <f>'3.ВС'!AK237</f>
        <v>0</v>
      </c>
      <c r="AL359" s="15">
        <f>'3.ВС'!AL237</f>
        <v>0</v>
      </c>
      <c r="AM359" s="110">
        <f>'3.ВС'!AM237</f>
        <v>0</v>
      </c>
      <c r="AN359" s="15">
        <f>'3.ВС'!AN237</f>
        <v>0</v>
      </c>
      <c r="AO359" s="15">
        <f>'3.ВС'!AO237</f>
        <v>0</v>
      </c>
      <c r="AP359" s="15">
        <f>'3.ВС'!AP237</f>
        <v>68835.710000000006</v>
      </c>
      <c r="AQ359" s="15">
        <f>'3.ВС'!AQ237</f>
        <v>67459</v>
      </c>
      <c r="AR359" s="15">
        <f>'3.ВС'!AR237</f>
        <v>1376.71</v>
      </c>
      <c r="AS359" s="15">
        <f>'3.ВС'!AS237</f>
        <v>0</v>
      </c>
    </row>
    <row r="360" spans="1:45" ht="31.5" customHeight="1" x14ac:dyDescent="0.25">
      <c r="A360" s="102" t="s">
        <v>229</v>
      </c>
      <c r="B360" s="102"/>
      <c r="C360" s="102"/>
      <c r="D360" s="102"/>
      <c r="E360" s="98">
        <v>851</v>
      </c>
      <c r="F360" s="2" t="s">
        <v>56</v>
      </c>
      <c r="G360" s="2" t="s">
        <v>11</v>
      </c>
      <c r="H360" s="3" t="s">
        <v>344</v>
      </c>
      <c r="I360" s="2"/>
      <c r="J360" s="15">
        <f t="shared" ref="J360:AK361" si="307">J361</f>
        <v>0</v>
      </c>
      <c r="K360" s="15">
        <f t="shared" si="307"/>
        <v>0</v>
      </c>
      <c r="L360" s="15">
        <f t="shared" si="307"/>
        <v>0</v>
      </c>
      <c r="M360" s="15">
        <f t="shared" si="307"/>
        <v>0</v>
      </c>
      <c r="N360" s="15">
        <f t="shared" si="307"/>
        <v>280995</v>
      </c>
      <c r="O360" s="15">
        <f t="shared" si="307"/>
        <v>0</v>
      </c>
      <c r="P360" s="15">
        <f t="shared" si="307"/>
        <v>280995</v>
      </c>
      <c r="Q360" s="15">
        <f t="shared" si="307"/>
        <v>0</v>
      </c>
      <c r="R360" s="15">
        <f t="shared" si="307"/>
        <v>280995</v>
      </c>
      <c r="S360" s="15">
        <f t="shared" si="307"/>
        <v>0</v>
      </c>
      <c r="T360" s="15">
        <f t="shared" si="307"/>
        <v>280995</v>
      </c>
      <c r="U360" s="15">
        <f t="shared" si="307"/>
        <v>0</v>
      </c>
      <c r="V360" s="15">
        <f t="shared" si="307"/>
        <v>0</v>
      </c>
      <c r="W360" s="15">
        <f t="shared" si="307"/>
        <v>0</v>
      </c>
      <c r="X360" s="15">
        <f t="shared" si="307"/>
        <v>0</v>
      </c>
      <c r="Y360" s="15">
        <f t="shared" si="307"/>
        <v>0</v>
      </c>
      <c r="Z360" s="15">
        <f t="shared" si="307"/>
        <v>0</v>
      </c>
      <c r="AA360" s="15">
        <f t="shared" si="307"/>
        <v>0</v>
      </c>
      <c r="AB360" s="15">
        <f t="shared" si="307"/>
        <v>0</v>
      </c>
      <c r="AC360" s="15">
        <f t="shared" si="307"/>
        <v>0</v>
      </c>
      <c r="AD360" s="15">
        <f t="shared" si="307"/>
        <v>0</v>
      </c>
      <c r="AE360" s="15">
        <f t="shared" si="307"/>
        <v>0</v>
      </c>
      <c r="AF360" s="15">
        <f t="shared" si="307"/>
        <v>0</v>
      </c>
      <c r="AG360" s="15">
        <f t="shared" si="307"/>
        <v>0</v>
      </c>
      <c r="AH360" s="15">
        <f t="shared" si="307"/>
        <v>0</v>
      </c>
      <c r="AI360" s="15">
        <f t="shared" si="307"/>
        <v>0</v>
      </c>
      <c r="AJ360" s="15">
        <f t="shared" si="307"/>
        <v>0</v>
      </c>
      <c r="AK360" s="15">
        <f t="shared" si="307"/>
        <v>0</v>
      </c>
      <c r="AL360" s="15">
        <f t="shared" ref="S360:AS361" si="308">AL361</f>
        <v>0</v>
      </c>
      <c r="AM360" s="110">
        <f t="shared" si="308"/>
        <v>0</v>
      </c>
      <c r="AN360" s="15">
        <f t="shared" si="308"/>
        <v>0</v>
      </c>
      <c r="AO360" s="15">
        <f t="shared" si="308"/>
        <v>0</v>
      </c>
      <c r="AP360" s="15">
        <f t="shared" si="308"/>
        <v>0</v>
      </c>
      <c r="AQ360" s="15">
        <f t="shared" si="308"/>
        <v>0</v>
      </c>
      <c r="AR360" s="15">
        <f t="shared" si="308"/>
        <v>0</v>
      </c>
      <c r="AS360" s="15">
        <f t="shared" si="308"/>
        <v>0</v>
      </c>
    </row>
    <row r="361" spans="1:45" ht="31.5" customHeight="1" x14ac:dyDescent="0.25">
      <c r="A361" s="102" t="s">
        <v>20</v>
      </c>
      <c r="B361" s="102"/>
      <c r="C361" s="102"/>
      <c r="D361" s="102"/>
      <c r="E361" s="98">
        <v>851</v>
      </c>
      <c r="F361" s="2" t="s">
        <v>56</v>
      </c>
      <c r="G361" s="2" t="s">
        <v>11</v>
      </c>
      <c r="H361" s="3" t="s">
        <v>344</v>
      </c>
      <c r="I361" s="2" t="s">
        <v>21</v>
      </c>
      <c r="J361" s="15">
        <f t="shared" si="307"/>
        <v>0</v>
      </c>
      <c r="K361" s="15">
        <f t="shared" si="307"/>
        <v>0</v>
      </c>
      <c r="L361" s="15">
        <f t="shared" si="307"/>
        <v>0</v>
      </c>
      <c r="M361" s="15">
        <f t="shared" si="307"/>
        <v>0</v>
      </c>
      <c r="N361" s="15">
        <f t="shared" si="307"/>
        <v>280995</v>
      </c>
      <c r="O361" s="15">
        <f t="shared" si="307"/>
        <v>0</v>
      </c>
      <c r="P361" s="15">
        <f t="shared" si="307"/>
        <v>280995</v>
      </c>
      <c r="Q361" s="15">
        <f t="shared" si="307"/>
        <v>0</v>
      </c>
      <c r="R361" s="15">
        <f t="shared" si="307"/>
        <v>280995</v>
      </c>
      <c r="S361" s="15">
        <f t="shared" si="308"/>
        <v>0</v>
      </c>
      <c r="T361" s="15">
        <f t="shared" si="308"/>
        <v>280995</v>
      </c>
      <c r="U361" s="15">
        <f t="shared" si="308"/>
        <v>0</v>
      </c>
      <c r="V361" s="15">
        <f t="shared" si="308"/>
        <v>0</v>
      </c>
      <c r="W361" s="15">
        <f t="shared" si="308"/>
        <v>0</v>
      </c>
      <c r="X361" s="15">
        <f t="shared" si="308"/>
        <v>0</v>
      </c>
      <c r="Y361" s="15">
        <f t="shared" si="308"/>
        <v>0</v>
      </c>
      <c r="Z361" s="15">
        <f t="shared" si="308"/>
        <v>0</v>
      </c>
      <c r="AA361" s="15">
        <f t="shared" si="308"/>
        <v>0</v>
      </c>
      <c r="AB361" s="15">
        <f t="shared" si="308"/>
        <v>0</v>
      </c>
      <c r="AC361" s="15">
        <f t="shared" si="308"/>
        <v>0</v>
      </c>
      <c r="AD361" s="15">
        <f t="shared" si="308"/>
        <v>0</v>
      </c>
      <c r="AE361" s="15">
        <f t="shared" si="308"/>
        <v>0</v>
      </c>
      <c r="AF361" s="15">
        <f t="shared" si="308"/>
        <v>0</v>
      </c>
      <c r="AG361" s="15">
        <f t="shared" si="308"/>
        <v>0</v>
      </c>
      <c r="AH361" s="15">
        <f t="shared" si="308"/>
        <v>0</v>
      </c>
      <c r="AI361" s="15">
        <f t="shared" si="308"/>
        <v>0</v>
      </c>
      <c r="AJ361" s="15">
        <f t="shared" si="308"/>
        <v>0</v>
      </c>
      <c r="AK361" s="15">
        <f t="shared" si="308"/>
        <v>0</v>
      </c>
      <c r="AL361" s="15">
        <f t="shared" si="308"/>
        <v>0</v>
      </c>
      <c r="AM361" s="110">
        <f t="shared" si="308"/>
        <v>0</v>
      </c>
      <c r="AN361" s="15">
        <f t="shared" si="308"/>
        <v>0</v>
      </c>
      <c r="AO361" s="15">
        <f t="shared" si="308"/>
        <v>0</v>
      </c>
      <c r="AP361" s="15">
        <f t="shared" si="308"/>
        <v>0</v>
      </c>
      <c r="AQ361" s="15">
        <f t="shared" si="308"/>
        <v>0</v>
      </c>
      <c r="AR361" s="15">
        <f t="shared" si="308"/>
        <v>0</v>
      </c>
      <c r="AS361" s="15">
        <f t="shared" si="308"/>
        <v>0</v>
      </c>
    </row>
    <row r="362" spans="1:45" ht="44.25" customHeight="1" x14ac:dyDescent="0.25">
      <c r="A362" s="102" t="s">
        <v>9</v>
      </c>
      <c r="B362" s="102"/>
      <c r="C362" s="102"/>
      <c r="D362" s="102"/>
      <c r="E362" s="98">
        <v>851</v>
      </c>
      <c r="F362" s="2" t="s">
        <v>56</v>
      </c>
      <c r="G362" s="2" t="s">
        <v>11</v>
      </c>
      <c r="H362" s="3" t="s">
        <v>344</v>
      </c>
      <c r="I362" s="2" t="s">
        <v>22</v>
      </c>
      <c r="J362" s="15">
        <f>'3.ВС'!J240</f>
        <v>0</v>
      </c>
      <c r="K362" s="15">
        <f>'3.ВС'!K240</f>
        <v>0</v>
      </c>
      <c r="L362" s="15">
        <f>'3.ВС'!L240</f>
        <v>0</v>
      </c>
      <c r="M362" s="15">
        <f>'3.ВС'!M240</f>
        <v>0</v>
      </c>
      <c r="N362" s="15">
        <f>'3.ВС'!N240</f>
        <v>280995</v>
      </c>
      <c r="O362" s="15">
        <f>'3.ВС'!O240</f>
        <v>0</v>
      </c>
      <c r="P362" s="15">
        <f>'3.ВС'!P240</f>
        <v>280995</v>
      </c>
      <c r="Q362" s="15">
        <f>'3.ВС'!Q240</f>
        <v>0</v>
      </c>
      <c r="R362" s="15">
        <f>'3.ВС'!R240</f>
        <v>280995</v>
      </c>
      <c r="S362" s="15">
        <f>'3.ВС'!S240</f>
        <v>0</v>
      </c>
      <c r="T362" s="15">
        <f>'3.ВС'!T240</f>
        <v>280995</v>
      </c>
      <c r="U362" s="15">
        <f>'3.ВС'!U240</f>
        <v>0</v>
      </c>
      <c r="V362" s="15">
        <f>'3.ВС'!V240</f>
        <v>0</v>
      </c>
      <c r="W362" s="15">
        <f>'3.ВС'!W240</f>
        <v>0</v>
      </c>
      <c r="X362" s="15">
        <f>'3.ВС'!X240</f>
        <v>0</v>
      </c>
      <c r="Y362" s="15">
        <f>'3.ВС'!Y240</f>
        <v>0</v>
      </c>
      <c r="Z362" s="15">
        <f>'3.ВС'!Z240</f>
        <v>0</v>
      </c>
      <c r="AA362" s="15">
        <f>'3.ВС'!AA240</f>
        <v>0</v>
      </c>
      <c r="AB362" s="15">
        <f>'3.ВС'!AB240</f>
        <v>0</v>
      </c>
      <c r="AC362" s="15">
        <f>'3.ВС'!AC240</f>
        <v>0</v>
      </c>
      <c r="AD362" s="15">
        <f>'3.ВС'!AD240</f>
        <v>0</v>
      </c>
      <c r="AE362" s="15">
        <f>'3.ВС'!AE240</f>
        <v>0</v>
      </c>
      <c r="AF362" s="15">
        <f>'3.ВС'!AF240</f>
        <v>0</v>
      </c>
      <c r="AG362" s="15">
        <f>'3.ВС'!AG240</f>
        <v>0</v>
      </c>
      <c r="AH362" s="15">
        <f>'3.ВС'!AH240</f>
        <v>0</v>
      </c>
      <c r="AI362" s="15">
        <f>'3.ВС'!AI240</f>
        <v>0</v>
      </c>
      <c r="AJ362" s="15">
        <f>'3.ВС'!AJ240</f>
        <v>0</v>
      </c>
      <c r="AK362" s="15">
        <f>'3.ВС'!AK240</f>
        <v>0</v>
      </c>
      <c r="AL362" s="15">
        <f>'3.ВС'!AL240</f>
        <v>0</v>
      </c>
      <c r="AM362" s="110">
        <f>'3.ВС'!AM240</f>
        <v>0</v>
      </c>
      <c r="AN362" s="15">
        <f>'3.ВС'!AN240</f>
        <v>0</v>
      </c>
      <c r="AO362" s="15">
        <f>'3.ВС'!AO240</f>
        <v>0</v>
      </c>
      <c r="AP362" s="15">
        <f>'3.ВС'!AP240</f>
        <v>0</v>
      </c>
      <c r="AQ362" s="15">
        <f>'3.ВС'!AQ240</f>
        <v>0</v>
      </c>
      <c r="AR362" s="15">
        <f>'3.ВС'!AR240</f>
        <v>0</v>
      </c>
      <c r="AS362" s="15">
        <f>'3.ВС'!AS240</f>
        <v>0</v>
      </c>
    </row>
    <row r="363" spans="1:45" ht="31.5" hidden="1" customHeight="1" x14ac:dyDescent="0.25">
      <c r="A363" s="100" t="s">
        <v>87</v>
      </c>
      <c r="B363" s="102"/>
      <c r="C363" s="102"/>
      <c r="D363" s="102"/>
      <c r="E363" s="98">
        <v>851</v>
      </c>
      <c r="F363" s="2" t="s">
        <v>56</v>
      </c>
      <c r="G363" s="2" t="s">
        <v>13</v>
      </c>
      <c r="H363" s="3"/>
      <c r="I363" s="2"/>
      <c r="J363" s="61">
        <f t="shared" ref="J363:AK365" si="309">J364</f>
        <v>5000</v>
      </c>
      <c r="K363" s="61">
        <f t="shared" si="309"/>
        <v>0</v>
      </c>
      <c r="L363" s="61">
        <f t="shared" si="309"/>
        <v>5000</v>
      </c>
      <c r="M363" s="61">
        <f t="shared" si="309"/>
        <v>0</v>
      </c>
      <c r="N363" s="61">
        <f t="shared" si="309"/>
        <v>0</v>
      </c>
      <c r="O363" s="61">
        <f t="shared" si="309"/>
        <v>0</v>
      </c>
      <c r="P363" s="61">
        <f t="shared" si="309"/>
        <v>0</v>
      </c>
      <c r="Q363" s="61">
        <f t="shared" si="309"/>
        <v>0</v>
      </c>
      <c r="R363" s="61">
        <f t="shared" si="309"/>
        <v>5000</v>
      </c>
      <c r="S363" s="61">
        <f t="shared" si="309"/>
        <v>0</v>
      </c>
      <c r="T363" s="61">
        <f t="shared" si="309"/>
        <v>5000</v>
      </c>
      <c r="U363" s="61">
        <f t="shared" si="309"/>
        <v>0</v>
      </c>
      <c r="V363" s="61">
        <f t="shared" si="309"/>
        <v>0</v>
      </c>
      <c r="W363" s="61">
        <f t="shared" si="309"/>
        <v>0</v>
      </c>
      <c r="X363" s="61">
        <f t="shared" si="309"/>
        <v>0</v>
      </c>
      <c r="Y363" s="61">
        <f t="shared" si="309"/>
        <v>0</v>
      </c>
      <c r="Z363" s="61">
        <f t="shared" si="309"/>
        <v>0</v>
      </c>
      <c r="AA363" s="61">
        <f t="shared" si="309"/>
        <v>0</v>
      </c>
      <c r="AB363" s="61">
        <f t="shared" si="309"/>
        <v>0</v>
      </c>
      <c r="AC363" s="61">
        <f t="shared" si="309"/>
        <v>0</v>
      </c>
      <c r="AD363" s="61">
        <f t="shared" si="309"/>
        <v>0</v>
      </c>
      <c r="AE363" s="61">
        <f t="shared" si="309"/>
        <v>0</v>
      </c>
      <c r="AF363" s="61">
        <f t="shared" si="309"/>
        <v>0</v>
      </c>
      <c r="AG363" s="61">
        <f t="shared" si="309"/>
        <v>0</v>
      </c>
      <c r="AH363" s="61">
        <f t="shared" si="309"/>
        <v>0</v>
      </c>
      <c r="AI363" s="61">
        <f t="shared" si="309"/>
        <v>0</v>
      </c>
      <c r="AJ363" s="61">
        <f t="shared" si="309"/>
        <v>0</v>
      </c>
      <c r="AK363" s="61">
        <f t="shared" si="309"/>
        <v>0</v>
      </c>
      <c r="AL363" s="61">
        <f t="shared" ref="S363:AS365" si="310">AL364</f>
        <v>0</v>
      </c>
      <c r="AM363" s="123">
        <f t="shared" si="310"/>
        <v>0</v>
      </c>
      <c r="AN363" s="61">
        <f t="shared" si="310"/>
        <v>0</v>
      </c>
      <c r="AO363" s="61">
        <f t="shared" si="310"/>
        <v>0</v>
      </c>
      <c r="AP363" s="61">
        <f t="shared" si="310"/>
        <v>0</v>
      </c>
      <c r="AQ363" s="61">
        <f t="shared" si="310"/>
        <v>0</v>
      </c>
      <c r="AR363" s="61">
        <f t="shared" si="310"/>
        <v>0</v>
      </c>
      <c r="AS363" s="61">
        <f t="shared" si="310"/>
        <v>0</v>
      </c>
    </row>
    <row r="364" spans="1:45" ht="31.5" hidden="1" customHeight="1" x14ac:dyDescent="0.25">
      <c r="A364" s="100" t="s">
        <v>88</v>
      </c>
      <c r="B364" s="102"/>
      <c r="C364" s="102"/>
      <c r="D364" s="102"/>
      <c r="E364" s="98">
        <v>851</v>
      </c>
      <c r="F364" s="2" t="s">
        <v>56</v>
      </c>
      <c r="G364" s="2" t="s">
        <v>13</v>
      </c>
      <c r="H364" s="3" t="s">
        <v>349</v>
      </c>
      <c r="I364" s="2"/>
      <c r="J364" s="15">
        <f t="shared" si="309"/>
        <v>5000</v>
      </c>
      <c r="K364" s="15">
        <f t="shared" si="309"/>
        <v>0</v>
      </c>
      <c r="L364" s="15">
        <f t="shared" si="309"/>
        <v>5000</v>
      </c>
      <c r="M364" s="15">
        <f t="shared" si="309"/>
        <v>0</v>
      </c>
      <c r="N364" s="15">
        <f t="shared" si="309"/>
        <v>0</v>
      </c>
      <c r="O364" s="15">
        <f t="shared" si="309"/>
        <v>0</v>
      </c>
      <c r="P364" s="15">
        <f t="shared" si="309"/>
        <v>0</v>
      </c>
      <c r="Q364" s="15">
        <f t="shared" si="309"/>
        <v>0</v>
      </c>
      <c r="R364" s="15">
        <f t="shared" si="309"/>
        <v>5000</v>
      </c>
      <c r="S364" s="15">
        <f t="shared" si="310"/>
        <v>0</v>
      </c>
      <c r="T364" s="15">
        <f t="shared" si="310"/>
        <v>5000</v>
      </c>
      <c r="U364" s="15">
        <f t="shared" si="310"/>
        <v>0</v>
      </c>
      <c r="V364" s="15">
        <f t="shared" si="310"/>
        <v>0</v>
      </c>
      <c r="W364" s="15">
        <f t="shared" si="310"/>
        <v>0</v>
      </c>
      <c r="X364" s="15">
        <f t="shared" si="310"/>
        <v>0</v>
      </c>
      <c r="Y364" s="15">
        <f t="shared" si="310"/>
        <v>0</v>
      </c>
      <c r="Z364" s="15">
        <f t="shared" si="310"/>
        <v>0</v>
      </c>
      <c r="AA364" s="15">
        <f t="shared" si="310"/>
        <v>0</v>
      </c>
      <c r="AB364" s="15">
        <f t="shared" si="310"/>
        <v>0</v>
      </c>
      <c r="AC364" s="15">
        <f t="shared" si="310"/>
        <v>0</v>
      </c>
      <c r="AD364" s="15">
        <f t="shared" si="310"/>
        <v>0</v>
      </c>
      <c r="AE364" s="15">
        <f t="shared" si="310"/>
        <v>0</v>
      </c>
      <c r="AF364" s="15">
        <f t="shared" si="310"/>
        <v>0</v>
      </c>
      <c r="AG364" s="15">
        <f t="shared" si="310"/>
        <v>0</v>
      </c>
      <c r="AH364" s="15">
        <f t="shared" si="310"/>
        <v>0</v>
      </c>
      <c r="AI364" s="15">
        <f t="shared" si="310"/>
        <v>0</v>
      </c>
      <c r="AJ364" s="15">
        <f t="shared" si="310"/>
        <v>0</v>
      </c>
      <c r="AK364" s="15">
        <f t="shared" si="310"/>
        <v>0</v>
      </c>
      <c r="AL364" s="15">
        <f t="shared" si="310"/>
        <v>0</v>
      </c>
      <c r="AM364" s="110">
        <f t="shared" si="310"/>
        <v>0</v>
      </c>
      <c r="AN364" s="15">
        <f t="shared" si="310"/>
        <v>0</v>
      </c>
      <c r="AO364" s="15">
        <f t="shared" si="310"/>
        <v>0</v>
      </c>
      <c r="AP364" s="15">
        <f t="shared" si="310"/>
        <v>0</v>
      </c>
      <c r="AQ364" s="15">
        <f t="shared" si="310"/>
        <v>0</v>
      </c>
      <c r="AR364" s="15">
        <f t="shared" si="310"/>
        <v>0</v>
      </c>
      <c r="AS364" s="15">
        <f t="shared" si="310"/>
        <v>0</v>
      </c>
    </row>
    <row r="365" spans="1:45" ht="31.5" hidden="1" customHeight="1" x14ac:dyDescent="0.25">
      <c r="A365" s="102" t="s">
        <v>20</v>
      </c>
      <c r="B365" s="100"/>
      <c r="C365" s="100"/>
      <c r="D365" s="100"/>
      <c r="E365" s="98">
        <v>851</v>
      </c>
      <c r="F365" s="2" t="s">
        <v>56</v>
      </c>
      <c r="G365" s="2" t="s">
        <v>13</v>
      </c>
      <c r="H365" s="3" t="s">
        <v>349</v>
      </c>
      <c r="I365" s="2" t="s">
        <v>21</v>
      </c>
      <c r="J365" s="15">
        <f t="shared" si="309"/>
        <v>5000</v>
      </c>
      <c r="K365" s="15">
        <f t="shared" si="309"/>
        <v>0</v>
      </c>
      <c r="L365" s="15">
        <f t="shared" si="309"/>
        <v>5000</v>
      </c>
      <c r="M365" s="15">
        <f t="shared" si="309"/>
        <v>0</v>
      </c>
      <c r="N365" s="15">
        <f t="shared" si="309"/>
        <v>0</v>
      </c>
      <c r="O365" s="15">
        <f t="shared" si="309"/>
        <v>0</v>
      </c>
      <c r="P365" s="15">
        <f t="shared" si="309"/>
        <v>0</v>
      </c>
      <c r="Q365" s="15">
        <f t="shared" si="309"/>
        <v>0</v>
      </c>
      <c r="R365" s="15">
        <f t="shared" si="309"/>
        <v>5000</v>
      </c>
      <c r="S365" s="15">
        <f t="shared" si="310"/>
        <v>0</v>
      </c>
      <c r="T365" s="15">
        <f t="shared" si="310"/>
        <v>5000</v>
      </c>
      <c r="U365" s="15">
        <f t="shared" si="310"/>
        <v>0</v>
      </c>
      <c r="V365" s="15">
        <f t="shared" si="310"/>
        <v>0</v>
      </c>
      <c r="W365" s="15">
        <f t="shared" si="310"/>
        <v>0</v>
      </c>
      <c r="X365" s="15">
        <f t="shared" si="310"/>
        <v>0</v>
      </c>
      <c r="Y365" s="15">
        <f t="shared" si="310"/>
        <v>0</v>
      </c>
      <c r="Z365" s="15">
        <f t="shared" si="310"/>
        <v>0</v>
      </c>
      <c r="AA365" s="15">
        <f t="shared" si="310"/>
        <v>0</v>
      </c>
      <c r="AB365" s="15">
        <f t="shared" si="310"/>
        <v>0</v>
      </c>
      <c r="AC365" s="15">
        <f t="shared" si="310"/>
        <v>0</v>
      </c>
      <c r="AD365" s="15">
        <f t="shared" si="310"/>
        <v>0</v>
      </c>
      <c r="AE365" s="15">
        <f t="shared" si="310"/>
        <v>0</v>
      </c>
      <c r="AF365" s="15">
        <f t="shared" si="310"/>
        <v>0</v>
      </c>
      <c r="AG365" s="15">
        <f t="shared" si="310"/>
        <v>0</v>
      </c>
      <c r="AH365" s="15">
        <f t="shared" si="310"/>
        <v>0</v>
      </c>
      <c r="AI365" s="15">
        <f t="shared" si="310"/>
        <v>0</v>
      </c>
      <c r="AJ365" s="15">
        <f t="shared" si="310"/>
        <v>0</v>
      </c>
      <c r="AK365" s="15">
        <f t="shared" si="310"/>
        <v>0</v>
      </c>
      <c r="AL365" s="15">
        <f t="shared" si="310"/>
        <v>0</v>
      </c>
      <c r="AM365" s="110">
        <f t="shared" si="310"/>
        <v>0</v>
      </c>
      <c r="AN365" s="15">
        <f t="shared" si="310"/>
        <v>0</v>
      </c>
      <c r="AO365" s="15">
        <f t="shared" si="310"/>
        <v>0</v>
      </c>
      <c r="AP365" s="15">
        <f t="shared" si="310"/>
        <v>0</v>
      </c>
      <c r="AQ365" s="15">
        <f t="shared" si="310"/>
        <v>0</v>
      </c>
      <c r="AR365" s="15">
        <f t="shared" si="310"/>
        <v>0</v>
      </c>
      <c r="AS365" s="15">
        <f t="shared" si="310"/>
        <v>0</v>
      </c>
    </row>
    <row r="366" spans="1:45" ht="31.5" hidden="1" customHeight="1" x14ac:dyDescent="0.25">
      <c r="A366" s="102" t="s">
        <v>9</v>
      </c>
      <c r="B366" s="102"/>
      <c r="C366" s="102"/>
      <c r="D366" s="102"/>
      <c r="E366" s="98">
        <v>851</v>
      </c>
      <c r="F366" s="2" t="s">
        <v>56</v>
      </c>
      <c r="G366" s="2" t="s">
        <v>13</v>
      </c>
      <c r="H366" s="3" t="s">
        <v>349</v>
      </c>
      <c r="I366" s="2" t="s">
        <v>22</v>
      </c>
      <c r="J366" s="15">
        <f>'3.ВС'!J244</f>
        <v>5000</v>
      </c>
      <c r="K366" s="15">
        <f>'3.ВС'!K244</f>
        <v>0</v>
      </c>
      <c r="L366" s="15">
        <f>'3.ВС'!L244</f>
        <v>5000</v>
      </c>
      <c r="M366" s="15">
        <f>'3.ВС'!M244</f>
        <v>0</v>
      </c>
      <c r="N366" s="15">
        <f>'3.ВС'!N244</f>
        <v>0</v>
      </c>
      <c r="O366" s="15">
        <f>'3.ВС'!O244</f>
        <v>0</v>
      </c>
      <c r="P366" s="15">
        <f>'3.ВС'!P244</f>
        <v>0</v>
      </c>
      <c r="Q366" s="15">
        <f>'3.ВС'!Q244</f>
        <v>0</v>
      </c>
      <c r="R366" s="15">
        <f>'3.ВС'!R244</f>
        <v>5000</v>
      </c>
      <c r="S366" s="15">
        <f>'3.ВС'!S244</f>
        <v>0</v>
      </c>
      <c r="T366" s="15">
        <f>'3.ВС'!T244</f>
        <v>5000</v>
      </c>
      <c r="U366" s="15">
        <f>'3.ВС'!U244</f>
        <v>0</v>
      </c>
      <c r="V366" s="15">
        <f>'3.ВС'!V244</f>
        <v>0</v>
      </c>
      <c r="W366" s="15">
        <f>'3.ВС'!W244</f>
        <v>0</v>
      </c>
      <c r="X366" s="15">
        <f>'3.ВС'!X244</f>
        <v>0</v>
      </c>
      <c r="Y366" s="15">
        <f>'3.ВС'!Y244</f>
        <v>0</v>
      </c>
      <c r="Z366" s="15">
        <f>'3.ВС'!Z244</f>
        <v>0</v>
      </c>
      <c r="AA366" s="15">
        <f>'3.ВС'!AA244</f>
        <v>0</v>
      </c>
      <c r="AB366" s="15">
        <f>'3.ВС'!AB244</f>
        <v>0</v>
      </c>
      <c r="AC366" s="15">
        <f>'3.ВС'!AC244</f>
        <v>0</v>
      </c>
      <c r="AD366" s="15">
        <f>'3.ВС'!AD244</f>
        <v>0</v>
      </c>
      <c r="AE366" s="15">
        <f>'3.ВС'!AE244</f>
        <v>0</v>
      </c>
      <c r="AF366" s="15">
        <f>'3.ВС'!AF244</f>
        <v>0</v>
      </c>
      <c r="AG366" s="15">
        <f>'3.ВС'!AG244</f>
        <v>0</v>
      </c>
      <c r="AH366" s="15">
        <f>'3.ВС'!AH244</f>
        <v>0</v>
      </c>
      <c r="AI366" s="15">
        <f>'3.ВС'!AI244</f>
        <v>0</v>
      </c>
      <c r="AJ366" s="15">
        <f>'3.ВС'!AJ244</f>
        <v>0</v>
      </c>
      <c r="AK366" s="15">
        <f>'3.ВС'!AK244</f>
        <v>0</v>
      </c>
      <c r="AL366" s="15">
        <f>'3.ВС'!AL244</f>
        <v>0</v>
      </c>
      <c r="AM366" s="110">
        <f>'3.ВС'!AM244</f>
        <v>0</v>
      </c>
      <c r="AN366" s="15">
        <f>'3.ВС'!AN244</f>
        <v>0</v>
      </c>
      <c r="AO366" s="15">
        <f>'3.ВС'!AO244</f>
        <v>0</v>
      </c>
      <c r="AP366" s="15">
        <f>'3.ВС'!AP244</f>
        <v>0</v>
      </c>
      <c r="AQ366" s="15">
        <f>'3.ВС'!AQ244</f>
        <v>0</v>
      </c>
      <c r="AR366" s="15">
        <f>'3.ВС'!AR244</f>
        <v>0</v>
      </c>
      <c r="AS366" s="15">
        <f>'3.ВС'!AS244</f>
        <v>0</v>
      </c>
    </row>
    <row r="367" spans="1:45" s="26" customFormat="1" ht="20.25" customHeight="1" x14ac:dyDescent="0.25">
      <c r="A367" s="100" t="s">
        <v>89</v>
      </c>
      <c r="B367" s="102"/>
      <c r="C367" s="102"/>
      <c r="D367" s="102"/>
      <c r="E367" s="98">
        <v>852</v>
      </c>
      <c r="F367" s="2" t="s">
        <v>90</v>
      </c>
      <c r="G367" s="2"/>
      <c r="H367" s="3"/>
      <c r="I367" s="2"/>
      <c r="J367" s="15">
        <f t="shared" ref="J367" si="311">J368+J372+J396</f>
        <v>33096049.199999999</v>
      </c>
      <c r="K367" s="15">
        <f t="shared" ref="K367:R367" si="312">K368+K372+K396</f>
        <v>27534958</v>
      </c>
      <c r="L367" s="15">
        <f t="shared" si="312"/>
        <v>5561091.2000000002</v>
      </c>
      <c r="M367" s="15">
        <f t="shared" si="312"/>
        <v>0</v>
      </c>
      <c r="N367" s="15">
        <f t="shared" si="312"/>
        <v>40000</v>
      </c>
      <c r="O367" s="15">
        <f t="shared" si="312"/>
        <v>0</v>
      </c>
      <c r="P367" s="15">
        <f t="shared" si="312"/>
        <v>40000</v>
      </c>
      <c r="Q367" s="15">
        <f t="shared" si="312"/>
        <v>0</v>
      </c>
      <c r="R367" s="15">
        <f t="shared" si="312"/>
        <v>33136049.199999999</v>
      </c>
      <c r="S367" s="15">
        <f t="shared" ref="S367:AS367" si="313">S368+S372+S396</f>
        <v>27534958</v>
      </c>
      <c r="T367" s="15">
        <f t="shared" si="313"/>
        <v>5601091.2000000002</v>
      </c>
      <c r="U367" s="15">
        <f t="shared" si="313"/>
        <v>0</v>
      </c>
      <c r="V367" s="15">
        <f t="shared" si="313"/>
        <v>35871349.200000003</v>
      </c>
      <c r="W367" s="15">
        <f t="shared" si="313"/>
        <v>30310258</v>
      </c>
      <c r="X367" s="15">
        <f t="shared" si="313"/>
        <v>5561091.2000000002</v>
      </c>
      <c r="Y367" s="15">
        <f t="shared" si="313"/>
        <v>0</v>
      </c>
      <c r="Z367" s="15">
        <f t="shared" si="313"/>
        <v>0</v>
      </c>
      <c r="AA367" s="15">
        <f t="shared" si="313"/>
        <v>0</v>
      </c>
      <c r="AB367" s="15">
        <f t="shared" si="313"/>
        <v>0</v>
      </c>
      <c r="AC367" s="15">
        <f t="shared" si="313"/>
        <v>0</v>
      </c>
      <c r="AD367" s="15">
        <f t="shared" si="313"/>
        <v>35871349.200000003</v>
      </c>
      <c r="AE367" s="15">
        <f t="shared" si="313"/>
        <v>30310258</v>
      </c>
      <c r="AF367" s="15">
        <f t="shared" si="313"/>
        <v>5561091.2000000002</v>
      </c>
      <c r="AG367" s="15">
        <f t="shared" si="313"/>
        <v>0</v>
      </c>
      <c r="AH367" s="15">
        <f t="shared" si="313"/>
        <v>38455249.200000003</v>
      </c>
      <c r="AI367" s="15">
        <f t="shared" si="313"/>
        <v>32894158</v>
      </c>
      <c r="AJ367" s="15">
        <f t="shared" si="313"/>
        <v>5561091.2000000002</v>
      </c>
      <c r="AK367" s="15">
        <f t="shared" si="313"/>
        <v>0</v>
      </c>
      <c r="AL367" s="15">
        <f t="shared" si="313"/>
        <v>0</v>
      </c>
      <c r="AM367" s="120">
        <f t="shared" si="313"/>
        <v>0</v>
      </c>
      <c r="AN367" s="20">
        <f t="shared" si="313"/>
        <v>0</v>
      </c>
      <c r="AO367" s="20">
        <f t="shared" si="313"/>
        <v>0</v>
      </c>
      <c r="AP367" s="20">
        <f t="shared" si="313"/>
        <v>38455249.200000003</v>
      </c>
      <c r="AQ367" s="20">
        <f t="shared" si="313"/>
        <v>32894158</v>
      </c>
      <c r="AR367" s="20">
        <f t="shared" si="313"/>
        <v>5561091.2000000002</v>
      </c>
      <c r="AS367" s="20">
        <f t="shared" si="313"/>
        <v>0</v>
      </c>
    </row>
    <row r="368" spans="1:45" ht="27.75" hidden="1" customHeight="1" x14ac:dyDescent="0.25">
      <c r="A368" s="100" t="s">
        <v>91</v>
      </c>
      <c r="B368" s="102"/>
      <c r="C368" s="102"/>
      <c r="D368" s="102"/>
      <c r="E368" s="98">
        <v>851</v>
      </c>
      <c r="F368" s="2" t="s">
        <v>90</v>
      </c>
      <c r="G368" s="2" t="s">
        <v>11</v>
      </c>
      <c r="H368" s="3"/>
      <c r="I368" s="2"/>
      <c r="J368" s="15">
        <f t="shared" ref="J368:AK370" si="314">J369</f>
        <v>3468800</v>
      </c>
      <c r="K368" s="15">
        <f t="shared" si="314"/>
        <v>0</v>
      </c>
      <c r="L368" s="15">
        <f t="shared" si="314"/>
        <v>3468800</v>
      </c>
      <c r="M368" s="15">
        <f t="shared" si="314"/>
        <v>0</v>
      </c>
      <c r="N368" s="15">
        <f t="shared" si="314"/>
        <v>0</v>
      </c>
      <c r="O368" s="15">
        <f t="shared" si="314"/>
        <v>0</v>
      </c>
      <c r="P368" s="15">
        <f t="shared" si="314"/>
        <v>0</v>
      </c>
      <c r="Q368" s="15">
        <f t="shared" si="314"/>
        <v>0</v>
      </c>
      <c r="R368" s="15">
        <f t="shared" si="314"/>
        <v>3468800</v>
      </c>
      <c r="S368" s="15">
        <f t="shared" si="314"/>
        <v>0</v>
      </c>
      <c r="T368" s="15">
        <f t="shared" si="314"/>
        <v>3468800</v>
      </c>
      <c r="U368" s="15">
        <f t="shared" si="314"/>
        <v>0</v>
      </c>
      <c r="V368" s="15">
        <f t="shared" si="314"/>
        <v>3468800</v>
      </c>
      <c r="W368" s="15">
        <f t="shared" si="314"/>
        <v>0</v>
      </c>
      <c r="X368" s="15">
        <f t="shared" si="314"/>
        <v>3468800</v>
      </c>
      <c r="Y368" s="15">
        <f t="shared" si="314"/>
        <v>0</v>
      </c>
      <c r="Z368" s="15">
        <f t="shared" si="314"/>
        <v>0</v>
      </c>
      <c r="AA368" s="15">
        <f t="shared" si="314"/>
        <v>0</v>
      </c>
      <c r="AB368" s="15">
        <f t="shared" si="314"/>
        <v>0</v>
      </c>
      <c r="AC368" s="15">
        <f t="shared" si="314"/>
        <v>0</v>
      </c>
      <c r="AD368" s="15">
        <f t="shared" si="314"/>
        <v>3468800</v>
      </c>
      <c r="AE368" s="15">
        <f t="shared" si="314"/>
        <v>0</v>
      </c>
      <c r="AF368" s="15">
        <f t="shared" si="314"/>
        <v>3468800</v>
      </c>
      <c r="AG368" s="15">
        <f t="shared" si="314"/>
        <v>0</v>
      </c>
      <c r="AH368" s="15">
        <f t="shared" si="314"/>
        <v>3468800</v>
      </c>
      <c r="AI368" s="15">
        <f t="shared" si="314"/>
        <v>0</v>
      </c>
      <c r="AJ368" s="15">
        <f t="shared" si="314"/>
        <v>3468800</v>
      </c>
      <c r="AK368" s="15">
        <f t="shared" si="314"/>
        <v>0</v>
      </c>
      <c r="AL368" s="15">
        <f t="shared" ref="S368:AS370" si="315">AL369</f>
        <v>0</v>
      </c>
      <c r="AM368" s="110">
        <f t="shared" si="315"/>
        <v>0</v>
      </c>
      <c r="AN368" s="15">
        <f t="shared" si="315"/>
        <v>0</v>
      </c>
      <c r="AO368" s="15">
        <f t="shared" si="315"/>
        <v>0</v>
      </c>
      <c r="AP368" s="15">
        <f t="shared" si="315"/>
        <v>3468800</v>
      </c>
      <c r="AQ368" s="15">
        <f t="shared" si="315"/>
        <v>0</v>
      </c>
      <c r="AR368" s="15">
        <f t="shared" si="315"/>
        <v>3468800</v>
      </c>
      <c r="AS368" s="15">
        <f t="shared" si="315"/>
        <v>0</v>
      </c>
    </row>
    <row r="369" spans="1:45" ht="27.75" hidden="1" customHeight="1" x14ac:dyDescent="0.25">
      <c r="A369" s="100" t="s">
        <v>92</v>
      </c>
      <c r="B369" s="102"/>
      <c r="C369" s="102"/>
      <c r="D369" s="102"/>
      <c r="E369" s="98">
        <v>851</v>
      </c>
      <c r="F369" s="2" t="s">
        <v>90</v>
      </c>
      <c r="G369" s="2" t="s">
        <v>11</v>
      </c>
      <c r="H369" s="3" t="s">
        <v>350</v>
      </c>
      <c r="I369" s="2"/>
      <c r="J369" s="15">
        <f t="shared" si="314"/>
        <v>3468800</v>
      </c>
      <c r="K369" s="15">
        <f t="shared" si="314"/>
        <v>0</v>
      </c>
      <c r="L369" s="15">
        <f t="shared" si="314"/>
        <v>3468800</v>
      </c>
      <c r="M369" s="15">
        <f t="shared" si="314"/>
        <v>0</v>
      </c>
      <c r="N369" s="15">
        <f t="shared" si="314"/>
        <v>0</v>
      </c>
      <c r="O369" s="15">
        <f t="shared" si="314"/>
        <v>0</v>
      </c>
      <c r="P369" s="15">
        <f t="shared" si="314"/>
        <v>0</v>
      </c>
      <c r="Q369" s="15">
        <f t="shared" si="314"/>
        <v>0</v>
      </c>
      <c r="R369" s="15">
        <f t="shared" si="314"/>
        <v>3468800</v>
      </c>
      <c r="S369" s="15">
        <f t="shared" si="315"/>
        <v>0</v>
      </c>
      <c r="T369" s="15">
        <f t="shared" si="315"/>
        <v>3468800</v>
      </c>
      <c r="U369" s="15">
        <f t="shared" si="315"/>
        <v>0</v>
      </c>
      <c r="V369" s="15">
        <f t="shared" si="315"/>
        <v>3468800</v>
      </c>
      <c r="W369" s="15">
        <f t="shared" si="315"/>
        <v>0</v>
      </c>
      <c r="X369" s="15">
        <f t="shared" si="315"/>
        <v>3468800</v>
      </c>
      <c r="Y369" s="15">
        <f t="shared" si="315"/>
        <v>0</v>
      </c>
      <c r="Z369" s="15">
        <f t="shared" si="315"/>
        <v>0</v>
      </c>
      <c r="AA369" s="15">
        <f t="shared" si="315"/>
        <v>0</v>
      </c>
      <c r="AB369" s="15">
        <f t="shared" si="315"/>
        <v>0</v>
      </c>
      <c r="AC369" s="15">
        <f t="shared" si="315"/>
        <v>0</v>
      </c>
      <c r="AD369" s="15">
        <f t="shared" si="315"/>
        <v>3468800</v>
      </c>
      <c r="AE369" s="15">
        <f t="shared" si="315"/>
        <v>0</v>
      </c>
      <c r="AF369" s="15">
        <f t="shared" si="315"/>
        <v>3468800</v>
      </c>
      <c r="AG369" s="15">
        <f t="shared" si="315"/>
        <v>0</v>
      </c>
      <c r="AH369" s="15">
        <f t="shared" si="315"/>
        <v>3468800</v>
      </c>
      <c r="AI369" s="15">
        <f t="shared" si="315"/>
        <v>0</v>
      </c>
      <c r="AJ369" s="15">
        <f t="shared" si="315"/>
        <v>3468800</v>
      </c>
      <c r="AK369" s="15">
        <f t="shared" si="315"/>
        <v>0</v>
      </c>
      <c r="AL369" s="15">
        <f t="shared" si="315"/>
        <v>0</v>
      </c>
      <c r="AM369" s="110">
        <f t="shared" si="315"/>
        <v>0</v>
      </c>
      <c r="AN369" s="15">
        <f t="shared" si="315"/>
        <v>0</v>
      </c>
      <c r="AO369" s="15">
        <f t="shared" si="315"/>
        <v>0</v>
      </c>
      <c r="AP369" s="15">
        <f t="shared" si="315"/>
        <v>3468800</v>
      </c>
      <c r="AQ369" s="15">
        <f t="shared" si="315"/>
        <v>0</v>
      </c>
      <c r="AR369" s="15">
        <f t="shared" si="315"/>
        <v>3468800</v>
      </c>
      <c r="AS369" s="15">
        <f t="shared" si="315"/>
        <v>0</v>
      </c>
    </row>
    <row r="370" spans="1:45" ht="27.75" hidden="1" customHeight="1" x14ac:dyDescent="0.25">
      <c r="A370" s="100" t="s">
        <v>93</v>
      </c>
      <c r="B370" s="100"/>
      <c r="C370" s="100"/>
      <c r="D370" s="100"/>
      <c r="E370" s="98">
        <v>851</v>
      </c>
      <c r="F370" s="2" t="s">
        <v>90</v>
      </c>
      <c r="G370" s="2" t="s">
        <v>11</v>
      </c>
      <c r="H370" s="3" t="s">
        <v>350</v>
      </c>
      <c r="I370" s="2" t="s">
        <v>94</v>
      </c>
      <c r="J370" s="15">
        <f t="shared" si="314"/>
        <v>3468800</v>
      </c>
      <c r="K370" s="15">
        <f t="shared" si="314"/>
        <v>0</v>
      </c>
      <c r="L370" s="15">
        <f t="shared" si="314"/>
        <v>3468800</v>
      </c>
      <c r="M370" s="15">
        <f t="shared" si="314"/>
        <v>0</v>
      </c>
      <c r="N370" s="15">
        <f t="shared" si="314"/>
        <v>0</v>
      </c>
      <c r="O370" s="15">
        <f t="shared" si="314"/>
        <v>0</v>
      </c>
      <c r="P370" s="15">
        <f t="shared" si="314"/>
        <v>0</v>
      </c>
      <c r="Q370" s="15">
        <f t="shared" si="314"/>
        <v>0</v>
      </c>
      <c r="R370" s="15">
        <f t="shared" si="314"/>
        <v>3468800</v>
      </c>
      <c r="S370" s="15">
        <f t="shared" si="315"/>
        <v>0</v>
      </c>
      <c r="T370" s="15">
        <f t="shared" si="315"/>
        <v>3468800</v>
      </c>
      <c r="U370" s="15">
        <f t="shared" si="315"/>
        <v>0</v>
      </c>
      <c r="V370" s="15">
        <f t="shared" si="315"/>
        <v>3468800</v>
      </c>
      <c r="W370" s="15">
        <f t="shared" si="315"/>
        <v>0</v>
      </c>
      <c r="X370" s="15">
        <f t="shared" si="315"/>
        <v>3468800</v>
      </c>
      <c r="Y370" s="15">
        <f t="shared" si="315"/>
        <v>0</v>
      </c>
      <c r="Z370" s="15">
        <f t="shared" si="315"/>
        <v>0</v>
      </c>
      <c r="AA370" s="15">
        <f t="shared" si="315"/>
        <v>0</v>
      </c>
      <c r="AB370" s="15">
        <f t="shared" si="315"/>
        <v>0</v>
      </c>
      <c r="AC370" s="15">
        <f t="shared" si="315"/>
        <v>0</v>
      </c>
      <c r="AD370" s="15">
        <f t="shared" si="315"/>
        <v>3468800</v>
      </c>
      <c r="AE370" s="15">
        <f t="shared" si="315"/>
        <v>0</v>
      </c>
      <c r="AF370" s="15">
        <f t="shared" si="315"/>
        <v>3468800</v>
      </c>
      <c r="AG370" s="15">
        <f t="shared" si="315"/>
        <v>0</v>
      </c>
      <c r="AH370" s="15">
        <f t="shared" si="315"/>
        <v>3468800</v>
      </c>
      <c r="AI370" s="15">
        <f t="shared" si="315"/>
        <v>0</v>
      </c>
      <c r="AJ370" s="15">
        <f t="shared" si="315"/>
        <v>3468800</v>
      </c>
      <c r="AK370" s="15">
        <f t="shared" si="315"/>
        <v>0</v>
      </c>
      <c r="AL370" s="15">
        <f t="shared" si="315"/>
        <v>0</v>
      </c>
      <c r="AM370" s="110">
        <f t="shared" si="315"/>
        <v>0</v>
      </c>
      <c r="AN370" s="15">
        <f t="shared" si="315"/>
        <v>0</v>
      </c>
      <c r="AO370" s="15">
        <f t="shared" si="315"/>
        <v>0</v>
      </c>
      <c r="AP370" s="15">
        <f t="shared" si="315"/>
        <v>3468800</v>
      </c>
      <c r="AQ370" s="15">
        <f t="shared" si="315"/>
        <v>0</v>
      </c>
      <c r="AR370" s="15">
        <f t="shared" si="315"/>
        <v>3468800</v>
      </c>
      <c r="AS370" s="15">
        <f t="shared" si="315"/>
        <v>0</v>
      </c>
    </row>
    <row r="371" spans="1:45" ht="27.75" hidden="1" customHeight="1" x14ac:dyDescent="0.25">
      <c r="A371" s="100" t="s">
        <v>101</v>
      </c>
      <c r="B371" s="102"/>
      <c r="C371" s="102"/>
      <c r="D371" s="19"/>
      <c r="E371" s="98">
        <v>851</v>
      </c>
      <c r="F371" s="2" t="s">
        <v>90</v>
      </c>
      <c r="G371" s="2" t="s">
        <v>11</v>
      </c>
      <c r="H371" s="3" t="s">
        <v>350</v>
      </c>
      <c r="I371" s="2" t="s">
        <v>102</v>
      </c>
      <c r="J371" s="15">
        <f>'3.ВС'!J249</f>
        <v>3468800</v>
      </c>
      <c r="K371" s="15">
        <f>'3.ВС'!K249</f>
        <v>0</v>
      </c>
      <c r="L371" s="15">
        <f>'3.ВС'!L249</f>
        <v>3468800</v>
      </c>
      <c r="M371" s="15">
        <f>'3.ВС'!M249</f>
        <v>0</v>
      </c>
      <c r="N371" s="15">
        <f>'3.ВС'!N249</f>
        <v>0</v>
      </c>
      <c r="O371" s="15">
        <f>'3.ВС'!O249</f>
        <v>0</v>
      </c>
      <c r="P371" s="15">
        <f>'3.ВС'!P249</f>
        <v>0</v>
      </c>
      <c r="Q371" s="15">
        <f>'3.ВС'!Q249</f>
        <v>0</v>
      </c>
      <c r="R371" s="15">
        <f>'3.ВС'!R249</f>
        <v>3468800</v>
      </c>
      <c r="S371" s="15">
        <f>'3.ВС'!S249</f>
        <v>0</v>
      </c>
      <c r="T371" s="15">
        <f>'3.ВС'!T249</f>
        <v>3468800</v>
      </c>
      <c r="U371" s="15">
        <f>'3.ВС'!U249</f>
        <v>0</v>
      </c>
      <c r="V371" s="15">
        <f>'3.ВС'!V249</f>
        <v>3468800</v>
      </c>
      <c r="W371" s="15">
        <f>'3.ВС'!W249</f>
        <v>0</v>
      </c>
      <c r="X371" s="15">
        <f>'3.ВС'!X249</f>
        <v>3468800</v>
      </c>
      <c r="Y371" s="15">
        <f>'3.ВС'!Y249</f>
        <v>0</v>
      </c>
      <c r="Z371" s="15">
        <f>'3.ВС'!Z249</f>
        <v>0</v>
      </c>
      <c r="AA371" s="15">
        <f>'3.ВС'!AA249</f>
        <v>0</v>
      </c>
      <c r="AB371" s="15">
        <f>'3.ВС'!AB249</f>
        <v>0</v>
      </c>
      <c r="AC371" s="15">
        <f>'3.ВС'!AC249</f>
        <v>0</v>
      </c>
      <c r="AD371" s="15">
        <f>'3.ВС'!AD249</f>
        <v>3468800</v>
      </c>
      <c r="AE371" s="15">
        <f>'3.ВС'!AE249</f>
        <v>0</v>
      </c>
      <c r="AF371" s="15">
        <f>'3.ВС'!AF249</f>
        <v>3468800</v>
      </c>
      <c r="AG371" s="15">
        <f>'3.ВС'!AG249</f>
        <v>0</v>
      </c>
      <c r="AH371" s="15">
        <f>'3.ВС'!AH249</f>
        <v>3468800</v>
      </c>
      <c r="AI371" s="15">
        <f>'3.ВС'!AI249</f>
        <v>0</v>
      </c>
      <c r="AJ371" s="15">
        <f>'3.ВС'!AJ249</f>
        <v>3468800</v>
      </c>
      <c r="AK371" s="15">
        <f>'3.ВС'!AK249</f>
        <v>0</v>
      </c>
      <c r="AL371" s="15">
        <f>'3.ВС'!AL249</f>
        <v>0</v>
      </c>
      <c r="AM371" s="110">
        <f>'3.ВС'!AM249</f>
        <v>0</v>
      </c>
      <c r="AN371" s="15">
        <f>'3.ВС'!AN249</f>
        <v>0</v>
      </c>
      <c r="AO371" s="15">
        <f>'3.ВС'!AO249</f>
        <v>0</v>
      </c>
      <c r="AP371" s="15">
        <f>'3.ВС'!AP249</f>
        <v>3468800</v>
      </c>
      <c r="AQ371" s="15">
        <f>'3.ВС'!AQ249</f>
        <v>0</v>
      </c>
      <c r="AR371" s="15">
        <f>'3.ВС'!AR249</f>
        <v>3468800</v>
      </c>
      <c r="AS371" s="15">
        <f>'3.ВС'!AS249</f>
        <v>0</v>
      </c>
    </row>
    <row r="372" spans="1:45" ht="27.75" hidden="1" customHeight="1" x14ac:dyDescent="0.25">
      <c r="A372" s="100" t="s">
        <v>98</v>
      </c>
      <c r="B372" s="102"/>
      <c r="C372" s="102"/>
      <c r="D372" s="102"/>
      <c r="E372" s="98">
        <v>852</v>
      </c>
      <c r="F372" s="2" t="s">
        <v>90</v>
      </c>
      <c r="G372" s="2" t="s">
        <v>13</v>
      </c>
      <c r="H372" s="3"/>
      <c r="I372" s="2"/>
      <c r="J372" s="15">
        <f>J383+J378+J373+J389+J386+J392</f>
        <v>29584249.199999999</v>
      </c>
      <c r="K372" s="15">
        <f t="shared" ref="K372:AS372" si="316">K383+K378+K373+K389+K386+K392</f>
        <v>27491958</v>
      </c>
      <c r="L372" s="15">
        <f t="shared" si="316"/>
        <v>2092291.2</v>
      </c>
      <c r="M372" s="15">
        <f t="shared" si="316"/>
        <v>0</v>
      </c>
      <c r="N372" s="15">
        <f t="shared" si="316"/>
        <v>0</v>
      </c>
      <c r="O372" s="15">
        <f t="shared" si="316"/>
        <v>0</v>
      </c>
      <c r="P372" s="15">
        <f t="shared" si="316"/>
        <v>0</v>
      </c>
      <c r="Q372" s="15">
        <f t="shared" si="316"/>
        <v>0</v>
      </c>
      <c r="R372" s="15">
        <f t="shared" si="316"/>
        <v>29584249.199999999</v>
      </c>
      <c r="S372" s="15">
        <f t="shared" si="316"/>
        <v>27491958</v>
      </c>
      <c r="T372" s="15">
        <f t="shared" si="316"/>
        <v>2092291.2</v>
      </c>
      <c r="U372" s="15">
        <f t="shared" si="316"/>
        <v>0</v>
      </c>
      <c r="V372" s="15">
        <f t="shared" si="316"/>
        <v>32359549.199999999</v>
      </c>
      <c r="W372" s="15">
        <f t="shared" si="316"/>
        <v>30267258</v>
      </c>
      <c r="X372" s="15">
        <f t="shared" si="316"/>
        <v>2092291.2</v>
      </c>
      <c r="Y372" s="15">
        <f t="shared" si="316"/>
        <v>0</v>
      </c>
      <c r="Z372" s="15">
        <f t="shared" si="316"/>
        <v>0</v>
      </c>
      <c r="AA372" s="15">
        <f t="shared" si="316"/>
        <v>0</v>
      </c>
      <c r="AB372" s="15">
        <f t="shared" si="316"/>
        <v>0</v>
      </c>
      <c r="AC372" s="15">
        <f t="shared" si="316"/>
        <v>0</v>
      </c>
      <c r="AD372" s="15">
        <f t="shared" si="316"/>
        <v>32359549.199999999</v>
      </c>
      <c r="AE372" s="15">
        <f t="shared" si="316"/>
        <v>30267258</v>
      </c>
      <c r="AF372" s="15">
        <f t="shared" si="316"/>
        <v>2092291.2</v>
      </c>
      <c r="AG372" s="15">
        <f t="shared" si="316"/>
        <v>0</v>
      </c>
      <c r="AH372" s="15">
        <f t="shared" si="316"/>
        <v>34943449.200000003</v>
      </c>
      <c r="AI372" s="15">
        <f t="shared" si="316"/>
        <v>32851158</v>
      </c>
      <c r="AJ372" s="15">
        <f t="shared" si="316"/>
        <v>2092291.2</v>
      </c>
      <c r="AK372" s="15">
        <f t="shared" si="316"/>
        <v>0</v>
      </c>
      <c r="AL372" s="15">
        <f t="shared" si="316"/>
        <v>0</v>
      </c>
      <c r="AM372" s="110">
        <f t="shared" si="316"/>
        <v>0</v>
      </c>
      <c r="AN372" s="15">
        <f t="shared" si="316"/>
        <v>0</v>
      </c>
      <c r="AO372" s="15">
        <f t="shared" si="316"/>
        <v>0</v>
      </c>
      <c r="AP372" s="15">
        <f t="shared" si="316"/>
        <v>34943449.200000003</v>
      </c>
      <c r="AQ372" s="15">
        <f t="shared" si="316"/>
        <v>32851158</v>
      </c>
      <c r="AR372" s="15">
        <f t="shared" si="316"/>
        <v>2092291.2</v>
      </c>
      <c r="AS372" s="15">
        <f t="shared" si="316"/>
        <v>0</v>
      </c>
    </row>
    <row r="373" spans="1:45" ht="63" customHeight="1" x14ac:dyDescent="0.25">
      <c r="A373" s="100" t="s">
        <v>223</v>
      </c>
      <c r="B373" s="102"/>
      <c r="C373" s="102"/>
      <c r="D373" s="102"/>
      <c r="E373" s="98">
        <v>851</v>
      </c>
      <c r="F373" s="3" t="s">
        <v>90</v>
      </c>
      <c r="G373" s="3" t="s">
        <v>13</v>
      </c>
      <c r="H373" s="3" t="s">
        <v>498</v>
      </c>
      <c r="I373" s="3"/>
      <c r="J373" s="15">
        <f>J374+J376</f>
        <v>12728100</v>
      </c>
      <c r="K373" s="15">
        <f t="shared" ref="K373:R373" si="317">K374+K376</f>
        <v>12728100</v>
      </c>
      <c r="L373" s="15">
        <f t="shared" si="317"/>
        <v>0</v>
      </c>
      <c r="M373" s="15">
        <f t="shared" si="317"/>
        <v>0</v>
      </c>
      <c r="N373" s="15">
        <f t="shared" si="317"/>
        <v>-12728100</v>
      </c>
      <c r="O373" s="15">
        <f t="shared" si="317"/>
        <v>-12728100</v>
      </c>
      <c r="P373" s="15">
        <f t="shared" si="317"/>
        <v>0</v>
      </c>
      <c r="Q373" s="15">
        <f t="shared" si="317"/>
        <v>0</v>
      </c>
      <c r="R373" s="15">
        <f t="shared" si="317"/>
        <v>0</v>
      </c>
      <c r="S373" s="15">
        <f t="shared" ref="S373:AS373" si="318">S374+S376</f>
        <v>0</v>
      </c>
      <c r="T373" s="15">
        <f t="shared" si="318"/>
        <v>0</v>
      </c>
      <c r="U373" s="15">
        <f t="shared" si="318"/>
        <v>0</v>
      </c>
      <c r="V373" s="15">
        <f t="shared" si="318"/>
        <v>15503400</v>
      </c>
      <c r="W373" s="15">
        <f t="shared" si="318"/>
        <v>15503400</v>
      </c>
      <c r="X373" s="15">
        <f t="shared" si="318"/>
        <v>0</v>
      </c>
      <c r="Y373" s="15">
        <f t="shared" si="318"/>
        <v>0</v>
      </c>
      <c r="Z373" s="15">
        <f t="shared" si="318"/>
        <v>-15503400</v>
      </c>
      <c r="AA373" s="15">
        <f t="shared" si="318"/>
        <v>-15503400</v>
      </c>
      <c r="AB373" s="15">
        <f t="shared" si="318"/>
        <v>0</v>
      </c>
      <c r="AC373" s="15">
        <f t="shared" si="318"/>
        <v>0</v>
      </c>
      <c r="AD373" s="15">
        <f t="shared" si="318"/>
        <v>0</v>
      </c>
      <c r="AE373" s="15">
        <f t="shared" si="318"/>
        <v>0</v>
      </c>
      <c r="AF373" s="15">
        <f t="shared" si="318"/>
        <v>0</v>
      </c>
      <c r="AG373" s="15">
        <f t="shared" si="318"/>
        <v>0</v>
      </c>
      <c r="AH373" s="15">
        <f t="shared" si="318"/>
        <v>18087300</v>
      </c>
      <c r="AI373" s="15">
        <f t="shared" si="318"/>
        <v>18087300</v>
      </c>
      <c r="AJ373" s="15">
        <f t="shared" si="318"/>
        <v>0</v>
      </c>
      <c r="AK373" s="15">
        <f t="shared" si="318"/>
        <v>0</v>
      </c>
      <c r="AL373" s="15">
        <f t="shared" si="318"/>
        <v>-18087300</v>
      </c>
      <c r="AM373" s="110">
        <f t="shared" si="318"/>
        <v>-18087300</v>
      </c>
      <c r="AN373" s="15">
        <f t="shared" si="318"/>
        <v>0</v>
      </c>
      <c r="AO373" s="15">
        <f t="shared" si="318"/>
        <v>0</v>
      </c>
      <c r="AP373" s="15">
        <f t="shared" si="318"/>
        <v>0</v>
      </c>
      <c r="AQ373" s="15">
        <f t="shared" si="318"/>
        <v>0</v>
      </c>
      <c r="AR373" s="15">
        <f t="shared" si="318"/>
        <v>0</v>
      </c>
      <c r="AS373" s="15">
        <f t="shared" si="318"/>
        <v>0</v>
      </c>
    </row>
    <row r="374" spans="1:45" ht="35.25" customHeight="1" x14ac:dyDescent="0.25">
      <c r="A374" s="102" t="s">
        <v>93</v>
      </c>
      <c r="B374" s="102"/>
      <c r="C374" s="102"/>
      <c r="D374" s="102"/>
      <c r="E374" s="40">
        <v>851</v>
      </c>
      <c r="F374" s="3" t="s">
        <v>90</v>
      </c>
      <c r="G374" s="3" t="s">
        <v>13</v>
      </c>
      <c r="H374" s="3" t="s">
        <v>498</v>
      </c>
      <c r="I374" s="3" t="s">
        <v>94</v>
      </c>
      <c r="J374" s="15">
        <f>J375</f>
        <v>2392500</v>
      </c>
      <c r="K374" s="15">
        <f t="shared" ref="K374:AS374" si="319">K375</f>
        <v>2392500</v>
      </c>
      <c r="L374" s="15">
        <f t="shared" si="319"/>
        <v>0</v>
      </c>
      <c r="M374" s="15">
        <f t="shared" si="319"/>
        <v>0</v>
      </c>
      <c r="N374" s="15">
        <f t="shared" si="319"/>
        <v>-2392500</v>
      </c>
      <c r="O374" s="15">
        <f t="shared" si="319"/>
        <v>-2392500</v>
      </c>
      <c r="P374" s="15">
        <f t="shared" si="319"/>
        <v>0</v>
      </c>
      <c r="Q374" s="15">
        <f t="shared" si="319"/>
        <v>0</v>
      </c>
      <c r="R374" s="15">
        <f t="shared" si="319"/>
        <v>0</v>
      </c>
      <c r="S374" s="15">
        <f t="shared" si="319"/>
        <v>0</v>
      </c>
      <c r="T374" s="15">
        <f t="shared" si="319"/>
        <v>0</v>
      </c>
      <c r="U374" s="15">
        <f t="shared" si="319"/>
        <v>0</v>
      </c>
      <c r="V374" s="15">
        <f t="shared" si="319"/>
        <v>0</v>
      </c>
      <c r="W374" s="15">
        <f t="shared" si="319"/>
        <v>0</v>
      </c>
      <c r="X374" s="15">
        <f t="shared" si="319"/>
        <v>0</v>
      </c>
      <c r="Y374" s="15">
        <f t="shared" si="319"/>
        <v>0</v>
      </c>
      <c r="Z374" s="15">
        <f t="shared" si="319"/>
        <v>0</v>
      </c>
      <c r="AA374" s="15">
        <f t="shared" si="319"/>
        <v>0</v>
      </c>
      <c r="AB374" s="15">
        <f t="shared" si="319"/>
        <v>0</v>
      </c>
      <c r="AC374" s="15">
        <f t="shared" si="319"/>
        <v>0</v>
      </c>
      <c r="AD374" s="15">
        <f t="shared" si="319"/>
        <v>0</v>
      </c>
      <c r="AE374" s="15">
        <f t="shared" si="319"/>
        <v>0</v>
      </c>
      <c r="AF374" s="15">
        <f t="shared" si="319"/>
        <v>0</v>
      </c>
      <c r="AG374" s="15">
        <f t="shared" si="319"/>
        <v>0</v>
      </c>
      <c r="AH374" s="15">
        <f t="shared" si="319"/>
        <v>0</v>
      </c>
      <c r="AI374" s="15">
        <f t="shared" si="319"/>
        <v>0</v>
      </c>
      <c r="AJ374" s="15">
        <f t="shared" si="319"/>
        <v>0</v>
      </c>
      <c r="AK374" s="15">
        <f t="shared" si="319"/>
        <v>0</v>
      </c>
      <c r="AL374" s="15">
        <f t="shared" si="319"/>
        <v>0</v>
      </c>
      <c r="AM374" s="110">
        <f t="shared" si="319"/>
        <v>0</v>
      </c>
      <c r="AN374" s="15">
        <f t="shared" si="319"/>
        <v>0</v>
      </c>
      <c r="AO374" s="15">
        <f t="shared" si="319"/>
        <v>0</v>
      </c>
      <c r="AP374" s="15">
        <f t="shared" si="319"/>
        <v>0</v>
      </c>
      <c r="AQ374" s="15">
        <f t="shared" si="319"/>
        <v>0</v>
      </c>
      <c r="AR374" s="15">
        <f t="shared" si="319"/>
        <v>0</v>
      </c>
      <c r="AS374" s="15">
        <f t="shared" si="319"/>
        <v>0</v>
      </c>
    </row>
    <row r="375" spans="1:45" ht="34.5" customHeight="1" x14ac:dyDescent="0.25">
      <c r="A375" s="102" t="s">
        <v>95</v>
      </c>
      <c r="B375" s="102"/>
      <c r="C375" s="102"/>
      <c r="D375" s="102"/>
      <c r="E375" s="40">
        <v>851</v>
      </c>
      <c r="F375" s="3" t="s">
        <v>90</v>
      </c>
      <c r="G375" s="3" t="s">
        <v>13</v>
      </c>
      <c r="H375" s="3" t="s">
        <v>498</v>
      </c>
      <c r="I375" s="3" t="s">
        <v>96</v>
      </c>
      <c r="J375" s="15">
        <f>'3.ВС'!J253</f>
        <v>2392500</v>
      </c>
      <c r="K375" s="15">
        <f>'3.ВС'!K253</f>
        <v>2392500</v>
      </c>
      <c r="L375" s="15">
        <f>'3.ВС'!L253</f>
        <v>0</v>
      </c>
      <c r="M375" s="15">
        <f>'3.ВС'!M253</f>
        <v>0</v>
      </c>
      <c r="N375" s="15">
        <f>'3.ВС'!N253</f>
        <v>-2392500</v>
      </c>
      <c r="O375" s="15">
        <f>'3.ВС'!O253</f>
        <v>-2392500</v>
      </c>
      <c r="P375" s="15">
        <f>'3.ВС'!P253</f>
        <v>0</v>
      </c>
      <c r="Q375" s="15">
        <f>'3.ВС'!Q253</f>
        <v>0</v>
      </c>
      <c r="R375" s="15">
        <f>'3.ВС'!R253</f>
        <v>0</v>
      </c>
      <c r="S375" s="15">
        <f>'3.ВС'!S253</f>
        <v>0</v>
      </c>
      <c r="T375" s="15">
        <f>'3.ВС'!T253</f>
        <v>0</v>
      </c>
      <c r="U375" s="15">
        <f>'3.ВС'!U253</f>
        <v>0</v>
      </c>
      <c r="V375" s="15">
        <f>'3.ВС'!V253</f>
        <v>0</v>
      </c>
      <c r="W375" s="15">
        <f>'3.ВС'!W253</f>
        <v>0</v>
      </c>
      <c r="X375" s="15">
        <f>'3.ВС'!X253</f>
        <v>0</v>
      </c>
      <c r="Y375" s="15">
        <f>'3.ВС'!Y253</f>
        <v>0</v>
      </c>
      <c r="Z375" s="15">
        <f>'3.ВС'!Z253</f>
        <v>0</v>
      </c>
      <c r="AA375" s="15">
        <f>'3.ВС'!AA253</f>
        <v>0</v>
      </c>
      <c r="AB375" s="15">
        <f>'3.ВС'!AB253</f>
        <v>0</v>
      </c>
      <c r="AC375" s="15">
        <f>'3.ВС'!AC253</f>
        <v>0</v>
      </c>
      <c r="AD375" s="15">
        <f>'3.ВС'!AD253</f>
        <v>0</v>
      </c>
      <c r="AE375" s="15">
        <f>'3.ВС'!AE253</f>
        <v>0</v>
      </c>
      <c r="AF375" s="15">
        <f>'3.ВС'!AF253</f>
        <v>0</v>
      </c>
      <c r="AG375" s="15">
        <f>'3.ВС'!AG253</f>
        <v>0</v>
      </c>
      <c r="AH375" s="15">
        <f>'3.ВС'!AH253</f>
        <v>0</v>
      </c>
      <c r="AI375" s="15">
        <f>'3.ВС'!AI253</f>
        <v>0</v>
      </c>
      <c r="AJ375" s="15">
        <f>'3.ВС'!AJ253</f>
        <v>0</v>
      </c>
      <c r="AK375" s="15">
        <f>'3.ВС'!AK253</f>
        <v>0</v>
      </c>
      <c r="AL375" s="15">
        <f>'3.ВС'!AL253</f>
        <v>0</v>
      </c>
      <c r="AM375" s="110">
        <f>'3.ВС'!AM253</f>
        <v>0</v>
      </c>
      <c r="AN375" s="15">
        <f>'3.ВС'!AN253</f>
        <v>0</v>
      </c>
      <c r="AO375" s="15">
        <f>'3.ВС'!AO253</f>
        <v>0</v>
      </c>
      <c r="AP375" s="15">
        <f>'3.ВС'!AP253</f>
        <v>0</v>
      </c>
      <c r="AQ375" s="15">
        <f>'3.ВС'!AQ253</f>
        <v>0</v>
      </c>
      <c r="AR375" s="15">
        <f>'3.ВС'!AR253</f>
        <v>0</v>
      </c>
      <c r="AS375" s="15">
        <f>'3.ВС'!AS253</f>
        <v>0</v>
      </c>
    </row>
    <row r="376" spans="1:45" ht="36" customHeight="1" x14ac:dyDescent="0.25">
      <c r="A376" s="102" t="s">
        <v>69</v>
      </c>
      <c r="B376" s="102"/>
      <c r="C376" s="102"/>
      <c r="D376" s="102"/>
      <c r="E376" s="98">
        <v>851</v>
      </c>
      <c r="F376" s="3" t="s">
        <v>90</v>
      </c>
      <c r="G376" s="3" t="s">
        <v>13</v>
      </c>
      <c r="H376" s="3" t="s">
        <v>498</v>
      </c>
      <c r="I376" s="3" t="s">
        <v>70</v>
      </c>
      <c r="J376" s="15">
        <f t="shared" ref="J376:AS376" si="320">J377</f>
        <v>10335600</v>
      </c>
      <c r="K376" s="15">
        <f t="shared" si="320"/>
        <v>10335600</v>
      </c>
      <c r="L376" s="15">
        <f t="shared" si="320"/>
        <v>0</v>
      </c>
      <c r="M376" s="15">
        <f t="shared" si="320"/>
        <v>0</v>
      </c>
      <c r="N376" s="15">
        <f t="shared" si="320"/>
        <v>-10335600</v>
      </c>
      <c r="O376" s="15">
        <f t="shared" si="320"/>
        <v>-10335600</v>
      </c>
      <c r="P376" s="15">
        <f t="shared" si="320"/>
        <v>0</v>
      </c>
      <c r="Q376" s="15">
        <f t="shared" si="320"/>
        <v>0</v>
      </c>
      <c r="R376" s="15">
        <f t="shared" si="320"/>
        <v>0</v>
      </c>
      <c r="S376" s="15">
        <f t="shared" si="320"/>
        <v>0</v>
      </c>
      <c r="T376" s="15">
        <f t="shared" si="320"/>
        <v>0</v>
      </c>
      <c r="U376" s="15">
        <f t="shared" si="320"/>
        <v>0</v>
      </c>
      <c r="V376" s="15">
        <f t="shared" si="320"/>
        <v>15503400</v>
      </c>
      <c r="W376" s="15">
        <f t="shared" si="320"/>
        <v>15503400</v>
      </c>
      <c r="X376" s="15">
        <f t="shared" si="320"/>
        <v>0</v>
      </c>
      <c r="Y376" s="15">
        <f t="shared" si="320"/>
        <v>0</v>
      </c>
      <c r="Z376" s="15">
        <f t="shared" si="320"/>
        <v>-15503400</v>
      </c>
      <c r="AA376" s="15">
        <f t="shared" si="320"/>
        <v>-15503400</v>
      </c>
      <c r="AB376" s="15">
        <f t="shared" si="320"/>
        <v>0</v>
      </c>
      <c r="AC376" s="15">
        <f t="shared" si="320"/>
        <v>0</v>
      </c>
      <c r="AD376" s="15">
        <f t="shared" si="320"/>
        <v>0</v>
      </c>
      <c r="AE376" s="15">
        <f t="shared" si="320"/>
        <v>0</v>
      </c>
      <c r="AF376" s="15">
        <f t="shared" si="320"/>
        <v>0</v>
      </c>
      <c r="AG376" s="15">
        <f t="shared" si="320"/>
        <v>0</v>
      </c>
      <c r="AH376" s="15">
        <f t="shared" si="320"/>
        <v>18087300</v>
      </c>
      <c r="AI376" s="15">
        <f t="shared" si="320"/>
        <v>18087300</v>
      </c>
      <c r="AJ376" s="15">
        <f t="shared" si="320"/>
        <v>0</v>
      </c>
      <c r="AK376" s="15">
        <f t="shared" si="320"/>
        <v>0</v>
      </c>
      <c r="AL376" s="15">
        <f t="shared" si="320"/>
        <v>-18087300</v>
      </c>
      <c r="AM376" s="110">
        <f t="shared" si="320"/>
        <v>-18087300</v>
      </c>
      <c r="AN376" s="15">
        <f t="shared" si="320"/>
        <v>0</v>
      </c>
      <c r="AO376" s="15">
        <f t="shared" si="320"/>
        <v>0</v>
      </c>
      <c r="AP376" s="15">
        <f t="shared" si="320"/>
        <v>0</v>
      </c>
      <c r="AQ376" s="15">
        <f t="shared" si="320"/>
        <v>0</v>
      </c>
      <c r="AR376" s="15">
        <f t="shared" si="320"/>
        <v>0</v>
      </c>
      <c r="AS376" s="15">
        <f t="shared" si="320"/>
        <v>0</v>
      </c>
    </row>
    <row r="377" spans="1:45" ht="20.25" customHeight="1" x14ac:dyDescent="0.25">
      <c r="A377" s="102" t="s">
        <v>71</v>
      </c>
      <c r="B377" s="102"/>
      <c r="C377" s="102"/>
      <c r="D377" s="102"/>
      <c r="E377" s="98">
        <v>851</v>
      </c>
      <c r="F377" s="3" t="s">
        <v>90</v>
      </c>
      <c r="G377" s="3" t="s">
        <v>13</v>
      </c>
      <c r="H377" s="3" t="s">
        <v>498</v>
      </c>
      <c r="I377" s="3" t="s">
        <v>72</v>
      </c>
      <c r="J377" s="15">
        <f>'3.ВС'!J255</f>
        <v>10335600</v>
      </c>
      <c r="K377" s="15">
        <f>'3.ВС'!K255</f>
        <v>10335600</v>
      </c>
      <c r="L377" s="15">
        <f>'3.ВС'!L255</f>
        <v>0</v>
      </c>
      <c r="M377" s="15">
        <f>'3.ВС'!M255</f>
        <v>0</v>
      </c>
      <c r="N377" s="15">
        <f>'3.ВС'!N255</f>
        <v>-10335600</v>
      </c>
      <c r="O377" s="15">
        <f>'3.ВС'!O255</f>
        <v>-10335600</v>
      </c>
      <c r="P377" s="15">
        <f>'3.ВС'!P255</f>
        <v>0</v>
      </c>
      <c r="Q377" s="15">
        <f>'3.ВС'!Q255</f>
        <v>0</v>
      </c>
      <c r="R377" s="15">
        <f>'3.ВС'!R255</f>
        <v>0</v>
      </c>
      <c r="S377" s="15">
        <f>'3.ВС'!S255</f>
        <v>0</v>
      </c>
      <c r="T377" s="15">
        <f>'3.ВС'!T255</f>
        <v>0</v>
      </c>
      <c r="U377" s="15">
        <f>'3.ВС'!U255</f>
        <v>0</v>
      </c>
      <c r="V377" s="15">
        <f>'3.ВС'!V255</f>
        <v>15503400</v>
      </c>
      <c r="W377" s="15">
        <f>'3.ВС'!W255</f>
        <v>15503400</v>
      </c>
      <c r="X377" s="15">
        <f>'3.ВС'!X255</f>
        <v>0</v>
      </c>
      <c r="Y377" s="15">
        <f>'3.ВС'!Y255</f>
        <v>0</v>
      </c>
      <c r="Z377" s="15">
        <f>'3.ВС'!Z255</f>
        <v>-15503400</v>
      </c>
      <c r="AA377" s="15">
        <f>'3.ВС'!AA255</f>
        <v>-15503400</v>
      </c>
      <c r="AB377" s="15">
        <f>'3.ВС'!AB255</f>
        <v>0</v>
      </c>
      <c r="AC377" s="15">
        <f>'3.ВС'!AC255</f>
        <v>0</v>
      </c>
      <c r="AD377" s="15">
        <f>'3.ВС'!AD255</f>
        <v>0</v>
      </c>
      <c r="AE377" s="15">
        <f>'3.ВС'!AE255</f>
        <v>0</v>
      </c>
      <c r="AF377" s="15">
        <f>'3.ВС'!AF255</f>
        <v>0</v>
      </c>
      <c r="AG377" s="15">
        <f>'3.ВС'!AG255</f>
        <v>0</v>
      </c>
      <c r="AH377" s="15">
        <f>'3.ВС'!AH255</f>
        <v>18087300</v>
      </c>
      <c r="AI377" s="15">
        <f>'3.ВС'!AI255</f>
        <v>18087300</v>
      </c>
      <c r="AJ377" s="15">
        <f>'3.ВС'!AJ255</f>
        <v>0</v>
      </c>
      <c r="AK377" s="15">
        <f>'3.ВС'!AK255</f>
        <v>0</v>
      </c>
      <c r="AL377" s="15">
        <f>'3.ВС'!AL255</f>
        <v>-18087300</v>
      </c>
      <c r="AM377" s="110">
        <f>'3.ВС'!AM255</f>
        <v>-18087300</v>
      </c>
      <c r="AN377" s="15">
        <f>'3.ВС'!AN255</f>
        <v>0</v>
      </c>
      <c r="AO377" s="15">
        <f>'3.ВС'!AO255</f>
        <v>0</v>
      </c>
      <c r="AP377" s="15">
        <f>'3.ВС'!AP255</f>
        <v>0</v>
      </c>
      <c r="AQ377" s="15">
        <f>'3.ВС'!AQ255</f>
        <v>0</v>
      </c>
      <c r="AR377" s="15">
        <f>'3.ВС'!AR255</f>
        <v>0</v>
      </c>
      <c r="AS377" s="15">
        <f>'3.ВС'!AS255</f>
        <v>0</v>
      </c>
    </row>
    <row r="378" spans="1:45" s="1" customFormat="1" ht="61.5" customHeight="1" x14ac:dyDescent="0.25">
      <c r="A378" s="102" t="s">
        <v>168</v>
      </c>
      <c r="B378" s="102"/>
      <c r="C378" s="102"/>
      <c r="D378" s="102"/>
      <c r="E378" s="40">
        <v>851</v>
      </c>
      <c r="F378" s="3" t="s">
        <v>90</v>
      </c>
      <c r="G378" s="3" t="s">
        <v>13</v>
      </c>
      <c r="H378" s="3" t="s">
        <v>531</v>
      </c>
      <c r="I378" s="3"/>
      <c r="J378" s="15">
        <f>J379+J381</f>
        <v>0</v>
      </c>
      <c r="K378" s="15">
        <f t="shared" ref="K378:U378" si="321">K379+K381</f>
        <v>0</v>
      </c>
      <c r="L378" s="15">
        <f t="shared" si="321"/>
        <v>0</v>
      </c>
      <c r="M378" s="15">
        <f t="shared" si="321"/>
        <v>0</v>
      </c>
      <c r="N378" s="15">
        <f t="shared" si="321"/>
        <v>12728100</v>
      </c>
      <c r="O378" s="15">
        <f t="shared" si="321"/>
        <v>12728100</v>
      </c>
      <c r="P378" s="15">
        <f t="shared" si="321"/>
        <v>0</v>
      </c>
      <c r="Q378" s="15">
        <f t="shared" si="321"/>
        <v>0</v>
      </c>
      <c r="R378" s="15">
        <f t="shared" si="321"/>
        <v>12728100</v>
      </c>
      <c r="S378" s="15">
        <f t="shared" si="321"/>
        <v>12728100</v>
      </c>
      <c r="T378" s="15">
        <f t="shared" si="321"/>
        <v>0</v>
      </c>
      <c r="U378" s="15">
        <f t="shared" si="321"/>
        <v>0</v>
      </c>
      <c r="V378" s="15">
        <f t="shared" ref="V378:Y378" si="322">V381</f>
        <v>0</v>
      </c>
      <c r="W378" s="39">
        <f t="shared" si="322"/>
        <v>0</v>
      </c>
      <c r="X378" s="39">
        <f t="shared" si="322"/>
        <v>0</v>
      </c>
      <c r="Y378" s="39">
        <f t="shared" si="322"/>
        <v>0</v>
      </c>
      <c r="Z378" s="15">
        <f t="shared" ref="Z378:AG378" si="323">Z379+Z381</f>
        <v>15503400</v>
      </c>
      <c r="AA378" s="15">
        <f t="shared" si="323"/>
        <v>15503400</v>
      </c>
      <c r="AB378" s="15">
        <f t="shared" si="323"/>
        <v>0</v>
      </c>
      <c r="AC378" s="15">
        <f t="shared" si="323"/>
        <v>0</v>
      </c>
      <c r="AD378" s="15">
        <f t="shared" si="323"/>
        <v>15503400</v>
      </c>
      <c r="AE378" s="15">
        <f t="shared" si="323"/>
        <v>15503400</v>
      </c>
      <c r="AF378" s="15">
        <f t="shared" si="323"/>
        <v>0</v>
      </c>
      <c r="AG378" s="15">
        <f t="shared" si="323"/>
        <v>0</v>
      </c>
      <c r="AH378" s="15">
        <f t="shared" ref="AH378:AK378" si="324">AH381</f>
        <v>0</v>
      </c>
      <c r="AI378" s="39">
        <f t="shared" si="324"/>
        <v>0</v>
      </c>
      <c r="AJ378" s="39">
        <f t="shared" si="324"/>
        <v>0</v>
      </c>
      <c r="AK378" s="39">
        <f t="shared" si="324"/>
        <v>0</v>
      </c>
      <c r="AL378" s="15">
        <f t="shared" ref="AL378:AS378" si="325">AL379+AL381</f>
        <v>18087300</v>
      </c>
      <c r="AM378" s="110">
        <f t="shared" si="325"/>
        <v>18087300</v>
      </c>
      <c r="AN378" s="15">
        <f t="shared" si="325"/>
        <v>0</v>
      </c>
      <c r="AO378" s="15">
        <f t="shared" si="325"/>
        <v>0</v>
      </c>
      <c r="AP378" s="15">
        <f t="shared" si="325"/>
        <v>18087300</v>
      </c>
      <c r="AQ378" s="15">
        <f t="shared" si="325"/>
        <v>18087300</v>
      </c>
      <c r="AR378" s="15">
        <f t="shared" si="325"/>
        <v>0</v>
      </c>
      <c r="AS378" s="15">
        <f t="shared" si="325"/>
        <v>0</v>
      </c>
    </row>
    <row r="379" spans="1:45" s="1" customFormat="1" ht="34.5" customHeight="1" x14ac:dyDescent="0.25">
      <c r="A379" s="102" t="s">
        <v>93</v>
      </c>
      <c r="B379" s="102"/>
      <c r="C379" s="102"/>
      <c r="D379" s="102"/>
      <c r="E379" s="40">
        <v>851</v>
      </c>
      <c r="F379" s="3" t="s">
        <v>90</v>
      </c>
      <c r="G379" s="3" t="s">
        <v>13</v>
      </c>
      <c r="H379" s="3" t="s">
        <v>531</v>
      </c>
      <c r="I379" s="3" t="s">
        <v>94</v>
      </c>
      <c r="J379" s="15">
        <f>J380</f>
        <v>0</v>
      </c>
      <c r="K379" s="15">
        <f t="shared" ref="K379:U379" si="326">K380</f>
        <v>0</v>
      </c>
      <c r="L379" s="15">
        <f t="shared" si="326"/>
        <v>0</v>
      </c>
      <c r="M379" s="15">
        <f t="shared" si="326"/>
        <v>0</v>
      </c>
      <c r="N379" s="15">
        <f t="shared" si="326"/>
        <v>2392500</v>
      </c>
      <c r="O379" s="15">
        <f t="shared" si="326"/>
        <v>2392500</v>
      </c>
      <c r="P379" s="15">
        <f t="shared" si="326"/>
        <v>0</v>
      </c>
      <c r="Q379" s="15">
        <f t="shared" si="326"/>
        <v>0</v>
      </c>
      <c r="R379" s="15">
        <f t="shared" si="326"/>
        <v>2392500</v>
      </c>
      <c r="S379" s="15">
        <f t="shared" si="326"/>
        <v>2392500</v>
      </c>
      <c r="T379" s="15">
        <f t="shared" si="326"/>
        <v>0</v>
      </c>
      <c r="U379" s="15">
        <f t="shared" si="326"/>
        <v>0</v>
      </c>
      <c r="V379" s="15"/>
      <c r="W379" s="39"/>
      <c r="X379" s="39"/>
      <c r="Y379" s="39"/>
      <c r="Z379" s="15">
        <f t="shared" ref="Z379:AG379" si="327">Z380</f>
        <v>0</v>
      </c>
      <c r="AA379" s="15">
        <f t="shared" si="327"/>
        <v>0</v>
      </c>
      <c r="AB379" s="15">
        <f t="shared" si="327"/>
        <v>0</v>
      </c>
      <c r="AC379" s="15">
        <f t="shared" si="327"/>
        <v>0</v>
      </c>
      <c r="AD379" s="15">
        <f t="shared" si="327"/>
        <v>0</v>
      </c>
      <c r="AE379" s="15">
        <f t="shared" si="327"/>
        <v>0</v>
      </c>
      <c r="AF379" s="15">
        <f t="shared" si="327"/>
        <v>0</v>
      </c>
      <c r="AG379" s="15">
        <f t="shared" si="327"/>
        <v>0</v>
      </c>
      <c r="AH379" s="15"/>
      <c r="AI379" s="39"/>
      <c r="AJ379" s="39"/>
      <c r="AK379" s="39"/>
      <c r="AL379" s="15">
        <f t="shared" ref="AL379:AS379" si="328">AL380</f>
        <v>0</v>
      </c>
      <c r="AM379" s="110">
        <f t="shared" si="328"/>
        <v>0</v>
      </c>
      <c r="AN379" s="15">
        <f t="shared" si="328"/>
        <v>0</v>
      </c>
      <c r="AO379" s="15">
        <f t="shared" si="328"/>
        <v>0</v>
      </c>
      <c r="AP379" s="15">
        <f t="shared" si="328"/>
        <v>0</v>
      </c>
      <c r="AQ379" s="15">
        <f t="shared" si="328"/>
        <v>0</v>
      </c>
      <c r="AR379" s="15">
        <f t="shared" si="328"/>
        <v>0</v>
      </c>
      <c r="AS379" s="15">
        <f t="shared" si="328"/>
        <v>0</v>
      </c>
    </row>
    <row r="380" spans="1:45" s="1" customFormat="1" ht="30" customHeight="1" x14ac:dyDescent="0.25">
      <c r="A380" s="102" t="s">
        <v>95</v>
      </c>
      <c r="B380" s="102"/>
      <c r="C380" s="102"/>
      <c r="D380" s="102"/>
      <c r="E380" s="40">
        <v>851</v>
      </c>
      <c r="F380" s="3" t="s">
        <v>90</v>
      </c>
      <c r="G380" s="3" t="s">
        <v>13</v>
      </c>
      <c r="H380" s="3" t="s">
        <v>531</v>
      </c>
      <c r="I380" s="3" t="s">
        <v>96</v>
      </c>
      <c r="J380" s="15">
        <f>'3.ВС'!J258</f>
        <v>0</v>
      </c>
      <c r="K380" s="15">
        <f>'3.ВС'!K258</f>
        <v>0</v>
      </c>
      <c r="L380" s="15">
        <f>'3.ВС'!L258</f>
        <v>0</v>
      </c>
      <c r="M380" s="15">
        <f>'3.ВС'!M258</f>
        <v>0</v>
      </c>
      <c r="N380" s="15">
        <f>'3.ВС'!N258</f>
        <v>2392500</v>
      </c>
      <c r="O380" s="15">
        <f>'3.ВС'!O258</f>
        <v>2392500</v>
      </c>
      <c r="P380" s="15">
        <f>'3.ВС'!P258</f>
        <v>0</v>
      </c>
      <c r="Q380" s="15">
        <f>'3.ВС'!Q258</f>
        <v>0</v>
      </c>
      <c r="R380" s="15">
        <f>'3.ВС'!R258</f>
        <v>2392500</v>
      </c>
      <c r="S380" s="15">
        <f>'3.ВС'!S258</f>
        <v>2392500</v>
      </c>
      <c r="T380" s="15">
        <f>'3.ВС'!T258</f>
        <v>0</v>
      </c>
      <c r="U380" s="15">
        <f>'3.ВС'!U258</f>
        <v>0</v>
      </c>
      <c r="V380" s="15">
        <f>'3.ВС'!V258</f>
        <v>0</v>
      </c>
      <c r="W380" s="15">
        <f>'3.ВС'!W258</f>
        <v>0</v>
      </c>
      <c r="X380" s="15">
        <f>'3.ВС'!X258</f>
        <v>0</v>
      </c>
      <c r="Y380" s="15">
        <f>'3.ВС'!Y258</f>
        <v>0</v>
      </c>
      <c r="Z380" s="15">
        <f>'3.ВС'!Z258</f>
        <v>0</v>
      </c>
      <c r="AA380" s="15">
        <f>'3.ВС'!AA258</f>
        <v>0</v>
      </c>
      <c r="AB380" s="15">
        <f>'3.ВС'!AB258</f>
        <v>0</v>
      </c>
      <c r="AC380" s="15">
        <f>'3.ВС'!AC258</f>
        <v>0</v>
      </c>
      <c r="AD380" s="15">
        <f>'3.ВС'!AD258</f>
        <v>0</v>
      </c>
      <c r="AE380" s="15">
        <f>'3.ВС'!AE258</f>
        <v>0</v>
      </c>
      <c r="AF380" s="15">
        <f>'3.ВС'!AF258</f>
        <v>0</v>
      </c>
      <c r="AG380" s="15">
        <f>'3.ВС'!AG258</f>
        <v>0</v>
      </c>
      <c r="AH380" s="15">
        <f>'3.ВС'!AH258</f>
        <v>0</v>
      </c>
      <c r="AI380" s="15">
        <f>'3.ВС'!AI258</f>
        <v>0</v>
      </c>
      <c r="AJ380" s="15">
        <f>'3.ВС'!AJ258</f>
        <v>0</v>
      </c>
      <c r="AK380" s="15">
        <f>'3.ВС'!AK258</f>
        <v>0</v>
      </c>
      <c r="AL380" s="15">
        <f>'3.ВС'!AL258</f>
        <v>0</v>
      </c>
      <c r="AM380" s="110">
        <f>'3.ВС'!AM258</f>
        <v>0</v>
      </c>
      <c r="AN380" s="15">
        <f>'3.ВС'!AN258</f>
        <v>0</v>
      </c>
      <c r="AO380" s="15">
        <f>'3.ВС'!AO258</f>
        <v>0</v>
      </c>
      <c r="AP380" s="15">
        <f>'3.ВС'!AP258</f>
        <v>0</v>
      </c>
      <c r="AQ380" s="15">
        <f>'3.ВС'!AQ258</f>
        <v>0</v>
      </c>
      <c r="AR380" s="15">
        <f>'3.ВС'!AR258</f>
        <v>0</v>
      </c>
      <c r="AS380" s="15">
        <f>'3.ВС'!AS258</f>
        <v>0</v>
      </c>
    </row>
    <row r="381" spans="1:45" s="1" customFormat="1" ht="32.25" customHeight="1" x14ac:dyDescent="0.25">
      <c r="A381" s="102" t="s">
        <v>69</v>
      </c>
      <c r="B381" s="102"/>
      <c r="C381" s="102"/>
      <c r="D381" s="102"/>
      <c r="E381" s="40">
        <v>851</v>
      </c>
      <c r="F381" s="3" t="s">
        <v>90</v>
      </c>
      <c r="G381" s="3" t="s">
        <v>13</v>
      </c>
      <c r="H381" s="3" t="s">
        <v>531</v>
      </c>
      <c r="I381" s="3" t="s">
        <v>70</v>
      </c>
      <c r="J381" s="15">
        <f t="shared" ref="J381:AS381" si="329">J382</f>
        <v>0</v>
      </c>
      <c r="K381" s="15">
        <f t="shared" si="329"/>
        <v>0</v>
      </c>
      <c r="L381" s="15">
        <f t="shared" si="329"/>
        <v>0</v>
      </c>
      <c r="M381" s="15">
        <f t="shared" si="329"/>
        <v>0</v>
      </c>
      <c r="N381" s="15">
        <f t="shared" si="329"/>
        <v>10335600</v>
      </c>
      <c r="O381" s="15">
        <f t="shared" si="329"/>
        <v>10335600</v>
      </c>
      <c r="P381" s="15">
        <f t="shared" si="329"/>
        <v>0</v>
      </c>
      <c r="Q381" s="15">
        <f t="shared" si="329"/>
        <v>0</v>
      </c>
      <c r="R381" s="15">
        <f t="shared" si="329"/>
        <v>10335600</v>
      </c>
      <c r="S381" s="15">
        <f t="shared" si="329"/>
        <v>10335600</v>
      </c>
      <c r="T381" s="15">
        <f t="shared" si="329"/>
        <v>0</v>
      </c>
      <c r="U381" s="15">
        <f t="shared" si="329"/>
        <v>0</v>
      </c>
      <c r="V381" s="15">
        <f t="shared" si="329"/>
        <v>0</v>
      </c>
      <c r="W381" s="39">
        <f t="shared" si="329"/>
        <v>0</v>
      </c>
      <c r="X381" s="39">
        <f t="shared" si="329"/>
        <v>0</v>
      </c>
      <c r="Y381" s="39">
        <f t="shared" si="329"/>
        <v>0</v>
      </c>
      <c r="Z381" s="15">
        <f t="shared" si="329"/>
        <v>15503400</v>
      </c>
      <c r="AA381" s="15">
        <f t="shared" si="329"/>
        <v>15503400</v>
      </c>
      <c r="AB381" s="15">
        <f t="shared" si="329"/>
        <v>0</v>
      </c>
      <c r="AC381" s="15">
        <f t="shared" si="329"/>
        <v>0</v>
      </c>
      <c r="AD381" s="15">
        <f t="shared" si="329"/>
        <v>15503400</v>
      </c>
      <c r="AE381" s="15">
        <f t="shared" si="329"/>
        <v>15503400</v>
      </c>
      <c r="AF381" s="15">
        <f t="shared" si="329"/>
        <v>0</v>
      </c>
      <c r="AG381" s="15">
        <f t="shared" si="329"/>
        <v>0</v>
      </c>
      <c r="AH381" s="15">
        <f t="shared" si="329"/>
        <v>0</v>
      </c>
      <c r="AI381" s="39">
        <f t="shared" si="329"/>
        <v>0</v>
      </c>
      <c r="AJ381" s="39">
        <f t="shared" si="329"/>
        <v>0</v>
      </c>
      <c r="AK381" s="39">
        <f t="shared" si="329"/>
        <v>0</v>
      </c>
      <c r="AL381" s="15">
        <f t="shared" si="329"/>
        <v>18087300</v>
      </c>
      <c r="AM381" s="110">
        <f t="shared" si="329"/>
        <v>18087300</v>
      </c>
      <c r="AN381" s="15">
        <f t="shared" si="329"/>
        <v>0</v>
      </c>
      <c r="AO381" s="15">
        <f t="shared" si="329"/>
        <v>0</v>
      </c>
      <c r="AP381" s="15">
        <f t="shared" si="329"/>
        <v>18087300</v>
      </c>
      <c r="AQ381" s="15">
        <f t="shared" si="329"/>
        <v>18087300</v>
      </c>
      <c r="AR381" s="15">
        <f t="shared" si="329"/>
        <v>0</v>
      </c>
      <c r="AS381" s="15">
        <f t="shared" si="329"/>
        <v>0</v>
      </c>
    </row>
    <row r="382" spans="1:45" s="1" customFormat="1" ht="20.25" customHeight="1" x14ac:dyDescent="0.25">
      <c r="A382" s="102" t="s">
        <v>71</v>
      </c>
      <c r="B382" s="102"/>
      <c r="C382" s="102"/>
      <c r="D382" s="102"/>
      <c r="E382" s="40">
        <v>851</v>
      </c>
      <c r="F382" s="3" t="s">
        <v>90</v>
      </c>
      <c r="G382" s="3" t="s">
        <v>13</v>
      </c>
      <c r="H382" s="3" t="s">
        <v>531</v>
      </c>
      <c r="I382" s="3" t="s">
        <v>72</v>
      </c>
      <c r="J382" s="15">
        <f>'3.ВС'!J260</f>
        <v>0</v>
      </c>
      <c r="K382" s="15">
        <f>'3.ВС'!K260</f>
        <v>0</v>
      </c>
      <c r="L382" s="15">
        <f>'3.ВС'!L260</f>
        <v>0</v>
      </c>
      <c r="M382" s="15">
        <f>'3.ВС'!M260</f>
        <v>0</v>
      </c>
      <c r="N382" s="15">
        <f>'3.ВС'!N260</f>
        <v>10335600</v>
      </c>
      <c r="O382" s="15">
        <f>'3.ВС'!O260</f>
        <v>10335600</v>
      </c>
      <c r="P382" s="15">
        <f>'3.ВС'!P260</f>
        <v>0</v>
      </c>
      <c r="Q382" s="15">
        <f>'3.ВС'!Q260</f>
        <v>0</v>
      </c>
      <c r="R382" s="15">
        <f>'3.ВС'!R260</f>
        <v>10335600</v>
      </c>
      <c r="S382" s="15">
        <f>'3.ВС'!S260</f>
        <v>10335600</v>
      </c>
      <c r="T382" s="15">
        <f>'3.ВС'!T260</f>
        <v>0</v>
      </c>
      <c r="U382" s="15">
        <f>'3.ВС'!U260</f>
        <v>0</v>
      </c>
      <c r="V382" s="15">
        <f>'3.ВС'!V260</f>
        <v>0</v>
      </c>
      <c r="W382" s="15">
        <f>'3.ВС'!W260</f>
        <v>0</v>
      </c>
      <c r="X382" s="15">
        <f>'3.ВС'!X260</f>
        <v>0</v>
      </c>
      <c r="Y382" s="15">
        <f>'3.ВС'!Y260</f>
        <v>0</v>
      </c>
      <c r="Z382" s="15">
        <f>'3.ВС'!Z260</f>
        <v>15503400</v>
      </c>
      <c r="AA382" s="15">
        <f>'3.ВС'!AA260</f>
        <v>15503400</v>
      </c>
      <c r="AB382" s="15">
        <f>'3.ВС'!AB260</f>
        <v>0</v>
      </c>
      <c r="AC382" s="15">
        <f>'3.ВС'!AC260</f>
        <v>0</v>
      </c>
      <c r="AD382" s="15">
        <f>'3.ВС'!AD260</f>
        <v>15503400</v>
      </c>
      <c r="AE382" s="15">
        <f>'3.ВС'!AE260</f>
        <v>15503400</v>
      </c>
      <c r="AF382" s="15">
        <f>'3.ВС'!AF260</f>
        <v>0</v>
      </c>
      <c r="AG382" s="15">
        <f>'3.ВС'!AG260</f>
        <v>0</v>
      </c>
      <c r="AH382" s="15">
        <f>'3.ВС'!AH260</f>
        <v>0</v>
      </c>
      <c r="AI382" s="15">
        <f>'3.ВС'!AI260</f>
        <v>0</v>
      </c>
      <c r="AJ382" s="15">
        <f>'3.ВС'!AJ260</f>
        <v>0</v>
      </c>
      <c r="AK382" s="15">
        <f>'3.ВС'!AK260</f>
        <v>0</v>
      </c>
      <c r="AL382" s="15">
        <f>'3.ВС'!AL260</f>
        <v>18087300</v>
      </c>
      <c r="AM382" s="110">
        <f>'3.ВС'!AM260</f>
        <v>18087300</v>
      </c>
      <c r="AN382" s="15">
        <f>'3.ВС'!AN260</f>
        <v>0</v>
      </c>
      <c r="AO382" s="15">
        <f>'3.ВС'!AO260</f>
        <v>0</v>
      </c>
      <c r="AP382" s="15">
        <f>'3.ВС'!AP260</f>
        <v>18087300</v>
      </c>
      <c r="AQ382" s="15">
        <f>'3.ВС'!AQ260</f>
        <v>18087300</v>
      </c>
      <c r="AR382" s="15">
        <f>'3.ВС'!AR260</f>
        <v>0</v>
      </c>
      <c r="AS382" s="15">
        <f>'3.ВС'!AS260</f>
        <v>0</v>
      </c>
    </row>
    <row r="383" spans="1:45" ht="27.75" hidden="1" customHeight="1" x14ac:dyDescent="0.25">
      <c r="A383" s="100" t="s">
        <v>236</v>
      </c>
      <c r="B383" s="100"/>
      <c r="C383" s="100"/>
      <c r="D383" s="100"/>
      <c r="E383" s="98">
        <v>851</v>
      </c>
      <c r="F383" s="2" t="s">
        <v>90</v>
      </c>
      <c r="G383" s="2" t="s">
        <v>13</v>
      </c>
      <c r="H383" s="3" t="s">
        <v>351</v>
      </c>
      <c r="I383" s="2"/>
      <c r="J383" s="15">
        <f t="shared" ref="J383:AK384" si="330">J384</f>
        <v>7323019.2000000002</v>
      </c>
      <c r="K383" s="15">
        <f t="shared" si="330"/>
        <v>5230728</v>
      </c>
      <c r="L383" s="15">
        <f t="shared" si="330"/>
        <v>2092291.2</v>
      </c>
      <c r="M383" s="15">
        <f t="shared" si="330"/>
        <v>0</v>
      </c>
      <c r="N383" s="15">
        <f t="shared" si="330"/>
        <v>0</v>
      </c>
      <c r="O383" s="15">
        <f t="shared" si="330"/>
        <v>0</v>
      </c>
      <c r="P383" s="15">
        <f t="shared" si="330"/>
        <v>0</v>
      </c>
      <c r="Q383" s="15">
        <f t="shared" si="330"/>
        <v>0</v>
      </c>
      <c r="R383" s="15">
        <f t="shared" si="330"/>
        <v>7323019.2000000002</v>
      </c>
      <c r="S383" s="15">
        <f t="shared" si="330"/>
        <v>5230728</v>
      </c>
      <c r="T383" s="15">
        <f t="shared" si="330"/>
        <v>2092291.2</v>
      </c>
      <c r="U383" s="15">
        <f t="shared" si="330"/>
        <v>0</v>
      </c>
      <c r="V383" s="15">
        <f t="shared" si="330"/>
        <v>7323019.2000000002</v>
      </c>
      <c r="W383" s="15">
        <f t="shared" si="330"/>
        <v>5230728</v>
      </c>
      <c r="X383" s="15">
        <f t="shared" si="330"/>
        <v>2092291.2</v>
      </c>
      <c r="Y383" s="15">
        <f t="shared" si="330"/>
        <v>0</v>
      </c>
      <c r="Z383" s="15">
        <f t="shared" si="330"/>
        <v>0</v>
      </c>
      <c r="AA383" s="15">
        <f t="shared" si="330"/>
        <v>0</v>
      </c>
      <c r="AB383" s="15">
        <f t="shared" si="330"/>
        <v>0</v>
      </c>
      <c r="AC383" s="15">
        <f t="shared" si="330"/>
        <v>0</v>
      </c>
      <c r="AD383" s="15">
        <f t="shared" si="330"/>
        <v>7323019.2000000002</v>
      </c>
      <c r="AE383" s="15">
        <f t="shared" si="330"/>
        <v>5230728</v>
      </c>
      <c r="AF383" s="15">
        <f t="shared" si="330"/>
        <v>2092291.2</v>
      </c>
      <c r="AG383" s="15">
        <f t="shared" si="330"/>
        <v>0</v>
      </c>
      <c r="AH383" s="15">
        <f t="shared" si="330"/>
        <v>7323019.2000000002</v>
      </c>
      <c r="AI383" s="15">
        <f t="shared" si="330"/>
        <v>5230728</v>
      </c>
      <c r="AJ383" s="15">
        <f t="shared" si="330"/>
        <v>2092291.2</v>
      </c>
      <c r="AK383" s="15">
        <f t="shared" si="330"/>
        <v>0</v>
      </c>
      <c r="AL383" s="15">
        <f t="shared" ref="S383:AS384" si="331">AL384</f>
        <v>0</v>
      </c>
      <c r="AM383" s="110">
        <f t="shared" si="331"/>
        <v>0</v>
      </c>
      <c r="AN383" s="15">
        <f t="shared" si="331"/>
        <v>0</v>
      </c>
      <c r="AO383" s="15">
        <f t="shared" si="331"/>
        <v>0</v>
      </c>
      <c r="AP383" s="15">
        <f t="shared" si="331"/>
        <v>7323019.2000000002</v>
      </c>
      <c r="AQ383" s="15">
        <f t="shared" si="331"/>
        <v>5230728</v>
      </c>
      <c r="AR383" s="15">
        <f t="shared" si="331"/>
        <v>2092291.2</v>
      </c>
      <c r="AS383" s="15">
        <f t="shared" si="331"/>
        <v>0</v>
      </c>
    </row>
    <row r="384" spans="1:45" ht="27.75" hidden="1" customHeight="1" x14ac:dyDescent="0.25">
      <c r="A384" s="100" t="s">
        <v>93</v>
      </c>
      <c r="B384" s="100"/>
      <c r="C384" s="100"/>
      <c r="D384" s="100"/>
      <c r="E384" s="98">
        <v>851</v>
      </c>
      <c r="F384" s="2" t="s">
        <v>90</v>
      </c>
      <c r="G384" s="2" t="s">
        <v>13</v>
      </c>
      <c r="H384" s="3" t="s">
        <v>351</v>
      </c>
      <c r="I384" s="2" t="s">
        <v>94</v>
      </c>
      <c r="J384" s="15">
        <f t="shared" si="330"/>
        <v>7323019.2000000002</v>
      </c>
      <c r="K384" s="15">
        <f t="shared" si="330"/>
        <v>5230728</v>
      </c>
      <c r="L384" s="15">
        <f t="shared" si="330"/>
        <v>2092291.2</v>
      </c>
      <c r="M384" s="15">
        <f t="shared" si="330"/>
        <v>0</v>
      </c>
      <c r="N384" s="15">
        <f t="shared" si="330"/>
        <v>0</v>
      </c>
      <c r="O384" s="15">
        <f t="shared" si="330"/>
        <v>0</v>
      </c>
      <c r="P384" s="15">
        <f t="shared" si="330"/>
        <v>0</v>
      </c>
      <c r="Q384" s="15">
        <f t="shared" si="330"/>
        <v>0</v>
      </c>
      <c r="R384" s="15">
        <f t="shared" si="330"/>
        <v>7323019.2000000002</v>
      </c>
      <c r="S384" s="15">
        <f t="shared" si="331"/>
        <v>5230728</v>
      </c>
      <c r="T384" s="15">
        <f t="shared" si="331"/>
        <v>2092291.2</v>
      </c>
      <c r="U384" s="15">
        <f t="shared" si="331"/>
        <v>0</v>
      </c>
      <c r="V384" s="15">
        <f t="shared" si="331"/>
        <v>7323019.2000000002</v>
      </c>
      <c r="W384" s="15">
        <f t="shared" si="331"/>
        <v>5230728</v>
      </c>
      <c r="X384" s="15">
        <f t="shared" si="331"/>
        <v>2092291.2</v>
      </c>
      <c r="Y384" s="15">
        <f t="shared" si="331"/>
        <v>0</v>
      </c>
      <c r="Z384" s="15">
        <f t="shared" si="331"/>
        <v>0</v>
      </c>
      <c r="AA384" s="15">
        <f t="shared" si="331"/>
        <v>0</v>
      </c>
      <c r="AB384" s="15">
        <f t="shared" si="331"/>
        <v>0</v>
      </c>
      <c r="AC384" s="15">
        <f t="shared" si="331"/>
        <v>0</v>
      </c>
      <c r="AD384" s="15">
        <f t="shared" si="331"/>
        <v>7323019.2000000002</v>
      </c>
      <c r="AE384" s="15">
        <f t="shared" si="331"/>
        <v>5230728</v>
      </c>
      <c r="AF384" s="15">
        <f t="shared" si="331"/>
        <v>2092291.2</v>
      </c>
      <c r="AG384" s="15">
        <f t="shared" si="331"/>
        <v>0</v>
      </c>
      <c r="AH384" s="15">
        <f t="shared" si="331"/>
        <v>7323019.2000000002</v>
      </c>
      <c r="AI384" s="15">
        <f t="shared" si="331"/>
        <v>5230728</v>
      </c>
      <c r="AJ384" s="15">
        <f t="shared" si="331"/>
        <v>2092291.2</v>
      </c>
      <c r="AK384" s="15">
        <f t="shared" si="331"/>
        <v>0</v>
      </c>
      <c r="AL384" s="15">
        <f t="shared" si="331"/>
        <v>0</v>
      </c>
      <c r="AM384" s="110">
        <f t="shared" si="331"/>
        <v>0</v>
      </c>
      <c r="AN384" s="15">
        <f t="shared" si="331"/>
        <v>0</v>
      </c>
      <c r="AO384" s="15">
        <f t="shared" si="331"/>
        <v>0</v>
      </c>
      <c r="AP384" s="15">
        <f t="shared" si="331"/>
        <v>7323019.2000000002</v>
      </c>
      <c r="AQ384" s="15">
        <f t="shared" si="331"/>
        <v>5230728</v>
      </c>
      <c r="AR384" s="15">
        <f t="shared" si="331"/>
        <v>2092291.2</v>
      </c>
      <c r="AS384" s="15">
        <f t="shared" si="331"/>
        <v>0</v>
      </c>
    </row>
    <row r="385" spans="1:45" ht="27.75" hidden="1" customHeight="1" x14ac:dyDescent="0.25">
      <c r="A385" s="100" t="s">
        <v>95</v>
      </c>
      <c r="B385" s="100"/>
      <c r="C385" s="100"/>
      <c r="D385" s="100"/>
      <c r="E385" s="98">
        <v>851</v>
      </c>
      <c r="F385" s="2" t="s">
        <v>90</v>
      </c>
      <c r="G385" s="2" t="s">
        <v>13</v>
      </c>
      <c r="H385" s="3" t="s">
        <v>351</v>
      </c>
      <c r="I385" s="2" t="s">
        <v>96</v>
      </c>
      <c r="J385" s="15">
        <f>'3.ВС'!J263</f>
        <v>7323019.2000000002</v>
      </c>
      <c r="K385" s="15">
        <f>'3.ВС'!K263</f>
        <v>5230728</v>
      </c>
      <c r="L385" s="15">
        <f>'3.ВС'!L263</f>
        <v>2092291.2</v>
      </c>
      <c r="M385" s="15">
        <f>'3.ВС'!M263</f>
        <v>0</v>
      </c>
      <c r="N385" s="15">
        <f>'3.ВС'!N263</f>
        <v>0</v>
      </c>
      <c r="O385" s="15">
        <f>'3.ВС'!O263</f>
        <v>0</v>
      </c>
      <c r="P385" s="15">
        <f>'3.ВС'!P263</f>
        <v>0</v>
      </c>
      <c r="Q385" s="15">
        <f>'3.ВС'!Q263</f>
        <v>0</v>
      </c>
      <c r="R385" s="15">
        <f>'3.ВС'!R263</f>
        <v>7323019.2000000002</v>
      </c>
      <c r="S385" s="15">
        <f>'3.ВС'!S263</f>
        <v>5230728</v>
      </c>
      <c r="T385" s="15">
        <f>'3.ВС'!T263</f>
        <v>2092291.2</v>
      </c>
      <c r="U385" s="15">
        <f>'3.ВС'!U263</f>
        <v>0</v>
      </c>
      <c r="V385" s="15">
        <f>'3.ВС'!V263</f>
        <v>7323019.2000000002</v>
      </c>
      <c r="W385" s="15">
        <f>'3.ВС'!W263</f>
        <v>5230728</v>
      </c>
      <c r="X385" s="15">
        <f>'3.ВС'!X263</f>
        <v>2092291.2</v>
      </c>
      <c r="Y385" s="15">
        <f>'3.ВС'!Y263</f>
        <v>0</v>
      </c>
      <c r="Z385" s="15">
        <f>'3.ВС'!Z263</f>
        <v>0</v>
      </c>
      <c r="AA385" s="15">
        <f>'3.ВС'!AA263</f>
        <v>0</v>
      </c>
      <c r="AB385" s="15">
        <f>'3.ВС'!AB263</f>
        <v>0</v>
      </c>
      <c r="AC385" s="15">
        <f>'3.ВС'!AC263</f>
        <v>0</v>
      </c>
      <c r="AD385" s="15">
        <f>'3.ВС'!AD263</f>
        <v>7323019.2000000002</v>
      </c>
      <c r="AE385" s="15">
        <f>'3.ВС'!AE263</f>
        <v>5230728</v>
      </c>
      <c r="AF385" s="15">
        <f>'3.ВС'!AF263</f>
        <v>2092291.2</v>
      </c>
      <c r="AG385" s="15">
        <f>'3.ВС'!AG263</f>
        <v>0</v>
      </c>
      <c r="AH385" s="15">
        <f>'3.ВС'!AH263</f>
        <v>7323019.2000000002</v>
      </c>
      <c r="AI385" s="15">
        <f>'3.ВС'!AI263</f>
        <v>5230728</v>
      </c>
      <c r="AJ385" s="15">
        <f>'3.ВС'!AJ263</f>
        <v>2092291.2</v>
      </c>
      <c r="AK385" s="15">
        <f>'3.ВС'!AK263</f>
        <v>0</v>
      </c>
      <c r="AL385" s="15">
        <f>'3.ВС'!AL263</f>
        <v>0</v>
      </c>
      <c r="AM385" s="110">
        <f>'3.ВС'!AM263</f>
        <v>0</v>
      </c>
      <c r="AN385" s="15">
        <f>'3.ВС'!AN263</f>
        <v>0</v>
      </c>
      <c r="AO385" s="15">
        <f>'3.ВС'!AO263</f>
        <v>0</v>
      </c>
      <c r="AP385" s="15">
        <f>'3.ВС'!AP263</f>
        <v>7323019.2000000002</v>
      </c>
      <c r="AQ385" s="15">
        <f>'3.ВС'!AQ263</f>
        <v>5230728</v>
      </c>
      <c r="AR385" s="15">
        <f>'3.ВС'!AR263</f>
        <v>2092291.2</v>
      </c>
      <c r="AS385" s="15">
        <f>'3.ВС'!AS263</f>
        <v>0</v>
      </c>
    </row>
    <row r="386" spans="1:45" ht="27.75" hidden="1" customHeight="1" x14ac:dyDescent="0.25">
      <c r="A386" s="100" t="s">
        <v>124</v>
      </c>
      <c r="B386" s="102"/>
      <c r="C386" s="102"/>
      <c r="D386" s="102"/>
      <c r="E386" s="98">
        <v>852</v>
      </c>
      <c r="F386" s="2" t="s">
        <v>90</v>
      </c>
      <c r="G386" s="2" t="s">
        <v>13</v>
      </c>
      <c r="H386" s="3" t="s">
        <v>375</v>
      </c>
      <c r="I386" s="2"/>
      <c r="J386" s="15">
        <f t="shared" ref="J386:AK387" si="332">J387</f>
        <v>932702</v>
      </c>
      <c r="K386" s="15">
        <f t="shared" si="332"/>
        <v>932702</v>
      </c>
      <c r="L386" s="15">
        <f t="shared" si="332"/>
        <v>0</v>
      </c>
      <c r="M386" s="15">
        <f t="shared" si="332"/>
        <v>0</v>
      </c>
      <c r="N386" s="15">
        <f t="shared" si="332"/>
        <v>0</v>
      </c>
      <c r="O386" s="15">
        <f t="shared" si="332"/>
        <v>0</v>
      </c>
      <c r="P386" s="15">
        <f t="shared" si="332"/>
        <v>0</v>
      </c>
      <c r="Q386" s="15">
        <f t="shared" si="332"/>
        <v>0</v>
      </c>
      <c r="R386" s="15">
        <f t="shared" si="332"/>
        <v>932702</v>
      </c>
      <c r="S386" s="15">
        <f t="shared" si="332"/>
        <v>932702</v>
      </c>
      <c r="T386" s="15">
        <f t="shared" si="332"/>
        <v>0</v>
      </c>
      <c r="U386" s="15">
        <f t="shared" si="332"/>
        <v>0</v>
      </c>
      <c r="V386" s="15">
        <f t="shared" si="332"/>
        <v>932702</v>
      </c>
      <c r="W386" s="15">
        <f t="shared" si="332"/>
        <v>932702</v>
      </c>
      <c r="X386" s="15">
        <f t="shared" si="332"/>
        <v>0</v>
      </c>
      <c r="Y386" s="15">
        <f t="shared" si="332"/>
        <v>0</v>
      </c>
      <c r="Z386" s="15">
        <f t="shared" si="332"/>
        <v>0</v>
      </c>
      <c r="AA386" s="15">
        <f t="shared" si="332"/>
        <v>0</v>
      </c>
      <c r="AB386" s="15">
        <f t="shared" si="332"/>
        <v>0</v>
      </c>
      <c r="AC386" s="15">
        <f t="shared" si="332"/>
        <v>0</v>
      </c>
      <c r="AD386" s="15">
        <f t="shared" si="332"/>
        <v>932702</v>
      </c>
      <c r="AE386" s="15">
        <f t="shared" si="332"/>
        <v>932702</v>
      </c>
      <c r="AF386" s="15">
        <f t="shared" si="332"/>
        <v>0</v>
      </c>
      <c r="AG386" s="15">
        <f t="shared" si="332"/>
        <v>0</v>
      </c>
      <c r="AH386" s="15">
        <f t="shared" si="332"/>
        <v>932702</v>
      </c>
      <c r="AI386" s="15">
        <f t="shared" si="332"/>
        <v>932702</v>
      </c>
      <c r="AJ386" s="15">
        <f t="shared" si="332"/>
        <v>0</v>
      </c>
      <c r="AK386" s="15">
        <f t="shared" si="332"/>
        <v>0</v>
      </c>
      <c r="AL386" s="15">
        <f t="shared" ref="S386:AS387" si="333">AL387</f>
        <v>0</v>
      </c>
      <c r="AM386" s="110">
        <f t="shared" si="333"/>
        <v>0</v>
      </c>
      <c r="AN386" s="15">
        <f t="shared" si="333"/>
        <v>0</v>
      </c>
      <c r="AO386" s="15">
        <f t="shared" si="333"/>
        <v>0</v>
      </c>
      <c r="AP386" s="15">
        <f t="shared" si="333"/>
        <v>932702</v>
      </c>
      <c r="AQ386" s="15">
        <f t="shared" si="333"/>
        <v>932702</v>
      </c>
      <c r="AR386" s="15">
        <f t="shared" si="333"/>
        <v>0</v>
      </c>
      <c r="AS386" s="15">
        <f t="shared" si="333"/>
        <v>0</v>
      </c>
    </row>
    <row r="387" spans="1:45" ht="27.75" hidden="1" customHeight="1" x14ac:dyDescent="0.25">
      <c r="A387" s="100" t="s">
        <v>93</v>
      </c>
      <c r="B387" s="100"/>
      <c r="C387" s="100"/>
      <c r="D387" s="100"/>
      <c r="E387" s="98">
        <v>852</v>
      </c>
      <c r="F387" s="2" t="s">
        <v>90</v>
      </c>
      <c r="G387" s="2" t="s">
        <v>13</v>
      </c>
      <c r="H387" s="3" t="s">
        <v>375</v>
      </c>
      <c r="I387" s="2" t="s">
        <v>94</v>
      </c>
      <c r="J387" s="15">
        <f t="shared" si="332"/>
        <v>932702</v>
      </c>
      <c r="K387" s="15">
        <f t="shared" si="332"/>
        <v>932702</v>
      </c>
      <c r="L387" s="15">
        <f t="shared" si="332"/>
        <v>0</v>
      </c>
      <c r="M387" s="15">
        <f t="shared" si="332"/>
        <v>0</v>
      </c>
      <c r="N387" s="15">
        <f t="shared" si="332"/>
        <v>0</v>
      </c>
      <c r="O387" s="15">
        <f t="shared" si="332"/>
        <v>0</v>
      </c>
      <c r="P387" s="15">
        <f t="shared" si="332"/>
        <v>0</v>
      </c>
      <c r="Q387" s="15">
        <f t="shared" si="332"/>
        <v>0</v>
      </c>
      <c r="R387" s="15">
        <f t="shared" si="332"/>
        <v>932702</v>
      </c>
      <c r="S387" s="15">
        <f t="shared" si="333"/>
        <v>932702</v>
      </c>
      <c r="T387" s="15">
        <f t="shared" si="333"/>
        <v>0</v>
      </c>
      <c r="U387" s="15">
        <f t="shared" si="333"/>
        <v>0</v>
      </c>
      <c r="V387" s="15">
        <f t="shared" si="333"/>
        <v>932702</v>
      </c>
      <c r="W387" s="15">
        <f t="shared" si="333"/>
        <v>932702</v>
      </c>
      <c r="X387" s="15">
        <f t="shared" si="333"/>
        <v>0</v>
      </c>
      <c r="Y387" s="15">
        <f t="shared" si="333"/>
        <v>0</v>
      </c>
      <c r="Z387" s="15">
        <f t="shared" si="333"/>
        <v>0</v>
      </c>
      <c r="AA387" s="15">
        <f t="shared" si="333"/>
        <v>0</v>
      </c>
      <c r="AB387" s="15">
        <f t="shared" si="333"/>
        <v>0</v>
      </c>
      <c r="AC387" s="15">
        <f t="shared" si="333"/>
        <v>0</v>
      </c>
      <c r="AD387" s="15">
        <f t="shared" si="333"/>
        <v>932702</v>
      </c>
      <c r="AE387" s="15">
        <f t="shared" si="333"/>
        <v>932702</v>
      </c>
      <c r="AF387" s="15">
        <f t="shared" si="333"/>
        <v>0</v>
      </c>
      <c r="AG387" s="15">
        <f t="shared" si="333"/>
        <v>0</v>
      </c>
      <c r="AH387" s="15">
        <f t="shared" si="333"/>
        <v>932702</v>
      </c>
      <c r="AI387" s="15">
        <f t="shared" si="333"/>
        <v>932702</v>
      </c>
      <c r="AJ387" s="15">
        <f t="shared" si="333"/>
        <v>0</v>
      </c>
      <c r="AK387" s="15">
        <f t="shared" si="333"/>
        <v>0</v>
      </c>
      <c r="AL387" s="15">
        <f t="shared" si="333"/>
        <v>0</v>
      </c>
      <c r="AM387" s="110">
        <f t="shared" si="333"/>
        <v>0</v>
      </c>
      <c r="AN387" s="15">
        <f t="shared" si="333"/>
        <v>0</v>
      </c>
      <c r="AO387" s="15">
        <f t="shared" si="333"/>
        <v>0</v>
      </c>
      <c r="AP387" s="15">
        <f t="shared" si="333"/>
        <v>932702</v>
      </c>
      <c r="AQ387" s="15">
        <f t="shared" si="333"/>
        <v>932702</v>
      </c>
      <c r="AR387" s="15">
        <f t="shared" si="333"/>
        <v>0</v>
      </c>
      <c r="AS387" s="15">
        <f t="shared" si="333"/>
        <v>0</v>
      </c>
    </row>
    <row r="388" spans="1:45" ht="27.75" hidden="1" customHeight="1" x14ac:dyDescent="0.25">
      <c r="A388" s="100" t="s">
        <v>95</v>
      </c>
      <c r="B388" s="100"/>
      <c r="C388" s="100"/>
      <c r="D388" s="100"/>
      <c r="E388" s="98">
        <v>852</v>
      </c>
      <c r="F388" s="2" t="s">
        <v>90</v>
      </c>
      <c r="G388" s="2" t="s">
        <v>13</v>
      </c>
      <c r="H388" s="3" t="s">
        <v>375</v>
      </c>
      <c r="I388" s="2" t="s">
        <v>96</v>
      </c>
      <c r="J388" s="15">
        <f>'3.ВС'!J388</f>
        <v>932702</v>
      </c>
      <c r="K388" s="15">
        <f>'3.ВС'!K388</f>
        <v>932702</v>
      </c>
      <c r="L388" s="15">
        <f>'3.ВС'!L388</f>
        <v>0</v>
      </c>
      <c r="M388" s="15">
        <f>'3.ВС'!M388</f>
        <v>0</v>
      </c>
      <c r="N388" s="15">
        <f>'3.ВС'!N388</f>
        <v>0</v>
      </c>
      <c r="O388" s="15">
        <f>'3.ВС'!O388</f>
        <v>0</v>
      </c>
      <c r="P388" s="15">
        <f>'3.ВС'!P388</f>
        <v>0</v>
      </c>
      <c r="Q388" s="15">
        <f>'3.ВС'!Q388</f>
        <v>0</v>
      </c>
      <c r="R388" s="15">
        <f>'3.ВС'!R388</f>
        <v>932702</v>
      </c>
      <c r="S388" s="15">
        <f>'3.ВС'!S388</f>
        <v>932702</v>
      </c>
      <c r="T388" s="15">
        <f>'3.ВС'!T388</f>
        <v>0</v>
      </c>
      <c r="U388" s="15">
        <f>'3.ВС'!U388</f>
        <v>0</v>
      </c>
      <c r="V388" s="15">
        <f>'3.ВС'!V388</f>
        <v>932702</v>
      </c>
      <c r="W388" s="15">
        <f>'3.ВС'!W388</f>
        <v>932702</v>
      </c>
      <c r="X388" s="15">
        <f>'3.ВС'!X388</f>
        <v>0</v>
      </c>
      <c r="Y388" s="15">
        <f>'3.ВС'!Y388</f>
        <v>0</v>
      </c>
      <c r="Z388" s="15">
        <f>'3.ВС'!Z388</f>
        <v>0</v>
      </c>
      <c r="AA388" s="15">
        <f>'3.ВС'!AA388</f>
        <v>0</v>
      </c>
      <c r="AB388" s="15">
        <f>'3.ВС'!AB388</f>
        <v>0</v>
      </c>
      <c r="AC388" s="15">
        <f>'3.ВС'!AC388</f>
        <v>0</v>
      </c>
      <c r="AD388" s="15">
        <f>'3.ВС'!AD388</f>
        <v>932702</v>
      </c>
      <c r="AE388" s="15">
        <f>'3.ВС'!AE388</f>
        <v>932702</v>
      </c>
      <c r="AF388" s="15">
        <f>'3.ВС'!AF388</f>
        <v>0</v>
      </c>
      <c r="AG388" s="15">
        <f>'3.ВС'!AG388</f>
        <v>0</v>
      </c>
      <c r="AH388" s="15">
        <f>'3.ВС'!AH388</f>
        <v>932702</v>
      </c>
      <c r="AI388" s="15">
        <f>'3.ВС'!AI388</f>
        <v>932702</v>
      </c>
      <c r="AJ388" s="15">
        <f>'3.ВС'!AJ388</f>
        <v>0</v>
      </c>
      <c r="AK388" s="15">
        <f>'3.ВС'!AK388</f>
        <v>0</v>
      </c>
      <c r="AL388" s="15">
        <f>'3.ВС'!AL388</f>
        <v>0</v>
      </c>
      <c r="AM388" s="110">
        <f>'3.ВС'!AM388</f>
        <v>0</v>
      </c>
      <c r="AN388" s="15">
        <f>'3.ВС'!AN388</f>
        <v>0</v>
      </c>
      <c r="AO388" s="15">
        <f>'3.ВС'!AO388</f>
        <v>0</v>
      </c>
      <c r="AP388" s="15">
        <f>'3.ВС'!AP388</f>
        <v>932702</v>
      </c>
      <c r="AQ388" s="15">
        <f>'3.ВС'!AQ388</f>
        <v>932702</v>
      </c>
      <c r="AR388" s="15">
        <f>'3.ВС'!AR388</f>
        <v>0</v>
      </c>
      <c r="AS388" s="15">
        <f>'3.ВС'!AS388</f>
        <v>0</v>
      </c>
    </row>
    <row r="389" spans="1:45" ht="27.75" hidden="1" customHeight="1" x14ac:dyDescent="0.25">
      <c r="A389" s="100" t="s">
        <v>123</v>
      </c>
      <c r="B389" s="102"/>
      <c r="C389" s="102"/>
      <c r="D389" s="102"/>
      <c r="E389" s="98">
        <v>852</v>
      </c>
      <c r="F389" s="2" t="s">
        <v>90</v>
      </c>
      <c r="G389" s="2" t="s">
        <v>13</v>
      </c>
      <c r="H389" s="3" t="s">
        <v>374</v>
      </c>
      <c r="I389" s="2"/>
      <c r="J389" s="15">
        <f t="shared" ref="J389:AK390" si="334">J390</f>
        <v>119600</v>
      </c>
      <c r="K389" s="15">
        <f t="shared" si="334"/>
        <v>119600</v>
      </c>
      <c r="L389" s="15">
        <f t="shared" si="334"/>
        <v>0</v>
      </c>
      <c r="M389" s="15">
        <f t="shared" si="334"/>
        <v>0</v>
      </c>
      <c r="N389" s="15">
        <f t="shared" si="334"/>
        <v>0</v>
      </c>
      <c r="O389" s="15">
        <f t="shared" si="334"/>
        <v>0</v>
      </c>
      <c r="P389" s="15">
        <f t="shared" si="334"/>
        <v>0</v>
      </c>
      <c r="Q389" s="15">
        <f t="shared" si="334"/>
        <v>0</v>
      </c>
      <c r="R389" s="15">
        <f t="shared" si="334"/>
        <v>119600</v>
      </c>
      <c r="S389" s="15">
        <f t="shared" si="334"/>
        <v>119600</v>
      </c>
      <c r="T389" s="15">
        <f t="shared" si="334"/>
        <v>0</v>
      </c>
      <c r="U389" s="15">
        <f t="shared" si="334"/>
        <v>0</v>
      </c>
      <c r="V389" s="15">
        <f t="shared" si="334"/>
        <v>119600</v>
      </c>
      <c r="W389" s="15">
        <f t="shared" si="334"/>
        <v>119600</v>
      </c>
      <c r="X389" s="15">
        <f t="shared" si="334"/>
        <v>0</v>
      </c>
      <c r="Y389" s="15">
        <f t="shared" si="334"/>
        <v>0</v>
      </c>
      <c r="Z389" s="15">
        <f t="shared" si="334"/>
        <v>0</v>
      </c>
      <c r="AA389" s="15">
        <f t="shared" si="334"/>
        <v>0</v>
      </c>
      <c r="AB389" s="15">
        <f t="shared" si="334"/>
        <v>0</v>
      </c>
      <c r="AC389" s="15">
        <f t="shared" si="334"/>
        <v>0</v>
      </c>
      <c r="AD389" s="15">
        <f t="shared" si="334"/>
        <v>119600</v>
      </c>
      <c r="AE389" s="15">
        <f t="shared" si="334"/>
        <v>119600</v>
      </c>
      <c r="AF389" s="15">
        <f t="shared" si="334"/>
        <v>0</v>
      </c>
      <c r="AG389" s="15">
        <f t="shared" si="334"/>
        <v>0</v>
      </c>
      <c r="AH389" s="15">
        <f t="shared" si="334"/>
        <v>119600</v>
      </c>
      <c r="AI389" s="15">
        <f t="shared" si="334"/>
        <v>119600</v>
      </c>
      <c r="AJ389" s="15">
        <f t="shared" si="334"/>
        <v>0</v>
      </c>
      <c r="AK389" s="15">
        <f t="shared" si="334"/>
        <v>0</v>
      </c>
      <c r="AL389" s="15">
        <f t="shared" ref="S389:AS390" si="335">AL390</f>
        <v>0</v>
      </c>
      <c r="AM389" s="110">
        <f t="shared" si="335"/>
        <v>0</v>
      </c>
      <c r="AN389" s="15">
        <f t="shared" si="335"/>
        <v>0</v>
      </c>
      <c r="AO389" s="15">
        <f t="shared" si="335"/>
        <v>0</v>
      </c>
      <c r="AP389" s="15">
        <f t="shared" si="335"/>
        <v>119600</v>
      </c>
      <c r="AQ389" s="15">
        <f t="shared" si="335"/>
        <v>119600</v>
      </c>
      <c r="AR389" s="15">
        <f t="shared" si="335"/>
        <v>0</v>
      </c>
      <c r="AS389" s="15">
        <f t="shared" si="335"/>
        <v>0</v>
      </c>
    </row>
    <row r="390" spans="1:45" ht="27.75" hidden="1" customHeight="1" x14ac:dyDescent="0.25">
      <c r="A390" s="100" t="s">
        <v>93</v>
      </c>
      <c r="B390" s="100"/>
      <c r="C390" s="100"/>
      <c r="D390" s="100"/>
      <c r="E390" s="98">
        <v>852</v>
      </c>
      <c r="F390" s="2" t="s">
        <v>90</v>
      </c>
      <c r="G390" s="2" t="s">
        <v>13</v>
      </c>
      <c r="H390" s="3" t="s">
        <v>374</v>
      </c>
      <c r="I390" s="2" t="s">
        <v>94</v>
      </c>
      <c r="J390" s="15">
        <f t="shared" si="334"/>
        <v>119600</v>
      </c>
      <c r="K390" s="15">
        <f t="shared" si="334"/>
        <v>119600</v>
      </c>
      <c r="L390" s="15">
        <f t="shared" si="334"/>
        <v>0</v>
      </c>
      <c r="M390" s="15">
        <f t="shared" si="334"/>
        <v>0</v>
      </c>
      <c r="N390" s="15">
        <f t="shared" si="334"/>
        <v>0</v>
      </c>
      <c r="O390" s="15">
        <f t="shared" si="334"/>
        <v>0</v>
      </c>
      <c r="P390" s="15">
        <f t="shared" si="334"/>
        <v>0</v>
      </c>
      <c r="Q390" s="15">
        <f t="shared" si="334"/>
        <v>0</v>
      </c>
      <c r="R390" s="15">
        <f t="shared" si="334"/>
        <v>119600</v>
      </c>
      <c r="S390" s="15">
        <f t="shared" si="335"/>
        <v>119600</v>
      </c>
      <c r="T390" s="15">
        <f t="shared" si="335"/>
        <v>0</v>
      </c>
      <c r="U390" s="15">
        <f t="shared" si="335"/>
        <v>0</v>
      </c>
      <c r="V390" s="15">
        <f t="shared" si="335"/>
        <v>119600</v>
      </c>
      <c r="W390" s="15">
        <f t="shared" si="335"/>
        <v>119600</v>
      </c>
      <c r="X390" s="15">
        <f t="shared" si="335"/>
        <v>0</v>
      </c>
      <c r="Y390" s="15">
        <f t="shared" si="335"/>
        <v>0</v>
      </c>
      <c r="Z390" s="15">
        <f t="shared" si="335"/>
        <v>0</v>
      </c>
      <c r="AA390" s="15">
        <f t="shared" si="335"/>
        <v>0</v>
      </c>
      <c r="AB390" s="15">
        <f t="shared" si="335"/>
        <v>0</v>
      </c>
      <c r="AC390" s="15">
        <f t="shared" si="335"/>
        <v>0</v>
      </c>
      <c r="AD390" s="15">
        <f t="shared" si="335"/>
        <v>119600</v>
      </c>
      <c r="AE390" s="15">
        <f t="shared" si="335"/>
        <v>119600</v>
      </c>
      <c r="AF390" s="15">
        <f t="shared" si="335"/>
        <v>0</v>
      </c>
      <c r="AG390" s="15">
        <f t="shared" si="335"/>
        <v>0</v>
      </c>
      <c r="AH390" s="15">
        <f t="shared" si="335"/>
        <v>119600</v>
      </c>
      <c r="AI390" s="15">
        <f t="shared" si="335"/>
        <v>119600</v>
      </c>
      <c r="AJ390" s="15">
        <f t="shared" si="335"/>
        <v>0</v>
      </c>
      <c r="AK390" s="15">
        <f t="shared" si="335"/>
        <v>0</v>
      </c>
      <c r="AL390" s="15">
        <f t="shared" si="335"/>
        <v>0</v>
      </c>
      <c r="AM390" s="110">
        <f t="shared" si="335"/>
        <v>0</v>
      </c>
      <c r="AN390" s="15">
        <f t="shared" si="335"/>
        <v>0</v>
      </c>
      <c r="AO390" s="15">
        <f t="shared" si="335"/>
        <v>0</v>
      </c>
      <c r="AP390" s="15">
        <f t="shared" si="335"/>
        <v>119600</v>
      </c>
      <c r="AQ390" s="15">
        <f t="shared" si="335"/>
        <v>119600</v>
      </c>
      <c r="AR390" s="15">
        <f t="shared" si="335"/>
        <v>0</v>
      </c>
      <c r="AS390" s="15">
        <f t="shared" si="335"/>
        <v>0</v>
      </c>
    </row>
    <row r="391" spans="1:45" ht="27.75" hidden="1" customHeight="1" x14ac:dyDescent="0.25">
      <c r="A391" s="100" t="s">
        <v>95</v>
      </c>
      <c r="B391" s="100"/>
      <c r="C391" s="100"/>
      <c r="D391" s="100"/>
      <c r="E391" s="98">
        <v>852</v>
      </c>
      <c r="F391" s="2" t="s">
        <v>90</v>
      </c>
      <c r="G391" s="2" t="s">
        <v>13</v>
      </c>
      <c r="H391" s="3" t="s">
        <v>374</v>
      </c>
      <c r="I391" s="2" t="s">
        <v>96</v>
      </c>
      <c r="J391" s="15">
        <f>'3.ВС'!J391</f>
        <v>119600</v>
      </c>
      <c r="K391" s="15">
        <f>'3.ВС'!K391</f>
        <v>119600</v>
      </c>
      <c r="L391" s="15">
        <f>'3.ВС'!L391</f>
        <v>0</v>
      </c>
      <c r="M391" s="15">
        <f>'3.ВС'!M391</f>
        <v>0</v>
      </c>
      <c r="N391" s="15">
        <f>'3.ВС'!N391</f>
        <v>0</v>
      </c>
      <c r="O391" s="15">
        <f>'3.ВС'!O391</f>
        <v>0</v>
      </c>
      <c r="P391" s="15">
        <f>'3.ВС'!P391</f>
        <v>0</v>
      </c>
      <c r="Q391" s="15">
        <f>'3.ВС'!Q391</f>
        <v>0</v>
      </c>
      <c r="R391" s="15">
        <f>'3.ВС'!R391</f>
        <v>119600</v>
      </c>
      <c r="S391" s="15">
        <f>'3.ВС'!S391</f>
        <v>119600</v>
      </c>
      <c r="T391" s="15">
        <f>'3.ВС'!T391</f>
        <v>0</v>
      </c>
      <c r="U391" s="15">
        <f>'3.ВС'!U391</f>
        <v>0</v>
      </c>
      <c r="V391" s="15">
        <f>'3.ВС'!V391</f>
        <v>119600</v>
      </c>
      <c r="W391" s="15">
        <f>'3.ВС'!W391</f>
        <v>119600</v>
      </c>
      <c r="X391" s="15">
        <f>'3.ВС'!X391</f>
        <v>0</v>
      </c>
      <c r="Y391" s="15">
        <f>'3.ВС'!Y391</f>
        <v>0</v>
      </c>
      <c r="Z391" s="15">
        <f>'3.ВС'!Z391</f>
        <v>0</v>
      </c>
      <c r="AA391" s="15">
        <f>'3.ВС'!AA391</f>
        <v>0</v>
      </c>
      <c r="AB391" s="15">
        <f>'3.ВС'!AB391</f>
        <v>0</v>
      </c>
      <c r="AC391" s="15">
        <f>'3.ВС'!AC391</f>
        <v>0</v>
      </c>
      <c r="AD391" s="15">
        <f>'3.ВС'!AD391</f>
        <v>119600</v>
      </c>
      <c r="AE391" s="15">
        <f>'3.ВС'!AE391</f>
        <v>119600</v>
      </c>
      <c r="AF391" s="15">
        <f>'3.ВС'!AF391</f>
        <v>0</v>
      </c>
      <c r="AG391" s="15">
        <f>'3.ВС'!AG391</f>
        <v>0</v>
      </c>
      <c r="AH391" s="15">
        <f>'3.ВС'!AH391</f>
        <v>119600</v>
      </c>
      <c r="AI391" s="15">
        <f>'3.ВС'!AI391</f>
        <v>119600</v>
      </c>
      <c r="AJ391" s="15">
        <f>'3.ВС'!AJ391</f>
        <v>0</v>
      </c>
      <c r="AK391" s="15">
        <f>'3.ВС'!AK391</f>
        <v>0</v>
      </c>
      <c r="AL391" s="15">
        <f>'3.ВС'!AL391</f>
        <v>0</v>
      </c>
      <c r="AM391" s="110">
        <f>'3.ВС'!AM391</f>
        <v>0</v>
      </c>
      <c r="AN391" s="15">
        <f>'3.ВС'!AN391</f>
        <v>0</v>
      </c>
      <c r="AO391" s="15">
        <f>'3.ВС'!AO391</f>
        <v>0</v>
      </c>
      <c r="AP391" s="15">
        <f>'3.ВС'!AP391</f>
        <v>119600</v>
      </c>
      <c r="AQ391" s="15">
        <f>'3.ВС'!AQ391</f>
        <v>119600</v>
      </c>
      <c r="AR391" s="15">
        <f>'3.ВС'!AR391</f>
        <v>0</v>
      </c>
      <c r="AS391" s="15">
        <f>'3.ВС'!AS391</f>
        <v>0</v>
      </c>
    </row>
    <row r="392" spans="1:45" ht="27.75" hidden="1" customHeight="1" x14ac:dyDescent="0.25">
      <c r="A392" s="102" t="s">
        <v>416</v>
      </c>
      <c r="B392" s="100"/>
      <c r="C392" s="100"/>
      <c r="D392" s="100"/>
      <c r="E392" s="98"/>
      <c r="F392" s="2" t="s">
        <v>90</v>
      </c>
      <c r="G392" s="2" t="s">
        <v>13</v>
      </c>
      <c r="H392" s="3" t="s">
        <v>376</v>
      </c>
      <c r="I392" s="2"/>
      <c r="J392" s="15">
        <f t="shared" ref="J392:AS392" si="336">J393</f>
        <v>8480828</v>
      </c>
      <c r="K392" s="15">
        <f t="shared" si="336"/>
        <v>8480828</v>
      </c>
      <c r="L392" s="15">
        <f t="shared" si="336"/>
        <v>0</v>
      </c>
      <c r="M392" s="15">
        <f t="shared" si="336"/>
        <v>0</v>
      </c>
      <c r="N392" s="15">
        <f t="shared" si="336"/>
        <v>0</v>
      </c>
      <c r="O392" s="15">
        <f t="shared" si="336"/>
        <v>0</v>
      </c>
      <c r="P392" s="15">
        <f t="shared" si="336"/>
        <v>0</v>
      </c>
      <c r="Q392" s="15">
        <f t="shared" si="336"/>
        <v>0</v>
      </c>
      <c r="R392" s="15">
        <f t="shared" si="336"/>
        <v>8480828</v>
      </c>
      <c r="S392" s="15">
        <f t="shared" si="336"/>
        <v>8480828</v>
      </c>
      <c r="T392" s="15">
        <f t="shared" si="336"/>
        <v>0</v>
      </c>
      <c r="U392" s="15">
        <f t="shared" si="336"/>
        <v>0</v>
      </c>
      <c r="V392" s="15">
        <f t="shared" si="336"/>
        <v>8480828</v>
      </c>
      <c r="W392" s="15">
        <f t="shared" si="336"/>
        <v>8480828</v>
      </c>
      <c r="X392" s="15">
        <f t="shared" si="336"/>
        <v>0</v>
      </c>
      <c r="Y392" s="15">
        <f t="shared" si="336"/>
        <v>0</v>
      </c>
      <c r="Z392" s="15">
        <f t="shared" si="336"/>
        <v>0</v>
      </c>
      <c r="AA392" s="15">
        <f t="shared" si="336"/>
        <v>0</v>
      </c>
      <c r="AB392" s="15">
        <f t="shared" si="336"/>
        <v>0</v>
      </c>
      <c r="AC392" s="15">
        <f t="shared" si="336"/>
        <v>0</v>
      </c>
      <c r="AD392" s="15">
        <f t="shared" si="336"/>
        <v>8480828</v>
      </c>
      <c r="AE392" s="15">
        <f t="shared" si="336"/>
        <v>8480828</v>
      </c>
      <c r="AF392" s="15">
        <f t="shared" si="336"/>
        <v>0</v>
      </c>
      <c r="AG392" s="15">
        <f t="shared" si="336"/>
        <v>0</v>
      </c>
      <c r="AH392" s="15">
        <f t="shared" si="336"/>
        <v>8480828</v>
      </c>
      <c r="AI392" s="15">
        <f t="shared" si="336"/>
        <v>8480828</v>
      </c>
      <c r="AJ392" s="15">
        <f t="shared" si="336"/>
        <v>0</v>
      </c>
      <c r="AK392" s="15">
        <f t="shared" si="336"/>
        <v>0</v>
      </c>
      <c r="AL392" s="15">
        <f t="shared" si="336"/>
        <v>0</v>
      </c>
      <c r="AM392" s="110">
        <f t="shared" si="336"/>
        <v>0</v>
      </c>
      <c r="AN392" s="15">
        <f t="shared" si="336"/>
        <v>0</v>
      </c>
      <c r="AO392" s="15">
        <f t="shared" si="336"/>
        <v>0</v>
      </c>
      <c r="AP392" s="15">
        <f t="shared" si="336"/>
        <v>8480828</v>
      </c>
      <c r="AQ392" s="15">
        <f t="shared" si="336"/>
        <v>8480828</v>
      </c>
      <c r="AR392" s="15">
        <f t="shared" si="336"/>
        <v>0</v>
      </c>
      <c r="AS392" s="15">
        <f t="shared" si="336"/>
        <v>0</v>
      </c>
    </row>
    <row r="393" spans="1:45" ht="27.75" hidden="1" customHeight="1" x14ac:dyDescent="0.25">
      <c r="A393" s="100" t="s">
        <v>93</v>
      </c>
      <c r="B393" s="100"/>
      <c r="C393" s="100"/>
      <c r="D393" s="100"/>
      <c r="E393" s="98">
        <v>852</v>
      </c>
      <c r="F393" s="2" t="s">
        <v>90</v>
      </c>
      <c r="G393" s="2" t="s">
        <v>13</v>
      </c>
      <c r="H393" s="3" t="s">
        <v>376</v>
      </c>
      <c r="I393" s="2" t="s">
        <v>94</v>
      </c>
      <c r="J393" s="15">
        <f t="shared" ref="J393" si="337">J394+J395</f>
        <v>8480828</v>
      </c>
      <c r="K393" s="15">
        <f t="shared" ref="K393:R393" si="338">K394+K395</f>
        <v>8480828</v>
      </c>
      <c r="L393" s="15">
        <f t="shared" si="338"/>
        <v>0</v>
      </c>
      <c r="M393" s="15">
        <f t="shared" si="338"/>
        <v>0</v>
      </c>
      <c r="N393" s="15">
        <f t="shared" si="338"/>
        <v>0</v>
      </c>
      <c r="O393" s="15">
        <f t="shared" si="338"/>
        <v>0</v>
      </c>
      <c r="P393" s="15">
        <f t="shared" si="338"/>
        <v>0</v>
      </c>
      <c r="Q393" s="15">
        <f t="shared" si="338"/>
        <v>0</v>
      </c>
      <c r="R393" s="15">
        <f t="shared" si="338"/>
        <v>8480828</v>
      </c>
      <c r="S393" s="15">
        <f t="shared" ref="S393:AS393" si="339">S394+S395</f>
        <v>8480828</v>
      </c>
      <c r="T393" s="15">
        <f t="shared" si="339"/>
        <v>0</v>
      </c>
      <c r="U393" s="15">
        <f t="shared" si="339"/>
        <v>0</v>
      </c>
      <c r="V393" s="15">
        <f t="shared" si="339"/>
        <v>8480828</v>
      </c>
      <c r="W393" s="15">
        <f t="shared" si="339"/>
        <v>8480828</v>
      </c>
      <c r="X393" s="15">
        <f t="shared" si="339"/>
        <v>0</v>
      </c>
      <c r="Y393" s="15">
        <f t="shared" si="339"/>
        <v>0</v>
      </c>
      <c r="Z393" s="15">
        <f t="shared" si="339"/>
        <v>0</v>
      </c>
      <c r="AA393" s="15">
        <f t="shared" si="339"/>
        <v>0</v>
      </c>
      <c r="AB393" s="15">
        <f t="shared" si="339"/>
        <v>0</v>
      </c>
      <c r="AC393" s="15">
        <f t="shared" si="339"/>
        <v>0</v>
      </c>
      <c r="AD393" s="15">
        <f t="shared" si="339"/>
        <v>8480828</v>
      </c>
      <c r="AE393" s="15">
        <f t="shared" si="339"/>
        <v>8480828</v>
      </c>
      <c r="AF393" s="15">
        <f t="shared" si="339"/>
        <v>0</v>
      </c>
      <c r="AG393" s="15">
        <f t="shared" si="339"/>
        <v>0</v>
      </c>
      <c r="AH393" s="15">
        <f t="shared" si="339"/>
        <v>8480828</v>
      </c>
      <c r="AI393" s="15">
        <f t="shared" si="339"/>
        <v>8480828</v>
      </c>
      <c r="AJ393" s="15">
        <f t="shared" si="339"/>
        <v>0</v>
      </c>
      <c r="AK393" s="15">
        <f t="shared" si="339"/>
        <v>0</v>
      </c>
      <c r="AL393" s="15">
        <f t="shared" si="339"/>
        <v>0</v>
      </c>
      <c r="AM393" s="110">
        <f t="shared" si="339"/>
        <v>0</v>
      </c>
      <c r="AN393" s="15">
        <f t="shared" si="339"/>
        <v>0</v>
      </c>
      <c r="AO393" s="15">
        <f t="shared" si="339"/>
        <v>0</v>
      </c>
      <c r="AP393" s="15">
        <f t="shared" si="339"/>
        <v>8480828</v>
      </c>
      <c r="AQ393" s="15">
        <f t="shared" si="339"/>
        <v>8480828</v>
      </c>
      <c r="AR393" s="15">
        <f t="shared" si="339"/>
        <v>0</v>
      </c>
      <c r="AS393" s="15">
        <f t="shared" si="339"/>
        <v>0</v>
      </c>
    </row>
    <row r="394" spans="1:45" ht="27.75" hidden="1" customHeight="1" x14ac:dyDescent="0.25">
      <c r="A394" s="100" t="s">
        <v>101</v>
      </c>
      <c r="B394" s="100"/>
      <c r="C394" s="100"/>
      <c r="D394" s="100"/>
      <c r="E394" s="98">
        <v>852</v>
      </c>
      <c r="F394" s="2" t="s">
        <v>90</v>
      </c>
      <c r="G394" s="2" t="s">
        <v>13</v>
      </c>
      <c r="H394" s="3" t="s">
        <v>376</v>
      </c>
      <c r="I394" s="2" t="s">
        <v>102</v>
      </c>
      <c r="J394" s="15">
        <f>'3.ВС'!J394</f>
        <v>5787068</v>
      </c>
      <c r="K394" s="15">
        <f>'3.ВС'!K394</f>
        <v>5787068</v>
      </c>
      <c r="L394" s="15">
        <f>'3.ВС'!L394</f>
        <v>0</v>
      </c>
      <c r="M394" s="15">
        <f>'3.ВС'!M394</f>
        <v>0</v>
      </c>
      <c r="N394" s="15">
        <f>'3.ВС'!N394</f>
        <v>0</v>
      </c>
      <c r="O394" s="15">
        <f>'3.ВС'!O394</f>
        <v>0</v>
      </c>
      <c r="P394" s="15">
        <f>'3.ВС'!P394</f>
        <v>0</v>
      </c>
      <c r="Q394" s="15">
        <f>'3.ВС'!Q394</f>
        <v>0</v>
      </c>
      <c r="R394" s="15">
        <f>'3.ВС'!R394</f>
        <v>5787068</v>
      </c>
      <c r="S394" s="15">
        <f>'3.ВС'!S394</f>
        <v>5787068</v>
      </c>
      <c r="T394" s="15">
        <f>'3.ВС'!T394</f>
        <v>0</v>
      </c>
      <c r="U394" s="15">
        <f>'3.ВС'!U394</f>
        <v>0</v>
      </c>
      <c r="V394" s="15">
        <f>'3.ВС'!V394</f>
        <v>5787068</v>
      </c>
      <c r="W394" s="15">
        <f>'3.ВС'!W394</f>
        <v>5787068</v>
      </c>
      <c r="X394" s="15">
        <f>'3.ВС'!X394</f>
        <v>0</v>
      </c>
      <c r="Y394" s="15">
        <f>'3.ВС'!Y394</f>
        <v>0</v>
      </c>
      <c r="Z394" s="15">
        <f>'3.ВС'!Z394</f>
        <v>0</v>
      </c>
      <c r="AA394" s="15">
        <f>'3.ВС'!AA394</f>
        <v>0</v>
      </c>
      <c r="AB394" s="15">
        <f>'3.ВС'!AB394</f>
        <v>0</v>
      </c>
      <c r="AC394" s="15">
        <f>'3.ВС'!AC394</f>
        <v>0</v>
      </c>
      <c r="AD394" s="15">
        <f>'3.ВС'!AD394</f>
        <v>5787068</v>
      </c>
      <c r="AE394" s="15">
        <f>'3.ВС'!AE394</f>
        <v>5787068</v>
      </c>
      <c r="AF394" s="15">
        <f>'3.ВС'!AF394</f>
        <v>0</v>
      </c>
      <c r="AG394" s="15">
        <f>'3.ВС'!AG394</f>
        <v>0</v>
      </c>
      <c r="AH394" s="15">
        <f>'3.ВС'!AH394</f>
        <v>5787068</v>
      </c>
      <c r="AI394" s="15">
        <f>'3.ВС'!AI394</f>
        <v>5787068</v>
      </c>
      <c r="AJ394" s="15">
        <f>'3.ВС'!AJ394</f>
        <v>0</v>
      </c>
      <c r="AK394" s="15">
        <f>'3.ВС'!AK394</f>
        <v>0</v>
      </c>
      <c r="AL394" s="15">
        <f>'3.ВС'!AL394</f>
        <v>0</v>
      </c>
      <c r="AM394" s="110">
        <f>'3.ВС'!AM394</f>
        <v>0</v>
      </c>
      <c r="AN394" s="15">
        <f>'3.ВС'!AN394</f>
        <v>0</v>
      </c>
      <c r="AO394" s="15">
        <f>'3.ВС'!AO394</f>
        <v>0</v>
      </c>
      <c r="AP394" s="15">
        <f>'3.ВС'!AP394</f>
        <v>5787068</v>
      </c>
      <c r="AQ394" s="15">
        <f>'3.ВС'!AQ394</f>
        <v>5787068</v>
      </c>
      <c r="AR394" s="15">
        <f>'3.ВС'!AR394</f>
        <v>0</v>
      </c>
      <c r="AS394" s="15">
        <f>'3.ВС'!AS394</f>
        <v>0</v>
      </c>
    </row>
    <row r="395" spans="1:45" ht="27.75" hidden="1" customHeight="1" x14ac:dyDescent="0.25">
      <c r="A395" s="100" t="s">
        <v>95</v>
      </c>
      <c r="B395" s="100"/>
      <c r="C395" s="100"/>
      <c r="D395" s="100"/>
      <c r="E395" s="98">
        <v>852</v>
      </c>
      <c r="F395" s="2" t="s">
        <v>90</v>
      </c>
      <c r="G395" s="2" t="s">
        <v>13</v>
      </c>
      <c r="H395" s="3" t="s">
        <v>376</v>
      </c>
      <c r="I395" s="2" t="s">
        <v>96</v>
      </c>
      <c r="J395" s="15">
        <f>'3.ВС'!J395</f>
        <v>2693760</v>
      </c>
      <c r="K395" s="15">
        <f>'3.ВС'!K395</f>
        <v>2693760</v>
      </c>
      <c r="L395" s="15">
        <f>'3.ВС'!L395</f>
        <v>0</v>
      </c>
      <c r="M395" s="15">
        <f>'3.ВС'!M395</f>
        <v>0</v>
      </c>
      <c r="N395" s="15">
        <f>'3.ВС'!N395</f>
        <v>0</v>
      </c>
      <c r="O395" s="15">
        <f>'3.ВС'!O395</f>
        <v>0</v>
      </c>
      <c r="P395" s="15">
        <f>'3.ВС'!P395</f>
        <v>0</v>
      </c>
      <c r="Q395" s="15">
        <f>'3.ВС'!Q395</f>
        <v>0</v>
      </c>
      <c r="R395" s="15">
        <f>'3.ВС'!R395</f>
        <v>2693760</v>
      </c>
      <c r="S395" s="15">
        <f>'3.ВС'!S395</f>
        <v>2693760</v>
      </c>
      <c r="T395" s="15">
        <f>'3.ВС'!T395</f>
        <v>0</v>
      </c>
      <c r="U395" s="15">
        <f>'3.ВС'!U395</f>
        <v>0</v>
      </c>
      <c r="V395" s="15">
        <f>'3.ВС'!V395</f>
        <v>2693760</v>
      </c>
      <c r="W395" s="15">
        <f>'3.ВС'!W395</f>
        <v>2693760</v>
      </c>
      <c r="X395" s="15">
        <f>'3.ВС'!X395</f>
        <v>0</v>
      </c>
      <c r="Y395" s="15">
        <f>'3.ВС'!Y395</f>
        <v>0</v>
      </c>
      <c r="Z395" s="15">
        <f>'3.ВС'!Z395</f>
        <v>0</v>
      </c>
      <c r="AA395" s="15">
        <f>'3.ВС'!AA395</f>
        <v>0</v>
      </c>
      <c r="AB395" s="15">
        <f>'3.ВС'!AB395</f>
        <v>0</v>
      </c>
      <c r="AC395" s="15">
        <f>'3.ВС'!AC395</f>
        <v>0</v>
      </c>
      <c r="AD395" s="15">
        <f>'3.ВС'!AD395</f>
        <v>2693760</v>
      </c>
      <c r="AE395" s="15">
        <f>'3.ВС'!AE395</f>
        <v>2693760</v>
      </c>
      <c r="AF395" s="15">
        <f>'3.ВС'!AF395</f>
        <v>0</v>
      </c>
      <c r="AG395" s="15">
        <f>'3.ВС'!AG395</f>
        <v>0</v>
      </c>
      <c r="AH395" s="15">
        <f>'3.ВС'!AH395</f>
        <v>2693760</v>
      </c>
      <c r="AI395" s="15">
        <f>'3.ВС'!AI395</f>
        <v>2693760</v>
      </c>
      <c r="AJ395" s="15">
        <f>'3.ВС'!AJ395</f>
        <v>0</v>
      </c>
      <c r="AK395" s="15">
        <f>'3.ВС'!AK395</f>
        <v>0</v>
      </c>
      <c r="AL395" s="15">
        <f>'3.ВС'!AL395</f>
        <v>0</v>
      </c>
      <c r="AM395" s="110">
        <f>'3.ВС'!AM395</f>
        <v>0</v>
      </c>
      <c r="AN395" s="15">
        <f>'3.ВС'!AN395</f>
        <v>0</v>
      </c>
      <c r="AO395" s="15">
        <f>'3.ВС'!AO395</f>
        <v>0</v>
      </c>
      <c r="AP395" s="15">
        <f>'3.ВС'!AP395</f>
        <v>2693760</v>
      </c>
      <c r="AQ395" s="15">
        <f>'3.ВС'!AQ395</f>
        <v>2693760</v>
      </c>
      <c r="AR395" s="15">
        <f>'3.ВС'!AR395</f>
        <v>0</v>
      </c>
      <c r="AS395" s="15">
        <f>'3.ВС'!AS395</f>
        <v>0</v>
      </c>
    </row>
    <row r="396" spans="1:45" ht="20.25" customHeight="1" x14ac:dyDescent="0.25">
      <c r="A396" s="100" t="s">
        <v>99</v>
      </c>
      <c r="B396" s="102"/>
      <c r="C396" s="102"/>
      <c r="D396" s="102"/>
      <c r="E396" s="98">
        <v>852</v>
      </c>
      <c r="F396" s="2" t="s">
        <v>90</v>
      </c>
      <c r="G396" s="2" t="s">
        <v>100</v>
      </c>
      <c r="H396" s="3"/>
      <c r="I396" s="2"/>
      <c r="J396" s="15">
        <f t="shared" ref="J396" si="340">J397+J400</f>
        <v>43000</v>
      </c>
      <c r="K396" s="15">
        <f t="shared" ref="K396:R396" si="341">K397+K400</f>
        <v>43000</v>
      </c>
      <c r="L396" s="15">
        <f t="shared" si="341"/>
        <v>0</v>
      </c>
      <c r="M396" s="15">
        <f t="shared" si="341"/>
        <v>0</v>
      </c>
      <c r="N396" s="15">
        <f t="shared" si="341"/>
        <v>40000</v>
      </c>
      <c r="O396" s="15">
        <f t="shared" si="341"/>
        <v>0</v>
      </c>
      <c r="P396" s="15">
        <f t="shared" si="341"/>
        <v>40000</v>
      </c>
      <c r="Q396" s="15">
        <f t="shared" si="341"/>
        <v>0</v>
      </c>
      <c r="R396" s="15">
        <f t="shared" si="341"/>
        <v>83000</v>
      </c>
      <c r="S396" s="15">
        <f t="shared" ref="S396:AS396" si="342">S397+S400</f>
        <v>43000</v>
      </c>
      <c r="T396" s="15">
        <f t="shared" si="342"/>
        <v>40000</v>
      </c>
      <c r="U396" s="15">
        <f t="shared" si="342"/>
        <v>0</v>
      </c>
      <c r="V396" s="15">
        <f t="shared" si="342"/>
        <v>43000</v>
      </c>
      <c r="W396" s="15">
        <f t="shared" si="342"/>
        <v>43000</v>
      </c>
      <c r="X396" s="15">
        <f t="shared" si="342"/>
        <v>0</v>
      </c>
      <c r="Y396" s="15">
        <f t="shared" si="342"/>
        <v>0</v>
      </c>
      <c r="Z396" s="15">
        <f t="shared" si="342"/>
        <v>0</v>
      </c>
      <c r="AA396" s="15">
        <f t="shared" si="342"/>
        <v>0</v>
      </c>
      <c r="AB396" s="15">
        <f t="shared" si="342"/>
        <v>0</v>
      </c>
      <c r="AC396" s="15">
        <f t="shared" si="342"/>
        <v>0</v>
      </c>
      <c r="AD396" s="15">
        <f t="shared" si="342"/>
        <v>43000</v>
      </c>
      <c r="AE396" s="15">
        <f t="shared" si="342"/>
        <v>43000</v>
      </c>
      <c r="AF396" s="15">
        <f t="shared" si="342"/>
        <v>0</v>
      </c>
      <c r="AG396" s="15">
        <f t="shared" si="342"/>
        <v>0</v>
      </c>
      <c r="AH396" s="15">
        <f t="shared" si="342"/>
        <v>43000</v>
      </c>
      <c r="AI396" s="15">
        <f t="shared" si="342"/>
        <v>43000</v>
      </c>
      <c r="AJ396" s="15">
        <f t="shared" si="342"/>
        <v>0</v>
      </c>
      <c r="AK396" s="15">
        <f t="shared" si="342"/>
        <v>0</v>
      </c>
      <c r="AL396" s="15">
        <f t="shared" si="342"/>
        <v>0</v>
      </c>
      <c r="AM396" s="110">
        <f t="shared" si="342"/>
        <v>0</v>
      </c>
      <c r="AN396" s="15">
        <f t="shared" si="342"/>
        <v>0</v>
      </c>
      <c r="AO396" s="15">
        <f t="shared" si="342"/>
        <v>0</v>
      </c>
      <c r="AP396" s="15">
        <f t="shared" si="342"/>
        <v>43000</v>
      </c>
      <c r="AQ396" s="15">
        <f t="shared" si="342"/>
        <v>43000</v>
      </c>
      <c r="AR396" s="15">
        <f t="shared" si="342"/>
        <v>0</v>
      </c>
      <c r="AS396" s="15">
        <f t="shared" si="342"/>
        <v>0</v>
      </c>
    </row>
    <row r="397" spans="1:45" ht="27.75" hidden="1" customHeight="1" x14ac:dyDescent="0.25">
      <c r="A397" s="100" t="s">
        <v>418</v>
      </c>
      <c r="B397" s="102"/>
      <c r="C397" s="102"/>
      <c r="D397" s="102"/>
      <c r="E397" s="98">
        <v>852</v>
      </c>
      <c r="F397" s="3" t="s">
        <v>90</v>
      </c>
      <c r="G397" s="3" t="s">
        <v>100</v>
      </c>
      <c r="H397" s="3" t="s">
        <v>378</v>
      </c>
      <c r="I397" s="2"/>
      <c r="J397" s="15">
        <f t="shared" ref="J397:AK398" si="343">J398</f>
        <v>43000</v>
      </c>
      <c r="K397" s="15">
        <f t="shared" si="343"/>
        <v>43000</v>
      </c>
      <c r="L397" s="15">
        <f t="shared" si="343"/>
        <v>0</v>
      </c>
      <c r="M397" s="15">
        <f t="shared" si="343"/>
        <v>0</v>
      </c>
      <c r="N397" s="15">
        <f t="shared" si="343"/>
        <v>0</v>
      </c>
      <c r="O397" s="15">
        <f t="shared" si="343"/>
        <v>0</v>
      </c>
      <c r="P397" s="15">
        <f t="shared" si="343"/>
        <v>0</v>
      </c>
      <c r="Q397" s="15">
        <f t="shared" si="343"/>
        <v>0</v>
      </c>
      <c r="R397" s="15">
        <f t="shared" si="343"/>
        <v>43000</v>
      </c>
      <c r="S397" s="15">
        <f t="shared" si="343"/>
        <v>43000</v>
      </c>
      <c r="T397" s="15">
        <f t="shared" si="343"/>
        <v>0</v>
      </c>
      <c r="U397" s="15">
        <f t="shared" si="343"/>
        <v>0</v>
      </c>
      <c r="V397" s="15">
        <f t="shared" si="343"/>
        <v>43000</v>
      </c>
      <c r="W397" s="15">
        <f t="shared" si="343"/>
        <v>43000</v>
      </c>
      <c r="X397" s="15">
        <f t="shared" si="343"/>
        <v>0</v>
      </c>
      <c r="Y397" s="15">
        <f t="shared" si="343"/>
        <v>0</v>
      </c>
      <c r="Z397" s="15">
        <f t="shared" si="343"/>
        <v>0</v>
      </c>
      <c r="AA397" s="15">
        <f t="shared" si="343"/>
        <v>0</v>
      </c>
      <c r="AB397" s="15">
        <f t="shared" si="343"/>
        <v>0</v>
      </c>
      <c r="AC397" s="15">
        <f t="shared" si="343"/>
        <v>0</v>
      </c>
      <c r="AD397" s="15">
        <f t="shared" si="343"/>
        <v>43000</v>
      </c>
      <c r="AE397" s="15">
        <f t="shared" si="343"/>
        <v>43000</v>
      </c>
      <c r="AF397" s="15">
        <f t="shared" si="343"/>
        <v>0</v>
      </c>
      <c r="AG397" s="15">
        <f t="shared" si="343"/>
        <v>0</v>
      </c>
      <c r="AH397" s="15">
        <f t="shared" si="343"/>
        <v>43000</v>
      </c>
      <c r="AI397" s="15">
        <f t="shared" si="343"/>
        <v>43000</v>
      </c>
      <c r="AJ397" s="15">
        <f t="shared" si="343"/>
        <v>0</v>
      </c>
      <c r="AK397" s="15">
        <f t="shared" si="343"/>
        <v>0</v>
      </c>
      <c r="AL397" s="15">
        <f t="shared" ref="S397:AS398" si="344">AL398</f>
        <v>0</v>
      </c>
      <c r="AM397" s="110">
        <f t="shared" si="344"/>
        <v>0</v>
      </c>
      <c r="AN397" s="15">
        <f t="shared" si="344"/>
        <v>0</v>
      </c>
      <c r="AO397" s="15">
        <f t="shared" si="344"/>
        <v>0</v>
      </c>
      <c r="AP397" s="15">
        <f t="shared" si="344"/>
        <v>43000</v>
      </c>
      <c r="AQ397" s="15">
        <f t="shared" si="344"/>
        <v>43000</v>
      </c>
      <c r="AR397" s="15">
        <f t="shared" si="344"/>
        <v>0</v>
      </c>
      <c r="AS397" s="15">
        <f t="shared" si="344"/>
        <v>0</v>
      </c>
    </row>
    <row r="398" spans="1:45" ht="27.75" hidden="1" customHeight="1" x14ac:dyDescent="0.25">
      <c r="A398" s="102" t="s">
        <v>20</v>
      </c>
      <c r="B398" s="102"/>
      <c r="C398" s="102"/>
      <c r="D398" s="102"/>
      <c r="E398" s="98">
        <v>852</v>
      </c>
      <c r="F398" s="3" t="s">
        <v>90</v>
      </c>
      <c r="G398" s="3" t="s">
        <v>100</v>
      </c>
      <c r="H398" s="3" t="s">
        <v>378</v>
      </c>
      <c r="I398" s="2" t="s">
        <v>21</v>
      </c>
      <c r="J398" s="15">
        <f t="shared" si="343"/>
        <v>43000</v>
      </c>
      <c r="K398" s="15">
        <f t="shared" si="343"/>
        <v>43000</v>
      </c>
      <c r="L398" s="15">
        <f t="shared" si="343"/>
        <v>0</v>
      </c>
      <c r="M398" s="15">
        <f t="shared" si="343"/>
        <v>0</v>
      </c>
      <c r="N398" s="15">
        <f t="shared" si="343"/>
        <v>0</v>
      </c>
      <c r="O398" s="15">
        <f t="shared" si="343"/>
        <v>0</v>
      </c>
      <c r="P398" s="15">
        <f t="shared" si="343"/>
        <v>0</v>
      </c>
      <c r="Q398" s="15">
        <f t="shared" si="343"/>
        <v>0</v>
      </c>
      <c r="R398" s="15">
        <f t="shared" si="343"/>
        <v>43000</v>
      </c>
      <c r="S398" s="15">
        <f t="shared" si="344"/>
        <v>43000</v>
      </c>
      <c r="T398" s="15">
        <f t="shared" si="344"/>
        <v>0</v>
      </c>
      <c r="U398" s="15">
        <f t="shared" si="344"/>
        <v>0</v>
      </c>
      <c r="V398" s="15">
        <f t="shared" si="344"/>
        <v>43000</v>
      </c>
      <c r="W398" s="15">
        <f t="shared" si="344"/>
        <v>43000</v>
      </c>
      <c r="X398" s="15">
        <f t="shared" si="344"/>
        <v>0</v>
      </c>
      <c r="Y398" s="15">
        <f t="shared" si="344"/>
        <v>0</v>
      </c>
      <c r="Z398" s="15">
        <f t="shared" si="344"/>
        <v>0</v>
      </c>
      <c r="AA398" s="15">
        <f t="shared" si="344"/>
        <v>0</v>
      </c>
      <c r="AB398" s="15">
        <f t="shared" si="344"/>
        <v>0</v>
      </c>
      <c r="AC398" s="15">
        <f t="shared" si="344"/>
        <v>0</v>
      </c>
      <c r="AD398" s="15">
        <f t="shared" si="344"/>
        <v>43000</v>
      </c>
      <c r="AE398" s="15">
        <f t="shared" si="344"/>
        <v>43000</v>
      </c>
      <c r="AF398" s="15">
        <f t="shared" si="344"/>
        <v>0</v>
      </c>
      <c r="AG398" s="15">
        <f t="shared" si="344"/>
        <v>0</v>
      </c>
      <c r="AH398" s="15">
        <f t="shared" si="344"/>
        <v>43000</v>
      </c>
      <c r="AI398" s="15">
        <f t="shared" si="344"/>
        <v>43000</v>
      </c>
      <c r="AJ398" s="15">
        <f t="shared" si="344"/>
        <v>0</v>
      </c>
      <c r="AK398" s="15">
        <f t="shared" si="344"/>
        <v>0</v>
      </c>
      <c r="AL398" s="15">
        <f t="shared" si="344"/>
        <v>0</v>
      </c>
      <c r="AM398" s="110">
        <f t="shared" si="344"/>
        <v>0</v>
      </c>
      <c r="AN398" s="15">
        <f t="shared" si="344"/>
        <v>0</v>
      </c>
      <c r="AO398" s="15">
        <f t="shared" si="344"/>
        <v>0</v>
      </c>
      <c r="AP398" s="15">
        <f t="shared" si="344"/>
        <v>43000</v>
      </c>
      <c r="AQ398" s="15">
        <f t="shared" si="344"/>
        <v>43000</v>
      </c>
      <c r="AR398" s="15">
        <f t="shared" si="344"/>
        <v>0</v>
      </c>
      <c r="AS398" s="15">
        <f t="shared" si="344"/>
        <v>0</v>
      </c>
    </row>
    <row r="399" spans="1:45" ht="27.75" hidden="1" customHeight="1" x14ac:dyDescent="0.25">
      <c r="A399" s="102" t="s">
        <v>9</v>
      </c>
      <c r="B399" s="102"/>
      <c r="C399" s="102"/>
      <c r="D399" s="102"/>
      <c r="E399" s="98">
        <v>852</v>
      </c>
      <c r="F399" s="3" t="s">
        <v>90</v>
      </c>
      <c r="G399" s="3" t="s">
        <v>100</v>
      </c>
      <c r="H399" s="3" t="s">
        <v>378</v>
      </c>
      <c r="I399" s="2" t="s">
        <v>22</v>
      </c>
      <c r="J399" s="15">
        <f>'3.ВС'!J399</f>
        <v>43000</v>
      </c>
      <c r="K399" s="15">
        <f>'3.ВС'!K399</f>
        <v>43000</v>
      </c>
      <c r="L399" s="15">
        <f>'3.ВС'!L399</f>
        <v>0</v>
      </c>
      <c r="M399" s="15">
        <f>'3.ВС'!M399</f>
        <v>0</v>
      </c>
      <c r="N399" s="15">
        <f>'3.ВС'!N399</f>
        <v>0</v>
      </c>
      <c r="O399" s="15">
        <f>'3.ВС'!O399</f>
        <v>0</v>
      </c>
      <c r="P399" s="15">
        <f>'3.ВС'!P399</f>
        <v>0</v>
      </c>
      <c r="Q399" s="15">
        <f>'3.ВС'!Q399</f>
        <v>0</v>
      </c>
      <c r="R399" s="15">
        <f>'3.ВС'!R399</f>
        <v>43000</v>
      </c>
      <c r="S399" s="15">
        <f>'3.ВС'!S399</f>
        <v>43000</v>
      </c>
      <c r="T399" s="15">
        <f>'3.ВС'!T399</f>
        <v>0</v>
      </c>
      <c r="U399" s="15">
        <f>'3.ВС'!U399</f>
        <v>0</v>
      </c>
      <c r="V399" s="15">
        <f>'3.ВС'!V399</f>
        <v>43000</v>
      </c>
      <c r="W399" s="15">
        <f>'3.ВС'!W399</f>
        <v>43000</v>
      </c>
      <c r="X399" s="15">
        <f>'3.ВС'!X399</f>
        <v>0</v>
      </c>
      <c r="Y399" s="15">
        <f>'3.ВС'!Y399</f>
        <v>0</v>
      </c>
      <c r="Z399" s="15">
        <f>'3.ВС'!Z399</f>
        <v>0</v>
      </c>
      <c r="AA399" s="15">
        <f>'3.ВС'!AA399</f>
        <v>0</v>
      </c>
      <c r="AB399" s="15">
        <f>'3.ВС'!AB399</f>
        <v>0</v>
      </c>
      <c r="AC399" s="15">
        <f>'3.ВС'!AC399</f>
        <v>0</v>
      </c>
      <c r="AD399" s="15">
        <f>'3.ВС'!AD399</f>
        <v>43000</v>
      </c>
      <c r="AE399" s="15">
        <f>'3.ВС'!AE399</f>
        <v>43000</v>
      </c>
      <c r="AF399" s="15">
        <f>'3.ВС'!AF399</f>
        <v>0</v>
      </c>
      <c r="AG399" s="15">
        <f>'3.ВС'!AG399</f>
        <v>0</v>
      </c>
      <c r="AH399" s="15">
        <f>'3.ВС'!AH399</f>
        <v>43000</v>
      </c>
      <c r="AI399" s="15">
        <f>'3.ВС'!AI399</f>
        <v>43000</v>
      </c>
      <c r="AJ399" s="15">
        <f>'3.ВС'!AJ399</f>
        <v>0</v>
      </c>
      <c r="AK399" s="15">
        <f>'3.ВС'!AK399</f>
        <v>0</v>
      </c>
      <c r="AL399" s="15">
        <f>'3.ВС'!AL399</f>
        <v>0</v>
      </c>
      <c r="AM399" s="110">
        <f>'3.ВС'!AM399</f>
        <v>0</v>
      </c>
      <c r="AN399" s="15">
        <f>'3.ВС'!AN399</f>
        <v>0</v>
      </c>
      <c r="AO399" s="15">
        <f>'3.ВС'!AO399</f>
        <v>0</v>
      </c>
      <c r="AP399" s="15">
        <f>'3.ВС'!AP399</f>
        <v>43000</v>
      </c>
      <c r="AQ399" s="15">
        <f>'3.ВС'!AQ399</f>
        <v>43000</v>
      </c>
      <c r="AR399" s="15">
        <f>'3.ВС'!AR399</f>
        <v>0</v>
      </c>
      <c r="AS399" s="15">
        <f>'3.ВС'!AS399</f>
        <v>0</v>
      </c>
    </row>
    <row r="400" spans="1:45" ht="17.25" customHeight="1" x14ac:dyDescent="0.25">
      <c r="A400" s="100" t="s">
        <v>97</v>
      </c>
      <c r="B400" s="102"/>
      <c r="C400" s="102"/>
      <c r="D400" s="19"/>
      <c r="E400" s="98">
        <v>851</v>
      </c>
      <c r="F400" s="2" t="s">
        <v>90</v>
      </c>
      <c r="G400" s="2" t="s">
        <v>100</v>
      </c>
      <c r="H400" s="3" t="s">
        <v>216</v>
      </c>
      <c r="I400" s="2"/>
      <c r="J400" s="15">
        <f t="shared" ref="J400:AK401" si="345">J401</f>
        <v>0</v>
      </c>
      <c r="K400" s="15">
        <f t="shared" si="345"/>
        <v>0</v>
      </c>
      <c r="L400" s="15">
        <f t="shared" si="345"/>
        <v>0</v>
      </c>
      <c r="M400" s="15">
        <f t="shared" si="345"/>
        <v>0</v>
      </c>
      <c r="N400" s="15">
        <f t="shared" si="345"/>
        <v>40000</v>
      </c>
      <c r="O400" s="15">
        <f t="shared" si="345"/>
        <v>0</v>
      </c>
      <c r="P400" s="15">
        <f t="shared" si="345"/>
        <v>40000</v>
      </c>
      <c r="Q400" s="15">
        <f t="shared" si="345"/>
        <v>0</v>
      </c>
      <c r="R400" s="15">
        <f t="shared" si="345"/>
        <v>40000</v>
      </c>
      <c r="S400" s="15">
        <f t="shared" si="345"/>
        <v>0</v>
      </c>
      <c r="T400" s="15">
        <f t="shared" si="345"/>
        <v>40000</v>
      </c>
      <c r="U400" s="15">
        <f t="shared" si="345"/>
        <v>0</v>
      </c>
      <c r="V400" s="15">
        <f t="shared" si="345"/>
        <v>0</v>
      </c>
      <c r="W400" s="15">
        <f t="shared" si="345"/>
        <v>0</v>
      </c>
      <c r="X400" s="15">
        <f t="shared" si="345"/>
        <v>0</v>
      </c>
      <c r="Y400" s="15">
        <f t="shared" si="345"/>
        <v>0</v>
      </c>
      <c r="Z400" s="15">
        <f t="shared" si="345"/>
        <v>0</v>
      </c>
      <c r="AA400" s="15">
        <f t="shared" si="345"/>
        <v>0</v>
      </c>
      <c r="AB400" s="15">
        <f t="shared" si="345"/>
        <v>0</v>
      </c>
      <c r="AC400" s="15">
        <f t="shared" si="345"/>
        <v>0</v>
      </c>
      <c r="AD400" s="15">
        <f t="shared" si="345"/>
        <v>0</v>
      </c>
      <c r="AE400" s="15">
        <f t="shared" si="345"/>
        <v>0</v>
      </c>
      <c r="AF400" s="15">
        <f t="shared" si="345"/>
        <v>0</v>
      </c>
      <c r="AG400" s="15">
        <f t="shared" si="345"/>
        <v>0</v>
      </c>
      <c r="AH400" s="15">
        <f t="shared" si="345"/>
        <v>0</v>
      </c>
      <c r="AI400" s="15">
        <f t="shared" si="345"/>
        <v>0</v>
      </c>
      <c r="AJ400" s="15">
        <f t="shared" si="345"/>
        <v>0</v>
      </c>
      <c r="AK400" s="15">
        <f t="shared" si="345"/>
        <v>0</v>
      </c>
      <c r="AL400" s="15">
        <f t="shared" ref="S400:AS401" si="346">AL401</f>
        <v>0</v>
      </c>
      <c r="AM400" s="110">
        <f t="shared" si="346"/>
        <v>0</v>
      </c>
      <c r="AN400" s="15">
        <f t="shared" si="346"/>
        <v>0</v>
      </c>
      <c r="AO400" s="15">
        <f t="shared" si="346"/>
        <v>0</v>
      </c>
      <c r="AP400" s="15">
        <f t="shared" si="346"/>
        <v>0</v>
      </c>
      <c r="AQ400" s="15">
        <f t="shared" si="346"/>
        <v>0</v>
      </c>
      <c r="AR400" s="15">
        <f t="shared" si="346"/>
        <v>0</v>
      </c>
      <c r="AS400" s="15">
        <f t="shared" si="346"/>
        <v>0</v>
      </c>
    </row>
    <row r="401" spans="1:45" ht="27.75" customHeight="1" x14ac:dyDescent="0.25">
      <c r="A401" s="100" t="s">
        <v>93</v>
      </c>
      <c r="B401" s="102"/>
      <c r="C401" s="102"/>
      <c r="D401" s="19"/>
      <c r="E401" s="98">
        <v>851</v>
      </c>
      <c r="F401" s="2" t="s">
        <v>90</v>
      </c>
      <c r="G401" s="2" t="s">
        <v>100</v>
      </c>
      <c r="H401" s="3" t="s">
        <v>216</v>
      </c>
      <c r="I401" s="2" t="s">
        <v>94</v>
      </c>
      <c r="J401" s="15">
        <f t="shared" si="345"/>
        <v>0</v>
      </c>
      <c r="K401" s="15">
        <f t="shared" si="345"/>
        <v>0</v>
      </c>
      <c r="L401" s="15">
        <f t="shared" si="345"/>
        <v>0</v>
      </c>
      <c r="M401" s="15">
        <f t="shared" si="345"/>
        <v>0</v>
      </c>
      <c r="N401" s="15">
        <f t="shared" si="345"/>
        <v>40000</v>
      </c>
      <c r="O401" s="15">
        <f t="shared" si="345"/>
        <v>0</v>
      </c>
      <c r="P401" s="15">
        <f t="shared" si="345"/>
        <v>40000</v>
      </c>
      <c r="Q401" s="15">
        <f t="shared" si="345"/>
        <v>0</v>
      </c>
      <c r="R401" s="15">
        <f t="shared" si="345"/>
        <v>40000</v>
      </c>
      <c r="S401" s="15">
        <f t="shared" si="346"/>
        <v>0</v>
      </c>
      <c r="T401" s="15">
        <f t="shared" si="346"/>
        <v>40000</v>
      </c>
      <c r="U401" s="15">
        <f t="shared" si="346"/>
        <v>0</v>
      </c>
      <c r="V401" s="15">
        <f t="shared" si="346"/>
        <v>0</v>
      </c>
      <c r="W401" s="15">
        <f t="shared" si="346"/>
        <v>0</v>
      </c>
      <c r="X401" s="15">
        <f t="shared" si="346"/>
        <v>0</v>
      </c>
      <c r="Y401" s="15">
        <f t="shared" si="346"/>
        <v>0</v>
      </c>
      <c r="Z401" s="15">
        <f t="shared" si="346"/>
        <v>0</v>
      </c>
      <c r="AA401" s="15">
        <f t="shared" si="346"/>
        <v>0</v>
      </c>
      <c r="AB401" s="15">
        <f t="shared" si="346"/>
        <v>0</v>
      </c>
      <c r="AC401" s="15">
        <f t="shared" si="346"/>
        <v>0</v>
      </c>
      <c r="AD401" s="15">
        <f t="shared" si="346"/>
        <v>0</v>
      </c>
      <c r="AE401" s="15">
        <f t="shared" si="346"/>
        <v>0</v>
      </c>
      <c r="AF401" s="15">
        <f t="shared" si="346"/>
        <v>0</v>
      </c>
      <c r="AG401" s="15">
        <f t="shared" si="346"/>
        <v>0</v>
      </c>
      <c r="AH401" s="15">
        <f t="shared" si="346"/>
        <v>0</v>
      </c>
      <c r="AI401" s="15">
        <f t="shared" si="346"/>
        <v>0</v>
      </c>
      <c r="AJ401" s="15">
        <f t="shared" si="346"/>
        <v>0</v>
      </c>
      <c r="AK401" s="15">
        <f t="shared" si="346"/>
        <v>0</v>
      </c>
      <c r="AL401" s="15">
        <f t="shared" si="346"/>
        <v>0</v>
      </c>
      <c r="AM401" s="110">
        <f t="shared" si="346"/>
        <v>0</v>
      </c>
      <c r="AN401" s="15">
        <f t="shared" si="346"/>
        <v>0</v>
      </c>
      <c r="AO401" s="15">
        <f t="shared" si="346"/>
        <v>0</v>
      </c>
      <c r="AP401" s="15">
        <f t="shared" si="346"/>
        <v>0</v>
      </c>
      <c r="AQ401" s="15">
        <f t="shared" si="346"/>
        <v>0</v>
      </c>
      <c r="AR401" s="15">
        <f t="shared" si="346"/>
        <v>0</v>
      </c>
      <c r="AS401" s="15">
        <f t="shared" si="346"/>
        <v>0</v>
      </c>
    </row>
    <row r="402" spans="1:45" ht="27.75" customHeight="1" x14ac:dyDescent="0.25">
      <c r="A402" s="100" t="s">
        <v>95</v>
      </c>
      <c r="B402" s="102"/>
      <c r="C402" s="102"/>
      <c r="D402" s="19"/>
      <c r="E402" s="98">
        <v>851</v>
      </c>
      <c r="F402" s="2" t="s">
        <v>90</v>
      </c>
      <c r="G402" s="2" t="s">
        <v>100</v>
      </c>
      <c r="H402" s="3" t="s">
        <v>216</v>
      </c>
      <c r="I402" s="2" t="s">
        <v>96</v>
      </c>
      <c r="J402" s="15">
        <f>'3.ВС'!J267</f>
        <v>0</v>
      </c>
      <c r="K402" s="15">
        <f>'3.ВС'!K267</f>
        <v>0</v>
      </c>
      <c r="L402" s="15">
        <f>'3.ВС'!L267</f>
        <v>0</v>
      </c>
      <c r="M402" s="15">
        <f>'3.ВС'!M267</f>
        <v>0</v>
      </c>
      <c r="N402" s="15">
        <f>'3.ВС'!N267</f>
        <v>40000</v>
      </c>
      <c r="O402" s="15">
        <f>'3.ВС'!O267</f>
        <v>0</v>
      </c>
      <c r="P402" s="15">
        <f>'3.ВС'!P267</f>
        <v>40000</v>
      </c>
      <c r="Q402" s="15">
        <f>'3.ВС'!Q267</f>
        <v>0</v>
      </c>
      <c r="R402" s="15">
        <f>'3.ВС'!R267</f>
        <v>40000</v>
      </c>
      <c r="S402" s="15">
        <f>'3.ВС'!S267</f>
        <v>0</v>
      </c>
      <c r="T402" s="15">
        <f>'3.ВС'!T267</f>
        <v>40000</v>
      </c>
      <c r="U402" s="15">
        <f>'3.ВС'!U267</f>
        <v>0</v>
      </c>
      <c r="V402" s="15">
        <f>'3.ВС'!V267</f>
        <v>0</v>
      </c>
      <c r="W402" s="15">
        <f>'3.ВС'!W267</f>
        <v>0</v>
      </c>
      <c r="X402" s="15">
        <f>'3.ВС'!X267</f>
        <v>0</v>
      </c>
      <c r="Y402" s="15">
        <f>'3.ВС'!Y267</f>
        <v>0</v>
      </c>
      <c r="Z402" s="15">
        <f>'3.ВС'!Z267</f>
        <v>0</v>
      </c>
      <c r="AA402" s="15">
        <f>'3.ВС'!AA267</f>
        <v>0</v>
      </c>
      <c r="AB402" s="15">
        <f>'3.ВС'!AB267</f>
        <v>0</v>
      </c>
      <c r="AC402" s="15">
        <f>'3.ВС'!AC267</f>
        <v>0</v>
      </c>
      <c r="AD402" s="15">
        <f>'3.ВС'!AD267</f>
        <v>0</v>
      </c>
      <c r="AE402" s="15">
        <f>'3.ВС'!AE267</f>
        <v>0</v>
      </c>
      <c r="AF402" s="15">
        <f>'3.ВС'!AF267</f>
        <v>0</v>
      </c>
      <c r="AG402" s="15">
        <f>'3.ВС'!AG267</f>
        <v>0</v>
      </c>
      <c r="AH402" s="15">
        <f>'3.ВС'!AH267</f>
        <v>0</v>
      </c>
      <c r="AI402" s="15">
        <f>'3.ВС'!AI267</f>
        <v>0</v>
      </c>
      <c r="AJ402" s="15">
        <f>'3.ВС'!AJ267</f>
        <v>0</v>
      </c>
      <c r="AK402" s="15">
        <f>'3.ВС'!AK267</f>
        <v>0</v>
      </c>
      <c r="AL402" s="15">
        <f>'3.ВС'!AL267</f>
        <v>0</v>
      </c>
      <c r="AM402" s="110">
        <f>'3.ВС'!AM267</f>
        <v>0</v>
      </c>
      <c r="AN402" s="15">
        <f>'3.ВС'!AN267</f>
        <v>0</v>
      </c>
      <c r="AO402" s="15">
        <f>'3.ВС'!AO267</f>
        <v>0</v>
      </c>
      <c r="AP402" s="15">
        <f>'3.ВС'!AP267</f>
        <v>0</v>
      </c>
      <c r="AQ402" s="15">
        <f>'3.ВС'!AQ267</f>
        <v>0</v>
      </c>
      <c r="AR402" s="15">
        <f>'3.ВС'!AR267</f>
        <v>0</v>
      </c>
      <c r="AS402" s="15">
        <f>'3.ВС'!AS267</f>
        <v>0</v>
      </c>
    </row>
    <row r="403" spans="1:45" s="26" customFormat="1" ht="19.5" customHeight="1" x14ac:dyDescent="0.25">
      <c r="A403" s="100" t="s">
        <v>103</v>
      </c>
      <c r="B403" s="102"/>
      <c r="C403" s="102"/>
      <c r="D403" s="102"/>
      <c r="E403" s="98">
        <v>851</v>
      </c>
      <c r="F403" s="2" t="s">
        <v>104</v>
      </c>
      <c r="G403" s="2"/>
      <c r="H403" s="3"/>
      <c r="I403" s="2"/>
      <c r="J403" s="15">
        <f t="shared" ref="J403:AS403" si="347">J404+J408+J430</f>
        <v>8256810</v>
      </c>
      <c r="K403" s="15">
        <f t="shared" si="347"/>
        <v>87600</v>
      </c>
      <c r="L403" s="15">
        <f t="shared" si="347"/>
        <v>7901210</v>
      </c>
      <c r="M403" s="15">
        <f t="shared" si="347"/>
        <v>268000</v>
      </c>
      <c r="N403" s="15">
        <f t="shared" si="347"/>
        <v>135146986</v>
      </c>
      <c r="O403" s="15">
        <f t="shared" si="347"/>
        <v>130000000</v>
      </c>
      <c r="P403" s="15">
        <f t="shared" si="347"/>
        <v>5146986</v>
      </c>
      <c r="Q403" s="15">
        <f t="shared" si="347"/>
        <v>0</v>
      </c>
      <c r="R403" s="15">
        <f t="shared" si="347"/>
        <v>143403796</v>
      </c>
      <c r="S403" s="15">
        <f t="shared" si="347"/>
        <v>130087600</v>
      </c>
      <c r="T403" s="15">
        <f t="shared" si="347"/>
        <v>13048196</v>
      </c>
      <c r="U403" s="15">
        <f t="shared" si="347"/>
        <v>268000</v>
      </c>
      <c r="V403" s="15">
        <f t="shared" si="347"/>
        <v>7080700</v>
      </c>
      <c r="W403" s="15">
        <f t="shared" si="347"/>
        <v>87600</v>
      </c>
      <c r="X403" s="15">
        <f t="shared" si="347"/>
        <v>6725100</v>
      </c>
      <c r="Y403" s="15">
        <f t="shared" si="347"/>
        <v>268000</v>
      </c>
      <c r="Z403" s="15">
        <f t="shared" si="347"/>
        <v>195168058.30000001</v>
      </c>
      <c r="AA403" s="15">
        <f t="shared" si="347"/>
        <v>193216358.30000001</v>
      </c>
      <c r="AB403" s="15">
        <f t="shared" si="347"/>
        <v>1951700</v>
      </c>
      <c r="AC403" s="15">
        <f t="shared" si="347"/>
        <v>0</v>
      </c>
      <c r="AD403" s="15">
        <f t="shared" si="347"/>
        <v>202248758.30000001</v>
      </c>
      <c r="AE403" s="15">
        <f t="shared" si="347"/>
        <v>193303958.30000001</v>
      </c>
      <c r="AF403" s="15">
        <f t="shared" si="347"/>
        <v>8676800</v>
      </c>
      <c r="AG403" s="15">
        <f t="shared" si="347"/>
        <v>268000</v>
      </c>
      <c r="AH403" s="15">
        <f t="shared" si="347"/>
        <v>6880700</v>
      </c>
      <c r="AI403" s="15">
        <f t="shared" si="347"/>
        <v>87600</v>
      </c>
      <c r="AJ403" s="15">
        <f t="shared" si="347"/>
        <v>6525100</v>
      </c>
      <c r="AK403" s="15">
        <f t="shared" si="347"/>
        <v>268000</v>
      </c>
      <c r="AL403" s="15">
        <f t="shared" si="347"/>
        <v>0</v>
      </c>
      <c r="AM403" s="120">
        <f t="shared" si="347"/>
        <v>0</v>
      </c>
      <c r="AN403" s="20">
        <f t="shared" si="347"/>
        <v>0</v>
      </c>
      <c r="AO403" s="20">
        <f t="shared" si="347"/>
        <v>0</v>
      </c>
      <c r="AP403" s="20">
        <f t="shared" si="347"/>
        <v>6880700</v>
      </c>
      <c r="AQ403" s="20">
        <f t="shared" si="347"/>
        <v>87600</v>
      </c>
      <c r="AR403" s="20">
        <f t="shared" si="347"/>
        <v>6525100</v>
      </c>
      <c r="AS403" s="20">
        <f t="shared" si="347"/>
        <v>268000</v>
      </c>
    </row>
    <row r="404" spans="1:45" ht="27.75" hidden="1" customHeight="1" x14ac:dyDescent="0.25">
      <c r="A404" s="100" t="s">
        <v>258</v>
      </c>
      <c r="B404" s="102"/>
      <c r="C404" s="102"/>
      <c r="D404" s="102"/>
      <c r="E404" s="98"/>
      <c r="F404" s="2" t="s">
        <v>104</v>
      </c>
      <c r="G404" s="2" t="s">
        <v>11</v>
      </c>
      <c r="H404" s="3"/>
      <c r="I404" s="2"/>
      <c r="J404" s="15">
        <f t="shared" ref="J404:AK406" si="348">J405</f>
        <v>0</v>
      </c>
      <c r="K404" s="15">
        <f t="shared" si="348"/>
        <v>0</v>
      </c>
      <c r="L404" s="15">
        <f t="shared" si="348"/>
        <v>0</v>
      </c>
      <c r="M404" s="15">
        <f t="shared" si="348"/>
        <v>0</v>
      </c>
      <c r="N404" s="15">
        <f t="shared" si="348"/>
        <v>0</v>
      </c>
      <c r="O404" s="15">
        <f t="shared" si="348"/>
        <v>0</v>
      </c>
      <c r="P404" s="15">
        <f t="shared" si="348"/>
        <v>0</v>
      </c>
      <c r="Q404" s="15">
        <f t="shared" si="348"/>
        <v>0</v>
      </c>
      <c r="R404" s="15">
        <f t="shared" si="348"/>
        <v>0</v>
      </c>
      <c r="S404" s="15">
        <f t="shared" si="348"/>
        <v>0</v>
      </c>
      <c r="T404" s="15">
        <f t="shared" si="348"/>
        <v>0</v>
      </c>
      <c r="U404" s="15">
        <f t="shared" si="348"/>
        <v>0</v>
      </c>
      <c r="V404" s="15">
        <f t="shared" si="348"/>
        <v>0</v>
      </c>
      <c r="W404" s="15">
        <f t="shared" si="348"/>
        <v>0</v>
      </c>
      <c r="X404" s="15">
        <f t="shared" si="348"/>
        <v>0</v>
      </c>
      <c r="Y404" s="15">
        <f t="shared" si="348"/>
        <v>0</v>
      </c>
      <c r="Z404" s="15">
        <f t="shared" si="348"/>
        <v>0</v>
      </c>
      <c r="AA404" s="15">
        <f t="shared" si="348"/>
        <v>0</v>
      </c>
      <c r="AB404" s="15">
        <f t="shared" si="348"/>
        <v>0</v>
      </c>
      <c r="AC404" s="15">
        <f t="shared" si="348"/>
        <v>0</v>
      </c>
      <c r="AD404" s="15">
        <f t="shared" si="348"/>
        <v>0</v>
      </c>
      <c r="AE404" s="15">
        <f t="shared" si="348"/>
        <v>0</v>
      </c>
      <c r="AF404" s="15">
        <f t="shared" si="348"/>
        <v>0</v>
      </c>
      <c r="AG404" s="15">
        <f t="shared" si="348"/>
        <v>0</v>
      </c>
      <c r="AH404" s="15">
        <f t="shared" si="348"/>
        <v>0</v>
      </c>
      <c r="AI404" s="15">
        <f t="shared" si="348"/>
        <v>0</v>
      </c>
      <c r="AJ404" s="15">
        <f t="shared" si="348"/>
        <v>0</v>
      </c>
      <c r="AK404" s="15">
        <f t="shared" si="348"/>
        <v>0</v>
      </c>
      <c r="AL404" s="15">
        <f t="shared" ref="S404:AS406" si="349">AL405</f>
        <v>0</v>
      </c>
      <c r="AM404" s="110">
        <f t="shared" si="349"/>
        <v>0</v>
      </c>
      <c r="AN404" s="15">
        <f t="shared" si="349"/>
        <v>0</v>
      </c>
      <c r="AO404" s="15">
        <f t="shared" si="349"/>
        <v>0</v>
      </c>
      <c r="AP404" s="15">
        <f t="shared" si="349"/>
        <v>0</v>
      </c>
      <c r="AQ404" s="15">
        <f t="shared" si="349"/>
        <v>0</v>
      </c>
      <c r="AR404" s="15">
        <f t="shared" si="349"/>
        <v>0</v>
      </c>
      <c r="AS404" s="15">
        <f t="shared" si="349"/>
        <v>0</v>
      </c>
    </row>
    <row r="405" spans="1:45" ht="27.75" hidden="1" customHeight="1" x14ac:dyDescent="0.25">
      <c r="A405" s="100" t="s">
        <v>311</v>
      </c>
      <c r="B405" s="102"/>
      <c r="C405" s="102"/>
      <c r="D405" s="102"/>
      <c r="E405" s="3">
        <v>851</v>
      </c>
      <c r="F405" s="2" t="s">
        <v>104</v>
      </c>
      <c r="G405" s="2" t="s">
        <v>11</v>
      </c>
      <c r="H405" s="3" t="s">
        <v>352</v>
      </c>
      <c r="I405" s="2"/>
      <c r="J405" s="15">
        <f t="shared" si="348"/>
        <v>0</v>
      </c>
      <c r="K405" s="15">
        <f t="shared" si="348"/>
        <v>0</v>
      </c>
      <c r="L405" s="15">
        <f t="shared" si="348"/>
        <v>0</v>
      </c>
      <c r="M405" s="15">
        <f t="shared" si="348"/>
        <v>0</v>
      </c>
      <c r="N405" s="15">
        <f t="shared" si="348"/>
        <v>0</v>
      </c>
      <c r="O405" s="15">
        <f t="shared" si="348"/>
        <v>0</v>
      </c>
      <c r="P405" s="15">
        <f t="shared" si="348"/>
        <v>0</v>
      </c>
      <c r="Q405" s="15">
        <f t="shared" si="348"/>
        <v>0</v>
      </c>
      <c r="R405" s="15">
        <f t="shared" si="348"/>
        <v>0</v>
      </c>
      <c r="S405" s="15">
        <f t="shared" si="349"/>
        <v>0</v>
      </c>
      <c r="T405" s="15">
        <f t="shared" si="349"/>
        <v>0</v>
      </c>
      <c r="U405" s="15">
        <f t="shared" si="349"/>
        <v>0</v>
      </c>
      <c r="V405" s="15">
        <f t="shared" si="349"/>
        <v>0</v>
      </c>
      <c r="W405" s="15">
        <f t="shared" si="349"/>
        <v>0</v>
      </c>
      <c r="X405" s="15">
        <f t="shared" si="349"/>
        <v>0</v>
      </c>
      <c r="Y405" s="15">
        <f t="shared" si="349"/>
        <v>0</v>
      </c>
      <c r="Z405" s="15">
        <f t="shared" si="349"/>
        <v>0</v>
      </c>
      <c r="AA405" s="15">
        <f t="shared" si="349"/>
        <v>0</v>
      </c>
      <c r="AB405" s="15">
        <f t="shared" si="349"/>
        <v>0</v>
      </c>
      <c r="AC405" s="15">
        <f t="shared" si="349"/>
        <v>0</v>
      </c>
      <c r="AD405" s="15">
        <f t="shared" si="349"/>
        <v>0</v>
      </c>
      <c r="AE405" s="15">
        <f t="shared" si="349"/>
        <v>0</v>
      </c>
      <c r="AF405" s="15">
        <f t="shared" si="349"/>
        <v>0</v>
      </c>
      <c r="AG405" s="15">
        <f t="shared" si="349"/>
        <v>0</v>
      </c>
      <c r="AH405" s="15">
        <f t="shared" si="349"/>
        <v>0</v>
      </c>
      <c r="AI405" s="15">
        <f t="shared" si="349"/>
        <v>0</v>
      </c>
      <c r="AJ405" s="15">
        <f t="shared" si="349"/>
        <v>0</v>
      </c>
      <c r="AK405" s="15">
        <f t="shared" si="349"/>
        <v>0</v>
      </c>
      <c r="AL405" s="15">
        <f t="shared" si="349"/>
        <v>0</v>
      </c>
      <c r="AM405" s="110">
        <f t="shared" si="349"/>
        <v>0</v>
      </c>
      <c r="AN405" s="15">
        <f t="shared" si="349"/>
        <v>0</v>
      </c>
      <c r="AO405" s="15">
        <f t="shared" si="349"/>
        <v>0</v>
      </c>
      <c r="AP405" s="15">
        <f t="shared" si="349"/>
        <v>0</v>
      </c>
      <c r="AQ405" s="15">
        <f t="shared" si="349"/>
        <v>0</v>
      </c>
      <c r="AR405" s="15">
        <f t="shared" si="349"/>
        <v>0</v>
      </c>
      <c r="AS405" s="15">
        <f t="shared" si="349"/>
        <v>0</v>
      </c>
    </row>
    <row r="406" spans="1:45" ht="27.75" hidden="1" customHeight="1" x14ac:dyDescent="0.25">
      <c r="A406" s="102" t="s">
        <v>69</v>
      </c>
      <c r="B406" s="102"/>
      <c r="C406" s="102"/>
      <c r="D406" s="102"/>
      <c r="E406" s="3">
        <v>851</v>
      </c>
      <c r="F406" s="2" t="s">
        <v>104</v>
      </c>
      <c r="G406" s="2" t="s">
        <v>11</v>
      </c>
      <c r="H406" s="3" t="s">
        <v>352</v>
      </c>
      <c r="I406" s="2" t="s">
        <v>70</v>
      </c>
      <c r="J406" s="15">
        <f t="shared" si="348"/>
        <v>0</v>
      </c>
      <c r="K406" s="15">
        <f t="shared" si="348"/>
        <v>0</v>
      </c>
      <c r="L406" s="15">
        <f t="shared" si="348"/>
        <v>0</v>
      </c>
      <c r="M406" s="15">
        <f t="shared" si="348"/>
        <v>0</v>
      </c>
      <c r="N406" s="15">
        <f t="shared" si="348"/>
        <v>0</v>
      </c>
      <c r="O406" s="15">
        <f t="shared" si="348"/>
        <v>0</v>
      </c>
      <c r="P406" s="15">
        <f t="shared" si="348"/>
        <v>0</v>
      </c>
      <c r="Q406" s="15">
        <f t="shared" si="348"/>
        <v>0</v>
      </c>
      <c r="R406" s="15">
        <f t="shared" si="348"/>
        <v>0</v>
      </c>
      <c r="S406" s="15">
        <f t="shared" si="349"/>
        <v>0</v>
      </c>
      <c r="T406" s="15">
        <f t="shared" si="349"/>
        <v>0</v>
      </c>
      <c r="U406" s="15">
        <f t="shared" si="349"/>
        <v>0</v>
      </c>
      <c r="V406" s="15">
        <f t="shared" si="349"/>
        <v>0</v>
      </c>
      <c r="W406" s="15">
        <f t="shared" si="349"/>
        <v>0</v>
      </c>
      <c r="X406" s="15">
        <f t="shared" si="349"/>
        <v>0</v>
      </c>
      <c r="Y406" s="15">
        <f t="shared" si="349"/>
        <v>0</v>
      </c>
      <c r="Z406" s="15">
        <f t="shared" si="349"/>
        <v>0</v>
      </c>
      <c r="AA406" s="15">
        <f t="shared" si="349"/>
        <v>0</v>
      </c>
      <c r="AB406" s="15">
        <f t="shared" si="349"/>
        <v>0</v>
      </c>
      <c r="AC406" s="15">
        <f t="shared" si="349"/>
        <v>0</v>
      </c>
      <c r="AD406" s="15">
        <f t="shared" si="349"/>
        <v>0</v>
      </c>
      <c r="AE406" s="15">
        <f t="shared" si="349"/>
        <v>0</v>
      </c>
      <c r="AF406" s="15">
        <f t="shared" si="349"/>
        <v>0</v>
      </c>
      <c r="AG406" s="15">
        <f t="shared" si="349"/>
        <v>0</v>
      </c>
      <c r="AH406" s="15">
        <f t="shared" si="349"/>
        <v>0</v>
      </c>
      <c r="AI406" s="15">
        <f t="shared" si="349"/>
        <v>0</v>
      </c>
      <c r="AJ406" s="15">
        <f t="shared" si="349"/>
        <v>0</v>
      </c>
      <c r="AK406" s="15">
        <f t="shared" si="349"/>
        <v>0</v>
      </c>
      <c r="AL406" s="15">
        <f t="shared" si="349"/>
        <v>0</v>
      </c>
      <c r="AM406" s="110">
        <f t="shared" si="349"/>
        <v>0</v>
      </c>
      <c r="AN406" s="15">
        <f t="shared" si="349"/>
        <v>0</v>
      </c>
      <c r="AO406" s="15">
        <f t="shared" si="349"/>
        <v>0</v>
      </c>
      <c r="AP406" s="15">
        <f t="shared" si="349"/>
        <v>0</v>
      </c>
      <c r="AQ406" s="15">
        <f t="shared" si="349"/>
        <v>0</v>
      </c>
      <c r="AR406" s="15">
        <f t="shared" si="349"/>
        <v>0</v>
      </c>
      <c r="AS406" s="15">
        <f t="shared" si="349"/>
        <v>0</v>
      </c>
    </row>
    <row r="407" spans="1:45" ht="27.75" hidden="1" customHeight="1" x14ac:dyDescent="0.25">
      <c r="A407" s="102" t="s">
        <v>71</v>
      </c>
      <c r="B407" s="102"/>
      <c r="C407" s="102"/>
      <c r="D407" s="102"/>
      <c r="E407" s="3">
        <v>851</v>
      </c>
      <c r="F407" s="2" t="s">
        <v>104</v>
      </c>
      <c r="G407" s="2" t="s">
        <v>11</v>
      </c>
      <c r="H407" s="3" t="s">
        <v>352</v>
      </c>
      <c r="I407" s="2" t="s">
        <v>72</v>
      </c>
      <c r="J407" s="15">
        <f>'3.ВС'!J272</f>
        <v>0</v>
      </c>
      <c r="K407" s="15">
        <f>'3.ВС'!K272</f>
        <v>0</v>
      </c>
      <c r="L407" s="15">
        <f>'3.ВС'!L272</f>
        <v>0</v>
      </c>
      <c r="M407" s="15">
        <f>'3.ВС'!M272</f>
        <v>0</v>
      </c>
      <c r="N407" s="15">
        <f>'3.ВС'!N272</f>
        <v>0</v>
      </c>
      <c r="O407" s="15">
        <f>'3.ВС'!O272</f>
        <v>0</v>
      </c>
      <c r="P407" s="15">
        <f>'3.ВС'!P272</f>
        <v>0</v>
      </c>
      <c r="Q407" s="15">
        <f>'3.ВС'!Q272</f>
        <v>0</v>
      </c>
      <c r="R407" s="15">
        <f>'3.ВС'!R272</f>
        <v>0</v>
      </c>
      <c r="S407" s="15">
        <f>'3.ВС'!S272</f>
        <v>0</v>
      </c>
      <c r="T407" s="15">
        <f>'3.ВС'!T272</f>
        <v>0</v>
      </c>
      <c r="U407" s="15">
        <f>'3.ВС'!U272</f>
        <v>0</v>
      </c>
      <c r="V407" s="15">
        <f>'3.ВС'!V272</f>
        <v>0</v>
      </c>
      <c r="W407" s="15">
        <f>'3.ВС'!W272</f>
        <v>0</v>
      </c>
      <c r="X407" s="15">
        <f>'3.ВС'!X272</f>
        <v>0</v>
      </c>
      <c r="Y407" s="15">
        <f>'3.ВС'!Y272</f>
        <v>0</v>
      </c>
      <c r="Z407" s="15">
        <f>'3.ВС'!Z272</f>
        <v>0</v>
      </c>
      <c r="AA407" s="15">
        <f>'3.ВС'!AA272</f>
        <v>0</v>
      </c>
      <c r="AB407" s="15">
        <f>'3.ВС'!AB272</f>
        <v>0</v>
      </c>
      <c r="AC407" s="15">
        <f>'3.ВС'!AC272</f>
        <v>0</v>
      </c>
      <c r="AD407" s="15">
        <f>'3.ВС'!AD272</f>
        <v>0</v>
      </c>
      <c r="AE407" s="15">
        <f>'3.ВС'!AE272</f>
        <v>0</v>
      </c>
      <c r="AF407" s="15">
        <f>'3.ВС'!AF272</f>
        <v>0</v>
      </c>
      <c r="AG407" s="15">
        <f>'3.ВС'!AG272</f>
        <v>0</v>
      </c>
      <c r="AH407" s="15">
        <f>'3.ВС'!AH272</f>
        <v>0</v>
      </c>
      <c r="AI407" s="15">
        <f>'3.ВС'!AI272</f>
        <v>0</v>
      </c>
      <c r="AJ407" s="15">
        <f>'3.ВС'!AJ272</f>
        <v>0</v>
      </c>
      <c r="AK407" s="15">
        <f>'3.ВС'!AK272</f>
        <v>0</v>
      </c>
      <c r="AL407" s="15">
        <f>'3.ВС'!AL272</f>
        <v>0</v>
      </c>
      <c r="AM407" s="110">
        <f>'3.ВС'!AM272</f>
        <v>0</v>
      </c>
      <c r="AN407" s="15">
        <f>'3.ВС'!AN272</f>
        <v>0</v>
      </c>
      <c r="AO407" s="15">
        <f>'3.ВС'!AO272</f>
        <v>0</v>
      </c>
      <c r="AP407" s="15">
        <f>'3.ВС'!AP272</f>
        <v>0</v>
      </c>
      <c r="AQ407" s="15">
        <f>'3.ВС'!AQ272</f>
        <v>0</v>
      </c>
      <c r="AR407" s="15">
        <f>'3.ВС'!AR272</f>
        <v>0</v>
      </c>
      <c r="AS407" s="15">
        <f>'3.ВС'!AS272</f>
        <v>0</v>
      </c>
    </row>
    <row r="408" spans="1:45" ht="19.5" customHeight="1" x14ac:dyDescent="0.25">
      <c r="A408" s="19" t="s">
        <v>105</v>
      </c>
      <c r="B408" s="19"/>
      <c r="C408" s="19"/>
      <c r="D408" s="19"/>
      <c r="E408" s="98">
        <v>851</v>
      </c>
      <c r="F408" s="2" t="s">
        <v>104</v>
      </c>
      <c r="G408" s="2" t="s">
        <v>43</v>
      </c>
      <c r="H408" s="3"/>
      <c r="I408" s="2"/>
      <c r="J408" s="15">
        <f t="shared" ref="J408:AS408" si="350">J409+J412+J415+J418+J424+J421+J427</f>
        <v>694245</v>
      </c>
      <c r="K408" s="15">
        <f t="shared" si="350"/>
        <v>0</v>
      </c>
      <c r="L408" s="15">
        <f t="shared" si="350"/>
        <v>426245</v>
      </c>
      <c r="M408" s="15">
        <f t="shared" si="350"/>
        <v>268000</v>
      </c>
      <c r="N408" s="15">
        <f t="shared" si="350"/>
        <v>135146986</v>
      </c>
      <c r="O408" s="15">
        <f t="shared" si="350"/>
        <v>130000000</v>
      </c>
      <c r="P408" s="15">
        <f t="shared" si="350"/>
        <v>5146986</v>
      </c>
      <c r="Q408" s="15">
        <f t="shared" si="350"/>
        <v>0</v>
      </c>
      <c r="R408" s="15">
        <f t="shared" si="350"/>
        <v>135841231</v>
      </c>
      <c r="S408" s="15">
        <f t="shared" si="350"/>
        <v>130000000</v>
      </c>
      <c r="T408" s="15">
        <f t="shared" si="350"/>
        <v>5573231</v>
      </c>
      <c r="U408" s="15">
        <f t="shared" si="350"/>
        <v>268000</v>
      </c>
      <c r="V408" s="15">
        <f t="shared" si="350"/>
        <v>268000</v>
      </c>
      <c r="W408" s="15">
        <f t="shared" si="350"/>
        <v>0</v>
      </c>
      <c r="X408" s="15">
        <f t="shared" si="350"/>
        <v>0</v>
      </c>
      <c r="Y408" s="15">
        <f t="shared" si="350"/>
        <v>268000</v>
      </c>
      <c r="Z408" s="15">
        <f t="shared" si="350"/>
        <v>195168058.30000001</v>
      </c>
      <c r="AA408" s="15">
        <f t="shared" si="350"/>
        <v>193216358.30000001</v>
      </c>
      <c r="AB408" s="15">
        <f t="shared" si="350"/>
        <v>1951700</v>
      </c>
      <c r="AC408" s="15">
        <f t="shared" si="350"/>
        <v>0</v>
      </c>
      <c r="AD408" s="15">
        <f t="shared" si="350"/>
        <v>195436058.30000001</v>
      </c>
      <c r="AE408" s="15">
        <f t="shared" si="350"/>
        <v>193216358.30000001</v>
      </c>
      <c r="AF408" s="15">
        <f t="shared" si="350"/>
        <v>1951700</v>
      </c>
      <c r="AG408" s="15">
        <f t="shared" si="350"/>
        <v>268000</v>
      </c>
      <c r="AH408" s="15">
        <f t="shared" si="350"/>
        <v>268000</v>
      </c>
      <c r="AI408" s="15">
        <f t="shared" si="350"/>
        <v>0</v>
      </c>
      <c r="AJ408" s="15">
        <f t="shared" si="350"/>
        <v>0</v>
      </c>
      <c r="AK408" s="15">
        <f t="shared" si="350"/>
        <v>268000</v>
      </c>
      <c r="AL408" s="15">
        <f t="shared" si="350"/>
        <v>0</v>
      </c>
      <c r="AM408" s="110">
        <f t="shared" si="350"/>
        <v>0</v>
      </c>
      <c r="AN408" s="15">
        <f t="shared" si="350"/>
        <v>0</v>
      </c>
      <c r="AO408" s="15">
        <f t="shared" si="350"/>
        <v>0</v>
      </c>
      <c r="AP408" s="15">
        <f t="shared" si="350"/>
        <v>268000</v>
      </c>
      <c r="AQ408" s="15">
        <f t="shared" si="350"/>
        <v>0</v>
      </c>
      <c r="AR408" s="15">
        <f t="shared" si="350"/>
        <v>0</v>
      </c>
      <c r="AS408" s="15">
        <f t="shared" si="350"/>
        <v>268000</v>
      </c>
    </row>
    <row r="409" spans="1:45" ht="32.25" customHeight="1" x14ac:dyDescent="0.25">
      <c r="A409" s="102" t="s">
        <v>509</v>
      </c>
      <c r="B409" s="19"/>
      <c r="C409" s="19"/>
      <c r="D409" s="19"/>
      <c r="E409" s="40" t="s">
        <v>256</v>
      </c>
      <c r="F409" s="2" t="s">
        <v>104</v>
      </c>
      <c r="G409" s="2" t="s">
        <v>43</v>
      </c>
      <c r="H409" s="3" t="s">
        <v>510</v>
      </c>
      <c r="I409" s="2"/>
      <c r="J409" s="15">
        <f t="shared" ref="J409:Y410" si="351">J410</f>
        <v>0</v>
      </c>
      <c r="K409" s="15">
        <f t="shared" si="351"/>
        <v>0</v>
      </c>
      <c r="L409" s="15">
        <f t="shared" si="351"/>
        <v>0</v>
      </c>
      <c r="M409" s="15">
        <f t="shared" si="351"/>
        <v>0</v>
      </c>
      <c r="N409" s="15">
        <f t="shared" si="351"/>
        <v>131314000</v>
      </c>
      <c r="O409" s="15">
        <f t="shared" si="351"/>
        <v>130000000</v>
      </c>
      <c r="P409" s="15">
        <f t="shared" si="351"/>
        <v>1314000</v>
      </c>
      <c r="Q409" s="15">
        <f t="shared" si="351"/>
        <v>0</v>
      </c>
      <c r="R409" s="15">
        <f t="shared" si="351"/>
        <v>131314000</v>
      </c>
      <c r="S409" s="15">
        <f t="shared" si="351"/>
        <v>130000000</v>
      </c>
      <c r="T409" s="15">
        <f t="shared" si="351"/>
        <v>1314000</v>
      </c>
      <c r="U409" s="15">
        <f t="shared" si="351"/>
        <v>0</v>
      </c>
      <c r="V409" s="15">
        <f t="shared" si="351"/>
        <v>0</v>
      </c>
      <c r="W409" s="15">
        <f t="shared" si="351"/>
        <v>0</v>
      </c>
      <c r="X409" s="15">
        <f t="shared" si="351"/>
        <v>0</v>
      </c>
      <c r="Y409" s="15">
        <f t="shared" si="351"/>
        <v>0</v>
      </c>
      <c r="Z409" s="15">
        <f t="shared" ref="S409:AS410" si="352">Z410</f>
        <v>195168058.30000001</v>
      </c>
      <c r="AA409" s="15">
        <f t="shared" si="352"/>
        <v>193216358.30000001</v>
      </c>
      <c r="AB409" s="15">
        <f t="shared" si="352"/>
        <v>1951700</v>
      </c>
      <c r="AC409" s="15">
        <f t="shared" si="352"/>
        <v>0</v>
      </c>
      <c r="AD409" s="15">
        <f t="shared" si="352"/>
        <v>195168058.30000001</v>
      </c>
      <c r="AE409" s="15">
        <f t="shared" si="352"/>
        <v>193216358.30000001</v>
      </c>
      <c r="AF409" s="15">
        <f t="shared" si="352"/>
        <v>1951700</v>
      </c>
      <c r="AG409" s="15">
        <f t="shared" si="352"/>
        <v>0</v>
      </c>
      <c r="AH409" s="15">
        <f t="shared" si="352"/>
        <v>0</v>
      </c>
      <c r="AI409" s="15">
        <f t="shared" si="352"/>
        <v>0</v>
      </c>
      <c r="AJ409" s="15">
        <f t="shared" si="352"/>
        <v>0</v>
      </c>
      <c r="AK409" s="15">
        <f t="shared" si="352"/>
        <v>0</v>
      </c>
      <c r="AL409" s="15">
        <f t="shared" si="352"/>
        <v>0</v>
      </c>
      <c r="AM409" s="110">
        <f t="shared" si="352"/>
        <v>0</v>
      </c>
      <c r="AN409" s="15">
        <f t="shared" si="352"/>
        <v>0</v>
      </c>
      <c r="AO409" s="15">
        <f t="shared" si="352"/>
        <v>0</v>
      </c>
      <c r="AP409" s="15">
        <f t="shared" si="352"/>
        <v>0</v>
      </c>
      <c r="AQ409" s="15">
        <f t="shared" si="352"/>
        <v>0</v>
      </c>
      <c r="AR409" s="15">
        <f t="shared" si="352"/>
        <v>0</v>
      </c>
      <c r="AS409" s="15">
        <f t="shared" si="352"/>
        <v>0</v>
      </c>
    </row>
    <row r="410" spans="1:45" ht="32.25" customHeight="1" x14ac:dyDescent="0.25">
      <c r="A410" s="102" t="s">
        <v>69</v>
      </c>
      <c r="B410" s="19"/>
      <c r="C410" s="19"/>
      <c r="D410" s="19"/>
      <c r="E410" s="40" t="s">
        <v>256</v>
      </c>
      <c r="F410" s="2" t="s">
        <v>104</v>
      </c>
      <c r="G410" s="2" t="s">
        <v>43</v>
      </c>
      <c r="H410" s="3" t="s">
        <v>510</v>
      </c>
      <c r="I410" s="2" t="s">
        <v>70</v>
      </c>
      <c r="J410" s="15">
        <f t="shared" si="351"/>
        <v>0</v>
      </c>
      <c r="K410" s="15">
        <f t="shared" si="351"/>
        <v>0</v>
      </c>
      <c r="L410" s="15">
        <f t="shared" si="351"/>
        <v>0</v>
      </c>
      <c r="M410" s="15">
        <f t="shared" si="351"/>
        <v>0</v>
      </c>
      <c r="N410" s="15">
        <f t="shared" si="351"/>
        <v>131314000</v>
      </c>
      <c r="O410" s="15">
        <f t="shared" si="351"/>
        <v>130000000</v>
      </c>
      <c r="P410" s="15">
        <f t="shared" si="351"/>
        <v>1314000</v>
      </c>
      <c r="Q410" s="15">
        <f t="shared" si="351"/>
        <v>0</v>
      </c>
      <c r="R410" s="15">
        <f t="shared" si="351"/>
        <v>131314000</v>
      </c>
      <c r="S410" s="15">
        <f t="shared" si="352"/>
        <v>130000000</v>
      </c>
      <c r="T410" s="15">
        <f t="shared" si="352"/>
        <v>1314000</v>
      </c>
      <c r="U410" s="15">
        <f t="shared" si="352"/>
        <v>0</v>
      </c>
      <c r="V410" s="15">
        <f t="shared" si="352"/>
        <v>0</v>
      </c>
      <c r="W410" s="15">
        <f t="shared" si="352"/>
        <v>0</v>
      </c>
      <c r="X410" s="15">
        <f t="shared" si="352"/>
        <v>0</v>
      </c>
      <c r="Y410" s="15">
        <f t="shared" si="352"/>
        <v>0</v>
      </c>
      <c r="Z410" s="15">
        <f t="shared" si="352"/>
        <v>195168058.30000001</v>
      </c>
      <c r="AA410" s="15">
        <f t="shared" si="352"/>
        <v>193216358.30000001</v>
      </c>
      <c r="AB410" s="15">
        <f t="shared" si="352"/>
        <v>1951700</v>
      </c>
      <c r="AC410" s="15">
        <f t="shared" si="352"/>
        <v>0</v>
      </c>
      <c r="AD410" s="15">
        <f t="shared" si="352"/>
        <v>195168058.30000001</v>
      </c>
      <c r="AE410" s="15">
        <f t="shared" si="352"/>
        <v>193216358.30000001</v>
      </c>
      <c r="AF410" s="15">
        <f t="shared" si="352"/>
        <v>1951700</v>
      </c>
      <c r="AG410" s="15">
        <f t="shared" si="352"/>
        <v>0</v>
      </c>
      <c r="AH410" s="15">
        <f t="shared" si="352"/>
        <v>0</v>
      </c>
      <c r="AI410" s="15">
        <f t="shared" si="352"/>
        <v>0</v>
      </c>
      <c r="AJ410" s="15">
        <f t="shared" si="352"/>
        <v>0</v>
      </c>
      <c r="AK410" s="15">
        <f t="shared" si="352"/>
        <v>0</v>
      </c>
      <c r="AL410" s="15">
        <f t="shared" si="352"/>
        <v>0</v>
      </c>
      <c r="AM410" s="110">
        <f t="shared" si="352"/>
        <v>0</v>
      </c>
      <c r="AN410" s="15">
        <f t="shared" si="352"/>
        <v>0</v>
      </c>
      <c r="AO410" s="15">
        <f t="shared" si="352"/>
        <v>0</v>
      </c>
      <c r="AP410" s="15">
        <f t="shared" si="352"/>
        <v>0</v>
      </c>
      <c r="AQ410" s="15">
        <f t="shared" si="352"/>
        <v>0</v>
      </c>
      <c r="AR410" s="15">
        <f t="shared" si="352"/>
        <v>0</v>
      </c>
      <c r="AS410" s="15">
        <f t="shared" si="352"/>
        <v>0</v>
      </c>
    </row>
    <row r="411" spans="1:45" ht="19.5" customHeight="1" x14ac:dyDescent="0.25">
      <c r="A411" s="102" t="s">
        <v>71</v>
      </c>
      <c r="B411" s="19"/>
      <c r="C411" s="19"/>
      <c r="D411" s="19"/>
      <c r="E411" s="40" t="s">
        <v>256</v>
      </c>
      <c r="F411" s="2" t="s">
        <v>104</v>
      </c>
      <c r="G411" s="2" t="s">
        <v>43</v>
      </c>
      <c r="H411" s="3" t="s">
        <v>510</v>
      </c>
      <c r="I411" s="2" t="s">
        <v>72</v>
      </c>
      <c r="J411" s="15">
        <f>'3.ВС'!J276</f>
        <v>0</v>
      </c>
      <c r="K411" s="15">
        <f>'3.ВС'!K276</f>
        <v>0</v>
      </c>
      <c r="L411" s="15">
        <f>'3.ВС'!L276</f>
        <v>0</v>
      </c>
      <c r="M411" s="15">
        <f>'3.ВС'!M276</f>
        <v>0</v>
      </c>
      <c r="N411" s="15">
        <f>'3.ВС'!N276</f>
        <v>131314000</v>
      </c>
      <c r="O411" s="15">
        <f>'3.ВС'!O276</f>
        <v>130000000</v>
      </c>
      <c r="P411" s="15">
        <f>'3.ВС'!P276</f>
        <v>1314000</v>
      </c>
      <c r="Q411" s="15">
        <f>'3.ВС'!Q276</f>
        <v>0</v>
      </c>
      <c r="R411" s="15">
        <f>'3.ВС'!R276</f>
        <v>131314000</v>
      </c>
      <c r="S411" s="15">
        <f>'3.ВС'!S276</f>
        <v>130000000</v>
      </c>
      <c r="T411" s="15">
        <f>'3.ВС'!T276</f>
        <v>1314000</v>
      </c>
      <c r="U411" s="15">
        <f>'3.ВС'!U276</f>
        <v>0</v>
      </c>
      <c r="V411" s="15">
        <f>'3.ВС'!V276</f>
        <v>0</v>
      </c>
      <c r="W411" s="15">
        <f>'3.ВС'!W276</f>
        <v>0</v>
      </c>
      <c r="X411" s="15">
        <f>'3.ВС'!X276</f>
        <v>0</v>
      </c>
      <c r="Y411" s="15">
        <f>'3.ВС'!Y276</f>
        <v>0</v>
      </c>
      <c r="Z411" s="15">
        <f>'3.ВС'!Z276</f>
        <v>195168058.30000001</v>
      </c>
      <c r="AA411" s="15">
        <f>'3.ВС'!AA276</f>
        <v>193216358.30000001</v>
      </c>
      <c r="AB411" s="15">
        <f>'3.ВС'!AB276</f>
        <v>1951700</v>
      </c>
      <c r="AC411" s="15">
        <f>'3.ВС'!AC276</f>
        <v>0</v>
      </c>
      <c r="AD411" s="15">
        <f>'3.ВС'!AD276</f>
        <v>195168058.30000001</v>
      </c>
      <c r="AE411" s="15">
        <f>'3.ВС'!AE276</f>
        <v>193216358.30000001</v>
      </c>
      <c r="AF411" s="15">
        <f>'3.ВС'!AF276</f>
        <v>1951700</v>
      </c>
      <c r="AG411" s="15">
        <f>'3.ВС'!AG276</f>
        <v>0</v>
      </c>
      <c r="AH411" s="15">
        <f>'3.ВС'!AH276</f>
        <v>0</v>
      </c>
      <c r="AI411" s="15">
        <f>'3.ВС'!AI276</f>
        <v>0</v>
      </c>
      <c r="AJ411" s="15">
        <f>'3.ВС'!AJ276</f>
        <v>0</v>
      </c>
      <c r="AK411" s="15">
        <f>'3.ВС'!AK276</f>
        <v>0</v>
      </c>
      <c r="AL411" s="15">
        <f>'3.ВС'!AL276</f>
        <v>0</v>
      </c>
      <c r="AM411" s="110">
        <f>'3.ВС'!AM276</f>
        <v>0</v>
      </c>
      <c r="AN411" s="15">
        <f>'3.ВС'!AN276</f>
        <v>0</v>
      </c>
      <c r="AO411" s="15">
        <f>'3.ВС'!AO276</f>
        <v>0</v>
      </c>
      <c r="AP411" s="15">
        <f>'3.ВС'!AP276</f>
        <v>0</v>
      </c>
      <c r="AQ411" s="15">
        <f>'3.ВС'!AQ276</f>
        <v>0</v>
      </c>
      <c r="AR411" s="15">
        <f>'3.ВС'!AR276</f>
        <v>0</v>
      </c>
      <c r="AS411" s="15">
        <f>'3.ВС'!AS276</f>
        <v>0</v>
      </c>
    </row>
    <row r="412" spans="1:45" ht="29.25" customHeight="1" x14ac:dyDescent="0.25">
      <c r="A412" s="102" t="s">
        <v>529</v>
      </c>
      <c r="B412" s="19"/>
      <c r="C412" s="19"/>
      <c r="D412" s="19"/>
      <c r="E412" s="40" t="s">
        <v>256</v>
      </c>
      <c r="F412" s="2" t="s">
        <v>104</v>
      </c>
      <c r="G412" s="2" t="s">
        <v>43</v>
      </c>
      <c r="H412" s="3" t="s">
        <v>530</v>
      </c>
      <c r="I412" s="2"/>
      <c r="J412" s="15">
        <f t="shared" ref="J412:AL413" si="353">J413</f>
        <v>0</v>
      </c>
      <c r="K412" s="15">
        <f t="shared" si="353"/>
        <v>0</v>
      </c>
      <c r="L412" s="15">
        <f t="shared" si="353"/>
        <v>0</v>
      </c>
      <c r="M412" s="15">
        <f t="shared" si="353"/>
        <v>0</v>
      </c>
      <c r="N412" s="15">
        <f t="shared" si="353"/>
        <v>3832986</v>
      </c>
      <c r="O412" s="15">
        <f t="shared" si="353"/>
        <v>0</v>
      </c>
      <c r="P412" s="15">
        <f t="shared" si="353"/>
        <v>3832986</v>
      </c>
      <c r="Q412" s="15">
        <f t="shared" si="353"/>
        <v>0</v>
      </c>
      <c r="R412" s="15">
        <f t="shared" si="353"/>
        <v>3832986</v>
      </c>
      <c r="S412" s="15">
        <f t="shared" si="353"/>
        <v>0</v>
      </c>
      <c r="T412" s="15">
        <f t="shared" si="353"/>
        <v>3832986</v>
      </c>
      <c r="U412" s="15">
        <f t="shared" si="353"/>
        <v>0</v>
      </c>
      <c r="V412" s="15">
        <f t="shared" si="353"/>
        <v>0</v>
      </c>
      <c r="W412" s="39">
        <f t="shared" si="353"/>
        <v>0</v>
      </c>
      <c r="X412" s="39">
        <f t="shared" si="353"/>
        <v>0</v>
      </c>
      <c r="Y412" s="39">
        <f t="shared" si="353"/>
        <v>0</v>
      </c>
      <c r="Z412" s="15">
        <f t="shared" si="353"/>
        <v>0</v>
      </c>
      <c r="AA412" s="15">
        <f t="shared" si="353"/>
        <v>0</v>
      </c>
      <c r="AB412" s="15">
        <f t="shared" si="353"/>
        <v>0</v>
      </c>
      <c r="AC412" s="15">
        <f t="shared" si="353"/>
        <v>0</v>
      </c>
      <c r="AD412" s="15">
        <f t="shared" si="353"/>
        <v>0</v>
      </c>
      <c r="AE412" s="15">
        <f t="shared" si="353"/>
        <v>0</v>
      </c>
      <c r="AF412" s="15">
        <f t="shared" si="353"/>
        <v>0</v>
      </c>
      <c r="AG412" s="15">
        <f t="shared" si="353"/>
        <v>0</v>
      </c>
      <c r="AH412" s="15">
        <f t="shared" si="353"/>
        <v>0</v>
      </c>
      <c r="AI412" s="39">
        <f t="shared" si="353"/>
        <v>0</v>
      </c>
      <c r="AJ412" s="39">
        <f t="shared" si="353"/>
        <v>0</v>
      </c>
      <c r="AK412" s="39">
        <f t="shared" si="353"/>
        <v>0</v>
      </c>
      <c r="AL412" s="15">
        <f t="shared" si="353"/>
        <v>0</v>
      </c>
      <c r="AM412" s="110">
        <f t="shared" ref="AL412:AS413" si="354">AM413</f>
        <v>0</v>
      </c>
      <c r="AN412" s="15">
        <f t="shared" si="354"/>
        <v>0</v>
      </c>
      <c r="AO412" s="15">
        <f t="shared" si="354"/>
        <v>0</v>
      </c>
      <c r="AP412" s="15">
        <f t="shared" si="354"/>
        <v>0</v>
      </c>
      <c r="AQ412" s="15">
        <f t="shared" si="354"/>
        <v>0</v>
      </c>
      <c r="AR412" s="15">
        <f t="shared" si="354"/>
        <v>0</v>
      </c>
      <c r="AS412" s="15">
        <f t="shared" si="354"/>
        <v>0</v>
      </c>
    </row>
    <row r="413" spans="1:45" ht="32.25" customHeight="1" x14ac:dyDescent="0.25">
      <c r="A413" s="102" t="s">
        <v>69</v>
      </c>
      <c r="B413" s="19"/>
      <c r="C413" s="19"/>
      <c r="D413" s="19"/>
      <c r="E413" s="40" t="s">
        <v>256</v>
      </c>
      <c r="F413" s="2" t="s">
        <v>104</v>
      </c>
      <c r="G413" s="2" t="s">
        <v>43</v>
      </c>
      <c r="H413" s="3" t="s">
        <v>530</v>
      </c>
      <c r="I413" s="2" t="s">
        <v>70</v>
      </c>
      <c r="J413" s="15">
        <f t="shared" si="353"/>
        <v>0</v>
      </c>
      <c r="K413" s="15">
        <f t="shared" si="353"/>
        <v>0</v>
      </c>
      <c r="L413" s="15">
        <f t="shared" si="353"/>
        <v>0</v>
      </c>
      <c r="M413" s="15">
        <f t="shared" si="353"/>
        <v>0</v>
      </c>
      <c r="N413" s="15">
        <f t="shared" si="353"/>
        <v>3832986</v>
      </c>
      <c r="O413" s="15">
        <f t="shared" si="353"/>
        <v>0</v>
      </c>
      <c r="P413" s="15">
        <f t="shared" si="353"/>
        <v>3832986</v>
      </c>
      <c r="Q413" s="15">
        <f t="shared" si="353"/>
        <v>0</v>
      </c>
      <c r="R413" s="15">
        <f t="shared" si="353"/>
        <v>3832986</v>
      </c>
      <c r="S413" s="15">
        <f t="shared" si="353"/>
        <v>0</v>
      </c>
      <c r="T413" s="15">
        <f t="shared" si="353"/>
        <v>3832986</v>
      </c>
      <c r="U413" s="15">
        <f t="shared" si="353"/>
        <v>0</v>
      </c>
      <c r="V413" s="15">
        <f t="shared" si="353"/>
        <v>0</v>
      </c>
      <c r="W413" s="39">
        <f t="shared" si="353"/>
        <v>0</v>
      </c>
      <c r="X413" s="39">
        <f t="shared" si="353"/>
        <v>0</v>
      </c>
      <c r="Y413" s="39">
        <f t="shared" si="353"/>
        <v>0</v>
      </c>
      <c r="Z413" s="15">
        <f t="shared" si="353"/>
        <v>0</v>
      </c>
      <c r="AA413" s="15">
        <f t="shared" si="353"/>
        <v>0</v>
      </c>
      <c r="AB413" s="15">
        <f t="shared" si="353"/>
        <v>0</v>
      </c>
      <c r="AC413" s="15">
        <f t="shared" si="353"/>
        <v>0</v>
      </c>
      <c r="AD413" s="15">
        <f t="shared" si="353"/>
        <v>0</v>
      </c>
      <c r="AE413" s="15">
        <f t="shared" si="353"/>
        <v>0</v>
      </c>
      <c r="AF413" s="15">
        <f t="shared" si="353"/>
        <v>0</v>
      </c>
      <c r="AG413" s="15">
        <f t="shared" si="353"/>
        <v>0</v>
      </c>
      <c r="AH413" s="15">
        <f t="shared" si="353"/>
        <v>0</v>
      </c>
      <c r="AI413" s="39">
        <f t="shared" si="353"/>
        <v>0</v>
      </c>
      <c r="AJ413" s="39">
        <f t="shared" si="353"/>
        <v>0</v>
      </c>
      <c r="AK413" s="39">
        <f t="shared" si="353"/>
        <v>0</v>
      </c>
      <c r="AL413" s="15">
        <f t="shared" si="354"/>
        <v>0</v>
      </c>
      <c r="AM413" s="110">
        <f t="shared" si="354"/>
        <v>0</v>
      </c>
      <c r="AN413" s="15">
        <f t="shared" si="354"/>
        <v>0</v>
      </c>
      <c r="AO413" s="15">
        <f t="shared" si="354"/>
        <v>0</v>
      </c>
      <c r="AP413" s="15">
        <f t="shared" si="354"/>
        <v>0</v>
      </c>
      <c r="AQ413" s="15">
        <f t="shared" si="354"/>
        <v>0</v>
      </c>
      <c r="AR413" s="15">
        <f t="shared" si="354"/>
        <v>0</v>
      </c>
      <c r="AS413" s="15">
        <f t="shared" si="354"/>
        <v>0</v>
      </c>
    </row>
    <row r="414" spans="1:45" ht="16.5" customHeight="1" x14ac:dyDescent="0.25">
      <c r="A414" s="102" t="s">
        <v>71</v>
      </c>
      <c r="B414" s="19"/>
      <c r="C414" s="19"/>
      <c r="D414" s="19"/>
      <c r="E414" s="40" t="s">
        <v>256</v>
      </c>
      <c r="F414" s="2" t="s">
        <v>104</v>
      </c>
      <c r="G414" s="2" t="s">
        <v>43</v>
      </c>
      <c r="H414" s="3" t="s">
        <v>530</v>
      </c>
      <c r="I414" s="2" t="s">
        <v>72</v>
      </c>
      <c r="J414" s="15">
        <f>'3.ВС'!J279</f>
        <v>0</v>
      </c>
      <c r="K414" s="15">
        <f>'3.ВС'!K279</f>
        <v>0</v>
      </c>
      <c r="L414" s="15">
        <f>'3.ВС'!L279</f>
        <v>0</v>
      </c>
      <c r="M414" s="15">
        <f>'3.ВС'!M279</f>
        <v>0</v>
      </c>
      <c r="N414" s="15">
        <f>'3.ВС'!N279</f>
        <v>3832986</v>
      </c>
      <c r="O414" s="15">
        <f>'3.ВС'!O279</f>
        <v>0</v>
      </c>
      <c r="P414" s="15">
        <f>'3.ВС'!P279</f>
        <v>3832986</v>
      </c>
      <c r="Q414" s="15">
        <f>'3.ВС'!Q279</f>
        <v>0</v>
      </c>
      <c r="R414" s="15">
        <f>'3.ВС'!R279</f>
        <v>3832986</v>
      </c>
      <c r="S414" s="15">
        <f>'3.ВС'!S279</f>
        <v>0</v>
      </c>
      <c r="T414" s="15">
        <f>'3.ВС'!T279</f>
        <v>3832986</v>
      </c>
      <c r="U414" s="15">
        <f>'3.ВС'!U279</f>
        <v>0</v>
      </c>
      <c r="V414" s="15">
        <f>'3.ВС'!V279</f>
        <v>0</v>
      </c>
      <c r="W414" s="15">
        <f>'3.ВС'!W279</f>
        <v>0</v>
      </c>
      <c r="X414" s="15">
        <f>'3.ВС'!X279</f>
        <v>0</v>
      </c>
      <c r="Y414" s="15">
        <f>'3.ВС'!Y279</f>
        <v>0</v>
      </c>
      <c r="Z414" s="15">
        <f>'3.ВС'!Z279</f>
        <v>0</v>
      </c>
      <c r="AA414" s="15">
        <f>'3.ВС'!AA279</f>
        <v>0</v>
      </c>
      <c r="AB414" s="15">
        <f>'3.ВС'!AB279</f>
        <v>0</v>
      </c>
      <c r="AC414" s="15">
        <f>'3.ВС'!AC279</f>
        <v>0</v>
      </c>
      <c r="AD414" s="15">
        <f>'3.ВС'!AD279</f>
        <v>0</v>
      </c>
      <c r="AE414" s="15">
        <f>'3.ВС'!AE279</f>
        <v>0</v>
      </c>
      <c r="AF414" s="15">
        <f>'3.ВС'!AF279</f>
        <v>0</v>
      </c>
      <c r="AG414" s="15">
        <f>'3.ВС'!AG279</f>
        <v>0</v>
      </c>
      <c r="AH414" s="15">
        <f>'3.ВС'!AH279</f>
        <v>0</v>
      </c>
      <c r="AI414" s="15">
        <f>'3.ВС'!AI279</f>
        <v>0</v>
      </c>
      <c r="AJ414" s="15">
        <f>'3.ВС'!AJ279</f>
        <v>0</v>
      </c>
      <c r="AK414" s="15">
        <f>'3.ВС'!AK279</f>
        <v>0</v>
      </c>
      <c r="AL414" s="15">
        <f>'3.ВС'!AL279</f>
        <v>0</v>
      </c>
      <c r="AM414" s="110">
        <f>'3.ВС'!AM279</f>
        <v>0</v>
      </c>
      <c r="AN414" s="15">
        <f>'3.ВС'!AN279</f>
        <v>0</v>
      </c>
      <c r="AO414" s="15">
        <f>'3.ВС'!AO279</f>
        <v>0</v>
      </c>
      <c r="AP414" s="15">
        <f>'3.ВС'!AP279</f>
        <v>0</v>
      </c>
      <c r="AQ414" s="15">
        <f>'3.ВС'!AQ279</f>
        <v>0</v>
      </c>
      <c r="AR414" s="15">
        <f>'3.ВС'!AR279</f>
        <v>0</v>
      </c>
      <c r="AS414" s="15">
        <f>'3.ВС'!AS279</f>
        <v>0</v>
      </c>
    </row>
    <row r="415" spans="1:45" s="62" customFormat="1" ht="27.75" hidden="1" customHeight="1" x14ac:dyDescent="0.25">
      <c r="A415" s="100" t="s">
        <v>106</v>
      </c>
      <c r="B415" s="102"/>
      <c r="C415" s="102"/>
      <c r="D415" s="102"/>
      <c r="E415" s="98">
        <v>851</v>
      </c>
      <c r="F415" s="2" t="s">
        <v>104</v>
      </c>
      <c r="G415" s="2" t="s">
        <v>43</v>
      </c>
      <c r="H415" s="3" t="s">
        <v>353</v>
      </c>
      <c r="I415" s="2"/>
      <c r="J415" s="15">
        <f>J416</f>
        <v>275800</v>
      </c>
      <c r="K415" s="15">
        <f t="shared" ref="K415:AS415" si="355">K416</f>
        <v>0</v>
      </c>
      <c r="L415" s="15">
        <f t="shared" si="355"/>
        <v>275800</v>
      </c>
      <c r="M415" s="15">
        <f t="shared" si="355"/>
        <v>0</v>
      </c>
      <c r="N415" s="15">
        <f t="shared" si="355"/>
        <v>0</v>
      </c>
      <c r="O415" s="15">
        <f t="shared" si="355"/>
        <v>0</v>
      </c>
      <c r="P415" s="15">
        <f t="shared" si="355"/>
        <v>0</v>
      </c>
      <c r="Q415" s="15">
        <f t="shared" si="355"/>
        <v>0</v>
      </c>
      <c r="R415" s="15">
        <f t="shared" si="355"/>
        <v>275800</v>
      </c>
      <c r="S415" s="15">
        <f t="shared" si="355"/>
        <v>0</v>
      </c>
      <c r="T415" s="15">
        <f t="shared" si="355"/>
        <v>275800</v>
      </c>
      <c r="U415" s="15">
        <f t="shared" si="355"/>
        <v>0</v>
      </c>
      <c r="V415" s="15">
        <f t="shared" si="355"/>
        <v>0</v>
      </c>
      <c r="W415" s="15">
        <f t="shared" si="355"/>
        <v>0</v>
      </c>
      <c r="X415" s="15">
        <f t="shared" si="355"/>
        <v>0</v>
      </c>
      <c r="Y415" s="15">
        <f t="shared" si="355"/>
        <v>0</v>
      </c>
      <c r="Z415" s="15">
        <f t="shared" si="355"/>
        <v>0</v>
      </c>
      <c r="AA415" s="15">
        <f t="shared" si="355"/>
        <v>0</v>
      </c>
      <c r="AB415" s="15">
        <f t="shared" si="355"/>
        <v>0</v>
      </c>
      <c r="AC415" s="15">
        <f t="shared" si="355"/>
        <v>0</v>
      </c>
      <c r="AD415" s="15">
        <f t="shared" si="355"/>
        <v>0</v>
      </c>
      <c r="AE415" s="15">
        <f t="shared" si="355"/>
        <v>0</v>
      </c>
      <c r="AF415" s="15">
        <f t="shared" si="355"/>
        <v>0</v>
      </c>
      <c r="AG415" s="15">
        <f t="shared" si="355"/>
        <v>0</v>
      </c>
      <c r="AH415" s="15">
        <f t="shared" si="355"/>
        <v>0</v>
      </c>
      <c r="AI415" s="15">
        <f t="shared" si="355"/>
        <v>0</v>
      </c>
      <c r="AJ415" s="15">
        <f t="shared" si="355"/>
        <v>0</v>
      </c>
      <c r="AK415" s="15">
        <f t="shared" si="355"/>
        <v>0</v>
      </c>
      <c r="AL415" s="15">
        <f t="shared" si="355"/>
        <v>0</v>
      </c>
      <c r="AM415" s="110">
        <f t="shared" si="355"/>
        <v>0</v>
      </c>
      <c r="AN415" s="15">
        <f t="shared" si="355"/>
        <v>0</v>
      </c>
      <c r="AO415" s="15">
        <f t="shared" si="355"/>
        <v>0</v>
      </c>
      <c r="AP415" s="15">
        <f t="shared" si="355"/>
        <v>0</v>
      </c>
      <c r="AQ415" s="15">
        <f t="shared" si="355"/>
        <v>0</v>
      </c>
      <c r="AR415" s="15">
        <f t="shared" si="355"/>
        <v>0</v>
      </c>
      <c r="AS415" s="15">
        <f t="shared" si="355"/>
        <v>0</v>
      </c>
    </row>
    <row r="416" spans="1:45" ht="27.75" hidden="1" customHeight="1" x14ac:dyDescent="0.25">
      <c r="A416" s="102" t="s">
        <v>20</v>
      </c>
      <c r="B416" s="100"/>
      <c r="C416" s="100"/>
      <c r="D416" s="100"/>
      <c r="E416" s="98">
        <v>851</v>
      </c>
      <c r="F416" s="2" t="s">
        <v>104</v>
      </c>
      <c r="G416" s="2" t="s">
        <v>43</v>
      </c>
      <c r="H416" s="3" t="s">
        <v>353</v>
      </c>
      <c r="I416" s="2" t="s">
        <v>21</v>
      </c>
      <c r="J416" s="15">
        <f t="shared" ref="J416:AS416" si="356">J417</f>
        <v>275800</v>
      </c>
      <c r="K416" s="15">
        <f t="shared" si="356"/>
        <v>0</v>
      </c>
      <c r="L416" s="15">
        <f t="shared" si="356"/>
        <v>275800</v>
      </c>
      <c r="M416" s="15">
        <f t="shared" si="356"/>
        <v>0</v>
      </c>
      <c r="N416" s="15">
        <f t="shared" si="356"/>
        <v>0</v>
      </c>
      <c r="O416" s="15">
        <f t="shared" si="356"/>
        <v>0</v>
      </c>
      <c r="P416" s="15">
        <f t="shared" si="356"/>
        <v>0</v>
      </c>
      <c r="Q416" s="15">
        <f t="shared" si="356"/>
        <v>0</v>
      </c>
      <c r="R416" s="15">
        <f t="shared" si="356"/>
        <v>275800</v>
      </c>
      <c r="S416" s="15">
        <f t="shared" si="356"/>
        <v>0</v>
      </c>
      <c r="T416" s="15">
        <f t="shared" si="356"/>
        <v>275800</v>
      </c>
      <c r="U416" s="15">
        <f t="shared" si="356"/>
        <v>0</v>
      </c>
      <c r="V416" s="15">
        <f t="shared" si="356"/>
        <v>0</v>
      </c>
      <c r="W416" s="15">
        <f t="shared" si="356"/>
        <v>0</v>
      </c>
      <c r="X416" s="15">
        <f t="shared" si="356"/>
        <v>0</v>
      </c>
      <c r="Y416" s="15">
        <f t="shared" si="356"/>
        <v>0</v>
      </c>
      <c r="Z416" s="15">
        <f t="shared" si="356"/>
        <v>0</v>
      </c>
      <c r="AA416" s="15">
        <f t="shared" si="356"/>
        <v>0</v>
      </c>
      <c r="AB416" s="15">
        <f t="shared" si="356"/>
        <v>0</v>
      </c>
      <c r="AC416" s="15">
        <f t="shared" si="356"/>
        <v>0</v>
      </c>
      <c r="AD416" s="15">
        <f t="shared" si="356"/>
        <v>0</v>
      </c>
      <c r="AE416" s="15">
        <f t="shared" si="356"/>
        <v>0</v>
      </c>
      <c r="AF416" s="15">
        <f t="shared" si="356"/>
        <v>0</v>
      </c>
      <c r="AG416" s="15">
        <f t="shared" si="356"/>
        <v>0</v>
      </c>
      <c r="AH416" s="15">
        <f t="shared" si="356"/>
        <v>0</v>
      </c>
      <c r="AI416" s="15">
        <f t="shared" si="356"/>
        <v>0</v>
      </c>
      <c r="AJ416" s="15">
        <f t="shared" si="356"/>
        <v>0</v>
      </c>
      <c r="AK416" s="15">
        <f t="shared" si="356"/>
        <v>0</v>
      </c>
      <c r="AL416" s="15">
        <f t="shared" si="356"/>
        <v>0</v>
      </c>
      <c r="AM416" s="110">
        <f t="shared" si="356"/>
        <v>0</v>
      </c>
      <c r="AN416" s="15">
        <f t="shared" si="356"/>
        <v>0</v>
      </c>
      <c r="AO416" s="15">
        <f t="shared" si="356"/>
        <v>0</v>
      </c>
      <c r="AP416" s="15">
        <f t="shared" si="356"/>
        <v>0</v>
      </c>
      <c r="AQ416" s="15">
        <f t="shared" si="356"/>
        <v>0</v>
      </c>
      <c r="AR416" s="15">
        <f t="shared" si="356"/>
        <v>0</v>
      </c>
      <c r="AS416" s="15">
        <f t="shared" si="356"/>
        <v>0</v>
      </c>
    </row>
    <row r="417" spans="1:45" ht="27.75" hidden="1" customHeight="1" x14ac:dyDescent="0.25">
      <c r="A417" s="102" t="s">
        <v>9</v>
      </c>
      <c r="B417" s="102"/>
      <c r="C417" s="102"/>
      <c r="D417" s="102"/>
      <c r="E417" s="98">
        <v>851</v>
      </c>
      <c r="F417" s="2" t="s">
        <v>104</v>
      </c>
      <c r="G417" s="2" t="s">
        <v>43</v>
      </c>
      <c r="H417" s="3" t="s">
        <v>353</v>
      </c>
      <c r="I417" s="2" t="s">
        <v>22</v>
      </c>
      <c r="J417" s="15">
        <f>'3.ВС'!J282</f>
        <v>275800</v>
      </c>
      <c r="K417" s="15">
        <f>'3.ВС'!K282</f>
        <v>0</v>
      </c>
      <c r="L417" s="15">
        <f>'3.ВС'!L282</f>
        <v>275800</v>
      </c>
      <c r="M417" s="15">
        <f>'3.ВС'!M282</f>
        <v>0</v>
      </c>
      <c r="N417" s="15">
        <f>'3.ВС'!N282</f>
        <v>0</v>
      </c>
      <c r="O417" s="15">
        <f>'3.ВС'!O282</f>
        <v>0</v>
      </c>
      <c r="P417" s="15">
        <f>'3.ВС'!P282</f>
        <v>0</v>
      </c>
      <c r="Q417" s="15">
        <f>'3.ВС'!Q282</f>
        <v>0</v>
      </c>
      <c r="R417" s="15">
        <f>'3.ВС'!R282</f>
        <v>275800</v>
      </c>
      <c r="S417" s="15">
        <f>'3.ВС'!S282</f>
        <v>0</v>
      </c>
      <c r="T417" s="15">
        <f>'3.ВС'!T282</f>
        <v>275800</v>
      </c>
      <c r="U417" s="15">
        <f>'3.ВС'!U282</f>
        <v>0</v>
      </c>
      <c r="V417" s="15">
        <f>'3.ВС'!V282</f>
        <v>0</v>
      </c>
      <c r="W417" s="15">
        <f>'3.ВС'!W282</f>
        <v>0</v>
      </c>
      <c r="X417" s="15">
        <f>'3.ВС'!X282</f>
        <v>0</v>
      </c>
      <c r="Y417" s="15">
        <f>'3.ВС'!Y282</f>
        <v>0</v>
      </c>
      <c r="Z417" s="15">
        <f>'3.ВС'!Z282</f>
        <v>0</v>
      </c>
      <c r="AA417" s="15">
        <f>'3.ВС'!AA282</f>
        <v>0</v>
      </c>
      <c r="AB417" s="15">
        <f>'3.ВС'!AB282</f>
        <v>0</v>
      </c>
      <c r="AC417" s="15">
        <f>'3.ВС'!AC282</f>
        <v>0</v>
      </c>
      <c r="AD417" s="15">
        <f>'3.ВС'!AD282</f>
        <v>0</v>
      </c>
      <c r="AE417" s="15">
        <f>'3.ВС'!AE282</f>
        <v>0</v>
      </c>
      <c r="AF417" s="15">
        <f>'3.ВС'!AF282</f>
        <v>0</v>
      </c>
      <c r="AG417" s="15">
        <f>'3.ВС'!AG282</f>
        <v>0</v>
      </c>
      <c r="AH417" s="15">
        <f>'3.ВС'!AH282</f>
        <v>0</v>
      </c>
      <c r="AI417" s="15">
        <f>'3.ВС'!AI282</f>
        <v>0</v>
      </c>
      <c r="AJ417" s="15">
        <f>'3.ВС'!AJ282</f>
        <v>0</v>
      </c>
      <c r="AK417" s="15">
        <f>'3.ВС'!AK282</f>
        <v>0</v>
      </c>
      <c r="AL417" s="15">
        <f>'3.ВС'!AL282</f>
        <v>0</v>
      </c>
      <c r="AM417" s="110">
        <f>'3.ВС'!AM282</f>
        <v>0</v>
      </c>
      <c r="AN417" s="15">
        <f>'3.ВС'!AN282</f>
        <v>0</v>
      </c>
      <c r="AO417" s="15">
        <f>'3.ВС'!AO282</f>
        <v>0</v>
      </c>
      <c r="AP417" s="15">
        <f>'3.ВС'!AP282</f>
        <v>0</v>
      </c>
      <c r="AQ417" s="15">
        <f>'3.ВС'!AQ282</f>
        <v>0</v>
      </c>
      <c r="AR417" s="15">
        <f>'3.ВС'!AR282</f>
        <v>0</v>
      </c>
      <c r="AS417" s="15">
        <f>'3.ВС'!AS282</f>
        <v>0</v>
      </c>
    </row>
    <row r="418" spans="1:45" ht="27.75" hidden="1" customHeight="1" x14ac:dyDescent="0.25">
      <c r="A418" s="100" t="s">
        <v>107</v>
      </c>
      <c r="B418" s="19"/>
      <c r="C418" s="19"/>
      <c r="D418" s="19"/>
      <c r="E418" s="98">
        <v>851</v>
      </c>
      <c r="F418" s="2" t="s">
        <v>104</v>
      </c>
      <c r="G418" s="2" t="s">
        <v>43</v>
      </c>
      <c r="H418" s="3" t="s">
        <v>354</v>
      </c>
      <c r="I418" s="2"/>
      <c r="J418" s="15">
        <f>J419</f>
        <v>0</v>
      </c>
      <c r="K418" s="15">
        <f t="shared" ref="K418:AS418" si="357">K419</f>
        <v>0</v>
      </c>
      <c r="L418" s="15">
        <f t="shared" si="357"/>
        <v>0</v>
      </c>
      <c r="M418" s="15">
        <f t="shared" si="357"/>
        <v>0</v>
      </c>
      <c r="N418" s="15">
        <f t="shared" si="357"/>
        <v>0</v>
      </c>
      <c r="O418" s="15">
        <f t="shared" si="357"/>
        <v>0</v>
      </c>
      <c r="P418" s="15">
        <f t="shared" si="357"/>
        <v>0</v>
      </c>
      <c r="Q418" s="15">
        <f t="shared" si="357"/>
        <v>0</v>
      </c>
      <c r="R418" s="15">
        <f t="shared" si="357"/>
        <v>0</v>
      </c>
      <c r="S418" s="15">
        <f t="shared" si="357"/>
        <v>0</v>
      </c>
      <c r="T418" s="15">
        <f t="shared" si="357"/>
        <v>0</v>
      </c>
      <c r="U418" s="15">
        <f t="shared" si="357"/>
        <v>0</v>
      </c>
      <c r="V418" s="15">
        <f t="shared" si="357"/>
        <v>0</v>
      </c>
      <c r="W418" s="15">
        <f t="shared" si="357"/>
        <v>0</v>
      </c>
      <c r="X418" s="15">
        <f t="shared" si="357"/>
        <v>0</v>
      </c>
      <c r="Y418" s="15">
        <f t="shared" si="357"/>
        <v>0</v>
      </c>
      <c r="Z418" s="15">
        <f t="shared" si="357"/>
        <v>0</v>
      </c>
      <c r="AA418" s="15">
        <f t="shared" si="357"/>
        <v>0</v>
      </c>
      <c r="AB418" s="15">
        <f t="shared" si="357"/>
        <v>0</v>
      </c>
      <c r="AC418" s="15">
        <f t="shared" si="357"/>
        <v>0</v>
      </c>
      <c r="AD418" s="15">
        <f t="shared" si="357"/>
        <v>0</v>
      </c>
      <c r="AE418" s="15">
        <f t="shared" si="357"/>
        <v>0</v>
      </c>
      <c r="AF418" s="15">
        <f t="shared" si="357"/>
        <v>0</v>
      </c>
      <c r="AG418" s="15">
        <f t="shared" si="357"/>
        <v>0</v>
      </c>
      <c r="AH418" s="15">
        <f t="shared" si="357"/>
        <v>0</v>
      </c>
      <c r="AI418" s="15">
        <f t="shared" si="357"/>
        <v>0</v>
      </c>
      <c r="AJ418" s="15">
        <f t="shared" si="357"/>
        <v>0</v>
      </c>
      <c r="AK418" s="15">
        <f t="shared" si="357"/>
        <v>0</v>
      </c>
      <c r="AL418" s="15">
        <f t="shared" si="357"/>
        <v>0</v>
      </c>
      <c r="AM418" s="110">
        <f t="shared" si="357"/>
        <v>0</v>
      </c>
      <c r="AN418" s="15">
        <f t="shared" si="357"/>
        <v>0</v>
      </c>
      <c r="AO418" s="15">
        <f t="shared" si="357"/>
        <v>0</v>
      </c>
      <c r="AP418" s="15">
        <f t="shared" si="357"/>
        <v>0</v>
      </c>
      <c r="AQ418" s="15">
        <f t="shared" si="357"/>
        <v>0</v>
      </c>
      <c r="AR418" s="15">
        <f t="shared" si="357"/>
        <v>0</v>
      </c>
      <c r="AS418" s="15">
        <f t="shared" si="357"/>
        <v>0</v>
      </c>
    </row>
    <row r="419" spans="1:45" ht="27.75" hidden="1" customHeight="1" x14ac:dyDescent="0.25">
      <c r="A419" s="102" t="s">
        <v>20</v>
      </c>
      <c r="B419" s="19"/>
      <c r="C419" s="19"/>
      <c r="D419" s="19"/>
      <c r="E419" s="98">
        <v>851</v>
      </c>
      <c r="F419" s="2" t="s">
        <v>104</v>
      </c>
      <c r="G419" s="2" t="s">
        <v>43</v>
      </c>
      <c r="H419" s="3" t="s">
        <v>354</v>
      </c>
      <c r="I419" s="2" t="s">
        <v>21</v>
      </c>
      <c r="J419" s="15">
        <f t="shared" ref="J419:AS419" si="358">J420</f>
        <v>0</v>
      </c>
      <c r="K419" s="15">
        <f t="shared" si="358"/>
        <v>0</v>
      </c>
      <c r="L419" s="15">
        <f t="shared" si="358"/>
        <v>0</v>
      </c>
      <c r="M419" s="15">
        <f t="shared" si="358"/>
        <v>0</v>
      </c>
      <c r="N419" s="15">
        <f t="shared" si="358"/>
        <v>0</v>
      </c>
      <c r="O419" s="15">
        <f t="shared" si="358"/>
        <v>0</v>
      </c>
      <c r="P419" s="15">
        <f t="shared" si="358"/>
        <v>0</v>
      </c>
      <c r="Q419" s="15">
        <f t="shared" si="358"/>
        <v>0</v>
      </c>
      <c r="R419" s="15">
        <f t="shared" si="358"/>
        <v>0</v>
      </c>
      <c r="S419" s="15">
        <f t="shared" si="358"/>
        <v>0</v>
      </c>
      <c r="T419" s="15">
        <f t="shared" si="358"/>
        <v>0</v>
      </c>
      <c r="U419" s="15">
        <f t="shared" si="358"/>
        <v>0</v>
      </c>
      <c r="V419" s="15">
        <f t="shared" si="358"/>
        <v>0</v>
      </c>
      <c r="W419" s="15">
        <f t="shared" si="358"/>
        <v>0</v>
      </c>
      <c r="X419" s="15">
        <f t="shared" si="358"/>
        <v>0</v>
      </c>
      <c r="Y419" s="15">
        <f t="shared" si="358"/>
        <v>0</v>
      </c>
      <c r="Z419" s="15">
        <f t="shared" si="358"/>
        <v>0</v>
      </c>
      <c r="AA419" s="15">
        <f t="shared" si="358"/>
        <v>0</v>
      </c>
      <c r="AB419" s="15">
        <f t="shared" si="358"/>
        <v>0</v>
      </c>
      <c r="AC419" s="15">
        <f t="shared" si="358"/>
        <v>0</v>
      </c>
      <c r="AD419" s="15">
        <f t="shared" si="358"/>
        <v>0</v>
      </c>
      <c r="AE419" s="15">
        <f t="shared" si="358"/>
        <v>0</v>
      </c>
      <c r="AF419" s="15">
        <f t="shared" si="358"/>
        <v>0</v>
      </c>
      <c r="AG419" s="15">
        <f t="shared" si="358"/>
        <v>0</v>
      </c>
      <c r="AH419" s="15">
        <f t="shared" si="358"/>
        <v>0</v>
      </c>
      <c r="AI419" s="15">
        <f t="shared" si="358"/>
        <v>0</v>
      </c>
      <c r="AJ419" s="15">
        <f t="shared" si="358"/>
        <v>0</v>
      </c>
      <c r="AK419" s="15">
        <f t="shared" si="358"/>
        <v>0</v>
      </c>
      <c r="AL419" s="15">
        <f t="shared" si="358"/>
        <v>0</v>
      </c>
      <c r="AM419" s="110">
        <f t="shared" si="358"/>
        <v>0</v>
      </c>
      <c r="AN419" s="15">
        <f t="shared" si="358"/>
        <v>0</v>
      </c>
      <c r="AO419" s="15">
        <f t="shared" si="358"/>
        <v>0</v>
      </c>
      <c r="AP419" s="15">
        <f t="shared" si="358"/>
        <v>0</v>
      </c>
      <c r="AQ419" s="15">
        <f t="shared" si="358"/>
        <v>0</v>
      </c>
      <c r="AR419" s="15">
        <f t="shared" si="358"/>
        <v>0</v>
      </c>
      <c r="AS419" s="15">
        <f t="shared" si="358"/>
        <v>0</v>
      </c>
    </row>
    <row r="420" spans="1:45" ht="27.75" hidden="1" customHeight="1" x14ac:dyDescent="0.25">
      <c r="A420" s="102" t="s">
        <v>9</v>
      </c>
      <c r="B420" s="19"/>
      <c r="C420" s="19"/>
      <c r="D420" s="19"/>
      <c r="E420" s="98">
        <v>851</v>
      </c>
      <c r="F420" s="2" t="s">
        <v>104</v>
      </c>
      <c r="G420" s="2" t="s">
        <v>43</v>
      </c>
      <c r="H420" s="3" t="s">
        <v>354</v>
      </c>
      <c r="I420" s="2" t="s">
        <v>22</v>
      </c>
      <c r="J420" s="15">
        <f>'3.ВС'!J285</f>
        <v>0</v>
      </c>
      <c r="K420" s="15">
        <f>'3.ВС'!K285</f>
        <v>0</v>
      </c>
      <c r="L420" s="15">
        <f>'3.ВС'!L285</f>
        <v>0</v>
      </c>
      <c r="M420" s="15">
        <f>'3.ВС'!M285</f>
        <v>0</v>
      </c>
      <c r="N420" s="15">
        <f>'3.ВС'!N285</f>
        <v>0</v>
      </c>
      <c r="O420" s="15">
        <f>'3.ВС'!O285</f>
        <v>0</v>
      </c>
      <c r="P420" s="15">
        <f>'3.ВС'!P285</f>
        <v>0</v>
      </c>
      <c r="Q420" s="15">
        <f>'3.ВС'!Q285</f>
        <v>0</v>
      </c>
      <c r="R420" s="15">
        <f>'3.ВС'!R285</f>
        <v>0</v>
      </c>
      <c r="S420" s="15">
        <f>'3.ВС'!S285</f>
        <v>0</v>
      </c>
      <c r="T420" s="15">
        <f>'3.ВС'!T285</f>
        <v>0</v>
      </c>
      <c r="U420" s="15">
        <f>'3.ВС'!U285</f>
        <v>0</v>
      </c>
      <c r="V420" s="15">
        <f>'3.ВС'!V285</f>
        <v>0</v>
      </c>
      <c r="W420" s="15">
        <f>'3.ВС'!W285</f>
        <v>0</v>
      </c>
      <c r="X420" s="15">
        <f>'3.ВС'!X285</f>
        <v>0</v>
      </c>
      <c r="Y420" s="15">
        <f>'3.ВС'!Y285</f>
        <v>0</v>
      </c>
      <c r="Z420" s="15">
        <f>'3.ВС'!Z285</f>
        <v>0</v>
      </c>
      <c r="AA420" s="15">
        <f>'3.ВС'!AA285</f>
        <v>0</v>
      </c>
      <c r="AB420" s="15">
        <f>'3.ВС'!AB285</f>
        <v>0</v>
      </c>
      <c r="AC420" s="15">
        <f>'3.ВС'!AC285</f>
        <v>0</v>
      </c>
      <c r="AD420" s="15">
        <f>'3.ВС'!AD285</f>
        <v>0</v>
      </c>
      <c r="AE420" s="15">
        <f>'3.ВС'!AE285</f>
        <v>0</v>
      </c>
      <c r="AF420" s="15">
        <f>'3.ВС'!AF285</f>
        <v>0</v>
      </c>
      <c r="AG420" s="15">
        <f>'3.ВС'!AG285</f>
        <v>0</v>
      </c>
      <c r="AH420" s="15">
        <f>'3.ВС'!AH285</f>
        <v>0</v>
      </c>
      <c r="AI420" s="15">
        <f>'3.ВС'!AI285</f>
        <v>0</v>
      </c>
      <c r="AJ420" s="15">
        <f>'3.ВС'!AJ285</f>
        <v>0</v>
      </c>
      <c r="AK420" s="15">
        <f>'3.ВС'!AK285</f>
        <v>0</v>
      </c>
      <c r="AL420" s="15">
        <f>'3.ВС'!AL285</f>
        <v>0</v>
      </c>
      <c r="AM420" s="110">
        <f>'3.ВС'!AM285</f>
        <v>0</v>
      </c>
      <c r="AN420" s="15">
        <f>'3.ВС'!AN285</f>
        <v>0</v>
      </c>
      <c r="AO420" s="15">
        <f>'3.ВС'!AO285</f>
        <v>0</v>
      </c>
      <c r="AP420" s="15">
        <f>'3.ВС'!AP285</f>
        <v>0</v>
      </c>
      <c r="AQ420" s="15">
        <f>'3.ВС'!AQ285</f>
        <v>0</v>
      </c>
      <c r="AR420" s="15">
        <f>'3.ВС'!AR285</f>
        <v>0</v>
      </c>
      <c r="AS420" s="15">
        <f>'3.ВС'!AS285</f>
        <v>0</v>
      </c>
    </row>
    <row r="421" spans="1:45" ht="27.75" hidden="1" customHeight="1" x14ac:dyDescent="0.25">
      <c r="A421" s="100" t="s">
        <v>109</v>
      </c>
      <c r="B421" s="19"/>
      <c r="C421" s="19"/>
      <c r="D421" s="19"/>
      <c r="E421" s="98">
        <v>851</v>
      </c>
      <c r="F421" s="2" t="s">
        <v>104</v>
      </c>
      <c r="G421" s="2" t="s">
        <v>43</v>
      </c>
      <c r="H421" s="3" t="s">
        <v>355</v>
      </c>
      <c r="I421" s="2"/>
      <c r="J421" s="15">
        <f t="shared" ref="J421:AK422" si="359">J422</f>
        <v>10000</v>
      </c>
      <c r="K421" s="15">
        <f t="shared" si="359"/>
        <v>0</v>
      </c>
      <c r="L421" s="15">
        <f t="shared" si="359"/>
        <v>10000</v>
      </c>
      <c r="M421" s="15">
        <f t="shared" si="359"/>
        <v>0</v>
      </c>
      <c r="N421" s="15">
        <f t="shared" si="359"/>
        <v>0</v>
      </c>
      <c r="O421" s="15">
        <f t="shared" si="359"/>
        <v>0</v>
      </c>
      <c r="P421" s="15">
        <f t="shared" si="359"/>
        <v>0</v>
      </c>
      <c r="Q421" s="15">
        <f t="shared" si="359"/>
        <v>0</v>
      </c>
      <c r="R421" s="15">
        <f t="shared" si="359"/>
        <v>10000</v>
      </c>
      <c r="S421" s="15">
        <f t="shared" si="359"/>
        <v>0</v>
      </c>
      <c r="T421" s="15">
        <f t="shared" si="359"/>
        <v>10000</v>
      </c>
      <c r="U421" s="15">
        <f t="shared" si="359"/>
        <v>0</v>
      </c>
      <c r="V421" s="15">
        <f t="shared" si="359"/>
        <v>0</v>
      </c>
      <c r="W421" s="15">
        <f t="shared" si="359"/>
        <v>0</v>
      </c>
      <c r="X421" s="15">
        <f t="shared" si="359"/>
        <v>0</v>
      </c>
      <c r="Y421" s="15">
        <f t="shared" si="359"/>
        <v>0</v>
      </c>
      <c r="Z421" s="15">
        <f t="shared" si="359"/>
        <v>0</v>
      </c>
      <c r="AA421" s="15">
        <f t="shared" si="359"/>
        <v>0</v>
      </c>
      <c r="AB421" s="15">
        <f t="shared" si="359"/>
        <v>0</v>
      </c>
      <c r="AC421" s="15">
        <f t="shared" si="359"/>
        <v>0</v>
      </c>
      <c r="AD421" s="15">
        <f t="shared" si="359"/>
        <v>0</v>
      </c>
      <c r="AE421" s="15">
        <f t="shared" si="359"/>
        <v>0</v>
      </c>
      <c r="AF421" s="15">
        <f t="shared" si="359"/>
        <v>0</v>
      </c>
      <c r="AG421" s="15">
        <f t="shared" si="359"/>
        <v>0</v>
      </c>
      <c r="AH421" s="15">
        <f t="shared" si="359"/>
        <v>0</v>
      </c>
      <c r="AI421" s="15">
        <f t="shared" si="359"/>
        <v>0</v>
      </c>
      <c r="AJ421" s="15">
        <f t="shared" si="359"/>
        <v>0</v>
      </c>
      <c r="AK421" s="15">
        <f t="shared" si="359"/>
        <v>0</v>
      </c>
      <c r="AL421" s="15">
        <f t="shared" ref="S421:AS422" si="360">AL422</f>
        <v>0</v>
      </c>
      <c r="AM421" s="110">
        <f t="shared" si="360"/>
        <v>0</v>
      </c>
      <c r="AN421" s="15">
        <f t="shared" si="360"/>
        <v>0</v>
      </c>
      <c r="AO421" s="15">
        <f t="shared" si="360"/>
        <v>0</v>
      </c>
      <c r="AP421" s="15">
        <f t="shared" si="360"/>
        <v>0</v>
      </c>
      <c r="AQ421" s="15">
        <f t="shared" si="360"/>
        <v>0</v>
      </c>
      <c r="AR421" s="15">
        <f t="shared" si="360"/>
        <v>0</v>
      </c>
      <c r="AS421" s="15">
        <f t="shared" si="360"/>
        <v>0</v>
      </c>
    </row>
    <row r="422" spans="1:45" ht="27.75" hidden="1" customHeight="1" x14ac:dyDescent="0.25">
      <c r="A422" s="102" t="s">
        <v>20</v>
      </c>
      <c r="B422" s="19"/>
      <c r="C422" s="19"/>
      <c r="D422" s="19"/>
      <c r="E422" s="98">
        <v>851</v>
      </c>
      <c r="F422" s="2" t="s">
        <v>104</v>
      </c>
      <c r="G422" s="2" t="s">
        <v>43</v>
      </c>
      <c r="H422" s="3" t="s">
        <v>355</v>
      </c>
      <c r="I422" s="2" t="s">
        <v>21</v>
      </c>
      <c r="J422" s="15">
        <f t="shared" si="359"/>
        <v>10000</v>
      </c>
      <c r="K422" s="15">
        <f t="shared" si="359"/>
        <v>0</v>
      </c>
      <c r="L422" s="15">
        <f t="shared" si="359"/>
        <v>10000</v>
      </c>
      <c r="M422" s="15">
        <f t="shared" si="359"/>
        <v>0</v>
      </c>
      <c r="N422" s="15">
        <f t="shared" si="359"/>
        <v>0</v>
      </c>
      <c r="O422" s="15">
        <f t="shared" si="359"/>
        <v>0</v>
      </c>
      <c r="P422" s="15">
        <f t="shared" si="359"/>
        <v>0</v>
      </c>
      <c r="Q422" s="15">
        <f t="shared" si="359"/>
        <v>0</v>
      </c>
      <c r="R422" s="15">
        <f t="shared" si="359"/>
        <v>10000</v>
      </c>
      <c r="S422" s="15">
        <f t="shared" si="360"/>
        <v>0</v>
      </c>
      <c r="T422" s="15">
        <f t="shared" si="360"/>
        <v>10000</v>
      </c>
      <c r="U422" s="15">
        <f t="shared" si="360"/>
        <v>0</v>
      </c>
      <c r="V422" s="15">
        <f t="shared" si="360"/>
        <v>0</v>
      </c>
      <c r="W422" s="15">
        <f t="shared" si="360"/>
        <v>0</v>
      </c>
      <c r="X422" s="15">
        <f t="shared" si="360"/>
        <v>0</v>
      </c>
      <c r="Y422" s="15">
        <f t="shared" si="360"/>
        <v>0</v>
      </c>
      <c r="Z422" s="15">
        <f t="shared" si="360"/>
        <v>0</v>
      </c>
      <c r="AA422" s="15">
        <f t="shared" si="360"/>
        <v>0</v>
      </c>
      <c r="AB422" s="15">
        <f t="shared" si="360"/>
        <v>0</v>
      </c>
      <c r="AC422" s="15">
        <f t="shared" si="360"/>
        <v>0</v>
      </c>
      <c r="AD422" s="15">
        <f t="shared" si="360"/>
        <v>0</v>
      </c>
      <c r="AE422" s="15">
        <f t="shared" si="360"/>
        <v>0</v>
      </c>
      <c r="AF422" s="15">
        <f t="shared" si="360"/>
        <v>0</v>
      </c>
      <c r="AG422" s="15">
        <f t="shared" si="360"/>
        <v>0</v>
      </c>
      <c r="AH422" s="15">
        <f t="shared" si="360"/>
        <v>0</v>
      </c>
      <c r="AI422" s="15">
        <f t="shared" si="360"/>
        <v>0</v>
      </c>
      <c r="AJ422" s="15">
        <f t="shared" si="360"/>
        <v>0</v>
      </c>
      <c r="AK422" s="15">
        <f t="shared" si="360"/>
        <v>0</v>
      </c>
      <c r="AL422" s="15">
        <f t="shared" si="360"/>
        <v>0</v>
      </c>
      <c r="AM422" s="110">
        <f t="shared" si="360"/>
        <v>0</v>
      </c>
      <c r="AN422" s="15">
        <f t="shared" si="360"/>
        <v>0</v>
      </c>
      <c r="AO422" s="15">
        <f t="shared" si="360"/>
        <v>0</v>
      </c>
      <c r="AP422" s="15">
        <f t="shared" si="360"/>
        <v>0</v>
      </c>
      <c r="AQ422" s="15">
        <f t="shared" si="360"/>
        <v>0</v>
      </c>
      <c r="AR422" s="15">
        <f t="shared" si="360"/>
        <v>0</v>
      </c>
      <c r="AS422" s="15">
        <f t="shared" si="360"/>
        <v>0</v>
      </c>
    </row>
    <row r="423" spans="1:45" ht="27.75" hidden="1" customHeight="1" x14ac:dyDescent="0.25">
      <c r="A423" s="102" t="s">
        <v>9</v>
      </c>
      <c r="B423" s="19"/>
      <c r="C423" s="19"/>
      <c r="D423" s="19"/>
      <c r="E423" s="98">
        <v>851</v>
      </c>
      <c r="F423" s="2" t="s">
        <v>104</v>
      </c>
      <c r="G423" s="2" t="s">
        <v>43</v>
      </c>
      <c r="H423" s="3" t="s">
        <v>355</v>
      </c>
      <c r="I423" s="2" t="s">
        <v>22</v>
      </c>
      <c r="J423" s="15">
        <f>'3.ВС'!J288</f>
        <v>10000</v>
      </c>
      <c r="K423" s="15">
        <f>'3.ВС'!K288</f>
        <v>0</v>
      </c>
      <c r="L423" s="15">
        <f>'3.ВС'!L288</f>
        <v>10000</v>
      </c>
      <c r="M423" s="15">
        <f>'3.ВС'!M288</f>
        <v>0</v>
      </c>
      <c r="N423" s="15">
        <f>'3.ВС'!N288</f>
        <v>0</v>
      </c>
      <c r="O423" s="15">
        <f>'3.ВС'!O288</f>
        <v>0</v>
      </c>
      <c r="P423" s="15">
        <f>'3.ВС'!P288</f>
        <v>0</v>
      </c>
      <c r="Q423" s="15">
        <f>'3.ВС'!Q288</f>
        <v>0</v>
      </c>
      <c r="R423" s="15">
        <f>'3.ВС'!R288</f>
        <v>10000</v>
      </c>
      <c r="S423" s="15">
        <f>'3.ВС'!S288</f>
        <v>0</v>
      </c>
      <c r="T423" s="15">
        <f>'3.ВС'!T288</f>
        <v>10000</v>
      </c>
      <c r="U423" s="15">
        <f>'3.ВС'!U288</f>
        <v>0</v>
      </c>
      <c r="V423" s="15">
        <f>'3.ВС'!V288</f>
        <v>0</v>
      </c>
      <c r="W423" s="15">
        <f>'3.ВС'!W288</f>
        <v>0</v>
      </c>
      <c r="X423" s="15">
        <f>'3.ВС'!X288</f>
        <v>0</v>
      </c>
      <c r="Y423" s="15">
        <f>'3.ВС'!Y288</f>
        <v>0</v>
      </c>
      <c r="Z423" s="15">
        <f>'3.ВС'!Z288</f>
        <v>0</v>
      </c>
      <c r="AA423" s="15">
        <f>'3.ВС'!AA288</f>
        <v>0</v>
      </c>
      <c r="AB423" s="15">
        <f>'3.ВС'!AB288</f>
        <v>0</v>
      </c>
      <c r="AC423" s="15">
        <f>'3.ВС'!AC288</f>
        <v>0</v>
      </c>
      <c r="AD423" s="15">
        <f>'3.ВС'!AD288</f>
        <v>0</v>
      </c>
      <c r="AE423" s="15">
        <f>'3.ВС'!AE288</f>
        <v>0</v>
      </c>
      <c r="AF423" s="15">
        <f>'3.ВС'!AF288</f>
        <v>0</v>
      </c>
      <c r="AG423" s="15">
        <f>'3.ВС'!AG288</f>
        <v>0</v>
      </c>
      <c r="AH423" s="15">
        <f>'3.ВС'!AH288</f>
        <v>0</v>
      </c>
      <c r="AI423" s="15">
        <f>'3.ВС'!AI288</f>
        <v>0</v>
      </c>
      <c r="AJ423" s="15">
        <f>'3.ВС'!AJ288</f>
        <v>0</v>
      </c>
      <c r="AK423" s="15">
        <f>'3.ВС'!AK288</f>
        <v>0</v>
      </c>
      <c r="AL423" s="15">
        <f>'3.ВС'!AL288</f>
        <v>0</v>
      </c>
      <c r="AM423" s="110">
        <f>'3.ВС'!AM288</f>
        <v>0</v>
      </c>
      <c r="AN423" s="15">
        <f>'3.ВС'!AN288</f>
        <v>0</v>
      </c>
      <c r="AO423" s="15">
        <f>'3.ВС'!AO288</f>
        <v>0</v>
      </c>
      <c r="AP423" s="15">
        <f>'3.ВС'!AP288</f>
        <v>0</v>
      </c>
      <c r="AQ423" s="15">
        <f>'3.ВС'!AQ288</f>
        <v>0</v>
      </c>
      <c r="AR423" s="15">
        <f>'3.ВС'!AR288</f>
        <v>0</v>
      </c>
      <c r="AS423" s="15">
        <f>'3.ВС'!AS288</f>
        <v>0</v>
      </c>
    </row>
    <row r="424" spans="1:45" ht="27.75" hidden="1" customHeight="1" x14ac:dyDescent="0.25">
      <c r="A424" s="100" t="s">
        <v>108</v>
      </c>
      <c r="B424" s="19"/>
      <c r="C424" s="19"/>
      <c r="D424" s="19"/>
      <c r="E424" s="98">
        <v>851</v>
      </c>
      <c r="F424" s="2" t="s">
        <v>104</v>
      </c>
      <c r="G424" s="2" t="s">
        <v>43</v>
      </c>
      <c r="H424" s="3" t="s">
        <v>356</v>
      </c>
      <c r="I424" s="2"/>
      <c r="J424" s="15">
        <f>J425</f>
        <v>268000</v>
      </c>
      <c r="K424" s="15">
        <f t="shared" ref="K424:AS424" si="361">K425</f>
        <v>0</v>
      </c>
      <c r="L424" s="15">
        <f t="shared" si="361"/>
        <v>0</v>
      </c>
      <c r="M424" s="15">
        <f t="shared" si="361"/>
        <v>268000</v>
      </c>
      <c r="N424" s="15">
        <f t="shared" si="361"/>
        <v>0</v>
      </c>
      <c r="O424" s="15">
        <f t="shared" si="361"/>
        <v>0</v>
      </c>
      <c r="P424" s="15">
        <f t="shared" si="361"/>
        <v>0</v>
      </c>
      <c r="Q424" s="15">
        <f t="shared" si="361"/>
        <v>0</v>
      </c>
      <c r="R424" s="15">
        <f t="shared" si="361"/>
        <v>268000</v>
      </c>
      <c r="S424" s="15">
        <f t="shared" si="361"/>
        <v>0</v>
      </c>
      <c r="T424" s="15">
        <f t="shared" si="361"/>
        <v>0</v>
      </c>
      <c r="U424" s="15">
        <f t="shared" si="361"/>
        <v>268000</v>
      </c>
      <c r="V424" s="15">
        <f t="shared" si="361"/>
        <v>268000</v>
      </c>
      <c r="W424" s="15">
        <f t="shared" si="361"/>
        <v>0</v>
      </c>
      <c r="X424" s="15">
        <f t="shared" si="361"/>
        <v>0</v>
      </c>
      <c r="Y424" s="15">
        <f t="shared" si="361"/>
        <v>268000</v>
      </c>
      <c r="Z424" s="15">
        <f t="shared" si="361"/>
        <v>0</v>
      </c>
      <c r="AA424" s="15">
        <f t="shared" si="361"/>
        <v>0</v>
      </c>
      <c r="AB424" s="15">
        <f t="shared" si="361"/>
        <v>0</v>
      </c>
      <c r="AC424" s="15">
        <f t="shared" si="361"/>
        <v>0</v>
      </c>
      <c r="AD424" s="15">
        <f t="shared" si="361"/>
        <v>268000</v>
      </c>
      <c r="AE424" s="15">
        <f t="shared" si="361"/>
        <v>0</v>
      </c>
      <c r="AF424" s="15">
        <f t="shared" si="361"/>
        <v>0</v>
      </c>
      <c r="AG424" s="15">
        <f t="shared" si="361"/>
        <v>268000</v>
      </c>
      <c r="AH424" s="15">
        <f t="shared" si="361"/>
        <v>268000</v>
      </c>
      <c r="AI424" s="15">
        <f t="shared" si="361"/>
        <v>0</v>
      </c>
      <c r="AJ424" s="15">
        <f t="shared" si="361"/>
        <v>0</v>
      </c>
      <c r="AK424" s="15">
        <f t="shared" si="361"/>
        <v>268000</v>
      </c>
      <c r="AL424" s="15">
        <f t="shared" si="361"/>
        <v>0</v>
      </c>
      <c r="AM424" s="110">
        <f t="shared" si="361"/>
        <v>0</v>
      </c>
      <c r="AN424" s="15">
        <f t="shared" si="361"/>
        <v>0</v>
      </c>
      <c r="AO424" s="15">
        <f t="shared" si="361"/>
        <v>0</v>
      </c>
      <c r="AP424" s="15">
        <f t="shared" si="361"/>
        <v>268000</v>
      </c>
      <c r="AQ424" s="15">
        <f t="shared" si="361"/>
        <v>0</v>
      </c>
      <c r="AR424" s="15">
        <f t="shared" si="361"/>
        <v>0</v>
      </c>
      <c r="AS424" s="15">
        <f t="shared" si="361"/>
        <v>268000</v>
      </c>
    </row>
    <row r="425" spans="1:45" ht="27.75" hidden="1" customHeight="1" x14ac:dyDescent="0.25">
      <c r="A425" s="102" t="s">
        <v>20</v>
      </c>
      <c r="B425" s="19"/>
      <c r="C425" s="19"/>
      <c r="D425" s="19"/>
      <c r="E425" s="98">
        <v>851</v>
      </c>
      <c r="F425" s="2" t="s">
        <v>104</v>
      </c>
      <c r="G425" s="2" t="s">
        <v>43</v>
      </c>
      <c r="H425" s="3" t="s">
        <v>356</v>
      </c>
      <c r="I425" s="2" t="s">
        <v>21</v>
      </c>
      <c r="J425" s="15">
        <f t="shared" ref="J425:AS425" si="362">J426</f>
        <v>268000</v>
      </c>
      <c r="K425" s="15">
        <f t="shared" si="362"/>
        <v>0</v>
      </c>
      <c r="L425" s="15">
        <f t="shared" si="362"/>
        <v>0</v>
      </c>
      <c r="M425" s="15">
        <f t="shared" si="362"/>
        <v>268000</v>
      </c>
      <c r="N425" s="15">
        <f t="shared" si="362"/>
        <v>0</v>
      </c>
      <c r="O425" s="15">
        <f t="shared" si="362"/>
        <v>0</v>
      </c>
      <c r="P425" s="15">
        <f t="shared" si="362"/>
        <v>0</v>
      </c>
      <c r="Q425" s="15">
        <f t="shared" si="362"/>
        <v>0</v>
      </c>
      <c r="R425" s="15">
        <f t="shared" si="362"/>
        <v>268000</v>
      </c>
      <c r="S425" s="15">
        <f t="shared" si="362"/>
        <v>0</v>
      </c>
      <c r="T425" s="15">
        <f t="shared" si="362"/>
        <v>0</v>
      </c>
      <c r="U425" s="15">
        <f t="shared" si="362"/>
        <v>268000</v>
      </c>
      <c r="V425" s="15">
        <f t="shared" si="362"/>
        <v>268000</v>
      </c>
      <c r="W425" s="15">
        <f t="shared" si="362"/>
        <v>0</v>
      </c>
      <c r="X425" s="15">
        <f t="shared" si="362"/>
        <v>0</v>
      </c>
      <c r="Y425" s="15">
        <f t="shared" si="362"/>
        <v>268000</v>
      </c>
      <c r="Z425" s="15">
        <f t="shared" si="362"/>
        <v>0</v>
      </c>
      <c r="AA425" s="15">
        <f t="shared" si="362"/>
        <v>0</v>
      </c>
      <c r="AB425" s="15">
        <f t="shared" si="362"/>
        <v>0</v>
      </c>
      <c r="AC425" s="15">
        <f t="shared" si="362"/>
        <v>0</v>
      </c>
      <c r="AD425" s="15">
        <f t="shared" si="362"/>
        <v>268000</v>
      </c>
      <c r="AE425" s="15">
        <f t="shared" si="362"/>
        <v>0</v>
      </c>
      <c r="AF425" s="15">
        <f t="shared" si="362"/>
        <v>0</v>
      </c>
      <c r="AG425" s="15">
        <f t="shared" si="362"/>
        <v>268000</v>
      </c>
      <c r="AH425" s="15">
        <f t="shared" si="362"/>
        <v>268000</v>
      </c>
      <c r="AI425" s="15">
        <f t="shared" si="362"/>
        <v>0</v>
      </c>
      <c r="AJ425" s="15">
        <f t="shared" si="362"/>
        <v>0</v>
      </c>
      <c r="AK425" s="15">
        <f t="shared" si="362"/>
        <v>268000</v>
      </c>
      <c r="AL425" s="15">
        <f t="shared" si="362"/>
        <v>0</v>
      </c>
      <c r="AM425" s="110">
        <f t="shared" si="362"/>
        <v>0</v>
      </c>
      <c r="AN425" s="15">
        <f t="shared" si="362"/>
        <v>0</v>
      </c>
      <c r="AO425" s="15">
        <f t="shared" si="362"/>
        <v>0</v>
      </c>
      <c r="AP425" s="15">
        <f t="shared" si="362"/>
        <v>268000</v>
      </c>
      <c r="AQ425" s="15">
        <f t="shared" si="362"/>
        <v>0</v>
      </c>
      <c r="AR425" s="15">
        <f t="shared" si="362"/>
        <v>0</v>
      </c>
      <c r="AS425" s="15">
        <f t="shared" si="362"/>
        <v>268000</v>
      </c>
    </row>
    <row r="426" spans="1:45" ht="30.6" hidden="1" customHeight="1" x14ac:dyDescent="0.25">
      <c r="A426" s="102" t="s">
        <v>9</v>
      </c>
      <c r="B426" s="19"/>
      <c r="C426" s="19"/>
      <c r="D426" s="19"/>
      <c r="E426" s="98">
        <v>851</v>
      </c>
      <c r="F426" s="2" t="s">
        <v>104</v>
      </c>
      <c r="G426" s="2" t="s">
        <v>43</v>
      </c>
      <c r="H426" s="3" t="s">
        <v>356</v>
      </c>
      <c r="I426" s="2" t="s">
        <v>22</v>
      </c>
      <c r="J426" s="15">
        <f>'3.ВС'!J291</f>
        <v>268000</v>
      </c>
      <c r="K426" s="15">
        <f>'3.ВС'!K291</f>
        <v>0</v>
      </c>
      <c r="L426" s="15">
        <f>'3.ВС'!L291</f>
        <v>0</v>
      </c>
      <c r="M426" s="15">
        <f>'3.ВС'!M291</f>
        <v>268000</v>
      </c>
      <c r="N426" s="15">
        <f>'3.ВС'!N291</f>
        <v>0</v>
      </c>
      <c r="O426" s="15">
        <f>'3.ВС'!O291</f>
        <v>0</v>
      </c>
      <c r="P426" s="15">
        <f>'3.ВС'!P291</f>
        <v>0</v>
      </c>
      <c r="Q426" s="15">
        <f>'3.ВС'!Q291</f>
        <v>0</v>
      </c>
      <c r="R426" s="15">
        <f>'3.ВС'!R291</f>
        <v>268000</v>
      </c>
      <c r="S426" s="15">
        <f>'3.ВС'!S291</f>
        <v>0</v>
      </c>
      <c r="T426" s="15">
        <f>'3.ВС'!T291</f>
        <v>0</v>
      </c>
      <c r="U426" s="15">
        <f>'3.ВС'!U291</f>
        <v>268000</v>
      </c>
      <c r="V426" s="15">
        <f>'3.ВС'!V291</f>
        <v>268000</v>
      </c>
      <c r="W426" s="15">
        <f>'3.ВС'!W291</f>
        <v>0</v>
      </c>
      <c r="X426" s="15">
        <f>'3.ВС'!X291</f>
        <v>0</v>
      </c>
      <c r="Y426" s="15">
        <f>'3.ВС'!Y291</f>
        <v>268000</v>
      </c>
      <c r="Z426" s="15">
        <f>'3.ВС'!Z291</f>
        <v>0</v>
      </c>
      <c r="AA426" s="15">
        <f>'3.ВС'!AA291</f>
        <v>0</v>
      </c>
      <c r="AB426" s="15">
        <f>'3.ВС'!AB291</f>
        <v>0</v>
      </c>
      <c r="AC426" s="15">
        <f>'3.ВС'!AC291</f>
        <v>0</v>
      </c>
      <c r="AD426" s="15">
        <f>'3.ВС'!AD291</f>
        <v>268000</v>
      </c>
      <c r="AE426" s="15">
        <f>'3.ВС'!AE291</f>
        <v>0</v>
      </c>
      <c r="AF426" s="15">
        <f>'3.ВС'!AF291</f>
        <v>0</v>
      </c>
      <c r="AG426" s="15">
        <f>'3.ВС'!AG291</f>
        <v>268000</v>
      </c>
      <c r="AH426" s="15">
        <f>'3.ВС'!AH291</f>
        <v>268000</v>
      </c>
      <c r="AI426" s="15">
        <f>'3.ВС'!AI291</f>
        <v>0</v>
      </c>
      <c r="AJ426" s="15">
        <f>'3.ВС'!AJ291</f>
        <v>0</v>
      </c>
      <c r="AK426" s="15">
        <f>'3.ВС'!AK291</f>
        <v>268000</v>
      </c>
      <c r="AL426" s="15">
        <f>'3.ВС'!AL291</f>
        <v>0</v>
      </c>
      <c r="AM426" s="110">
        <f>'3.ВС'!AM291</f>
        <v>0</v>
      </c>
      <c r="AN426" s="15">
        <f>'3.ВС'!AN291</f>
        <v>0</v>
      </c>
      <c r="AO426" s="15">
        <f>'3.ВС'!AO291</f>
        <v>0</v>
      </c>
      <c r="AP426" s="15">
        <f>'3.ВС'!AP291</f>
        <v>268000</v>
      </c>
      <c r="AQ426" s="15">
        <f>'3.ВС'!AQ291</f>
        <v>0</v>
      </c>
      <c r="AR426" s="15">
        <f>'3.ВС'!AR291</f>
        <v>0</v>
      </c>
      <c r="AS426" s="15">
        <f>'3.ВС'!AS291</f>
        <v>268000</v>
      </c>
    </row>
    <row r="427" spans="1:45" ht="30.6" hidden="1" customHeight="1" x14ac:dyDescent="0.25">
      <c r="A427" s="100" t="s">
        <v>106</v>
      </c>
      <c r="B427" s="102"/>
      <c r="C427" s="102"/>
      <c r="D427" s="102"/>
      <c r="E427" s="83">
        <v>852</v>
      </c>
      <c r="F427" s="83" t="s">
        <v>104</v>
      </c>
      <c r="G427" s="83" t="s">
        <v>43</v>
      </c>
      <c r="H427" s="83" t="s">
        <v>491</v>
      </c>
      <c r="I427" s="84"/>
      <c r="J427" s="15">
        <f>J428</f>
        <v>140445</v>
      </c>
      <c r="K427" s="15">
        <f t="shared" ref="K427:AS427" si="363">K428</f>
        <v>0</v>
      </c>
      <c r="L427" s="15">
        <f t="shared" si="363"/>
        <v>140445</v>
      </c>
      <c r="M427" s="15">
        <f t="shared" si="363"/>
        <v>0</v>
      </c>
      <c r="N427" s="15">
        <f t="shared" si="363"/>
        <v>0</v>
      </c>
      <c r="O427" s="15">
        <f t="shared" si="363"/>
        <v>0</v>
      </c>
      <c r="P427" s="15">
        <f t="shared" si="363"/>
        <v>0</v>
      </c>
      <c r="Q427" s="15">
        <f t="shared" si="363"/>
        <v>0</v>
      </c>
      <c r="R427" s="15">
        <f t="shared" si="363"/>
        <v>140445</v>
      </c>
      <c r="S427" s="15">
        <f t="shared" si="363"/>
        <v>0</v>
      </c>
      <c r="T427" s="15">
        <f t="shared" si="363"/>
        <v>140445</v>
      </c>
      <c r="U427" s="15">
        <f t="shared" si="363"/>
        <v>0</v>
      </c>
      <c r="V427" s="15">
        <f t="shared" si="363"/>
        <v>0</v>
      </c>
      <c r="W427" s="15">
        <f t="shared" si="363"/>
        <v>0</v>
      </c>
      <c r="X427" s="15">
        <f t="shared" si="363"/>
        <v>0</v>
      </c>
      <c r="Y427" s="15">
        <f t="shared" si="363"/>
        <v>0</v>
      </c>
      <c r="Z427" s="15">
        <f t="shared" si="363"/>
        <v>0</v>
      </c>
      <c r="AA427" s="15">
        <f t="shared" si="363"/>
        <v>0</v>
      </c>
      <c r="AB427" s="15">
        <f t="shared" si="363"/>
        <v>0</v>
      </c>
      <c r="AC427" s="15">
        <f t="shared" si="363"/>
        <v>0</v>
      </c>
      <c r="AD427" s="15">
        <f t="shared" si="363"/>
        <v>0</v>
      </c>
      <c r="AE427" s="15">
        <f t="shared" si="363"/>
        <v>0</v>
      </c>
      <c r="AF427" s="15">
        <f t="shared" si="363"/>
        <v>0</v>
      </c>
      <c r="AG427" s="15">
        <f t="shared" si="363"/>
        <v>0</v>
      </c>
      <c r="AH427" s="15">
        <f t="shared" si="363"/>
        <v>0</v>
      </c>
      <c r="AI427" s="15">
        <f t="shared" si="363"/>
        <v>0</v>
      </c>
      <c r="AJ427" s="15">
        <f t="shared" si="363"/>
        <v>0</v>
      </c>
      <c r="AK427" s="15">
        <f t="shared" si="363"/>
        <v>0</v>
      </c>
      <c r="AL427" s="15">
        <f t="shared" si="363"/>
        <v>0</v>
      </c>
      <c r="AM427" s="110">
        <f t="shared" si="363"/>
        <v>0</v>
      </c>
      <c r="AN427" s="15">
        <f t="shared" si="363"/>
        <v>0</v>
      </c>
      <c r="AO427" s="15">
        <f t="shared" si="363"/>
        <v>0</v>
      </c>
      <c r="AP427" s="15">
        <f t="shared" si="363"/>
        <v>0</v>
      </c>
      <c r="AQ427" s="15">
        <f t="shared" si="363"/>
        <v>0</v>
      </c>
      <c r="AR427" s="15">
        <f t="shared" si="363"/>
        <v>0</v>
      </c>
      <c r="AS427" s="15">
        <f t="shared" si="363"/>
        <v>0</v>
      </c>
    </row>
    <row r="428" spans="1:45" ht="30.6" hidden="1" customHeight="1" x14ac:dyDescent="0.25">
      <c r="A428" s="102" t="s">
        <v>20</v>
      </c>
      <c r="B428" s="102"/>
      <c r="C428" s="102"/>
      <c r="D428" s="102"/>
      <c r="E428" s="83">
        <v>852</v>
      </c>
      <c r="F428" s="83" t="s">
        <v>104</v>
      </c>
      <c r="G428" s="83" t="s">
        <v>43</v>
      </c>
      <c r="H428" s="83" t="s">
        <v>491</v>
      </c>
      <c r="I428" s="84" t="s">
        <v>21</v>
      </c>
      <c r="J428" s="15">
        <f t="shared" ref="J428:AS428" si="364">J429</f>
        <v>140445</v>
      </c>
      <c r="K428" s="15">
        <f t="shared" si="364"/>
        <v>0</v>
      </c>
      <c r="L428" s="15">
        <f t="shared" si="364"/>
        <v>140445</v>
      </c>
      <c r="M428" s="15">
        <f t="shared" si="364"/>
        <v>0</v>
      </c>
      <c r="N428" s="15">
        <f t="shared" si="364"/>
        <v>0</v>
      </c>
      <c r="O428" s="15">
        <f t="shared" si="364"/>
        <v>0</v>
      </c>
      <c r="P428" s="15">
        <f t="shared" si="364"/>
        <v>0</v>
      </c>
      <c r="Q428" s="15">
        <f t="shared" si="364"/>
        <v>0</v>
      </c>
      <c r="R428" s="15">
        <f t="shared" si="364"/>
        <v>140445</v>
      </c>
      <c r="S428" s="15">
        <f t="shared" si="364"/>
        <v>0</v>
      </c>
      <c r="T428" s="15">
        <f t="shared" si="364"/>
        <v>140445</v>
      </c>
      <c r="U428" s="15">
        <f t="shared" si="364"/>
        <v>0</v>
      </c>
      <c r="V428" s="15">
        <f t="shared" si="364"/>
        <v>0</v>
      </c>
      <c r="W428" s="15">
        <f t="shared" si="364"/>
        <v>0</v>
      </c>
      <c r="X428" s="15">
        <f t="shared" si="364"/>
        <v>0</v>
      </c>
      <c r="Y428" s="15">
        <f t="shared" si="364"/>
        <v>0</v>
      </c>
      <c r="Z428" s="15">
        <f t="shared" si="364"/>
        <v>0</v>
      </c>
      <c r="AA428" s="15">
        <f t="shared" si="364"/>
        <v>0</v>
      </c>
      <c r="AB428" s="15">
        <f t="shared" si="364"/>
        <v>0</v>
      </c>
      <c r="AC428" s="15">
        <f t="shared" si="364"/>
        <v>0</v>
      </c>
      <c r="AD428" s="15">
        <f t="shared" si="364"/>
        <v>0</v>
      </c>
      <c r="AE428" s="15">
        <f t="shared" si="364"/>
        <v>0</v>
      </c>
      <c r="AF428" s="15">
        <f t="shared" si="364"/>
        <v>0</v>
      </c>
      <c r="AG428" s="15">
        <f t="shared" si="364"/>
        <v>0</v>
      </c>
      <c r="AH428" s="15">
        <f t="shared" si="364"/>
        <v>0</v>
      </c>
      <c r="AI428" s="15">
        <f t="shared" si="364"/>
        <v>0</v>
      </c>
      <c r="AJ428" s="15">
        <f t="shared" si="364"/>
        <v>0</v>
      </c>
      <c r="AK428" s="15">
        <f t="shared" si="364"/>
        <v>0</v>
      </c>
      <c r="AL428" s="15">
        <f t="shared" si="364"/>
        <v>0</v>
      </c>
      <c r="AM428" s="110">
        <f t="shared" si="364"/>
        <v>0</v>
      </c>
      <c r="AN428" s="15">
        <f t="shared" si="364"/>
        <v>0</v>
      </c>
      <c r="AO428" s="15">
        <f t="shared" si="364"/>
        <v>0</v>
      </c>
      <c r="AP428" s="15">
        <f t="shared" si="364"/>
        <v>0</v>
      </c>
      <c r="AQ428" s="15">
        <f t="shared" si="364"/>
        <v>0</v>
      </c>
      <c r="AR428" s="15">
        <f t="shared" si="364"/>
        <v>0</v>
      </c>
      <c r="AS428" s="15">
        <f t="shared" si="364"/>
        <v>0</v>
      </c>
    </row>
    <row r="429" spans="1:45" ht="30.6" hidden="1" customHeight="1" x14ac:dyDescent="0.25">
      <c r="A429" s="102" t="s">
        <v>9</v>
      </c>
      <c r="B429" s="102"/>
      <c r="C429" s="102"/>
      <c r="D429" s="102"/>
      <c r="E429" s="83">
        <v>852</v>
      </c>
      <c r="F429" s="83" t="s">
        <v>104</v>
      </c>
      <c r="G429" s="83" t="s">
        <v>43</v>
      </c>
      <c r="H429" s="83" t="s">
        <v>491</v>
      </c>
      <c r="I429" s="84" t="s">
        <v>22</v>
      </c>
      <c r="J429" s="15">
        <f>'3.ВС'!J404</f>
        <v>140445</v>
      </c>
      <c r="K429" s="15">
        <f>'3.ВС'!K404</f>
        <v>0</v>
      </c>
      <c r="L429" s="15">
        <f>'3.ВС'!L404</f>
        <v>140445</v>
      </c>
      <c r="M429" s="15">
        <f>'3.ВС'!M404</f>
        <v>0</v>
      </c>
      <c r="N429" s="15">
        <f>'3.ВС'!N404</f>
        <v>0</v>
      </c>
      <c r="O429" s="15">
        <f>'3.ВС'!O404</f>
        <v>0</v>
      </c>
      <c r="P429" s="15">
        <f>'3.ВС'!P404</f>
        <v>0</v>
      </c>
      <c r="Q429" s="15">
        <f>'3.ВС'!Q404</f>
        <v>0</v>
      </c>
      <c r="R429" s="15">
        <f>'3.ВС'!R404</f>
        <v>140445</v>
      </c>
      <c r="S429" s="15">
        <f>'3.ВС'!S404</f>
        <v>0</v>
      </c>
      <c r="T429" s="15">
        <f>'3.ВС'!T404</f>
        <v>140445</v>
      </c>
      <c r="U429" s="15">
        <f>'3.ВС'!U404</f>
        <v>0</v>
      </c>
      <c r="V429" s="15">
        <f>'3.ВС'!V404</f>
        <v>0</v>
      </c>
      <c r="W429" s="15">
        <f>'3.ВС'!W404</f>
        <v>0</v>
      </c>
      <c r="X429" s="15">
        <f>'3.ВС'!X404</f>
        <v>0</v>
      </c>
      <c r="Y429" s="15">
        <f>'3.ВС'!Y404</f>
        <v>0</v>
      </c>
      <c r="Z429" s="15">
        <f>'3.ВС'!Z404</f>
        <v>0</v>
      </c>
      <c r="AA429" s="15">
        <f>'3.ВС'!AA404</f>
        <v>0</v>
      </c>
      <c r="AB429" s="15">
        <f>'3.ВС'!AB404</f>
        <v>0</v>
      </c>
      <c r="AC429" s="15">
        <f>'3.ВС'!AC404</f>
        <v>0</v>
      </c>
      <c r="AD429" s="15">
        <f>'3.ВС'!AD404</f>
        <v>0</v>
      </c>
      <c r="AE429" s="15">
        <f>'3.ВС'!AE404</f>
        <v>0</v>
      </c>
      <c r="AF429" s="15">
        <f>'3.ВС'!AF404</f>
        <v>0</v>
      </c>
      <c r="AG429" s="15">
        <f>'3.ВС'!AG404</f>
        <v>0</v>
      </c>
      <c r="AH429" s="15">
        <f>'3.ВС'!AH404</f>
        <v>0</v>
      </c>
      <c r="AI429" s="15">
        <f>'3.ВС'!AI404</f>
        <v>0</v>
      </c>
      <c r="AJ429" s="15">
        <f>'3.ВС'!AJ404</f>
        <v>0</v>
      </c>
      <c r="AK429" s="15">
        <f>'3.ВС'!AK404</f>
        <v>0</v>
      </c>
      <c r="AL429" s="15">
        <f>'3.ВС'!AL404</f>
        <v>0</v>
      </c>
      <c r="AM429" s="110">
        <f>'3.ВС'!AM404</f>
        <v>0</v>
      </c>
      <c r="AN429" s="15">
        <f>'3.ВС'!AN404</f>
        <v>0</v>
      </c>
      <c r="AO429" s="15">
        <f>'3.ВС'!AO404</f>
        <v>0</v>
      </c>
      <c r="AP429" s="15">
        <f>'3.ВС'!AP404</f>
        <v>0</v>
      </c>
      <c r="AQ429" s="15">
        <f>'3.ВС'!AQ404</f>
        <v>0</v>
      </c>
      <c r="AR429" s="15">
        <f>'3.ВС'!AR404</f>
        <v>0</v>
      </c>
      <c r="AS429" s="15">
        <f>'3.ВС'!AS404</f>
        <v>0</v>
      </c>
    </row>
    <row r="430" spans="1:45" ht="27.75" hidden="1" customHeight="1" x14ac:dyDescent="0.25">
      <c r="A430" s="102" t="s">
        <v>484</v>
      </c>
      <c r="B430" s="102"/>
      <c r="C430" s="102"/>
      <c r="D430" s="102"/>
      <c r="E430" s="40" t="s">
        <v>298</v>
      </c>
      <c r="F430" s="3" t="s">
        <v>104</v>
      </c>
      <c r="G430" s="3" t="s">
        <v>45</v>
      </c>
      <c r="H430" s="3"/>
      <c r="I430" s="2"/>
      <c r="J430" s="15">
        <f t="shared" ref="J430" si="365">J431+J434+J437+J440+J443</f>
        <v>7562565</v>
      </c>
      <c r="K430" s="15">
        <f t="shared" ref="K430:R430" si="366">K431+K434+K437+K440+K443</f>
        <v>87600</v>
      </c>
      <c r="L430" s="15">
        <f t="shared" si="366"/>
        <v>7474965</v>
      </c>
      <c r="M430" s="15">
        <f t="shared" si="366"/>
        <v>0</v>
      </c>
      <c r="N430" s="15">
        <f t="shared" si="366"/>
        <v>0</v>
      </c>
      <c r="O430" s="15">
        <f t="shared" si="366"/>
        <v>0</v>
      </c>
      <c r="P430" s="15">
        <f t="shared" si="366"/>
        <v>0</v>
      </c>
      <c r="Q430" s="15">
        <f t="shared" si="366"/>
        <v>0</v>
      </c>
      <c r="R430" s="15">
        <f t="shared" si="366"/>
        <v>7562565</v>
      </c>
      <c r="S430" s="15">
        <f t="shared" ref="S430:AS430" si="367">S431+S434+S437+S440+S443</f>
        <v>87600</v>
      </c>
      <c r="T430" s="15">
        <f t="shared" si="367"/>
        <v>7474965</v>
      </c>
      <c r="U430" s="15">
        <f t="shared" si="367"/>
        <v>0</v>
      </c>
      <c r="V430" s="15">
        <f t="shared" si="367"/>
        <v>6812700</v>
      </c>
      <c r="W430" s="15">
        <f t="shared" si="367"/>
        <v>87600</v>
      </c>
      <c r="X430" s="15">
        <f t="shared" si="367"/>
        <v>6725100</v>
      </c>
      <c r="Y430" s="15">
        <f t="shared" si="367"/>
        <v>0</v>
      </c>
      <c r="Z430" s="15">
        <f t="shared" si="367"/>
        <v>0</v>
      </c>
      <c r="AA430" s="15">
        <f t="shared" si="367"/>
        <v>0</v>
      </c>
      <c r="AB430" s="15">
        <f t="shared" si="367"/>
        <v>0</v>
      </c>
      <c r="AC430" s="15">
        <f t="shared" si="367"/>
        <v>0</v>
      </c>
      <c r="AD430" s="15">
        <f t="shared" si="367"/>
        <v>6812700</v>
      </c>
      <c r="AE430" s="15">
        <f t="shared" si="367"/>
        <v>87600</v>
      </c>
      <c r="AF430" s="15">
        <f t="shared" si="367"/>
        <v>6725100</v>
      </c>
      <c r="AG430" s="15">
        <f t="shared" si="367"/>
        <v>0</v>
      </c>
      <c r="AH430" s="15">
        <f t="shared" si="367"/>
        <v>6612700</v>
      </c>
      <c r="AI430" s="15">
        <f t="shared" si="367"/>
        <v>87600</v>
      </c>
      <c r="AJ430" s="15">
        <f t="shared" si="367"/>
        <v>6525100</v>
      </c>
      <c r="AK430" s="15">
        <f t="shared" si="367"/>
        <v>0</v>
      </c>
      <c r="AL430" s="15">
        <f t="shared" si="367"/>
        <v>0</v>
      </c>
      <c r="AM430" s="110">
        <f t="shared" si="367"/>
        <v>0</v>
      </c>
      <c r="AN430" s="15">
        <f t="shared" si="367"/>
        <v>0</v>
      </c>
      <c r="AO430" s="15">
        <f t="shared" si="367"/>
        <v>0</v>
      </c>
      <c r="AP430" s="15">
        <f t="shared" si="367"/>
        <v>6612700</v>
      </c>
      <c r="AQ430" s="15">
        <f t="shared" si="367"/>
        <v>87600</v>
      </c>
      <c r="AR430" s="15">
        <f t="shared" si="367"/>
        <v>6525100</v>
      </c>
      <c r="AS430" s="15">
        <f t="shared" si="367"/>
        <v>0</v>
      </c>
    </row>
    <row r="431" spans="1:45" ht="27.75" hidden="1" customHeight="1" x14ac:dyDescent="0.25">
      <c r="A431" s="102" t="s">
        <v>118</v>
      </c>
      <c r="B431" s="102"/>
      <c r="C431" s="102"/>
      <c r="D431" s="102"/>
      <c r="E431" s="40" t="s">
        <v>298</v>
      </c>
      <c r="F431" s="3" t="s">
        <v>104</v>
      </c>
      <c r="G431" s="3" t="s">
        <v>45</v>
      </c>
      <c r="H431" s="3" t="s">
        <v>369</v>
      </c>
      <c r="I431" s="19"/>
      <c r="J431" s="15">
        <f t="shared" ref="J431:AK432" si="368">J432</f>
        <v>7418700</v>
      </c>
      <c r="K431" s="15">
        <f t="shared" si="368"/>
        <v>0</v>
      </c>
      <c r="L431" s="15">
        <f t="shared" si="368"/>
        <v>7418700</v>
      </c>
      <c r="M431" s="15">
        <f t="shared" si="368"/>
        <v>0</v>
      </c>
      <c r="N431" s="15">
        <f t="shared" si="368"/>
        <v>0</v>
      </c>
      <c r="O431" s="15">
        <f t="shared" si="368"/>
        <v>0</v>
      </c>
      <c r="P431" s="15">
        <f t="shared" si="368"/>
        <v>0</v>
      </c>
      <c r="Q431" s="15">
        <f t="shared" si="368"/>
        <v>0</v>
      </c>
      <c r="R431" s="15">
        <f t="shared" si="368"/>
        <v>7418700</v>
      </c>
      <c r="S431" s="15">
        <f t="shared" si="368"/>
        <v>0</v>
      </c>
      <c r="T431" s="15">
        <f t="shared" si="368"/>
        <v>7418700</v>
      </c>
      <c r="U431" s="15">
        <f t="shared" si="368"/>
        <v>0</v>
      </c>
      <c r="V431" s="15">
        <f t="shared" si="368"/>
        <v>6725100</v>
      </c>
      <c r="W431" s="15">
        <f t="shared" si="368"/>
        <v>0</v>
      </c>
      <c r="X431" s="15">
        <f t="shared" si="368"/>
        <v>6725100</v>
      </c>
      <c r="Y431" s="15">
        <f t="shared" si="368"/>
        <v>0</v>
      </c>
      <c r="Z431" s="15">
        <f t="shared" si="368"/>
        <v>0</v>
      </c>
      <c r="AA431" s="15">
        <f t="shared" si="368"/>
        <v>0</v>
      </c>
      <c r="AB431" s="15">
        <f t="shared" si="368"/>
        <v>0</v>
      </c>
      <c r="AC431" s="15">
        <f t="shared" si="368"/>
        <v>0</v>
      </c>
      <c r="AD431" s="15">
        <f t="shared" si="368"/>
        <v>6725100</v>
      </c>
      <c r="AE431" s="15">
        <f t="shared" si="368"/>
        <v>0</v>
      </c>
      <c r="AF431" s="15">
        <f t="shared" si="368"/>
        <v>6725100</v>
      </c>
      <c r="AG431" s="15">
        <f t="shared" si="368"/>
        <v>0</v>
      </c>
      <c r="AH431" s="15">
        <f t="shared" si="368"/>
        <v>6525100</v>
      </c>
      <c r="AI431" s="15">
        <f t="shared" si="368"/>
        <v>0</v>
      </c>
      <c r="AJ431" s="15">
        <f t="shared" si="368"/>
        <v>6525100</v>
      </c>
      <c r="AK431" s="15">
        <f t="shared" si="368"/>
        <v>0</v>
      </c>
      <c r="AL431" s="15">
        <f t="shared" ref="S431:AS432" si="369">AL432</f>
        <v>0</v>
      </c>
      <c r="AM431" s="110">
        <f t="shared" si="369"/>
        <v>0</v>
      </c>
      <c r="AN431" s="15">
        <f t="shared" si="369"/>
        <v>0</v>
      </c>
      <c r="AO431" s="15">
        <f t="shared" si="369"/>
        <v>0</v>
      </c>
      <c r="AP431" s="15">
        <f t="shared" si="369"/>
        <v>6525100</v>
      </c>
      <c r="AQ431" s="15">
        <f t="shared" si="369"/>
        <v>0</v>
      </c>
      <c r="AR431" s="15">
        <f t="shared" si="369"/>
        <v>6525100</v>
      </c>
      <c r="AS431" s="15">
        <f t="shared" si="369"/>
        <v>0</v>
      </c>
    </row>
    <row r="432" spans="1:45" ht="27.75" hidden="1" customHeight="1" x14ac:dyDescent="0.25">
      <c r="A432" s="102" t="s">
        <v>40</v>
      </c>
      <c r="B432" s="102"/>
      <c r="C432" s="102"/>
      <c r="D432" s="102"/>
      <c r="E432" s="40" t="s">
        <v>298</v>
      </c>
      <c r="F432" s="3" t="s">
        <v>104</v>
      </c>
      <c r="G432" s="3" t="s">
        <v>45</v>
      </c>
      <c r="H432" s="3" t="s">
        <v>369</v>
      </c>
      <c r="I432" s="2" t="s">
        <v>80</v>
      </c>
      <c r="J432" s="15">
        <f t="shared" si="368"/>
        <v>7418700</v>
      </c>
      <c r="K432" s="15">
        <f t="shared" si="368"/>
        <v>0</v>
      </c>
      <c r="L432" s="15">
        <f t="shared" si="368"/>
        <v>7418700</v>
      </c>
      <c r="M432" s="15">
        <f t="shared" si="368"/>
        <v>0</v>
      </c>
      <c r="N432" s="15">
        <f t="shared" si="368"/>
        <v>0</v>
      </c>
      <c r="O432" s="15">
        <f t="shared" si="368"/>
        <v>0</v>
      </c>
      <c r="P432" s="15">
        <f t="shared" si="368"/>
        <v>0</v>
      </c>
      <c r="Q432" s="15">
        <f t="shared" si="368"/>
        <v>0</v>
      </c>
      <c r="R432" s="15">
        <f t="shared" si="368"/>
        <v>7418700</v>
      </c>
      <c r="S432" s="15">
        <f t="shared" si="369"/>
        <v>0</v>
      </c>
      <c r="T432" s="15">
        <f t="shared" si="369"/>
        <v>7418700</v>
      </c>
      <c r="U432" s="15">
        <f t="shared" si="369"/>
        <v>0</v>
      </c>
      <c r="V432" s="15">
        <f t="shared" si="369"/>
        <v>6725100</v>
      </c>
      <c r="W432" s="15">
        <f t="shared" si="369"/>
        <v>0</v>
      </c>
      <c r="X432" s="15">
        <f t="shared" si="369"/>
        <v>6725100</v>
      </c>
      <c r="Y432" s="15">
        <f t="shared" si="369"/>
        <v>0</v>
      </c>
      <c r="Z432" s="15">
        <f t="shared" si="369"/>
        <v>0</v>
      </c>
      <c r="AA432" s="15">
        <f t="shared" si="369"/>
        <v>0</v>
      </c>
      <c r="AB432" s="15">
        <f t="shared" si="369"/>
        <v>0</v>
      </c>
      <c r="AC432" s="15">
        <f t="shared" si="369"/>
        <v>0</v>
      </c>
      <c r="AD432" s="15">
        <f t="shared" si="369"/>
        <v>6725100</v>
      </c>
      <c r="AE432" s="15">
        <f t="shared" si="369"/>
        <v>0</v>
      </c>
      <c r="AF432" s="15">
        <f t="shared" si="369"/>
        <v>6725100</v>
      </c>
      <c r="AG432" s="15">
        <f t="shared" si="369"/>
        <v>0</v>
      </c>
      <c r="AH432" s="15">
        <f t="shared" si="369"/>
        <v>6525100</v>
      </c>
      <c r="AI432" s="15">
        <f t="shared" si="369"/>
        <v>0</v>
      </c>
      <c r="AJ432" s="15">
        <f t="shared" si="369"/>
        <v>6525100</v>
      </c>
      <c r="AK432" s="15">
        <f t="shared" si="369"/>
        <v>0</v>
      </c>
      <c r="AL432" s="15">
        <f t="shared" si="369"/>
        <v>0</v>
      </c>
      <c r="AM432" s="110">
        <f t="shared" si="369"/>
        <v>0</v>
      </c>
      <c r="AN432" s="15">
        <f t="shared" si="369"/>
        <v>0</v>
      </c>
      <c r="AO432" s="15">
        <f t="shared" si="369"/>
        <v>0</v>
      </c>
      <c r="AP432" s="15">
        <f t="shared" si="369"/>
        <v>6525100</v>
      </c>
      <c r="AQ432" s="15">
        <f t="shared" si="369"/>
        <v>0</v>
      </c>
      <c r="AR432" s="15">
        <f t="shared" si="369"/>
        <v>6525100</v>
      </c>
      <c r="AS432" s="15">
        <f t="shared" si="369"/>
        <v>0</v>
      </c>
    </row>
    <row r="433" spans="1:45" ht="27.75" hidden="1" customHeight="1" x14ac:dyDescent="0.25">
      <c r="A433" s="102" t="s">
        <v>81</v>
      </c>
      <c r="B433" s="102"/>
      <c r="C433" s="102"/>
      <c r="D433" s="102"/>
      <c r="E433" s="40" t="s">
        <v>298</v>
      </c>
      <c r="F433" s="3" t="s">
        <v>104</v>
      </c>
      <c r="G433" s="3" t="s">
        <v>45</v>
      </c>
      <c r="H433" s="3" t="s">
        <v>369</v>
      </c>
      <c r="I433" s="2" t="s">
        <v>82</v>
      </c>
      <c r="J433" s="15">
        <f>'3.ВС'!J408</f>
        <v>7418700</v>
      </c>
      <c r="K433" s="15">
        <f>'3.ВС'!K408</f>
        <v>0</v>
      </c>
      <c r="L433" s="15">
        <f>'3.ВС'!L408</f>
        <v>7418700</v>
      </c>
      <c r="M433" s="15">
        <f>'3.ВС'!M408</f>
        <v>0</v>
      </c>
      <c r="N433" s="15">
        <f>'3.ВС'!N408</f>
        <v>0</v>
      </c>
      <c r="O433" s="15">
        <f>'3.ВС'!O408</f>
        <v>0</v>
      </c>
      <c r="P433" s="15">
        <f>'3.ВС'!P408</f>
        <v>0</v>
      </c>
      <c r="Q433" s="15">
        <f>'3.ВС'!Q408</f>
        <v>0</v>
      </c>
      <c r="R433" s="15">
        <f>'3.ВС'!R408</f>
        <v>7418700</v>
      </c>
      <c r="S433" s="15">
        <f>'3.ВС'!S408</f>
        <v>0</v>
      </c>
      <c r="T433" s="15">
        <f>'3.ВС'!T408</f>
        <v>7418700</v>
      </c>
      <c r="U433" s="15">
        <f>'3.ВС'!U408</f>
        <v>0</v>
      </c>
      <c r="V433" s="15">
        <f>'3.ВС'!V408</f>
        <v>6725100</v>
      </c>
      <c r="W433" s="15">
        <f>'3.ВС'!W408</f>
        <v>0</v>
      </c>
      <c r="X433" s="15">
        <f>'3.ВС'!X408</f>
        <v>6725100</v>
      </c>
      <c r="Y433" s="15">
        <f>'3.ВС'!Y408</f>
        <v>0</v>
      </c>
      <c r="Z433" s="15">
        <f>'3.ВС'!Z408</f>
        <v>0</v>
      </c>
      <c r="AA433" s="15">
        <f>'3.ВС'!AA408</f>
        <v>0</v>
      </c>
      <c r="AB433" s="15">
        <f>'3.ВС'!AB408</f>
        <v>0</v>
      </c>
      <c r="AC433" s="15">
        <f>'3.ВС'!AC408</f>
        <v>0</v>
      </c>
      <c r="AD433" s="15">
        <f>'3.ВС'!AD408</f>
        <v>6725100</v>
      </c>
      <c r="AE433" s="15">
        <f>'3.ВС'!AE408</f>
        <v>0</v>
      </c>
      <c r="AF433" s="15">
        <f>'3.ВС'!AF408</f>
        <v>6725100</v>
      </c>
      <c r="AG433" s="15">
        <f>'3.ВС'!AG408</f>
        <v>0</v>
      </c>
      <c r="AH433" s="15">
        <f>'3.ВС'!AH408</f>
        <v>6525100</v>
      </c>
      <c r="AI433" s="15">
        <f>'3.ВС'!AI408</f>
        <v>0</v>
      </c>
      <c r="AJ433" s="15">
        <f>'3.ВС'!AJ408</f>
        <v>6525100</v>
      </c>
      <c r="AK433" s="15">
        <f>'3.ВС'!AK408</f>
        <v>0</v>
      </c>
      <c r="AL433" s="15">
        <f>'3.ВС'!AL408</f>
        <v>0</v>
      </c>
      <c r="AM433" s="110">
        <f>'3.ВС'!AM408</f>
        <v>0</v>
      </c>
      <c r="AN433" s="15">
        <f>'3.ВС'!AN408</f>
        <v>0</v>
      </c>
      <c r="AO433" s="15">
        <f>'3.ВС'!AO408</f>
        <v>0</v>
      </c>
      <c r="AP433" s="15">
        <f>'3.ВС'!AP408</f>
        <v>6525100</v>
      </c>
      <c r="AQ433" s="15">
        <f>'3.ВС'!AQ408</f>
        <v>0</v>
      </c>
      <c r="AR433" s="15">
        <f>'3.ВС'!AR408</f>
        <v>6525100</v>
      </c>
      <c r="AS433" s="15">
        <f>'3.ВС'!AS408</f>
        <v>0</v>
      </c>
    </row>
    <row r="434" spans="1:45" ht="27.75" hidden="1" customHeight="1" x14ac:dyDescent="0.25">
      <c r="A434" s="102" t="s">
        <v>113</v>
      </c>
      <c r="B434" s="102"/>
      <c r="C434" s="102"/>
      <c r="D434" s="102"/>
      <c r="E434" s="40">
        <v>852</v>
      </c>
      <c r="F434" s="3" t="s">
        <v>104</v>
      </c>
      <c r="G434" s="3" t="s">
        <v>45</v>
      </c>
      <c r="H434" s="3" t="s">
        <v>359</v>
      </c>
      <c r="I434" s="2"/>
      <c r="J434" s="15">
        <f t="shared" ref="J434:AK435" si="370">J435</f>
        <v>22050</v>
      </c>
      <c r="K434" s="15">
        <f t="shared" si="370"/>
        <v>0</v>
      </c>
      <c r="L434" s="15">
        <f t="shared" si="370"/>
        <v>22050</v>
      </c>
      <c r="M434" s="15">
        <f t="shared" si="370"/>
        <v>0</v>
      </c>
      <c r="N434" s="15">
        <f t="shared" si="370"/>
        <v>0</v>
      </c>
      <c r="O434" s="15">
        <f t="shared" si="370"/>
        <v>0</v>
      </c>
      <c r="P434" s="15">
        <f t="shared" si="370"/>
        <v>0</v>
      </c>
      <c r="Q434" s="15">
        <f t="shared" si="370"/>
        <v>0</v>
      </c>
      <c r="R434" s="15">
        <f t="shared" si="370"/>
        <v>22050</v>
      </c>
      <c r="S434" s="15">
        <f t="shared" si="370"/>
        <v>0</v>
      </c>
      <c r="T434" s="15">
        <f t="shared" si="370"/>
        <v>22050</v>
      </c>
      <c r="U434" s="15">
        <f t="shared" si="370"/>
        <v>0</v>
      </c>
      <c r="V434" s="15">
        <f t="shared" si="370"/>
        <v>0</v>
      </c>
      <c r="W434" s="15">
        <f t="shared" si="370"/>
        <v>0</v>
      </c>
      <c r="X434" s="15">
        <f t="shared" si="370"/>
        <v>0</v>
      </c>
      <c r="Y434" s="15">
        <f t="shared" si="370"/>
        <v>0</v>
      </c>
      <c r="Z434" s="15">
        <f t="shared" si="370"/>
        <v>0</v>
      </c>
      <c r="AA434" s="15">
        <f t="shared" si="370"/>
        <v>0</v>
      </c>
      <c r="AB434" s="15">
        <f t="shared" si="370"/>
        <v>0</v>
      </c>
      <c r="AC434" s="15">
        <f t="shared" si="370"/>
        <v>0</v>
      </c>
      <c r="AD434" s="15">
        <f t="shared" si="370"/>
        <v>0</v>
      </c>
      <c r="AE434" s="15">
        <f t="shared" si="370"/>
        <v>0</v>
      </c>
      <c r="AF434" s="15">
        <f t="shared" si="370"/>
        <v>0</v>
      </c>
      <c r="AG434" s="15">
        <f t="shared" si="370"/>
        <v>0</v>
      </c>
      <c r="AH434" s="15">
        <f t="shared" si="370"/>
        <v>0</v>
      </c>
      <c r="AI434" s="15">
        <f t="shared" si="370"/>
        <v>0</v>
      </c>
      <c r="AJ434" s="15">
        <f t="shared" si="370"/>
        <v>0</v>
      </c>
      <c r="AK434" s="15">
        <f t="shared" si="370"/>
        <v>0</v>
      </c>
      <c r="AL434" s="15">
        <f t="shared" ref="S434:AS435" si="371">AL435</f>
        <v>0</v>
      </c>
      <c r="AM434" s="110">
        <f t="shared" si="371"/>
        <v>0</v>
      </c>
      <c r="AN434" s="15">
        <f t="shared" si="371"/>
        <v>0</v>
      </c>
      <c r="AO434" s="15">
        <f t="shared" si="371"/>
        <v>0</v>
      </c>
      <c r="AP434" s="15">
        <f t="shared" si="371"/>
        <v>0</v>
      </c>
      <c r="AQ434" s="15">
        <f t="shared" si="371"/>
        <v>0</v>
      </c>
      <c r="AR434" s="15">
        <f t="shared" si="371"/>
        <v>0</v>
      </c>
      <c r="AS434" s="15">
        <f t="shared" si="371"/>
        <v>0</v>
      </c>
    </row>
    <row r="435" spans="1:45" ht="27.75" hidden="1" customHeight="1" x14ac:dyDescent="0.25">
      <c r="A435" s="102" t="s">
        <v>40</v>
      </c>
      <c r="B435" s="102"/>
      <c r="C435" s="102"/>
      <c r="D435" s="102"/>
      <c r="E435" s="40">
        <v>852</v>
      </c>
      <c r="F435" s="3" t="s">
        <v>104</v>
      </c>
      <c r="G435" s="3" t="s">
        <v>45</v>
      </c>
      <c r="H435" s="3" t="s">
        <v>359</v>
      </c>
      <c r="I435" s="2" t="s">
        <v>80</v>
      </c>
      <c r="J435" s="15">
        <f t="shared" si="370"/>
        <v>22050</v>
      </c>
      <c r="K435" s="15">
        <f t="shared" si="370"/>
        <v>0</v>
      </c>
      <c r="L435" s="15">
        <f t="shared" si="370"/>
        <v>22050</v>
      </c>
      <c r="M435" s="15">
        <f t="shared" si="370"/>
        <v>0</v>
      </c>
      <c r="N435" s="15">
        <f t="shared" si="370"/>
        <v>0</v>
      </c>
      <c r="O435" s="15">
        <f t="shared" si="370"/>
        <v>0</v>
      </c>
      <c r="P435" s="15">
        <f t="shared" si="370"/>
        <v>0</v>
      </c>
      <c r="Q435" s="15">
        <f t="shared" si="370"/>
        <v>0</v>
      </c>
      <c r="R435" s="15">
        <f t="shared" si="370"/>
        <v>22050</v>
      </c>
      <c r="S435" s="15">
        <f t="shared" si="371"/>
        <v>0</v>
      </c>
      <c r="T435" s="15">
        <f t="shared" si="371"/>
        <v>22050</v>
      </c>
      <c r="U435" s="15">
        <f t="shared" si="371"/>
        <v>0</v>
      </c>
      <c r="V435" s="15">
        <f t="shared" si="371"/>
        <v>0</v>
      </c>
      <c r="W435" s="15">
        <f t="shared" si="371"/>
        <v>0</v>
      </c>
      <c r="X435" s="15">
        <f t="shared" si="371"/>
        <v>0</v>
      </c>
      <c r="Y435" s="15">
        <f t="shared" si="371"/>
        <v>0</v>
      </c>
      <c r="Z435" s="15">
        <f t="shared" si="371"/>
        <v>0</v>
      </c>
      <c r="AA435" s="15">
        <f t="shared" si="371"/>
        <v>0</v>
      </c>
      <c r="AB435" s="15">
        <f t="shared" si="371"/>
        <v>0</v>
      </c>
      <c r="AC435" s="15">
        <f t="shared" si="371"/>
        <v>0</v>
      </c>
      <c r="AD435" s="15">
        <f t="shared" si="371"/>
        <v>0</v>
      </c>
      <c r="AE435" s="15">
        <f t="shared" si="371"/>
        <v>0</v>
      </c>
      <c r="AF435" s="15">
        <f t="shared" si="371"/>
        <v>0</v>
      </c>
      <c r="AG435" s="15">
        <f t="shared" si="371"/>
        <v>0</v>
      </c>
      <c r="AH435" s="15">
        <f t="shared" si="371"/>
        <v>0</v>
      </c>
      <c r="AI435" s="15">
        <f t="shared" si="371"/>
        <v>0</v>
      </c>
      <c r="AJ435" s="15">
        <f t="shared" si="371"/>
        <v>0</v>
      </c>
      <c r="AK435" s="15">
        <f t="shared" si="371"/>
        <v>0</v>
      </c>
      <c r="AL435" s="15">
        <f t="shared" si="371"/>
        <v>0</v>
      </c>
      <c r="AM435" s="110">
        <f t="shared" si="371"/>
        <v>0</v>
      </c>
      <c r="AN435" s="15">
        <f t="shared" si="371"/>
        <v>0</v>
      </c>
      <c r="AO435" s="15">
        <f t="shared" si="371"/>
        <v>0</v>
      </c>
      <c r="AP435" s="15">
        <f t="shared" si="371"/>
        <v>0</v>
      </c>
      <c r="AQ435" s="15">
        <f t="shared" si="371"/>
        <v>0</v>
      </c>
      <c r="AR435" s="15">
        <f t="shared" si="371"/>
        <v>0</v>
      </c>
      <c r="AS435" s="15">
        <f t="shared" si="371"/>
        <v>0</v>
      </c>
    </row>
    <row r="436" spans="1:45" ht="27.75" hidden="1" customHeight="1" x14ac:dyDescent="0.25">
      <c r="A436" s="102" t="s">
        <v>81</v>
      </c>
      <c r="B436" s="102"/>
      <c r="C436" s="102"/>
      <c r="D436" s="102"/>
      <c r="E436" s="40">
        <v>852</v>
      </c>
      <c r="F436" s="3" t="s">
        <v>104</v>
      </c>
      <c r="G436" s="3" t="s">
        <v>45</v>
      </c>
      <c r="H436" s="3" t="s">
        <v>359</v>
      </c>
      <c r="I436" s="2" t="s">
        <v>82</v>
      </c>
      <c r="J436" s="15">
        <f>'3.ВС'!J411</f>
        <v>22050</v>
      </c>
      <c r="K436" s="15">
        <f>'3.ВС'!K411</f>
        <v>0</v>
      </c>
      <c r="L436" s="15">
        <f>'3.ВС'!L411</f>
        <v>22050</v>
      </c>
      <c r="M436" s="15">
        <f>'3.ВС'!M411</f>
        <v>0</v>
      </c>
      <c r="N436" s="15">
        <f>'3.ВС'!N411</f>
        <v>0</v>
      </c>
      <c r="O436" s="15">
        <f>'3.ВС'!O411</f>
        <v>0</v>
      </c>
      <c r="P436" s="15">
        <f>'3.ВС'!P411</f>
        <v>0</v>
      </c>
      <c r="Q436" s="15">
        <f>'3.ВС'!Q411</f>
        <v>0</v>
      </c>
      <c r="R436" s="15">
        <f>'3.ВС'!R411</f>
        <v>22050</v>
      </c>
      <c r="S436" s="15">
        <f>'3.ВС'!S411</f>
        <v>0</v>
      </c>
      <c r="T436" s="15">
        <f>'3.ВС'!T411</f>
        <v>22050</v>
      </c>
      <c r="U436" s="15">
        <f>'3.ВС'!U411</f>
        <v>0</v>
      </c>
      <c r="V436" s="15">
        <f>'3.ВС'!V411</f>
        <v>0</v>
      </c>
      <c r="W436" s="15">
        <f>'3.ВС'!W411</f>
        <v>0</v>
      </c>
      <c r="X436" s="15">
        <f>'3.ВС'!X411</f>
        <v>0</v>
      </c>
      <c r="Y436" s="15">
        <f>'3.ВС'!Y411</f>
        <v>0</v>
      </c>
      <c r="Z436" s="15">
        <f>'3.ВС'!Z411</f>
        <v>0</v>
      </c>
      <c r="AA436" s="15">
        <f>'3.ВС'!AA411</f>
        <v>0</v>
      </c>
      <c r="AB436" s="15">
        <f>'3.ВС'!AB411</f>
        <v>0</v>
      </c>
      <c r="AC436" s="15">
        <f>'3.ВС'!AC411</f>
        <v>0</v>
      </c>
      <c r="AD436" s="15">
        <f>'3.ВС'!AD411</f>
        <v>0</v>
      </c>
      <c r="AE436" s="15">
        <f>'3.ВС'!AE411</f>
        <v>0</v>
      </c>
      <c r="AF436" s="15">
        <f>'3.ВС'!AF411</f>
        <v>0</v>
      </c>
      <c r="AG436" s="15">
        <f>'3.ВС'!AG411</f>
        <v>0</v>
      </c>
      <c r="AH436" s="15">
        <f>'3.ВС'!AH411</f>
        <v>0</v>
      </c>
      <c r="AI436" s="15">
        <f>'3.ВС'!AI411</f>
        <v>0</v>
      </c>
      <c r="AJ436" s="15">
        <f>'3.ВС'!AJ411</f>
        <v>0</v>
      </c>
      <c r="AK436" s="15">
        <f>'3.ВС'!AK411</f>
        <v>0</v>
      </c>
      <c r="AL436" s="15">
        <f>'3.ВС'!AL411</f>
        <v>0</v>
      </c>
      <c r="AM436" s="110">
        <f>'3.ВС'!AM411</f>
        <v>0</v>
      </c>
      <c r="AN436" s="15">
        <f>'3.ВС'!AN411</f>
        <v>0</v>
      </c>
      <c r="AO436" s="15">
        <f>'3.ВС'!AO411</f>
        <v>0</v>
      </c>
      <c r="AP436" s="15">
        <f>'3.ВС'!AP411</f>
        <v>0</v>
      </c>
      <c r="AQ436" s="15">
        <f>'3.ВС'!AQ411</f>
        <v>0</v>
      </c>
      <c r="AR436" s="15">
        <f>'3.ВС'!AR411</f>
        <v>0</v>
      </c>
      <c r="AS436" s="15">
        <f>'3.ВС'!AS411</f>
        <v>0</v>
      </c>
    </row>
    <row r="437" spans="1:45" ht="27.75" hidden="1" customHeight="1" x14ac:dyDescent="0.25">
      <c r="A437" s="102" t="s">
        <v>114</v>
      </c>
      <c r="B437" s="102"/>
      <c r="C437" s="102"/>
      <c r="D437" s="102"/>
      <c r="E437" s="40">
        <v>852</v>
      </c>
      <c r="F437" s="3" t="s">
        <v>104</v>
      </c>
      <c r="G437" s="3" t="s">
        <v>45</v>
      </c>
      <c r="H437" s="3" t="s">
        <v>360</v>
      </c>
      <c r="I437" s="2"/>
      <c r="J437" s="15">
        <f t="shared" ref="J437:AK438" si="372">J438</f>
        <v>24215</v>
      </c>
      <c r="K437" s="15">
        <f t="shared" si="372"/>
        <v>0</v>
      </c>
      <c r="L437" s="15">
        <f t="shared" si="372"/>
        <v>24215</v>
      </c>
      <c r="M437" s="15">
        <f t="shared" si="372"/>
        <v>0</v>
      </c>
      <c r="N437" s="15">
        <f t="shared" si="372"/>
        <v>0</v>
      </c>
      <c r="O437" s="15">
        <f t="shared" si="372"/>
        <v>0</v>
      </c>
      <c r="P437" s="15">
        <f t="shared" si="372"/>
        <v>0</v>
      </c>
      <c r="Q437" s="15">
        <f t="shared" si="372"/>
        <v>0</v>
      </c>
      <c r="R437" s="15">
        <f t="shared" si="372"/>
        <v>24215</v>
      </c>
      <c r="S437" s="15">
        <f t="shared" si="372"/>
        <v>0</v>
      </c>
      <c r="T437" s="15">
        <f t="shared" si="372"/>
        <v>24215</v>
      </c>
      <c r="U437" s="15">
        <f t="shared" si="372"/>
        <v>0</v>
      </c>
      <c r="V437" s="15">
        <f t="shared" si="372"/>
        <v>0</v>
      </c>
      <c r="W437" s="15">
        <f t="shared" si="372"/>
        <v>0</v>
      </c>
      <c r="X437" s="15">
        <f t="shared" si="372"/>
        <v>0</v>
      </c>
      <c r="Y437" s="15">
        <f t="shared" si="372"/>
        <v>0</v>
      </c>
      <c r="Z437" s="15">
        <f t="shared" si="372"/>
        <v>0</v>
      </c>
      <c r="AA437" s="15">
        <f t="shared" si="372"/>
        <v>0</v>
      </c>
      <c r="AB437" s="15">
        <f t="shared" si="372"/>
        <v>0</v>
      </c>
      <c r="AC437" s="15">
        <f t="shared" si="372"/>
        <v>0</v>
      </c>
      <c r="AD437" s="15">
        <f t="shared" si="372"/>
        <v>0</v>
      </c>
      <c r="AE437" s="15">
        <f t="shared" si="372"/>
        <v>0</v>
      </c>
      <c r="AF437" s="15">
        <f t="shared" si="372"/>
        <v>0</v>
      </c>
      <c r="AG437" s="15">
        <f t="shared" si="372"/>
        <v>0</v>
      </c>
      <c r="AH437" s="15">
        <f t="shared" si="372"/>
        <v>0</v>
      </c>
      <c r="AI437" s="15">
        <f t="shared" si="372"/>
        <v>0</v>
      </c>
      <c r="AJ437" s="15">
        <f t="shared" si="372"/>
        <v>0</v>
      </c>
      <c r="AK437" s="15">
        <f t="shared" si="372"/>
        <v>0</v>
      </c>
      <c r="AL437" s="15">
        <f t="shared" ref="S437:AS438" si="373">AL438</f>
        <v>0</v>
      </c>
      <c r="AM437" s="110">
        <f t="shared" si="373"/>
        <v>0</v>
      </c>
      <c r="AN437" s="15">
        <f t="shared" si="373"/>
        <v>0</v>
      </c>
      <c r="AO437" s="15">
        <f t="shared" si="373"/>
        <v>0</v>
      </c>
      <c r="AP437" s="15">
        <f t="shared" si="373"/>
        <v>0</v>
      </c>
      <c r="AQ437" s="15">
        <f t="shared" si="373"/>
        <v>0</v>
      </c>
      <c r="AR437" s="15">
        <f t="shared" si="373"/>
        <v>0</v>
      </c>
      <c r="AS437" s="15">
        <f t="shared" si="373"/>
        <v>0</v>
      </c>
    </row>
    <row r="438" spans="1:45" ht="27.75" hidden="1" customHeight="1" x14ac:dyDescent="0.25">
      <c r="A438" s="102" t="s">
        <v>40</v>
      </c>
      <c r="B438" s="102"/>
      <c r="C438" s="102"/>
      <c r="D438" s="102"/>
      <c r="E438" s="40">
        <v>852</v>
      </c>
      <c r="F438" s="3" t="s">
        <v>104</v>
      </c>
      <c r="G438" s="3" t="s">
        <v>45</v>
      </c>
      <c r="H438" s="3" t="s">
        <v>360</v>
      </c>
      <c r="I438" s="2" t="s">
        <v>80</v>
      </c>
      <c r="J438" s="15">
        <f t="shared" si="372"/>
        <v>24215</v>
      </c>
      <c r="K438" s="15">
        <f t="shared" si="372"/>
        <v>0</v>
      </c>
      <c r="L438" s="15">
        <f t="shared" si="372"/>
        <v>24215</v>
      </c>
      <c r="M438" s="15">
        <f t="shared" si="372"/>
        <v>0</v>
      </c>
      <c r="N438" s="15">
        <f t="shared" si="372"/>
        <v>0</v>
      </c>
      <c r="O438" s="15">
        <f t="shared" si="372"/>
        <v>0</v>
      </c>
      <c r="P438" s="15">
        <f t="shared" si="372"/>
        <v>0</v>
      </c>
      <c r="Q438" s="15">
        <f t="shared" si="372"/>
        <v>0</v>
      </c>
      <c r="R438" s="15">
        <f t="shared" si="372"/>
        <v>24215</v>
      </c>
      <c r="S438" s="15">
        <f t="shared" si="373"/>
        <v>0</v>
      </c>
      <c r="T438" s="15">
        <f t="shared" si="373"/>
        <v>24215</v>
      </c>
      <c r="U438" s="15">
        <f t="shared" si="373"/>
        <v>0</v>
      </c>
      <c r="V438" s="15">
        <f t="shared" si="373"/>
        <v>0</v>
      </c>
      <c r="W438" s="15">
        <f t="shared" si="373"/>
        <v>0</v>
      </c>
      <c r="X438" s="15">
        <f t="shared" si="373"/>
        <v>0</v>
      </c>
      <c r="Y438" s="15">
        <f t="shared" si="373"/>
        <v>0</v>
      </c>
      <c r="Z438" s="15">
        <f t="shared" si="373"/>
        <v>0</v>
      </c>
      <c r="AA438" s="15">
        <f t="shared" si="373"/>
        <v>0</v>
      </c>
      <c r="AB438" s="15">
        <f t="shared" si="373"/>
        <v>0</v>
      </c>
      <c r="AC438" s="15">
        <f t="shared" si="373"/>
        <v>0</v>
      </c>
      <c r="AD438" s="15">
        <f t="shared" si="373"/>
        <v>0</v>
      </c>
      <c r="AE438" s="15">
        <f t="shared" si="373"/>
        <v>0</v>
      </c>
      <c r="AF438" s="15">
        <f t="shared" si="373"/>
        <v>0</v>
      </c>
      <c r="AG438" s="15">
        <f t="shared" si="373"/>
        <v>0</v>
      </c>
      <c r="AH438" s="15">
        <f t="shared" si="373"/>
        <v>0</v>
      </c>
      <c r="AI438" s="15">
        <f t="shared" si="373"/>
        <v>0</v>
      </c>
      <c r="AJ438" s="15">
        <f t="shared" si="373"/>
        <v>0</v>
      </c>
      <c r="AK438" s="15">
        <f t="shared" si="373"/>
        <v>0</v>
      </c>
      <c r="AL438" s="15">
        <f t="shared" si="373"/>
        <v>0</v>
      </c>
      <c r="AM438" s="110">
        <f t="shared" si="373"/>
        <v>0</v>
      </c>
      <c r="AN438" s="15">
        <f t="shared" si="373"/>
        <v>0</v>
      </c>
      <c r="AO438" s="15">
        <f t="shared" si="373"/>
        <v>0</v>
      </c>
      <c r="AP438" s="15">
        <f t="shared" si="373"/>
        <v>0</v>
      </c>
      <c r="AQ438" s="15">
        <f t="shared" si="373"/>
        <v>0</v>
      </c>
      <c r="AR438" s="15">
        <f t="shared" si="373"/>
        <v>0</v>
      </c>
      <c r="AS438" s="15">
        <f t="shared" si="373"/>
        <v>0</v>
      </c>
    </row>
    <row r="439" spans="1:45" ht="27.75" hidden="1" customHeight="1" x14ac:dyDescent="0.25">
      <c r="A439" s="102" t="s">
        <v>81</v>
      </c>
      <c r="B439" s="102"/>
      <c r="C439" s="102"/>
      <c r="D439" s="102"/>
      <c r="E439" s="40">
        <v>852</v>
      </c>
      <c r="F439" s="3" t="s">
        <v>104</v>
      </c>
      <c r="G439" s="3" t="s">
        <v>45</v>
      </c>
      <c r="H439" s="3" t="s">
        <v>360</v>
      </c>
      <c r="I439" s="2" t="s">
        <v>82</v>
      </c>
      <c r="J439" s="15">
        <f>'3.ВС'!J414</f>
        <v>24215</v>
      </c>
      <c r="K439" s="15">
        <f>'3.ВС'!K414</f>
        <v>0</v>
      </c>
      <c r="L439" s="15">
        <f>'3.ВС'!L414</f>
        <v>24215</v>
      </c>
      <c r="M439" s="15">
        <f>'3.ВС'!M414</f>
        <v>0</v>
      </c>
      <c r="N439" s="15">
        <f>'3.ВС'!N414</f>
        <v>0</v>
      </c>
      <c r="O439" s="15">
        <f>'3.ВС'!O414</f>
        <v>0</v>
      </c>
      <c r="P439" s="15">
        <f>'3.ВС'!P414</f>
        <v>0</v>
      </c>
      <c r="Q439" s="15">
        <f>'3.ВС'!Q414</f>
        <v>0</v>
      </c>
      <c r="R439" s="15">
        <f>'3.ВС'!R414</f>
        <v>24215</v>
      </c>
      <c r="S439" s="15">
        <f>'3.ВС'!S414</f>
        <v>0</v>
      </c>
      <c r="T439" s="15">
        <f>'3.ВС'!T414</f>
        <v>24215</v>
      </c>
      <c r="U439" s="15">
        <f>'3.ВС'!U414</f>
        <v>0</v>
      </c>
      <c r="V439" s="15">
        <f>'3.ВС'!V414</f>
        <v>0</v>
      </c>
      <c r="W439" s="15">
        <f>'3.ВС'!W414</f>
        <v>0</v>
      </c>
      <c r="X439" s="15">
        <f>'3.ВС'!X414</f>
        <v>0</v>
      </c>
      <c r="Y439" s="15">
        <f>'3.ВС'!Y414</f>
        <v>0</v>
      </c>
      <c r="Z439" s="15">
        <f>'3.ВС'!Z414</f>
        <v>0</v>
      </c>
      <c r="AA439" s="15">
        <f>'3.ВС'!AA414</f>
        <v>0</v>
      </c>
      <c r="AB439" s="15">
        <f>'3.ВС'!AB414</f>
        <v>0</v>
      </c>
      <c r="AC439" s="15">
        <f>'3.ВС'!AC414</f>
        <v>0</v>
      </c>
      <c r="AD439" s="15">
        <f>'3.ВС'!AD414</f>
        <v>0</v>
      </c>
      <c r="AE439" s="15">
        <f>'3.ВС'!AE414</f>
        <v>0</v>
      </c>
      <c r="AF439" s="15">
        <f>'3.ВС'!AF414</f>
        <v>0</v>
      </c>
      <c r="AG439" s="15">
        <f>'3.ВС'!AG414</f>
        <v>0</v>
      </c>
      <c r="AH439" s="15">
        <f>'3.ВС'!AH414</f>
        <v>0</v>
      </c>
      <c r="AI439" s="15">
        <f>'3.ВС'!AI414</f>
        <v>0</v>
      </c>
      <c r="AJ439" s="15">
        <f>'3.ВС'!AJ414</f>
        <v>0</v>
      </c>
      <c r="AK439" s="15">
        <f>'3.ВС'!AK414</f>
        <v>0</v>
      </c>
      <c r="AL439" s="15">
        <f>'3.ВС'!AL414</f>
        <v>0</v>
      </c>
      <c r="AM439" s="110">
        <f>'3.ВС'!AM414</f>
        <v>0</v>
      </c>
      <c r="AN439" s="15">
        <f>'3.ВС'!AN414</f>
        <v>0</v>
      </c>
      <c r="AO439" s="15">
        <f>'3.ВС'!AO414</f>
        <v>0</v>
      </c>
      <c r="AP439" s="15">
        <f>'3.ВС'!AP414</f>
        <v>0</v>
      </c>
      <c r="AQ439" s="15">
        <f>'3.ВС'!AQ414</f>
        <v>0</v>
      </c>
      <c r="AR439" s="15">
        <f>'3.ВС'!AR414</f>
        <v>0</v>
      </c>
      <c r="AS439" s="15">
        <f>'3.ВС'!AS414</f>
        <v>0</v>
      </c>
    </row>
    <row r="440" spans="1:45" ht="27.75" hidden="1" customHeight="1" x14ac:dyDescent="0.25">
      <c r="A440" s="102" t="s">
        <v>306</v>
      </c>
      <c r="B440" s="102"/>
      <c r="C440" s="102"/>
      <c r="D440" s="102"/>
      <c r="E440" s="40">
        <v>852</v>
      </c>
      <c r="F440" s="3" t="s">
        <v>104</v>
      </c>
      <c r="G440" s="3" t="s">
        <v>45</v>
      </c>
      <c r="H440" s="3" t="s">
        <v>370</v>
      </c>
      <c r="I440" s="2"/>
      <c r="J440" s="15">
        <f t="shared" ref="J440:AK441" si="374">J441</f>
        <v>10000</v>
      </c>
      <c r="K440" s="15">
        <f t="shared" si="374"/>
        <v>0</v>
      </c>
      <c r="L440" s="15">
        <f t="shared" si="374"/>
        <v>10000</v>
      </c>
      <c r="M440" s="15">
        <f t="shared" si="374"/>
        <v>0</v>
      </c>
      <c r="N440" s="15">
        <f t="shared" si="374"/>
        <v>0</v>
      </c>
      <c r="O440" s="15">
        <f t="shared" si="374"/>
        <v>0</v>
      </c>
      <c r="P440" s="15">
        <f t="shared" si="374"/>
        <v>0</v>
      </c>
      <c r="Q440" s="15">
        <f t="shared" si="374"/>
        <v>0</v>
      </c>
      <c r="R440" s="15">
        <f t="shared" si="374"/>
        <v>10000</v>
      </c>
      <c r="S440" s="15">
        <f t="shared" si="374"/>
        <v>0</v>
      </c>
      <c r="T440" s="15">
        <f t="shared" si="374"/>
        <v>10000</v>
      </c>
      <c r="U440" s="15">
        <f t="shared" si="374"/>
        <v>0</v>
      </c>
      <c r="V440" s="15">
        <f t="shared" si="374"/>
        <v>0</v>
      </c>
      <c r="W440" s="15">
        <f t="shared" si="374"/>
        <v>0</v>
      </c>
      <c r="X440" s="15">
        <f t="shared" si="374"/>
        <v>0</v>
      </c>
      <c r="Y440" s="15">
        <f t="shared" si="374"/>
        <v>0</v>
      </c>
      <c r="Z440" s="15">
        <f t="shared" si="374"/>
        <v>0</v>
      </c>
      <c r="AA440" s="15">
        <f t="shared" si="374"/>
        <v>0</v>
      </c>
      <c r="AB440" s="15">
        <f t="shared" si="374"/>
        <v>0</v>
      </c>
      <c r="AC440" s="15">
        <f t="shared" si="374"/>
        <v>0</v>
      </c>
      <c r="AD440" s="15">
        <f t="shared" si="374"/>
        <v>0</v>
      </c>
      <c r="AE440" s="15">
        <f t="shared" si="374"/>
        <v>0</v>
      </c>
      <c r="AF440" s="15">
        <f t="shared" si="374"/>
        <v>0</v>
      </c>
      <c r="AG440" s="15">
        <f t="shared" si="374"/>
        <v>0</v>
      </c>
      <c r="AH440" s="15">
        <f t="shared" si="374"/>
        <v>0</v>
      </c>
      <c r="AI440" s="15">
        <f t="shared" si="374"/>
        <v>0</v>
      </c>
      <c r="AJ440" s="15">
        <f t="shared" si="374"/>
        <v>0</v>
      </c>
      <c r="AK440" s="15">
        <f t="shared" si="374"/>
        <v>0</v>
      </c>
      <c r="AL440" s="15">
        <f t="shared" ref="S440:AS441" si="375">AL441</f>
        <v>0</v>
      </c>
      <c r="AM440" s="110">
        <f t="shared" si="375"/>
        <v>0</v>
      </c>
      <c r="AN440" s="15">
        <f t="shared" si="375"/>
        <v>0</v>
      </c>
      <c r="AO440" s="15">
        <f t="shared" si="375"/>
        <v>0</v>
      </c>
      <c r="AP440" s="15">
        <f t="shared" si="375"/>
        <v>0</v>
      </c>
      <c r="AQ440" s="15">
        <f t="shared" si="375"/>
        <v>0</v>
      </c>
      <c r="AR440" s="15">
        <f t="shared" si="375"/>
        <v>0</v>
      </c>
      <c r="AS440" s="15">
        <f t="shared" si="375"/>
        <v>0</v>
      </c>
    </row>
    <row r="441" spans="1:45" ht="27.75" hidden="1" customHeight="1" x14ac:dyDescent="0.25">
      <c r="A441" s="102" t="s">
        <v>40</v>
      </c>
      <c r="B441" s="102"/>
      <c r="C441" s="102"/>
      <c r="D441" s="102"/>
      <c r="E441" s="40">
        <v>852</v>
      </c>
      <c r="F441" s="3" t="s">
        <v>104</v>
      </c>
      <c r="G441" s="3" t="s">
        <v>45</v>
      </c>
      <c r="H441" s="3" t="s">
        <v>370</v>
      </c>
      <c r="I441" s="2" t="s">
        <v>80</v>
      </c>
      <c r="J441" s="15">
        <f t="shared" si="374"/>
        <v>10000</v>
      </c>
      <c r="K441" s="15">
        <f t="shared" si="374"/>
        <v>0</v>
      </c>
      <c r="L441" s="15">
        <f t="shared" si="374"/>
        <v>10000</v>
      </c>
      <c r="M441" s="15">
        <f t="shared" si="374"/>
        <v>0</v>
      </c>
      <c r="N441" s="15">
        <f t="shared" si="374"/>
        <v>0</v>
      </c>
      <c r="O441" s="15">
        <f t="shared" si="374"/>
        <v>0</v>
      </c>
      <c r="P441" s="15">
        <f t="shared" si="374"/>
        <v>0</v>
      </c>
      <c r="Q441" s="15">
        <f t="shared" si="374"/>
        <v>0</v>
      </c>
      <c r="R441" s="15">
        <f t="shared" si="374"/>
        <v>10000</v>
      </c>
      <c r="S441" s="15">
        <f t="shared" si="375"/>
        <v>0</v>
      </c>
      <c r="T441" s="15">
        <f t="shared" si="375"/>
        <v>10000</v>
      </c>
      <c r="U441" s="15">
        <f t="shared" si="375"/>
        <v>0</v>
      </c>
      <c r="V441" s="15">
        <f t="shared" si="375"/>
        <v>0</v>
      </c>
      <c r="W441" s="15">
        <f t="shared" si="375"/>
        <v>0</v>
      </c>
      <c r="X441" s="15">
        <f t="shared" si="375"/>
        <v>0</v>
      </c>
      <c r="Y441" s="15">
        <f t="shared" si="375"/>
        <v>0</v>
      </c>
      <c r="Z441" s="15">
        <f t="shared" si="375"/>
        <v>0</v>
      </c>
      <c r="AA441" s="15">
        <f t="shared" si="375"/>
        <v>0</v>
      </c>
      <c r="AB441" s="15">
        <f t="shared" si="375"/>
        <v>0</v>
      </c>
      <c r="AC441" s="15">
        <f t="shared" si="375"/>
        <v>0</v>
      </c>
      <c r="AD441" s="15">
        <f t="shared" si="375"/>
        <v>0</v>
      </c>
      <c r="AE441" s="15">
        <f t="shared" si="375"/>
        <v>0</v>
      </c>
      <c r="AF441" s="15">
        <f t="shared" si="375"/>
        <v>0</v>
      </c>
      <c r="AG441" s="15">
        <f t="shared" si="375"/>
        <v>0</v>
      </c>
      <c r="AH441" s="15">
        <f t="shared" si="375"/>
        <v>0</v>
      </c>
      <c r="AI441" s="15">
        <f t="shared" si="375"/>
        <v>0</v>
      </c>
      <c r="AJ441" s="15">
        <f t="shared" si="375"/>
        <v>0</v>
      </c>
      <c r="AK441" s="15">
        <f t="shared" si="375"/>
        <v>0</v>
      </c>
      <c r="AL441" s="15">
        <f t="shared" si="375"/>
        <v>0</v>
      </c>
      <c r="AM441" s="110">
        <f t="shared" si="375"/>
        <v>0</v>
      </c>
      <c r="AN441" s="15">
        <f t="shared" si="375"/>
        <v>0</v>
      </c>
      <c r="AO441" s="15">
        <f t="shared" si="375"/>
        <v>0</v>
      </c>
      <c r="AP441" s="15">
        <f t="shared" si="375"/>
        <v>0</v>
      </c>
      <c r="AQ441" s="15">
        <f t="shared" si="375"/>
        <v>0</v>
      </c>
      <c r="AR441" s="15">
        <f t="shared" si="375"/>
        <v>0</v>
      </c>
      <c r="AS441" s="15">
        <f t="shared" si="375"/>
        <v>0</v>
      </c>
    </row>
    <row r="442" spans="1:45" ht="27.75" hidden="1" customHeight="1" x14ac:dyDescent="0.25">
      <c r="A442" s="102" t="s">
        <v>81</v>
      </c>
      <c r="B442" s="102"/>
      <c r="C442" s="102"/>
      <c r="D442" s="102"/>
      <c r="E442" s="40">
        <v>852</v>
      </c>
      <c r="F442" s="2" t="s">
        <v>104</v>
      </c>
      <c r="G442" s="3" t="s">
        <v>45</v>
      </c>
      <c r="H442" s="3" t="s">
        <v>370</v>
      </c>
      <c r="I442" s="2" t="s">
        <v>82</v>
      </c>
      <c r="J442" s="15">
        <f>'3.ВС'!J417</f>
        <v>10000</v>
      </c>
      <c r="K442" s="15">
        <f>'3.ВС'!K417</f>
        <v>0</v>
      </c>
      <c r="L442" s="15">
        <f>'3.ВС'!L417</f>
        <v>10000</v>
      </c>
      <c r="M442" s="15">
        <f>'3.ВС'!M417</f>
        <v>0</v>
      </c>
      <c r="N442" s="15">
        <f>'3.ВС'!N417</f>
        <v>0</v>
      </c>
      <c r="O442" s="15">
        <f>'3.ВС'!O417</f>
        <v>0</v>
      </c>
      <c r="P442" s="15">
        <f>'3.ВС'!P417</f>
        <v>0</v>
      </c>
      <c r="Q442" s="15">
        <f>'3.ВС'!Q417</f>
        <v>0</v>
      </c>
      <c r="R442" s="15">
        <f>'3.ВС'!R417</f>
        <v>10000</v>
      </c>
      <c r="S442" s="15">
        <f>'3.ВС'!S417</f>
        <v>0</v>
      </c>
      <c r="T442" s="15">
        <f>'3.ВС'!T417</f>
        <v>10000</v>
      </c>
      <c r="U442" s="15">
        <f>'3.ВС'!U417</f>
        <v>0</v>
      </c>
      <c r="V442" s="15">
        <f>'3.ВС'!V417</f>
        <v>0</v>
      </c>
      <c r="W442" s="15">
        <f>'3.ВС'!W417</f>
        <v>0</v>
      </c>
      <c r="X442" s="15">
        <f>'3.ВС'!X417</f>
        <v>0</v>
      </c>
      <c r="Y442" s="15">
        <f>'3.ВС'!Y417</f>
        <v>0</v>
      </c>
      <c r="Z442" s="15">
        <f>'3.ВС'!Z417</f>
        <v>0</v>
      </c>
      <c r="AA442" s="15">
        <f>'3.ВС'!AA417</f>
        <v>0</v>
      </c>
      <c r="AB442" s="15">
        <f>'3.ВС'!AB417</f>
        <v>0</v>
      </c>
      <c r="AC442" s="15">
        <f>'3.ВС'!AC417</f>
        <v>0</v>
      </c>
      <c r="AD442" s="15">
        <f>'3.ВС'!AD417</f>
        <v>0</v>
      </c>
      <c r="AE442" s="15">
        <f>'3.ВС'!AE417</f>
        <v>0</v>
      </c>
      <c r="AF442" s="15">
        <f>'3.ВС'!AF417</f>
        <v>0</v>
      </c>
      <c r="AG442" s="15">
        <f>'3.ВС'!AG417</f>
        <v>0</v>
      </c>
      <c r="AH442" s="15">
        <f>'3.ВС'!AH417</f>
        <v>0</v>
      </c>
      <c r="AI442" s="15">
        <f>'3.ВС'!AI417</f>
        <v>0</v>
      </c>
      <c r="AJ442" s="15">
        <f>'3.ВС'!AJ417</f>
        <v>0</v>
      </c>
      <c r="AK442" s="15">
        <f>'3.ВС'!AK417</f>
        <v>0</v>
      </c>
      <c r="AL442" s="15">
        <f>'3.ВС'!AL417</f>
        <v>0</v>
      </c>
      <c r="AM442" s="110">
        <f>'3.ВС'!AM417</f>
        <v>0</v>
      </c>
      <c r="AN442" s="15">
        <f>'3.ВС'!AN417</f>
        <v>0</v>
      </c>
      <c r="AO442" s="15">
        <f>'3.ВС'!AO417</f>
        <v>0</v>
      </c>
      <c r="AP442" s="15">
        <f>'3.ВС'!AP417</f>
        <v>0</v>
      </c>
      <c r="AQ442" s="15">
        <f>'3.ВС'!AQ417</f>
        <v>0</v>
      </c>
      <c r="AR442" s="15">
        <f>'3.ВС'!AR417</f>
        <v>0</v>
      </c>
      <c r="AS442" s="15">
        <f>'3.ВС'!AS417</f>
        <v>0</v>
      </c>
    </row>
    <row r="443" spans="1:45" ht="27.75" hidden="1" customHeight="1" x14ac:dyDescent="0.25">
      <c r="A443" s="102" t="s">
        <v>278</v>
      </c>
      <c r="B443" s="102"/>
      <c r="C443" s="102"/>
      <c r="D443" s="102"/>
      <c r="E443" s="40">
        <v>852</v>
      </c>
      <c r="F443" s="3" t="s">
        <v>104</v>
      </c>
      <c r="G443" s="3" t="s">
        <v>45</v>
      </c>
      <c r="H443" s="3" t="s">
        <v>361</v>
      </c>
      <c r="I443" s="2"/>
      <c r="J443" s="15">
        <f t="shared" ref="J443:AK444" si="376">J444</f>
        <v>87600</v>
      </c>
      <c r="K443" s="15">
        <f t="shared" si="376"/>
        <v>87600</v>
      </c>
      <c r="L443" s="15">
        <f t="shared" si="376"/>
        <v>0</v>
      </c>
      <c r="M443" s="15">
        <f t="shared" si="376"/>
        <v>0</v>
      </c>
      <c r="N443" s="15">
        <f t="shared" si="376"/>
        <v>0</v>
      </c>
      <c r="O443" s="15">
        <f t="shared" si="376"/>
        <v>0</v>
      </c>
      <c r="P443" s="15">
        <f t="shared" si="376"/>
        <v>0</v>
      </c>
      <c r="Q443" s="15">
        <f t="shared" si="376"/>
        <v>0</v>
      </c>
      <c r="R443" s="15">
        <f t="shared" si="376"/>
        <v>87600</v>
      </c>
      <c r="S443" s="15">
        <f t="shared" si="376"/>
        <v>87600</v>
      </c>
      <c r="T443" s="15">
        <f t="shared" si="376"/>
        <v>0</v>
      </c>
      <c r="U443" s="15">
        <f t="shared" si="376"/>
        <v>0</v>
      </c>
      <c r="V443" s="15">
        <f t="shared" si="376"/>
        <v>87600</v>
      </c>
      <c r="W443" s="15">
        <f t="shared" si="376"/>
        <v>87600</v>
      </c>
      <c r="X443" s="15">
        <f t="shared" si="376"/>
        <v>0</v>
      </c>
      <c r="Y443" s="15">
        <f t="shared" si="376"/>
        <v>0</v>
      </c>
      <c r="Z443" s="15">
        <f t="shared" si="376"/>
        <v>0</v>
      </c>
      <c r="AA443" s="15">
        <f t="shared" si="376"/>
        <v>0</v>
      </c>
      <c r="AB443" s="15">
        <f t="shared" si="376"/>
        <v>0</v>
      </c>
      <c r="AC443" s="15">
        <f t="shared" si="376"/>
        <v>0</v>
      </c>
      <c r="AD443" s="15">
        <f t="shared" si="376"/>
        <v>87600</v>
      </c>
      <c r="AE443" s="15">
        <f t="shared" si="376"/>
        <v>87600</v>
      </c>
      <c r="AF443" s="15">
        <f t="shared" si="376"/>
        <v>0</v>
      </c>
      <c r="AG443" s="15">
        <f t="shared" si="376"/>
        <v>0</v>
      </c>
      <c r="AH443" s="15">
        <f t="shared" si="376"/>
        <v>87600</v>
      </c>
      <c r="AI443" s="15">
        <f t="shared" si="376"/>
        <v>87600</v>
      </c>
      <c r="AJ443" s="15">
        <f t="shared" si="376"/>
        <v>0</v>
      </c>
      <c r="AK443" s="15">
        <f t="shared" si="376"/>
        <v>0</v>
      </c>
      <c r="AL443" s="15">
        <f t="shared" ref="S443:AS444" si="377">AL444</f>
        <v>0</v>
      </c>
      <c r="AM443" s="110">
        <f t="shared" si="377"/>
        <v>0</v>
      </c>
      <c r="AN443" s="15">
        <f t="shared" si="377"/>
        <v>0</v>
      </c>
      <c r="AO443" s="15">
        <f t="shared" si="377"/>
        <v>0</v>
      </c>
      <c r="AP443" s="15">
        <f t="shared" si="377"/>
        <v>87600</v>
      </c>
      <c r="AQ443" s="15">
        <f t="shared" si="377"/>
        <v>87600</v>
      </c>
      <c r="AR443" s="15">
        <f t="shared" si="377"/>
        <v>0</v>
      </c>
      <c r="AS443" s="15">
        <f t="shared" si="377"/>
        <v>0</v>
      </c>
    </row>
    <row r="444" spans="1:45" ht="27.75" hidden="1" customHeight="1" x14ac:dyDescent="0.25">
      <c r="A444" s="102" t="s">
        <v>40</v>
      </c>
      <c r="B444" s="102"/>
      <c r="C444" s="102"/>
      <c r="D444" s="102"/>
      <c r="E444" s="40">
        <v>852</v>
      </c>
      <c r="F444" s="3" t="s">
        <v>104</v>
      </c>
      <c r="G444" s="3" t="s">
        <v>45</v>
      </c>
      <c r="H444" s="3" t="s">
        <v>361</v>
      </c>
      <c r="I444" s="2" t="s">
        <v>80</v>
      </c>
      <c r="J444" s="15">
        <f t="shared" si="376"/>
        <v>87600</v>
      </c>
      <c r="K444" s="15">
        <f t="shared" si="376"/>
        <v>87600</v>
      </c>
      <c r="L444" s="15">
        <f t="shared" si="376"/>
        <v>0</v>
      </c>
      <c r="M444" s="15">
        <f t="shared" si="376"/>
        <v>0</v>
      </c>
      <c r="N444" s="15">
        <f t="shared" si="376"/>
        <v>0</v>
      </c>
      <c r="O444" s="15">
        <f t="shared" si="376"/>
        <v>0</v>
      </c>
      <c r="P444" s="15">
        <f t="shared" si="376"/>
        <v>0</v>
      </c>
      <c r="Q444" s="15">
        <f t="shared" si="376"/>
        <v>0</v>
      </c>
      <c r="R444" s="15">
        <f t="shared" si="376"/>
        <v>87600</v>
      </c>
      <c r="S444" s="15">
        <f t="shared" si="377"/>
        <v>87600</v>
      </c>
      <c r="T444" s="15">
        <f t="shared" si="377"/>
        <v>0</v>
      </c>
      <c r="U444" s="15">
        <f t="shared" si="377"/>
        <v>0</v>
      </c>
      <c r="V444" s="15">
        <f t="shared" si="377"/>
        <v>87600</v>
      </c>
      <c r="W444" s="15">
        <f t="shared" si="377"/>
        <v>87600</v>
      </c>
      <c r="X444" s="15">
        <f t="shared" si="377"/>
        <v>0</v>
      </c>
      <c r="Y444" s="15">
        <f t="shared" si="377"/>
        <v>0</v>
      </c>
      <c r="Z444" s="15">
        <f t="shared" si="377"/>
        <v>0</v>
      </c>
      <c r="AA444" s="15">
        <f t="shared" si="377"/>
        <v>0</v>
      </c>
      <c r="AB444" s="15">
        <f t="shared" si="377"/>
        <v>0</v>
      </c>
      <c r="AC444" s="15">
        <f t="shared" si="377"/>
        <v>0</v>
      </c>
      <c r="AD444" s="15">
        <f t="shared" si="377"/>
        <v>87600</v>
      </c>
      <c r="AE444" s="15">
        <f t="shared" si="377"/>
        <v>87600</v>
      </c>
      <c r="AF444" s="15">
        <f t="shared" si="377"/>
        <v>0</v>
      </c>
      <c r="AG444" s="15">
        <f t="shared" si="377"/>
        <v>0</v>
      </c>
      <c r="AH444" s="15">
        <f t="shared" si="377"/>
        <v>87600</v>
      </c>
      <c r="AI444" s="15">
        <f t="shared" si="377"/>
        <v>87600</v>
      </c>
      <c r="AJ444" s="15">
        <f t="shared" si="377"/>
        <v>0</v>
      </c>
      <c r="AK444" s="15">
        <f t="shared" si="377"/>
        <v>0</v>
      </c>
      <c r="AL444" s="15">
        <f t="shared" si="377"/>
        <v>0</v>
      </c>
      <c r="AM444" s="110">
        <f t="shared" si="377"/>
        <v>0</v>
      </c>
      <c r="AN444" s="15">
        <f t="shared" si="377"/>
        <v>0</v>
      </c>
      <c r="AO444" s="15">
        <f t="shared" si="377"/>
        <v>0</v>
      </c>
      <c r="AP444" s="15">
        <f t="shared" si="377"/>
        <v>87600</v>
      </c>
      <c r="AQ444" s="15">
        <f t="shared" si="377"/>
        <v>87600</v>
      </c>
      <c r="AR444" s="15">
        <f t="shared" si="377"/>
        <v>0</v>
      </c>
      <c r="AS444" s="15">
        <f t="shared" si="377"/>
        <v>0</v>
      </c>
    </row>
    <row r="445" spans="1:45" ht="27.75" hidden="1" customHeight="1" x14ac:dyDescent="0.25">
      <c r="A445" s="102" t="s">
        <v>81</v>
      </c>
      <c r="B445" s="102"/>
      <c r="C445" s="102"/>
      <c r="D445" s="102"/>
      <c r="E445" s="40">
        <v>852</v>
      </c>
      <c r="F445" s="3" t="s">
        <v>104</v>
      </c>
      <c r="G445" s="3" t="s">
        <v>45</v>
      </c>
      <c r="H445" s="3" t="s">
        <v>361</v>
      </c>
      <c r="I445" s="2" t="s">
        <v>82</v>
      </c>
      <c r="J445" s="15">
        <f>'3.ВС'!J420</f>
        <v>87600</v>
      </c>
      <c r="K445" s="15">
        <f>'3.ВС'!K420</f>
        <v>87600</v>
      </c>
      <c r="L445" s="15">
        <f>'3.ВС'!L420</f>
        <v>0</v>
      </c>
      <c r="M445" s="15">
        <f>'3.ВС'!M420</f>
        <v>0</v>
      </c>
      <c r="N445" s="15">
        <f>'3.ВС'!N420</f>
        <v>0</v>
      </c>
      <c r="O445" s="15">
        <f>'3.ВС'!O420</f>
        <v>0</v>
      </c>
      <c r="P445" s="15">
        <f>'3.ВС'!P420</f>
        <v>0</v>
      </c>
      <c r="Q445" s="15">
        <f>'3.ВС'!Q420</f>
        <v>0</v>
      </c>
      <c r="R445" s="15">
        <f>'3.ВС'!R420</f>
        <v>87600</v>
      </c>
      <c r="S445" s="15">
        <f>'3.ВС'!S420</f>
        <v>87600</v>
      </c>
      <c r="T445" s="15">
        <f>'3.ВС'!T420</f>
        <v>0</v>
      </c>
      <c r="U445" s="15">
        <f>'3.ВС'!U420</f>
        <v>0</v>
      </c>
      <c r="V445" s="15">
        <f>'3.ВС'!V420</f>
        <v>87600</v>
      </c>
      <c r="W445" s="15">
        <f>'3.ВС'!W420</f>
        <v>87600</v>
      </c>
      <c r="X445" s="15">
        <f>'3.ВС'!X420</f>
        <v>0</v>
      </c>
      <c r="Y445" s="15">
        <f>'3.ВС'!Y420</f>
        <v>0</v>
      </c>
      <c r="Z445" s="15">
        <f>'3.ВС'!Z420</f>
        <v>0</v>
      </c>
      <c r="AA445" s="15">
        <f>'3.ВС'!AA420</f>
        <v>0</v>
      </c>
      <c r="AB445" s="15">
        <f>'3.ВС'!AB420</f>
        <v>0</v>
      </c>
      <c r="AC445" s="15">
        <f>'3.ВС'!AC420</f>
        <v>0</v>
      </c>
      <c r="AD445" s="15">
        <f>'3.ВС'!AD420</f>
        <v>87600</v>
      </c>
      <c r="AE445" s="15">
        <f>'3.ВС'!AE420</f>
        <v>87600</v>
      </c>
      <c r="AF445" s="15">
        <f>'3.ВС'!AF420</f>
        <v>0</v>
      </c>
      <c r="AG445" s="15">
        <f>'3.ВС'!AG420</f>
        <v>0</v>
      </c>
      <c r="AH445" s="15">
        <f>'3.ВС'!AH420</f>
        <v>87600</v>
      </c>
      <c r="AI445" s="15">
        <f>'3.ВС'!AI420</f>
        <v>87600</v>
      </c>
      <c r="AJ445" s="15">
        <f>'3.ВС'!AJ420</f>
        <v>0</v>
      </c>
      <c r="AK445" s="15">
        <f>'3.ВС'!AK420</f>
        <v>0</v>
      </c>
      <c r="AL445" s="15">
        <f>'3.ВС'!AL420</f>
        <v>0</v>
      </c>
      <c r="AM445" s="110">
        <f>'3.ВС'!AM420</f>
        <v>0</v>
      </c>
      <c r="AN445" s="15">
        <f>'3.ВС'!AN420</f>
        <v>0</v>
      </c>
      <c r="AO445" s="15">
        <f>'3.ВС'!AO420</f>
        <v>0</v>
      </c>
      <c r="AP445" s="15">
        <f>'3.ВС'!AP420</f>
        <v>87600</v>
      </c>
      <c r="AQ445" s="15">
        <f>'3.ВС'!AQ420</f>
        <v>87600</v>
      </c>
      <c r="AR445" s="15">
        <f>'3.ВС'!AR420</f>
        <v>0</v>
      </c>
      <c r="AS445" s="15">
        <f>'3.ВС'!AS420</f>
        <v>0</v>
      </c>
    </row>
    <row r="446" spans="1:45" s="26" customFormat="1" ht="27.75" customHeight="1" x14ac:dyDescent="0.25">
      <c r="A446" s="100" t="s">
        <v>130</v>
      </c>
      <c r="B446" s="102"/>
      <c r="C446" s="102"/>
      <c r="D446" s="102"/>
      <c r="E446" s="4">
        <v>853</v>
      </c>
      <c r="F446" s="3" t="s">
        <v>131</v>
      </c>
      <c r="G446" s="3"/>
      <c r="H446" s="3"/>
      <c r="I446" s="3"/>
      <c r="J446" s="6">
        <f t="shared" ref="J446" si="378">J447+J451</f>
        <v>5228000</v>
      </c>
      <c r="K446" s="6">
        <f t="shared" ref="K446:R446" si="379">K447+K451</f>
        <v>928000</v>
      </c>
      <c r="L446" s="6">
        <f t="shared" si="379"/>
        <v>4300000</v>
      </c>
      <c r="M446" s="6">
        <f t="shared" si="379"/>
        <v>0</v>
      </c>
      <c r="N446" s="6">
        <f t="shared" si="379"/>
        <v>1112000</v>
      </c>
      <c r="O446" s="6">
        <f t="shared" si="379"/>
        <v>0</v>
      </c>
      <c r="P446" s="6">
        <f t="shared" si="379"/>
        <v>1112000</v>
      </c>
      <c r="Q446" s="6">
        <f t="shared" si="379"/>
        <v>0</v>
      </c>
      <c r="R446" s="6">
        <f t="shared" si="379"/>
        <v>6340000</v>
      </c>
      <c r="S446" s="6">
        <f t="shared" ref="S446:AS446" si="380">S447+S451</f>
        <v>928000</v>
      </c>
      <c r="T446" s="6">
        <f t="shared" si="380"/>
        <v>5412000</v>
      </c>
      <c r="U446" s="6">
        <f t="shared" si="380"/>
        <v>0</v>
      </c>
      <c r="V446" s="6">
        <f t="shared" si="380"/>
        <v>3928000</v>
      </c>
      <c r="W446" s="6">
        <f t="shared" si="380"/>
        <v>928000</v>
      </c>
      <c r="X446" s="6">
        <f t="shared" si="380"/>
        <v>3000000</v>
      </c>
      <c r="Y446" s="6">
        <f t="shared" si="380"/>
        <v>0</v>
      </c>
      <c r="Z446" s="6">
        <f t="shared" si="380"/>
        <v>0</v>
      </c>
      <c r="AA446" s="6">
        <f t="shared" si="380"/>
        <v>0</v>
      </c>
      <c r="AB446" s="6">
        <f t="shared" si="380"/>
        <v>0</v>
      </c>
      <c r="AC446" s="6">
        <f t="shared" si="380"/>
        <v>0</v>
      </c>
      <c r="AD446" s="6">
        <f t="shared" si="380"/>
        <v>3928000</v>
      </c>
      <c r="AE446" s="6">
        <f t="shared" si="380"/>
        <v>928000</v>
      </c>
      <c r="AF446" s="6">
        <f t="shared" si="380"/>
        <v>3000000</v>
      </c>
      <c r="AG446" s="6">
        <f t="shared" si="380"/>
        <v>0</v>
      </c>
      <c r="AH446" s="6">
        <f t="shared" si="380"/>
        <v>3928000</v>
      </c>
      <c r="AI446" s="6">
        <f t="shared" si="380"/>
        <v>928000</v>
      </c>
      <c r="AJ446" s="6">
        <f t="shared" si="380"/>
        <v>3000000</v>
      </c>
      <c r="AK446" s="6">
        <f t="shared" si="380"/>
        <v>0</v>
      </c>
      <c r="AL446" s="6">
        <f t="shared" si="380"/>
        <v>0</v>
      </c>
      <c r="AM446" s="124">
        <f t="shared" si="380"/>
        <v>0</v>
      </c>
      <c r="AN446" s="7">
        <f t="shared" si="380"/>
        <v>0</v>
      </c>
      <c r="AO446" s="7">
        <f t="shared" si="380"/>
        <v>0</v>
      </c>
      <c r="AP446" s="7">
        <f t="shared" si="380"/>
        <v>3928000</v>
      </c>
      <c r="AQ446" s="7">
        <f t="shared" si="380"/>
        <v>928000</v>
      </c>
      <c r="AR446" s="7">
        <f t="shared" si="380"/>
        <v>3000000</v>
      </c>
      <c r="AS446" s="7">
        <f t="shared" si="380"/>
        <v>0</v>
      </c>
    </row>
    <row r="447" spans="1:45" ht="27.75" hidden="1" customHeight="1" x14ac:dyDescent="0.25">
      <c r="A447" s="100" t="s">
        <v>132</v>
      </c>
      <c r="B447" s="102"/>
      <c r="C447" s="102"/>
      <c r="D447" s="102"/>
      <c r="E447" s="4">
        <v>853</v>
      </c>
      <c r="F447" s="3" t="s">
        <v>131</v>
      </c>
      <c r="G447" s="3" t="s">
        <v>11</v>
      </c>
      <c r="H447" s="63"/>
      <c r="I447" s="3"/>
      <c r="J447" s="34">
        <f t="shared" ref="J447:AK449" si="381">J448</f>
        <v>928000</v>
      </c>
      <c r="K447" s="34">
        <f t="shared" si="381"/>
        <v>928000</v>
      </c>
      <c r="L447" s="34">
        <f t="shared" si="381"/>
        <v>0</v>
      </c>
      <c r="M447" s="34">
        <f t="shared" si="381"/>
        <v>0</v>
      </c>
      <c r="N447" s="34">
        <f t="shared" si="381"/>
        <v>0</v>
      </c>
      <c r="O447" s="34">
        <f t="shared" si="381"/>
        <v>0</v>
      </c>
      <c r="P447" s="34">
        <f t="shared" si="381"/>
        <v>0</v>
      </c>
      <c r="Q447" s="34">
        <f t="shared" si="381"/>
        <v>0</v>
      </c>
      <c r="R447" s="34">
        <f t="shared" si="381"/>
        <v>928000</v>
      </c>
      <c r="S447" s="34">
        <f t="shared" si="381"/>
        <v>928000</v>
      </c>
      <c r="T447" s="34">
        <f t="shared" si="381"/>
        <v>0</v>
      </c>
      <c r="U447" s="34">
        <f t="shared" si="381"/>
        <v>0</v>
      </c>
      <c r="V447" s="34">
        <f t="shared" si="381"/>
        <v>928000</v>
      </c>
      <c r="W447" s="34">
        <f t="shared" si="381"/>
        <v>928000</v>
      </c>
      <c r="X447" s="34">
        <f t="shared" si="381"/>
        <v>0</v>
      </c>
      <c r="Y447" s="34">
        <f t="shared" si="381"/>
        <v>0</v>
      </c>
      <c r="Z447" s="34">
        <f t="shared" si="381"/>
        <v>0</v>
      </c>
      <c r="AA447" s="34">
        <f t="shared" si="381"/>
        <v>0</v>
      </c>
      <c r="AB447" s="34">
        <f t="shared" si="381"/>
        <v>0</v>
      </c>
      <c r="AC447" s="34">
        <f t="shared" si="381"/>
        <v>0</v>
      </c>
      <c r="AD447" s="34">
        <f t="shared" si="381"/>
        <v>928000</v>
      </c>
      <c r="AE447" s="34">
        <f t="shared" si="381"/>
        <v>928000</v>
      </c>
      <c r="AF447" s="34">
        <f t="shared" si="381"/>
        <v>0</v>
      </c>
      <c r="AG447" s="34">
        <f t="shared" si="381"/>
        <v>0</v>
      </c>
      <c r="AH447" s="34">
        <f t="shared" si="381"/>
        <v>928000</v>
      </c>
      <c r="AI447" s="34">
        <f t="shared" si="381"/>
        <v>928000</v>
      </c>
      <c r="AJ447" s="34">
        <f t="shared" si="381"/>
        <v>0</v>
      </c>
      <c r="AK447" s="34">
        <f t="shared" si="381"/>
        <v>0</v>
      </c>
      <c r="AL447" s="34">
        <f t="shared" ref="S447:AS449" si="382">AL448</f>
        <v>0</v>
      </c>
      <c r="AM447" s="116">
        <f t="shared" si="382"/>
        <v>0</v>
      </c>
      <c r="AN447" s="34">
        <f t="shared" si="382"/>
        <v>0</v>
      </c>
      <c r="AO447" s="34">
        <f t="shared" si="382"/>
        <v>0</v>
      </c>
      <c r="AP447" s="34">
        <f t="shared" si="382"/>
        <v>928000</v>
      </c>
      <c r="AQ447" s="34">
        <f t="shared" si="382"/>
        <v>928000</v>
      </c>
      <c r="AR447" s="34">
        <f t="shared" si="382"/>
        <v>0</v>
      </c>
      <c r="AS447" s="34">
        <f t="shared" si="382"/>
        <v>0</v>
      </c>
    </row>
    <row r="448" spans="1:45" ht="27.75" hidden="1" customHeight="1" x14ac:dyDescent="0.25">
      <c r="A448" s="100" t="s">
        <v>221</v>
      </c>
      <c r="B448" s="102"/>
      <c r="C448" s="102"/>
      <c r="D448" s="102"/>
      <c r="E448" s="4">
        <v>853</v>
      </c>
      <c r="F448" s="3" t="s">
        <v>131</v>
      </c>
      <c r="G448" s="3" t="s">
        <v>11</v>
      </c>
      <c r="H448" s="3" t="s">
        <v>381</v>
      </c>
      <c r="I448" s="3"/>
      <c r="J448" s="15">
        <f t="shared" si="381"/>
        <v>928000</v>
      </c>
      <c r="K448" s="15">
        <f t="shared" si="381"/>
        <v>928000</v>
      </c>
      <c r="L448" s="15">
        <f t="shared" si="381"/>
        <v>0</v>
      </c>
      <c r="M448" s="15">
        <f t="shared" si="381"/>
        <v>0</v>
      </c>
      <c r="N448" s="15">
        <f t="shared" si="381"/>
        <v>0</v>
      </c>
      <c r="O448" s="15">
        <f t="shared" si="381"/>
        <v>0</v>
      </c>
      <c r="P448" s="15">
        <f t="shared" si="381"/>
        <v>0</v>
      </c>
      <c r="Q448" s="15">
        <f t="shared" si="381"/>
        <v>0</v>
      </c>
      <c r="R448" s="15">
        <f t="shared" si="381"/>
        <v>928000</v>
      </c>
      <c r="S448" s="15">
        <f t="shared" si="382"/>
        <v>928000</v>
      </c>
      <c r="T448" s="15">
        <f t="shared" si="382"/>
        <v>0</v>
      </c>
      <c r="U448" s="15">
        <f t="shared" si="382"/>
        <v>0</v>
      </c>
      <c r="V448" s="15">
        <f t="shared" si="382"/>
        <v>928000</v>
      </c>
      <c r="W448" s="15">
        <f t="shared" si="382"/>
        <v>928000</v>
      </c>
      <c r="X448" s="15">
        <f t="shared" si="382"/>
        <v>0</v>
      </c>
      <c r="Y448" s="15">
        <f t="shared" si="382"/>
        <v>0</v>
      </c>
      <c r="Z448" s="15">
        <f t="shared" si="382"/>
        <v>0</v>
      </c>
      <c r="AA448" s="15">
        <f t="shared" si="382"/>
        <v>0</v>
      </c>
      <c r="AB448" s="15">
        <f t="shared" si="382"/>
        <v>0</v>
      </c>
      <c r="AC448" s="15">
        <f t="shared" si="382"/>
        <v>0</v>
      </c>
      <c r="AD448" s="15">
        <f t="shared" si="382"/>
        <v>928000</v>
      </c>
      <c r="AE448" s="15">
        <f t="shared" si="382"/>
        <v>928000</v>
      </c>
      <c r="AF448" s="15">
        <f t="shared" si="382"/>
        <v>0</v>
      </c>
      <c r="AG448" s="15">
        <f t="shared" si="382"/>
        <v>0</v>
      </c>
      <c r="AH448" s="15">
        <f t="shared" si="382"/>
        <v>928000</v>
      </c>
      <c r="AI448" s="15">
        <f t="shared" si="382"/>
        <v>928000</v>
      </c>
      <c r="AJ448" s="15">
        <f t="shared" si="382"/>
        <v>0</v>
      </c>
      <c r="AK448" s="15">
        <f t="shared" si="382"/>
        <v>0</v>
      </c>
      <c r="AL448" s="15">
        <f t="shared" si="382"/>
        <v>0</v>
      </c>
      <c r="AM448" s="110">
        <f t="shared" si="382"/>
        <v>0</v>
      </c>
      <c r="AN448" s="15">
        <f t="shared" si="382"/>
        <v>0</v>
      </c>
      <c r="AO448" s="15">
        <f t="shared" si="382"/>
        <v>0</v>
      </c>
      <c r="AP448" s="15">
        <f t="shared" si="382"/>
        <v>928000</v>
      </c>
      <c r="AQ448" s="15">
        <f t="shared" si="382"/>
        <v>928000</v>
      </c>
      <c r="AR448" s="15">
        <f t="shared" si="382"/>
        <v>0</v>
      </c>
      <c r="AS448" s="15">
        <f t="shared" si="382"/>
        <v>0</v>
      </c>
    </row>
    <row r="449" spans="1:45" ht="27.75" hidden="1" customHeight="1" x14ac:dyDescent="0.25">
      <c r="A449" s="100" t="s">
        <v>34</v>
      </c>
      <c r="B449" s="100"/>
      <c r="C449" s="100"/>
      <c r="D449" s="100"/>
      <c r="E449" s="4">
        <v>853</v>
      </c>
      <c r="F449" s="2" t="s">
        <v>131</v>
      </c>
      <c r="G449" s="2" t="s">
        <v>11</v>
      </c>
      <c r="H449" s="3" t="s">
        <v>381</v>
      </c>
      <c r="I449" s="2" t="s">
        <v>35</v>
      </c>
      <c r="J449" s="15">
        <f t="shared" si="381"/>
        <v>928000</v>
      </c>
      <c r="K449" s="15">
        <f t="shared" si="381"/>
        <v>928000</v>
      </c>
      <c r="L449" s="15">
        <f t="shared" si="381"/>
        <v>0</v>
      </c>
      <c r="M449" s="15">
        <f t="shared" si="381"/>
        <v>0</v>
      </c>
      <c r="N449" s="15">
        <f t="shared" si="381"/>
        <v>0</v>
      </c>
      <c r="O449" s="15">
        <f t="shared" si="381"/>
        <v>0</v>
      </c>
      <c r="P449" s="15">
        <f t="shared" si="381"/>
        <v>0</v>
      </c>
      <c r="Q449" s="15">
        <f t="shared" si="381"/>
        <v>0</v>
      </c>
      <c r="R449" s="15">
        <f t="shared" si="381"/>
        <v>928000</v>
      </c>
      <c r="S449" s="15">
        <f t="shared" si="382"/>
        <v>928000</v>
      </c>
      <c r="T449" s="15">
        <f t="shared" si="382"/>
        <v>0</v>
      </c>
      <c r="U449" s="15">
        <f t="shared" si="382"/>
        <v>0</v>
      </c>
      <c r="V449" s="15">
        <f t="shared" si="382"/>
        <v>928000</v>
      </c>
      <c r="W449" s="15">
        <f t="shared" si="382"/>
        <v>928000</v>
      </c>
      <c r="X449" s="15">
        <f t="shared" si="382"/>
        <v>0</v>
      </c>
      <c r="Y449" s="15">
        <f t="shared" si="382"/>
        <v>0</v>
      </c>
      <c r="Z449" s="15">
        <f t="shared" si="382"/>
        <v>0</v>
      </c>
      <c r="AA449" s="15">
        <f t="shared" si="382"/>
        <v>0</v>
      </c>
      <c r="AB449" s="15">
        <f t="shared" si="382"/>
        <v>0</v>
      </c>
      <c r="AC449" s="15">
        <f t="shared" si="382"/>
        <v>0</v>
      </c>
      <c r="AD449" s="15">
        <f t="shared" si="382"/>
        <v>928000</v>
      </c>
      <c r="AE449" s="15">
        <f t="shared" si="382"/>
        <v>928000</v>
      </c>
      <c r="AF449" s="15">
        <f t="shared" si="382"/>
        <v>0</v>
      </c>
      <c r="AG449" s="15">
        <f t="shared" si="382"/>
        <v>0</v>
      </c>
      <c r="AH449" s="15">
        <f t="shared" si="382"/>
        <v>928000</v>
      </c>
      <c r="AI449" s="15">
        <f t="shared" si="382"/>
        <v>928000</v>
      </c>
      <c r="AJ449" s="15">
        <f t="shared" si="382"/>
        <v>0</v>
      </c>
      <c r="AK449" s="15">
        <f t="shared" si="382"/>
        <v>0</v>
      </c>
      <c r="AL449" s="15">
        <f t="shared" si="382"/>
        <v>0</v>
      </c>
      <c r="AM449" s="110">
        <f t="shared" si="382"/>
        <v>0</v>
      </c>
      <c r="AN449" s="15">
        <f t="shared" si="382"/>
        <v>0</v>
      </c>
      <c r="AO449" s="15">
        <f t="shared" si="382"/>
        <v>0</v>
      </c>
      <c r="AP449" s="15">
        <f t="shared" si="382"/>
        <v>928000</v>
      </c>
      <c r="AQ449" s="15">
        <f t="shared" si="382"/>
        <v>928000</v>
      </c>
      <c r="AR449" s="15">
        <f t="shared" si="382"/>
        <v>0</v>
      </c>
      <c r="AS449" s="15">
        <f t="shared" si="382"/>
        <v>0</v>
      </c>
    </row>
    <row r="450" spans="1:45" ht="27.75" hidden="1" customHeight="1" x14ac:dyDescent="0.25">
      <c r="A450" s="100" t="s">
        <v>133</v>
      </c>
      <c r="B450" s="100"/>
      <c r="C450" s="100"/>
      <c r="D450" s="100"/>
      <c r="E450" s="4">
        <v>853</v>
      </c>
      <c r="F450" s="2" t="s">
        <v>131</v>
      </c>
      <c r="G450" s="2" t="s">
        <v>11</v>
      </c>
      <c r="H450" s="3" t="s">
        <v>381</v>
      </c>
      <c r="I450" s="2" t="s">
        <v>134</v>
      </c>
      <c r="J450" s="15">
        <f>'3.ВС'!J447</f>
        <v>928000</v>
      </c>
      <c r="K450" s="15">
        <f>'3.ВС'!K447</f>
        <v>928000</v>
      </c>
      <c r="L450" s="15">
        <f>'3.ВС'!L447</f>
        <v>0</v>
      </c>
      <c r="M450" s="15">
        <f>'3.ВС'!M447</f>
        <v>0</v>
      </c>
      <c r="N450" s="15">
        <f>'3.ВС'!N447</f>
        <v>0</v>
      </c>
      <c r="O450" s="15">
        <f>'3.ВС'!O447</f>
        <v>0</v>
      </c>
      <c r="P450" s="15">
        <f>'3.ВС'!P447</f>
        <v>0</v>
      </c>
      <c r="Q450" s="15">
        <f>'3.ВС'!Q447</f>
        <v>0</v>
      </c>
      <c r="R450" s="15">
        <f>'3.ВС'!R447</f>
        <v>928000</v>
      </c>
      <c r="S450" s="15">
        <f>'3.ВС'!S447</f>
        <v>928000</v>
      </c>
      <c r="T450" s="15">
        <f>'3.ВС'!T447</f>
        <v>0</v>
      </c>
      <c r="U450" s="15">
        <f>'3.ВС'!U447</f>
        <v>0</v>
      </c>
      <c r="V450" s="15">
        <f>'3.ВС'!V447</f>
        <v>928000</v>
      </c>
      <c r="W450" s="15">
        <f>'3.ВС'!W447</f>
        <v>928000</v>
      </c>
      <c r="X450" s="15">
        <f>'3.ВС'!X447</f>
        <v>0</v>
      </c>
      <c r="Y450" s="15">
        <f>'3.ВС'!Y447</f>
        <v>0</v>
      </c>
      <c r="Z450" s="15">
        <f>'3.ВС'!Z447</f>
        <v>0</v>
      </c>
      <c r="AA450" s="15">
        <f>'3.ВС'!AA447</f>
        <v>0</v>
      </c>
      <c r="AB450" s="15">
        <f>'3.ВС'!AB447</f>
        <v>0</v>
      </c>
      <c r="AC450" s="15">
        <f>'3.ВС'!AC447</f>
        <v>0</v>
      </c>
      <c r="AD450" s="15">
        <f>'3.ВС'!AD447</f>
        <v>928000</v>
      </c>
      <c r="AE450" s="15">
        <f>'3.ВС'!AE447</f>
        <v>928000</v>
      </c>
      <c r="AF450" s="15">
        <f>'3.ВС'!AF447</f>
        <v>0</v>
      </c>
      <c r="AG450" s="15">
        <f>'3.ВС'!AG447</f>
        <v>0</v>
      </c>
      <c r="AH450" s="15">
        <f>'3.ВС'!AH447</f>
        <v>928000</v>
      </c>
      <c r="AI450" s="15">
        <f>'3.ВС'!AI447</f>
        <v>928000</v>
      </c>
      <c r="AJ450" s="15">
        <f>'3.ВС'!AJ447</f>
        <v>0</v>
      </c>
      <c r="AK450" s="15">
        <f>'3.ВС'!AK447</f>
        <v>0</v>
      </c>
      <c r="AL450" s="15">
        <f>'3.ВС'!AL447</f>
        <v>0</v>
      </c>
      <c r="AM450" s="110">
        <f>'3.ВС'!AM447</f>
        <v>0</v>
      </c>
      <c r="AN450" s="15">
        <f>'3.ВС'!AN447</f>
        <v>0</v>
      </c>
      <c r="AO450" s="15">
        <f>'3.ВС'!AO447</f>
        <v>0</v>
      </c>
      <c r="AP450" s="15">
        <f>'3.ВС'!AP447</f>
        <v>928000</v>
      </c>
      <c r="AQ450" s="15">
        <f>'3.ВС'!AQ447</f>
        <v>928000</v>
      </c>
      <c r="AR450" s="15">
        <f>'3.ВС'!AR447</f>
        <v>0</v>
      </c>
      <c r="AS450" s="15">
        <f>'3.ВС'!AS447</f>
        <v>0</v>
      </c>
    </row>
    <row r="451" spans="1:45" ht="27.75" customHeight="1" x14ac:dyDescent="0.25">
      <c r="A451" s="100" t="s">
        <v>490</v>
      </c>
      <c r="B451" s="45"/>
      <c r="C451" s="45"/>
      <c r="D451" s="45"/>
      <c r="E451" s="4">
        <v>853</v>
      </c>
      <c r="F451" s="2" t="s">
        <v>131</v>
      </c>
      <c r="G451" s="2" t="s">
        <v>45</v>
      </c>
      <c r="H451" s="3" t="s">
        <v>46</v>
      </c>
      <c r="I451" s="2"/>
      <c r="J451" s="15">
        <f t="shared" ref="J451:AK453" si="383">J452</f>
        <v>4300000</v>
      </c>
      <c r="K451" s="15">
        <f t="shared" si="383"/>
        <v>0</v>
      </c>
      <c r="L451" s="15">
        <f t="shared" si="383"/>
        <v>4300000</v>
      </c>
      <c r="M451" s="15">
        <f t="shared" si="383"/>
        <v>0</v>
      </c>
      <c r="N451" s="15">
        <f t="shared" si="383"/>
        <v>1112000</v>
      </c>
      <c r="O451" s="15">
        <f t="shared" si="383"/>
        <v>0</v>
      </c>
      <c r="P451" s="15">
        <f t="shared" si="383"/>
        <v>1112000</v>
      </c>
      <c r="Q451" s="15">
        <f t="shared" si="383"/>
        <v>0</v>
      </c>
      <c r="R451" s="15">
        <f t="shared" si="383"/>
        <v>5412000</v>
      </c>
      <c r="S451" s="15">
        <f t="shared" si="383"/>
        <v>0</v>
      </c>
      <c r="T451" s="15">
        <f t="shared" si="383"/>
        <v>5412000</v>
      </c>
      <c r="U451" s="15">
        <f t="shared" si="383"/>
        <v>0</v>
      </c>
      <c r="V451" s="15">
        <f t="shared" si="383"/>
        <v>3000000</v>
      </c>
      <c r="W451" s="15">
        <f t="shared" si="383"/>
        <v>0</v>
      </c>
      <c r="X451" s="15">
        <f t="shared" si="383"/>
        <v>3000000</v>
      </c>
      <c r="Y451" s="15">
        <f t="shared" si="383"/>
        <v>0</v>
      </c>
      <c r="Z451" s="15">
        <f t="shared" si="383"/>
        <v>0</v>
      </c>
      <c r="AA451" s="15">
        <f t="shared" si="383"/>
        <v>0</v>
      </c>
      <c r="AB451" s="15">
        <f t="shared" si="383"/>
        <v>0</v>
      </c>
      <c r="AC451" s="15">
        <f t="shared" si="383"/>
        <v>0</v>
      </c>
      <c r="AD451" s="15">
        <f t="shared" si="383"/>
        <v>3000000</v>
      </c>
      <c r="AE451" s="15">
        <f t="shared" si="383"/>
        <v>0</v>
      </c>
      <c r="AF451" s="15">
        <f t="shared" si="383"/>
        <v>3000000</v>
      </c>
      <c r="AG451" s="15">
        <f t="shared" si="383"/>
        <v>0</v>
      </c>
      <c r="AH451" s="15">
        <f t="shared" si="383"/>
        <v>3000000</v>
      </c>
      <c r="AI451" s="15">
        <f t="shared" si="383"/>
        <v>0</v>
      </c>
      <c r="AJ451" s="15">
        <f t="shared" si="383"/>
        <v>3000000</v>
      </c>
      <c r="AK451" s="15">
        <f t="shared" si="383"/>
        <v>0</v>
      </c>
      <c r="AL451" s="15">
        <f t="shared" ref="S451:AS453" si="384">AL452</f>
        <v>0</v>
      </c>
      <c r="AM451" s="110">
        <f t="shared" si="384"/>
        <v>0</v>
      </c>
      <c r="AN451" s="15">
        <f t="shared" si="384"/>
        <v>0</v>
      </c>
      <c r="AO451" s="15">
        <f t="shared" si="384"/>
        <v>0</v>
      </c>
      <c r="AP451" s="15">
        <f t="shared" si="384"/>
        <v>3000000</v>
      </c>
      <c r="AQ451" s="15">
        <f t="shared" si="384"/>
        <v>0</v>
      </c>
      <c r="AR451" s="15">
        <f t="shared" si="384"/>
        <v>3000000</v>
      </c>
      <c r="AS451" s="15">
        <f t="shared" si="384"/>
        <v>0</v>
      </c>
    </row>
    <row r="452" spans="1:45" ht="27.75" customHeight="1" x14ac:dyDescent="0.25">
      <c r="A452" s="100" t="s">
        <v>135</v>
      </c>
      <c r="B452" s="102"/>
      <c r="C452" s="102"/>
      <c r="D452" s="102"/>
      <c r="E452" s="4">
        <v>853</v>
      </c>
      <c r="F452" s="2" t="s">
        <v>131</v>
      </c>
      <c r="G452" s="2" t="s">
        <v>45</v>
      </c>
      <c r="H452" s="3" t="s">
        <v>382</v>
      </c>
      <c r="I452" s="2"/>
      <c r="J452" s="15">
        <f t="shared" si="383"/>
        <v>4300000</v>
      </c>
      <c r="K452" s="15">
        <f t="shared" si="383"/>
        <v>0</v>
      </c>
      <c r="L452" s="15">
        <f t="shared" si="383"/>
        <v>4300000</v>
      </c>
      <c r="M452" s="15">
        <f t="shared" si="383"/>
        <v>0</v>
      </c>
      <c r="N452" s="15">
        <f t="shared" si="383"/>
        <v>1112000</v>
      </c>
      <c r="O452" s="15">
        <f t="shared" si="383"/>
        <v>0</v>
      </c>
      <c r="P452" s="15">
        <f t="shared" si="383"/>
        <v>1112000</v>
      </c>
      <c r="Q452" s="15">
        <f t="shared" si="383"/>
        <v>0</v>
      </c>
      <c r="R452" s="15">
        <f t="shared" si="383"/>
        <v>5412000</v>
      </c>
      <c r="S452" s="15">
        <f t="shared" si="384"/>
        <v>0</v>
      </c>
      <c r="T452" s="15">
        <f t="shared" si="384"/>
        <v>5412000</v>
      </c>
      <c r="U452" s="15">
        <f t="shared" si="384"/>
        <v>0</v>
      </c>
      <c r="V452" s="15">
        <f t="shared" si="384"/>
        <v>3000000</v>
      </c>
      <c r="W452" s="15">
        <f t="shared" si="384"/>
        <v>0</v>
      </c>
      <c r="X452" s="15">
        <f t="shared" si="384"/>
        <v>3000000</v>
      </c>
      <c r="Y452" s="15">
        <f t="shared" si="384"/>
        <v>0</v>
      </c>
      <c r="Z452" s="15">
        <f t="shared" si="384"/>
        <v>0</v>
      </c>
      <c r="AA452" s="15">
        <f t="shared" si="384"/>
        <v>0</v>
      </c>
      <c r="AB452" s="15">
        <f t="shared" si="384"/>
        <v>0</v>
      </c>
      <c r="AC452" s="15">
        <f t="shared" si="384"/>
        <v>0</v>
      </c>
      <c r="AD452" s="15">
        <f t="shared" si="384"/>
        <v>3000000</v>
      </c>
      <c r="AE452" s="15">
        <f t="shared" si="384"/>
        <v>0</v>
      </c>
      <c r="AF452" s="15">
        <f t="shared" si="384"/>
        <v>3000000</v>
      </c>
      <c r="AG452" s="15">
        <f t="shared" si="384"/>
        <v>0</v>
      </c>
      <c r="AH452" s="15">
        <f t="shared" si="384"/>
        <v>3000000</v>
      </c>
      <c r="AI452" s="15">
        <f t="shared" si="384"/>
        <v>0</v>
      </c>
      <c r="AJ452" s="15">
        <f t="shared" si="384"/>
        <v>3000000</v>
      </c>
      <c r="AK452" s="15">
        <f t="shared" si="384"/>
        <v>0</v>
      </c>
      <c r="AL452" s="15">
        <f t="shared" si="384"/>
        <v>0</v>
      </c>
      <c r="AM452" s="110">
        <f t="shared" si="384"/>
        <v>0</v>
      </c>
      <c r="AN452" s="15">
        <f t="shared" si="384"/>
        <v>0</v>
      </c>
      <c r="AO452" s="15">
        <f t="shared" si="384"/>
        <v>0</v>
      </c>
      <c r="AP452" s="15">
        <f t="shared" si="384"/>
        <v>3000000</v>
      </c>
      <c r="AQ452" s="15">
        <f t="shared" si="384"/>
        <v>0</v>
      </c>
      <c r="AR452" s="15">
        <f t="shared" si="384"/>
        <v>3000000</v>
      </c>
      <c r="AS452" s="15">
        <f t="shared" si="384"/>
        <v>0</v>
      </c>
    </row>
    <row r="453" spans="1:45" ht="16.5" customHeight="1" x14ac:dyDescent="0.25">
      <c r="A453" s="100" t="s">
        <v>34</v>
      </c>
      <c r="B453" s="102"/>
      <c r="C453" s="102"/>
      <c r="D453" s="102"/>
      <c r="E453" s="4">
        <v>853</v>
      </c>
      <c r="F453" s="2" t="s">
        <v>131</v>
      </c>
      <c r="G453" s="2" t="s">
        <v>45</v>
      </c>
      <c r="H453" s="3" t="s">
        <v>382</v>
      </c>
      <c r="I453" s="2" t="s">
        <v>35</v>
      </c>
      <c r="J453" s="15">
        <f t="shared" si="383"/>
        <v>4300000</v>
      </c>
      <c r="K453" s="15">
        <f t="shared" si="383"/>
        <v>0</v>
      </c>
      <c r="L453" s="15">
        <f t="shared" si="383"/>
        <v>4300000</v>
      </c>
      <c r="M453" s="15">
        <f t="shared" si="383"/>
        <v>0</v>
      </c>
      <c r="N453" s="15">
        <f t="shared" si="383"/>
        <v>1112000</v>
      </c>
      <c r="O453" s="15">
        <f t="shared" si="383"/>
        <v>0</v>
      </c>
      <c r="P453" s="15">
        <f t="shared" si="383"/>
        <v>1112000</v>
      </c>
      <c r="Q453" s="15">
        <f t="shared" si="383"/>
        <v>0</v>
      </c>
      <c r="R453" s="15">
        <f t="shared" si="383"/>
        <v>5412000</v>
      </c>
      <c r="S453" s="15">
        <f t="shared" si="384"/>
        <v>0</v>
      </c>
      <c r="T453" s="15">
        <f t="shared" si="384"/>
        <v>5412000</v>
      </c>
      <c r="U453" s="15">
        <f t="shared" si="384"/>
        <v>0</v>
      </c>
      <c r="V453" s="15">
        <f t="shared" si="384"/>
        <v>3000000</v>
      </c>
      <c r="W453" s="15">
        <f t="shared" si="384"/>
        <v>0</v>
      </c>
      <c r="X453" s="15">
        <f t="shared" si="384"/>
        <v>3000000</v>
      </c>
      <c r="Y453" s="15">
        <f t="shared" si="384"/>
        <v>0</v>
      </c>
      <c r="Z453" s="15">
        <f t="shared" si="384"/>
        <v>0</v>
      </c>
      <c r="AA453" s="15">
        <f t="shared" si="384"/>
        <v>0</v>
      </c>
      <c r="AB453" s="15">
        <f t="shared" si="384"/>
        <v>0</v>
      </c>
      <c r="AC453" s="15">
        <f t="shared" si="384"/>
        <v>0</v>
      </c>
      <c r="AD453" s="15">
        <f t="shared" si="384"/>
        <v>3000000</v>
      </c>
      <c r="AE453" s="15">
        <f t="shared" si="384"/>
        <v>0</v>
      </c>
      <c r="AF453" s="15">
        <f t="shared" si="384"/>
        <v>3000000</v>
      </c>
      <c r="AG453" s="15">
        <f t="shared" si="384"/>
        <v>0</v>
      </c>
      <c r="AH453" s="15">
        <f t="shared" si="384"/>
        <v>3000000</v>
      </c>
      <c r="AI453" s="15">
        <f t="shared" si="384"/>
        <v>0</v>
      </c>
      <c r="AJ453" s="15">
        <f t="shared" si="384"/>
        <v>3000000</v>
      </c>
      <c r="AK453" s="15">
        <f t="shared" si="384"/>
        <v>0</v>
      </c>
      <c r="AL453" s="15">
        <f t="shared" si="384"/>
        <v>0</v>
      </c>
      <c r="AM453" s="110">
        <f t="shared" si="384"/>
        <v>0</v>
      </c>
      <c r="AN453" s="15">
        <f t="shared" si="384"/>
        <v>0</v>
      </c>
      <c r="AO453" s="15">
        <f t="shared" si="384"/>
        <v>0</v>
      </c>
      <c r="AP453" s="15">
        <f t="shared" si="384"/>
        <v>3000000</v>
      </c>
      <c r="AQ453" s="15">
        <f t="shared" si="384"/>
        <v>0</v>
      </c>
      <c r="AR453" s="15">
        <f t="shared" si="384"/>
        <v>3000000</v>
      </c>
      <c r="AS453" s="15">
        <f t="shared" si="384"/>
        <v>0</v>
      </c>
    </row>
    <row r="454" spans="1:45" ht="16.5" customHeight="1" x14ac:dyDescent="0.25">
      <c r="A454" s="102" t="s">
        <v>59</v>
      </c>
      <c r="B454" s="102"/>
      <c r="C454" s="102"/>
      <c r="D454" s="102"/>
      <c r="E454" s="4">
        <v>853</v>
      </c>
      <c r="F454" s="2" t="s">
        <v>131</v>
      </c>
      <c r="G454" s="2" t="s">
        <v>45</v>
      </c>
      <c r="H454" s="3" t="s">
        <v>382</v>
      </c>
      <c r="I454" s="2" t="s">
        <v>60</v>
      </c>
      <c r="J454" s="15">
        <f>'3.ВС'!J451</f>
        <v>4300000</v>
      </c>
      <c r="K454" s="15">
        <f>'3.ВС'!K451</f>
        <v>0</v>
      </c>
      <c r="L454" s="15">
        <f>'3.ВС'!L451</f>
        <v>4300000</v>
      </c>
      <c r="M454" s="15">
        <f>'3.ВС'!M451</f>
        <v>0</v>
      </c>
      <c r="N454" s="15">
        <f>'3.ВС'!N451</f>
        <v>1112000</v>
      </c>
      <c r="O454" s="15">
        <f>'3.ВС'!O451</f>
        <v>0</v>
      </c>
      <c r="P454" s="15">
        <f>'3.ВС'!P451</f>
        <v>1112000</v>
      </c>
      <c r="Q454" s="15">
        <f>'3.ВС'!Q451</f>
        <v>0</v>
      </c>
      <c r="R454" s="15">
        <f>'3.ВС'!R451</f>
        <v>5412000</v>
      </c>
      <c r="S454" s="15">
        <f>'3.ВС'!S451</f>
        <v>0</v>
      </c>
      <c r="T454" s="15">
        <f>'3.ВС'!T451</f>
        <v>5412000</v>
      </c>
      <c r="U454" s="15">
        <f>'3.ВС'!U451</f>
        <v>0</v>
      </c>
      <c r="V454" s="15">
        <f>'3.ВС'!V451</f>
        <v>3000000</v>
      </c>
      <c r="W454" s="15">
        <f>'3.ВС'!W451</f>
        <v>0</v>
      </c>
      <c r="X454" s="15">
        <f>'3.ВС'!X451</f>
        <v>3000000</v>
      </c>
      <c r="Y454" s="15">
        <f>'3.ВС'!Y451</f>
        <v>0</v>
      </c>
      <c r="Z454" s="15">
        <f>'3.ВС'!Z451</f>
        <v>0</v>
      </c>
      <c r="AA454" s="15">
        <f>'3.ВС'!AA451</f>
        <v>0</v>
      </c>
      <c r="AB454" s="15">
        <f>'3.ВС'!AB451</f>
        <v>0</v>
      </c>
      <c r="AC454" s="15">
        <f>'3.ВС'!AC451</f>
        <v>0</v>
      </c>
      <c r="AD454" s="15">
        <f>'3.ВС'!AD451</f>
        <v>3000000</v>
      </c>
      <c r="AE454" s="15">
        <f>'3.ВС'!AE451</f>
        <v>0</v>
      </c>
      <c r="AF454" s="15">
        <f>'3.ВС'!AF451</f>
        <v>3000000</v>
      </c>
      <c r="AG454" s="15">
        <f>'3.ВС'!AG451</f>
        <v>0</v>
      </c>
      <c r="AH454" s="15">
        <f>'3.ВС'!AH451</f>
        <v>3000000</v>
      </c>
      <c r="AI454" s="15">
        <f>'3.ВС'!AI451</f>
        <v>0</v>
      </c>
      <c r="AJ454" s="15">
        <f>'3.ВС'!AJ451</f>
        <v>3000000</v>
      </c>
      <c r="AK454" s="15">
        <f>'3.ВС'!AK451</f>
        <v>0</v>
      </c>
      <c r="AL454" s="15">
        <f>'3.ВС'!AL451</f>
        <v>0</v>
      </c>
      <c r="AM454" s="110">
        <f>'3.ВС'!AM451</f>
        <v>0</v>
      </c>
      <c r="AN454" s="15">
        <f>'3.ВС'!AN451</f>
        <v>0</v>
      </c>
      <c r="AO454" s="15">
        <f>'3.ВС'!AO451</f>
        <v>0</v>
      </c>
      <c r="AP454" s="15">
        <f>'3.ВС'!AP451</f>
        <v>3000000</v>
      </c>
      <c r="AQ454" s="15">
        <f>'3.ВС'!AQ451</f>
        <v>0</v>
      </c>
      <c r="AR454" s="15">
        <f>'3.ВС'!AR451</f>
        <v>3000000</v>
      </c>
      <c r="AS454" s="15">
        <f>'3.ВС'!AS451</f>
        <v>0</v>
      </c>
    </row>
    <row r="455" spans="1:45" s="67" customFormat="1" ht="21.75" customHeight="1" x14ac:dyDescent="0.25">
      <c r="A455" s="100" t="s">
        <v>145</v>
      </c>
      <c r="B455" s="79"/>
      <c r="C455" s="79"/>
      <c r="D455" s="79"/>
      <c r="E455" s="52"/>
      <c r="F455" s="58"/>
      <c r="G455" s="58"/>
      <c r="H455" s="81"/>
      <c r="I455" s="58"/>
      <c r="J455" s="126">
        <f t="shared" ref="J455:AS455" si="385">J8+J127+J136+J148+J183+J215+J220+J324+J367+J403+J446</f>
        <v>381271178.89999998</v>
      </c>
      <c r="K455" s="126">
        <f t="shared" si="385"/>
        <v>203265913.90000001</v>
      </c>
      <c r="L455" s="126">
        <f t="shared" si="385"/>
        <v>171420300</v>
      </c>
      <c r="M455" s="126">
        <f t="shared" si="385"/>
        <v>6584965</v>
      </c>
      <c r="N455" s="126">
        <f t="shared" si="385"/>
        <v>147133471.71000001</v>
      </c>
      <c r="O455" s="126">
        <f t="shared" si="385"/>
        <v>130000150</v>
      </c>
      <c r="P455" s="126">
        <f t="shared" si="385"/>
        <v>17133321.710000001</v>
      </c>
      <c r="Q455" s="126">
        <f t="shared" si="385"/>
        <v>0</v>
      </c>
      <c r="R455" s="126">
        <f t="shared" si="385"/>
        <v>528404650.61000001</v>
      </c>
      <c r="S455" s="126">
        <f t="shared" si="385"/>
        <v>333266063.89999998</v>
      </c>
      <c r="T455" s="126">
        <f t="shared" si="385"/>
        <v>187593621.70999998</v>
      </c>
      <c r="U455" s="126">
        <f t="shared" si="385"/>
        <v>6584965</v>
      </c>
      <c r="V455" s="126">
        <f t="shared" si="385"/>
        <v>333156860.80000001</v>
      </c>
      <c r="W455" s="126">
        <f t="shared" si="385"/>
        <v>180790038.80000001</v>
      </c>
      <c r="X455" s="126">
        <f t="shared" si="385"/>
        <v>145712800</v>
      </c>
      <c r="Y455" s="126">
        <f t="shared" si="385"/>
        <v>6654022</v>
      </c>
      <c r="Z455" s="126">
        <f t="shared" si="385"/>
        <v>193216358.30000001</v>
      </c>
      <c r="AA455" s="126">
        <f t="shared" si="385"/>
        <v>193216358.30000001</v>
      </c>
      <c r="AB455" s="126">
        <f t="shared" si="385"/>
        <v>0</v>
      </c>
      <c r="AC455" s="126">
        <f t="shared" si="385"/>
        <v>0</v>
      </c>
      <c r="AD455" s="126">
        <f t="shared" si="385"/>
        <v>526373219.10000002</v>
      </c>
      <c r="AE455" s="126">
        <f t="shared" si="385"/>
        <v>374006397.10000002</v>
      </c>
      <c r="AF455" s="126">
        <f t="shared" si="385"/>
        <v>145712800</v>
      </c>
      <c r="AG455" s="126">
        <f t="shared" si="385"/>
        <v>6654022</v>
      </c>
      <c r="AH455" s="126">
        <f t="shared" si="385"/>
        <v>336789825.96999997</v>
      </c>
      <c r="AI455" s="126">
        <f t="shared" si="385"/>
        <v>182522270.97</v>
      </c>
      <c r="AJ455" s="126">
        <f t="shared" si="385"/>
        <v>147543300</v>
      </c>
      <c r="AK455" s="126">
        <f t="shared" si="385"/>
        <v>6724255</v>
      </c>
      <c r="AL455" s="126">
        <f t="shared" si="385"/>
        <v>0</v>
      </c>
      <c r="AM455" s="125">
        <f t="shared" si="385"/>
        <v>0</v>
      </c>
      <c r="AN455" s="64">
        <f t="shared" si="385"/>
        <v>0</v>
      </c>
      <c r="AO455" s="64">
        <f t="shared" si="385"/>
        <v>0</v>
      </c>
      <c r="AP455" s="64">
        <f t="shared" si="385"/>
        <v>336789825.97000003</v>
      </c>
      <c r="AQ455" s="64">
        <f t="shared" si="385"/>
        <v>182522270.97</v>
      </c>
      <c r="AR455" s="64">
        <f t="shared" si="385"/>
        <v>147543300</v>
      </c>
      <c r="AS455" s="64">
        <f t="shared" si="385"/>
        <v>6724255</v>
      </c>
    </row>
    <row r="456" spans="1:45" x14ac:dyDescent="0.25">
      <c r="J456" s="22">
        <f>J455-'3.ВС'!J472</f>
        <v>0</v>
      </c>
      <c r="K456" s="22">
        <f>K455-'3.ВС'!K472</f>
        <v>0</v>
      </c>
      <c r="L456" s="22">
        <f>L455-'3.ВС'!L472</f>
        <v>0</v>
      </c>
      <c r="M456" s="22">
        <f>M455-'3.ВС'!M472</f>
        <v>0</v>
      </c>
      <c r="N456" s="22"/>
      <c r="O456" s="22" t="e">
        <f>'3.ВС'!#REF!</f>
        <v>#REF!</v>
      </c>
      <c r="P456" s="22" t="e">
        <f>'3.ВС'!#REF!</f>
        <v>#REF!</v>
      </c>
      <c r="Q456" s="22" t="e">
        <f>'3.ВС'!#REF!</f>
        <v>#REF!</v>
      </c>
      <c r="R456" s="22" t="e">
        <f>'3.ВС'!#REF!</f>
        <v>#REF!</v>
      </c>
      <c r="S456" s="22" t="e">
        <f>'3.ВС'!#REF!</f>
        <v>#REF!</v>
      </c>
      <c r="T456" s="22" t="e">
        <f>'3.ВС'!#REF!</f>
        <v>#REF!</v>
      </c>
      <c r="U456" s="22" t="e">
        <f>'3.ВС'!#REF!</f>
        <v>#REF!</v>
      </c>
      <c r="V456" s="22" t="e">
        <f>'3.ВС'!#REF!</f>
        <v>#REF!</v>
      </c>
      <c r="W456" s="22" t="e">
        <f>'3.ВС'!#REF!</f>
        <v>#REF!</v>
      </c>
      <c r="X456" s="22" t="e">
        <f>'3.ВС'!#REF!</f>
        <v>#REF!</v>
      </c>
      <c r="Y456" s="22" t="e">
        <f>'3.ВС'!#REF!</f>
        <v>#REF!</v>
      </c>
      <c r="Z456" s="22"/>
      <c r="AA456" s="22"/>
      <c r="AB456" s="22"/>
      <c r="AC456" s="22"/>
      <c r="AD456" s="22"/>
      <c r="AE456" s="22"/>
      <c r="AF456" s="22"/>
      <c r="AG456" s="22"/>
      <c r="AH456" s="22" t="e">
        <f>'3.ВС'!#REF!</f>
        <v>#REF!</v>
      </c>
      <c r="AI456" s="22" t="e">
        <f>'3.ВС'!#REF!</f>
        <v>#REF!</v>
      </c>
      <c r="AJ456" s="22" t="e">
        <f>'3.ВС'!#REF!</f>
        <v>#REF!</v>
      </c>
      <c r="AK456" s="22" t="e">
        <f>'3.ВС'!#REF!</f>
        <v>#REF!</v>
      </c>
    </row>
  </sheetData>
  <mergeCells count="5">
    <mergeCell ref="H1:AK1"/>
    <mergeCell ref="H2:AL2"/>
    <mergeCell ref="H4:AL4"/>
    <mergeCell ref="H3:AL3"/>
    <mergeCell ref="A5:AL5"/>
  </mergeCells>
  <pageMargins left="0.59055118110236227" right="0.39370078740157483" top="0.51181102362204722" bottom="0.51181102362204722"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AS486"/>
  <sheetViews>
    <sheetView tabSelected="1" zoomScale="80" zoomScaleNormal="80" workbookViewId="0">
      <pane xSplit="10" ySplit="7" topLeftCell="N19" activePane="bottomRight" state="frozen"/>
      <selection activeCell="A45" activeCellId="1" sqref="A41:XFD43 A45:XFD46"/>
      <selection pane="topRight" activeCell="A45" activeCellId="1" sqref="A41:XFD43 A45:XFD46"/>
      <selection pane="bottomLeft" activeCell="A45" activeCellId="1" sqref="A41:XFD43 A45:XFD46"/>
      <selection pane="bottomRight" activeCell="H23" sqref="H23"/>
    </sheetView>
  </sheetViews>
  <sheetFormatPr defaultRowHeight="15" x14ac:dyDescent="0.25"/>
  <cols>
    <col min="1" max="1" width="43" style="1" customWidth="1"/>
    <col min="2" max="3" width="5" style="9" customWidth="1"/>
    <col min="4" max="5" width="5.140625" style="8" customWidth="1"/>
    <col min="6" max="7" width="3.5703125" style="8" hidden="1" customWidth="1"/>
    <col min="8" max="8" width="7.5703125" style="8" customWidth="1"/>
    <col min="9" max="9" width="4.85546875" style="9" customWidth="1"/>
    <col min="10" max="10" width="15.85546875" style="9" hidden="1" customWidth="1"/>
    <col min="11" max="13" width="14.85546875" style="48" hidden="1" customWidth="1"/>
    <col min="14" max="14" width="15" style="48" customWidth="1"/>
    <col min="15" max="21" width="14.85546875" style="48" hidden="1" customWidth="1"/>
    <col min="22" max="22" width="15.85546875" style="9" hidden="1" customWidth="1"/>
    <col min="23" max="23" width="15.140625" style="48" hidden="1" customWidth="1"/>
    <col min="24" max="24" width="14.42578125" style="48" hidden="1" customWidth="1"/>
    <col min="25" max="25" width="12.85546875" style="48" hidden="1" customWidth="1"/>
    <col min="26" max="26" width="15" style="48" customWidth="1"/>
    <col min="27" max="30" width="16.28515625" style="48" hidden="1" customWidth="1"/>
    <col min="31" max="33" width="16.140625" style="48" hidden="1" customWidth="1"/>
    <col min="34" max="34" width="16.140625" style="9" hidden="1" customWidth="1"/>
    <col min="35" max="35" width="16.140625" style="48" hidden="1" customWidth="1"/>
    <col min="36" max="36" width="14.42578125" style="48" hidden="1" customWidth="1"/>
    <col min="37" max="37" width="10" style="48" hidden="1" customWidth="1"/>
    <col min="38" max="38" width="14.140625" style="9" customWidth="1"/>
    <col min="39" max="43" width="16.140625" style="9" hidden="1" customWidth="1"/>
    <col min="44" max="45" width="0" style="9" hidden="1" customWidth="1"/>
    <col min="46" max="178" width="9.140625" style="9"/>
    <col min="179" max="179" width="1.42578125" style="9" customWidth="1"/>
    <col min="180" max="180" width="59.5703125" style="9" customWidth="1"/>
    <col min="181" max="181" width="9.140625" style="9" customWidth="1"/>
    <col min="182" max="183" width="3.85546875" style="9" customWidth="1"/>
    <col min="184" max="184" width="10.5703125" style="9" customWidth="1"/>
    <col min="185" max="185" width="3.85546875" style="9" customWidth="1"/>
    <col min="186" max="188" width="14.42578125" style="9" customWidth="1"/>
    <col min="189" max="189" width="4.140625" style="9" customWidth="1"/>
    <col min="190" max="190" width="15" style="9" customWidth="1"/>
    <col min="191" max="192" width="9.140625" style="9" customWidth="1"/>
    <col min="193" max="193" width="11.5703125" style="9" customWidth="1"/>
    <col min="194" max="194" width="18.140625" style="9" customWidth="1"/>
    <col min="195" max="195" width="13.140625" style="9" customWidth="1"/>
    <col min="196" max="196" width="12.28515625" style="9" customWidth="1"/>
    <col min="197" max="434" width="9.140625" style="9"/>
    <col min="435" max="435" width="1.42578125" style="9" customWidth="1"/>
    <col min="436" max="436" width="59.5703125" style="9" customWidth="1"/>
    <col min="437" max="437" width="9.140625" style="9" customWidth="1"/>
    <col min="438" max="439" width="3.85546875" style="9" customWidth="1"/>
    <col min="440" max="440" width="10.5703125" style="9" customWidth="1"/>
    <col min="441" max="441" width="3.85546875" style="9" customWidth="1"/>
    <col min="442" max="444" width="14.42578125" style="9" customWidth="1"/>
    <col min="445" max="445" width="4.140625" style="9" customWidth="1"/>
    <col min="446" max="446" width="15" style="9" customWidth="1"/>
    <col min="447" max="448" width="9.140625" style="9" customWidth="1"/>
    <col min="449" max="449" width="11.5703125" style="9" customWidth="1"/>
    <col min="450" max="450" width="18.140625" style="9" customWidth="1"/>
    <col min="451" max="451" width="13.140625" style="9" customWidth="1"/>
    <col min="452" max="452" width="12.28515625" style="9" customWidth="1"/>
    <col min="453" max="690" width="9.140625" style="9"/>
    <col min="691" max="691" width="1.42578125" style="9" customWidth="1"/>
    <col min="692" max="692" width="59.5703125" style="9" customWidth="1"/>
    <col min="693" max="693" width="9.140625" style="9" customWidth="1"/>
    <col min="694" max="695" width="3.85546875" style="9" customWidth="1"/>
    <col min="696" max="696" width="10.5703125" style="9" customWidth="1"/>
    <col min="697" max="697" width="3.85546875" style="9" customWidth="1"/>
    <col min="698" max="700" width="14.42578125" style="9" customWidth="1"/>
    <col min="701" max="701" width="4.140625" style="9" customWidth="1"/>
    <col min="702" max="702" width="15" style="9" customWidth="1"/>
    <col min="703" max="704" width="9.140625" style="9" customWidth="1"/>
    <col min="705" max="705" width="11.5703125" style="9" customWidth="1"/>
    <col min="706" max="706" width="18.140625" style="9" customWidth="1"/>
    <col min="707" max="707" width="13.140625" style="9" customWidth="1"/>
    <col min="708" max="708" width="12.28515625" style="9" customWidth="1"/>
    <col min="709" max="946" width="9.140625" style="9"/>
    <col min="947" max="947" width="1.42578125" style="9" customWidth="1"/>
    <col min="948" max="948" width="59.5703125" style="9" customWidth="1"/>
    <col min="949" max="949" width="9.140625" style="9" customWidth="1"/>
    <col min="950" max="951" width="3.85546875" style="9" customWidth="1"/>
    <col min="952" max="952" width="10.5703125" style="9" customWidth="1"/>
    <col min="953" max="953" width="3.85546875" style="9" customWidth="1"/>
    <col min="954" max="956" width="14.42578125" style="9" customWidth="1"/>
    <col min="957" max="957" width="4.140625" style="9" customWidth="1"/>
    <col min="958" max="958" width="15" style="9" customWidth="1"/>
    <col min="959" max="960" width="9.140625" style="9" customWidth="1"/>
    <col min="961" max="961" width="11.5703125" style="9" customWidth="1"/>
    <col min="962" max="962" width="18.140625" style="9" customWidth="1"/>
    <col min="963" max="963" width="13.140625" style="9" customWidth="1"/>
    <col min="964" max="964" width="12.28515625" style="9" customWidth="1"/>
    <col min="965" max="1202" width="9.140625" style="9"/>
    <col min="1203" max="1203" width="1.42578125" style="9" customWidth="1"/>
    <col min="1204" max="1204" width="59.5703125" style="9" customWidth="1"/>
    <col min="1205" max="1205" width="9.140625" style="9" customWidth="1"/>
    <col min="1206" max="1207" width="3.85546875" style="9" customWidth="1"/>
    <col min="1208" max="1208" width="10.5703125" style="9" customWidth="1"/>
    <col min="1209" max="1209" width="3.85546875" style="9" customWidth="1"/>
    <col min="1210" max="1212" width="14.42578125" style="9" customWidth="1"/>
    <col min="1213" max="1213" width="4.140625" style="9" customWidth="1"/>
    <col min="1214" max="1214" width="15" style="9" customWidth="1"/>
    <col min="1215" max="1216" width="9.140625" style="9" customWidth="1"/>
    <col min="1217" max="1217" width="11.5703125" style="9" customWidth="1"/>
    <col min="1218" max="1218" width="18.140625" style="9" customWidth="1"/>
    <col min="1219" max="1219" width="13.140625" style="9" customWidth="1"/>
    <col min="1220" max="1220" width="12.28515625" style="9" customWidth="1"/>
    <col min="1221" max="1458" width="9.140625" style="9"/>
    <col min="1459" max="1459" width="1.42578125" style="9" customWidth="1"/>
    <col min="1460" max="1460" width="59.5703125" style="9" customWidth="1"/>
    <col min="1461" max="1461" width="9.140625" style="9" customWidth="1"/>
    <col min="1462" max="1463" width="3.85546875" style="9" customWidth="1"/>
    <col min="1464" max="1464" width="10.5703125" style="9" customWidth="1"/>
    <col min="1465" max="1465" width="3.85546875" style="9" customWidth="1"/>
    <col min="1466" max="1468" width="14.42578125" style="9" customWidth="1"/>
    <col min="1469" max="1469" width="4.140625" style="9" customWidth="1"/>
    <col min="1470" max="1470" width="15" style="9" customWidth="1"/>
    <col min="1471" max="1472" width="9.140625" style="9" customWidth="1"/>
    <col min="1473" max="1473" width="11.5703125" style="9" customWidth="1"/>
    <col min="1474" max="1474" width="18.140625" style="9" customWidth="1"/>
    <col min="1475" max="1475" width="13.140625" style="9" customWidth="1"/>
    <col min="1476" max="1476" width="12.28515625" style="9" customWidth="1"/>
    <col min="1477" max="1714" width="9.140625" style="9"/>
    <col min="1715" max="1715" width="1.42578125" style="9" customWidth="1"/>
    <col min="1716" max="1716" width="59.5703125" style="9" customWidth="1"/>
    <col min="1717" max="1717" width="9.140625" style="9" customWidth="1"/>
    <col min="1718" max="1719" width="3.85546875" style="9" customWidth="1"/>
    <col min="1720" max="1720" width="10.5703125" style="9" customWidth="1"/>
    <col min="1721" max="1721" width="3.85546875" style="9" customWidth="1"/>
    <col min="1722" max="1724" width="14.42578125" style="9" customWidth="1"/>
    <col min="1725" max="1725" width="4.140625" style="9" customWidth="1"/>
    <col min="1726" max="1726" width="15" style="9" customWidth="1"/>
    <col min="1727" max="1728" width="9.140625" style="9" customWidth="1"/>
    <col min="1729" max="1729" width="11.5703125" style="9" customWidth="1"/>
    <col min="1730" max="1730" width="18.140625" style="9" customWidth="1"/>
    <col min="1731" max="1731" width="13.140625" style="9" customWidth="1"/>
    <col min="1732" max="1732" width="12.28515625" style="9" customWidth="1"/>
    <col min="1733" max="1970" width="9.140625" style="9"/>
    <col min="1971" max="1971" width="1.42578125" style="9" customWidth="1"/>
    <col min="1972" max="1972" width="59.5703125" style="9" customWidth="1"/>
    <col min="1973" max="1973" width="9.140625" style="9" customWidth="1"/>
    <col min="1974" max="1975" width="3.85546875" style="9" customWidth="1"/>
    <col min="1976" max="1976" width="10.5703125" style="9" customWidth="1"/>
    <col min="1977" max="1977" width="3.85546875" style="9" customWidth="1"/>
    <col min="1978" max="1980" width="14.42578125" style="9" customWidth="1"/>
    <col min="1981" max="1981" width="4.140625" style="9" customWidth="1"/>
    <col min="1982" max="1982" width="15" style="9" customWidth="1"/>
    <col min="1983" max="1984" width="9.140625" style="9" customWidth="1"/>
    <col min="1985" max="1985" width="11.5703125" style="9" customWidth="1"/>
    <col min="1986" max="1986" width="18.140625" style="9" customWidth="1"/>
    <col min="1987" max="1987" width="13.140625" style="9" customWidth="1"/>
    <col min="1988" max="1988" width="12.28515625" style="9" customWidth="1"/>
    <col min="1989" max="2226" width="9.140625" style="9"/>
    <col min="2227" max="2227" width="1.42578125" style="9" customWidth="1"/>
    <col min="2228" max="2228" width="59.5703125" style="9" customWidth="1"/>
    <col min="2229" max="2229" width="9.140625" style="9" customWidth="1"/>
    <col min="2230" max="2231" width="3.85546875" style="9" customWidth="1"/>
    <col min="2232" max="2232" width="10.5703125" style="9" customWidth="1"/>
    <col min="2233" max="2233" width="3.85546875" style="9" customWidth="1"/>
    <col min="2234" max="2236" width="14.42578125" style="9" customWidth="1"/>
    <col min="2237" max="2237" width="4.140625" style="9" customWidth="1"/>
    <col min="2238" max="2238" width="15" style="9" customWidth="1"/>
    <col min="2239" max="2240" width="9.140625" style="9" customWidth="1"/>
    <col min="2241" max="2241" width="11.5703125" style="9" customWidth="1"/>
    <col min="2242" max="2242" width="18.140625" style="9" customWidth="1"/>
    <col min="2243" max="2243" width="13.140625" style="9" customWidth="1"/>
    <col min="2244" max="2244" width="12.28515625" style="9" customWidth="1"/>
    <col min="2245" max="2482" width="9.140625" style="9"/>
    <col min="2483" max="2483" width="1.42578125" style="9" customWidth="1"/>
    <col min="2484" max="2484" width="59.5703125" style="9" customWidth="1"/>
    <col min="2485" max="2485" width="9.140625" style="9" customWidth="1"/>
    <col min="2486" max="2487" width="3.85546875" style="9" customWidth="1"/>
    <col min="2488" max="2488" width="10.5703125" style="9" customWidth="1"/>
    <col min="2489" max="2489" width="3.85546875" style="9" customWidth="1"/>
    <col min="2490" max="2492" width="14.42578125" style="9" customWidth="1"/>
    <col min="2493" max="2493" width="4.140625" style="9" customWidth="1"/>
    <col min="2494" max="2494" width="15" style="9" customWidth="1"/>
    <col min="2495" max="2496" width="9.140625" style="9" customWidth="1"/>
    <col min="2497" max="2497" width="11.5703125" style="9" customWidth="1"/>
    <col min="2498" max="2498" width="18.140625" style="9" customWidth="1"/>
    <col min="2499" max="2499" width="13.140625" style="9" customWidth="1"/>
    <col min="2500" max="2500" width="12.28515625" style="9" customWidth="1"/>
    <col min="2501" max="2738" width="9.140625" style="9"/>
    <col min="2739" max="2739" width="1.42578125" style="9" customWidth="1"/>
    <col min="2740" max="2740" width="59.5703125" style="9" customWidth="1"/>
    <col min="2741" max="2741" width="9.140625" style="9" customWidth="1"/>
    <col min="2742" max="2743" width="3.85546875" style="9" customWidth="1"/>
    <col min="2744" max="2744" width="10.5703125" style="9" customWidth="1"/>
    <col min="2745" max="2745" width="3.85546875" style="9" customWidth="1"/>
    <col min="2746" max="2748" width="14.42578125" style="9" customWidth="1"/>
    <col min="2749" max="2749" width="4.140625" style="9" customWidth="1"/>
    <col min="2750" max="2750" width="15" style="9" customWidth="1"/>
    <col min="2751" max="2752" width="9.140625" style="9" customWidth="1"/>
    <col min="2753" max="2753" width="11.5703125" style="9" customWidth="1"/>
    <col min="2754" max="2754" width="18.140625" style="9" customWidth="1"/>
    <col min="2755" max="2755" width="13.140625" style="9" customWidth="1"/>
    <col min="2756" max="2756" width="12.28515625" style="9" customWidth="1"/>
    <col min="2757" max="2994" width="9.140625" style="9"/>
    <col min="2995" max="2995" width="1.42578125" style="9" customWidth="1"/>
    <col min="2996" max="2996" width="59.5703125" style="9" customWidth="1"/>
    <col min="2997" max="2997" width="9.140625" style="9" customWidth="1"/>
    <col min="2998" max="2999" width="3.85546875" style="9" customWidth="1"/>
    <col min="3000" max="3000" width="10.5703125" style="9" customWidth="1"/>
    <col min="3001" max="3001" width="3.85546875" style="9" customWidth="1"/>
    <col min="3002" max="3004" width="14.42578125" style="9" customWidth="1"/>
    <col min="3005" max="3005" width="4.140625" style="9" customWidth="1"/>
    <col min="3006" max="3006" width="15" style="9" customWidth="1"/>
    <col min="3007" max="3008" width="9.140625" style="9" customWidth="1"/>
    <col min="3009" max="3009" width="11.5703125" style="9" customWidth="1"/>
    <col min="3010" max="3010" width="18.140625" style="9" customWidth="1"/>
    <col min="3011" max="3011" width="13.140625" style="9" customWidth="1"/>
    <col min="3012" max="3012" width="12.28515625" style="9" customWidth="1"/>
    <col min="3013" max="3250" width="9.140625" style="9"/>
    <col min="3251" max="3251" width="1.42578125" style="9" customWidth="1"/>
    <col min="3252" max="3252" width="59.5703125" style="9" customWidth="1"/>
    <col min="3253" max="3253" width="9.140625" style="9" customWidth="1"/>
    <col min="3254" max="3255" width="3.85546875" style="9" customWidth="1"/>
    <col min="3256" max="3256" width="10.5703125" style="9" customWidth="1"/>
    <col min="3257" max="3257" width="3.85546875" style="9" customWidth="1"/>
    <col min="3258" max="3260" width="14.42578125" style="9" customWidth="1"/>
    <col min="3261" max="3261" width="4.140625" style="9" customWidth="1"/>
    <col min="3262" max="3262" width="15" style="9" customWidth="1"/>
    <col min="3263" max="3264" width="9.140625" style="9" customWidth="1"/>
    <col min="3265" max="3265" width="11.5703125" style="9" customWidth="1"/>
    <col min="3266" max="3266" width="18.140625" style="9" customWidth="1"/>
    <col min="3267" max="3267" width="13.140625" style="9" customWidth="1"/>
    <col min="3268" max="3268" width="12.28515625" style="9" customWidth="1"/>
    <col min="3269" max="3506" width="9.140625" style="9"/>
    <col min="3507" max="3507" width="1.42578125" style="9" customWidth="1"/>
    <col min="3508" max="3508" width="59.5703125" style="9" customWidth="1"/>
    <col min="3509" max="3509" width="9.140625" style="9" customWidth="1"/>
    <col min="3510" max="3511" width="3.85546875" style="9" customWidth="1"/>
    <col min="3512" max="3512" width="10.5703125" style="9" customWidth="1"/>
    <col min="3513" max="3513" width="3.85546875" style="9" customWidth="1"/>
    <col min="3514" max="3516" width="14.42578125" style="9" customWidth="1"/>
    <col min="3517" max="3517" width="4.140625" style="9" customWidth="1"/>
    <col min="3518" max="3518" width="15" style="9" customWidth="1"/>
    <col min="3519" max="3520" width="9.140625" style="9" customWidth="1"/>
    <col min="3521" max="3521" width="11.5703125" style="9" customWidth="1"/>
    <col min="3522" max="3522" width="18.140625" style="9" customWidth="1"/>
    <col min="3523" max="3523" width="13.140625" style="9" customWidth="1"/>
    <col min="3524" max="3524" width="12.28515625" style="9" customWidth="1"/>
    <col min="3525" max="3762" width="9.140625" style="9"/>
    <col min="3763" max="3763" width="1.42578125" style="9" customWidth="1"/>
    <col min="3764" max="3764" width="59.5703125" style="9" customWidth="1"/>
    <col min="3765" max="3765" width="9.140625" style="9" customWidth="1"/>
    <col min="3766" max="3767" width="3.85546875" style="9" customWidth="1"/>
    <col min="3768" max="3768" width="10.5703125" style="9" customWidth="1"/>
    <col min="3769" max="3769" width="3.85546875" style="9" customWidth="1"/>
    <col min="3770" max="3772" width="14.42578125" style="9" customWidth="1"/>
    <col min="3773" max="3773" width="4.140625" style="9" customWidth="1"/>
    <col min="3774" max="3774" width="15" style="9" customWidth="1"/>
    <col min="3775" max="3776" width="9.140625" style="9" customWidth="1"/>
    <col min="3777" max="3777" width="11.5703125" style="9" customWidth="1"/>
    <col min="3778" max="3778" width="18.140625" style="9" customWidth="1"/>
    <col min="3779" max="3779" width="13.140625" style="9" customWidth="1"/>
    <col min="3780" max="3780" width="12.28515625" style="9" customWidth="1"/>
    <col min="3781" max="4018" width="9.140625" style="9"/>
    <col min="4019" max="4019" width="1.42578125" style="9" customWidth="1"/>
    <col min="4020" max="4020" width="59.5703125" style="9" customWidth="1"/>
    <col min="4021" max="4021" width="9.140625" style="9" customWidth="1"/>
    <col min="4022" max="4023" width="3.85546875" style="9" customWidth="1"/>
    <col min="4024" max="4024" width="10.5703125" style="9" customWidth="1"/>
    <col min="4025" max="4025" width="3.85546875" style="9" customWidth="1"/>
    <col min="4026" max="4028" width="14.42578125" style="9" customWidth="1"/>
    <col min="4029" max="4029" width="4.140625" style="9" customWidth="1"/>
    <col min="4030" max="4030" width="15" style="9" customWidth="1"/>
    <col min="4031" max="4032" width="9.140625" style="9" customWidth="1"/>
    <col min="4033" max="4033" width="11.5703125" style="9" customWidth="1"/>
    <col min="4034" max="4034" width="18.140625" style="9" customWidth="1"/>
    <col min="4035" max="4035" width="13.140625" style="9" customWidth="1"/>
    <col min="4036" max="4036" width="12.28515625" style="9" customWidth="1"/>
    <col min="4037" max="4274" width="9.140625" style="9"/>
    <col min="4275" max="4275" width="1.42578125" style="9" customWidth="1"/>
    <col min="4276" max="4276" width="59.5703125" style="9" customWidth="1"/>
    <col min="4277" max="4277" width="9.140625" style="9" customWidth="1"/>
    <col min="4278" max="4279" width="3.85546875" style="9" customWidth="1"/>
    <col min="4280" max="4280" width="10.5703125" style="9" customWidth="1"/>
    <col min="4281" max="4281" width="3.85546875" style="9" customWidth="1"/>
    <col min="4282" max="4284" width="14.42578125" style="9" customWidth="1"/>
    <col min="4285" max="4285" width="4.140625" style="9" customWidth="1"/>
    <col min="4286" max="4286" width="15" style="9" customWidth="1"/>
    <col min="4287" max="4288" width="9.140625" style="9" customWidth="1"/>
    <col min="4289" max="4289" width="11.5703125" style="9" customWidth="1"/>
    <col min="4290" max="4290" width="18.140625" style="9" customWidth="1"/>
    <col min="4291" max="4291" width="13.140625" style="9" customWidth="1"/>
    <col min="4292" max="4292" width="12.28515625" style="9" customWidth="1"/>
    <col min="4293" max="4530" width="9.140625" style="9"/>
    <col min="4531" max="4531" width="1.42578125" style="9" customWidth="1"/>
    <col min="4532" max="4532" width="59.5703125" style="9" customWidth="1"/>
    <col min="4533" max="4533" width="9.140625" style="9" customWidth="1"/>
    <col min="4534" max="4535" width="3.85546875" style="9" customWidth="1"/>
    <col min="4536" max="4536" width="10.5703125" style="9" customWidth="1"/>
    <col min="4537" max="4537" width="3.85546875" style="9" customWidth="1"/>
    <col min="4538" max="4540" width="14.42578125" style="9" customWidth="1"/>
    <col min="4541" max="4541" width="4.140625" style="9" customWidth="1"/>
    <col min="4542" max="4542" width="15" style="9" customWidth="1"/>
    <col min="4543" max="4544" width="9.140625" style="9" customWidth="1"/>
    <col min="4545" max="4545" width="11.5703125" style="9" customWidth="1"/>
    <col min="4546" max="4546" width="18.140625" style="9" customWidth="1"/>
    <col min="4547" max="4547" width="13.140625" style="9" customWidth="1"/>
    <col min="4548" max="4548" width="12.28515625" style="9" customWidth="1"/>
    <col min="4549" max="4786" width="9.140625" style="9"/>
    <col min="4787" max="4787" width="1.42578125" style="9" customWidth="1"/>
    <col min="4788" max="4788" width="59.5703125" style="9" customWidth="1"/>
    <col min="4789" max="4789" width="9.140625" style="9" customWidth="1"/>
    <col min="4790" max="4791" width="3.85546875" style="9" customWidth="1"/>
    <col min="4792" max="4792" width="10.5703125" style="9" customWidth="1"/>
    <col min="4793" max="4793" width="3.85546875" style="9" customWidth="1"/>
    <col min="4794" max="4796" width="14.42578125" style="9" customWidth="1"/>
    <col min="4797" max="4797" width="4.140625" style="9" customWidth="1"/>
    <col min="4798" max="4798" width="15" style="9" customWidth="1"/>
    <col min="4799" max="4800" width="9.140625" style="9" customWidth="1"/>
    <col min="4801" max="4801" width="11.5703125" style="9" customWidth="1"/>
    <col min="4802" max="4802" width="18.140625" style="9" customWidth="1"/>
    <col min="4803" max="4803" width="13.140625" style="9" customWidth="1"/>
    <col min="4804" max="4804" width="12.28515625" style="9" customWidth="1"/>
    <col min="4805" max="5042" width="9.140625" style="9"/>
    <col min="5043" max="5043" width="1.42578125" style="9" customWidth="1"/>
    <col min="5044" max="5044" width="59.5703125" style="9" customWidth="1"/>
    <col min="5045" max="5045" width="9.140625" style="9" customWidth="1"/>
    <col min="5046" max="5047" width="3.85546875" style="9" customWidth="1"/>
    <col min="5048" max="5048" width="10.5703125" style="9" customWidth="1"/>
    <col min="5049" max="5049" width="3.85546875" style="9" customWidth="1"/>
    <col min="5050" max="5052" width="14.42578125" style="9" customWidth="1"/>
    <col min="5053" max="5053" width="4.140625" style="9" customWidth="1"/>
    <col min="5054" max="5054" width="15" style="9" customWidth="1"/>
    <col min="5055" max="5056" width="9.140625" style="9" customWidth="1"/>
    <col min="5057" max="5057" width="11.5703125" style="9" customWidth="1"/>
    <col min="5058" max="5058" width="18.140625" style="9" customWidth="1"/>
    <col min="5059" max="5059" width="13.140625" style="9" customWidth="1"/>
    <col min="5060" max="5060" width="12.28515625" style="9" customWidth="1"/>
    <col min="5061" max="5298" width="9.140625" style="9"/>
    <col min="5299" max="5299" width="1.42578125" style="9" customWidth="1"/>
    <col min="5300" max="5300" width="59.5703125" style="9" customWidth="1"/>
    <col min="5301" max="5301" width="9.140625" style="9" customWidth="1"/>
    <col min="5302" max="5303" width="3.85546875" style="9" customWidth="1"/>
    <col min="5304" max="5304" width="10.5703125" style="9" customWidth="1"/>
    <col min="5305" max="5305" width="3.85546875" style="9" customWidth="1"/>
    <col min="5306" max="5308" width="14.42578125" style="9" customWidth="1"/>
    <col min="5309" max="5309" width="4.140625" style="9" customWidth="1"/>
    <col min="5310" max="5310" width="15" style="9" customWidth="1"/>
    <col min="5311" max="5312" width="9.140625" style="9" customWidth="1"/>
    <col min="5313" max="5313" width="11.5703125" style="9" customWidth="1"/>
    <col min="5314" max="5314" width="18.140625" style="9" customWidth="1"/>
    <col min="5315" max="5315" width="13.140625" style="9" customWidth="1"/>
    <col min="5316" max="5316" width="12.28515625" style="9" customWidth="1"/>
    <col min="5317" max="5554" width="9.140625" style="9"/>
    <col min="5555" max="5555" width="1.42578125" style="9" customWidth="1"/>
    <col min="5556" max="5556" width="59.5703125" style="9" customWidth="1"/>
    <col min="5557" max="5557" width="9.140625" style="9" customWidth="1"/>
    <col min="5558" max="5559" width="3.85546875" style="9" customWidth="1"/>
    <col min="5560" max="5560" width="10.5703125" style="9" customWidth="1"/>
    <col min="5561" max="5561" width="3.85546875" style="9" customWidth="1"/>
    <col min="5562" max="5564" width="14.42578125" style="9" customWidth="1"/>
    <col min="5565" max="5565" width="4.140625" style="9" customWidth="1"/>
    <col min="5566" max="5566" width="15" style="9" customWidth="1"/>
    <col min="5567" max="5568" width="9.140625" style="9" customWidth="1"/>
    <col min="5569" max="5569" width="11.5703125" style="9" customWidth="1"/>
    <col min="5570" max="5570" width="18.140625" style="9" customWidth="1"/>
    <col min="5571" max="5571" width="13.140625" style="9" customWidth="1"/>
    <col min="5572" max="5572" width="12.28515625" style="9" customWidth="1"/>
    <col min="5573" max="5810" width="9.140625" style="9"/>
    <col min="5811" max="5811" width="1.42578125" style="9" customWidth="1"/>
    <col min="5812" max="5812" width="59.5703125" style="9" customWidth="1"/>
    <col min="5813" max="5813" width="9.140625" style="9" customWidth="1"/>
    <col min="5814" max="5815" width="3.85546875" style="9" customWidth="1"/>
    <col min="5816" max="5816" width="10.5703125" style="9" customWidth="1"/>
    <col min="5817" max="5817" width="3.85546875" style="9" customWidth="1"/>
    <col min="5818" max="5820" width="14.42578125" style="9" customWidth="1"/>
    <col min="5821" max="5821" width="4.140625" style="9" customWidth="1"/>
    <col min="5822" max="5822" width="15" style="9" customWidth="1"/>
    <col min="5823" max="5824" width="9.140625" style="9" customWidth="1"/>
    <col min="5825" max="5825" width="11.5703125" style="9" customWidth="1"/>
    <col min="5826" max="5826" width="18.140625" style="9" customWidth="1"/>
    <col min="5827" max="5827" width="13.140625" style="9" customWidth="1"/>
    <col min="5828" max="5828" width="12.28515625" style="9" customWidth="1"/>
    <col min="5829" max="6066" width="9.140625" style="9"/>
    <col min="6067" max="6067" width="1.42578125" style="9" customWidth="1"/>
    <col min="6068" max="6068" width="59.5703125" style="9" customWidth="1"/>
    <col min="6069" max="6069" width="9.140625" style="9" customWidth="1"/>
    <col min="6070" max="6071" width="3.85546875" style="9" customWidth="1"/>
    <col min="6072" max="6072" width="10.5703125" style="9" customWidth="1"/>
    <col min="6073" max="6073" width="3.85546875" style="9" customWidth="1"/>
    <col min="6074" max="6076" width="14.42578125" style="9" customWidth="1"/>
    <col min="6077" max="6077" width="4.140625" style="9" customWidth="1"/>
    <col min="6078" max="6078" width="15" style="9" customWidth="1"/>
    <col min="6079" max="6080" width="9.140625" style="9" customWidth="1"/>
    <col min="6081" max="6081" width="11.5703125" style="9" customWidth="1"/>
    <col min="6082" max="6082" width="18.140625" style="9" customWidth="1"/>
    <col min="6083" max="6083" width="13.140625" style="9" customWidth="1"/>
    <col min="6084" max="6084" width="12.28515625" style="9" customWidth="1"/>
    <col min="6085" max="6322" width="9.140625" style="9"/>
    <col min="6323" max="6323" width="1.42578125" style="9" customWidth="1"/>
    <col min="6324" max="6324" width="59.5703125" style="9" customWidth="1"/>
    <col min="6325" max="6325" width="9.140625" style="9" customWidth="1"/>
    <col min="6326" max="6327" width="3.85546875" style="9" customWidth="1"/>
    <col min="6328" max="6328" width="10.5703125" style="9" customWidth="1"/>
    <col min="6329" max="6329" width="3.85546875" style="9" customWidth="1"/>
    <col min="6330" max="6332" width="14.42578125" style="9" customWidth="1"/>
    <col min="6333" max="6333" width="4.140625" style="9" customWidth="1"/>
    <col min="6334" max="6334" width="15" style="9" customWidth="1"/>
    <col min="6335" max="6336" width="9.140625" style="9" customWidth="1"/>
    <col min="6337" max="6337" width="11.5703125" style="9" customWidth="1"/>
    <col min="6338" max="6338" width="18.140625" style="9" customWidth="1"/>
    <col min="6339" max="6339" width="13.140625" style="9" customWidth="1"/>
    <col min="6340" max="6340" width="12.28515625" style="9" customWidth="1"/>
    <col min="6341" max="6578" width="9.140625" style="9"/>
    <col min="6579" max="6579" width="1.42578125" style="9" customWidth="1"/>
    <col min="6580" max="6580" width="59.5703125" style="9" customWidth="1"/>
    <col min="6581" max="6581" width="9.140625" style="9" customWidth="1"/>
    <col min="6582" max="6583" width="3.85546875" style="9" customWidth="1"/>
    <col min="6584" max="6584" width="10.5703125" style="9" customWidth="1"/>
    <col min="6585" max="6585" width="3.85546875" style="9" customWidth="1"/>
    <col min="6586" max="6588" width="14.42578125" style="9" customWidth="1"/>
    <col min="6589" max="6589" width="4.140625" style="9" customWidth="1"/>
    <col min="6590" max="6590" width="15" style="9" customWidth="1"/>
    <col min="6591" max="6592" width="9.140625" style="9" customWidth="1"/>
    <col min="6593" max="6593" width="11.5703125" style="9" customWidth="1"/>
    <col min="6594" max="6594" width="18.140625" style="9" customWidth="1"/>
    <col min="6595" max="6595" width="13.140625" style="9" customWidth="1"/>
    <col min="6596" max="6596" width="12.28515625" style="9" customWidth="1"/>
    <col min="6597" max="6834" width="9.140625" style="9"/>
    <col min="6835" max="6835" width="1.42578125" style="9" customWidth="1"/>
    <col min="6836" max="6836" width="59.5703125" style="9" customWidth="1"/>
    <col min="6837" max="6837" width="9.140625" style="9" customWidth="1"/>
    <col min="6838" max="6839" width="3.85546875" style="9" customWidth="1"/>
    <col min="6840" max="6840" width="10.5703125" style="9" customWidth="1"/>
    <col min="6841" max="6841" width="3.85546875" style="9" customWidth="1"/>
    <col min="6842" max="6844" width="14.42578125" style="9" customWidth="1"/>
    <col min="6845" max="6845" width="4.140625" style="9" customWidth="1"/>
    <col min="6846" max="6846" width="15" style="9" customWidth="1"/>
    <col min="6847" max="6848" width="9.140625" style="9" customWidth="1"/>
    <col min="6849" max="6849" width="11.5703125" style="9" customWidth="1"/>
    <col min="6850" max="6850" width="18.140625" style="9" customWidth="1"/>
    <col min="6851" max="6851" width="13.140625" style="9" customWidth="1"/>
    <col min="6852" max="6852" width="12.28515625" style="9" customWidth="1"/>
    <col min="6853" max="7090" width="9.140625" style="9"/>
    <col min="7091" max="7091" width="1.42578125" style="9" customWidth="1"/>
    <col min="7092" max="7092" width="59.5703125" style="9" customWidth="1"/>
    <col min="7093" max="7093" width="9.140625" style="9" customWidth="1"/>
    <col min="7094" max="7095" width="3.85546875" style="9" customWidth="1"/>
    <col min="7096" max="7096" width="10.5703125" style="9" customWidth="1"/>
    <col min="7097" max="7097" width="3.85546875" style="9" customWidth="1"/>
    <col min="7098" max="7100" width="14.42578125" style="9" customWidth="1"/>
    <col min="7101" max="7101" width="4.140625" style="9" customWidth="1"/>
    <col min="7102" max="7102" width="15" style="9" customWidth="1"/>
    <col min="7103" max="7104" width="9.140625" style="9" customWidth="1"/>
    <col min="7105" max="7105" width="11.5703125" style="9" customWidth="1"/>
    <col min="7106" max="7106" width="18.140625" style="9" customWidth="1"/>
    <col min="7107" max="7107" width="13.140625" style="9" customWidth="1"/>
    <col min="7108" max="7108" width="12.28515625" style="9" customWidth="1"/>
    <col min="7109" max="7346" width="9.140625" style="9"/>
    <col min="7347" max="7347" width="1.42578125" style="9" customWidth="1"/>
    <col min="7348" max="7348" width="59.5703125" style="9" customWidth="1"/>
    <col min="7349" max="7349" width="9.140625" style="9" customWidth="1"/>
    <col min="7350" max="7351" width="3.85546875" style="9" customWidth="1"/>
    <col min="7352" max="7352" width="10.5703125" style="9" customWidth="1"/>
    <col min="7353" max="7353" width="3.85546875" style="9" customWidth="1"/>
    <col min="7354" max="7356" width="14.42578125" style="9" customWidth="1"/>
    <col min="7357" max="7357" width="4.140625" style="9" customWidth="1"/>
    <col min="7358" max="7358" width="15" style="9" customWidth="1"/>
    <col min="7359" max="7360" width="9.140625" style="9" customWidth="1"/>
    <col min="7361" max="7361" width="11.5703125" style="9" customWidth="1"/>
    <col min="7362" max="7362" width="18.140625" style="9" customWidth="1"/>
    <col min="7363" max="7363" width="13.140625" style="9" customWidth="1"/>
    <col min="7364" max="7364" width="12.28515625" style="9" customWidth="1"/>
    <col min="7365" max="7602" width="9.140625" style="9"/>
    <col min="7603" max="7603" width="1.42578125" style="9" customWidth="1"/>
    <col min="7604" max="7604" width="59.5703125" style="9" customWidth="1"/>
    <col min="7605" max="7605" width="9.140625" style="9" customWidth="1"/>
    <col min="7606" max="7607" width="3.85546875" style="9" customWidth="1"/>
    <col min="7608" max="7608" width="10.5703125" style="9" customWidth="1"/>
    <col min="7609" max="7609" width="3.85546875" style="9" customWidth="1"/>
    <col min="7610" max="7612" width="14.42578125" style="9" customWidth="1"/>
    <col min="7613" max="7613" width="4.140625" style="9" customWidth="1"/>
    <col min="7614" max="7614" width="15" style="9" customWidth="1"/>
    <col min="7615" max="7616" width="9.140625" style="9" customWidth="1"/>
    <col min="7617" max="7617" width="11.5703125" style="9" customWidth="1"/>
    <col min="7618" max="7618" width="18.140625" style="9" customWidth="1"/>
    <col min="7619" max="7619" width="13.140625" style="9" customWidth="1"/>
    <col min="7620" max="7620" width="12.28515625" style="9" customWidth="1"/>
    <col min="7621" max="7858" width="9.140625" style="9"/>
    <col min="7859" max="7859" width="1.42578125" style="9" customWidth="1"/>
    <col min="7860" max="7860" width="59.5703125" style="9" customWidth="1"/>
    <col min="7861" max="7861" width="9.140625" style="9" customWidth="1"/>
    <col min="7862" max="7863" width="3.85546875" style="9" customWidth="1"/>
    <col min="7864" max="7864" width="10.5703125" style="9" customWidth="1"/>
    <col min="7865" max="7865" width="3.85546875" style="9" customWidth="1"/>
    <col min="7866" max="7868" width="14.42578125" style="9" customWidth="1"/>
    <col min="7869" max="7869" width="4.140625" style="9" customWidth="1"/>
    <col min="7870" max="7870" width="15" style="9" customWidth="1"/>
    <col min="7871" max="7872" width="9.140625" style="9" customWidth="1"/>
    <col min="7873" max="7873" width="11.5703125" style="9" customWidth="1"/>
    <col min="7874" max="7874" width="18.140625" style="9" customWidth="1"/>
    <col min="7875" max="7875" width="13.140625" style="9" customWidth="1"/>
    <col min="7876" max="7876" width="12.28515625" style="9" customWidth="1"/>
    <col min="7877" max="8114" width="9.140625" style="9"/>
    <col min="8115" max="8115" width="1.42578125" style="9" customWidth="1"/>
    <col min="8116" max="8116" width="59.5703125" style="9" customWidth="1"/>
    <col min="8117" max="8117" width="9.140625" style="9" customWidth="1"/>
    <col min="8118" max="8119" width="3.85546875" style="9" customWidth="1"/>
    <col min="8120" max="8120" width="10.5703125" style="9" customWidth="1"/>
    <col min="8121" max="8121" width="3.85546875" style="9" customWidth="1"/>
    <col min="8122" max="8124" width="14.42578125" style="9" customWidth="1"/>
    <col min="8125" max="8125" width="4.140625" style="9" customWidth="1"/>
    <col min="8126" max="8126" width="15" style="9" customWidth="1"/>
    <col min="8127" max="8128" width="9.140625" style="9" customWidth="1"/>
    <col min="8129" max="8129" width="11.5703125" style="9" customWidth="1"/>
    <col min="8130" max="8130" width="18.140625" style="9" customWidth="1"/>
    <col min="8131" max="8131" width="13.140625" style="9" customWidth="1"/>
    <col min="8132" max="8132" width="12.28515625" style="9" customWidth="1"/>
    <col min="8133" max="8370" width="9.140625" style="9"/>
    <col min="8371" max="8371" width="1.42578125" style="9" customWidth="1"/>
    <col min="8372" max="8372" width="59.5703125" style="9" customWidth="1"/>
    <col min="8373" max="8373" width="9.140625" style="9" customWidth="1"/>
    <col min="8374" max="8375" width="3.85546875" style="9" customWidth="1"/>
    <col min="8376" max="8376" width="10.5703125" style="9" customWidth="1"/>
    <col min="8377" max="8377" width="3.85546875" style="9" customWidth="1"/>
    <col min="8378" max="8380" width="14.42578125" style="9" customWidth="1"/>
    <col min="8381" max="8381" width="4.140625" style="9" customWidth="1"/>
    <col min="8382" max="8382" width="15" style="9" customWidth="1"/>
    <col min="8383" max="8384" width="9.140625" style="9" customWidth="1"/>
    <col min="8385" max="8385" width="11.5703125" style="9" customWidth="1"/>
    <col min="8386" max="8386" width="18.140625" style="9" customWidth="1"/>
    <col min="8387" max="8387" width="13.140625" style="9" customWidth="1"/>
    <col min="8388" max="8388" width="12.28515625" style="9" customWidth="1"/>
    <col min="8389" max="8626" width="9.140625" style="9"/>
    <col min="8627" max="8627" width="1.42578125" style="9" customWidth="1"/>
    <col min="8628" max="8628" width="59.5703125" style="9" customWidth="1"/>
    <col min="8629" max="8629" width="9.140625" style="9" customWidth="1"/>
    <col min="8630" max="8631" width="3.85546875" style="9" customWidth="1"/>
    <col min="8632" max="8632" width="10.5703125" style="9" customWidth="1"/>
    <col min="8633" max="8633" width="3.85546875" style="9" customWidth="1"/>
    <col min="8634" max="8636" width="14.42578125" style="9" customWidth="1"/>
    <col min="8637" max="8637" width="4.140625" style="9" customWidth="1"/>
    <col min="8638" max="8638" width="15" style="9" customWidth="1"/>
    <col min="8639" max="8640" width="9.140625" style="9" customWidth="1"/>
    <col min="8641" max="8641" width="11.5703125" style="9" customWidth="1"/>
    <col min="8642" max="8642" width="18.140625" style="9" customWidth="1"/>
    <col min="8643" max="8643" width="13.140625" style="9" customWidth="1"/>
    <col min="8644" max="8644" width="12.28515625" style="9" customWidth="1"/>
    <col min="8645" max="8882" width="9.140625" style="9"/>
    <col min="8883" max="8883" width="1.42578125" style="9" customWidth="1"/>
    <col min="8884" max="8884" width="59.5703125" style="9" customWidth="1"/>
    <col min="8885" max="8885" width="9.140625" style="9" customWidth="1"/>
    <col min="8886" max="8887" width="3.85546875" style="9" customWidth="1"/>
    <col min="8888" max="8888" width="10.5703125" style="9" customWidth="1"/>
    <col min="8889" max="8889" width="3.85546875" style="9" customWidth="1"/>
    <col min="8890" max="8892" width="14.42578125" style="9" customWidth="1"/>
    <col min="8893" max="8893" width="4.140625" style="9" customWidth="1"/>
    <col min="8894" max="8894" width="15" style="9" customWidth="1"/>
    <col min="8895" max="8896" width="9.140625" style="9" customWidth="1"/>
    <col min="8897" max="8897" width="11.5703125" style="9" customWidth="1"/>
    <col min="8898" max="8898" width="18.140625" style="9" customWidth="1"/>
    <col min="8899" max="8899" width="13.140625" style="9" customWidth="1"/>
    <col min="8900" max="8900" width="12.28515625" style="9" customWidth="1"/>
    <col min="8901" max="9138" width="9.140625" style="9"/>
    <col min="9139" max="9139" width="1.42578125" style="9" customWidth="1"/>
    <col min="9140" max="9140" width="59.5703125" style="9" customWidth="1"/>
    <col min="9141" max="9141" width="9.140625" style="9" customWidth="1"/>
    <col min="9142" max="9143" width="3.85546875" style="9" customWidth="1"/>
    <col min="9144" max="9144" width="10.5703125" style="9" customWidth="1"/>
    <col min="9145" max="9145" width="3.85546875" style="9" customWidth="1"/>
    <col min="9146" max="9148" width="14.42578125" style="9" customWidth="1"/>
    <col min="9149" max="9149" width="4.140625" style="9" customWidth="1"/>
    <col min="9150" max="9150" width="15" style="9" customWidth="1"/>
    <col min="9151" max="9152" width="9.140625" style="9" customWidth="1"/>
    <col min="9153" max="9153" width="11.5703125" style="9" customWidth="1"/>
    <col min="9154" max="9154" width="18.140625" style="9" customWidth="1"/>
    <col min="9155" max="9155" width="13.140625" style="9" customWidth="1"/>
    <col min="9156" max="9156" width="12.28515625" style="9" customWidth="1"/>
    <col min="9157" max="9394" width="9.140625" style="9"/>
    <col min="9395" max="9395" width="1.42578125" style="9" customWidth="1"/>
    <col min="9396" max="9396" width="59.5703125" style="9" customWidth="1"/>
    <col min="9397" max="9397" width="9.140625" style="9" customWidth="1"/>
    <col min="9398" max="9399" width="3.85546875" style="9" customWidth="1"/>
    <col min="9400" max="9400" width="10.5703125" style="9" customWidth="1"/>
    <col min="9401" max="9401" width="3.85546875" style="9" customWidth="1"/>
    <col min="9402" max="9404" width="14.42578125" style="9" customWidth="1"/>
    <col min="9405" max="9405" width="4.140625" style="9" customWidth="1"/>
    <col min="9406" max="9406" width="15" style="9" customWidth="1"/>
    <col min="9407" max="9408" width="9.140625" style="9" customWidth="1"/>
    <col min="9409" max="9409" width="11.5703125" style="9" customWidth="1"/>
    <col min="9410" max="9410" width="18.140625" style="9" customWidth="1"/>
    <col min="9411" max="9411" width="13.140625" style="9" customWidth="1"/>
    <col min="9412" max="9412" width="12.28515625" style="9" customWidth="1"/>
    <col min="9413" max="9650" width="9.140625" style="9"/>
    <col min="9651" max="9651" width="1.42578125" style="9" customWidth="1"/>
    <col min="9652" max="9652" width="59.5703125" style="9" customWidth="1"/>
    <col min="9653" max="9653" width="9.140625" style="9" customWidth="1"/>
    <col min="9654" max="9655" width="3.85546875" style="9" customWidth="1"/>
    <col min="9656" max="9656" width="10.5703125" style="9" customWidth="1"/>
    <col min="9657" max="9657" width="3.85546875" style="9" customWidth="1"/>
    <col min="9658" max="9660" width="14.42578125" style="9" customWidth="1"/>
    <col min="9661" max="9661" width="4.140625" style="9" customWidth="1"/>
    <col min="9662" max="9662" width="15" style="9" customWidth="1"/>
    <col min="9663" max="9664" width="9.140625" style="9" customWidth="1"/>
    <col min="9665" max="9665" width="11.5703125" style="9" customWidth="1"/>
    <col min="9666" max="9666" width="18.140625" style="9" customWidth="1"/>
    <col min="9667" max="9667" width="13.140625" style="9" customWidth="1"/>
    <col min="9668" max="9668" width="12.28515625" style="9" customWidth="1"/>
    <col min="9669" max="9906" width="9.140625" style="9"/>
    <col min="9907" max="9907" width="1.42578125" style="9" customWidth="1"/>
    <col min="9908" max="9908" width="59.5703125" style="9" customWidth="1"/>
    <col min="9909" max="9909" width="9.140625" style="9" customWidth="1"/>
    <col min="9910" max="9911" width="3.85546875" style="9" customWidth="1"/>
    <col min="9912" max="9912" width="10.5703125" style="9" customWidth="1"/>
    <col min="9913" max="9913" width="3.85546875" style="9" customWidth="1"/>
    <col min="9914" max="9916" width="14.42578125" style="9" customWidth="1"/>
    <col min="9917" max="9917" width="4.140625" style="9" customWidth="1"/>
    <col min="9918" max="9918" width="15" style="9" customWidth="1"/>
    <col min="9919" max="9920" width="9.140625" style="9" customWidth="1"/>
    <col min="9921" max="9921" width="11.5703125" style="9" customWidth="1"/>
    <col min="9922" max="9922" width="18.140625" style="9" customWidth="1"/>
    <col min="9923" max="9923" width="13.140625" style="9" customWidth="1"/>
    <col min="9924" max="9924" width="12.28515625" style="9" customWidth="1"/>
    <col min="9925" max="10162" width="9.140625" style="9"/>
    <col min="10163" max="10163" width="1.42578125" style="9" customWidth="1"/>
    <col min="10164" max="10164" width="59.5703125" style="9" customWidth="1"/>
    <col min="10165" max="10165" width="9.140625" style="9" customWidth="1"/>
    <col min="10166" max="10167" width="3.85546875" style="9" customWidth="1"/>
    <col min="10168" max="10168" width="10.5703125" style="9" customWidth="1"/>
    <col min="10169" max="10169" width="3.85546875" style="9" customWidth="1"/>
    <col min="10170" max="10172" width="14.42578125" style="9" customWidth="1"/>
    <col min="10173" max="10173" width="4.140625" style="9" customWidth="1"/>
    <col min="10174" max="10174" width="15" style="9" customWidth="1"/>
    <col min="10175" max="10176" width="9.140625" style="9" customWidth="1"/>
    <col min="10177" max="10177" width="11.5703125" style="9" customWidth="1"/>
    <col min="10178" max="10178" width="18.140625" style="9" customWidth="1"/>
    <col min="10179" max="10179" width="13.140625" style="9" customWidth="1"/>
    <col min="10180" max="10180" width="12.28515625" style="9" customWidth="1"/>
    <col min="10181" max="10418" width="9.140625" style="9"/>
    <col min="10419" max="10419" width="1.42578125" style="9" customWidth="1"/>
    <col min="10420" max="10420" width="59.5703125" style="9" customWidth="1"/>
    <col min="10421" max="10421" width="9.140625" style="9" customWidth="1"/>
    <col min="10422" max="10423" width="3.85546875" style="9" customWidth="1"/>
    <col min="10424" max="10424" width="10.5703125" style="9" customWidth="1"/>
    <col min="10425" max="10425" width="3.85546875" style="9" customWidth="1"/>
    <col min="10426" max="10428" width="14.42578125" style="9" customWidth="1"/>
    <col min="10429" max="10429" width="4.140625" style="9" customWidth="1"/>
    <col min="10430" max="10430" width="15" style="9" customWidth="1"/>
    <col min="10431" max="10432" width="9.140625" style="9" customWidth="1"/>
    <col min="10433" max="10433" width="11.5703125" style="9" customWidth="1"/>
    <col min="10434" max="10434" width="18.140625" style="9" customWidth="1"/>
    <col min="10435" max="10435" width="13.140625" style="9" customWidth="1"/>
    <col min="10436" max="10436" width="12.28515625" style="9" customWidth="1"/>
    <col min="10437" max="10674" width="9.140625" style="9"/>
    <col min="10675" max="10675" width="1.42578125" style="9" customWidth="1"/>
    <col min="10676" max="10676" width="59.5703125" style="9" customWidth="1"/>
    <col min="10677" max="10677" width="9.140625" style="9" customWidth="1"/>
    <col min="10678" max="10679" width="3.85546875" style="9" customWidth="1"/>
    <col min="10680" max="10680" width="10.5703125" style="9" customWidth="1"/>
    <col min="10681" max="10681" width="3.85546875" style="9" customWidth="1"/>
    <col min="10682" max="10684" width="14.42578125" style="9" customWidth="1"/>
    <col min="10685" max="10685" width="4.140625" style="9" customWidth="1"/>
    <col min="10686" max="10686" width="15" style="9" customWidth="1"/>
    <col min="10687" max="10688" width="9.140625" style="9" customWidth="1"/>
    <col min="10689" max="10689" width="11.5703125" style="9" customWidth="1"/>
    <col min="10690" max="10690" width="18.140625" style="9" customWidth="1"/>
    <col min="10691" max="10691" width="13.140625" style="9" customWidth="1"/>
    <col min="10692" max="10692" width="12.28515625" style="9" customWidth="1"/>
    <col min="10693" max="10930" width="9.140625" style="9"/>
    <col min="10931" max="10931" width="1.42578125" style="9" customWidth="1"/>
    <col min="10932" max="10932" width="59.5703125" style="9" customWidth="1"/>
    <col min="10933" max="10933" width="9.140625" style="9" customWidth="1"/>
    <col min="10934" max="10935" width="3.85546875" style="9" customWidth="1"/>
    <col min="10936" max="10936" width="10.5703125" style="9" customWidth="1"/>
    <col min="10937" max="10937" width="3.85546875" style="9" customWidth="1"/>
    <col min="10938" max="10940" width="14.42578125" style="9" customWidth="1"/>
    <col min="10941" max="10941" width="4.140625" style="9" customWidth="1"/>
    <col min="10942" max="10942" width="15" style="9" customWidth="1"/>
    <col min="10943" max="10944" width="9.140625" style="9" customWidth="1"/>
    <col min="10945" max="10945" width="11.5703125" style="9" customWidth="1"/>
    <col min="10946" max="10946" width="18.140625" style="9" customWidth="1"/>
    <col min="10947" max="10947" width="13.140625" style="9" customWidth="1"/>
    <col min="10948" max="10948" width="12.28515625" style="9" customWidth="1"/>
    <col min="10949" max="11186" width="9.140625" style="9"/>
    <col min="11187" max="11187" width="1.42578125" style="9" customWidth="1"/>
    <col min="11188" max="11188" width="59.5703125" style="9" customWidth="1"/>
    <col min="11189" max="11189" width="9.140625" style="9" customWidth="1"/>
    <col min="11190" max="11191" width="3.85546875" style="9" customWidth="1"/>
    <col min="11192" max="11192" width="10.5703125" style="9" customWidth="1"/>
    <col min="11193" max="11193" width="3.85546875" style="9" customWidth="1"/>
    <col min="11194" max="11196" width="14.42578125" style="9" customWidth="1"/>
    <col min="11197" max="11197" width="4.140625" style="9" customWidth="1"/>
    <col min="11198" max="11198" width="15" style="9" customWidth="1"/>
    <col min="11199" max="11200" width="9.140625" style="9" customWidth="1"/>
    <col min="11201" max="11201" width="11.5703125" style="9" customWidth="1"/>
    <col min="11202" max="11202" width="18.140625" style="9" customWidth="1"/>
    <col min="11203" max="11203" width="13.140625" style="9" customWidth="1"/>
    <col min="11204" max="11204" width="12.28515625" style="9" customWidth="1"/>
    <col min="11205" max="11442" width="9.140625" style="9"/>
    <col min="11443" max="11443" width="1.42578125" style="9" customWidth="1"/>
    <col min="11444" max="11444" width="59.5703125" style="9" customWidth="1"/>
    <col min="11445" max="11445" width="9.140625" style="9" customWidth="1"/>
    <col min="11446" max="11447" width="3.85546875" style="9" customWidth="1"/>
    <col min="11448" max="11448" width="10.5703125" style="9" customWidth="1"/>
    <col min="11449" max="11449" width="3.85546875" style="9" customWidth="1"/>
    <col min="11450" max="11452" width="14.42578125" style="9" customWidth="1"/>
    <col min="11453" max="11453" width="4.140625" style="9" customWidth="1"/>
    <col min="11454" max="11454" width="15" style="9" customWidth="1"/>
    <col min="11455" max="11456" width="9.140625" style="9" customWidth="1"/>
    <col min="11457" max="11457" width="11.5703125" style="9" customWidth="1"/>
    <col min="11458" max="11458" width="18.140625" style="9" customWidth="1"/>
    <col min="11459" max="11459" width="13.140625" style="9" customWidth="1"/>
    <col min="11460" max="11460" width="12.28515625" style="9" customWidth="1"/>
    <col min="11461" max="11698" width="9.140625" style="9"/>
    <col min="11699" max="11699" width="1.42578125" style="9" customWidth="1"/>
    <col min="11700" max="11700" width="59.5703125" style="9" customWidth="1"/>
    <col min="11701" max="11701" width="9.140625" style="9" customWidth="1"/>
    <col min="11702" max="11703" width="3.85546875" style="9" customWidth="1"/>
    <col min="11704" max="11704" width="10.5703125" style="9" customWidth="1"/>
    <col min="11705" max="11705" width="3.85546875" style="9" customWidth="1"/>
    <col min="11706" max="11708" width="14.42578125" style="9" customWidth="1"/>
    <col min="11709" max="11709" width="4.140625" style="9" customWidth="1"/>
    <col min="11710" max="11710" width="15" style="9" customWidth="1"/>
    <col min="11711" max="11712" width="9.140625" style="9" customWidth="1"/>
    <col min="11713" max="11713" width="11.5703125" style="9" customWidth="1"/>
    <col min="11714" max="11714" width="18.140625" style="9" customWidth="1"/>
    <col min="11715" max="11715" width="13.140625" style="9" customWidth="1"/>
    <col min="11716" max="11716" width="12.28515625" style="9" customWidth="1"/>
    <col min="11717" max="11954" width="9.140625" style="9"/>
    <col min="11955" max="11955" width="1.42578125" style="9" customWidth="1"/>
    <col min="11956" max="11956" width="59.5703125" style="9" customWidth="1"/>
    <col min="11957" max="11957" width="9.140625" style="9" customWidth="1"/>
    <col min="11958" max="11959" width="3.85546875" style="9" customWidth="1"/>
    <col min="11960" max="11960" width="10.5703125" style="9" customWidth="1"/>
    <col min="11961" max="11961" width="3.85546875" style="9" customWidth="1"/>
    <col min="11962" max="11964" width="14.42578125" style="9" customWidth="1"/>
    <col min="11965" max="11965" width="4.140625" style="9" customWidth="1"/>
    <col min="11966" max="11966" width="15" style="9" customWidth="1"/>
    <col min="11967" max="11968" width="9.140625" style="9" customWidth="1"/>
    <col min="11969" max="11969" width="11.5703125" style="9" customWidth="1"/>
    <col min="11970" max="11970" width="18.140625" style="9" customWidth="1"/>
    <col min="11971" max="11971" width="13.140625" style="9" customWidth="1"/>
    <col min="11972" max="11972" width="12.28515625" style="9" customWidth="1"/>
    <col min="11973" max="12210" width="9.140625" style="9"/>
    <col min="12211" max="12211" width="1.42578125" style="9" customWidth="1"/>
    <col min="12212" max="12212" width="59.5703125" style="9" customWidth="1"/>
    <col min="12213" max="12213" width="9.140625" style="9" customWidth="1"/>
    <col min="12214" max="12215" width="3.85546875" style="9" customWidth="1"/>
    <col min="12216" max="12216" width="10.5703125" style="9" customWidth="1"/>
    <col min="12217" max="12217" width="3.85546875" style="9" customWidth="1"/>
    <col min="12218" max="12220" width="14.42578125" style="9" customWidth="1"/>
    <col min="12221" max="12221" width="4.140625" style="9" customWidth="1"/>
    <col min="12222" max="12222" width="15" style="9" customWidth="1"/>
    <col min="12223" max="12224" width="9.140625" style="9" customWidth="1"/>
    <col min="12225" max="12225" width="11.5703125" style="9" customWidth="1"/>
    <col min="12226" max="12226" width="18.140625" style="9" customWidth="1"/>
    <col min="12227" max="12227" width="13.140625" style="9" customWidth="1"/>
    <col min="12228" max="12228" width="12.28515625" style="9" customWidth="1"/>
    <col min="12229" max="12466" width="9.140625" style="9"/>
    <col min="12467" max="12467" width="1.42578125" style="9" customWidth="1"/>
    <col min="12468" max="12468" width="59.5703125" style="9" customWidth="1"/>
    <col min="12469" max="12469" width="9.140625" style="9" customWidth="1"/>
    <col min="12470" max="12471" width="3.85546875" style="9" customWidth="1"/>
    <col min="12472" max="12472" width="10.5703125" style="9" customWidth="1"/>
    <col min="12473" max="12473" width="3.85546875" style="9" customWidth="1"/>
    <col min="12474" max="12476" width="14.42578125" style="9" customWidth="1"/>
    <col min="12477" max="12477" width="4.140625" style="9" customWidth="1"/>
    <col min="12478" max="12478" width="15" style="9" customWidth="1"/>
    <col min="12479" max="12480" width="9.140625" style="9" customWidth="1"/>
    <col min="12481" max="12481" width="11.5703125" style="9" customWidth="1"/>
    <col min="12482" max="12482" width="18.140625" style="9" customWidth="1"/>
    <col min="12483" max="12483" width="13.140625" style="9" customWidth="1"/>
    <col min="12484" max="12484" width="12.28515625" style="9" customWidth="1"/>
    <col min="12485" max="12722" width="9.140625" style="9"/>
    <col min="12723" max="12723" width="1.42578125" style="9" customWidth="1"/>
    <col min="12724" max="12724" width="59.5703125" style="9" customWidth="1"/>
    <col min="12725" max="12725" width="9.140625" style="9" customWidth="1"/>
    <col min="12726" max="12727" width="3.85546875" style="9" customWidth="1"/>
    <col min="12728" max="12728" width="10.5703125" style="9" customWidth="1"/>
    <col min="12729" max="12729" width="3.85546875" style="9" customWidth="1"/>
    <col min="12730" max="12732" width="14.42578125" style="9" customWidth="1"/>
    <col min="12733" max="12733" width="4.140625" style="9" customWidth="1"/>
    <col min="12734" max="12734" width="15" style="9" customWidth="1"/>
    <col min="12735" max="12736" width="9.140625" style="9" customWidth="1"/>
    <col min="12737" max="12737" width="11.5703125" style="9" customWidth="1"/>
    <col min="12738" max="12738" width="18.140625" style="9" customWidth="1"/>
    <col min="12739" max="12739" width="13.140625" style="9" customWidth="1"/>
    <col min="12740" max="12740" width="12.28515625" style="9" customWidth="1"/>
    <col min="12741" max="12978" width="9.140625" style="9"/>
    <col min="12979" max="12979" width="1.42578125" style="9" customWidth="1"/>
    <col min="12980" max="12980" width="59.5703125" style="9" customWidth="1"/>
    <col min="12981" max="12981" width="9.140625" style="9" customWidth="1"/>
    <col min="12982" max="12983" width="3.85546875" style="9" customWidth="1"/>
    <col min="12984" max="12984" width="10.5703125" style="9" customWidth="1"/>
    <col min="12985" max="12985" width="3.85546875" style="9" customWidth="1"/>
    <col min="12986" max="12988" width="14.42578125" style="9" customWidth="1"/>
    <col min="12989" max="12989" width="4.140625" style="9" customWidth="1"/>
    <col min="12990" max="12990" width="15" style="9" customWidth="1"/>
    <col min="12991" max="12992" width="9.140625" style="9" customWidth="1"/>
    <col min="12993" max="12993" width="11.5703125" style="9" customWidth="1"/>
    <col min="12994" max="12994" width="18.140625" style="9" customWidth="1"/>
    <col min="12995" max="12995" width="13.140625" style="9" customWidth="1"/>
    <col min="12996" max="12996" width="12.28515625" style="9" customWidth="1"/>
    <col min="12997" max="13234" width="9.140625" style="9"/>
    <col min="13235" max="13235" width="1.42578125" style="9" customWidth="1"/>
    <col min="13236" max="13236" width="59.5703125" style="9" customWidth="1"/>
    <col min="13237" max="13237" width="9.140625" style="9" customWidth="1"/>
    <col min="13238" max="13239" width="3.85546875" style="9" customWidth="1"/>
    <col min="13240" max="13240" width="10.5703125" style="9" customWidth="1"/>
    <col min="13241" max="13241" width="3.85546875" style="9" customWidth="1"/>
    <col min="13242" max="13244" width="14.42578125" style="9" customWidth="1"/>
    <col min="13245" max="13245" width="4.140625" style="9" customWidth="1"/>
    <col min="13246" max="13246" width="15" style="9" customWidth="1"/>
    <col min="13247" max="13248" width="9.140625" style="9" customWidth="1"/>
    <col min="13249" max="13249" width="11.5703125" style="9" customWidth="1"/>
    <col min="13250" max="13250" width="18.140625" style="9" customWidth="1"/>
    <col min="13251" max="13251" width="13.140625" style="9" customWidth="1"/>
    <col min="13252" max="13252" width="12.28515625" style="9" customWidth="1"/>
    <col min="13253" max="13490" width="9.140625" style="9"/>
    <col min="13491" max="13491" width="1.42578125" style="9" customWidth="1"/>
    <col min="13492" max="13492" width="59.5703125" style="9" customWidth="1"/>
    <col min="13493" max="13493" width="9.140625" style="9" customWidth="1"/>
    <col min="13494" max="13495" width="3.85546875" style="9" customWidth="1"/>
    <col min="13496" max="13496" width="10.5703125" style="9" customWidth="1"/>
    <col min="13497" max="13497" width="3.85546875" style="9" customWidth="1"/>
    <col min="13498" max="13500" width="14.42578125" style="9" customWidth="1"/>
    <col min="13501" max="13501" width="4.140625" style="9" customWidth="1"/>
    <col min="13502" max="13502" width="15" style="9" customWidth="1"/>
    <col min="13503" max="13504" width="9.140625" style="9" customWidth="1"/>
    <col min="13505" max="13505" width="11.5703125" style="9" customWidth="1"/>
    <col min="13506" max="13506" width="18.140625" style="9" customWidth="1"/>
    <col min="13507" max="13507" width="13.140625" style="9" customWidth="1"/>
    <col min="13508" max="13508" width="12.28515625" style="9" customWidth="1"/>
    <col min="13509" max="13746" width="9.140625" style="9"/>
    <col min="13747" max="13747" width="1.42578125" style="9" customWidth="1"/>
    <col min="13748" max="13748" width="59.5703125" style="9" customWidth="1"/>
    <col min="13749" max="13749" width="9.140625" style="9" customWidth="1"/>
    <col min="13750" max="13751" width="3.85546875" style="9" customWidth="1"/>
    <col min="13752" max="13752" width="10.5703125" style="9" customWidth="1"/>
    <col min="13753" max="13753" width="3.85546875" style="9" customWidth="1"/>
    <col min="13754" max="13756" width="14.42578125" style="9" customWidth="1"/>
    <col min="13757" max="13757" width="4.140625" style="9" customWidth="1"/>
    <col min="13758" max="13758" width="15" style="9" customWidth="1"/>
    <col min="13759" max="13760" width="9.140625" style="9" customWidth="1"/>
    <col min="13761" max="13761" width="11.5703125" style="9" customWidth="1"/>
    <col min="13762" max="13762" width="18.140625" style="9" customWidth="1"/>
    <col min="13763" max="13763" width="13.140625" style="9" customWidth="1"/>
    <col min="13764" max="13764" width="12.28515625" style="9" customWidth="1"/>
    <col min="13765" max="14002" width="9.140625" style="9"/>
    <col min="14003" max="14003" width="1.42578125" style="9" customWidth="1"/>
    <col min="14004" max="14004" width="59.5703125" style="9" customWidth="1"/>
    <col min="14005" max="14005" width="9.140625" style="9" customWidth="1"/>
    <col min="14006" max="14007" width="3.85546875" style="9" customWidth="1"/>
    <col min="14008" max="14008" width="10.5703125" style="9" customWidth="1"/>
    <col min="14009" max="14009" width="3.85546875" style="9" customWidth="1"/>
    <col min="14010" max="14012" width="14.42578125" style="9" customWidth="1"/>
    <col min="14013" max="14013" width="4.140625" style="9" customWidth="1"/>
    <col min="14014" max="14014" width="15" style="9" customWidth="1"/>
    <col min="14015" max="14016" width="9.140625" style="9" customWidth="1"/>
    <col min="14017" max="14017" width="11.5703125" style="9" customWidth="1"/>
    <col min="14018" max="14018" width="18.140625" style="9" customWidth="1"/>
    <col min="14019" max="14019" width="13.140625" style="9" customWidth="1"/>
    <col min="14020" max="14020" width="12.28515625" style="9" customWidth="1"/>
    <col min="14021" max="14258" width="9.140625" style="9"/>
    <col min="14259" max="14259" width="1.42578125" style="9" customWidth="1"/>
    <col min="14260" max="14260" width="59.5703125" style="9" customWidth="1"/>
    <col min="14261" max="14261" width="9.140625" style="9" customWidth="1"/>
    <col min="14262" max="14263" width="3.85546875" style="9" customWidth="1"/>
    <col min="14264" max="14264" width="10.5703125" style="9" customWidth="1"/>
    <col min="14265" max="14265" width="3.85546875" style="9" customWidth="1"/>
    <col min="14266" max="14268" width="14.42578125" style="9" customWidth="1"/>
    <col min="14269" max="14269" width="4.140625" style="9" customWidth="1"/>
    <col min="14270" max="14270" width="15" style="9" customWidth="1"/>
    <col min="14271" max="14272" width="9.140625" style="9" customWidth="1"/>
    <col min="14273" max="14273" width="11.5703125" style="9" customWidth="1"/>
    <col min="14274" max="14274" width="18.140625" style="9" customWidth="1"/>
    <col min="14275" max="14275" width="13.140625" style="9" customWidth="1"/>
    <col min="14276" max="14276" width="12.28515625" style="9" customWidth="1"/>
    <col min="14277" max="14514" width="9.140625" style="9"/>
    <col min="14515" max="14515" width="1.42578125" style="9" customWidth="1"/>
    <col min="14516" max="14516" width="59.5703125" style="9" customWidth="1"/>
    <col min="14517" max="14517" width="9.140625" style="9" customWidth="1"/>
    <col min="14518" max="14519" width="3.85546875" style="9" customWidth="1"/>
    <col min="14520" max="14520" width="10.5703125" style="9" customWidth="1"/>
    <col min="14521" max="14521" width="3.85546875" style="9" customWidth="1"/>
    <col min="14522" max="14524" width="14.42578125" style="9" customWidth="1"/>
    <col min="14525" max="14525" width="4.140625" style="9" customWidth="1"/>
    <col min="14526" max="14526" width="15" style="9" customWidth="1"/>
    <col min="14527" max="14528" width="9.140625" style="9" customWidth="1"/>
    <col min="14529" max="14529" width="11.5703125" style="9" customWidth="1"/>
    <col min="14530" max="14530" width="18.140625" style="9" customWidth="1"/>
    <col min="14531" max="14531" width="13.140625" style="9" customWidth="1"/>
    <col min="14532" max="14532" width="12.28515625" style="9" customWidth="1"/>
    <col min="14533" max="14770" width="9.140625" style="9"/>
    <col min="14771" max="14771" width="1.42578125" style="9" customWidth="1"/>
    <col min="14772" max="14772" width="59.5703125" style="9" customWidth="1"/>
    <col min="14773" max="14773" width="9.140625" style="9" customWidth="1"/>
    <col min="14774" max="14775" width="3.85546875" style="9" customWidth="1"/>
    <col min="14776" max="14776" width="10.5703125" style="9" customWidth="1"/>
    <col min="14777" max="14777" width="3.85546875" style="9" customWidth="1"/>
    <col min="14778" max="14780" width="14.42578125" style="9" customWidth="1"/>
    <col min="14781" max="14781" width="4.140625" style="9" customWidth="1"/>
    <col min="14782" max="14782" width="15" style="9" customWidth="1"/>
    <col min="14783" max="14784" width="9.140625" style="9" customWidth="1"/>
    <col min="14785" max="14785" width="11.5703125" style="9" customWidth="1"/>
    <col min="14786" max="14786" width="18.140625" style="9" customWidth="1"/>
    <col min="14787" max="14787" width="13.140625" style="9" customWidth="1"/>
    <col min="14788" max="14788" width="12.28515625" style="9" customWidth="1"/>
    <col min="14789" max="15026" width="9.140625" style="9"/>
    <col min="15027" max="15027" width="1.42578125" style="9" customWidth="1"/>
    <col min="15028" max="15028" width="59.5703125" style="9" customWidth="1"/>
    <col min="15029" max="15029" width="9.140625" style="9" customWidth="1"/>
    <col min="15030" max="15031" width="3.85546875" style="9" customWidth="1"/>
    <col min="15032" max="15032" width="10.5703125" style="9" customWidth="1"/>
    <col min="15033" max="15033" width="3.85546875" style="9" customWidth="1"/>
    <col min="15034" max="15036" width="14.42578125" style="9" customWidth="1"/>
    <col min="15037" max="15037" width="4.140625" style="9" customWidth="1"/>
    <col min="15038" max="15038" width="15" style="9" customWidth="1"/>
    <col min="15039" max="15040" width="9.140625" style="9" customWidth="1"/>
    <col min="15041" max="15041" width="11.5703125" style="9" customWidth="1"/>
    <col min="15042" max="15042" width="18.140625" style="9" customWidth="1"/>
    <col min="15043" max="15043" width="13.140625" style="9" customWidth="1"/>
    <col min="15044" max="15044" width="12.28515625" style="9" customWidth="1"/>
    <col min="15045" max="15282" width="9.140625" style="9"/>
    <col min="15283" max="15283" width="1.42578125" style="9" customWidth="1"/>
    <col min="15284" max="15284" width="59.5703125" style="9" customWidth="1"/>
    <col min="15285" max="15285" width="9.140625" style="9" customWidth="1"/>
    <col min="15286" max="15287" width="3.85546875" style="9" customWidth="1"/>
    <col min="15288" max="15288" width="10.5703125" style="9" customWidth="1"/>
    <col min="15289" max="15289" width="3.85546875" style="9" customWidth="1"/>
    <col min="15290" max="15292" width="14.42578125" style="9" customWidth="1"/>
    <col min="15293" max="15293" width="4.140625" style="9" customWidth="1"/>
    <col min="15294" max="15294" width="15" style="9" customWidth="1"/>
    <col min="15295" max="15296" width="9.140625" style="9" customWidth="1"/>
    <col min="15297" max="15297" width="11.5703125" style="9" customWidth="1"/>
    <col min="15298" max="15298" width="18.140625" style="9" customWidth="1"/>
    <col min="15299" max="15299" width="13.140625" style="9" customWidth="1"/>
    <col min="15300" max="15300" width="12.28515625" style="9" customWidth="1"/>
    <col min="15301" max="15538" width="9.140625" style="9"/>
    <col min="15539" max="15539" width="1.42578125" style="9" customWidth="1"/>
    <col min="15540" max="15540" width="59.5703125" style="9" customWidth="1"/>
    <col min="15541" max="15541" width="9.140625" style="9" customWidth="1"/>
    <col min="15542" max="15543" width="3.85546875" style="9" customWidth="1"/>
    <col min="15544" max="15544" width="10.5703125" style="9" customWidth="1"/>
    <col min="15545" max="15545" width="3.85546875" style="9" customWidth="1"/>
    <col min="15546" max="15548" width="14.42578125" style="9" customWidth="1"/>
    <col min="15549" max="15549" width="4.140625" style="9" customWidth="1"/>
    <col min="15550" max="15550" width="15" style="9" customWidth="1"/>
    <col min="15551" max="15552" width="9.140625" style="9" customWidth="1"/>
    <col min="15553" max="15553" width="11.5703125" style="9" customWidth="1"/>
    <col min="15554" max="15554" width="18.140625" style="9" customWidth="1"/>
    <col min="15555" max="15555" width="13.140625" style="9" customWidth="1"/>
    <col min="15556" max="15556" width="12.28515625" style="9" customWidth="1"/>
    <col min="15557" max="15794" width="9.140625" style="9"/>
    <col min="15795" max="15795" width="1.42578125" style="9" customWidth="1"/>
    <col min="15796" max="15796" width="59.5703125" style="9" customWidth="1"/>
    <col min="15797" max="15797" width="9.140625" style="9" customWidth="1"/>
    <col min="15798" max="15799" width="3.85546875" style="9" customWidth="1"/>
    <col min="15800" max="15800" width="10.5703125" style="9" customWidth="1"/>
    <col min="15801" max="15801" width="3.85546875" style="9" customWidth="1"/>
    <col min="15802" max="15804" width="14.42578125" style="9" customWidth="1"/>
    <col min="15805" max="15805" width="4.140625" style="9" customWidth="1"/>
    <col min="15806" max="15806" width="15" style="9" customWidth="1"/>
    <col min="15807" max="15808" width="9.140625" style="9" customWidth="1"/>
    <col min="15809" max="15809" width="11.5703125" style="9" customWidth="1"/>
    <col min="15810" max="15810" width="18.140625" style="9" customWidth="1"/>
    <col min="15811" max="15811" width="13.140625" style="9" customWidth="1"/>
    <col min="15812" max="15812" width="12.28515625" style="9" customWidth="1"/>
    <col min="15813" max="16050" width="9.140625" style="9"/>
    <col min="16051" max="16051" width="1.42578125" style="9" customWidth="1"/>
    <col min="16052" max="16052" width="59.5703125" style="9" customWidth="1"/>
    <col min="16053" max="16053" width="9.140625" style="9" customWidth="1"/>
    <col min="16054" max="16055" width="3.85546875" style="9" customWidth="1"/>
    <col min="16056" max="16056" width="10.5703125" style="9" customWidth="1"/>
    <col min="16057" max="16057" width="3.85546875" style="9" customWidth="1"/>
    <col min="16058" max="16060" width="14.42578125" style="9" customWidth="1"/>
    <col min="16061" max="16061" width="4.140625" style="9" customWidth="1"/>
    <col min="16062" max="16062" width="15" style="9" customWidth="1"/>
    <col min="16063" max="16064" width="9.140625" style="9" customWidth="1"/>
    <col min="16065" max="16065" width="11.5703125" style="9" customWidth="1"/>
    <col min="16066" max="16066" width="18.140625" style="9" customWidth="1"/>
    <col min="16067" max="16067" width="13.140625" style="9" customWidth="1"/>
    <col min="16068" max="16068" width="12.28515625" style="9" customWidth="1"/>
    <col min="16069" max="16384" width="9.140625" style="9"/>
  </cols>
  <sheetData>
    <row r="1" spans="1:45" ht="20.25" customHeight="1" x14ac:dyDescent="0.25">
      <c r="H1" s="127" t="s">
        <v>426</v>
      </c>
      <c r="I1" s="127"/>
      <c r="J1" s="127"/>
      <c r="K1" s="127"/>
      <c r="L1" s="127"/>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0"/>
    </row>
    <row r="2" spans="1:45" ht="78.75" customHeight="1" x14ac:dyDescent="0.25">
      <c r="H2" s="129" t="s">
        <v>532</v>
      </c>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row>
    <row r="3" spans="1:45" ht="18" customHeight="1" x14ac:dyDescent="0.25">
      <c r="H3" s="127" t="s">
        <v>560</v>
      </c>
      <c r="I3" s="127"/>
      <c r="J3" s="127"/>
      <c r="K3" s="127"/>
      <c r="L3" s="127"/>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row>
    <row r="4" spans="1:45" ht="59.25" customHeight="1" x14ac:dyDescent="0.25">
      <c r="H4" s="127" t="s">
        <v>492</v>
      </c>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row>
    <row r="5" spans="1:45" ht="59.25" customHeight="1" x14ac:dyDescent="0.25">
      <c r="A5" s="132" t="s">
        <v>559</v>
      </c>
      <c r="B5" s="132"/>
      <c r="C5" s="132"/>
      <c r="D5" s="132"/>
      <c r="E5" s="132"/>
      <c r="F5" s="132"/>
      <c r="G5" s="132"/>
      <c r="H5" s="132"/>
      <c r="I5" s="132"/>
      <c r="J5" s="132"/>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row>
    <row r="6" spans="1:45" ht="16.5" customHeight="1" x14ac:dyDescent="0.25">
      <c r="A6" s="99"/>
      <c r="B6" s="99"/>
      <c r="C6" s="99"/>
      <c r="D6" s="99"/>
      <c r="E6" s="99"/>
      <c r="F6" s="99"/>
      <c r="G6" s="99"/>
      <c r="H6" s="99"/>
      <c r="I6" s="99"/>
      <c r="J6" s="75">
        <f>J486-'3.ВС'!J472</f>
        <v>0</v>
      </c>
      <c r="K6" s="75">
        <f>K486-'3.ВС'!K472</f>
        <v>0</v>
      </c>
      <c r="L6" s="75">
        <f>L486-'3.ВС'!L472</f>
        <v>0</v>
      </c>
      <c r="M6" s="75">
        <f>M486-'3.ВС'!M472</f>
        <v>0</v>
      </c>
      <c r="N6" s="75"/>
      <c r="O6" s="75"/>
      <c r="P6" s="75"/>
      <c r="Q6" s="75"/>
      <c r="R6" s="75"/>
      <c r="S6" s="75"/>
      <c r="T6" s="75"/>
      <c r="U6" s="75"/>
      <c r="V6" s="75"/>
      <c r="W6" s="75"/>
      <c r="X6" s="75"/>
      <c r="Y6" s="75"/>
      <c r="Z6" s="75"/>
      <c r="AA6" s="75"/>
      <c r="AB6" s="75"/>
      <c r="AC6" s="75"/>
      <c r="AD6" s="75"/>
      <c r="AE6" s="75"/>
      <c r="AF6" s="75"/>
      <c r="AG6" s="75"/>
      <c r="AH6" s="75"/>
      <c r="AI6" s="75"/>
      <c r="AJ6" s="75"/>
      <c r="AK6" s="75"/>
      <c r="AL6" s="75" t="s">
        <v>220</v>
      </c>
      <c r="AM6" s="75">
        <f>AM486-'3.ВС'!AM472</f>
        <v>0</v>
      </c>
      <c r="AN6" s="75">
        <f>AN486-'3.ВС'!AN472</f>
        <v>0</v>
      </c>
      <c r="AO6" s="75">
        <f>AO486-'3.ВС'!AO472</f>
        <v>0</v>
      </c>
      <c r="AP6" s="75">
        <f>AP486-'3.ВС'!AP472</f>
        <v>0</v>
      </c>
      <c r="AQ6" s="75">
        <f>AQ486-'3.ВС'!AQ472</f>
        <v>0</v>
      </c>
      <c r="AR6" s="75">
        <f>AR486-'3.ВС'!AR472</f>
        <v>0</v>
      </c>
      <c r="AS6" s="75">
        <f>AS486-'3.ВС'!AS472</f>
        <v>0</v>
      </c>
    </row>
    <row r="7" spans="1:45" s="1" customFormat="1" ht="39.75" customHeight="1" x14ac:dyDescent="0.25">
      <c r="A7" s="98" t="s">
        <v>0</v>
      </c>
      <c r="B7" s="98" t="s">
        <v>146</v>
      </c>
      <c r="C7" s="98" t="s">
        <v>147</v>
      </c>
      <c r="D7" s="3" t="s">
        <v>148</v>
      </c>
      <c r="E7" s="98" t="s">
        <v>149</v>
      </c>
      <c r="F7" s="3" t="s">
        <v>2</v>
      </c>
      <c r="G7" s="3" t="s">
        <v>3</v>
      </c>
      <c r="H7" s="3" t="s">
        <v>150</v>
      </c>
      <c r="I7" s="3" t="s">
        <v>5</v>
      </c>
      <c r="J7" s="18" t="s">
        <v>312</v>
      </c>
      <c r="K7" s="98" t="s">
        <v>274</v>
      </c>
      <c r="L7" s="98" t="s">
        <v>275</v>
      </c>
      <c r="M7" s="98" t="s">
        <v>276</v>
      </c>
      <c r="N7" s="52" t="s">
        <v>312</v>
      </c>
      <c r="O7" s="52" t="s">
        <v>312</v>
      </c>
      <c r="P7" s="52" t="s">
        <v>424</v>
      </c>
      <c r="Q7" s="52" t="s">
        <v>489</v>
      </c>
      <c r="R7" s="52" t="s">
        <v>533</v>
      </c>
      <c r="S7" s="52" t="s">
        <v>534</v>
      </c>
      <c r="T7" s="52" t="s">
        <v>535</v>
      </c>
      <c r="U7" s="52" t="s">
        <v>536</v>
      </c>
      <c r="V7" s="52" t="s">
        <v>537</v>
      </c>
      <c r="W7" s="52" t="s">
        <v>538</v>
      </c>
      <c r="X7" s="52" t="s">
        <v>539</v>
      </c>
      <c r="Y7" s="52" t="s">
        <v>540</v>
      </c>
      <c r="Z7" s="52" t="s">
        <v>424</v>
      </c>
      <c r="AA7" s="52" t="s">
        <v>541</v>
      </c>
      <c r="AB7" s="52" t="s">
        <v>542</v>
      </c>
      <c r="AC7" s="52" t="s">
        <v>543</v>
      </c>
      <c r="AD7" s="52" t="s">
        <v>544</v>
      </c>
      <c r="AE7" s="52" t="s">
        <v>545</v>
      </c>
      <c r="AF7" s="52" t="s">
        <v>546</v>
      </c>
      <c r="AG7" s="52" t="s">
        <v>547</v>
      </c>
      <c r="AH7" s="52" t="s">
        <v>548</v>
      </c>
      <c r="AI7" s="52" t="s">
        <v>549</v>
      </c>
      <c r="AJ7" s="52" t="s">
        <v>550</v>
      </c>
      <c r="AK7" s="52" t="s">
        <v>551</v>
      </c>
      <c r="AL7" s="52" t="s">
        <v>489</v>
      </c>
      <c r="AM7" s="101" t="s">
        <v>274</v>
      </c>
      <c r="AN7" s="101" t="s">
        <v>275</v>
      </c>
      <c r="AO7" s="101" t="s">
        <v>276</v>
      </c>
      <c r="AP7" s="49" t="s">
        <v>507</v>
      </c>
      <c r="AQ7" s="101" t="s">
        <v>274</v>
      </c>
      <c r="AR7" s="101" t="s">
        <v>275</v>
      </c>
      <c r="AS7" s="101" t="s">
        <v>276</v>
      </c>
    </row>
    <row r="8" spans="1:45" s="17" customFormat="1" ht="32.25" customHeight="1" x14ac:dyDescent="0.25">
      <c r="A8" s="5" t="s">
        <v>242</v>
      </c>
      <c r="B8" s="51">
        <v>51</v>
      </c>
      <c r="C8" s="51"/>
      <c r="D8" s="13"/>
      <c r="E8" s="51"/>
      <c r="F8" s="13"/>
      <c r="G8" s="13"/>
      <c r="H8" s="13"/>
      <c r="I8" s="13"/>
      <c r="J8" s="14">
        <f t="shared" ref="J8:AS8" si="0">J9+J17+J22+J86+J106+J111+J123+J135+J140+J151+J156+J173+J178+J189+J194+J199+J207+J255+J261+J279+J297+J303</f>
        <v>142144088.41999999</v>
      </c>
      <c r="K8" s="14">
        <f t="shared" si="0"/>
        <v>49004356.420000002</v>
      </c>
      <c r="L8" s="14">
        <f t="shared" si="0"/>
        <v>86575167</v>
      </c>
      <c r="M8" s="14">
        <f t="shared" si="0"/>
        <v>6564565</v>
      </c>
      <c r="N8" s="14">
        <f t="shared" si="0"/>
        <v>145946468.41</v>
      </c>
      <c r="O8" s="14">
        <f t="shared" si="0"/>
        <v>130000150</v>
      </c>
      <c r="P8" s="14">
        <f t="shared" si="0"/>
        <v>15946318.41</v>
      </c>
      <c r="Q8" s="14">
        <f t="shared" si="0"/>
        <v>0</v>
      </c>
      <c r="R8" s="14">
        <f t="shared" si="0"/>
        <v>288090556.82999998</v>
      </c>
      <c r="S8" s="14">
        <f t="shared" si="0"/>
        <v>179004506.42000002</v>
      </c>
      <c r="T8" s="14">
        <f t="shared" si="0"/>
        <v>102521485.41000001</v>
      </c>
      <c r="U8" s="14">
        <f t="shared" si="0"/>
        <v>6564565</v>
      </c>
      <c r="V8" s="14">
        <f t="shared" si="0"/>
        <v>113416068.88000001</v>
      </c>
      <c r="W8" s="14">
        <f t="shared" si="0"/>
        <v>27398085.989999998</v>
      </c>
      <c r="X8" s="14">
        <f t="shared" si="0"/>
        <v>79384360.890000001</v>
      </c>
      <c r="Y8" s="14">
        <f t="shared" si="0"/>
        <v>6633622</v>
      </c>
      <c r="Z8" s="14">
        <f t="shared" si="0"/>
        <v>195168058.30000001</v>
      </c>
      <c r="AA8" s="14">
        <f t="shared" si="0"/>
        <v>193216358.30000001</v>
      </c>
      <c r="AB8" s="14">
        <f t="shared" si="0"/>
        <v>1951700</v>
      </c>
      <c r="AC8" s="14">
        <f t="shared" si="0"/>
        <v>0</v>
      </c>
      <c r="AD8" s="14">
        <f t="shared" si="0"/>
        <v>308584127.18000001</v>
      </c>
      <c r="AE8" s="14">
        <f t="shared" si="0"/>
        <v>220614444.28999999</v>
      </c>
      <c r="AF8" s="14">
        <f t="shared" si="0"/>
        <v>81336060.890000001</v>
      </c>
      <c r="AG8" s="14">
        <f t="shared" si="0"/>
        <v>6633622</v>
      </c>
      <c r="AH8" s="14">
        <f t="shared" si="0"/>
        <v>115146591.26000001</v>
      </c>
      <c r="AI8" s="14">
        <f t="shared" si="0"/>
        <v>29026318.100000001</v>
      </c>
      <c r="AJ8" s="14">
        <f t="shared" si="0"/>
        <v>79416418.160000011</v>
      </c>
      <c r="AK8" s="14">
        <f t="shared" si="0"/>
        <v>6703855</v>
      </c>
      <c r="AL8" s="14">
        <f t="shared" si="0"/>
        <v>0</v>
      </c>
      <c r="AM8" s="14">
        <f t="shared" si="0"/>
        <v>0</v>
      </c>
      <c r="AN8" s="14">
        <f t="shared" si="0"/>
        <v>0</v>
      </c>
      <c r="AO8" s="14">
        <f t="shared" si="0"/>
        <v>0</v>
      </c>
      <c r="AP8" s="14">
        <f t="shared" si="0"/>
        <v>115146591.26000001</v>
      </c>
      <c r="AQ8" s="14">
        <f t="shared" si="0"/>
        <v>29026318.100000001</v>
      </c>
      <c r="AR8" s="14">
        <f t="shared" si="0"/>
        <v>79416418.160000011</v>
      </c>
      <c r="AS8" s="14">
        <f t="shared" si="0"/>
        <v>6703855</v>
      </c>
    </row>
    <row r="9" spans="1:45" ht="32.25" customHeight="1" x14ac:dyDescent="0.25">
      <c r="A9" s="102" t="s">
        <v>305</v>
      </c>
      <c r="B9" s="98">
        <v>51</v>
      </c>
      <c r="C9" s="98">
        <v>0</v>
      </c>
      <c r="D9" s="2" t="s">
        <v>304</v>
      </c>
      <c r="E9" s="98"/>
      <c r="F9" s="3"/>
      <c r="G9" s="3"/>
      <c r="H9" s="3"/>
      <c r="I9" s="3"/>
      <c r="J9" s="6">
        <f t="shared" ref="J9:AK20" si="1">J10</f>
        <v>22300208.139999997</v>
      </c>
      <c r="K9" s="6">
        <f t="shared" si="1"/>
        <v>22077206.059999999</v>
      </c>
      <c r="L9" s="6">
        <f t="shared" si="1"/>
        <v>223002.08</v>
      </c>
      <c r="M9" s="6">
        <f t="shared" si="1"/>
        <v>0</v>
      </c>
      <c r="N9" s="6">
        <f t="shared" si="1"/>
        <v>150</v>
      </c>
      <c r="O9" s="6">
        <f t="shared" si="1"/>
        <v>150</v>
      </c>
      <c r="P9" s="6">
        <f t="shared" si="1"/>
        <v>0</v>
      </c>
      <c r="Q9" s="6">
        <f t="shared" si="1"/>
        <v>0</v>
      </c>
      <c r="R9" s="6">
        <f t="shared" si="1"/>
        <v>22300358.139999997</v>
      </c>
      <c r="S9" s="6">
        <f t="shared" si="1"/>
        <v>22077356.059999999</v>
      </c>
      <c r="T9" s="6">
        <f t="shared" si="1"/>
        <v>223002.08</v>
      </c>
      <c r="U9" s="6">
        <f t="shared" si="1"/>
        <v>0</v>
      </c>
      <c r="V9" s="6">
        <f t="shared" si="1"/>
        <v>0</v>
      </c>
      <c r="W9" s="6">
        <f t="shared" si="1"/>
        <v>0</v>
      </c>
      <c r="X9" s="6">
        <f t="shared" si="1"/>
        <v>0</v>
      </c>
      <c r="Y9" s="6">
        <f t="shared" si="1"/>
        <v>0</v>
      </c>
      <c r="Z9" s="6">
        <f t="shared" si="1"/>
        <v>0</v>
      </c>
      <c r="AA9" s="6">
        <f t="shared" si="1"/>
        <v>0</v>
      </c>
      <c r="AB9" s="6">
        <f t="shared" si="1"/>
        <v>0</v>
      </c>
      <c r="AC9" s="6">
        <f t="shared" si="1"/>
        <v>0</v>
      </c>
      <c r="AD9" s="6">
        <f t="shared" si="1"/>
        <v>0</v>
      </c>
      <c r="AE9" s="6">
        <f t="shared" si="1"/>
        <v>0</v>
      </c>
      <c r="AF9" s="6">
        <f t="shared" si="1"/>
        <v>0</v>
      </c>
      <c r="AG9" s="6">
        <f t="shared" si="1"/>
        <v>0</v>
      </c>
      <c r="AH9" s="6">
        <f t="shared" si="1"/>
        <v>0</v>
      </c>
      <c r="AI9" s="6">
        <f t="shared" si="1"/>
        <v>0</v>
      </c>
      <c r="AJ9" s="6">
        <f t="shared" si="1"/>
        <v>0</v>
      </c>
      <c r="AK9" s="6">
        <f t="shared" si="1"/>
        <v>0</v>
      </c>
      <c r="AL9" s="6">
        <f t="shared" ref="Z9:AS20" si="2">AL10</f>
        <v>0</v>
      </c>
      <c r="AM9" s="69">
        <f t="shared" si="2"/>
        <v>0</v>
      </c>
      <c r="AN9" s="69">
        <f t="shared" si="2"/>
        <v>0</v>
      </c>
      <c r="AO9" s="69">
        <f t="shared" si="2"/>
        <v>0</v>
      </c>
      <c r="AP9" s="69">
        <f t="shared" si="2"/>
        <v>0</v>
      </c>
      <c r="AQ9" s="69">
        <f t="shared" si="2"/>
        <v>0</v>
      </c>
      <c r="AR9" s="69">
        <f t="shared" si="2"/>
        <v>0</v>
      </c>
      <c r="AS9" s="69">
        <f t="shared" si="2"/>
        <v>0</v>
      </c>
    </row>
    <row r="10" spans="1:45" ht="20.25" customHeight="1" x14ac:dyDescent="0.25">
      <c r="A10" s="100" t="s">
        <v>6</v>
      </c>
      <c r="B10" s="98">
        <v>51</v>
      </c>
      <c r="C10" s="98">
        <v>0</v>
      </c>
      <c r="D10" s="2" t="s">
        <v>304</v>
      </c>
      <c r="E10" s="98">
        <v>851</v>
      </c>
      <c r="F10" s="3"/>
      <c r="G10" s="3"/>
      <c r="H10" s="3"/>
      <c r="I10" s="3"/>
      <c r="J10" s="6">
        <f>J11+J14</f>
        <v>22300208.139999997</v>
      </c>
      <c r="K10" s="6">
        <f t="shared" ref="K10:U10" si="3">K11+K14</f>
        <v>22077206.059999999</v>
      </c>
      <c r="L10" s="6">
        <f t="shared" si="3"/>
        <v>223002.08</v>
      </c>
      <c r="M10" s="6">
        <f t="shared" si="3"/>
        <v>0</v>
      </c>
      <c r="N10" s="6">
        <f t="shared" si="3"/>
        <v>150</v>
      </c>
      <c r="O10" s="6">
        <f t="shared" si="3"/>
        <v>150</v>
      </c>
      <c r="P10" s="6">
        <f t="shared" si="3"/>
        <v>0</v>
      </c>
      <c r="Q10" s="6">
        <f t="shared" si="3"/>
        <v>0</v>
      </c>
      <c r="R10" s="6">
        <f t="shared" si="3"/>
        <v>22300358.139999997</v>
      </c>
      <c r="S10" s="6">
        <f t="shared" si="3"/>
        <v>22077356.059999999</v>
      </c>
      <c r="T10" s="6">
        <f t="shared" si="3"/>
        <v>223002.08</v>
      </c>
      <c r="U10" s="6">
        <f t="shared" si="3"/>
        <v>0</v>
      </c>
      <c r="V10" s="6">
        <f>V11+V14</f>
        <v>0</v>
      </c>
      <c r="W10" s="6">
        <f t="shared" ref="W10:Y10" si="4">W11+W14</f>
        <v>0</v>
      </c>
      <c r="X10" s="6">
        <f t="shared" si="4"/>
        <v>0</v>
      </c>
      <c r="Y10" s="6">
        <f t="shared" si="4"/>
        <v>0</v>
      </c>
      <c r="Z10" s="6">
        <f t="shared" ref="Z10:AS10" si="5">Z11+Z14</f>
        <v>0</v>
      </c>
      <c r="AA10" s="6">
        <f t="shared" si="5"/>
        <v>0</v>
      </c>
      <c r="AB10" s="6">
        <f t="shared" si="5"/>
        <v>0</v>
      </c>
      <c r="AC10" s="6">
        <f t="shared" si="5"/>
        <v>0</v>
      </c>
      <c r="AD10" s="6">
        <f t="shared" si="5"/>
        <v>0</v>
      </c>
      <c r="AE10" s="6">
        <f t="shared" si="5"/>
        <v>0</v>
      </c>
      <c r="AF10" s="6">
        <f t="shared" si="5"/>
        <v>0</v>
      </c>
      <c r="AG10" s="6">
        <f t="shared" si="5"/>
        <v>0</v>
      </c>
      <c r="AH10" s="6">
        <f t="shared" si="5"/>
        <v>0</v>
      </c>
      <c r="AI10" s="6">
        <f t="shared" si="5"/>
        <v>0</v>
      </c>
      <c r="AJ10" s="6">
        <f t="shared" si="5"/>
        <v>0</v>
      </c>
      <c r="AK10" s="6">
        <f t="shared" si="5"/>
        <v>0</v>
      </c>
      <c r="AL10" s="6">
        <f t="shared" si="5"/>
        <v>0</v>
      </c>
      <c r="AM10" s="6">
        <f t="shared" si="5"/>
        <v>0</v>
      </c>
      <c r="AN10" s="6">
        <f t="shared" si="5"/>
        <v>0</v>
      </c>
      <c r="AO10" s="6">
        <f t="shared" si="5"/>
        <v>0</v>
      </c>
      <c r="AP10" s="6">
        <f t="shared" si="5"/>
        <v>0</v>
      </c>
      <c r="AQ10" s="6">
        <f t="shared" si="5"/>
        <v>0</v>
      </c>
      <c r="AR10" s="6">
        <f t="shared" si="5"/>
        <v>0</v>
      </c>
      <c r="AS10" s="6">
        <f t="shared" si="5"/>
        <v>0</v>
      </c>
    </row>
    <row r="11" spans="1:45" ht="30" hidden="1" x14ac:dyDescent="0.25">
      <c r="A11" s="79" t="s">
        <v>462</v>
      </c>
      <c r="B11" s="98">
        <v>51</v>
      </c>
      <c r="C11" s="98">
        <v>0</v>
      </c>
      <c r="D11" s="2" t="s">
        <v>304</v>
      </c>
      <c r="E11" s="98">
        <v>851</v>
      </c>
      <c r="F11" s="3"/>
      <c r="G11" s="3"/>
      <c r="H11" s="3" t="s">
        <v>482</v>
      </c>
      <c r="I11" s="2"/>
      <c r="J11" s="15">
        <f t="shared" si="1"/>
        <v>0</v>
      </c>
      <c r="K11" s="15">
        <f t="shared" si="1"/>
        <v>0</v>
      </c>
      <c r="L11" s="15">
        <f t="shared" si="1"/>
        <v>0</v>
      </c>
      <c r="M11" s="15">
        <f t="shared" si="1"/>
        <v>0</v>
      </c>
      <c r="N11" s="15">
        <f t="shared" si="1"/>
        <v>0</v>
      </c>
      <c r="O11" s="15">
        <f t="shared" si="1"/>
        <v>0</v>
      </c>
      <c r="P11" s="15">
        <f t="shared" si="1"/>
        <v>0</v>
      </c>
      <c r="Q11" s="15">
        <f t="shared" si="1"/>
        <v>0</v>
      </c>
      <c r="R11" s="15">
        <f t="shared" si="1"/>
        <v>0</v>
      </c>
      <c r="S11" s="15">
        <f t="shared" si="1"/>
        <v>0</v>
      </c>
      <c r="T11" s="15">
        <f t="shared" si="1"/>
        <v>0</v>
      </c>
      <c r="U11" s="15">
        <f t="shared" si="1"/>
        <v>0</v>
      </c>
      <c r="V11" s="15">
        <f t="shared" si="1"/>
        <v>0</v>
      </c>
      <c r="W11" s="15">
        <f t="shared" si="1"/>
        <v>0</v>
      </c>
      <c r="X11" s="15">
        <f t="shared" si="1"/>
        <v>0</v>
      </c>
      <c r="Y11" s="15">
        <f t="shared" si="1"/>
        <v>0</v>
      </c>
      <c r="Z11" s="15">
        <f t="shared" si="2"/>
        <v>0</v>
      </c>
      <c r="AA11" s="15">
        <f t="shared" si="2"/>
        <v>0</v>
      </c>
      <c r="AB11" s="15">
        <f t="shared" si="2"/>
        <v>0</v>
      </c>
      <c r="AC11" s="15">
        <f t="shared" si="2"/>
        <v>0</v>
      </c>
      <c r="AD11" s="15">
        <f t="shared" si="2"/>
        <v>0</v>
      </c>
      <c r="AE11" s="15">
        <f t="shared" si="2"/>
        <v>0</v>
      </c>
      <c r="AF11" s="15">
        <f t="shared" si="2"/>
        <v>0</v>
      </c>
      <c r="AG11" s="15">
        <f t="shared" si="2"/>
        <v>0</v>
      </c>
      <c r="AH11" s="15">
        <f t="shared" si="2"/>
        <v>0</v>
      </c>
      <c r="AI11" s="15">
        <f t="shared" si="2"/>
        <v>0</v>
      </c>
      <c r="AJ11" s="15">
        <f t="shared" si="2"/>
        <v>0</v>
      </c>
      <c r="AK11" s="15">
        <f t="shared" si="2"/>
        <v>0</v>
      </c>
      <c r="AL11" s="15">
        <f t="shared" si="2"/>
        <v>0</v>
      </c>
      <c r="AM11" s="15">
        <f t="shared" si="2"/>
        <v>0</v>
      </c>
      <c r="AN11" s="15">
        <f t="shared" si="2"/>
        <v>0</v>
      </c>
      <c r="AO11" s="15">
        <f t="shared" si="2"/>
        <v>0</v>
      </c>
      <c r="AP11" s="15">
        <f t="shared" si="2"/>
        <v>0</v>
      </c>
      <c r="AQ11" s="15">
        <f t="shared" si="2"/>
        <v>0</v>
      </c>
      <c r="AR11" s="15">
        <f t="shared" si="2"/>
        <v>0</v>
      </c>
      <c r="AS11" s="15">
        <f t="shared" si="2"/>
        <v>0</v>
      </c>
    </row>
    <row r="12" spans="1:45" ht="45" hidden="1" x14ac:dyDescent="0.25">
      <c r="A12" s="33" t="s">
        <v>69</v>
      </c>
      <c r="B12" s="98">
        <v>51</v>
      </c>
      <c r="C12" s="98">
        <v>0</v>
      </c>
      <c r="D12" s="2" t="s">
        <v>304</v>
      </c>
      <c r="E12" s="98">
        <v>851</v>
      </c>
      <c r="F12" s="3"/>
      <c r="G12" s="3"/>
      <c r="H12" s="3" t="s">
        <v>482</v>
      </c>
      <c r="I12" s="2" t="s">
        <v>70</v>
      </c>
      <c r="J12" s="15">
        <f t="shared" si="1"/>
        <v>0</v>
      </c>
      <c r="K12" s="15">
        <f t="shared" si="1"/>
        <v>0</v>
      </c>
      <c r="L12" s="15">
        <f t="shared" si="1"/>
        <v>0</v>
      </c>
      <c r="M12" s="15">
        <f t="shared" si="1"/>
        <v>0</v>
      </c>
      <c r="N12" s="15">
        <f t="shared" si="1"/>
        <v>0</v>
      </c>
      <c r="O12" s="15">
        <f t="shared" si="1"/>
        <v>0</v>
      </c>
      <c r="P12" s="15">
        <f t="shared" si="1"/>
        <v>0</v>
      </c>
      <c r="Q12" s="15">
        <f t="shared" si="1"/>
        <v>0</v>
      </c>
      <c r="R12" s="15">
        <f t="shared" si="1"/>
        <v>0</v>
      </c>
      <c r="S12" s="15">
        <f t="shared" si="1"/>
        <v>0</v>
      </c>
      <c r="T12" s="15">
        <f t="shared" si="1"/>
        <v>0</v>
      </c>
      <c r="U12" s="15">
        <f t="shared" si="1"/>
        <v>0</v>
      </c>
      <c r="V12" s="15">
        <f t="shared" si="1"/>
        <v>0</v>
      </c>
      <c r="W12" s="15">
        <f t="shared" si="1"/>
        <v>0</v>
      </c>
      <c r="X12" s="15">
        <f t="shared" si="1"/>
        <v>0</v>
      </c>
      <c r="Y12" s="15">
        <f t="shared" si="1"/>
        <v>0</v>
      </c>
      <c r="Z12" s="15">
        <f t="shared" si="2"/>
        <v>0</v>
      </c>
      <c r="AA12" s="15">
        <f t="shared" si="2"/>
        <v>0</v>
      </c>
      <c r="AB12" s="15">
        <f t="shared" si="2"/>
        <v>0</v>
      </c>
      <c r="AC12" s="15">
        <f t="shared" si="2"/>
        <v>0</v>
      </c>
      <c r="AD12" s="15">
        <f t="shared" si="2"/>
        <v>0</v>
      </c>
      <c r="AE12" s="15">
        <f t="shared" si="2"/>
        <v>0</v>
      </c>
      <c r="AF12" s="15">
        <f t="shared" si="2"/>
        <v>0</v>
      </c>
      <c r="AG12" s="15">
        <f t="shared" si="2"/>
        <v>0</v>
      </c>
      <c r="AH12" s="15">
        <f t="shared" si="2"/>
        <v>0</v>
      </c>
      <c r="AI12" s="15">
        <f t="shared" si="2"/>
        <v>0</v>
      </c>
      <c r="AJ12" s="15">
        <f t="shared" si="2"/>
        <v>0</v>
      </c>
      <c r="AK12" s="15">
        <f t="shared" si="2"/>
        <v>0</v>
      </c>
      <c r="AL12" s="15">
        <f t="shared" si="2"/>
        <v>0</v>
      </c>
      <c r="AM12" s="15">
        <f t="shared" si="2"/>
        <v>0</v>
      </c>
      <c r="AN12" s="15">
        <f t="shared" si="2"/>
        <v>0</v>
      </c>
      <c r="AO12" s="15">
        <f t="shared" si="2"/>
        <v>0</v>
      </c>
      <c r="AP12" s="15">
        <f t="shared" si="2"/>
        <v>0</v>
      </c>
      <c r="AQ12" s="15">
        <f t="shared" si="2"/>
        <v>0</v>
      </c>
      <c r="AR12" s="15">
        <f t="shared" si="2"/>
        <v>0</v>
      </c>
      <c r="AS12" s="15">
        <f t="shared" si="2"/>
        <v>0</v>
      </c>
    </row>
    <row r="13" spans="1:45" hidden="1" x14ac:dyDescent="0.25">
      <c r="A13" s="33" t="s">
        <v>71</v>
      </c>
      <c r="B13" s="98">
        <v>51</v>
      </c>
      <c r="C13" s="98">
        <v>0</v>
      </c>
      <c r="D13" s="2" t="s">
        <v>304</v>
      </c>
      <c r="E13" s="98">
        <v>851</v>
      </c>
      <c r="F13" s="3"/>
      <c r="G13" s="3"/>
      <c r="H13" s="3" t="s">
        <v>482</v>
      </c>
      <c r="I13" s="2" t="s">
        <v>72</v>
      </c>
      <c r="J13" s="15">
        <f>'3.ВС'!J179</f>
        <v>0</v>
      </c>
      <c r="K13" s="15">
        <f>'3.ВС'!K179</f>
        <v>0</v>
      </c>
      <c r="L13" s="15">
        <f>'3.ВС'!L179</f>
        <v>0</v>
      </c>
      <c r="M13" s="15">
        <f>'3.ВС'!M179</f>
        <v>0</v>
      </c>
      <c r="N13" s="15">
        <f>'3.ВС'!N179</f>
        <v>0</v>
      </c>
      <c r="O13" s="15">
        <f>'3.ВС'!O179</f>
        <v>0</v>
      </c>
      <c r="P13" s="15">
        <f>'3.ВС'!P179</f>
        <v>0</v>
      </c>
      <c r="Q13" s="15">
        <f>'3.ВС'!Q179</f>
        <v>0</v>
      </c>
      <c r="R13" s="15">
        <f>'3.ВС'!R179</f>
        <v>0</v>
      </c>
      <c r="S13" s="15">
        <f>'3.ВС'!S179</f>
        <v>0</v>
      </c>
      <c r="T13" s="15">
        <f>'3.ВС'!T179</f>
        <v>0</v>
      </c>
      <c r="U13" s="15">
        <f>'3.ВС'!U179</f>
        <v>0</v>
      </c>
      <c r="V13" s="15">
        <f>'3.ВС'!V179</f>
        <v>0</v>
      </c>
      <c r="W13" s="15">
        <f>'3.ВС'!W179</f>
        <v>0</v>
      </c>
      <c r="X13" s="15">
        <f>'3.ВС'!X179</f>
        <v>0</v>
      </c>
      <c r="Y13" s="15">
        <f>'3.ВС'!Y179</f>
        <v>0</v>
      </c>
      <c r="Z13" s="15">
        <f>'3.ВС'!Z179</f>
        <v>0</v>
      </c>
      <c r="AA13" s="15">
        <f>'3.ВС'!AA179</f>
        <v>0</v>
      </c>
      <c r="AB13" s="15">
        <f>'3.ВС'!AB179</f>
        <v>0</v>
      </c>
      <c r="AC13" s="15">
        <f>'3.ВС'!AC179</f>
        <v>0</v>
      </c>
      <c r="AD13" s="15">
        <f>'3.ВС'!AD179</f>
        <v>0</v>
      </c>
      <c r="AE13" s="15">
        <f>'3.ВС'!AE179</f>
        <v>0</v>
      </c>
      <c r="AF13" s="15">
        <f>'3.ВС'!AF179</f>
        <v>0</v>
      </c>
      <c r="AG13" s="15">
        <f>'3.ВС'!AG179</f>
        <v>0</v>
      </c>
      <c r="AH13" s="15">
        <f>'3.ВС'!AH179</f>
        <v>0</v>
      </c>
      <c r="AI13" s="15">
        <f>'3.ВС'!AI179</f>
        <v>0</v>
      </c>
      <c r="AJ13" s="15">
        <f>'3.ВС'!AJ179</f>
        <v>0</v>
      </c>
      <c r="AK13" s="15">
        <f>'3.ВС'!AK179</f>
        <v>0</v>
      </c>
      <c r="AL13" s="15">
        <f>'3.ВС'!AL179</f>
        <v>0</v>
      </c>
      <c r="AM13" s="15">
        <f>'3.ВС'!AM179</f>
        <v>0</v>
      </c>
      <c r="AN13" s="15">
        <f>'3.ВС'!AN179</f>
        <v>0</v>
      </c>
      <c r="AO13" s="15">
        <f>'3.ВС'!AO179</f>
        <v>0</v>
      </c>
      <c r="AP13" s="15">
        <f>'3.ВС'!AP179</f>
        <v>0</v>
      </c>
      <c r="AQ13" s="15">
        <f>'3.ВС'!AQ179</f>
        <v>0</v>
      </c>
      <c r="AR13" s="15">
        <f>'3.ВС'!AR179</f>
        <v>0</v>
      </c>
      <c r="AS13" s="15">
        <f>'3.ВС'!AS179</f>
        <v>0</v>
      </c>
    </row>
    <row r="14" spans="1:45" s="1" customFormat="1" ht="32.25" customHeight="1" x14ac:dyDescent="0.25">
      <c r="A14" s="102" t="s">
        <v>254</v>
      </c>
      <c r="B14" s="98">
        <v>51</v>
      </c>
      <c r="C14" s="98">
        <v>0</v>
      </c>
      <c r="D14" s="2" t="s">
        <v>304</v>
      </c>
      <c r="E14" s="98">
        <v>851</v>
      </c>
      <c r="F14" s="3"/>
      <c r="G14" s="3"/>
      <c r="H14" s="3" t="s">
        <v>255</v>
      </c>
      <c r="I14" s="2"/>
      <c r="J14" s="15">
        <f t="shared" si="1"/>
        <v>22300208.139999997</v>
      </c>
      <c r="K14" s="15">
        <f t="shared" si="1"/>
        <v>22077206.059999999</v>
      </c>
      <c r="L14" s="15">
        <f t="shared" si="1"/>
        <v>223002.08</v>
      </c>
      <c r="M14" s="15">
        <f t="shared" si="1"/>
        <v>0</v>
      </c>
      <c r="N14" s="15">
        <f t="shared" si="1"/>
        <v>150</v>
      </c>
      <c r="O14" s="15">
        <f t="shared" si="1"/>
        <v>150</v>
      </c>
      <c r="P14" s="15">
        <f t="shared" si="1"/>
        <v>0</v>
      </c>
      <c r="Q14" s="15">
        <f t="shared" si="1"/>
        <v>0</v>
      </c>
      <c r="R14" s="15">
        <f t="shared" si="1"/>
        <v>22300358.139999997</v>
      </c>
      <c r="S14" s="15">
        <f t="shared" si="1"/>
        <v>22077356.059999999</v>
      </c>
      <c r="T14" s="15">
        <f t="shared" si="1"/>
        <v>223002.08</v>
      </c>
      <c r="U14" s="15">
        <f t="shared" si="1"/>
        <v>0</v>
      </c>
      <c r="V14" s="15">
        <f t="shared" si="1"/>
        <v>0</v>
      </c>
      <c r="W14" s="15">
        <f t="shared" si="1"/>
        <v>0</v>
      </c>
      <c r="X14" s="15">
        <f t="shared" si="1"/>
        <v>0</v>
      </c>
      <c r="Y14" s="15">
        <f t="shared" si="1"/>
        <v>0</v>
      </c>
      <c r="Z14" s="15">
        <f t="shared" si="2"/>
        <v>0</v>
      </c>
      <c r="AA14" s="15">
        <f t="shared" si="2"/>
        <v>0</v>
      </c>
      <c r="AB14" s="15">
        <f t="shared" si="2"/>
        <v>0</v>
      </c>
      <c r="AC14" s="15">
        <f t="shared" si="2"/>
        <v>0</v>
      </c>
      <c r="AD14" s="15">
        <f t="shared" si="2"/>
        <v>0</v>
      </c>
      <c r="AE14" s="15">
        <f t="shared" si="2"/>
        <v>0</v>
      </c>
      <c r="AF14" s="15">
        <f t="shared" si="2"/>
        <v>0</v>
      </c>
      <c r="AG14" s="15">
        <f t="shared" si="2"/>
        <v>0</v>
      </c>
      <c r="AH14" s="15">
        <f t="shared" si="2"/>
        <v>0</v>
      </c>
      <c r="AI14" s="15">
        <f t="shared" si="2"/>
        <v>0</v>
      </c>
      <c r="AJ14" s="15">
        <f t="shared" si="2"/>
        <v>0</v>
      </c>
      <c r="AK14" s="15">
        <f t="shared" si="2"/>
        <v>0</v>
      </c>
      <c r="AL14" s="15">
        <f t="shared" si="2"/>
        <v>0</v>
      </c>
      <c r="AM14" s="44">
        <f t="shared" si="2"/>
        <v>0</v>
      </c>
      <c r="AN14" s="44">
        <f t="shared" si="2"/>
        <v>0</v>
      </c>
      <c r="AO14" s="44">
        <f t="shared" si="2"/>
        <v>0</v>
      </c>
      <c r="AP14" s="44">
        <f t="shared" si="2"/>
        <v>0</v>
      </c>
      <c r="AQ14" s="44">
        <f t="shared" si="2"/>
        <v>0</v>
      </c>
      <c r="AR14" s="44">
        <f t="shared" si="2"/>
        <v>0</v>
      </c>
      <c r="AS14" s="44">
        <f t="shared" si="2"/>
        <v>0</v>
      </c>
    </row>
    <row r="15" spans="1:45" s="1" customFormat="1" ht="36" customHeight="1" x14ac:dyDescent="0.25">
      <c r="A15" s="102" t="s">
        <v>69</v>
      </c>
      <c r="B15" s="98">
        <v>51</v>
      </c>
      <c r="C15" s="98">
        <v>0</v>
      </c>
      <c r="D15" s="2" t="s">
        <v>304</v>
      </c>
      <c r="E15" s="98">
        <v>851</v>
      </c>
      <c r="F15" s="3"/>
      <c r="G15" s="3"/>
      <c r="H15" s="3" t="s">
        <v>255</v>
      </c>
      <c r="I15" s="2" t="s">
        <v>70</v>
      </c>
      <c r="J15" s="15">
        <f t="shared" si="1"/>
        <v>22300208.139999997</v>
      </c>
      <c r="K15" s="15">
        <f t="shared" si="1"/>
        <v>22077206.059999999</v>
      </c>
      <c r="L15" s="15">
        <f t="shared" si="1"/>
        <v>223002.08</v>
      </c>
      <c r="M15" s="15">
        <f t="shared" si="1"/>
        <v>0</v>
      </c>
      <c r="N15" s="15">
        <f t="shared" si="1"/>
        <v>150</v>
      </c>
      <c r="O15" s="15">
        <f t="shared" si="1"/>
        <v>150</v>
      </c>
      <c r="P15" s="15">
        <f t="shared" si="1"/>
        <v>0</v>
      </c>
      <c r="Q15" s="15">
        <f t="shared" si="1"/>
        <v>0</v>
      </c>
      <c r="R15" s="15">
        <f t="shared" si="1"/>
        <v>22300358.139999997</v>
      </c>
      <c r="S15" s="15">
        <f t="shared" si="1"/>
        <v>22077356.059999999</v>
      </c>
      <c r="T15" s="15">
        <f t="shared" si="1"/>
        <v>223002.08</v>
      </c>
      <c r="U15" s="15">
        <f t="shared" si="1"/>
        <v>0</v>
      </c>
      <c r="V15" s="15">
        <f t="shared" si="1"/>
        <v>0</v>
      </c>
      <c r="W15" s="15">
        <f t="shared" si="1"/>
        <v>0</v>
      </c>
      <c r="X15" s="15">
        <f t="shared" si="1"/>
        <v>0</v>
      </c>
      <c r="Y15" s="15">
        <f t="shared" si="1"/>
        <v>0</v>
      </c>
      <c r="Z15" s="15">
        <f t="shared" si="2"/>
        <v>0</v>
      </c>
      <c r="AA15" s="15">
        <f t="shared" si="2"/>
        <v>0</v>
      </c>
      <c r="AB15" s="15">
        <f t="shared" si="2"/>
        <v>0</v>
      </c>
      <c r="AC15" s="15">
        <f t="shared" si="2"/>
        <v>0</v>
      </c>
      <c r="AD15" s="15">
        <f t="shared" si="2"/>
        <v>0</v>
      </c>
      <c r="AE15" s="15">
        <f t="shared" si="2"/>
        <v>0</v>
      </c>
      <c r="AF15" s="15">
        <f t="shared" si="2"/>
        <v>0</v>
      </c>
      <c r="AG15" s="15">
        <f t="shared" si="2"/>
        <v>0</v>
      </c>
      <c r="AH15" s="15">
        <f t="shared" si="2"/>
        <v>0</v>
      </c>
      <c r="AI15" s="15">
        <f t="shared" si="2"/>
        <v>0</v>
      </c>
      <c r="AJ15" s="15">
        <f t="shared" si="2"/>
        <v>0</v>
      </c>
      <c r="AK15" s="15">
        <f t="shared" si="2"/>
        <v>0</v>
      </c>
      <c r="AL15" s="15">
        <f t="shared" si="2"/>
        <v>0</v>
      </c>
      <c r="AM15" s="44">
        <f t="shared" si="2"/>
        <v>0</v>
      </c>
      <c r="AN15" s="44">
        <f t="shared" si="2"/>
        <v>0</v>
      </c>
      <c r="AO15" s="44">
        <f t="shared" si="2"/>
        <v>0</v>
      </c>
      <c r="AP15" s="44">
        <f t="shared" si="2"/>
        <v>0</v>
      </c>
      <c r="AQ15" s="44">
        <f t="shared" si="2"/>
        <v>0</v>
      </c>
      <c r="AR15" s="44">
        <f t="shared" si="2"/>
        <v>0</v>
      </c>
      <c r="AS15" s="44">
        <f t="shared" si="2"/>
        <v>0</v>
      </c>
    </row>
    <row r="16" spans="1:45" s="1" customFormat="1" ht="20.25" customHeight="1" x14ac:dyDescent="0.25">
      <c r="A16" s="102" t="s">
        <v>71</v>
      </c>
      <c r="B16" s="98">
        <v>51</v>
      </c>
      <c r="C16" s="98">
        <v>0</v>
      </c>
      <c r="D16" s="2" t="s">
        <v>304</v>
      </c>
      <c r="E16" s="98">
        <v>851</v>
      </c>
      <c r="F16" s="3"/>
      <c r="G16" s="3"/>
      <c r="H16" s="3" t="s">
        <v>255</v>
      </c>
      <c r="I16" s="2" t="s">
        <v>72</v>
      </c>
      <c r="J16" s="15">
        <f>'3.ВС'!J182</f>
        <v>22300208.139999997</v>
      </c>
      <c r="K16" s="15">
        <f>'3.ВС'!K182</f>
        <v>22077206.059999999</v>
      </c>
      <c r="L16" s="15">
        <f>'3.ВС'!L182</f>
        <v>223002.08</v>
      </c>
      <c r="M16" s="15">
        <f>'3.ВС'!M182</f>
        <v>0</v>
      </c>
      <c r="N16" s="15">
        <f>'3.ВС'!N182</f>
        <v>150</v>
      </c>
      <c r="O16" s="15">
        <f>'3.ВС'!O182</f>
        <v>150</v>
      </c>
      <c r="P16" s="15">
        <f>'3.ВС'!P182</f>
        <v>0</v>
      </c>
      <c r="Q16" s="15">
        <f>'3.ВС'!Q182</f>
        <v>0</v>
      </c>
      <c r="R16" s="15">
        <f>'3.ВС'!R182</f>
        <v>22300358.139999997</v>
      </c>
      <c r="S16" s="15">
        <f>'3.ВС'!S182</f>
        <v>22077356.059999999</v>
      </c>
      <c r="T16" s="15">
        <f>'3.ВС'!T182</f>
        <v>223002.08</v>
      </c>
      <c r="U16" s="15">
        <f>'3.ВС'!U182</f>
        <v>0</v>
      </c>
      <c r="V16" s="15">
        <f>'3.ВС'!V182</f>
        <v>0</v>
      </c>
      <c r="W16" s="15">
        <f>'3.ВС'!W182</f>
        <v>0</v>
      </c>
      <c r="X16" s="15">
        <f>'3.ВС'!X182</f>
        <v>0</v>
      </c>
      <c r="Y16" s="15">
        <f>'3.ВС'!Y182</f>
        <v>0</v>
      </c>
      <c r="Z16" s="15">
        <f>'3.ВС'!Z182</f>
        <v>0</v>
      </c>
      <c r="AA16" s="15">
        <f>'3.ВС'!AA182</f>
        <v>0</v>
      </c>
      <c r="AB16" s="15">
        <f>'3.ВС'!AB182</f>
        <v>0</v>
      </c>
      <c r="AC16" s="15">
        <f>'3.ВС'!AC182</f>
        <v>0</v>
      </c>
      <c r="AD16" s="15">
        <f>'3.ВС'!AD182</f>
        <v>0</v>
      </c>
      <c r="AE16" s="15">
        <f>'3.ВС'!AE182</f>
        <v>0</v>
      </c>
      <c r="AF16" s="15">
        <f>'3.ВС'!AF182</f>
        <v>0</v>
      </c>
      <c r="AG16" s="15">
        <f>'3.ВС'!AG182</f>
        <v>0</v>
      </c>
      <c r="AH16" s="15">
        <f>'3.ВС'!AH182</f>
        <v>0</v>
      </c>
      <c r="AI16" s="15">
        <f>'3.ВС'!AI182</f>
        <v>0</v>
      </c>
      <c r="AJ16" s="15">
        <f>'3.ВС'!AJ182</f>
        <v>0</v>
      </c>
      <c r="AK16" s="15">
        <f>'3.ВС'!AK182</f>
        <v>0</v>
      </c>
      <c r="AL16" s="15">
        <f>'3.ВС'!AL182</f>
        <v>0</v>
      </c>
      <c r="AM16" s="44">
        <f>'3.ВС'!AM182</f>
        <v>0</v>
      </c>
      <c r="AN16" s="44">
        <f>'3.ВС'!AN182</f>
        <v>0</v>
      </c>
      <c r="AO16" s="44">
        <f>'3.ВС'!AO182</f>
        <v>0</v>
      </c>
      <c r="AP16" s="44">
        <f>'3.ВС'!AP182</f>
        <v>0</v>
      </c>
      <c r="AQ16" s="44">
        <f>'3.ВС'!AQ182</f>
        <v>0</v>
      </c>
      <c r="AR16" s="44">
        <f>'3.ВС'!AR182</f>
        <v>0</v>
      </c>
      <c r="AS16" s="44">
        <f>'3.ВС'!AS182</f>
        <v>0</v>
      </c>
    </row>
    <row r="17" spans="1:45" s="1" customFormat="1" ht="32.25" customHeight="1" x14ac:dyDescent="0.25">
      <c r="A17" s="102" t="s">
        <v>512</v>
      </c>
      <c r="B17" s="98">
        <v>51</v>
      </c>
      <c r="C17" s="98">
        <v>0</v>
      </c>
      <c r="D17" s="2" t="s">
        <v>261</v>
      </c>
      <c r="E17" s="100"/>
      <c r="F17" s="100"/>
      <c r="G17" s="100"/>
      <c r="H17" s="100"/>
      <c r="I17" s="2"/>
      <c r="J17" s="6">
        <f t="shared" si="1"/>
        <v>0</v>
      </c>
      <c r="K17" s="6">
        <f t="shared" si="1"/>
        <v>0</v>
      </c>
      <c r="L17" s="6">
        <f t="shared" si="1"/>
        <v>0</v>
      </c>
      <c r="M17" s="6">
        <f t="shared" si="1"/>
        <v>0</v>
      </c>
      <c r="N17" s="6">
        <f t="shared" si="1"/>
        <v>131314000</v>
      </c>
      <c r="O17" s="6">
        <f t="shared" si="1"/>
        <v>130000000</v>
      </c>
      <c r="P17" s="6">
        <f t="shared" si="1"/>
        <v>1314000</v>
      </c>
      <c r="Q17" s="6">
        <f t="shared" si="1"/>
        <v>0</v>
      </c>
      <c r="R17" s="6">
        <f t="shared" si="1"/>
        <v>131314000</v>
      </c>
      <c r="S17" s="6">
        <f t="shared" si="1"/>
        <v>130000000</v>
      </c>
      <c r="T17" s="6">
        <f t="shared" si="1"/>
        <v>1314000</v>
      </c>
      <c r="U17" s="6">
        <f t="shared" si="1"/>
        <v>0</v>
      </c>
      <c r="V17" s="6">
        <f t="shared" si="1"/>
        <v>0</v>
      </c>
      <c r="W17" s="6">
        <f t="shared" si="1"/>
        <v>0</v>
      </c>
      <c r="X17" s="6">
        <f t="shared" si="1"/>
        <v>0</v>
      </c>
      <c r="Y17" s="6">
        <f t="shared" si="1"/>
        <v>0</v>
      </c>
      <c r="Z17" s="6">
        <f t="shared" si="2"/>
        <v>195168058.30000001</v>
      </c>
      <c r="AA17" s="6">
        <f t="shared" si="2"/>
        <v>193216358.30000001</v>
      </c>
      <c r="AB17" s="6">
        <f t="shared" si="2"/>
        <v>1951700</v>
      </c>
      <c r="AC17" s="6">
        <f t="shared" si="2"/>
        <v>0</v>
      </c>
      <c r="AD17" s="6">
        <f t="shared" si="2"/>
        <v>195168058.30000001</v>
      </c>
      <c r="AE17" s="6">
        <f t="shared" si="2"/>
        <v>193216358.30000001</v>
      </c>
      <c r="AF17" s="6">
        <f t="shared" si="2"/>
        <v>1951700</v>
      </c>
      <c r="AG17" s="6">
        <f t="shared" si="2"/>
        <v>0</v>
      </c>
      <c r="AH17" s="6">
        <f t="shared" si="2"/>
        <v>0</v>
      </c>
      <c r="AI17" s="6">
        <f t="shared" si="2"/>
        <v>0</v>
      </c>
      <c r="AJ17" s="6">
        <f t="shared" si="2"/>
        <v>0</v>
      </c>
      <c r="AK17" s="6">
        <f t="shared" si="2"/>
        <v>0</v>
      </c>
      <c r="AL17" s="6">
        <f t="shared" si="2"/>
        <v>0</v>
      </c>
      <c r="AM17" s="69">
        <f t="shared" si="2"/>
        <v>0</v>
      </c>
      <c r="AN17" s="69">
        <f t="shared" si="2"/>
        <v>0</v>
      </c>
      <c r="AO17" s="69">
        <f t="shared" si="2"/>
        <v>0</v>
      </c>
      <c r="AP17" s="69">
        <f t="shared" si="2"/>
        <v>0</v>
      </c>
      <c r="AQ17" s="69">
        <f t="shared" si="2"/>
        <v>0</v>
      </c>
      <c r="AR17" s="69">
        <f t="shared" si="2"/>
        <v>0</v>
      </c>
      <c r="AS17" s="69">
        <f t="shared" si="2"/>
        <v>0</v>
      </c>
    </row>
    <row r="18" spans="1:45" s="1" customFormat="1" ht="20.25" customHeight="1" x14ac:dyDescent="0.25">
      <c r="A18" s="100" t="s">
        <v>6</v>
      </c>
      <c r="B18" s="98">
        <v>51</v>
      </c>
      <c r="C18" s="98">
        <v>0</v>
      </c>
      <c r="D18" s="2" t="s">
        <v>261</v>
      </c>
      <c r="E18" s="98">
        <v>851</v>
      </c>
      <c r="F18" s="3"/>
      <c r="G18" s="3"/>
      <c r="H18" s="100"/>
      <c r="I18" s="2"/>
      <c r="J18" s="6">
        <f>J19</f>
        <v>0</v>
      </c>
      <c r="K18" s="6">
        <f t="shared" si="1"/>
        <v>0</v>
      </c>
      <c r="L18" s="6">
        <f t="shared" si="1"/>
        <v>0</v>
      </c>
      <c r="M18" s="6">
        <f t="shared" si="1"/>
        <v>0</v>
      </c>
      <c r="N18" s="6">
        <f t="shared" si="1"/>
        <v>131314000</v>
      </c>
      <c r="O18" s="6">
        <f t="shared" si="1"/>
        <v>130000000</v>
      </c>
      <c r="P18" s="6">
        <f t="shared" si="1"/>
        <v>1314000</v>
      </c>
      <c r="Q18" s="6">
        <f t="shared" si="1"/>
        <v>0</v>
      </c>
      <c r="R18" s="6">
        <f t="shared" si="1"/>
        <v>131314000</v>
      </c>
      <c r="S18" s="6">
        <f t="shared" si="1"/>
        <v>130000000</v>
      </c>
      <c r="T18" s="6">
        <f t="shared" si="1"/>
        <v>1314000</v>
      </c>
      <c r="U18" s="6">
        <f t="shared" si="1"/>
        <v>0</v>
      </c>
      <c r="V18" s="6">
        <f t="shared" si="1"/>
        <v>0</v>
      </c>
      <c r="W18" s="6">
        <f t="shared" si="1"/>
        <v>0</v>
      </c>
      <c r="X18" s="6">
        <f t="shared" si="1"/>
        <v>0</v>
      </c>
      <c r="Y18" s="6">
        <f t="shared" si="1"/>
        <v>0</v>
      </c>
      <c r="Z18" s="6">
        <f t="shared" si="2"/>
        <v>195168058.30000001</v>
      </c>
      <c r="AA18" s="6">
        <f t="shared" si="2"/>
        <v>193216358.30000001</v>
      </c>
      <c r="AB18" s="6">
        <f t="shared" si="2"/>
        <v>1951700</v>
      </c>
      <c r="AC18" s="6">
        <f t="shared" si="2"/>
        <v>0</v>
      </c>
      <c r="AD18" s="6">
        <f t="shared" si="2"/>
        <v>195168058.30000001</v>
      </c>
      <c r="AE18" s="6">
        <f t="shared" si="2"/>
        <v>193216358.30000001</v>
      </c>
      <c r="AF18" s="6">
        <f t="shared" si="2"/>
        <v>1951700</v>
      </c>
      <c r="AG18" s="6">
        <f t="shared" si="2"/>
        <v>0</v>
      </c>
      <c r="AH18" s="6">
        <f t="shared" si="2"/>
        <v>0</v>
      </c>
      <c r="AI18" s="6">
        <f t="shared" si="2"/>
        <v>0</v>
      </c>
      <c r="AJ18" s="6">
        <f t="shared" si="2"/>
        <v>0</v>
      </c>
      <c r="AK18" s="6">
        <f t="shared" si="2"/>
        <v>0</v>
      </c>
      <c r="AL18" s="6">
        <f t="shared" si="2"/>
        <v>0</v>
      </c>
      <c r="AM18" s="6">
        <f t="shared" si="2"/>
        <v>0</v>
      </c>
      <c r="AN18" s="6">
        <f t="shared" si="2"/>
        <v>0</v>
      </c>
      <c r="AO18" s="6">
        <f t="shared" si="2"/>
        <v>0</v>
      </c>
      <c r="AP18" s="6">
        <f t="shared" si="2"/>
        <v>0</v>
      </c>
      <c r="AQ18" s="6">
        <f t="shared" si="2"/>
        <v>0</v>
      </c>
      <c r="AR18" s="6">
        <f t="shared" si="2"/>
        <v>0</v>
      </c>
      <c r="AS18" s="6">
        <f t="shared" si="2"/>
        <v>0</v>
      </c>
    </row>
    <row r="19" spans="1:45" s="1" customFormat="1" ht="62.25" customHeight="1" x14ac:dyDescent="0.25">
      <c r="A19" s="102" t="s">
        <v>509</v>
      </c>
      <c r="B19" s="98">
        <v>51</v>
      </c>
      <c r="C19" s="98">
        <v>0</v>
      </c>
      <c r="D19" s="2" t="s">
        <v>261</v>
      </c>
      <c r="E19" s="98">
        <v>851</v>
      </c>
      <c r="F19" s="3"/>
      <c r="G19" s="3"/>
      <c r="H19" s="3" t="s">
        <v>511</v>
      </c>
      <c r="I19" s="2"/>
      <c r="J19" s="15">
        <f t="shared" si="1"/>
        <v>0</v>
      </c>
      <c r="K19" s="15">
        <f t="shared" si="1"/>
        <v>0</v>
      </c>
      <c r="L19" s="15">
        <f t="shared" si="1"/>
        <v>0</v>
      </c>
      <c r="M19" s="15">
        <f t="shared" si="1"/>
        <v>0</v>
      </c>
      <c r="N19" s="15">
        <f t="shared" si="1"/>
        <v>131314000</v>
      </c>
      <c r="O19" s="15">
        <f t="shared" si="1"/>
        <v>130000000</v>
      </c>
      <c r="P19" s="15">
        <f t="shared" si="1"/>
        <v>1314000</v>
      </c>
      <c r="Q19" s="15">
        <f t="shared" si="1"/>
        <v>0</v>
      </c>
      <c r="R19" s="15">
        <f t="shared" si="1"/>
        <v>131314000</v>
      </c>
      <c r="S19" s="15">
        <f t="shared" si="1"/>
        <v>130000000</v>
      </c>
      <c r="T19" s="15">
        <f t="shared" si="1"/>
        <v>1314000</v>
      </c>
      <c r="U19" s="15">
        <f t="shared" si="1"/>
        <v>0</v>
      </c>
      <c r="V19" s="15">
        <f t="shared" si="1"/>
        <v>0</v>
      </c>
      <c r="W19" s="15">
        <f t="shared" si="1"/>
        <v>0</v>
      </c>
      <c r="X19" s="15">
        <f t="shared" si="1"/>
        <v>0</v>
      </c>
      <c r="Y19" s="15">
        <f t="shared" si="1"/>
        <v>0</v>
      </c>
      <c r="Z19" s="15">
        <f t="shared" si="2"/>
        <v>195168058.30000001</v>
      </c>
      <c r="AA19" s="15">
        <f t="shared" si="2"/>
        <v>193216358.30000001</v>
      </c>
      <c r="AB19" s="15">
        <f t="shared" si="2"/>
        <v>1951700</v>
      </c>
      <c r="AC19" s="15">
        <f t="shared" si="2"/>
        <v>0</v>
      </c>
      <c r="AD19" s="15">
        <f t="shared" si="2"/>
        <v>195168058.30000001</v>
      </c>
      <c r="AE19" s="15">
        <f t="shared" si="2"/>
        <v>193216358.30000001</v>
      </c>
      <c r="AF19" s="15">
        <f t="shared" si="2"/>
        <v>1951700</v>
      </c>
      <c r="AG19" s="15">
        <f t="shared" si="2"/>
        <v>0</v>
      </c>
      <c r="AH19" s="15">
        <f t="shared" si="2"/>
        <v>0</v>
      </c>
      <c r="AI19" s="15">
        <f t="shared" si="2"/>
        <v>0</v>
      </c>
      <c r="AJ19" s="15">
        <f t="shared" si="2"/>
        <v>0</v>
      </c>
      <c r="AK19" s="15">
        <f t="shared" si="2"/>
        <v>0</v>
      </c>
      <c r="AL19" s="15">
        <f t="shared" si="2"/>
        <v>0</v>
      </c>
      <c r="AM19" s="15">
        <f t="shared" si="2"/>
        <v>0</v>
      </c>
      <c r="AN19" s="15">
        <f t="shared" si="2"/>
        <v>0</v>
      </c>
      <c r="AO19" s="15">
        <f t="shared" si="2"/>
        <v>0</v>
      </c>
      <c r="AP19" s="15">
        <f t="shared" si="2"/>
        <v>0</v>
      </c>
      <c r="AQ19" s="15">
        <f t="shared" si="2"/>
        <v>0</v>
      </c>
      <c r="AR19" s="15">
        <f t="shared" si="2"/>
        <v>0</v>
      </c>
      <c r="AS19" s="15">
        <f t="shared" si="2"/>
        <v>0</v>
      </c>
    </row>
    <row r="20" spans="1:45" s="1" customFormat="1" ht="32.25" customHeight="1" x14ac:dyDescent="0.25">
      <c r="A20" s="102" t="s">
        <v>69</v>
      </c>
      <c r="B20" s="98">
        <v>51</v>
      </c>
      <c r="C20" s="98">
        <v>0</v>
      </c>
      <c r="D20" s="2" t="s">
        <v>261</v>
      </c>
      <c r="E20" s="98">
        <v>851</v>
      </c>
      <c r="F20" s="3"/>
      <c r="G20" s="3"/>
      <c r="H20" s="3" t="s">
        <v>511</v>
      </c>
      <c r="I20" s="2" t="s">
        <v>70</v>
      </c>
      <c r="J20" s="15">
        <f t="shared" si="1"/>
        <v>0</v>
      </c>
      <c r="K20" s="15">
        <f t="shared" si="1"/>
        <v>0</v>
      </c>
      <c r="L20" s="15">
        <f t="shared" si="1"/>
        <v>0</v>
      </c>
      <c r="M20" s="15">
        <f t="shared" si="1"/>
        <v>0</v>
      </c>
      <c r="N20" s="15">
        <f t="shared" si="1"/>
        <v>131314000</v>
      </c>
      <c r="O20" s="15">
        <f t="shared" si="1"/>
        <v>130000000</v>
      </c>
      <c r="P20" s="15">
        <f t="shared" si="1"/>
        <v>1314000</v>
      </c>
      <c r="Q20" s="15">
        <f t="shared" si="1"/>
        <v>0</v>
      </c>
      <c r="R20" s="15">
        <f t="shared" si="1"/>
        <v>131314000</v>
      </c>
      <c r="S20" s="15">
        <f t="shared" si="1"/>
        <v>130000000</v>
      </c>
      <c r="T20" s="15">
        <f t="shared" si="1"/>
        <v>1314000</v>
      </c>
      <c r="U20" s="15">
        <f t="shared" si="1"/>
        <v>0</v>
      </c>
      <c r="V20" s="15">
        <f t="shared" si="1"/>
        <v>0</v>
      </c>
      <c r="W20" s="15">
        <f t="shared" si="1"/>
        <v>0</v>
      </c>
      <c r="X20" s="15">
        <f t="shared" si="1"/>
        <v>0</v>
      </c>
      <c r="Y20" s="15">
        <f t="shared" si="1"/>
        <v>0</v>
      </c>
      <c r="Z20" s="15">
        <f t="shared" si="2"/>
        <v>195168058.30000001</v>
      </c>
      <c r="AA20" s="15">
        <f t="shared" si="2"/>
        <v>193216358.30000001</v>
      </c>
      <c r="AB20" s="15">
        <f t="shared" si="2"/>
        <v>1951700</v>
      </c>
      <c r="AC20" s="15">
        <f t="shared" si="2"/>
        <v>0</v>
      </c>
      <c r="AD20" s="15">
        <f t="shared" si="2"/>
        <v>195168058.30000001</v>
      </c>
      <c r="AE20" s="15">
        <f t="shared" si="2"/>
        <v>193216358.30000001</v>
      </c>
      <c r="AF20" s="15">
        <f t="shared" si="2"/>
        <v>1951700</v>
      </c>
      <c r="AG20" s="15">
        <f t="shared" si="2"/>
        <v>0</v>
      </c>
      <c r="AH20" s="15">
        <f t="shared" si="2"/>
        <v>0</v>
      </c>
      <c r="AI20" s="15">
        <f t="shared" si="2"/>
        <v>0</v>
      </c>
      <c r="AJ20" s="15">
        <f t="shared" si="2"/>
        <v>0</v>
      </c>
      <c r="AK20" s="15">
        <f t="shared" si="2"/>
        <v>0</v>
      </c>
      <c r="AL20" s="15">
        <f t="shared" si="2"/>
        <v>0</v>
      </c>
      <c r="AM20" s="15">
        <f t="shared" si="2"/>
        <v>0</v>
      </c>
      <c r="AN20" s="15">
        <f t="shared" si="2"/>
        <v>0</v>
      </c>
      <c r="AO20" s="15">
        <f t="shared" si="2"/>
        <v>0</v>
      </c>
      <c r="AP20" s="15">
        <f t="shared" si="2"/>
        <v>0</v>
      </c>
      <c r="AQ20" s="15">
        <f t="shared" si="2"/>
        <v>0</v>
      </c>
      <c r="AR20" s="15">
        <f t="shared" si="2"/>
        <v>0</v>
      </c>
      <c r="AS20" s="15">
        <f t="shared" si="2"/>
        <v>0</v>
      </c>
    </row>
    <row r="21" spans="1:45" s="1" customFormat="1" ht="20.25" customHeight="1" x14ac:dyDescent="0.25">
      <c r="A21" s="102" t="s">
        <v>71</v>
      </c>
      <c r="B21" s="98">
        <v>51</v>
      </c>
      <c r="C21" s="98">
        <v>0</v>
      </c>
      <c r="D21" s="2" t="s">
        <v>261</v>
      </c>
      <c r="E21" s="98">
        <v>851</v>
      </c>
      <c r="F21" s="3"/>
      <c r="G21" s="3"/>
      <c r="H21" s="3" t="s">
        <v>511</v>
      </c>
      <c r="I21" s="2" t="s">
        <v>72</v>
      </c>
      <c r="J21" s="15">
        <f>'3.ВС'!J276</f>
        <v>0</v>
      </c>
      <c r="K21" s="15">
        <f>'3.ВС'!K276</f>
        <v>0</v>
      </c>
      <c r="L21" s="15">
        <f>'3.ВС'!L276</f>
        <v>0</v>
      </c>
      <c r="M21" s="15">
        <f>'3.ВС'!M276</f>
        <v>0</v>
      </c>
      <c r="N21" s="15">
        <f>'3.ВС'!N276</f>
        <v>131314000</v>
      </c>
      <c r="O21" s="15">
        <f>'3.ВС'!O276</f>
        <v>130000000</v>
      </c>
      <c r="P21" s="15">
        <f>'3.ВС'!P276</f>
        <v>1314000</v>
      </c>
      <c r="Q21" s="15">
        <f>'3.ВС'!Q276</f>
        <v>0</v>
      </c>
      <c r="R21" s="15">
        <f>'3.ВС'!R276</f>
        <v>131314000</v>
      </c>
      <c r="S21" s="15">
        <f>'3.ВС'!S276</f>
        <v>130000000</v>
      </c>
      <c r="T21" s="15">
        <f>'3.ВС'!T276</f>
        <v>1314000</v>
      </c>
      <c r="U21" s="15">
        <f>'3.ВС'!U276</f>
        <v>0</v>
      </c>
      <c r="V21" s="15">
        <f>'3.ВС'!V276</f>
        <v>0</v>
      </c>
      <c r="W21" s="15">
        <f>'3.ВС'!W276</f>
        <v>0</v>
      </c>
      <c r="X21" s="15">
        <f>'3.ВС'!X276</f>
        <v>0</v>
      </c>
      <c r="Y21" s="15">
        <f>'3.ВС'!Y276</f>
        <v>0</v>
      </c>
      <c r="Z21" s="15">
        <f>'3.ВС'!Z276</f>
        <v>195168058.30000001</v>
      </c>
      <c r="AA21" s="15">
        <f>'3.ВС'!AA276</f>
        <v>193216358.30000001</v>
      </c>
      <c r="AB21" s="15">
        <f>'3.ВС'!AB276</f>
        <v>1951700</v>
      </c>
      <c r="AC21" s="15">
        <f>'3.ВС'!AC276</f>
        <v>0</v>
      </c>
      <c r="AD21" s="15">
        <f>'3.ВС'!AD276</f>
        <v>195168058.30000001</v>
      </c>
      <c r="AE21" s="15">
        <f>'3.ВС'!AE276</f>
        <v>193216358.30000001</v>
      </c>
      <c r="AF21" s="15">
        <f>'3.ВС'!AF276</f>
        <v>1951700</v>
      </c>
      <c r="AG21" s="15">
        <f>'3.ВС'!AG276</f>
        <v>0</v>
      </c>
      <c r="AH21" s="15">
        <f>'3.ВС'!AH276</f>
        <v>0</v>
      </c>
      <c r="AI21" s="15">
        <f>'3.ВС'!AI276</f>
        <v>0</v>
      </c>
      <c r="AJ21" s="15">
        <f>'3.ВС'!AJ276</f>
        <v>0</v>
      </c>
      <c r="AK21" s="15">
        <f>'3.ВС'!AK276</f>
        <v>0</v>
      </c>
      <c r="AL21" s="15">
        <f>'3.ВС'!AL276</f>
        <v>0</v>
      </c>
      <c r="AM21" s="15">
        <f>'3.ВС'!AM276</f>
        <v>0</v>
      </c>
      <c r="AN21" s="15">
        <f>'3.ВС'!AN276</f>
        <v>0</v>
      </c>
      <c r="AO21" s="15">
        <f>'3.ВС'!AO276</f>
        <v>0</v>
      </c>
      <c r="AP21" s="15">
        <f>'3.ВС'!AP276</f>
        <v>0</v>
      </c>
      <c r="AQ21" s="15">
        <f>'3.ВС'!AQ276</f>
        <v>0</v>
      </c>
      <c r="AR21" s="15">
        <f>'3.ВС'!AR276</f>
        <v>0</v>
      </c>
      <c r="AS21" s="15">
        <f>'3.ВС'!AS276</f>
        <v>0</v>
      </c>
    </row>
    <row r="22" spans="1:45" ht="47.25" customHeight="1" x14ac:dyDescent="0.25">
      <c r="A22" s="100" t="s">
        <v>383</v>
      </c>
      <c r="B22" s="4">
        <v>51</v>
      </c>
      <c r="C22" s="4">
        <v>0</v>
      </c>
      <c r="D22" s="2" t="s">
        <v>11</v>
      </c>
      <c r="E22" s="4"/>
      <c r="F22" s="2"/>
      <c r="G22" s="2"/>
      <c r="H22" s="2"/>
      <c r="I22" s="2"/>
      <c r="J22" s="34">
        <f t="shared" ref="J22:AS22" si="6">J23</f>
        <v>27933814</v>
      </c>
      <c r="K22" s="34">
        <f t="shared" si="6"/>
        <v>1553014</v>
      </c>
      <c r="L22" s="34">
        <f t="shared" si="6"/>
        <v>26374200</v>
      </c>
      <c r="M22" s="34">
        <f t="shared" si="6"/>
        <v>6600</v>
      </c>
      <c r="N22" s="34">
        <f t="shared" si="6"/>
        <v>675862</v>
      </c>
      <c r="O22" s="34">
        <f t="shared" si="6"/>
        <v>0</v>
      </c>
      <c r="P22" s="34">
        <f t="shared" si="6"/>
        <v>675862</v>
      </c>
      <c r="Q22" s="34">
        <f t="shared" si="6"/>
        <v>0</v>
      </c>
      <c r="R22" s="34">
        <f t="shared" si="6"/>
        <v>28609676</v>
      </c>
      <c r="S22" s="34">
        <f t="shared" si="6"/>
        <v>1553014</v>
      </c>
      <c r="T22" s="34">
        <f t="shared" si="6"/>
        <v>27050062</v>
      </c>
      <c r="U22" s="34">
        <f t="shared" si="6"/>
        <v>6600</v>
      </c>
      <c r="V22" s="34">
        <f t="shared" si="6"/>
        <v>27620314</v>
      </c>
      <c r="W22" s="34">
        <f t="shared" si="6"/>
        <v>1553014</v>
      </c>
      <c r="X22" s="34">
        <f t="shared" si="6"/>
        <v>26060700</v>
      </c>
      <c r="Y22" s="34">
        <f t="shared" si="6"/>
        <v>6600</v>
      </c>
      <c r="Z22" s="34">
        <f t="shared" si="6"/>
        <v>0</v>
      </c>
      <c r="AA22" s="34">
        <f t="shared" si="6"/>
        <v>0</v>
      </c>
      <c r="AB22" s="34">
        <f t="shared" si="6"/>
        <v>0</v>
      </c>
      <c r="AC22" s="34">
        <f t="shared" si="6"/>
        <v>0</v>
      </c>
      <c r="AD22" s="34">
        <f t="shared" si="6"/>
        <v>27620314</v>
      </c>
      <c r="AE22" s="34">
        <f t="shared" si="6"/>
        <v>1553014</v>
      </c>
      <c r="AF22" s="34">
        <f t="shared" si="6"/>
        <v>26060700</v>
      </c>
      <c r="AG22" s="34">
        <f t="shared" si="6"/>
        <v>6600</v>
      </c>
      <c r="AH22" s="34">
        <f t="shared" si="6"/>
        <v>27620314</v>
      </c>
      <c r="AI22" s="34">
        <f t="shared" si="6"/>
        <v>1553014</v>
      </c>
      <c r="AJ22" s="34">
        <f t="shared" si="6"/>
        <v>26060700</v>
      </c>
      <c r="AK22" s="34">
        <f t="shared" si="6"/>
        <v>6600</v>
      </c>
      <c r="AL22" s="34">
        <f t="shared" si="6"/>
        <v>0</v>
      </c>
      <c r="AM22" s="68">
        <f t="shared" si="6"/>
        <v>0</v>
      </c>
      <c r="AN22" s="68">
        <f t="shared" si="6"/>
        <v>0</v>
      </c>
      <c r="AO22" s="68">
        <f t="shared" si="6"/>
        <v>0</v>
      </c>
      <c r="AP22" s="68">
        <f t="shared" si="6"/>
        <v>27620314</v>
      </c>
      <c r="AQ22" s="68">
        <f t="shared" si="6"/>
        <v>1553014</v>
      </c>
      <c r="AR22" s="68">
        <f t="shared" si="6"/>
        <v>26060700</v>
      </c>
      <c r="AS22" s="68">
        <f t="shared" si="6"/>
        <v>6600</v>
      </c>
    </row>
    <row r="23" spans="1:45" ht="19.5" customHeight="1" x14ac:dyDescent="0.25">
      <c r="A23" s="100" t="s">
        <v>6</v>
      </c>
      <c r="B23" s="4">
        <v>51</v>
      </c>
      <c r="C23" s="4">
        <v>0</v>
      </c>
      <c r="D23" s="2" t="s">
        <v>11</v>
      </c>
      <c r="E23" s="4">
        <v>851</v>
      </c>
      <c r="F23" s="2"/>
      <c r="G23" s="2"/>
      <c r="H23" s="2"/>
      <c r="I23" s="2"/>
      <c r="J23" s="34">
        <f t="shared" ref="J23" si="7">J24+J29+J34+J39+J44+J49+J52+J59+J62+J65+J68+J71+J74+J77+J80+J83</f>
        <v>27933814</v>
      </c>
      <c r="K23" s="34">
        <f t="shared" ref="K23:U23" si="8">K24+K29+K34+K39+K44+K49+K52+K59+K62+K65+K68+K71+K74+K77+K80+K83</f>
        <v>1553014</v>
      </c>
      <c r="L23" s="34">
        <f t="shared" si="8"/>
        <v>26374200</v>
      </c>
      <c r="M23" s="34">
        <f t="shared" si="8"/>
        <v>6600</v>
      </c>
      <c r="N23" s="34">
        <f t="shared" si="8"/>
        <v>675862</v>
      </c>
      <c r="O23" s="34">
        <f t="shared" si="8"/>
        <v>0</v>
      </c>
      <c r="P23" s="34">
        <f t="shared" si="8"/>
        <v>675862</v>
      </c>
      <c r="Q23" s="34">
        <f t="shared" si="8"/>
        <v>0</v>
      </c>
      <c r="R23" s="34">
        <f t="shared" si="8"/>
        <v>28609676</v>
      </c>
      <c r="S23" s="34">
        <f t="shared" si="8"/>
        <v>1553014</v>
      </c>
      <c r="T23" s="34">
        <f t="shared" si="8"/>
        <v>27050062</v>
      </c>
      <c r="U23" s="34">
        <f t="shared" si="8"/>
        <v>6600</v>
      </c>
      <c r="V23" s="34">
        <f t="shared" ref="V23:Y23" si="9">V24+V29+V34+V39+V44+V49+V52+V59+V62+V65+V68+V71+V74+V77+V80+V83</f>
        <v>27620314</v>
      </c>
      <c r="W23" s="34">
        <f t="shared" si="9"/>
        <v>1553014</v>
      </c>
      <c r="X23" s="34">
        <f t="shared" si="9"/>
        <v>26060700</v>
      </c>
      <c r="Y23" s="34">
        <f t="shared" si="9"/>
        <v>6600</v>
      </c>
      <c r="Z23" s="34">
        <f t="shared" ref="Z23:AS23" si="10">Z24+Z29+Z34+Z39+Z44+Z49+Z52+Z59+Z62+Z65+Z68+Z71+Z74+Z77+Z80+Z83</f>
        <v>0</v>
      </c>
      <c r="AA23" s="34">
        <f t="shared" si="10"/>
        <v>0</v>
      </c>
      <c r="AB23" s="34">
        <f t="shared" si="10"/>
        <v>0</v>
      </c>
      <c r="AC23" s="34">
        <f t="shared" si="10"/>
        <v>0</v>
      </c>
      <c r="AD23" s="34">
        <f t="shared" si="10"/>
        <v>27620314</v>
      </c>
      <c r="AE23" s="34">
        <f t="shared" si="10"/>
        <v>1553014</v>
      </c>
      <c r="AF23" s="34">
        <f t="shared" si="10"/>
        <v>26060700</v>
      </c>
      <c r="AG23" s="34">
        <f t="shared" si="10"/>
        <v>6600</v>
      </c>
      <c r="AH23" s="34">
        <f t="shared" si="10"/>
        <v>27620314</v>
      </c>
      <c r="AI23" s="34">
        <f t="shared" si="10"/>
        <v>1553014</v>
      </c>
      <c r="AJ23" s="34">
        <f t="shared" si="10"/>
        <v>26060700</v>
      </c>
      <c r="AK23" s="34">
        <f t="shared" si="10"/>
        <v>6600</v>
      </c>
      <c r="AL23" s="34">
        <f t="shared" si="10"/>
        <v>0</v>
      </c>
      <c r="AM23" s="34">
        <f t="shared" si="10"/>
        <v>0</v>
      </c>
      <c r="AN23" s="34">
        <f t="shared" si="10"/>
        <v>0</v>
      </c>
      <c r="AO23" s="34">
        <f t="shared" si="10"/>
        <v>0</v>
      </c>
      <c r="AP23" s="34">
        <f t="shared" si="10"/>
        <v>27620314</v>
      </c>
      <c r="AQ23" s="34">
        <f t="shared" si="10"/>
        <v>1553014</v>
      </c>
      <c r="AR23" s="34">
        <f t="shared" si="10"/>
        <v>26060700</v>
      </c>
      <c r="AS23" s="34">
        <f t="shared" si="10"/>
        <v>6600</v>
      </c>
    </row>
    <row r="24" spans="1:45" ht="90" hidden="1" customHeight="1" x14ac:dyDescent="0.25">
      <c r="A24" s="102" t="s">
        <v>413</v>
      </c>
      <c r="B24" s="98">
        <v>51</v>
      </c>
      <c r="C24" s="98">
        <v>0</v>
      </c>
      <c r="D24" s="2" t="s">
        <v>11</v>
      </c>
      <c r="E24" s="98">
        <v>851</v>
      </c>
      <c r="F24" s="3" t="s">
        <v>208</v>
      </c>
      <c r="G24" s="3" t="s">
        <v>207</v>
      </c>
      <c r="H24" s="2" t="s">
        <v>411</v>
      </c>
      <c r="I24" s="2"/>
      <c r="J24" s="34">
        <f t="shared" ref="J24" si="11">J25+J27</f>
        <v>597236</v>
      </c>
      <c r="K24" s="34">
        <f t="shared" ref="K24:U24" si="12">K25+K27</f>
        <v>597236</v>
      </c>
      <c r="L24" s="34">
        <f t="shared" si="12"/>
        <v>0</v>
      </c>
      <c r="M24" s="34">
        <f t="shared" si="12"/>
        <v>0</v>
      </c>
      <c r="N24" s="34">
        <f t="shared" si="12"/>
        <v>0</v>
      </c>
      <c r="O24" s="34">
        <f t="shared" si="12"/>
        <v>0</v>
      </c>
      <c r="P24" s="34">
        <f t="shared" si="12"/>
        <v>0</v>
      </c>
      <c r="Q24" s="34">
        <f t="shared" si="12"/>
        <v>0</v>
      </c>
      <c r="R24" s="34">
        <f t="shared" si="12"/>
        <v>597236</v>
      </c>
      <c r="S24" s="34">
        <f t="shared" si="12"/>
        <v>597236</v>
      </c>
      <c r="T24" s="34">
        <f t="shared" si="12"/>
        <v>0</v>
      </c>
      <c r="U24" s="34">
        <f t="shared" si="12"/>
        <v>0</v>
      </c>
      <c r="V24" s="34">
        <f t="shared" ref="V24:Y24" si="13">V25+V27</f>
        <v>597236</v>
      </c>
      <c r="W24" s="34">
        <f t="shared" si="13"/>
        <v>597236</v>
      </c>
      <c r="X24" s="34">
        <f t="shared" si="13"/>
        <v>0</v>
      </c>
      <c r="Y24" s="34">
        <f t="shared" si="13"/>
        <v>0</v>
      </c>
      <c r="Z24" s="34">
        <f t="shared" ref="Z24:AS24" si="14">Z25+Z27</f>
        <v>0</v>
      </c>
      <c r="AA24" s="34">
        <f t="shared" si="14"/>
        <v>0</v>
      </c>
      <c r="AB24" s="34">
        <f t="shared" si="14"/>
        <v>0</v>
      </c>
      <c r="AC24" s="34">
        <f t="shared" si="14"/>
        <v>0</v>
      </c>
      <c r="AD24" s="34">
        <f t="shared" si="14"/>
        <v>597236</v>
      </c>
      <c r="AE24" s="34">
        <f t="shared" si="14"/>
        <v>597236</v>
      </c>
      <c r="AF24" s="34">
        <f t="shared" si="14"/>
        <v>0</v>
      </c>
      <c r="AG24" s="34">
        <f t="shared" si="14"/>
        <v>0</v>
      </c>
      <c r="AH24" s="34">
        <f t="shared" si="14"/>
        <v>597236</v>
      </c>
      <c r="AI24" s="34">
        <f t="shared" si="14"/>
        <v>597236</v>
      </c>
      <c r="AJ24" s="34">
        <f t="shared" si="14"/>
        <v>0</v>
      </c>
      <c r="AK24" s="34">
        <f t="shared" si="14"/>
        <v>0</v>
      </c>
      <c r="AL24" s="34">
        <f t="shared" si="14"/>
        <v>0</v>
      </c>
      <c r="AM24" s="68">
        <f t="shared" si="14"/>
        <v>0</v>
      </c>
      <c r="AN24" s="68">
        <f t="shared" si="14"/>
        <v>0</v>
      </c>
      <c r="AO24" s="68">
        <f t="shared" si="14"/>
        <v>0</v>
      </c>
      <c r="AP24" s="68">
        <f t="shared" si="14"/>
        <v>597236</v>
      </c>
      <c r="AQ24" s="68">
        <f t="shared" si="14"/>
        <v>597236</v>
      </c>
      <c r="AR24" s="68">
        <f t="shared" si="14"/>
        <v>0</v>
      </c>
      <c r="AS24" s="68">
        <f t="shared" si="14"/>
        <v>0</v>
      </c>
    </row>
    <row r="25" spans="1:45" ht="26.25" hidden="1" customHeight="1" x14ac:dyDescent="0.25">
      <c r="A25" s="102" t="s">
        <v>15</v>
      </c>
      <c r="B25" s="98">
        <v>51</v>
      </c>
      <c r="C25" s="98">
        <v>0</v>
      </c>
      <c r="D25" s="2" t="s">
        <v>11</v>
      </c>
      <c r="E25" s="98">
        <v>851</v>
      </c>
      <c r="F25" s="3" t="s">
        <v>208</v>
      </c>
      <c r="G25" s="3" t="s">
        <v>207</v>
      </c>
      <c r="H25" s="2" t="s">
        <v>411</v>
      </c>
      <c r="I25" s="2" t="s">
        <v>17</v>
      </c>
      <c r="J25" s="34">
        <f t="shared" ref="J25:AS25" si="15">J26</f>
        <v>454800</v>
      </c>
      <c r="K25" s="34">
        <f t="shared" si="15"/>
        <v>454800</v>
      </c>
      <c r="L25" s="34">
        <f t="shared" si="15"/>
        <v>0</v>
      </c>
      <c r="M25" s="34">
        <f t="shared" si="15"/>
        <v>0</v>
      </c>
      <c r="N25" s="34">
        <f t="shared" si="15"/>
        <v>0</v>
      </c>
      <c r="O25" s="34">
        <f t="shared" si="15"/>
        <v>0</v>
      </c>
      <c r="P25" s="34">
        <f t="shared" si="15"/>
        <v>0</v>
      </c>
      <c r="Q25" s="34">
        <f t="shared" si="15"/>
        <v>0</v>
      </c>
      <c r="R25" s="34">
        <f t="shared" si="15"/>
        <v>454800</v>
      </c>
      <c r="S25" s="34">
        <f t="shared" si="15"/>
        <v>454800</v>
      </c>
      <c r="T25" s="34">
        <f t="shared" si="15"/>
        <v>0</v>
      </c>
      <c r="U25" s="34">
        <f t="shared" si="15"/>
        <v>0</v>
      </c>
      <c r="V25" s="34">
        <f t="shared" si="15"/>
        <v>454800</v>
      </c>
      <c r="W25" s="34">
        <f t="shared" si="15"/>
        <v>454800</v>
      </c>
      <c r="X25" s="34">
        <f t="shared" si="15"/>
        <v>0</v>
      </c>
      <c r="Y25" s="34">
        <f t="shared" si="15"/>
        <v>0</v>
      </c>
      <c r="Z25" s="34">
        <f t="shared" si="15"/>
        <v>0</v>
      </c>
      <c r="AA25" s="34">
        <f t="shared" si="15"/>
        <v>0</v>
      </c>
      <c r="AB25" s="34">
        <f t="shared" si="15"/>
        <v>0</v>
      </c>
      <c r="AC25" s="34">
        <f t="shared" si="15"/>
        <v>0</v>
      </c>
      <c r="AD25" s="34">
        <f t="shared" si="15"/>
        <v>454800</v>
      </c>
      <c r="AE25" s="34">
        <f t="shared" si="15"/>
        <v>454800</v>
      </c>
      <c r="AF25" s="34">
        <f t="shared" si="15"/>
        <v>0</v>
      </c>
      <c r="AG25" s="34">
        <f t="shared" si="15"/>
        <v>0</v>
      </c>
      <c r="AH25" s="34">
        <f t="shared" si="15"/>
        <v>454800</v>
      </c>
      <c r="AI25" s="34">
        <f t="shared" si="15"/>
        <v>454800</v>
      </c>
      <c r="AJ25" s="34">
        <f t="shared" si="15"/>
        <v>0</v>
      </c>
      <c r="AK25" s="34">
        <f t="shared" si="15"/>
        <v>0</v>
      </c>
      <c r="AL25" s="34">
        <f t="shared" si="15"/>
        <v>0</v>
      </c>
      <c r="AM25" s="68">
        <f t="shared" si="15"/>
        <v>0</v>
      </c>
      <c r="AN25" s="68">
        <f t="shared" si="15"/>
        <v>0</v>
      </c>
      <c r="AO25" s="68">
        <f t="shared" si="15"/>
        <v>0</v>
      </c>
      <c r="AP25" s="68">
        <f t="shared" si="15"/>
        <v>454800</v>
      </c>
      <c r="AQ25" s="68">
        <f t="shared" si="15"/>
        <v>454800</v>
      </c>
      <c r="AR25" s="68">
        <f t="shared" si="15"/>
        <v>0</v>
      </c>
      <c r="AS25" s="68">
        <f t="shared" si="15"/>
        <v>0</v>
      </c>
    </row>
    <row r="26" spans="1:45" ht="26.25" hidden="1" customHeight="1" x14ac:dyDescent="0.25">
      <c r="A26" s="102" t="s">
        <v>263</v>
      </c>
      <c r="B26" s="98">
        <v>51</v>
      </c>
      <c r="C26" s="98">
        <v>0</v>
      </c>
      <c r="D26" s="2" t="s">
        <v>11</v>
      </c>
      <c r="E26" s="98">
        <v>851</v>
      </c>
      <c r="F26" s="3" t="s">
        <v>208</v>
      </c>
      <c r="G26" s="3" t="s">
        <v>207</v>
      </c>
      <c r="H26" s="2" t="s">
        <v>411</v>
      </c>
      <c r="I26" s="2" t="s">
        <v>18</v>
      </c>
      <c r="J26" s="34">
        <f>'3.ВС'!J14</f>
        <v>454800</v>
      </c>
      <c r="K26" s="34">
        <f>'3.ВС'!K14</f>
        <v>454800</v>
      </c>
      <c r="L26" s="34">
        <f>'3.ВС'!L14</f>
        <v>0</v>
      </c>
      <c r="M26" s="34">
        <f>'3.ВС'!M14</f>
        <v>0</v>
      </c>
      <c r="N26" s="34">
        <f>'3.ВС'!N14</f>
        <v>0</v>
      </c>
      <c r="O26" s="34">
        <f>'3.ВС'!O14</f>
        <v>0</v>
      </c>
      <c r="P26" s="34">
        <f>'3.ВС'!P14</f>
        <v>0</v>
      </c>
      <c r="Q26" s="34">
        <f>'3.ВС'!Q14</f>
        <v>0</v>
      </c>
      <c r="R26" s="34">
        <f>'3.ВС'!R14</f>
        <v>454800</v>
      </c>
      <c r="S26" s="34">
        <f>'3.ВС'!S14</f>
        <v>454800</v>
      </c>
      <c r="T26" s="34">
        <f>'3.ВС'!T14</f>
        <v>0</v>
      </c>
      <c r="U26" s="34">
        <f>'3.ВС'!U14</f>
        <v>0</v>
      </c>
      <c r="V26" s="34">
        <f>'3.ВС'!V14</f>
        <v>454800</v>
      </c>
      <c r="W26" s="34">
        <f>'3.ВС'!W14</f>
        <v>454800</v>
      </c>
      <c r="X26" s="34">
        <f>'3.ВС'!X14</f>
        <v>0</v>
      </c>
      <c r="Y26" s="34">
        <f>'3.ВС'!Y14</f>
        <v>0</v>
      </c>
      <c r="Z26" s="34">
        <f>'3.ВС'!Z14</f>
        <v>0</v>
      </c>
      <c r="AA26" s="34">
        <f>'3.ВС'!AA14</f>
        <v>0</v>
      </c>
      <c r="AB26" s="34">
        <f>'3.ВС'!AB14</f>
        <v>0</v>
      </c>
      <c r="AC26" s="34">
        <f>'3.ВС'!AC14</f>
        <v>0</v>
      </c>
      <c r="AD26" s="34">
        <f>'3.ВС'!AD14</f>
        <v>454800</v>
      </c>
      <c r="AE26" s="34">
        <f>'3.ВС'!AE14</f>
        <v>454800</v>
      </c>
      <c r="AF26" s="34">
        <f>'3.ВС'!AF14</f>
        <v>0</v>
      </c>
      <c r="AG26" s="34">
        <f>'3.ВС'!AG14</f>
        <v>0</v>
      </c>
      <c r="AH26" s="34">
        <f>'3.ВС'!AH14</f>
        <v>454800</v>
      </c>
      <c r="AI26" s="34">
        <f>'3.ВС'!AI14</f>
        <v>454800</v>
      </c>
      <c r="AJ26" s="34">
        <f>'3.ВС'!AJ14</f>
        <v>0</v>
      </c>
      <c r="AK26" s="34">
        <f>'3.ВС'!AK14</f>
        <v>0</v>
      </c>
      <c r="AL26" s="34">
        <f>'3.ВС'!AL14</f>
        <v>0</v>
      </c>
      <c r="AM26" s="68">
        <f>'3.ВС'!AM14</f>
        <v>0</v>
      </c>
      <c r="AN26" s="68">
        <f>'3.ВС'!AN14</f>
        <v>0</v>
      </c>
      <c r="AO26" s="68">
        <f>'3.ВС'!AO14</f>
        <v>0</v>
      </c>
      <c r="AP26" s="68">
        <f>'3.ВС'!AP14</f>
        <v>454800</v>
      </c>
      <c r="AQ26" s="68">
        <f>'3.ВС'!AQ14</f>
        <v>454800</v>
      </c>
      <c r="AR26" s="68">
        <f>'3.ВС'!AR14</f>
        <v>0</v>
      </c>
      <c r="AS26" s="68">
        <f>'3.ВС'!AS14</f>
        <v>0</v>
      </c>
    </row>
    <row r="27" spans="1:45" ht="26.25" hidden="1" customHeight="1" x14ac:dyDescent="0.25">
      <c r="A27" s="102" t="s">
        <v>20</v>
      </c>
      <c r="B27" s="98">
        <v>51</v>
      </c>
      <c r="C27" s="98">
        <v>0</v>
      </c>
      <c r="D27" s="2" t="s">
        <v>11</v>
      </c>
      <c r="E27" s="98">
        <v>851</v>
      </c>
      <c r="F27" s="3" t="s">
        <v>208</v>
      </c>
      <c r="G27" s="3" t="s">
        <v>207</v>
      </c>
      <c r="H27" s="2" t="s">
        <v>411</v>
      </c>
      <c r="I27" s="2" t="s">
        <v>21</v>
      </c>
      <c r="J27" s="34">
        <f t="shared" ref="J27:AS27" si="16">J28</f>
        <v>142436</v>
      </c>
      <c r="K27" s="34">
        <f t="shared" si="16"/>
        <v>142436</v>
      </c>
      <c r="L27" s="34">
        <f t="shared" si="16"/>
        <v>0</v>
      </c>
      <c r="M27" s="34">
        <f t="shared" si="16"/>
        <v>0</v>
      </c>
      <c r="N27" s="34">
        <f t="shared" si="16"/>
        <v>0</v>
      </c>
      <c r="O27" s="34">
        <f t="shared" si="16"/>
        <v>0</v>
      </c>
      <c r="P27" s="34">
        <f t="shared" si="16"/>
        <v>0</v>
      </c>
      <c r="Q27" s="34">
        <f t="shared" si="16"/>
        <v>0</v>
      </c>
      <c r="R27" s="34">
        <f t="shared" si="16"/>
        <v>142436</v>
      </c>
      <c r="S27" s="34">
        <f t="shared" si="16"/>
        <v>142436</v>
      </c>
      <c r="T27" s="34">
        <f t="shared" si="16"/>
        <v>0</v>
      </c>
      <c r="U27" s="34">
        <f t="shared" si="16"/>
        <v>0</v>
      </c>
      <c r="V27" s="34">
        <f t="shared" si="16"/>
        <v>142436</v>
      </c>
      <c r="W27" s="34">
        <f t="shared" si="16"/>
        <v>142436</v>
      </c>
      <c r="X27" s="34">
        <f t="shared" si="16"/>
        <v>0</v>
      </c>
      <c r="Y27" s="34">
        <f t="shared" si="16"/>
        <v>0</v>
      </c>
      <c r="Z27" s="34">
        <f t="shared" si="16"/>
        <v>0</v>
      </c>
      <c r="AA27" s="34">
        <f t="shared" si="16"/>
        <v>0</v>
      </c>
      <c r="AB27" s="34">
        <f t="shared" si="16"/>
        <v>0</v>
      </c>
      <c r="AC27" s="34">
        <f t="shared" si="16"/>
        <v>0</v>
      </c>
      <c r="AD27" s="34">
        <f t="shared" si="16"/>
        <v>142436</v>
      </c>
      <c r="AE27" s="34">
        <f t="shared" si="16"/>
        <v>142436</v>
      </c>
      <c r="AF27" s="34">
        <f t="shared" si="16"/>
        <v>0</v>
      </c>
      <c r="AG27" s="34">
        <f t="shared" si="16"/>
        <v>0</v>
      </c>
      <c r="AH27" s="34">
        <f t="shared" si="16"/>
        <v>142436</v>
      </c>
      <c r="AI27" s="34">
        <f t="shared" si="16"/>
        <v>142436</v>
      </c>
      <c r="AJ27" s="34">
        <f t="shared" si="16"/>
        <v>0</v>
      </c>
      <c r="AK27" s="34">
        <f t="shared" si="16"/>
        <v>0</v>
      </c>
      <c r="AL27" s="34">
        <f t="shared" si="16"/>
        <v>0</v>
      </c>
      <c r="AM27" s="68">
        <f t="shared" si="16"/>
        <v>0</v>
      </c>
      <c r="AN27" s="68">
        <f t="shared" si="16"/>
        <v>0</v>
      </c>
      <c r="AO27" s="68">
        <f t="shared" si="16"/>
        <v>0</v>
      </c>
      <c r="AP27" s="68">
        <f t="shared" si="16"/>
        <v>142436</v>
      </c>
      <c r="AQ27" s="68">
        <f t="shared" si="16"/>
        <v>142436</v>
      </c>
      <c r="AR27" s="68">
        <f t="shared" si="16"/>
        <v>0</v>
      </c>
      <c r="AS27" s="68">
        <f t="shared" si="16"/>
        <v>0</v>
      </c>
    </row>
    <row r="28" spans="1:45" ht="26.25" hidden="1" customHeight="1" x14ac:dyDescent="0.25">
      <c r="A28" s="102" t="s">
        <v>9</v>
      </c>
      <c r="B28" s="98">
        <v>51</v>
      </c>
      <c r="C28" s="98">
        <v>0</v>
      </c>
      <c r="D28" s="2" t="s">
        <v>11</v>
      </c>
      <c r="E28" s="98">
        <v>851</v>
      </c>
      <c r="F28" s="3" t="s">
        <v>208</v>
      </c>
      <c r="G28" s="3" t="s">
        <v>207</v>
      </c>
      <c r="H28" s="2" t="s">
        <v>411</v>
      </c>
      <c r="I28" s="2" t="s">
        <v>22</v>
      </c>
      <c r="J28" s="34">
        <f>'3.ВС'!J16</f>
        <v>142436</v>
      </c>
      <c r="K28" s="34">
        <f>'3.ВС'!K16</f>
        <v>142436</v>
      </c>
      <c r="L28" s="34">
        <f>'3.ВС'!L16</f>
        <v>0</v>
      </c>
      <c r="M28" s="34">
        <f>'3.ВС'!M16</f>
        <v>0</v>
      </c>
      <c r="N28" s="34">
        <f>'3.ВС'!N16</f>
        <v>0</v>
      </c>
      <c r="O28" s="34">
        <f>'3.ВС'!O16</f>
        <v>0</v>
      </c>
      <c r="P28" s="34">
        <f>'3.ВС'!P16</f>
        <v>0</v>
      </c>
      <c r="Q28" s="34">
        <f>'3.ВС'!Q16</f>
        <v>0</v>
      </c>
      <c r="R28" s="34">
        <f>'3.ВС'!R16</f>
        <v>142436</v>
      </c>
      <c r="S28" s="34">
        <f>'3.ВС'!S16</f>
        <v>142436</v>
      </c>
      <c r="T28" s="34">
        <f>'3.ВС'!T16</f>
        <v>0</v>
      </c>
      <c r="U28" s="34">
        <f>'3.ВС'!U16</f>
        <v>0</v>
      </c>
      <c r="V28" s="34">
        <f>'3.ВС'!V16</f>
        <v>142436</v>
      </c>
      <c r="W28" s="34">
        <f>'3.ВС'!W16</f>
        <v>142436</v>
      </c>
      <c r="X28" s="34">
        <f>'3.ВС'!X16</f>
        <v>0</v>
      </c>
      <c r="Y28" s="34">
        <f>'3.ВС'!Y16</f>
        <v>0</v>
      </c>
      <c r="Z28" s="34">
        <f>'3.ВС'!Z16</f>
        <v>0</v>
      </c>
      <c r="AA28" s="34">
        <f>'3.ВС'!AA16</f>
        <v>0</v>
      </c>
      <c r="AB28" s="34">
        <f>'3.ВС'!AB16</f>
        <v>0</v>
      </c>
      <c r="AC28" s="34">
        <f>'3.ВС'!AC16</f>
        <v>0</v>
      </c>
      <c r="AD28" s="34">
        <f>'3.ВС'!AD16</f>
        <v>142436</v>
      </c>
      <c r="AE28" s="34">
        <f>'3.ВС'!AE16</f>
        <v>142436</v>
      </c>
      <c r="AF28" s="34">
        <f>'3.ВС'!AF16</f>
        <v>0</v>
      </c>
      <c r="AG28" s="34">
        <f>'3.ВС'!AG16</f>
        <v>0</v>
      </c>
      <c r="AH28" s="34">
        <f>'3.ВС'!AH16</f>
        <v>142436</v>
      </c>
      <c r="AI28" s="34">
        <f>'3.ВС'!AI16</f>
        <v>142436</v>
      </c>
      <c r="AJ28" s="34">
        <f>'3.ВС'!AJ16</f>
        <v>0</v>
      </c>
      <c r="AK28" s="34">
        <f>'3.ВС'!AK16</f>
        <v>0</v>
      </c>
      <c r="AL28" s="34">
        <f>'3.ВС'!AL16</f>
        <v>0</v>
      </c>
      <c r="AM28" s="68">
        <f>'3.ВС'!AM16</f>
        <v>0</v>
      </c>
      <c r="AN28" s="68">
        <f>'3.ВС'!AN16</f>
        <v>0</v>
      </c>
      <c r="AO28" s="68">
        <f>'3.ВС'!AO16</f>
        <v>0</v>
      </c>
      <c r="AP28" s="68">
        <f>'3.ВС'!AP16</f>
        <v>142436</v>
      </c>
      <c r="AQ28" s="68">
        <f>'3.ВС'!AQ16</f>
        <v>142436</v>
      </c>
      <c r="AR28" s="68">
        <f>'3.ВС'!AR16</f>
        <v>0</v>
      </c>
      <c r="AS28" s="68">
        <f>'3.ВС'!AS16</f>
        <v>0</v>
      </c>
    </row>
    <row r="29" spans="1:45" ht="84.75" hidden="1" customHeight="1" x14ac:dyDescent="0.25">
      <c r="A29" s="102" t="s">
        <v>414</v>
      </c>
      <c r="B29" s="98">
        <v>51</v>
      </c>
      <c r="C29" s="98">
        <v>0</v>
      </c>
      <c r="D29" s="2" t="s">
        <v>11</v>
      </c>
      <c r="E29" s="98">
        <v>851</v>
      </c>
      <c r="F29" s="3" t="s">
        <v>208</v>
      </c>
      <c r="G29" s="3" t="s">
        <v>207</v>
      </c>
      <c r="H29" s="2" t="s">
        <v>410</v>
      </c>
      <c r="I29" s="2"/>
      <c r="J29" s="15">
        <f t="shared" ref="J29" si="17">J30+J32</f>
        <v>597236</v>
      </c>
      <c r="K29" s="15">
        <f t="shared" ref="K29:U29" si="18">K30+K32</f>
        <v>597236</v>
      </c>
      <c r="L29" s="15">
        <f t="shared" si="18"/>
        <v>0</v>
      </c>
      <c r="M29" s="15">
        <f t="shared" si="18"/>
        <v>0</v>
      </c>
      <c r="N29" s="15">
        <f t="shared" si="18"/>
        <v>0</v>
      </c>
      <c r="O29" s="15">
        <f t="shared" si="18"/>
        <v>0</v>
      </c>
      <c r="P29" s="15">
        <f t="shared" si="18"/>
        <v>0</v>
      </c>
      <c r="Q29" s="15">
        <f t="shared" si="18"/>
        <v>0</v>
      </c>
      <c r="R29" s="15">
        <f t="shared" si="18"/>
        <v>597236</v>
      </c>
      <c r="S29" s="15">
        <f t="shared" si="18"/>
        <v>597236</v>
      </c>
      <c r="T29" s="15">
        <f t="shared" si="18"/>
        <v>0</v>
      </c>
      <c r="U29" s="15">
        <f t="shared" si="18"/>
        <v>0</v>
      </c>
      <c r="V29" s="15">
        <f t="shared" ref="V29:Y29" si="19">V30+V32</f>
        <v>597236</v>
      </c>
      <c r="W29" s="15">
        <f t="shared" si="19"/>
        <v>597236</v>
      </c>
      <c r="X29" s="15">
        <f t="shared" si="19"/>
        <v>0</v>
      </c>
      <c r="Y29" s="15">
        <f t="shared" si="19"/>
        <v>0</v>
      </c>
      <c r="Z29" s="15">
        <f t="shared" ref="Z29:AS29" si="20">Z30+Z32</f>
        <v>0</v>
      </c>
      <c r="AA29" s="15">
        <f t="shared" si="20"/>
        <v>0</v>
      </c>
      <c r="AB29" s="15">
        <f t="shared" si="20"/>
        <v>0</v>
      </c>
      <c r="AC29" s="15">
        <f t="shared" si="20"/>
        <v>0</v>
      </c>
      <c r="AD29" s="15">
        <f t="shared" si="20"/>
        <v>597236</v>
      </c>
      <c r="AE29" s="15">
        <f t="shared" si="20"/>
        <v>597236</v>
      </c>
      <c r="AF29" s="15">
        <f t="shared" si="20"/>
        <v>0</v>
      </c>
      <c r="AG29" s="15">
        <f t="shared" si="20"/>
        <v>0</v>
      </c>
      <c r="AH29" s="15">
        <f t="shared" si="20"/>
        <v>597236</v>
      </c>
      <c r="AI29" s="15">
        <f t="shared" si="20"/>
        <v>597236</v>
      </c>
      <c r="AJ29" s="15">
        <f t="shared" si="20"/>
        <v>0</v>
      </c>
      <c r="AK29" s="15">
        <f t="shared" si="20"/>
        <v>0</v>
      </c>
      <c r="AL29" s="15">
        <f t="shared" si="20"/>
        <v>0</v>
      </c>
      <c r="AM29" s="44">
        <f t="shared" si="20"/>
        <v>0</v>
      </c>
      <c r="AN29" s="44">
        <f t="shared" si="20"/>
        <v>0</v>
      </c>
      <c r="AO29" s="44">
        <f t="shared" si="20"/>
        <v>0</v>
      </c>
      <c r="AP29" s="44">
        <f t="shared" si="20"/>
        <v>597236</v>
      </c>
      <c r="AQ29" s="44">
        <f t="shared" si="20"/>
        <v>597236</v>
      </c>
      <c r="AR29" s="44">
        <f t="shared" si="20"/>
        <v>0</v>
      </c>
      <c r="AS29" s="44">
        <f t="shared" si="20"/>
        <v>0</v>
      </c>
    </row>
    <row r="30" spans="1:45" ht="27.75" hidden="1" customHeight="1" x14ac:dyDescent="0.25">
      <c r="A30" s="100" t="s">
        <v>15</v>
      </c>
      <c r="B30" s="98">
        <v>51</v>
      </c>
      <c r="C30" s="98">
        <v>0</v>
      </c>
      <c r="D30" s="2" t="s">
        <v>11</v>
      </c>
      <c r="E30" s="98">
        <v>851</v>
      </c>
      <c r="F30" s="3" t="s">
        <v>11</v>
      </c>
      <c r="G30" s="3" t="s">
        <v>33</v>
      </c>
      <c r="H30" s="2" t="s">
        <v>410</v>
      </c>
      <c r="I30" s="2" t="s">
        <v>17</v>
      </c>
      <c r="J30" s="15">
        <f t="shared" ref="J30:AS30" si="21">J31</f>
        <v>420700</v>
      </c>
      <c r="K30" s="15">
        <f t="shared" si="21"/>
        <v>420700</v>
      </c>
      <c r="L30" s="15">
        <f t="shared" si="21"/>
        <v>0</v>
      </c>
      <c r="M30" s="15">
        <f t="shared" si="21"/>
        <v>0</v>
      </c>
      <c r="N30" s="15">
        <f t="shared" si="21"/>
        <v>0</v>
      </c>
      <c r="O30" s="15">
        <f t="shared" si="21"/>
        <v>0</v>
      </c>
      <c r="P30" s="15">
        <f t="shared" si="21"/>
        <v>0</v>
      </c>
      <c r="Q30" s="15">
        <f t="shared" si="21"/>
        <v>0</v>
      </c>
      <c r="R30" s="15">
        <f t="shared" si="21"/>
        <v>420700</v>
      </c>
      <c r="S30" s="15">
        <f t="shared" si="21"/>
        <v>420700</v>
      </c>
      <c r="T30" s="15">
        <f t="shared" si="21"/>
        <v>0</v>
      </c>
      <c r="U30" s="15">
        <f t="shared" si="21"/>
        <v>0</v>
      </c>
      <c r="V30" s="15">
        <f t="shared" si="21"/>
        <v>420700</v>
      </c>
      <c r="W30" s="15">
        <f t="shared" si="21"/>
        <v>420700</v>
      </c>
      <c r="X30" s="15">
        <f t="shared" si="21"/>
        <v>0</v>
      </c>
      <c r="Y30" s="15">
        <f t="shared" si="21"/>
        <v>0</v>
      </c>
      <c r="Z30" s="15">
        <f t="shared" si="21"/>
        <v>0</v>
      </c>
      <c r="AA30" s="15">
        <f t="shared" si="21"/>
        <v>0</v>
      </c>
      <c r="AB30" s="15">
        <f t="shared" si="21"/>
        <v>0</v>
      </c>
      <c r="AC30" s="15">
        <f t="shared" si="21"/>
        <v>0</v>
      </c>
      <c r="AD30" s="15">
        <f t="shared" si="21"/>
        <v>420700</v>
      </c>
      <c r="AE30" s="15">
        <f t="shared" si="21"/>
        <v>420700</v>
      </c>
      <c r="AF30" s="15">
        <f t="shared" si="21"/>
        <v>0</v>
      </c>
      <c r="AG30" s="15">
        <f t="shared" si="21"/>
        <v>0</v>
      </c>
      <c r="AH30" s="15">
        <f t="shared" si="21"/>
        <v>420700</v>
      </c>
      <c r="AI30" s="15">
        <f t="shared" si="21"/>
        <v>420700</v>
      </c>
      <c r="AJ30" s="15">
        <f t="shared" si="21"/>
        <v>0</v>
      </c>
      <c r="AK30" s="15">
        <f t="shared" si="21"/>
        <v>0</v>
      </c>
      <c r="AL30" s="15">
        <f t="shared" si="21"/>
        <v>0</v>
      </c>
      <c r="AM30" s="44">
        <f t="shared" si="21"/>
        <v>0</v>
      </c>
      <c r="AN30" s="44">
        <f t="shared" si="21"/>
        <v>0</v>
      </c>
      <c r="AO30" s="44">
        <f t="shared" si="21"/>
        <v>0</v>
      </c>
      <c r="AP30" s="44">
        <f t="shared" si="21"/>
        <v>420700</v>
      </c>
      <c r="AQ30" s="44">
        <f t="shared" si="21"/>
        <v>420700</v>
      </c>
      <c r="AR30" s="44">
        <f t="shared" si="21"/>
        <v>0</v>
      </c>
      <c r="AS30" s="44">
        <f t="shared" si="21"/>
        <v>0</v>
      </c>
    </row>
    <row r="31" spans="1:45" ht="27.75" hidden="1" customHeight="1" x14ac:dyDescent="0.25">
      <c r="A31" s="100" t="s">
        <v>8</v>
      </c>
      <c r="B31" s="98">
        <v>51</v>
      </c>
      <c r="C31" s="98">
        <v>0</v>
      </c>
      <c r="D31" s="2" t="s">
        <v>11</v>
      </c>
      <c r="E31" s="98">
        <v>851</v>
      </c>
      <c r="F31" s="3" t="s">
        <v>11</v>
      </c>
      <c r="G31" s="3" t="s">
        <v>33</v>
      </c>
      <c r="H31" s="2" t="s">
        <v>410</v>
      </c>
      <c r="I31" s="2" t="s">
        <v>18</v>
      </c>
      <c r="J31" s="15">
        <f>'3.ВС'!J19</f>
        <v>420700</v>
      </c>
      <c r="K31" s="15">
        <f>'3.ВС'!K19</f>
        <v>420700</v>
      </c>
      <c r="L31" s="15">
        <f>'3.ВС'!L19</f>
        <v>0</v>
      </c>
      <c r="M31" s="15">
        <f>'3.ВС'!M19</f>
        <v>0</v>
      </c>
      <c r="N31" s="15">
        <f>'3.ВС'!N19</f>
        <v>0</v>
      </c>
      <c r="O31" s="15">
        <f>'3.ВС'!O19</f>
        <v>0</v>
      </c>
      <c r="P31" s="15">
        <f>'3.ВС'!P19</f>
        <v>0</v>
      </c>
      <c r="Q31" s="15">
        <f>'3.ВС'!Q19</f>
        <v>0</v>
      </c>
      <c r="R31" s="15">
        <f>'3.ВС'!R19</f>
        <v>420700</v>
      </c>
      <c r="S31" s="15">
        <f>'3.ВС'!S19</f>
        <v>420700</v>
      </c>
      <c r="T31" s="15">
        <f>'3.ВС'!T19</f>
        <v>0</v>
      </c>
      <c r="U31" s="15">
        <f>'3.ВС'!U19</f>
        <v>0</v>
      </c>
      <c r="V31" s="15">
        <f>'3.ВС'!V19</f>
        <v>420700</v>
      </c>
      <c r="W31" s="15">
        <f>'3.ВС'!W19</f>
        <v>420700</v>
      </c>
      <c r="X31" s="15">
        <f>'3.ВС'!X19</f>
        <v>0</v>
      </c>
      <c r="Y31" s="15">
        <f>'3.ВС'!Y19</f>
        <v>0</v>
      </c>
      <c r="Z31" s="15">
        <f>'3.ВС'!Z19</f>
        <v>0</v>
      </c>
      <c r="AA31" s="15">
        <f>'3.ВС'!AA19</f>
        <v>0</v>
      </c>
      <c r="AB31" s="15">
        <f>'3.ВС'!AB19</f>
        <v>0</v>
      </c>
      <c r="AC31" s="15">
        <f>'3.ВС'!AC19</f>
        <v>0</v>
      </c>
      <c r="AD31" s="15">
        <f>'3.ВС'!AD19</f>
        <v>420700</v>
      </c>
      <c r="AE31" s="15">
        <f>'3.ВС'!AE19</f>
        <v>420700</v>
      </c>
      <c r="AF31" s="15">
        <f>'3.ВС'!AF19</f>
        <v>0</v>
      </c>
      <c r="AG31" s="15">
        <f>'3.ВС'!AG19</f>
        <v>0</v>
      </c>
      <c r="AH31" s="15">
        <f>'3.ВС'!AH19</f>
        <v>420700</v>
      </c>
      <c r="AI31" s="15">
        <f>'3.ВС'!AI19</f>
        <v>420700</v>
      </c>
      <c r="AJ31" s="15">
        <f>'3.ВС'!AJ19</f>
        <v>0</v>
      </c>
      <c r="AK31" s="15">
        <f>'3.ВС'!AK19</f>
        <v>0</v>
      </c>
      <c r="AL31" s="15">
        <f>'3.ВС'!AL19</f>
        <v>0</v>
      </c>
      <c r="AM31" s="44">
        <f>'3.ВС'!AM19</f>
        <v>0</v>
      </c>
      <c r="AN31" s="44">
        <f>'3.ВС'!AN19</f>
        <v>0</v>
      </c>
      <c r="AO31" s="44">
        <f>'3.ВС'!AO19</f>
        <v>0</v>
      </c>
      <c r="AP31" s="44">
        <f>'3.ВС'!AP19</f>
        <v>420700</v>
      </c>
      <c r="AQ31" s="44">
        <f>'3.ВС'!AQ19</f>
        <v>420700</v>
      </c>
      <c r="AR31" s="44">
        <f>'3.ВС'!AR19</f>
        <v>0</v>
      </c>
      <c r="AS31" s="44">
        <f>'3.ВС'!AS19</f>
        <v>0</v>
      </c>
    </row>
    <row r="32" spans="1:45" ht="27.75" hidden="1" customHeight="1" x14ac:dyDescent="0.25">
      <c r="A32" s="102" t="s">
        <v>20</v>
      </c>
      <c r="B32" s="98">
        <v>51</v>
      </c>
      <c r="C32" s="98">
        <v>0</v>
      </c>
      <c r="D32" s="2" t="s">
        <v>11</v>
      </c>
      <c r="E32" s="98">
        <v>851</v>
      </c>
      <c r="F32" s="3" t="s">
        <v>11</v>
      </c>
      <c r="G32" s="3" t="s">
        <v>33</v>
      </c>
      <c r="H32" s="2" t="s">
        <v>410</v>
      </c>
      <c r="I32" s="2" t="s">
        <v>21</v>
      </c>
      <c r="J32" s="15">
        <f t="shared" ref="J32:AS32" si="22">J33</f>
        <v>176536</v>
      </c>
      <c r="K32" s="15">
        <f t="shared" si="22"/>
        <v>176536</v>
      </c>
      <c r="L32" s="15">
        <f t="shared" si="22"/>
        <v>0</v>
      </c>
      <c r="M32" s="15">
        <f t="shared" si="22"/>
        <v>0</v>
      </c>
      <c r="N32" s="15">
        <f t="shared" si="22"/>
        <v>0</v>
      </c>
      <c r="O32" s="15">
        <f t="shared" si="22"/>
        <v>0</v>
      </c>
      <c r="P32" s="15">
        <f t="shared" si="22"/>
        <v>0</v>
      </c>
      <c r="Q32" s="15">
        <f t="shared" si="22"/>
        <v>0</v>
      </c>
      <c r="R32" s="15">
        <f t="shared" si="22"/>
        <v>176536</v>
      </c>
      <c r="S32" s="15">
        <f t="shared" si="22"/>
        <v>176536</v>
      </c>
      <c r="T32" s="15">
        <f t="shared" si="22"/>
        <v>0</v>
      </c>
      <c r="U32" s="15">
        <f t="shared" si="22"/>
        <v>0</v>
      </c>
      <c r="V32" s="15">
        <f t="shared" si="22"/>
        <v>176536</v>
      </c>
      <c r="W32" s="15">
        <f t="shared" si="22"/>
        <v>176536</v>
      </c>
      <c r="X32" s="15">
        <f t="shared" si="22"/>
        <v>0</v>
      </c>
      <c r="Y32" s="15">
        <f t="shared" si="22"/>
        <v>0</v>
      </c>
      <c r="Z32" s="15">
        <f t="shared" si="22"/>
        <v>0</v>
      </c>
      <c r="AA32" s="15">
        <f t="shared" si="22"/>
        <v>0</v>
      </c>
      <c r="AB32" s="15">
        <f t="shared" si="22"/>
        <v>0</v>
      </c>
      <c r="AC32" s="15">
        <f t="shared" si="22"/>
        <v>0</v>
      </c>
      <c r="AD32" s="15">
        <f t="shared" si="22"/>
        <v>176536</v>
      </c>
      <c r="AE32" s="15">
        <f t="shared" si="22"/>
        <v>176536</v>
      </c>
      <c r="AF32" s="15">
        <f t="shared" si="22"/>
        <v>0</v>
      </c>
      <c r="AG32" s="15">
        <f t="shared" si="22"/>
        <v>0</v>
      </c>
      <c r="AH32" s="15">
        <f t="shared" si="22"/>
        <v>176536</v>
      </c>
      <c r="AI32" s="15">
        <f t="shared" si="22"/>
        <v>176536</v>
      </c>
      <c r="AJ32" s="15">
        <f t="shared" si="22"/>
        <v>0</v>
      </c>
      <c r="AK32" s="15">
        <f t="shared" si="22"/>
        <v>0</v>
      </c>
      <c r="AL32" s="15">
        <f t="shared" si="22"/>
        <v>0</v>
      </c>
      <c r="AM32" s="44">
        <f t="shared" si="22"/>
        <v>0</v>
      </c>
      <c r="AN32" s="44">
        <f t="shared" si="22"/>
        <v>0</v>
      </c>
      <c r="AO32" s="44">
        <f t="shared" si="22"/>
        <v>0</v>
      </c>
      <c r="AP32" s="44">
        <f t="shared" si="22"/>
        <v>176536</v>
      </c>
      <c r="AQ32" s="44">
        <f t="shared" si="22"/>
        <v>176536</v>
      </c>
      <c r="AR32" s="44">
        <f t="shared" si="22"/>
        <v>0</v>
      </c>
      <c r="AS32" s="44">
        <f t="shared" si="22"/>
        <v>0</v>
      </c>
    </row>
    <row r="33" spans="1:45" ht="27.75" hidden="1" customHeight="1" x14ac:dyDescent="0.25">
      <c r="A33" s="102" t="s">
        <v>9</v>
      </c>
      <c r="B33" s="98">
        <v>51</v>
      </c>
      <c r="C33" s="98">
        <v>0</v>
      </c>
      <c r="D33" s="2" t="s">
        <v>11</v>
      </c>
      <c r="E33" s="98">
        <v>851</v>
      </c>
      <c r="F33" s="3" t="s">
        <v>11</v>
      </c>
      <c r="G33" s="3" t="s">
        <v>33</v>
      </c>
      <c r="H33" s="2" t="s">
        <v>410</v>
      </c>
      <c r="I33" s="2" t="s">
        <v>22</v>
      </c>
      <c r="J33" s="15">
        <f>'3.ВС'!J21</f>
        <v>176536</v>
      </c>
      <c r="K33" s="15">
        <f>'3.ВС'!K21</f>
        <v>176536</v>
      </c>
      <c r="L33" s="15">
        <f>'3.ВС'!L21</f>
        <v>0</v>
      </c>
      <c r="M33" s="15">
        <f>'3.ВС'!M21</f>
        <v>0</v>
      </c>
      <c r="N33" s="15">
        <f>'3.ВС'!N21</f>
        <v>0</v>
      </c>
      <c r="O33" s="15">
        <f>'3.ВС'!O21</f>
        <v>0</v>
      </c>
      <c r="P33" s="15">
        <f>'3.ВС'!P21</f>
        <v>0</v>
      </c>
      <c r="Q33" s="15">
        <f>'3.ВС'!Q21</f>
        <v>0</v>
      </c>
      <c r="R33" s="15">
        <f>'3.ВС'!R21</f>
        <v>176536</v>
      </c>
      <c r="S33" s="15">
        <f>'3.ВС'!S21</f>
        <v>176536</v>
      </c>
      <c r="T33" s="15">
        <f>'3.ВС'!T21</f>
        <v>0</v>
      </c>
      <c r="U33" s="15">
        <f>'3.ВС'!U21</f>
        <v>0</v>
      </c>
      <c r="V33" s="15">
        <f>'3.ВС'!V21</f>
        <v>176536</v>
      </c>
      <c r="W33" s="15">
        <f>'3.ВС'!W21</f>
        <v>176536</v>
      </c>
      <c r="X33" s="15">
        <f>'3.ВС'!X21</f>
        <v>0</v>
      </c>
      <c r="Y33" s="15">
        <f>'3.ВС'!Y21</f>
        <v>0</v>
      </c>
      <c r="Z33" s="15">
        <f>'3.ВС'!Z21</f>
        <v>0</v>
      </c>
      <c r="AA33" s="15">
        <f>'3.ВС'!AA21</f>
        <v>0</v>
      </c>
      <c r="AB33" s="15">
        <f>'3.ВС'!AB21</f>
        <v>0</v>
      </c>
      <c r="AC33" s="15">
        <f>'3.ВС'!AC21</f>
        <v>0</v>
      </c>
      <c r="AD33" s="15">
        <f>'3.ВС'!AD21</f>
        <v>176536</v>
      </c>
      <c r="AE33" s="15">
        <f>'3.ВС'!AE21</f>
        <v>176536</v>
      </c>
      <c r="AF33" s="15">
        <f>'3.ВС'!AF21</f>
        <v>0</v>
      </c>
      <c r="AG33" s="15">
        <f>'3.ВС'!AG21</f>
        <v>0</v>
      </c>
      <c r="AH33" s="15">
        <f>'3.ВС'!AH21</f>
        <v>176536</v>
      </c>
      <c r="AI33" s="15">
        <f>'3.ВС'!AI21</f>
        <v>176536</v>
      </c>
      <c r="AJ33" s="15">
        <f>'3.ВС'!AJ21</f>
        <v>0</v>
      </c>
      <c r="AK33" s="15">
        <f>'3.ВС'!AK21</f>
        <v>0</v>
      </c>
      <c r="AL33" s="15">
        <f>'3.ВС'!AL21</f>
        <v>0</v>
      </c>
      <c r="AM33" s="44">
        <f>'3.ВС'!AM21</f>
        <v>0</v>
      </c>
      <c r="AN33" s="44">
        <f>'3.ВС'!AN21</f>
        <v>0</v>
      </c>
      <c r="AO33" s="44">
        <f>'3.ВС'!AO21</f>
        <v>0</v>
      </c>
      <c r="AP33" s="44">
        <f>'3.ВС'!AP21</f>
        <v>176536</v>
      </c>
      <c r="AQ33" s="44">
        <f>'3.ВС'!AQ21</f>
        <v>176536</v>
      </c>
      <c r="AR33" s="44">
        <f>'3.ВС'!AR21</f>
        <v>0</v>
      </c>
      <c r="AS33" s="44">
        <f>'3.ВС'!AS21</f>
        <v>0</v>
      </c>
    </row>
    <row r="34" spans="1:45" ht="45" hidden="1" customHeight="1" x14ac:dyDescent="0.25">
      <c r="A34" s="102" t="s">
        <v>415</v>
      </c>
      <c r="B34" s="98">
        <v>51</v>
      </c>
      <c r="C34" s="98">
        <v>0</v>
      </c>
      <c r="D34" s="2" t="s">
        <v>11</v>
      </c>
      <c r="E34" s="98">
        <v>851</v>
      </c>
      <c r="F34" s="3" t="s">
        <v>11</v>
      </c>
      <c r="G34" s="3" t="s">
        <v>33</v>
      </c>
      <c r="H34" s="2" t="s">
        <v>412</v>
      </c>
      <c r="I34" s="2"/>
      <c r="J34" s="15">
        <f t="shared" ref="J34" si="23">J35+J37</f>
        <v>400</v>
      </c>
      <c r="K34" s="15">
        <f t="shared" ref="K34:U34" si="24">K35+K37</f>
        <v>200</v>
      </c>
      <c r="L34" s="15">
        <f t="shared" si="24"/>
        <v>0</v>
      </c>
      <c r="M34" s="15">
        <f t="shared" si="24"/>
        <v>200</v>
      </c>
      <c r="N34" s="15">
        <f t="shared" si="24"/>
        <v>0</v>
      </c>
      <c r="O34" s="15">
        <f t="shared" si="24"/>
        <v>0</v>
      </c>
      <c r="P34" s="15">
        <f t="shared" si="24"/>
        <v>0</v>
      </c>
      <c r="Q34" s="15">
        <f t="shared" si="24"/>
        <v>0</v>
      </c>
      <c r="R34" s="15">
        <f t="shared" si="24"/>
        <v>400</v>
      </c>
      <c r="S34" s="15">
        <f t="shared" si="24"/>
        <v>200</v>
      </c>
      <c r="T34" s="15">
        <f t="shared" si="24"/>
        <v>0</v>
      </c>
      <c r="U34" s="15">
        <f t="shared" si="24"/>
        <v>200</v>
      </c>
      <c r="V34" s="15">
        <f t="shared" ref="V34:Y34" si="25">V35+V37</f>
        <v>400</v>
      </c>
      <c r="W34" s="15">
        <f t="shared" si="25"/>
        <v>200</v>
      </c>
      <c r="X34" s="15">
        <f t="shared" si="25"/>
        <v>0</v>
      </c>
      <c r="Y34" s="15">
        <f t="shared" si="25"/>
        <v>200</v>
      </c>
      <c r="Z34" s="15">
        <f t="shared" ref="Z34:AS34" si="26">Z35+Z37</f>
        <v>0</v>
      </c>
      <c r="AA34" s="15">
        <f t="shared" si="26"/>
        <v>0</v>
      </c>
      <c r="AB34" s="15">
        <f t="shared" si="26"/>
        <v>0</v>
      </c>
      <c r="AC34" s="15">
        <f t="shared" si="26"/>
        <v>0</v>
      </c>
      <c r="AD34" s="15">
        <f t="shared" si="26"/>
        <v>400</v>
      </c>
      <c r="AE34" s="15">
        <f t="shared" si="26"/>
        <v>200</v>
      </c>
      <c r="AF34" s="15">
        <f t="shared" si="26"/>
        <v>0</v>
      </c>
      <c r="AG34" s="15">
        <f t="shared" si="26"/>
        <v>200</v>
      </c>
      <c r="AH34" s="15">
        <f t="shared" si="26"/>
        <v>400</v>
      </c>
      <c r="AI34" s="15">
        <f t="shared" si="26"/>
        <v>200</v>
      </c>
      <c r="AJ34" s="15">
        <f t="shared" si="26"/>
        <v>0</v>
      </c>
      <c r="AK34" s="15">
        <f t="shared" si="26"/>
        <v>200</v>
      </c>
      <c r="AL34" s="15">
        <f t="shared" si="26"/>
        <v>0</v>
      </c>
      <c r="AM34" s="44">
        <f t="shared" si="26"/>
        <v>0</v>
      </c>
      <c r="AN34" s="44">
        <f t="shared" si="26"/>
        <v>0</v>
      </c>
      <c r="AO34" s="44">
        <f t="shared" si="26"/>
        <v>0</v>
      </c>
      <c r="AP34" s="44">
        <f t="shared" si="26"/>
        <v>400</v>
      </c>
      <c r="AQ34" s="44">
        <f t="shared" si="26"/>
        <v>200</v>
      </c>
      <c r="AR34" s="44">
        <f t="shared" si="26"/>
        <v>0</v>
      </c>
      <c r="AS34" s="44">
        <f t="shared" si="26"/>
        <v>200</v>
      </c>
    </row>
    <row r="35" spans="1:45" ht="24" hidden="1" customHeight="1" x14ac:dyDescent="0.25">
      <c r="A35" s="102" t="s">
        <v>20</v>
      </c>
      <c r="B35" s="98">
        <v>51</v>
      </c>
      <c r="C35" s="98">
        <v>0</v>
      </c>
      <c r="D35" s="2" t="s">
        <v>11</v>
      </c>
      <c r="E35" s="98">
        <v>851</v>
      </c>
      <c r="F35" s="3" t="s">
        <v>11</v>
      </c>
      <c r="G35" s="3" t="s">
        <v>33</v>
      </c>
      <c r="H35" s="2" t="s">
        <v>412</v>
      </c>
      <c r="I35" s="2" t="s">
        <v>21</v>
      </c>
      <c r="J35" s="15">
        <f t="shared" ref="J35:AS35" si="27">J36</f>
        <v>400</v>
      </c>
      <c r="K35" s="15">
        <f t="shared" si="27"/>
        <v>200</v>
      </c>
      <c r="L35" s="15">
        <f t="shared" si="27"/>
        <v>0</v>
      </c>
      <c r="M35" s="15">
        <f t="shared" si="27"/>
        <v>200</v>
      </c>
      <c r="N35" s="15">
        <f t="shared" si="27"/>
        <v>0</v>
      </c>
      <c r="O35" s="15">
        <f t="shared" si="27"/>
        <v>0</v>
      </c>
      <c r="P35" s="15">
        <f t="shared" si="27"/>
        <v>0</v>
      </c>
      <c r="Q35" s="15">
        <f t="shared" si="27"/>
        <v>0</v>
      </c>
      <c r="R35" s="15">
        <f t="shared" si="27"/>
        <v>400</v>
      </c>
      <c r="S35" s="15">
        <f t="shared" si="27"/>
        <v>200</v>
      </c>
      <c r="T35" s="15">
        <f t="shared" si="27"/>
        <v>0</v>
      </c>
      <c r="U35" s="15">
        <f t="shared" si="27"/>
        <v>200</v>
      </c>
      <c r="V35" s="15">
        <f t="shared" si="27"/>
        <v>400</v>
      </c>
      <c r="W35" s="15">
        <f t="shared" si="27"/>
        <v>200</v>
      </c>
      <c r="X35" s="15">
        <f t="shared" si="27"/>
        <v>0</v>
      </c>
      <c r="Y35" s="15">
        <f t="shared" si="27"/>
        <v>200</v>
      </c>
      <c r="Z35" s="15">
        <f t="shared" si="27"/>
        <v>0</v>
      </c>
      <c r="AA35" s="15">
        <f t="shared" si="27"/>
        <v>0</v>
      </c>
      <c r="AB35" s="15">
        <f t="shared" si="27"/>
        <v>0</v>
      </c>
      <c r="AC35" s="15">
        <f t="shared" si="27"/>
        <v>0</v>
      </c>
      <c r="AD35" s="15">
        <f t="shared" si="27"/>
        <v>400</v>
      </c>
      <c r="AE35" s="15">
        <f t="shared" si="27"/>
        <v>200</v>
      </c>
      <c r="AF35" s="15">
        <f t="shared" si="27"/>
        <v>0</v>
      </c>
      <c r="AG35" s="15">
        <f t="shared" si="27"/>
        <v>200</v>
      </c>
      <c r="AH35" s="15">
        <f t="shared" si="27"/>
        <v>400</v>
      </c>
      <c r="AI35" s="15">
        <f t="shared" si="27"/>
        <v>200</v>
      </c>
      <c r="AJ35" s="15">
        <f t="shared" si="27"/>
        <v>0</v>
      </c>
      <c r="AK35" s="15">
        <f t="shared" si="27"/>
        <v>200</v>
      </c>
      <c r="AL35" s="15">
        <f t="shared" si="27"/>
        <v>0</v>
      </c>
      <c r="AM35" s="44">
        <f t="shared" si="27"/>
        <v>0</v>
      </c>
      <c r="AN35" s="44">
        <f t="shared" si="27"/>
        <v>0</v>
      </c>
      <c r="AO35" s="44">
        <f t="shared" si="27"/>
        <v>0</v>
      </c>
      <c r="AP35" s="44">
        <f t="shared" si="27"/>
        <v>400</v>
      </c>
      <c r="AQ35" s="44">
        <f t="shared" si="27"/>
        <v>200</v>
      </c>
      <c r="AR35" s="44">
        <f t="shared" si="27"/>
        <v>0</v>
      </c>
      <c r="AS35" s="44">
        <f t="shared" si="27"/>
        <v>200</v>
      </c>
    </row>
    <row r="36" spans="1:45" ht="26.25" hidden="1" customHeight="1" x14ac:dyDescent="0.25">
      <c r="A36" s="102" t="s">
        <v>9</v>
      </c>
      <c r="B36" s="98">
        <v>51</v>
      </c>
      <c r="C36" s="98">
        <v>0</v>
      </c>
      <c r="D36" s="2" t="s">
        <v>11</v>
      </c>
      <c r="E36" s="98">
        <v>851</v>
      </c>
      <c r="F36" s="3" t="s">
        <v>11</v>
      </c>
      <c r="G36" s="3" t="s">
        <v>33</v>
      </c>
      <c r="H36" s="2" t="s">
        <v>412</v>
      </c>
      <c r="I36" s="2" t="s">
        <v>22</v>
      </c>
      <c r="J36" s="15">
        <f>'3.ВС'!J24</f>
        <v>400</v>
      </c>
      <c r="K36" s="15">
        <f>'3.ВС'!K24</f>
        <v>200</v>
      </c>
      <c r="L36" s="15">
        <f>'3.ВС'!L24</f>
        <v>0</v>
      </c>
      <c r="M36" s="15">
        <f>'3.ВС'!M24</f>
        <v>200</v>
      </c>
      <c r="N36" s="15">
        <f>'3.ВС'!N24</f>
        <v>0</v>
      </c>
      <c r="O36" s="15">
        <f>'3.ВС'!O24</f>
        <v>0</v>
      </c>
      <c r="P36" s="15">
        <f>'3.ВС'!P24</f>
        <v>0</v>
      </c>
      <c r="Q36" s="15">
        <f>'3.ВС'!Q24</f>
        <v>0</v>
      </c>
      <c r="R36" s="15">
        <f>'3.ВС'!R24</f>
        <v>400</v>
      </c>
      <c r="S36" s="15">
        <f>'3.ВС'!S24</f>
        <v>200</v>
      </c>
      <c r="T36" s="15">
        <f>'3.ВС'!T24</f>
        <v>0</v>
      </c>
      <c r="U36" s="15">
        <f>'3.ВС'!U24</f>
        <v>200</v>
      </c>
      <c r="V36" s="15">
        <f>'3.ВС'!V24</f>
        <v>400</v>
      </c>
      <c r="W36" s="15">
        <f>'3.ВС'!W24</f>
        <v>200</v>
      </c>
      <c r="X36" s="15">
        <f>'3.ВС'!X24</f>
        <v>0</v>
      </c>
      <c r="Y36" s="15">
        <f>'3.ВС'!Y24</f>
        <v>200</v>
      </c>
      <c r="Z36" s="15">
        <f>'3.ВС'!Z24</f>
        <v>0</v>
      </c>
      <c r="AA36" s="15">
        <f>'3.ВС'!AA24</f>
        <v>0</v>
      </c>
      <c r="AB36" s="15">
        <f>'3.ВС'!AB24</f>
        <v>0</v>
      </c>
      <c r="AC36" s="15">
        <f>'3.ВС'!AC24</f>
        <v>0</v>
      </c>
      <c r="AD36" s="15">
        <f>'3.ВС'!AD24</f>
        <v>400</v>
      </c>
      <c r="AE36" s="15">
        <f>'3.ВС'!AE24</f>
        <v>200</v>
      </c>
      <c r="AF36" s="15">
        <f>'3.ВС'!AF24</f>
        <v>0</v>
      </c>
      <c r="AG36" s="15">
        <f>'3.ВС'!AG24</f>
        <v>200</v>
      </c>
      <c r="AH36" s="15">
        <f>'3.ВС'!AH24</f>
        <v>400</v>
      </c>
      <c r="AI36" s="15">
        <f>'3.ВС'!AI24</f>
        <v>200</v>
      </c>
      <c r="AJ36" s="15">
        <f>'3.ВС'!AJ24</f>
        <v>0</v>
      </c>
      <c r="AK36" s="15">
        <f>'3.ВС'!AK24</f>
        <v>200</v>
      </c>
      <c r="AL36" s="15">
        <f>'3.ВС'!AL24</f>
        <v>0</v>
      </c>
      <c r="AM36" s="44">
        <f>'3.ВС'!AM24</f>
        <v>0</v>
      </c>
      <c r="AN36" s="44">
        <f>'3.ВС'!AN24</f>
        <v>0</v>
      </c>
      <c r="AO36" s="44">
        <f>'3.ВС'!AO24</f>
        <v>0</v>
      </c>
      <c r="AP36" s="44">
        <f>'3.ВС'!AP24</f>
        <v>400</v>
      </c>
      <c r="AQ36" s="44">
        <f>'3.ВС'!AQ24</f>
        <v>200</v>
      </c>
      <c r="AR36" s="44">
        <f>'3.ВС'!AR24</f>
        <v>0</v>
      </c>
      <c r="AS36" s="44">
        <f>'3.ВС'!AS24</f>
        <v>200</v>
      </c>
    </row>
    <row r="37" spans="1:45" hidden="1" x14ac:dyDescent="0.25">
      <c r="A37" s="100" t="s">
        <v>34</v>
      </c>
      <c r="B37" s="98">
        <v>51</v>
      </c>
      <c r="C37" s="98">
        <v>0</v>
      </c>
      <c r="D37" s="2" t="s">
        <v>11</v>
      </c>
      <c r="E37" s="98">
        <v>851</v>
      </c>
      <c r="F37" s="3" t="s">
        <v>11</v>
      </c>
      <c r="G37" s="3" t="s">
        <v>33</v>
      </c>
      <c r="H37" s="2" t="s">
        <v>412</v>
      </c>
      <c r="I37" s="2" t="s">
        <v>35</v>
      </c>
      <c r="J37" s="15">
        <f t="shared" ref="J37:AS37" si="28">J38</f>
        <v>0</v>
      </c>
      <c r="K37" s="15">
        <f t="shared" si="28"/>
        <v>0</v>
      </c>
      <c r="L37" s="15">
        <f t="shared" si="28"/>
        <v>0</v>
      </c>
      <c r="M37" s="15">
        <f t="shared" si="28"/>
        <v>0</v>
      </c>
      <c r="N37" s="15">
        <f t="shared" si="28"/>
        <v>0</v>
      </c>
      <c r="O37" s="15">
        <f t="shared" si="28"/>
        <v>0</v>
      </c>
      <c r="P37" s="15">
        <f t="shared" si="28"/>
        <v>0</v>
      </c>
      <c r="Q37" s="15">
        <f t="shared" si="28"/>
        <v>0</v>
      </c>
      <c r="R37" s="15">
        <f t="shared" si="28"/>
        <v>0</v>
      </c>
      <c r="S37" s="15">
        <f t="shared" si="28"/>
        <v>0</v>
      </c>
      <c r="T37" s="15">
        <f t="shared" si="28"/>
        <v>0</v>
      </c>
      <c r="U37" s="15">
        <f t="shared" si="28"/>
        <v>0</v>
      </c>
      <c r="V37" s="15">
        <f t="shared" si="28"/>
        <v>0</v>
      </c>
      <c r="W37" s="15">
        <f t="shared" si="28"/>
        <v>0</v>
      </c>
      <c r="X37" s="15">
        <f t="shared" si="28"/>
        <v>0</v>
      </c>
      <c r="Y37" s="15">
        <f t="shared" si="28"/>
        <v>0</v>
      </c>
      <c r="Z37" s="15">
        <f t="shared" si="28"/>
        <v>0</v>
      </c>
      <c r="AA37" s="15">
        <f t="shared" si="28"/>
        <v>0</v>
      </c>
      <c r="AB37" s="15">
        <f t="shared" si="28"/>
        <v>0</v>
      </c>
      <c r="AC37" s="15">
        <f t="shared" si="28"/>
        <v>0</v>
      </c>
      <c r="AD37" s="15">
        <f t="shared" si="28"/>
        <v>0</v>
      </c>
      <c r="AE37" s="15">
        <f t="shared" si="28"/>
        <v>0</v>
      </c>
      <c r="AF37" s="15">
        <f t="shared" si="28"/>
        <v>0</v>
      </c>
      <c r="AG37" s="15">
        <f t="shared" si="28"/>
        <v>0</v>
      </c>
      <c r="AH37" s="15">
        <f t="shared" si="28"/>
        <v>0</v>
      </c>
      <c r="AI37" s="15">
        <f t="shared" si="28"/>
        <v>0</v>
      </c>
      <c r="AJ37" s="15">
        <f t="shared" si="28"/>
        <v>0</v>
      </c>
      <c r="AK37" s="15">
        <f t="shared" si="28"/>
        <v>0</v>
      </c>
      <c r="AL37" s="15">
        <f t="shared" si="28"/>
        <v>0</v>
      </c>
      <c r="AM37" s="44">
        <f t="shared" si="28"/>
        <v>0</v>
      </c>
      <c r="AN37" s="44">
        <f t="shared" si="28"/>
        <v>0</v>
      </c>
      <c r="AO37" s="44">
        <f t="shared" si="28"/>
        <v>0</v>
      </c>
      <c r="AP37" s="44">
        <f t="shared" si="28"/>
        <v>0</v>
      </c>
      <c r="AQ37" s="44">
        <f t="shared" si="28"/>
        <v>0</v>
      </c>
      <c r="AR37" s="44">
        <f t="shared" si="28"/>
        <v>0</v>
      </c>
      <c r="AS37" s="44">
        <f t="shared" si="28"/>
        <v>0</v>
      </c>
    </row>
    <row r="38" spans="1:45" hidden="1" x14ac:dyDescent="0.25">
      <c r="A38" s="100" t="s">
        <v>36</v>
      </c>
      <c r="B38" s="98">
        <v>51</v>
      </c>
      <c r="C38" s="98">
        <v>0</v>
      </c>
      <c r="D38" s="2" t="s">
        <v>11</v>
      </c>
      <c r="E38" s="98">
        <v>851</v>
      </c>
      <c r="F38" s="3" t="s">
        <v>11</v>
      </c>
      <c r="G38" s="3" t="s">
        <v>33</v>
      </c>
      <c r="H38" s="2" t="s">
        <v>412</v>
      </c>
      <c r="I38" s="2" t="s">
        <v>37</v>
      </c>
      <c r="J38" s="15">
        <f>'3.ВС'!J26</f>
        <v>0</v>
      </c>
      <c r="K38" s="15">
        <f>'3.ВС'!K26</f>
        <v>0</v>
      </c>
      <c r="L38" s="15">
        <f>'3.ВС'!L26</f>
        <v>0</v>
      </c>
      <c r="M38" s="15">
        <f>'3.ВС'!M26</f>
        <v>0</v>
      </c>
      <c r="N38" s="15">
        <f>'3.ВС'!N26</f>
        <v>0</v>
      </c>
      <c r="O38" s="15">
        <f>'3.ВС'!O26</f>
        <v>0</v>
      </c>
      <c r="P38" s="15">
        <f>'3.ВС'!P26</f>
        <v>0</v>
      </c>
      <c r="Q38" s="15">
        <f>'3.ВС'!Q26</f>
        <v>0</v>
      </c>
      <c r="R38" s="15">
        <f>'3.ВС'!R26</f>
        <v>0</v>
      </c>
      <c r="S38" s="15">
        <f>'3.ВС'!S26</f>
        <v>0</v>
      </c>
      <c r="T38" s="15">
        <f>'3.ВС'!T26</f>
        <v>0</v>
      </c>
      <c r="U38" s="15">
        <f>'3.ВС'!U26</f>
        <v>0</v>
      </c>
      <c r="V38" s="15">
        <f>'3.ВС'!V26</f>
        <v>0</v>
      </c>
      <c r="W38" s="15">
        <f>'3.ВС'!W26</f>
        <v>0</v>
      </c>
      <c r="X38" s="15">
        <f>'3.ВС'!X26</f>
        <v>0</v>
      </c>
      <c r="Y38" s="15">
        <f>'3.ВС'!Y26</f>
        <v>0</v>
      </c>
      <c r="Z38" s="15">
        <f>'3.ВС'!Z26</f>
        <v>0</v>
      </c>
      <c r="AA38" s="15">
        <f>'3.ВС'!AA26</f>
        <v>0</v>
      </c>
      <c r="AB38" s="15">
        <f>'3.ВС'!AB26</f>
        <v>0</v>
      </c>
      <c r="AC38" s="15">
        <f>'3.ВС'!AC26</f>
        <v>0</v>
      </c>
      <c r="AD38" s="15">
        <f>'3.ВС'!AD26</f>
        <v>0</v>
      </c>
      <c r="AE38" s="15">
        <f>'3.ВС'!AE26</f>
        <v>0</v>
      </c>
      <c r="AF38" s="15">
        <f>'3.ВС'!AF26</f>
        <v>0</v>
      </c>
      <c r="AG38" s="15">
        <f>'3.ВС'!AG26</f>
        <v>0</v>
      </c>
      <c r="AH38" s="15">
        <f>'3.ВС'!AH26</f>
        <v>0</v>
      </c>
      <c r="AI38" s="15">
        <f>'3.ВС'!AI26</f>
        <v>0</v>
      </c>
      <c r="AJ38" s="15">
        <f>'3.ВС'!AJ26</f>
        <v>0</v>
      </c>
      <c r="AK38" s="15">
        <f>'3.ВС'!AK26</f>
        <v>0</v>
      </c>
      <c r="AL38" s="15">
        <f>'3.ВС'!AL26</f>
        <v>0</v>
      </c>
      <c r="AM38" s="44">
        <f>'3.ВС'!AM26</f>
        <v>0</v>
      </c>
      <c r="AN38" s="44">
        <f>'3.ВС'!AN26</f>
        <v>0</v>
      </c>
      <c r="AO38" s="44">
        <f>'3.ВС'!AO26</f>
        <v>0</v>
      </c>
      <c r="AP38" s="44">
        <f>'3.ВС'!AP26</f>
        <v>0</v>
      </c>
      <c r="AQ38" s="44">
        <f>'3.ВС'!AQ26</f>
        <v>0</v>
      </c>
      <c r="AR38" s="44">
        <f>'3.ВС'!AR26</f>
        <v>0</v>
      </c>
      <c r="AS38" s="44">
        <f>'3.ВС'!AS26</f>
        <v>0</v>
      </c>
    </row>
    <row r="39" spans="1:45" ht="56.25" hidden="1" customHeight="1" x14ac:dyDescent="0.25">
      <c r="A39" s="102" t="s">
        <v>437</v>
      </c>
      <c r="B39" s="98">
        <v>51</v>
      </c>
      <c r="C39" s="98">
        <v>0</v>
      </c>
      <c r="D39" s="2" t="s">
        <v>11</v>
      </c>
      <c r="E39" s="98">
        <v>851</v>
      </c>
      <c r="F39" s="3" t="s">
        <v>13</v>
      </c>
      <c r="G39" s="3" t="s">
        <v>62</v>
      </c>
      <c r="H39" s="3" t="s">
        <v>444</v>
      </c>
      <c r="I39" s="3"/>
      <c r="J39" s="15">
        <f t="shared" ref="J39" si="29">J40+J42</f>
        <v>59724</v>
      </c>
      <c r="K39" s="15">
        <f t="shared" ref="K39:U39" si="30">K40+K42</f>
        <v>59724</v>
      </c>
      <c r="L39" s="15">
        <f t="shared" si="30"/>
        <v>0</v>
      </c>
      <c r="M39" s="15">
        <f t="shared" si="30"/>
        <v>0</v>
      </c>
      <c r="N39" s="15">
        <f t="shared" si="30"/>
        <v>0</v>
      </c>
      <c r="O39" s="15">
        <f t="shared" si="30"/>
        <v>0</v>
      </c>
      <c r="P39" s="15">
        <f t="shared" si="30"/>
        <v>0</v>
      </c>
      <c r="Q39" s="15">
        <f t="shared" si="30"/>
        <v>0</v>
      </c>
      <c r="R39" s="15">
        <f t="shared" si="30"/>
        <v>59724</v>
      </c>
      <c r="S39" s="15">
        <f t="shared" si="30"/>
        <v>59724</v>
      </c>
      <c r="T39" s="15">
        <f t="shared" si="30"/>
        <v>0</v>
      </c>
      <c r="U39" s="15">
        <f t="shared" si="30"/>
        <v>0</v>
      </c>
      <c r="V39" s="15">
        <f t="shared" ref="V39:Y39" si="31">V40+V42</f>
        <v>59724</v>
      </c>
      <c r="W39" s="15">
        <f t="shared" si="31"/>
        <v>59724</v>
      </c>
      <c r="X39" s="15">
        <f t="shared" si="31"/>
        <v>0</v>
      </c>
      <c r="Y39" s="15">
        <f t="shared" si="31"/>
        <v>0</v>
      </c>
      <c r="Z39" s="15">
        <f t="shared" ref="Z39:AS39" si="32">Z40+Z42</f>
        <v>0</v>
      </c>
      <c r="AA39" s="15">
        <f t="shared" si="32"/>
        <v>0</v>
      </c>
      <c r="AB39" s="15">
        <f t="shared" si="32"/>
        <v>0</v>
      </c>
      <c r="AC39" s="15">
        <f t="shared" si="32"/>
        <v>0</v>
      </c>
      <c r="AD39" s="15">
        <f t="shared" si="32"/>
        <v>59724</v>
      </c>
      <c r="AE39" s="15">
        <f t="shared" si="32"/>
        <v>59724</v>
      </c>
      <c r="AF39" s="15">
        <f t="shared" si="32"/>
        <v>0</v>
      </c>
      <c r="AG39" s="15">
        <f t="shared" si="32"/>
        <v>0</v>
      </c>
      <c r="AH39" s="15">
        <f t="shared" si="32"/>
        <v>59724</v>
      </c>
      <c r="AI39" s="15">
        <f t="shared" si="32"/>
        <v>59724</v>
      </c>
      <c r="AJ39" s="15">
        <f t="shared" si="32"/>
        <v>0</v>
      </c>
      <c r="AK39" s="15">
        <f t="shared" si="32"/>
        <v>0</v>
      </c>
      <c r="AL39" s="15">
        <f t="shared" si="32"/>
        <v>0</v>
      </c>
      <c r="AM39" s="44">
        <f t="shared" si="32"/>
        <v>0</v>
      </c>
      <c r="AN39" s="44">
        <f t="shared" si="32"/>
        <v>0</v>
      </c>
      <c r="AO39" s="44">
        <f t="shared" si="32"/>
        <v>0</v>
      </c>
      <c r="AP39" s="44">
        <f t="shared" si="32"/>
        <v>59724</v>
      </c>
      <c r="AQ39" s="44">
        <f t="shared" si="32"/>
        <v>59724</v>
      </c>
      <c r="AR39" s="44">
        <f t="shared" si="32"/>
        <v>0</v>
      </c>
      <c r="AS39" s="44">
        <f t="shared" si="32"/>
        <v>0</v>
      </c>
    </row>
    <row r="40" spans="1:45" ht="26.25" hidden="1" customHeight="1" x14ac:dyDescent="0.25">
      <c r="A40" s="102" t="s">
        <v>15</v>
      </c>
      <c r="B40" s="98">
        <v>51</v>
      </c>
      <c r="C40" s="98">
        <v>0</v>
      </c>
      <c r="D40" s="2" t="s">
        <v>11</v>
      </c>
      <c r="E40" s="98">
        <v>851</v>
      </c>
      <c r="F40" s="3" t="s">
        <v>13</v>
      </c>
      <c r="G40" s="3" t="s">
        <v>62</v>
      </c>
      <c r="H40" s="3" t="s">
        <v>444</v>
      </c>
      <c r="I40" s="2" t="s">
        <v>17</v>
      </c>
      <c r="J40" s="15">
        <f t="shared" ref="J40:AS40" si="33">J41</f>
        <v>33200</v>
      </c>
      <c r="K40" s="15">
        <f t="shared" si="33"/>
        <v>33200</v>
      </c>
      <c r="L40" s="15">
        <f t="shared" si="33"/>
        <v>0</v>
      </c>
      <c r="M40" s="15">
        <f t="shared" si="33"/>
        <v>0</v>
      </c>
      <c r="N40" s="15">
        <f t="shared" si="33"/>
        <v>0</v>
      </c>
      <c r="O40" s="15">
        <f t="shared" si="33"/>
        <v>0</v>
      </c>
      <c r="P40" s="15">
        <f t="shared" si="33"/>
        <v>0</v>
      </c>
      <c r="Q40" s="15">
        <f t="shared" si="33"/>
        <v>0</v>
      </c>
      <c r="R40" s="15">
        <f t="shared" si="33"/>
        <v>33200</v>
      </c>
      <c r="S40" s="15">
        <f t="shared" si="33"/>
        <v>33200</v>
      </c>
      <c r="T40" s="15">
        <f t="shared" si="33"/>
        <v>0</v>
      </c>
      <c r="U40" s="15">
        <f t="shared" si="33"/>
        <v>0</v>
      </c>
      <c r="V40" s="15">
        <f t="shared" si="33"/>
        <v>33200</v>
      </c>
      <c r="W40" s="15">
        <f t="shared" si="33"/>
        <v>33200</v>
      </c>
      <c r="X40" s="15">
        <f t="shared" si="33"/>
        <v>0</v>
      </c>
      <c r="Y40" s="15">
        <f t="shared" si="33"/>
        <v>0</v>
      </c>
      <c r="Z40" s="15">
        <f t="shared" si="33"/>
        <v>0</v>
      </c>
      <c r="AA40" s="15">
        <f t="shared" si="33"/>
        <v>0</v>
      </c>
      <c r="AB40" s="15">
        <f t="shared" si="33"/>
        <v>0</v>
      </c>
      <c r="AC40" s="15">
        <f t="shared" si="33"/>
        <v>0</v>
      </c>
      <c r="AD40" s="15">
        <f t="shared" si="33"/>
        <v>33200</v>
      </c>
      <c r="AE40" s="15">
        <f t="shared" si="33"/>
        <v>33200</v>
      </c>
      <c r="AF40" s="15">
        <f t="shared" si="33"/>
        <v>0</v>
      </c>
      <c r="AG40" s="15">
        <f t="shared" si="33"/>
        <v>0</v>
      </c>
      <c r="AH40" s="15">
        <f t="shared" si="33"/>
        <v>33200</v>
      </c>
      <c r="AI40" s="15">
        <f t="shared" si="33"/>
        <v>33200</v>
      </c>
      <c r="AJ40" s="15">
        <f t="shared" si="33"/>
        <v>0</v>
      </c>
      <c r="AK40" s="15">
        <f t="shared" si="33"/>
        <v>0</v>
      </c>
      <c r="AL40" s="15">
        <f t="shared" si="33"/>
        <v>0</v>
      </c>
      <c r="AM40" s="44">
        <f t="shared" si="33"/>
        <v>0</v>
      </c>
      <c r="AN40" s="44">
        <f t="shared" si="33"/>
        <v>0</v>
      </c>
      <c r="AO40" s="44">
        <f t="shared" si="33"/>
        <v>0</v>
      </c>
      <c r="AP40" s="44">
        <f t="shared" si="33"/>
        <v>33200</v>
      </c>
      <c r="AQ40" s="44">
        <f t="shared" si="33"/>
        <v>33200</v>
      </c>
      <c r="AR40" s="44">
        <f t="shared" si="33"/>
        <v>0</v>
      </c>
      <c r="AS40" s="44">
        <f t="shared" si="33"/>
        <v>0</v>
      </c>
    </row>
    <row r="41" spans="1:45" ht="26.25" hidden="1" customHeight="1" x14ac:dyDescent="0.25">
      <c r="A41" s="102" t="s">
        <v>263</v>
      </c>
      <c r="B41" s="98">
        <v>51</v>
      </c>
      <c r="C41" s="98">
        <v>0</v>
      </c>
      <c r="D41" s="2" t="s">
        <v>11</v>
      </c>
      <c r="E41" s="98">
        <v>851</v>
      </c>
      <c r="F41" s="3" t="s">
        <v>13</v>
      </c>
      <c r="G41" s="3" t="s">
        <v>62</v>
      </c>
      <c r="H41" s="3" t="s">
        <v>444</v>
      </c>
      <c r="I41" s="2" t="s">
        <v>18</v>
      </c>
      <c r="J41" s="15">
        <f>'3.ВС'!J29</f>
        <v>33200</v>
      </c>
      <c r="K41" s="15">
        <f>'3.ВС'!K29</f>
        <v>33200</v>
      </c>
      <c r="L41" s="15">
        <f>'3.ВС'!L29</f>
        <v>0</v>
      </c>
      <c r="M41" s="15">
        <f>'3.ВС'!M29</f>
        <v>0</v>
      </c>
      <c r="N41" s="15">
        <f>'3.ВС'!N29</f>
        <v>0</v>
      </c>
      <c r="O41" s="15">
        <f>'3.ВС'!O29</f>
        <v>0</v>
      </c>
      <c r="P41" s="15">
        <f>'3.ВС'!P29</f>
        <v>0</v>
      </c>
      <c r="Q41" s="15">
        <f>'3.ВС'!Q29</f>
        <v>0</v>
      </c>
      <c r="R41" s="15">
        <f>'3.ВС'!R29</f>
        <v>33200</v>
      </c>
      <c r="S41" s="15">
        <f>'3.ВС'!S29</f>
        <v>33200</v>
      </c>
      <c r="T41" s="15">
        <f>'3.ВС'!T29</f>
        <v>0</v>
      </c>
      <c r="U41" s="15">
        <f>'3.ВС'!U29</f>
        <v>0</v>
      </c>
      <c r="V41" s="15">
        <f>'3.ВС'!V29</f>
        <v>33200</v>
      </c>
      <c r="W41" s="15">
        <f>'3.ВС'!W29</f>
        <v>33200</v>
      </c>
      <c r="X41" s="15">
        <f>'3.ВС'!X29</f>
        <v>0</v>
      </c>
      <c r="Y41" s="15">
        <f>'3.ВС'!Y29</f>
        <v>0</v>
      </c>
      <c r="Z41" s="15">
        <f>'3.ВС'!Z29</f>
        <v>0</v>
      </c>
      <c r="AA41" s="15">
        <f>'3.ВС'!AA29</f>
        <v>0</v>
      </c>
      <c r="AB41" s="15">
        <f>'3.ВС'!AB29</f>
        <v>0</v>
      </c>
      <c r="AC41" s="15">
        <f>'3.ВС'!AC29</f>
        <v>0</v>
      </c>
      <c r="AD41" s="15">
        <f>'3.ВС'!AD29</f>
        <v>33200</v>
      </c>
      <c r="AE41" s="15">
        <f>'3.ВС'!AE29</f>
        <v>33200</v>
      </c>
      <c r="AF41" s="15">
        <f>'3.ВС'!AF29</f>
        <v>0</v>
      </c>
      <c r="AG41" s="15">
        <f>'3.ВС'!AG29</f>
        <v>0</v>
      </c>
      <c r="AH41" s="15">
        <f>'3.ВС'!AH29</f>
        <v>33200</v>
      </c>
      <c r="AI41" s="15">
        <f>'3.ВС'!AI29</f>
        <v>33200</v>
      </c>
      <c r="AJ41" s="15">
        <f>'3.ВС'!AJ29</f>
        <v>0</v>
      </c>
      <c r="AK41" s="15">
        <f>'3.ВС'!AK29</f>
        <v>0</v>
      </c>
      <c r="AL41" s="15">
        <f>'3.ВС'!AL29</f>
        <v>0</v>
      </c>
      <c r="AM41" s="44">
        <f>'3.ВС'!AM29</f>
        <v>0</v>
      </c>
      <c r="AN41" s="44">
        <f>'3.ВС'!AN29</f>
        <v>0</v>
      </c>
      <c r="AO41" s="44">
        <f>'3.ВС'!AO29</f>
        <v>0</v>
      </c>
      <c r="AP41" s="44">
        <f>'3.ВС'!AP29</f>
        <v>33200</v>
      </c>
      <c r="AQ41" s="44">
        <f>'3.ВС'!AQ29</f>
        <v>33200</v>
      </c>
      <c r="AR41" s="44">
        <f>'3.ВС'!AR29</f>
        <v>0</v>
      </c>
      <c r="AS41" s="44">
        <f>'3.ВС'!AS29</f>
        <v>0</v>
      </c>
    </row>
    <row r="42" spans="1:45" ht="24" hidden="1" customHeight="1" x14ac:dyDescent="0.25">
      <c r="A42" s="102" t="s">
        <v>20</v>
      </c>
      <c r="B42" s="98">
        <v>51</v>
      </c>
      <c r="C42" s="98">
        <v>0</v>
      </c>
      <c r="D42" s="2" t="s">
        <v>11</v>
      </c>
      <c r="E42" s="98">
        <v>851</v>
      </c>
      <c r="F42" s="3" t="s">
        <v>13</v>
      </c>
      <c r="G42" s="3" t="s">
        <v>62</v>
      </c>
      <c r="H42" s="3" t="s">
        <v>444</v>
      </c>
      <c r="I42" s="2" t="s">
        <v>21</v>
      </c>
      <c r="J42" s="15">
        <f t="shared" ref="J42:AS42" si="34">J43</f>
        <v>26524</v>
      </c>
      <c r="K42" s="15">
        <f t="shared" si="34"/>
        <v>26524</v>
      </c>
      <c r="L42" s="15">
        <f t="shared" si="34"/>
        <v>0</v>
      </c>
      <c r="M42" s="15">
        <f t="shared" si="34"/>
        <v>0</v>
      </c>
      <c r="N42" s="15">
        <f t="shared" si="34"/>
        <v>0</v>
      </c>
      <c r="O42" s="15">
        <f t="shared" si="34"/>
        <v>0</v>
      </c>
      <c r="P42" s="15">
        <f t="shared" si="34"/>
        <v>0</v>
      </c>
      <c r="Q42" s="15">
        <f t="shared" si="34"/>
        <v>0</v>
      </c>
      <c r="R42" s="15">
        <f t="shared" si="34"/>
        <v>26524</v>
      </c>
      <c r="S42" s="15">
        <f t="shared" si="34"/>
        <v>26524</v>
      </c>
      <c r="T42" s="15">
        <f t="shared" si="34"/>
        <v>0</v>
      </c>
      <c r="U42" s="15">
        <f t="shared" si="34"/>
        <v>0</v>
      </c>
      <c r="V42" s="15">
        <f t="shared" si="34"/>
        <v>26524</v>
      </c>
      <c r="W42" s="15">
        <f t="shared" si="34"/>
        <v>26524</v>
      </c>
      <c r="X42" s="15">
        <f t="shared" si="34"/>
        <v>0</v>
      </c>
      <c r="Y42" s="15">
        <f t="shared" si="34"/>
        <v>0</v>
      </c>
      <c r="Z42" s="15">
        <f t="shared" si="34"/>
        <v>0</v>
      </c>
      <c r="AA42" s="15">
        <f t="shared" si="34"/>
        <v>0</v>
      </c>
      <c r="AB42" s="15">
        <f t="shared" si="34"/>
        <v>0</v>
      </c>
      <c r="AC42" s="15">
        <f t="shared" si="34"/>
        <v>0</v>
      </c>
      <c r="AD42" s="15">
        <f t="shared" si="34"/>
        <v>26524</v>
      </c>
      <c r="AE42" s="15">
        <f t="shared" si="34"/>
        <v>26524</v>
      </c>
      <c r="AF42" s="15">
        <f t="shared" si="34"/>
        <v>0</v>
      </c>
      <c r="AG42" s="15">
        <f t="shared" si="34"/>
        <v>0</v>
      </c>
      <c r="AH42" s="15">
        <f t="shared" si="34"/>
        <v>26524</v>
      </c>
      <c r="AI42" s="15">
        <f t="shared" si="34"/>
        <v>26524</v>
      </c>
      <c r="AJ42" s="15">
        <f t="shared" si="34"/>
        <v>0</v>
      </c>
      <c r="AK42" s="15">
        <f t="shared" si="34"/>
        <v>0</v>
      </c>
      <c r="AL42" s="15">
        <f t="shared" si="34"/>
        <v>0</v>
      </c>
      <c r="AM42" s="44">
        <f t="shared" si="34"/>
        <v>0</v>
      </c>
      <c r="AN42" s="44">
        <f t="shared" si="34"/>
        <v>0</v>
      </c>
      <c r="AO42" s="44">
        <f t="shared" si="34"/>
        <v>0</v>
      </c>
      <c r="AP42" s="44">
        <f t="shared" si="34"/>
        <v>26524</v>
      </c>
      <c r="AQ42" s="44">
        <f t="shared" si="34"/>
        <v>26524</v>
      </c>
      <c r="AR42" s="44">
        <f t="shared" si="34"/>
        <v>0</v>
      </c>
      <c r="AS42" s="44">
        <f t="shared" si="34"/>
        <v>0</v>
      </c>
    </row>
    <row r="43" spans="1:45" ht="24" hidden="1" customHeight="1" x14ac:dyDescent="0.25">
      <c r="A43" s="102" t="s">
        <v>9</v>
      </c>
      <c r="B43" s="98">
        <v>51</v>
      </c>
      <c r="C43" s="98">
        <v>0</v>
      </c>
      <c r="D43" s="2" t="s">
        <v>11</v>
      </c>
      <c r="E43" s="98">
        <v>851</v>
      </c>
      <c r="F43" s="3" t="s">
        <v>13</v>
      </c>
      <c r="G43" s="3" t="s">
        <v>62</v>
      </c>
      <c r="H43" s="3" t="s">
        <v>444</v>
      </c>
      <c r="I43" s="2" t="s">
        <v>22</v>
      </c>
      <c r="J43" s="15">
        <f>'3.ВС'!J31</f>
        <v>26524</v>
      </c>
      <c r="K43" s="15">
        <f>'3.ВС'!K31</f>
        <v>26524</v>
      </c>
      <c r="L43" s="15">
        <f>'3.ВС'!L31</f>
        <v>0</v>
      </c>
      <c r="M43" s="15">
        <f>'3.ВС'!M31</f>
        <v>0</v>
      </c>
      <c r="N43" s="15">
        <f>'3.ВС'!N31</f>
        <v>0</v>
      </c>
      <c r="O43" s="15">
        <f>'3.ВС'!O31</f>
        <v>0</v>
      </c>
      <c r="P43" s="15">
        <f>'3.ВС'!P31</f>
        <v>0</v>
      </c>
      <c r="Q43" s="15">
        <f>'3.ВС'!Q31</f>
        <v>0</v>
      </c>
      <c r="R43" s="15">
        <f>'3.ВС'!R31</f>
        <v>26524</v>
      </c>
      <c r="S43" s="15">
        <f>'3.ВС'!S31</f>
        <v>26524</v>
      </c>
      <c r="T43" s="15">
        <f>'3.ВС'!T31</f>
        <v>0</v>
      </c>
      <c r="U43" s="15">
        <f>'3.ВС'!U31</f>
        <v>0</v>
      </c>
      <c r="V43" s="15">
        <f>'3.ВС'!V31</f>
        <v>26524</v>
      </c>
      <c r="W43" s="15">
        <f>'3.ВС'!W31</f>
        <v>26524</v>
      </c>
      <c r="X43" s="15">
        <f>'3.ВС'!X31</f>
        <v>0</v>
      </c>
      <c r="Y43" s="15">
        <f>'3.ВС'!Y31</f>
        <v>0</v>
      </c>
      <c r="Z43" s="15">
        <f>'3.ВС'!Z31</f>
        <v>0</v>
      </c>
      <c r="AA43" s="15">
        <f>'3.ВС'!AA31</f>
        <v>0</v>
      </c>
      <c r="AB43" s="15">
        <f>'3.ВС'!AB31</f>
        <v>0</v>
      </c>
      <c r="AC43" s="15">
        <f>'3.ВС'!AC31</f>
        <v>0</v>
      </c>
      <c r="AD43" s="15">
        <f>'3.ВС'!AD31</f>
        <v>26524</v>
      </c>
      <c r="AE43" s="15">
        <f>'3.ВС'!AE31</f>
        <v>26524</v>
      </c>
      <c r="AF43" s="15">
        <f>'3.ВС'!AF31</f>
        <v>0</v>
      </c>
      <c r="AG43" s="15">
        <f>'3.ВС'!AG31</f>
        <v>0</v>
      </c>
      <c r="AH43" s="15">
        <f>'3.ВС'!AH31</f>
        <v>26524</v>
      </c>
      <c r="AI43" s="15">
        <f>'3.ВС'!AI31</f>
        <v>26524</v>
      </c>
      <c r="AJ43" s="15">
        <f>'3.ВС'!AJ31</f>
        <v>0</v>
      </c>
      <c r="AK43" s="15">
        <f>'3.ВС'!AK31</f>
        <v>0</v>
      </c>
      <c r="AL43" s="15">
        <f>'3.ВС'!AL31</f>
        <v>0</v>
      </c>
      <c r="AM43" s="44">
        <f>'3.ВС'!AM31</f>
        <v>0</v>
      </c>
      <c r="AN43" s="44">
        <f>'3.ВС'!AN31</f>
        <v>0</v>
      </c>
      <c r="AO43" s="44">
        <f>'3.ВС'!AO31</f>
        <v>0</v>
      </c>
      <c r="AP43" s="44">
        <f>'3.ВС'!AP31</f>
        <v>26524</v>
      </c>
      <c r="AQ43" s="44">
        <f>'3.ВС'!AQ31</f>
        <v>26524</v>
      </c>
      <c r="AR43" s="44">
        <f>'3.ВС'!AR31</f>
        <v>0</v>
      </c>
      <c r="AS43" s="44">
        <f>'3.ВС'!AS31</f>
        <v>0</v>
      </c>
    </row>
    <row r="44" spans="1:45" ht="49.5" hidden="1" customHeight="1" x14ac:dyDescent="0.25">
      <c r="A44" s="100" t="s">
        <v>63</v>
      </c>
      <c r="B44" s="98">
        <v>51</v>
      </c>
      <c r="C44" s="98">
        <v>0</v>
      </c>
      <c r="D44" s="2" t="s">
        <v>11</v>
      </c>
      <c r="E44" s="98">
        <v>851</v>
      </c>
      <c r="F44" s="3" t="s">
        <v>13</v>
      </c>
      <c r="G44" s="3" t="s">
        <v>62</v>
      </c>
      <c r="H44" s="3" t="s">
        <v>151</v>
      </c>
      <c r="I44" s="3"/>
      <c r="J44" s="15">
        <f t="shared" ref="J44" si="35">J45+J47</f>
        <v>298618</v>
      </c>
      <c r="K44" s="15">
        <f t="shared" ref="K44:U44" si="36">K45+K47</f>
        <v>298618</v>
      </c>
      <c r="L44" s="15">
        <f t="shared" si="36"/>
        <v>0</v>
      </c>
      <c r="M44" s="15">
        <f t="shared" si="36"/>
        <v>0</v>
      </c>
      <c r="N44" s="15">
        <f t="shared" si="36"/>
        <v>0</v>
      </c>
      <c r="O44" s="15">
        <f t="shared" si="36"/>
        <v>0</v>
      </c>
      <c r="P44" s="15">
        <f t="shared" si="36"/>
        <v>0</v>
      </c>
      <c r="Q44" s="15">
        <f t="shared" si="36"/>
        <v>0</v>
      </c>
      <c r="R44" s="15">
        <f t="shared" si="36"/>
        <v>298618</v>
      </c>
      <c r="S44" s="15">
        <f t="shared" si="36"/>
        <v>298618</v>
      </c>
      <c r="T44" s="15">
        <f t="shared" si="36"/>
        <v>0</v>
      </c>
      <c r="U44" s="15">
        <f t="shared" si="36"/>
        <v>0</v>
      </c>
      <c r="V44" s="15">
        <f t="shared" ref="V44:Y44" si="37">V45+V47</f>
        <v>298618</v>
      </c>
      <c r="W44" s="15">
        <f t="shared" si="37"/>
        <v>298618</v>
      </c>
      <c r="X44" s="15">
        <f t="shared" si="37"/>
        <v>0</v>
      </c>
      <c r="Y44" s="15">
        <f t="shared" si="37"/>
        <v>0</v>
      </c>
      <c r="Z44" s="15">
        <f t="shared" ref="Z44:AS44" si="38">Z45+Z47</f>
        <v>0</v>
      </c>
      <c r="AA44" s="15">
        <f t="shared" si="38"/>
        <v>0</v>
      </c>
      <c r="AB44" s="15">
        <f t="shared" si="38"/>
        <v>0</v>
      </c>
      <c r="AC44" s="15">
        <f t="shared" si="38"/>
        <v>0</v>
      </c>
      <c r="AD44" s="15">
        <f t="shared" si="38"/>
        <v>298618</v>
      </c>
      <c r="AE44" s="15">
        <f t="shared" si="38"/>
        <v>298618</v>
      </c>
      <c r="AF44" s="15">
        <f t="shared" si="38"/>
        <v>0</v>
      </c>
      <c r="AG44" s="15">
        <f t="shared" si="38"/>
        <v>0</v>
      </c>
      <c r="AH44" s="15">
        <f t="shared" si="38"/>
        <v>298618</v>
      </c>
      <c r="AI44" s="15">
        <f t="shared" si="38"/>
        <v>298618</v>
      </c>
      <c r="AJ44" s="15">
        <f t="shared" si="38"/>
        <v>0</v>
      </c>
      <c r="AK44" s="15">
        <f t="shared" si="38"/>
        <v>0</v>
      </c>
      <c r="AL44" s="15">
        <f t="shared" si="38"/>
        <v>0</v>
      </c>
      <c r="AM44" s="44">
        <f t="shared" si="38"/>
        <v>0</v>
      </c>
      <c r="AN44" s="44">
        <f t="shared" si="38"/>
        <v>0</v>
      </c>
      <c r="AO44" s="44">
        <f t="shared" si="38"/>
        <v>0</v>
      </c>
      <c r="AP44" s="44">
        <f t="shared" si="38"/>
        <v>298618</v>
      </c>
      <c r="AQ44" s="44">
        <f t="shared" si="38"/>
        <v>298618</v>
      </c>
      <c r="AR44" s="44">
        <f t="shared" si="38"/>
        <v>0</v>
      </c>
      <c r="AS44" s="44">
        <f t="shared" si="38"/>
        <v>0</v>
      </c>
    </row>
    <row r="45" spans="1:45" ht="24" hidden="1" customHeight="1" x14ac:dyDescent="0.25">
      <c r="A45" s="100" t="s">
        <v>15</v>
      </c>
      <c r="B45" s="98">
        <v>51</v>
      </c>
      <c r="C45" s="98">
        <v>0</v>
      </c>
      <c r="D45" s="2" t="s">
        <v>11</v>
      </c>
      <c r="E45" s="98">
        <v>851</v>
      </c>
      <c r="F45" s="3" t="s">
        <v>13</v>
      </c>
      <c r="G45" s="3" t="s">
        <v>62</v>
      </c>
      <c r="H45" s="3" t="s">
        <v>151</v>
      </c>
      <c r="I45" s="2" t="s">
        <v>17</v>
      </c>
      <c r="J45" s="15">
        <f t="shared" ref="J45:AS45" si="39">J46</f>
        <v>180100</v>
      </c>
      <c r="K45" s="15">
        <f t="shared" si="39"/>
        <v>180100</v>
      </c>
      <c r="L45" s="15">
        <f t="shared" si="39"/>
        <v>0</v>
      </c>
      <c r="M45" s="15">
        <f t="shared" si="39"/>
        <v>0</v>
      </c>
      <c r="N45" s="15">
        <f t="shared" si="39"/>
        <v>0</v>
      </c>
      <c r="O45" s="15">
        <f t="shared" si="39"/>
        <v>0</v>
      </c>
      <c r="P45" s="15">
        <f t="shared" si="39"/>
        <v>0</v>
      </c>
      <c r="Q45" s="15">
        <f t="shared" si="39"/>
        <v>0</v>
      </c>
      <c r="R45" s="15">
        <f t="shared" si="39"/>
        <v>180100</v>
      </c>
      <c r="S45" s="15">
        <f t="shared" si="39"/>
        <v>180100</v>
      </c>
      <c r="T45" s="15">
        <f t="shared" si="39"/>
        <v>0</v>
      </c>
      <c r="U45" s="15">
        <f t="shared" si="39"/>
        <v>0</v>
      </c>
      <c r="V45" s="15">
        <f t="shared" si="39"/>
        <v>180100</v>
      </c>
      <c r="W45" s="15">
        <f t="shared" si="39"/>
        <v>180100</v>
      </c>
      <c r="X45" s="15">
        <f t="shared" si="39"/>
        <v>0</v>
      </c>
      <c r="Y45" s="15">
        <f t="shared" si="39"/>
        <v>0</v>
      </c>
      <c r="Z45" s="15">
        <f t="shared" si="39"/>
        <v>0</v>
      </c>
      <c r="AA45" s="15">
        <f t="shared" si="39"/>
        <v>0</v>
      </c>
      <c r="AB45" s="15">
        <f t="shared" si="39"/>
        <v>0</v>
      </c>
      <c r="AC45" s="15">
        <f t="shared" si="39"/>
        <v>0</v>
      </c>
      <c r="AD45" s="15">
        <f t="shared" si="39"/>
        <v>180100</v>
      </c>
      <c r="AE45" s="15">
        <f t="shared" si="39"/>
        <v>180100</v>
      </c>
      <c r="AF45" s="15">
        <f t="shared" si="39"/>
        <v>0</v>
      </c>
      <c r="AG45" s="15">
        <f t="shared" si="39"/>
        <v>0</v>
      </c>
      <c r="AH45" s="15">
        <f t="shared" si="39"/>
        <v>180100</v>
      </c>
      <c r="AI45" s="15">
        <f t="shared" si="39"/>
        <v>180100</v>
      </c>
      <c r="AJ45" s="15">
        <f t="shared" si="39"/>
        <v>0</v>
      </c>
      <c r="AK45" s="15">
        <f t="shared" si="39"/>
        <v>0</v>
      </c>
      <c r="AL45" s="15">
        <f t="shared" si="39"/>
        <v>0</v>
      </c>
      <c r="AM45" s="44">
        <f t="shared" si="39"/>
        <v>0</v>
      </c>
      <c r="AN45" s="44">
        <f t="shared" si="39"/>
        <v>0</v>
      </c>
      <c r="AO45" s="44">
        <f t="shared" si="39"/>
        <v>0</v>
      </c>
      <c r="AP45" s="44">
        <f t="shared" si="39"/>
        <v>180100</v>
      </c>
      <c r="AQ45" s="44">
        <f t="shared" si="39"/>
        <v>180100</v>
      </c>
      <c r="AR45" s="44">
        <f t="shared" si="39"/>
        <v>0</v>
      </c>
      <c r="AS45" s="44">
        <f t="shared" si="39"/>
        <v>0</v>
      </c>
    </row>
    <row r="46" spans="1:45" ht="24" hidden="1" customHeight="1" x14ac:dyDescent="0.25">
      <c r="A46" s="100" t="s">
        <v>8</v>
      </c>
      <c r="B46" s="98">
        <v>51</v>
      </c>
      <c r="C46" s="98">
        <v>0</v>
      </c>
      <c r="D46" s="2" t="s">
        <v>11</v>
      </c>
      <c r="E46" s="98">
        <v>851</v>
      </c>
      <c r="F46" s="3" t="s">
        <v>13</v>
      </c>
      <c r="G46" s="3" t="s">
        <v>62</v>
      </c>
      <c r="H46" s="3" t="s">
        <v>151</v>
      </c>
      <c r="I46" s="2" t="s">
        <v>18</v>
      </c>
      <c r="J46" s="15">
        <f>'3.ВС'!J34</f>
        <v>180100</v>
      </c>
      <c r="K46" s="15">
        <f>'3.ВС'!K34</f>
        <v>180100</v>
      </c>
      <c r="L46" s="15">
        <f>'3.ВС'!L34</f>
        <v>0</v>
      </c>
      <c r="M46" s="15">
        <f>'3.ВС'!M34</f>
        <v>0</v>
      </c>
      <c r="N46" s="15">
        <f>'3.ВС'!N34</f>
        <v>0</v>
      </c>
      <c r="O46" s="15">
        <f>'3.ВС'!O34</f>
        <v>0</v>
      </c>
      <c r="P46" s="15">
        <f>'3.ВС'!P34</f>
        <v>0</v>
      </c>
      <c r="Q46" s="15">
        <f>'3.ВС'!Q34</f>
        <v>0</v>
      </c>
      <c r="R46" s="15">
        <f>'3.ВС'!R34</f>
        <v>180100</v>
      </c>
      <c r="S46" s="15">
        <f>'3.ВС'!S34</f>
        <v>180100</v>
      </c>
      <c r="T46" s="15">
        <f>'3.ВС'!T34</f>
        <v>0</v>
      </c>
      <c r="U46" s="15">
        <f>'3.ВС'!U34</f>
        <v>0</v>
      </c>
      <c r="V46" s="15">
        <f>'3.ВС'!V34</f>
        <v>180100</v>
      </c>
      <c r="W46" s="15">
        <f>'3.ВС'!W34</f>
        <v>180100</v>
      </c>
      <c r="X46" s="15">
        <f>'3.ВС'!X34</f>
        <v>0</v>
      </c>
      <c r="Y46" s="15">
        <f>'3.ВС'!Y34</f>
        <v>0</v>
      </c>
      <c r="Z46" s="15">
        <f>'3.ВС'!Z34</f>
        <v>0</v>
      </c>
      <c r="AA46" s="15">
        <f>'3.ВС'!AA34</f>
        <v>0</v>
      </c>
      <c r="AB46" s="15">
        <f>'3.ВС'!AB34</f>
        <v>0</v>
      </c>
      <c r="AC46" s="15">
        <f>'3.ВС'!AC34</f>
        <v>0</v>
      </c>
      <c r="AD46" s="15">
        <f>'3.ВС'!AD34</f>
        <v>180100</v>
      </c>
      <c r="AE46" s="15">
        <f>'3.ВС'!AE34</f>
        <v>180100</v>
      </c>
      <c r="AF46" s="15">
        <f>'3.ВС'!AF34</f>
        <v>0</v>
      </c>
      <c r="AG46" s="15">
        <f>'3.ВС'!AG34</f>
        <v>0</v>
      </c>
      <c r="AH46" s="15">
        <f>'3.ВС'!AH34</f>
        <v>180100</v>
      </c>
      <c r="AI46" s="15">
        <f>'3.ВС'!AI34</f>
        <v>180100</v>
      </c>
      <c r="AJ46" s="15">
        <f>'3.ВС'!AJ34</f>
        <v>0</v>
      </c>
      <c r="AK46" s="15">
        <f>'3.ВС'!AK34</f>
        <v>0</v>
      </c>
      <c r="AL46" s="15">
        <f>'3.ВС'!AL34</f>
        <v>0</v>
      </c>
      <c r="AM46" s="44">
        <f>'3.ВС'!AM34</f>
        <v>0</v>
      </c>
      <c r="AN46" s="44">
        <f>'3.ВС'!AN34</f>
        <v>0</v>
      </c>
      <c r="AO46" s="44">
        <f>'3.ВС'!AO34</f>
        <v>0</v>
      </c>
      <c r="AP46" s="44">
        <f>'3.ВС'!AP34</f>
        <v>180100</v>
      </c>
      <c r="AQ46" s="44">
        <f>'3.ВС'!AQ34</f>
        <v>180100</v>
      </c>
      <c r="AR46" s="44">
        <f>'3.ВС'!AR34</f>
        <v>0</v>
      </c>
      <c r="AS46" s="44">
        <f>'3.ВС'!AS34</f>
        <v>0</v>
      </c>
    </row>
    <row r="47" spans="1:45" ht="24" hidden="1" customHeight="1" x14ac:dyDescent="0.25">
      <c r="A47" s="102" t="s">
        <v>20</v>
      </c>
      <c r="B47" s="98">
        <v>51</v>
      </c>
      <c r="C47" s="98">
        <v>0</v>
      </c>
      <c r="D47" s="2" t="s">
        <v>11</v>
      </c>
      <c r="E47" s="98">
        <v>851</v>
      </c>
      <c r="F47" s="3" t="s">
        <v>13</v>
      </c>
      <c r="G47" s="3" t="s">
        <v>62</v>
      </c>
      <c r="H47" s="3" t="s">
        <v>151</v>
      </c>
      <c r="I47" s="2" t="s">
        <v>21</v>
      </c>
      <c r="J47" s="15">
        <f t="shared" ref="J47:AS47" si="40">J48</f>
        <v>118518</v>
      </c>
      <c r="K47" s="15">
        <f t="shared" si="40"/>
        <v>118518</v>
      </c>
      <c r="L47" s="15">
        <f t="shared" si="40"/>
        <v>0</v>
      </c>
      <c r="M47" s="15">
        <f t="shared" si="40"/>
        <v>0</v>
      </c>
      <c r="N47" s="15">
        <f t="shared" si="40"/>
        <v>0</v>
      </c>
      <c r="O47" s="15">
        <f t="shared" si="40"/>
        <v>0</v>
      </c>
      <c r="P47" s="15">
        <f t="shared" si="40"/>
        <v>0</v>
      </c>
      <c r="Q47" s="15">
        <f t="shared" si="40"/>
        <v>0</v>
      </c>
      <c r="R47" s="15">
        <f t="shared" si="40"/>
        <v>118518</v>
      </c>
      <c r="S47" s="15">
        <f t="shared" si="40"/>
        <v>118518</v>
      </c>
      <c r="T47" s="15">
        <f t="shared" si="40"/>
        <v>0</v>
      </c>
      <c r="U47" s="15">
        <f t="shared" si="40"/>
        <v>0</v>
      </c>
      <c r="V47" s="15">
        <f t="shared" si="40"/>
        <v>118518</v>
      </c>
      <c r="W47" s="15">
        <f t="shared" si="40"/>
        <v>118518</v>
      </c>
      <c r="X47" s="15">
        <f t="shared" si="40"/>
        <v>0</v>
      </c>
      <c r="Y47" s="15">
        <f t="shared" si="40"/>
        <v>0</v>
      </c>
      <c r="Z47" s="15">
        <f t="shared" si="40"/>
        <v>0</v>
      </c>
      <c r="AA47" s="15">
        <f t="shared" si="40"/>
        <v>0</v>
      </c>
      <c r="AB47" s="15">
        <f t="shared" si="40"/>
        <v>0</v>
      </c>
      <c r="AC47" s="15">
        <f t="shared" si="40"/>
        <v>0</v>
      </c>
      <c r="AD47" s="15">
        <f t="shared" si="40"/>
        <v>118518</v>
      </c>
      <c r="AE47" s="15">
        <f t="shared" si="40"/>
        <v>118518</v>
      </c>
      <c r="AF47" s="15">
        <f t="shared" si="40"/>
        <v>0</v>
      </c>
      <c r="AG47" s="15">
        <f t="shared" si="40"/>
        <v>0</v>
      </c>
      <c r="AH47" s="15">
        <f t="shared" si="40"/>
        <v>118518</v>
      </c>
      <c r="AI47" s="15">
        <f t="shared" si="40"/>
        <v>118518</v>
      </c>
      <c r="AJ47" s="15">
        <f t="shared" si="40"/>
        <v>0</v>
      </c>
      <c r="AK47" s="15">
        <f t="shared" si="40"/>
        <v>0</v>
      </c>
      <c r="AL47" s="15">
        <f t="shared" si="40"/>
        <v>0</v>
      </c>
      <c r="AM47" s="44">
        <f t="shared" si="40"/>
        <v>0</v>
      </c>
      <c r="AN47" s="44">
        <f t="shared" si="40"/>
        <v>0</v>
      </c>
      <c r="AO47" s="44">
        <f t="shared" si="40"/>
        <v>0</v>
      </c>
      <c r="AP47" s="44">
        <f t="shared" si="40"/>
        <v>118518</v>
      </c>
      <c r="AQ47" s="44">
        <f t="shared" si="40"/>
        <v>118518</v>
      </c>
      <c r="AR47" s="44">
        <f t="shared" si="40"/>
        <v>0</v>
      </c>
      <c r="AS47" s="44">
        <f t="shared" si="40"/>
        <v>0</v>
      </c>
    </row>
    <row r="48" spans="1:45" ht="24" hidden="1" customHeight="1" x14ac:dyDescent="0.25">
      <c r="A48" s="102" t="s">
        <v>9</v>
      </c>
      <c r="B48" s="98">
        <v>51</v>
      </c>
      <c r="C48" s="98">
        <v>0</v>
      </c>
      <c r="D48" s="2" t="s">
        <v>11</v>
      </c>
      <c r="E48" s="98">
        <v>851</v>
      </c>
      <c r="F48" s="3" t="s">
        <v>13</v>
      </c>
      <c r="G48" s="3" t="s">
        <v>62</v>
      </c>
      <c r="H48" s="3" t="s">
        <v>151</v>
      </c>
      <c r="I48" s="2" t="s">
        <v>22</v>
      </c>
      <c r="J48" s="15">
        <f>'3.ВС'!J36</f>
        <v>118518</v>
      </c>
      <c r="K48" s="15">
        <f>'3.ВС'!K36</f>
        <v>118518</v>
      </c>
      <c r="L48" s="15">
        <f>'3.ВС'!L36</f>
        <v>0</v>
      </c>
      <c r="M48" s="15">
        <f>'3.ВС'!M36</f>
        <v>0</v>
      </c>
      <c r="N48" s="15">
        <f>'3.ВС'!N36</f>
        <v>0</v>
      </c>
      <c r="O48" s="15">
        <f>'3.ВС'!O36</f>
        <v>0</v>
      </c>
      <c r="P48" s="15">
        <f>'3.ВС'!P36</f>
        <v>0</v>
      </c>
      <c r="Q48" s="15">
        <f>'3.ВС'!Q36</f>
        <v>0</v>
      </c>
      <c r="R48" s="15">
        <f>'3.ВС'!R36</f>
        <v>118518</v>
      </c>
      <c r="S48" s="15">
        <f>'3.ВС'!S36</f>
        <v>118518</v>
      </c>
      <c r="T48" s="15">
        <f>'3.ВС'!T36</f>
        <v>0</v>
      </c>
      <c r="U48" s="15">
        <f>'3.ВС'!U36</f>
        <v>0</v>
      </c>
      <c r="V48" s="15">
        <f>'3.ВС'!V36</f>
        <v>118518</v>
      </c>
      <c r="W48" s="15">
        <f>'3.ВС'!W36</f>
        <v>118518</v>
      </c>
      <c r="X48" s="15">
        <f>'3.ВС'!X36</f>
        <v>0</v>
      </c>
      <c r="Y48" s="15">
        <f>'3.ВС'!Y36</f>
        <v>0</v>
      </c>
      <c r="Z48" s="15">
        <f>'3.ВС'!Z36</f>
        <v>0</v>
      </c>
      <c r="AA48" s="15">
        <f>'3.ВС'!AA36</f>
        <v>0</v>
      </c>
      <c r="AB48" s="15">
        <f>'3.ВС'!AB36</f>
        <v>0</v>
      </c>
      <c r="AC48" s="15">
        <f>'3.ВС'!AC36</f>
        <v>0</v>
      </c>
      <c r="AD48" s="15">
        <f>'3.ВС'!AD36</f>
        <v>118518</v>
      </c>
      <c r="AE48" s="15">
        <f>'3.ВС'!AE36</f>
        <v>118518</v>
      </c>
      <c r="AF48" s="15">
        <f>'3.ВС'!AF36</f>
        <v>0</v>
      </c>
      <c r="AG48" s="15">
        <f>'3.ВС'!AG36</f>
        <v>0</v>
      </c>
      <c r="AH48" s="15">
        <f>'3.ВС'!AH36</f>
        <v>118518</v>
      </c>
      <c r="AI48" s="15">
        <f>'3.ВС'!AI36</f>
        <v>118518</v>
      </c>
      <c r="AJ48" s="15">
        <f>'3.ВС'!AJ36</f>
        <v>0</v>
      </c>
      <c r="AK48" s="15">
        <f>'3.ВС'!AK36</f>
        <v>0</v>
      </c>
      <c r="AL48" s="15">
        <f>'3.ВС'!AL36</f>
        <v>0</v>
      </c>
      <c r="AM48" s="44">
        <f>'3.ВС'!AM36</f>
        <v>0</v>
      </c>
      <c r="AN48" s="44">
        <f>'3.ВС'!AN36</f>
        <v>0</v>
      </c>
      <c r="AO48" s="44">
        <f>'3.ВС'!AO36</f>
        <v>0</v>
      </c>
      <c r="AP48" s="44">
        <f>'3.ВС'!AP36</f>
        <v>118518</v>
      </c>
      <c r="AQ48" s="44">
        <f>'3.ВС'!AQ36</f>
        <v>118518</v>
      </c>
      <c r="AR48" s="44">
        <f>'3.ВС'!AR36</f>
        <v>0</v>
      </c>
      <c r="AS48" s="44">
        <f>'3.ВС'!AS36</f>
        <v>0</v>
      </c>
    </row>
    <row r="49" spans="1:45" ht="64.5" hidden="1" customHeight="1" x14ac:dyDescent="0.25">
      <c r="A49" s="100" t="s">
        <v>14</v>
      </c>
      <c r="B49" s="98">
        <v>51</v>
      </c>
      <c r="C49" s="98">
        <v>0</v>
      </c>
      <c r="D49" s="2" t="s">
        <v>11</v>
      </c>
      <c r="E49" s="98">
        <v>851</v>
      </c>
      <c r="F49" s="2" t="s">
        <v>11</v>
      </c>
      <c r="G49" s="2" t="s">
        <v>13</v>
      </c>
      <c r="H49" s="2" t="s">
        <v>181</v>
      </c>
      <c r="I49" s="2"/>
      <c r="J49" s="15">
        <f t="shared" ref="J49:AK50" si="41">J50</f>
        <v>1707600</v>
      </c>
      <c r="K49" s="15">
        <f t="shared" si="41"/>
        <v>0</v>
      </c>
      <c r="L49" s="15">
        <f t="shared" si="41"/>
        <v>1707600</v>
      </c>
      <c r="M49" s="15">
        <f t="shared" si="41"/>
        <v>0</v>
      </c>
      <c r="N49" s="15">
        <f t="shared" si="41"/>
        <v>0</v>
      </c>
      <c r="O49" s="15">
        <f t="shared" si="41"/>
        <v>0</v>
      </c>
      <c r="P49" s="15">
        <f t="shared" si="41"/>
        <v>0</v>
      </c>
      <c r="Q49" s="15">
        <f t="shared" si="41"/>
        <v>0</v>
      </c>
      <c r="R49" s="15">
        <f t="shared" si="41"/>
        <v>1707600</v>
      </c>
      <c r="S49" s="15">
        <f t="shared" si="41"/>
        <v>0</v>
      </c>
      <c r="T49" s="15">
        <f t="shared" si="41"/>
        <v>1707600</v>
      </c>
      <c r="U49" s="15">
        <f t="shared" si="41"/>
        <v>0</v>
      </c>
      <c r="V49" s="15">
        <f t="shared" si="41"/>
        <v>1707600</v>
      </c>
      <c r="W49" s="15">
        <f t="shared" si="41"/>
        <v>0</v>
      </c>
      <c r="X49" s="15">
        <f t="shared" si="41"/>
        <v>1707600</v>
      </c>
      <c r="Y49" s="15">
        <f t="shared" si="41"/>
        <v>0</v>
      </c>
      <c r="Z49" s="15">
        <f t="shared" si="41"/>
        <v>0</v>
      </c>
      <c r="AA49" s="15">
        <f t="shared" si="41"/>
        <v>0</v>
      </c>
      <c r="AB49" s="15">
        <f t="shared" si="41"/>
        <v>0</v>
      </c>
      <c r="AC49" s="15">
        <f t="shared" si="41"/>
        <v>0</v>
      </c>
      <c r="AD49" s="15">
        <f t="shared" si="41"/>
        <v>1707600</v>
      </c>
      <c r="AE49" s="15">
        <f t="shared" si="41"/>
        <v>0</v>
      </c>
      <c r="AF49" s="15">
        <f t="shared" si="41"/>
        <v>1707600</v>
      </c>
      <c r="AG49" s="15">
        <f t="shared" si="41"/>
        <v>0</v>
      </c>
      <c r="AH49" s="15">
        <f t="shared" si="41"/>
        <v>1707600</v>
      </c>
      <c r="AI49" s="15">
        <f t="shared" si="41"/>
        <v>0</v>
      </c>
      <c r="AJ49" s="15">
        <f t="shared" si="41"/>
        <v>1707600</v>
      </c>
      <c r="AK49" s="15">
        <f t="shared" si="41"/>
        <v>0</v>
      </c>
      <c r="AL49" s="15">
        <f t="shared" ref="Z49:AS50" si="42">AL50</f>
        <v>0</v>
      </c>
      <c r="AM49" s="44">
        <f t="shared" si="42"/>
        <v>0</v>
      </c>
      <c r="AN49" s="44">
        <f t="shared" si="42"/>
        <v>0</v>
      </c>
      <c r="AO49" s="44">
        <f t="shared" si="42"/>
        <v>0</v>
      </c>
      <c r="AP49" s="44">
        <f t="shared" si="42"/>
        <v>1707600</v>
      </c>
      <c r="AQ49" s="44">
        <f t="shared" si="42"/>
        <v>0</v>
      </c>
      <c r="AR49" s="44">
        <f t="shared" si="42"/>
        <v>1707600</v>
      </c>
      <c r="AS49" s="44">
        <f t="shared" si="42"/>
        <v>0</v>
      </c>
    </row>
    <row r="50" spans="1:45" ht="77.25" hidden="1" customHeight="1" x14ac:dyDescent="0.25">
      <c r="A50" s="100" t="s">
        <v>15</v>
      </c>
      <c r="B50" s="98">
        <v>51</v>
      </c>
      <c r="C50" s="98">
        <v>0</v>
      </c>
      <c r="D50" s="2" t="s">
        <v>11</v>
      </c>
      <c r="E50" s="98">
        <v>851</v>
      </c>
      <c r="F50" s="2" t="s">
        <v>16</v>
      </c>
      <c r="G50" s="2" t="s">
        <v>13</v>
      </c>
      <c r="H50" s="2" t="s">
        <v>181</v>
      </c>
      <c r="I50" s="2" t="s">
        <v>17</v>
      </c>
      <c r="J50" s="15">
        <f t="shared" si="41"/>
        <v>1707600</v>
      </c>
      <c r="K50" s="15">
        <f t="shared" si="41"/>
        <v>0</v>
      </c>
      <c r="L50" s="15">
        <f t="shared" si="41"/>
        <v>1707600</v>
      </c>
      <c r="M50" s="15">
        <f t="shared" si="41"/>
        <v>0</v>
      </c>
      <c r="N50" s="15">
        <f t="shared" si="41"/>
        <v>0</v>
      </c>
      <c r="O50" s="15">
        <f t="shared" si="41"/>
        <v>0</v>
      </c>
      <c r="P50" s="15">
        <f t="shared" si="41"/>
        <v>0</v>
      </c>
      <c r="Q50" s="15">
        <f t="shared" si="41"/>
        <v>0</v>
      </c>
      <c r="R50" s="15">
        <f t="shared" si="41"/>
        <v>1707600</v>
      </c>
      <c r="S50" s="15">
        <f t="shared" si="41"/>
        <v>0</v>
      </c>
      <c r="T50" s="15">
        <f t="shared" si="41"/>
        <v>1707600</v>
      </c>
      <c r="U50" s="15">
        <f t="shared" si="41"/>
        <v>0</v>
      </c>
      <c r="V50" s="15">
        <f t="shared" si="41"/>
        <v>1707600</v>
      </c>
      <c r="W50" s="15">
        <f t="shared" si="41"/>
        <v>0</v>
      </c>
      <c r="X50" s="15">
        <f t="shared" si="41"/>
        <v>1707600</v>
      </c>
      <c r="Y50" s="15">
        <f t="shared" si="41"/>
        <v>0</v>
      </c>
      <c r="Z50" s="15">
        <f t="shared" si="42"/>
        <v>0</v>
      </c>
      <c r="AA50" s="15">
        <f t="shared" si="42"/>
        <v>0</v>
      </c>
      <c r="AB50" s="15">
        <f t="shared" si="42"/>
        <v>0</v>
      </c>
      <c r="AC50" s="15">
        <f t="shared" si="42"/>
        <v>0</v>
      </c>
      <c r="AD50" s="15">
        <f t="shared" si="42"/>
        <v>1707600</v>
      </c>
      <c r="AE50" s="15">
        <f t="shared" si="42"/>
        <v>0</v>
      </c>
      <c r="AF50" s="15">
        <f t="shared" si="42"/>
        <v>1707600</v>
      </c>
      <c r="AG50" s="15">
        <f t="shared" si="42"/>
        <v>0</v>
      </c>
      <c r="AH50" s="15">
        <f t="shared" si="42"/>
        <v>1707600</v>
      </c>
      <c r="AI50" s="15">
        <f t="shared" si="42"/>
        <v>0</v>
      </c>
      <c r="AJ50" s="15">
        <f t="shared" si="42"/>
        <v>1707600</v>
      </c>
      <c r="AK50" s="15">
        <f t="shared" si="42"/>
        <v>0</v>
      </c>
      <c r="AL50" s="15">
        <f t="shared" si="42"/>
        <v>0</v>
      </c>
      <c r="AM50" s="44">
        <f t="shared" si="42"/>
        <v>0</v>
      </c>
      <c r="AN50" s="44">
        <f t="shared" si="42"/>
        <v>0</v>
      </c>
      <c r="AO50" s="44">
        <f t="shared" si="42"/>
        <v>0</v>
      </c>
      <c r="AP50" s="44">
        <f t="shared" si="42"/>
        <v>1707600</v>
      </c>
      <c r="AQ50" s="44">
        <f t="shared" si="42"/>
        <v>0</v>
      </c>
      <c r="AR50" s="44">
        <f t="shared" si="42"/>
        <v>1707600</v>
      </c>
      <c r="AS50" s="44">
        <f t="shared" si="42"/>
        <v>0</v>
      </c>
    </row>
    <row r="51" spans="1:45" ht="34.5" hidden="1" customHeight="1" x14ac:dyDescent="0.25">
      <c r="A51" s="100" t="s">
        <v>8</v>
      </c>
      <c r="B51" s="98">
        <v>51</v>
      </c>
      <c r="C51" s="98">
        <v>0</v>
      </c>
      <c r="D51" s="2" t="s">
        <v>11</v>
      </c>
      <c r="E51" s="98">
        <v>851</v>
      </c>
      <c r="F51" s="2" t="s">
        <v>11</v>
      </c>
      <c r="G51" s="2" t="s">
        <v>13</v>
      </c>
      <c r="H51" s="2" t="s">
        <v>181</v>
      </c>
      <c r="I51" s="2" t="s">
        <v>18</v>
      </c>
      <c r="J51" s="15">
        <f>'3.ВС'!J39</f>
        <v>1707600</v>
      </c>
      <c r="K51" s="15">
        <f>'3.ВС'!K39</f>
        <v>0</v>
      </c>
      <c r="L51" s="15">
        <f>'3.ВС'!L39</f>
        <v>1707600</v>
      </c>
      <c r="M51" s="15">
        <f>'3.ВС'!M39</f>
        <v>0</v>
      </c>
      <c r="N51" s="15">
        <f>'3.ВС'!N39</f>
        <v>0</v>
      </c>
      <c r="O51" s="15">
        <f>'3.ВС'!O39</f>
        <v>0</v>
      </c>
      <c r="P51" s="15">
        <f>'3.ВС'!P39</f>
        <v>0</v>
      </c>
      <c r="Q51" s="15">
        <f>'3.ВС'!Q39</f>
        <v>0</v>
      </c>
      <c r="R51" s="15">
        <f>'3.ВС'!R39</f>
        <v>1707600</v>
      </c>
      <c r="S51" s="15">
        <f>'3.ВС'!S39</f>
        <v>0</v>
      </c>
      <c r="T51" s="15">
        <f>'3.ВС'!T39</f>
        <v>1707600</v>
      </c>
      <c r="U51" s="15">
        <f>'3.ВС'!U39</f>
        <v>0</v>
      </c>
      <c r="V51" s="15">
        <f>'3.ВС'!V39</f>
        <v>1707600</v>
      </c>
      <c r="W51" s="15">
        <f>'3.ВС'!W39</f>
        <v>0</v>
      </c>
      <c r="X51" s="15">
        <f>'3.ВС'!X39</f>
        <v>1707600</v>
      </c>
      <c r="Y51" s="15">
        <f>'3.ВС'!Y39</f>
        <v>0</v>
      </c>
      <c r="Z51" s="15">
        <f>'3.ВС'!Z39</f>
        <v>0</v>
      </c>
      <c r="AA51" s="15">
        <f>'3.ВС'!AA39</f>
        <v>0</v>
      </c>
      <c r="AB51" s="15">
        <f>'3.ВС'!AB39</f>
        <v>0</v>
      </c>
      <c r="AC51" s="15">
        <f>'3.ВС'!AC39</f>
        <v>0</v>
      </c>
      <c r="AD51" s="15">
        <f>'3.ВС'!AD39</f>
        <v>1707600</v>
      </c>
      <c r="AE51" s="15">
        <f>'3.ВС'!AE39</f>
        <v>0</v>
      </c>
      <c r="AF51" s="15">
        <f>'3.ВС'!AF39</f>
        <v>1707600</v>
      </c>
      <c r="AG51" s="15">
        <f>'3.ВС'!AG39</f>
        <v>0</v>
      </c>
      <c r="AH51" s="15">
        <f>'3.ВС'!AH39</f>
        <v>1707600</v>
      </c>
      <c r="AI51" s="15">
        <f>'3.ВС'!AI39</f>
        <v>0</v>
      </c>
      <c r="AJ51" s="15">
        <f>'3.ВС'!AJ39</f>
        <v>1707600</v>
      </c>
      <c r="AK51" s="15">
        <f>'3.ВС'!AK39</f>
        <v>0</v>
      </c>
      <c r="AL51" s="15">
        <f>'3.ВС'!AL39</f>
        <v>0</v>
      </c>
      <c r="AM51" s="44">
        <f>'3.ВС'!AM39</f>
        <v>0</v>
      </c>
      <c r="AN51" s="44">
        <f>'3.ВС'!AN39</f>
        <v>0</v>
      </c>
      <c r="AO51" s="44">
        <f>'3.ВС'!AO39</f>
        <v>0</v>
      </c>
      <c r="AP51" s="44">
        <f>'3.ВС'!AP39</f>
        <v>1707600</v>
      </c>
      <c r="AQ51" s="44">
        <f>'3.ВС'!AQ39</f>
        <v>0</v>
      </c>
      <c r="AR51" s="44">
        <f>'3.ВС'!AR39</f>
        <v>1707600</v>
      </c>
      <c r="AS51" s="44">
        <f>'3.ВС'!AS39</f>
        <v>0</v>
      </c>
    </row>
    <row r="52" spans="1:45" ht="44.25" customHeight="1" x14ac:dyDescent="0.25">
      <c r="A52" s="100" t="s">
        <v>19</v>
      </c>
      <c r="B52" s="98">
        <v>51</v>
      </c>
      <c r="C52" s="98">
        <v>0</v>
      </c>
      <c r="D52" s="2" t="s">
        <v>11</v>
      </c>
      <c r="E52" s="98">
        <v>851</v>
      </c>
      <c r="F52" s="2" t="s">
        <v>16</v>
      </c>
      <c r="G52" s="2" t="s">
        <v>13</v>
      </c>
      <c r="H52" s="2" t="s">
        <v>182</v>
      </c>
      <c r="I52" s="2"/>
      <c r="J52" s="15">
        <f t="shared" ref="J52" si="43">J53+J55+J57</f>
        <v>24353100</v>
      </c>
      <c r="K52" s="15">
        <f t="shared" ref="K52:U52" si="44">K53+K55+K57</f>
        <v>0</v>
      </c>
      <c r="L52" s="15">
        <f t="shared" si="44"/>
        <v>24353100</v>
      </c>
      <c r="M52" s="15">
        <f t="shared" si="44"/>
        <v>0</v>
      </c>
      <c r="N52" s="15">
        <f t="shared" si="44"/>
        <v>675862</v>
      </c>
      <c r="O52" s="15">
        <f t="shared" si="44"/>
        <v>0</v>
      </c>
      <c r="P52" s="15">
        <f t="shared" si="44"/>
        <v>675862</v>
      </c>
      <c r="Q52" s="15">
        <f t="shared" si="44"/>
        <v>0</v>
      </c>
      <c r="R52" s="15">
        <f t="shared" si="44"/>
        <v>25028962</v>
      </c>
      <c r="S52" s="15">
        <f t="shared" si="44"/>
        <v>0</v>
      </c>
      <c r="T52" s="15">
        <f t="shared" si="44"/>
        <v>25028962</v>
      </c>
      <c r="U52" s="15">
        <f t="shared" si="44"/>
        <v>0</v>
      </c>
      <c r="V52" s="15">
        <f t="shared" ref="V52:Y52" si="45">V53+V55+V57</f>
        <v>24353100</v>
      </c>
      <c r="W52" s="15">
        <f t="shared" si="45"/>
        <v>0</v>
      </c>
      <c r="X52" s="15">
        <f t="shared" si="45"/>
        <v>24353100</v>
      </c>
      <c r="Y52" s="15">
        <f t="shared" si="45"/>
        <v>0</v>
      </c>
      <c r="Z52" s="15">
        <f t="shared" ref="Z52:AS52" si="46">Z53+Z55+Z57</f>
        <v>0</v>
      </c>
      <c r="AA52" s="15">
        <f t="shared" si="46"/>
        <v>0</v>
      </c>
      <c r="AB52" s="15">
        <f t="shared" si="46"/>
        <v>0</v>
      </c>
      <c r="AC52" s="15">
        <f t="shared" si="46"/>
        <v>0</v>
      </c>
      <c r="AD52" s="15">
        <f t="shared" si="46"/>
        <v>24353100</v>
      </c>
      <c r="AE52" s="15">
        <f t="shared" si="46"/>
        <v>0</v>
      </c>
      <c r="AF52" s="15">
        <f t="shared" si="46"/>
        <v>24353100</v>
      </c>
      <c r="AG52" s="15">
        <f t="shared" si="46"/>
        <v>0</v>
      </c>
      <c r="AH52" s="15">
        <f t="shared" si="46"/>
        <v>24353100</v>
      </c>
      <c r="AI52" s="15">
        <f t="shared" si="46"/>
        <v>0</v>
      </c>
      <c r="AJ52" s="15">
        <f t="shared" si="46"/>
        <v>24353100</v>
      </c>
      <c r="AK52" s="15">
        <f t="shared" si="46"/>
        <v>0</v>
      </c>
      <c r="AL52" s="15">
        <f t="shared" si="46"/>
        <v>0</v>
      </c>
      <c r="AM52" s="44">
        <f t="shared" si="46"/>
        <v>0</v>
      </c>
      <c r="AN52" s="44">
        <f t="shared" si="46"/>
        <v>0</v>
      </c>
      <c r="AO52" s="44">
        <f t="shared" si="46"/>
        <v>0</v>
      </c>
      <c r="AP52" s="44">
        <f t="shared" si="46"/>
        <v>24353100</v>
      </c>
      <c r="AQ52" s="44">
        <f t="shared" si="46"/>
        <v>0</v>
      </c>
      <c r="AR52" s="44">
        <f t="shared" si="46"/>
        <v>24353100</v>
      </c>
      <c r="AS52" s="44">
        <f t="shared" si="46"/>
        <v>0</v>
      </c>
    </row>
    <row r="53" spans="1:45" ht="76.5" hidden="1" customHeight="1" x14ac:dyDescent="0.25">
      <c r="A53" s="100" t="s">
        <v>15</v>
      </c>
      <c r="B53" s="98">
        <v>51</v>
      </c>
      <c r="C53" s="98">
        <v>0</v>
      </c>
      <c r="D53" s="2" t="s">
        <v>11</v>
      </c>
      <c r="E53" s="98">
        <v>851</v>
      </c>
      <c r="F53" s="2" t="s">
        <v>11</v>
      </c>
      <c r="G53" s="2" t="s">
        <v>13</v>
      </c>
      <c r="H53" s="2" t="s">
        <v>182</v>
      </c>
      <c r="I53" s="2" t="s">
        <v>17</v>
      </c>
      <c r="J53" s="15">
        <f t="shared" ref="J53:AS53" si="47">J54</f>
        <v>19304800</v>
      </c>
      <c r="K53" s="15">
        <f t="shared" si="47"/>
        <v>0</v>
      </c>
      <c r="L53" s="15">
        <f t="shared" si="47"/>
        <v>19304800</v>
      </c>
      <c r="M53" s="15">
        <f t="shared" si="47"/>
        <v>0</v>
      </c>
      <c r="N53" s="15">
        <f t="shared" si="47"/>
        <v>0</v>
      </c>
      <c r="O53" s="15">
        <f t="shared" si="47"/>
        <v>0</v>
      </c>
      <c r="P53" s="15">
        <f t="shared" si="47"/>
        <v>0</v>
      </c>
      <c r="Q53" s="15">
        <f t="shared" si="47"/>
        <v>0</v>
      </c>
      <c r="R53" s="15">
        <f t="shared" si="47"/>
        <v>19304800</v>
      </c>
      <c r="S53" s="15">
        <f t="shared" si="47"/>
        <v>0</v>
      </c>
      <c r="T53" s="15">
        <f t="shared" si="47"/>
        <v>19304800</v>
      </c>
      <c r="U53" s="15">
        <f t="shared" si="47"/>
        <v>0</v>
      </c>
      <c r="V53" s="15">
        <f t="shared" si="47"/>
        <v>19304800</v>
      </c>
      <c r="W53" s="15">
        <f t="shared" si="47"/>
        <v>0</v>
      </c>
      <c r="X53" s="15">
        <f t="shared" si="47"/>
        <v>19304800</v>
      </c>
      <c r="Y53" s="15">
        <f t="shared" si="47"/>
        <v>0</v>
      </c>
      <c r="Z53" s="15">
        <f t="shared" si="47"/>
        <v>0</v>
      </c>
      <c r="AA53" s="15">
        <f t="shared" si="47"/>
        <v>0</v>
      </c>
      <c r="AB53" s="15">
        <f t="shared" si="47"/>
        <v>0</v>
      </c>
      <c r="AC53" s="15">
        <f t="shared" si="47"/>
        <v>0</v>
      </c>
      <c r="AD53" s="15">
        <f t="shared" si="47"/>
        <v>19304800</v>
      </c>
      <c r="AE53" s="15">
        <f t="shared" si="47"/>
        <v>0</v>
      </c>
      <c r="AF53" s="15">
        <f t="shared" si="47"/>
        <v>19304800</v>
      </c>
      <c r="AG53" s="15">
        <f t="shared" si="47"/>
        <v>0</v>
      </c>
      <c r="AH53" s="15">
        <f t="shared" si="47"/>
        <v>19304800</v>
      </c>
      <c r="AI53" s="15">
        <f t="shared" si="47"/>
        <v>0</v>
      </c>
      <c r="AJ53" s="15">
        <f t="shared" si="47"/>
        <v>19304800</v>
      </c>
      <c r="AK53" s="15">
        <f t="shared" si="47"/>
        <v>0</v>
      </c>
      <c r="AL53" s="15">
        <f t="shared" si="47"/>
        <v>0</v>
      </c>
      <c r="AM53" s="44">
        <f t="shared" si="47"/>
        <v>0</v>
      </c>
      <c r="AN53" s="44">
        <f t="shared" si="47"/>
        <v>0</v>
      </c>
      <c r="AO53" s="44">
        <f t="shared" si="47"/>
        <v>0</v>
      </c>
      <c r="AP53" s="44">
        <f t="shared" si="47"/>
        <v>19304800</v>
      </c>
      <c r="AQ53" s="44">
        <f t="shared" si="47"/>
        <v>0</v>
      </c>
      <c r="AR53" s="44">
        <f t="shared" si="47"/>
        <v>19304800</v>
      </c>
      <c r="AS53" s="44">
        <f t="shared" si="47"/>
        <v>0</v>
      </c>
    </row>
    <row r="54" spans="1:45" ht="33.75" hidden="1" customHeight="1" x14ac:dyDescent="0.25">
      <c r="A54" s="100" t="s">
        <v>8</v>
      </c>
      <c r="B54" s="98">
        <v>51</v>
      </c>
      <c r="C54" s="98">
        <v>0</v>
      </c>
      <c r="D54" s="2" t="s">
        <v>11</v>
      </c>
      <c r="E54" s="98">
        <v>851</v>
      </c>
      <c r="F54" s="2" t="s">
        <v>11</v>
      </c>
      <c r="G54" s="2" t="s">
        <v>13</v>
      </c>
      <c r="H54" s="2" t="s">
        <v>182</v>
      </c>
      <c r="I54" s="2" t="s">
        <v>18</v>
      </c>
      <c r="J54" s="15">
        <f>'3.ВС'!J42</f>
        <v>19304800</v>
      </c>
      <c r="K54" s="15">
        <f>'3.ВС'!K42</f>
        <v>0</v>
      </c>
      <c r="L54" s="15">
        <f>'3.ВС'!L42</f>
        <v>19304800</v>
      </c>
      <c r="M54" s="15">
        <f>'3.ВС'!M42</f>
        <v>0</v>
      </c>
      <c r="N54" s="15">
        <f>'3.ВС'!N42</f>
        <v>0</v>
      </c>
      <c r="O54" s="15">
        <f>'3.ВС'!O42</f>
        <v>0</v>
      </c>
      <c r="P54" s="15">
        <f>'3.ВС'!P42</f>
        <v>0</v>
      </c>
      <c r="Q54" s="15">
        <f>'3.ВС'!Q42</f>
        <v>0</v>
      </c>
      <c r="R54" s="15">
        <f>'3.ВС'!R42</f>
        <v>19304800</v>
      </c>
      <c r="S54" s="15">
        <f>'3.ВС'!S42</f>
        <v>0</v>
      </c>
      <c r="T54" s="15">
        <f>'3.ВС'!T42</f>
        <v>19304800</v>
      </c>
      <c r="U54" s="15">
        <f>'3.ВС'!U42</f>
        <v>0</v>
      </c>
      <c r="V54" s="15">
        <f>'3.ВС'!V42</f>
        <v>19304800</v>
      </c>
      <c r="W54" s="15">
        <f>'3.ВС'!W42</f>
        <v>0</v>
      </c>
      <c r="X54" s="15">
        <f>'3.ВС'!X42</f>
        <v>19304800</v>
      </c>
      <c r="Y54" s="15">
        <f>'3.ВС'!Y42</f>
        <v>0</v>
      </c>
      <c r="Z54" s="15">
        <f>'3.ВС'!Z42</f>
        <v>0</v>
      </c>
      <c r="AA54" s="15">
        <f>'3.ВС'!AA42</f>
        <v>0</v>
      </c>
      <c r="AB54" s="15">
        <f>'3.ВС'!AB42</f>
        <v>0</v>
      </c>
      <c r="AC54" s="15">
        <f>'3.ВС'!AC42</f>
        <v>0</v>
      </c>
      <c r="AD54" s="15">
        <f>'3.ВС'!AD42</f>
        <v>19304800</v>
      </c>
      <c r="AE54" s="15">
        <f>'3.ВС'!AE42</f>
        <v>0</v>
      </c>
      <c r="AF54" s="15">
        <f>'3.ВС'!AF42</f>
        <v>19304800</v>
      </c>
      <c r="AG54" s="15">
        <f>'3.ВС'!AG42</f>
        <v>0</v>
      </c>
      <c r="AH54" s="15">
        <f>'3.ВС'!AH42</f>
        <v>19304800</v>
      </c>
      <c r="AI54" s="15">
        <f>'3.ВС'!AI42</f>
        <v>0</v>
      </c>
      <c r="AJ54" s="15">
        <f>'3.ВС'!AJ42</f>
        <v>19304800</v>
      </c>
      <c r="AK54" s="15">
        <f>'3.ВС'!AK42</f>
        <v>0</v>
      </c>
      <c r="AL54" s="15">
        <f>'3.ВС'!AL42</f>
        <v>0</v>
      </c>
      <c r="AM54" s="44">
        <f>'3.ВС'!AM42</f>
        <v>0</v>
      </c>
      <c r="AN54" s="44">
        <f>'3.ВС'!AN42</f>
        <v>0</v>
      </c>
      <c r="AO54" s="44">
        <f>'3.ВС'!AO42</f>
        <v>0</v>
      </c>
      <c r="AP54" s="44">
        <f>'3.ВС'!AP42</f>
        <v>19304800</v>
      </c>
      <c r="AQ54" s="44">
        <f>'3.ВС'!AQ42</f>
        <v>0</v>
      </c>
      <c r="AR54" s="44">
        <f>'3.ВС'!AR42</f>
        <v>19304800</v>
      </c>
      <c r="AS54" s="44">
        <f>'3.ВС'!AS42</f>
        <v>0</v>
      </c>
    </row>
    <row r="55" spans="1:45" ht="33.75" customHeight="1" x14ac:dyDescent="0.25">
      <c r="A55" s="102" t="s">
        <v>20</v>
      </c>
      <c r="B55" s="98">
        <v>51</v>
      </c>
      <c r="C55" s="98">
        <v>0</v>
      </c>
      <c r="D55" s="2" t="s">
        <v>11</v>
      </c>
      <c r="E55" s="98">
        <v>851</v>
      </c>
      <c r="F55" s="2" t="s">
        <v>11</v>
      </c>
      <c r="G55" s="2" t="s">
        <v>13</v>
      </c>
      <c r="H55" s="2" t="s">
        <v>182</v>
      </c>
      <c r="I55" s="2" t="s">
        <v>21</v>
      </c>
      <c r="J55" s="15">
        <f t="shared" ref="J55:AS55" si="48">J56</f>
        <v>4963500</v>
      </c>
      <c r="K55" s="15">
        <f t="shared" si="48"/>
        <v>0</v>
      </c>
      <c r="L55" s="15">
        <f t="shared" si="48"/>
        <v>4963500</v>
      </c>
      <c r="M55" s="15">
        <f t="shared" si="48"/>
        <v>0</v>
      </c>
      <c r="N55" s="15">
        <f t="shared" si="48"/>
        <v>675862</v>
      </c>
      <c r="O55" s="15">
        <f t="shared" si="48"/>
        <v>0</v>
      </c>
      <c r="P55" s="15">
        <f t="shared" si="48"/>
        <v>675862</v>
      </c>
      <c r="Q55" s="15">
        <f t="shared" si="48"/>
        <v>0</v>
      </c>
      <c r="R55" s="15">
        <f t="shared" si="48"/>
        <v>5639362</v>
      </c>
      <c r="S55" s="15">
        <f t="shared" si="48"/>
        <v>0</v>
      </c>
      <c r="T55" s="15">
        <f t="shared" si="48"/>
        <v>5639362</v>
      </c>
      <c r="U55" s="15">
        <f t="shared" si="48"/>
        <v>0</v>
      </c>
      <c r="V55" s="15">
        <f t="shared" si="48"/>
        <v>4963500</v>
      </c>
      <c r="W55" s="15">
        <f t="shared" si="48"/>
        <v>0</v>
      </c>
      <c r="X55" s="15">
        <f t="shared" si="48"/>
        <v>4963500</v>
      </c>
      <c r="Y55" s="15">
        <f t="shared" si="48"/>
        <v>0</v>
      </c>
      <c r="Z55" s="15">
        <f t="shared" si="48"/>
        <v>0</v>
      </c>
      <c r="AA55" s="15">
        <f t="shared" si="48"/>
        <v>0</v>
      </c>
      <c r="AB55" s="15">
        <f t="shared" si="48"/>
        <v>0</v>
      </c>
      <c r="AC55" s="15">
        <f t="shared" si="48"/>
        <v>0</v>
      </c>
      <c r="AD55" s="15">
        <f t="shared" si="48"/>
        <v>4963500</v>
      </c>
      <c r="AE55" s="15">
        <f t="shared" si="48"/>
        <v>0</v>
      </c>
      <c r="AF55" s="15">
        <f t="shared" si="48"/>
        <v>4963500</v>
      </c>
      <c r="AG55" s="15">
        <f t="shared" si="48"/>
        <v>0</v>
      </c>
      <c r="AH55" s="15">
        <f t="shared" si="48"/>
        <v>4963500</v>
      </c>
      <c r="AI55" s="15">
        <f t="shared" si="48"/>
        <v>0</v>
      </c>
      <c r="AJ55" s="15">
        <f t="shared" si="48"/>
        <v>4963500</v>
      </c>
      <c r="AK55" s="15">
        <f t="shared" si="48"/>
        <v>0</v>
      </c>
      <c r="AL55" s="15">
        <f t="shared" si="48"/>
        <v>0</v>
      </c>
      <c r="AM55" s="44">
        <f t="shared" si="48"/>
        <v>0</v>
      </c>
      <c r="AN55" s="44">
        <f t="shared" si="48"/>
        <v>0</v>
      </c>
      <c r="AO55" s="44">
        <f t="shared" si="48"/>
        <v>0</v>
      </c>
      <c r="AP55" s="44">
        <f t="shared" si="48"/>
        <v>4963500</v>
      </c>
      <c r="AQ55" s="44">
        <f t="shared" si="48"/>
        <v>0</v>
      </c>
      <c r="AR55" s="44">
        <f t="shared" si="48"/>
        <v>4963500</v>
      </c>
      <c r="AS55" s="44">
        <f t="shared" si="48"/>
        <v>0</v>
      </c>
    </row>
    <row r="56" spans="1:45" ht="46.5" customHeight="1" x14ac:dyDescent="0.25">
      <c r="A56" s="102" t="s">
        <v>9</v>
      </c>
      <c r="B56" s="98">
        <v>51</v>
      </c>
      <c r="C56" s="98">
        <v>0</v>
      </c>
      <c r="D56" s="2" t="s">
        <v>11</v>
      </c>
      <c r="E56" s="98">
        <v>851</v>
      </c>
      <c r="F56" s="2" t="s">
        <v>11</v>
      </c>
      <c r="G56" s="2" t="s">
        <v>13</v>
      </c>
      <c r="H56" s="2" t="s">
        <v>182</v>
      </c>
      <c r="I56" s="2" t="s">
        <v>22</v>
      </c>
      <c r="J56" s="15">
        <f>'3.ВС'!J44</f>
        <v>4963500</v>
      </c>
      <c r="K56" s="15">
        <f>'3.ВС'!K44</f>
        <v>0</v>
      </c>
      <c r="L56" s="15">
        <f>'3.ВС'!L44</f>
        <v>4963500</v>
      </c>
      <c r="M56" s="15">
        <f>'3.ВС'!M44</f>
        <v>0</v>
      </c>
      <c r="N56" s="15">
        <f>'3.ВС'!N44</f>
        <v>675862</v>
      </c>
      <c r="O56" s="15">
        <f>'3.ВС'!O44</f>
        <v>0</v>
      </c>
      <c r="P56" s="15">
        <f>'3.ВС'!P44</f>
        <v>675862</v>
      </c>
      <c r="Q56" s="15">
        <f>'3.ВС'!Q44</f>
        <v>0</v>
      </c>
      <c r="R56" s="15">
        <f>'3.ВС'!R44</f>
        <v>5639362</v>
      </c>
      <c r="S56" s="15">
        <f>'3.ВС'!S44</f>
        <v>0</v>
      </c>
      <c r="T56" s="15">
        <f>'3.ВС'!T44</f>
        <v>5639362</v>
      </c>
      <c r="U56" s="15">
        <f>'3.ВС'!U44</f>
        <v>0</v>
      </c>
      <c r="V56" s="15">
        <f>'3.ВС'!V44</f>
        <v>4963500</v>
      </c>
      <c r="W56" s="15">
        <f>'3.ВС'!W44</f>
        <v>0</v>
      </c>
      <c r="X56" s="15">
        <f>'3.ВС'!X44</f>
        <v>4963500</v>
      </c>
      <c r="Y56" s="15">
        <f>'3.ВС'!Y44</f>
        <v>0</v>
      </c>
      <c r="Z56" s="15">
        <f>'3.ВС'!Z44</f>
        <v>0</v>
      </c>
      <c r="AA56" s="15">
        <f>'3.ВС'!AA44</f>
        <v>0</v>
      </c>
      <c r="AB56" s="15">
        <f>'3.ВС'!AB44</f>
        <v>0</v>
      </c>
      <c r="AC56" s="15">
        <f>'3.ВС'!AC44</f>
        <v>0</v>
      </c>
      <c r="AD56" s="15">
        <f>'3.ВС'!AD44</f>
        <v>4963500</v>
      </c>
      <c r="AE56" s="15">
        <f>'3.ВС'!AE44</f>
        <v>0</v>
      </c>
      <c r="AF56" s="15">
        <f>'3.ВС'!AF44</f>
        <v>4963500</v>
      </c>
      <c r="AG56" s="15">
        <f>'3.ВС'!AG44</f>
        <v>0</v>
      </c>
      <c r="AH56" s="15">
        <f>'3.ВС'!AH44</f>
        <v>4963500</v>
      </c>
      <c r="AI56" s="15">
        <f>'3.ВС'!AI44</f>
        <v>0</v>
      </c>
      <c r="AJ56" s="15">
        <f>'3.ВС'!AJ44</f>
        <v>4963500</v>
      </c>
      <c r="AK56" s="15">
        <f>'3.ВС'!AK44</f>
        <v>0</v>
      </c>
      <c r="AL56" s="15">
        <f>'3.ВС'!AL44</f>
        <v>0</v>
      </c>
      <c r="AM56" s="44">
        <f>'3.ВС'!AM44</f>
        <v>0</v>
      </c>
      <c r="AN56" s="44">
        <f>'3.ВС'!AN44</f>
        <v>0</v>
      </c>
      <c r="AO56" s="44">
        <f>'3.ВС'!AO44</f>
        <v>0</v>
      </c>
      <c r="AP56" s="44">
        <f>'3.ВС'!AP44</f>
        <v>4963500</v>
      </c>
      <c r="AQ56" s="44">
        <f>'3.ВС'!AQ44</f>
        <v>0</v>
      </c>
      <c r="AR56" s="44">
        <f>'3.ВС'!AR44</f>
        <v>4963500</v>
      </c>
      <c r="AS56" s="44">
        <f>'3.ВС'!AS44</f>
        <v>0</v>
      </c>
    </row>
    <row r="57" spans="1:45" hidden="1" x14ac:dyDescent="0.25">
      <c r="A57" s="102" t="s">
        <v>23</v>
      </c>
      <c r="B57" s="98">
        <v>51</v>
      </c>
      <c r="C57" s="98">
        <v>0</v>
      </c>
      <c r="D57" s="2" t="s">
        <v>11</v>
      </c>
      <c r="E57" s="98">
        <v>851</v>
      </c>
      <c r="F57" s="2" t="s">
        <v>11</v>
      </c>
      <c r="G57" s="2" t="s">
        <v>13</v>
      </c>
      <c r="H57" s="2" t="s">
        <v>182</v>
      </c>
      <c r="I57" s="2" t="s">
        <v>24</v>
      </c>
      <c r="J57" s="15">
        <f t="shared" ref="J57:AS57" si="49">J58</f>
        <v>84800</v>
      </c>
      <c r="K57" s="15">
        <f t="shared" si="49"/>
        <v>0</v>
      </c>
      <c r="L57" s="15">
        <f t="shared" si="49"/>
        <v>84800</v>
      </c>
      <c r="M57" s="15">
        <f t="shared" si="49"/>
        <v>0</v>
      </c>
      <c r="N57" s="15">
        <f t="shared" si="49"/>
        <v>0</v>
      </c>
      <c r="O57" s="15">
        <f t="shared" si="49"/>
        <v>0</v>
      </c>
      <c r="P57" s="15">
        <f t="shared" si="49"/>
        <v>0</v>
      </c>
      <c r="Q57" s="15">
        <f t="shared" si="49"/>
        <v>0</v>
      </c>
      <c r="R57" s="15">
        <f t="shared" si="49"/>
        <v>84800</v>
      </c>
      <c r="S57" s="15">
        <f t="shared" si="49"/>
        <v>0</v>
      </c>
      <c r="T57" s="15">
        <f t="shared" si="49"/>
        <v>84800</v>
      </c>
      <c r="U57" s="15">
        <f t="shared" si="49"/>
        <v>0</v>
      </c>
      <c r="V57" s="15">
        <f t="shared" si="49"/>
        <v>84800</v>
      </c>
      <c r="W57" s="15">
        <f t="shared" si="49"/>
        <v>0</v>
      </c>
      <c r="X57" s="15">
        <f t="shared" si="49"/>
        <v>84800</v>
      </c>
      <c r="Y57" s="15">
        <f t="shared" si="49"/>
        <v>0</v>
      </c>
      <c r="Z57" s="15">
        <f t="shared" si="49"/>
        <v>0</v>
      </c>
      <c r="AA57" s="15">
        <f t="shared" si="49"/>
        <v>0</v>
      </c>
      <c r="AB57" s="15">
        <f t="shared" si="49"/>
        <v>0</v>
      </c>
      <c r="AC57" s="15">
        <f t="shared" si="49"/>
        <v>0</v>
      </c>
      <c r="AD57" s="15">
        <f t="shared" si="49"/>
        <v>84800</v>
      </c>
      <c r="AE57" s="15">
        <f t="shared" si="49"/>
        <v>0</v>
      </c>
      <c r="AF57" s="15">
        <f t="shared" si="49"/>
        <v>84800</v>
      </c>
      <c r="AG57" s="15">
        <f t="shared" si="49"/>
        <v>0</v>
      </c>
      <c r="AH57" s="15">
        <f t="shared" si="49"/>
        <v>84800</v>
      </c>
      <c r="AI57" s="15">
        <f t="shared" si="49"/>
        <v>0</v>
      </c>
      <c r="AJ57" s="15">
        <f t="shared" si="49"/>
        <v>84800</v>
      </c>
      <c r="AK57" s="15">
        <f t="shared" si="49"/>
        <v>0</v>
      </c>
      <c r="AL57" s="15">
        <f t="shared" si="49"/>
        <v>0</v>
      </c>
      <c r="AM57" s="44">
        <f t="shared" si="49"/>
        <v>0</v>
      </c>
      <c r="AN57" s="44">
        <f t="shared" si="49"/>
        <v>0</v>
      </c>
      <c r="AO57" s="44">
        <f t="shared" si="49"/>
        <v>0</v>
      </c>
      <c r="AP57" s="44">
        <f t="shared" si="49"/>
        <v>84800</v>
      </c>
      <c r="AQ57" s="44">
        <f t="shared" si="49"/>
        <v>0</v>
      </c>
      <c r="AR57" s="44">
        <f t="shared" si="49"/>
        <v>84800</v>
      </c>
      <c r="AS57" s="44">
        <f t="shared" si="49"/>
        <v>0</v>
      </c>
    </row>
    <row r="58" spans="1:45" ht="26.25" hidden="1" customHeight="1" x14ac:dyDescent="0.25">
      <c r="A58" s="102" t="s">
        <v>25</v>
      </c>
      <c r="B58" s="98">
        <v>51</v>
      </c>
      <c r="C58" s="98">
        <v>0</v>
      </c>
      <c r="D58" s="2" t="s">
        <v>11</v>
      </c>
      <c r="E58" s="98">
        <v>851</v>
      </c>
      <c r="F58" s="2" t="s">
        <v>11</v>
      </c>
      <c r="G58" s="2" t="s">
        <v>13</v>
      </c>
      <c r="H58" s="2" t="s">
        <v>182</v>
      </c>
      <c r="I58" s="2" t="s">
        <v>26</v>
      </c>
      <c r="J58" s="15">
        <f>'3.ВС'!J46</f>
        <v>84800</v>
      </c>
      <c r="K58" s="15">
        <f>'3.ВС'!K46</f>
        <v>0</v>
      </c>
      <c r="L58" s="15">
        <f>'3.ВС'!L46</f>
        <v>84800</v>
      </c>
      <c r="M58" s="15">
        <f>'3.ВС'!M46</f>
        <v>0</v>
      </c>
      <c r="N58" s="15">
        <f>'3.ВС'!N46</f>
        <v>0</v>
      </c>
      <c r="O58" s="15">
        <f>'3.ВС'!O46</f>
        <v>0</v>
      </c>
      <c r="P58" s="15">
        <f>'3.ВС'!P46</f>
        <v>0</v>
      </c>
      <c r="Q58" s="15">
        <f>'3.ВС'!Q46</f>
        <v>0</v>
      </c>
      <c r="R58" s="15">
        <f>'3.ВС'!R46</f>
        <v>84800</v>
      </c>
      <c r="S58" s="15">
        <f>'3.ВС'!S46</f>
        <v>0</v>
      </c>
      <c r="T58" s="15">
        <f>'3.ВС'!T46</f>
        <v>84800</v>
      </c>
      <c r="U58" s="15">
        <f>'3.ВС'!U46</f>
        <v>0</v>
      </c>
      <c r="V58" s="15">
        <f>'3.ВС'!V46</f>
        <v>84800</v>
      </c>
      <c r="W58" s="15">
        <f>'3.ВС'!W46</f>
        <v>0</v>
      </c>
      <c r="X58" s="15">
        <f>'3.ВС'!X46</f>
        <v>84800</v>
      </c>
      <c r="Y58" s="15">
        <f>'3.ВС'!Y46</f>
        <v>0</v>
      </c>
      <c r="Z58" s="15">
        <f>'3.ВС'!Z46</f>
        <v>0</v>
      </c>
      <c r="AA58" s="15">
        <f>'3.ВС'!AA46</f>
        <v>0</v>
      </c>
      <c r="AB58" s="15">
        <f>'3.ВС'!AB46</f>
        <v>0</v>
      </c>
      <c r="AC58" s="15">
        <f>'3.ВС'!AC46</f>
        <v>0</v>
      </c>
      <c r="AD58" s="15">
        <f>'3.ВС'!AD46</f>
        <v>84800</v>
      </c>
      <c r="AE58" s="15">
        <f>'3.ВС'!AE46</f>
        <v>0</v>
      </c>
      <c r="AF58" s="15">
        <f>'3.ВС'!AF46</f>
        <v>84800</v>
      </c>
      <c r="AG58" s="15">
        <f>'3.ВС'!AG46</f>
        <v>0</v>
      </c>
      <c r="AH58" s="15">
        <f>'3.ВС'!AH46</f>
        <v>84800</v>
      </c>
      <c r="AI58" s="15">
        <f>'3.ВС'!AI46</f>
        <v>0</v>
      </c>
      <c r="AJ58" s="15">
        <f>'3.ВС'!AJ46</f>
        <v>84800</v>
      </c>
      <c r="AK58" s="15">
        <f>'3.ВС'!AK46</f>
        <v>0</v>
      </c>
      <c r="AL58" s="15">
        <f>'3.ВС'!AL46</f>
        <v>0</v>
      </c>
      <c r="AM58" s="44">
        <f>'3.ВС'!AM46</f>
        <v>0</v>
      </c>
      <c r="AN58" s="44">
        <f>'3.ВС'!AN46</f>
        <v>0</v>
      </c>
      <c r="AO58" s="44">
        <f>'3.ВС'!AO46</f>
        <v>0</v>
      </c>
      <c r="AP58" s="44">
        <f>'3.ВС'!AP46</f>
        <v>84800</v>
      </c>
      <c r="AQ58" s="44">
        <f>'3.ВС'!AQ46</f>
        <v>0</v>
      </c>
      <c r="AR58" s="44">
        <f>'3.ВС'!AR46</f>
        <v>84800</v>
      </c>
      <c r="AS58" s="44">
        <f>'3.ВС'!AS46</f>
        <v>0</v>
      </c>
    </row>
    <row r="59" spans="1:45" ht="30" hidden="1" x14ac:dyDescent="0.25">
      <c r="A59" s="100" t="s">
        <v>403</v>
      </c>
      <c r="B59" s="98">
        <v>51</v>
      </c>
      <c r="C59" s="98">
        <v>0</v>
      </c>
      <c r="D59" s="2" t="s">
        <v>11</v>
      </c>
      <c r="E59" s="98">
        <v>851</v>
      </c>
      <c r="F59" s="2" t="s">
        <v>11</v>
      </c>
      <c r="G59" s="2" t="s">
        <v>13</v>
      </c>
      <c r="H59" s="2" t="s">
        <v>184</v>
      </c>
      <c r="I59" s="2"/>
      <c r="J59" s="15">
        <f t="shared" ref="J59:AK60" si="50">J60</f>
        <v>100000</v>
      </c>
      <c r="K59" s="15">
        <f t="shared" si="50"/>
        <v>0</v>
      </c>
      <c r="L59" s="15">
        <f t="shared" si="50"/>
        <v>100000</v>
      </c>
      <c r="M59" s="15">
        <f t="shared" si="50"/>
        <v>0</v>
      </c>
      <c r="N59" s="15">
        <f t="shared" si="50"/>
        <v>0</v>
      </c>
      <c r="O59" s="15">
        <f t="shared" si="50"/>
        <v>0</v>
      </c>
      <c r="P59" s="15">
        <f t="shared" si="50"/>
        <v>0</v>
      </c>
      <c r="Q59" s="15">
        <f t="shared" si="50"/>
        <v>0</v>
      </c>
      <c r="R59" s="15">
        <f t="shared" si="50"/>
        <v>100000</v>
      </c>
      <c r="S59" s="15">
        <f t="shared" si="50"/>
        <v>0</v>
      </c>
      <c r="T59" s="15">
        <f t="shared" si="50"/>
        <v>100000</v>
      </c>
      <c r="U59" s="15">
        <f t="shared" si="50"/>
        <v>0</v>
      </c>
      <c r="V59" s="15">
        <f t="shared" si="50"/>
        <v>0</v>
      </c>
      <c r="W59" s="15">
        <f t="shared" si="50"/>
        <v>0</v>
      </c>
      <c r="X59" s="15">
        <f t="shared" si="50"/>
        <v>0</v>
      </c>
      <c r="Y59" s="15">
        <f t="shared" si="50"/>
        <v>0</v>
      </c>
      <c r="Z59" s="15">
        <f t="shared" si="50"/>
        <v>0</v>
      </c>
      <c r="AA59" s="15">
        <f t="shared" si="50"/>
        <v>0</v>
      </c>
      <c r="AB59" s="15">
        <f t="shared" si="50"/>
        <v>0</v>
      </c>
      <c r="AC59" s="15">
        <f t="shared" si="50"/>
        <v>0</v>
      </c>
      <c r="AD59" s="15">
        <f t="shared" si="50"/>
        <v>0</v>
      </c>
      <c r="AE59" s="15">
        <f t="shared" si="50"/>
        <v>0</v>
      </c>
      <c r="AF59" s="15">
        <f t="shared" si="50"/>
        <v>0</v>
      </c>
      <c r="AG59" s="15">
        <f t="shared" si="50"/>
        <v>0</v>
      </c>
      <c r="AH59" s="15">
        <f t="shared" si="50"/>
        <v>0</v>
      </c>
      <c r="AI59" s="15">
        <f t="shared" si="50"/>
        <v>0</v>
      </c>
      <c r="AJ59" s="15">
        <f t="shared" si="50"/>
        <v>0</v>
      </c>
      <c r="AK59" s="15">
        <f t="shared" si="50"/>
        <v>0</v>
      </c>
      <c r="AL59" s="15">
        <f t="shared" ref="Z59:AS60" si="51">AL60</f>
        <v>0</v>
      </c>
      <c r="AM59" s="44">
        <f t="shared" si="51"/>
        <v>0</v>
      </c>
      <c r="AN59" s="44">
        <f t="shared" si="51"/>
        <v>0</v>
      </c>
      <c r="AO59" s="44">
        <f t="shared" si="51"/>
        <v>0</v>
      </c>
      <c r="AP59" s="44">
        <f t="shared" si="51"/>
        <v>0</v>
      </c>
      <c r="AQ59" s="44">
        <f t="shared" si="51"/>
        <v>0</v>
      </c>
      <c r="AR59" s="44">
        <f t="shared" si="51"/>
        <v>0</v>
      </c>
      <c r="AS59" s="44">
        <f t="shared" si="51"/>
        <v>0</v>
      </c>
    </row>
    <row r="60" spans="1:45" ht="26.25" hidden="1" customHeight="1" x14ac:dyDescent="0.25">
      <c r="A60" s="102" t="s">
        <v>20</v>
      </c>
      <c r="B60" s="98">
        <v>51</v>
      </c>
      <c r="C60" s="98">
        <v>0</v>
      </c>
      <c r="D60" s="2" t="s">
        <v>11</v>
      </c>
      <c r="E60" s="98">
        <v>851</v>
      </c>
      <c r="F60" s="2" t="s">
        <v>11</v>
      </c>
      <c r="G60" s="2" t="s">
        <v>13</v>
      </c>
      <c r="H60" s="2" t="s">
        <v>184</v>
      </c>
      <c r="I60" s="2" t="s">
        <v>21</v>
      </c>
      <c r="J60" s="15">
        <f t="shared" si="50"/>
        <v>100000</v>
      </c>
      <c r="K60" s="15">
        <f t="shared" si="50"/>
        <v>0</v>
      </c>
      <c r="L60" s="15">
        <f t="shared" si="50"/>
        <v>100000</v>
      </c>
      <c r="M60" s="15">
        <f t="shared" si="50"/>
        <v>0</v>
      </c>
      <c r="N60" s="15">
        <f t="shared" si="50"/>
        <v>0</v>
      </c>
      <c r="O60" s="15">
        <f t="shared" si="50"/>
        <v>0</v>
      </c>
      <c r="P60" s="15">
        <f t="shared" si="50"/>
        <v>0</v>
      </c>
      <c r="Q60" s="15">
        <f t="shared" si="50"/>
        <v>0</v>
      </c>
      <c r="R60" s="15">
        <f t="shared" si="50"/>
        <v>100000</v>
      </c>
      <c r="S60" s="15">
        <f t="shared" si="50"/>
        <v>0</v>
      </c>
      <c r="T60" s="15">
        <f t="shared" si="50"/>
        <v>100000</v>
      </c>
      <c r="U60" s="15">
        <f t="shared" si="50"/>
        <v>0</v>
      </c>
      <c r="V60" s="15">
        <f t="shared" si="50"/>
        <v>0</v>
      </c>
      <c r="W60" s="15">
        <f t="shared" si="50"/>
        <v>0</v>
      </c>
      <c r="X60" s="15">
        <f t="shared" si="50"/>
        <v>0</v>
      </c>
      <c r="Y60" s="15">
        <f t="shared" si="50"/>
        <v>0</v>
      </c>
      <c r="Z60" s="15">
        <f t="shared" si="51"/>
        <v>0</v>
      </c>
      <c r="AA60" s="15">
        <f t="shared" si="51"/>
        <v>0</v>
      </c>
      <c r="AB60" s="15">
        <f t="shared" si="51"/>
        <v>0</v>
      </c>
      <c r="AC60" s="15">
        <f t="shared" si="51"/>
        <v>0</v>
      </c>
      <c r="AD60" s="15">
        <f t="shared" si="51"/>
        <v>0</v>
      </c>
      <c r="AE60" s="15">
        <f t="shared" si="51"/>
        <v>0</v>
      </c>
      <c r="AF60" s="15">
        <f t="shared" si="51"/>
        <v>0</v>
      </c>
      <c r="AG60" s="15">
        <f t="shared" si="51"/>
        <v>0</v>
      </c>
      <c r="AH60" s="15">
        <f t="shared" si="51"/>
        <v>0</v>
      </c>
      <c r="AI60" s="15">
        <f t="shared" si="51"/>
        <v>0</v>
      </c>
      <c r="AJ60" s="15">
        <f t="shared" si="51"/>
        <v>0</v>
      </c>
      <c r="AK60" s="15">
        <f t="shared" si="51"/>
        <v>0</v>
      </c>
      <c r="AL60" s="15">
        <f t="shared" si="51"/>
        <v>0</v>
      </c>
      <c r="AM60" s="44">
        <f t="shared" si="51"/>
        <v>0</v>
      </c>
      <c r="AN60" s="44">
        <f t="shared" si="51"/>
        <v>0</v>
      </c>
      <c r="AO60" s="44">
        <f t="shared" si="51"/>
        <v>0</v>
      </c>
      <c r="AP60" s="44">
        <f t="shared" si="51"/>
        <v>0</v>
      </c>
      <c r="AQ60" s="44">
        <f t="shared" si="51"/>
        <v>0</v>
      </c>
      <c r="AR60" s="44">
        <f t="shared" si="51"/>
        <v>0</v>
      </c>
      <c r="AS60" s="44">
        <f t="shared" si="51"/>
        <v>0</v>
      </c>
    </row>
    <row r="61" spans="1:45" ht="26.25" hidden="1" customHeight="1" x14ac:dyDescent="0.25">
      <c r="A61" s="102" t="s">
        <v>9</v>
      </c>
      <c r="B61" s="98">
        <v>51</v>
      </c>
      <c r="C61" s="98">
        <v>0</v>
      </c>
      <c r="D61" s="2" t="s">
        <v>11</v>
      </c>
      <c r="E61" s="98">
        <v>851</v>
      </c>
      <c r="F61" s="2" t="s">
        <v>11</v>
      </c>
      <c r="G61" s="2" t="s">
        <v>13</v>
      </c>
      <c r="H61" s="2" t="s">
        <v>184</v>
      </c>
      <c r="I61" s="2" t="s">
        <v>22</v>
      </c>
      <c r="J61" s="15">
        <f>'3.ВС'!J49</f>
        <v>100000</v>
      </c>
      <c r="K61" s="15">
        <f>'3.ВС'!K49</f>
        <v>0</v>
      </c>
      <c r="L61" s="15">
        <f>'3.ВС'!L49</f>
        <v>100000</v>
      </c>
      <c r="M61" s="15">
        <f>'3.ВС'!M49</f>
        <v>0</v>
      </c>
      <c r="N61" s="15">
        <f>'3.ВС'!N49</f>
        <v>0</v>
      </c>
      <c r="O61" s="15">
        <f>'3.ВС'!O49</f>
        <v>0</v>
      </c>
      <c r="P61" s="15">
        <f>'3.ВС'!P49</f>
        <v>0</v>
      </c>
      <c r="Q61" s="15">
        <f>'3.ВС'!Q49</f>
        <v>0</v>
      </c>
      <c r="R61" s="15">
        <f>'3.ВС'!R49</f>
        <v>100000</v>
      </c>
      <c r="S61" s="15">
        <f>'3.ВС'!S49</f>
        <v>0</v>
      </c>
      <c r="T61" s="15">
        <f>'3.ВС'!T49</f>
        <v>100000</v>
      </c>
      <c r="U61" s="15">
        <f>'3.ВС'!U49</f>
        <v>0</v>
      </c>
      <c r="V61" s="15">
        <f>'3.ВС'!V49</f>
        <v>0</v>
      </c>
      <c r="W61" s="15">
        <f>'3.ВС'!W49</f>
        <v>0</v>
      </c>
      <c r="X61" s="15">
        <f>'3.ВС'!X49</f>
        <v>0</v>
      </c>
      <c r="Y61" s="15">
        <f>'3.ВС'!Y49</f>
        <v>0</v>
      </c>
      <c r="Z61" s="15">
        <f>'3.ВС'!Z49</f>
        <v>0</v>
      </c>
      <c r="AA61" s="15">
        <f>'3.ВС'!AA49</f>
        <v>0</v>
      </c>
      <c r="AB61" s="15">
        <f>'3.ВС'!AB49</f>
        <v>0</v>
      </c>
      <c r="AC61" s="15">
        <f>'3.ВС'!AC49</f>
        <v>0</v>
      </c>
      <c r="AD61" s="15">
        <f>'3.ВС'!AD49</f>
        <v>0</v>
      </c>
      <c r="AE61" s="15">
        <f>'3.ВС'!AE49</f>
        <v>0</v>
      </c>
      <c r="AF61" s="15">
        <f>'3.ВС'!AF49</f>
        <v>0</v>
      </c>
      <c r="AG61" s="15">
        <f>'3.ВС'!AG49</f>
        <v>0</v>
      </c>
      <c r="AH61" s="15">
        <f>'3.ВС'!AH49</f>
        <v>0</v>
      </c>
      <c r="AI61" s="15">
        <f>'3.ВС'!AI49</f>
        <v>0</v>
      </c>
      <c r="AJ61" s="15">
        <f>'3.ВС'!AJ49</f>
        <v>0</v>
      </c>
      <c r="AK61" s="15">
        <f>'3.ВС'!AK49</f>
        <v>0</v>
      </c>
      <c r="AL61" s="15">
        <f>'3.ВС'!AL49</f>
        <v>0</v>
      </c>
      <c r="AM61" s="44">
        <f>'3.ВС'!AM49</f>
        <v>0</v>
      </c>
      <c r="AN61" s="44">
        <f>'3.ВС'!AN49</f>
        <v>0</v>
      </c>
      <c r="AO61" s="44">
        <f>'3.ВС'!AO49</f>
        <v>0</v>
      </c>
      <c r="AP61" s="44">
        <f>'3.ВС'!AP49</f>
        <v>0</v>
      </c>
      <c r="AQ61" s="44">
        <f>'3.ВС'!AQ49</f>
        <v>0</v>
      </c>
      <c r="AR61" s="44">
        <f>'3.ВС'!AR49</f>
        <v>0</v>
      </c>
      <c r="AS61" s="44">
        <f>'3.ВС'!AS49</f>
        <v>0</v>
      </c>
    </row>
    <row r="62" spans="1:45" ht="45" hidden="1" x14ac:dyDescent="0.25">
      <c r="A62" s="100" t="s">
        <v>297</v>
      </c>
      <c r="B62" s="98">
        <v>51</v>
      </c>
      <c r="C62" s="98">
        <v>0</v>
      </c>
      <c r="D62" s="2" t="s">
        <v>11</v>
      </c>
      <c r="E62" s="98">
        <v>851</v>
      </c>
      <c r="F62" s="2" t="s">
        <v>11</v>
      </c>
      <c r="G62" s="2" t="s">
        <v>13</v>
      </c>
      <c r="H62" s="2" t="s">
        <v>293</v>
      </c>
      <c r="I62" s="2"/>
      <c r="J62" s="15">
        <f t="shared" ref="J62:AK63" si="52">J63</f>
        <v>100000</v>
      </c>
      <c r="K62" s="15">
        <f t="shared" si="52"/>
        <v>0</v>
      </c>
      <c r="L62" s="15">
        <f t="shared" si="52"/>
        <v>100000</v>
      </c>
      <c r="M62" s="15">
        <f t="shared" si="52"/>
        <v>0</v>
      </c>
      <c r="N62" s="15">
        <f t="shared" si="52"/>
        <v>0</v>
      </c>
      <c r="O62" s="15">
        <f t="shared" si="52"/>
        <v>0</v>
      </c>
      <c r="P62" s="15">
        <f t="shared" si="52"/>
        <v>0</v>
      </c>
      <c r="Q62" s="15">
        <f t="shared" si="52"/>
        <v>0</v>
      </c>
      <c r="R62" s="15">
        <f t="shared" si="52"/>
        <v>100000</v>
      </c>
      <c r="S62" s="15">
        <f t="shared" si="52"/>
        <v>0</v>
      </c>
      <c r="T62" s="15">
        <f t="shared" si="52"/>
        <v>100000</v>
      </c>
      <c r="U62" s="15">
        <f t="shared" si="52"/>
        <v>0</v>
      </c>
      <c r="V62" s="15">
        <f t="shared" si="52"/>
        <v>0</v>
      </c>
      <c r="W62" s="15">
        <f t="shared" si="52"/>
        <v>0</v>
      </c>
      <c r="X62" s="15">
        <f t="shared" si="52"/>
        <v>0</v>
      </c>
      <c r="Y62" s="15">
        <f t="shared" si="52"/>
        <v>0</v>
      </c>
      <c r="Z62" s="15">
        <f t="shared" si="52"/>
        <v>0</v>
      </c>
      <c r="AA62" s="15">
        <f t="shared" si="52"/>
        <v>0</v>
      </c>
      <c r="AB62" s="15">
        <f t="shared" si="52"/>
        <v>0</v>
      </c>
      <c r="AC62" s="15">
        <f t="shared" si="52"/>
        <v>0</v>
      </c>
      <c r="AD62" s="15">
        <f t="shared" si="52"/>
        <v>0</v>
      </c>
      <c r="AE62" s="15">
        <f t="shared" si="52"/>
        <v>0</v>
      </c>
      <c r="AF62" s="15">
        <f t="shared" si="52"/>
        <v>0</v>
      </c>
      <c r="AG62" s="15">
        <f t="shared" si="52"/>
        <v>0</v>
      </c>
      <c r="AH62" s="15">
        <f t="shared" si="52"/>
        <v>0</v>
      </c>
      <c r="AI62" s="15">
        <f t="shared" si="52"/>
        <v>0</v>
      </c>
      <c r="AJ62" s="15">
        <f t="shared" si="52"/>
        <v>0</v>
      </c>
      <c r="AK62" s="15">
        <f t="shared" si="52"/>
        <v>0</v>
      </c>
      <c r="AL62" s="15">
        <f t="shared" ref="Z62:AS63" si="53">AL63</f>
        <v>0</v>
      </c>
      <c r="AM62" s="44">
        <f t="shared" si="53"/>
        <v>0</v>
      </c>
      <c r="AN62" s="44">
        <f t="shared" si="53"/>
        <v>0</v>
      </c>
      <c r="AO62" s="44">
        <f t="shared" si="53"/>
        <v>0</v>
      </c>
      <c r="AP62" s="44">
        <f t="shared" si="53"/>
        <v>0</v>
      </c>
      <c r="AQ62" s="44">
        <f t="shared" si="53"/>
        <v>0</v>
      </c>
      <c r="AR62" s="44">
        <f t="shared" si="53"/>
        <v>0</v>
      </c>
      <c r="AS62" s="44">
        <f t="shared" si="53"/>
        <v>0</v>
      </c>
    </row>
    <row r="63" spans="1:45" ht="22.5" hidden="1" customHeight="1" x14ac:dyDescent="0.25">
      <c r="A63" s="102" t="s">
        <v>20</v>
      </c>
      <c r="B63" s="98">
        <v>51</v>
      </c>
      <c r="C63" s="98">
        <v>0</v>
      </c>
      <c r="D63" s="2" t="s">
        <v>11</v>
      </c>
      <c r="E63" s="98">
        <v>851</v>
      </c>
      <c r="F63" s="2" t="s">
        <v>11</v>
      </c>
      <c r="G63" s="2" t="s">
        <v>13</v>
      </c>
      <c r="H63" s="2" t="s">
        <v>293</v>
      </c>
      <c r="I63" s="2" t="s">
        <v>21</v>
      </c>
      <c r="J63" s="15">
        <f t="shared" si="52"/>
        <v>100000</v>
      </c>
      <c r="K63" s="15">
        <f t="shared" si="52"/>
        <v>0</v>
      </c>
      <c r="L63" s="15">
        <f t="shared" si="52"/>
        <v>100000</v>
      </c>
      <c r="M63" s="15">
        <f t="shared" si="52"/>
        <v>0</v>
      </c>
      <c r="N63" s="15">
        <f t="shared" si="52"/>
        <v>0</v>
      </c>
      <c r="O63" s="15">
        <f t="shared" si="52"/>
        <v>0</v>
      </c>
      <c r="P63" s="15">
        <f t="shared" si="52"/>
        <v>0</v>
      </c>
      <c r="Q63" s="15">
        <f t="shared" si="52"/>
        <v>0</v>
      </c>
      <c r="R63" s="15">
        <f t="shared" si="52"/>
        <v>100000</v>
      </c>
      <c r="S63" s="15">
        <f t="shared" si="52"/>
        <v>0</v>
      </c>
      <c r="T63" s="15">
        <f t="shared" si="52"/>
        <v>100000</v>
      </c>
      <c r="U63" s="15">
        <f t="shared" si="52"/>
        <v>0</v>
      </c>
      <c r="V63" s="15">
        <f t="shared" si="52"/>
        <v>0</v>
      </c>
      <c r="W63" s="15">
        <f t="shared" si="52"/>
        <v>0</v>
      </c>
      <c r="X63" s="15">
        <f t="shared" si="52"/>
        <v>0</v>
      </c>
      <c r="Y63" s="15">
        <f t="shared" si="52"/>
        <v>0</v>
      </c>
      <c r="Z63" s="15">
        <f t="shared" si="53"/>
        <v>0</v>
      </c>
      <c r="AA63" s="15">
        <f t="shared" si="53"/>
        <v>0</v>
      </c>
      <c r="AB63" s="15">
        <f t="shared" si="53"/>
        <v>0</v>
      </c>
      <c r="AC63" s="15">
        <f t="shared" si="53"/>
        <v>0</v>
      </c>
      <c r="AD63" s="15">
        <f t="shared" si="53"/>
        <v>0</v>
      </c>
      <c r="AE63" s="15">
        <f t="shared" si="53"/>
        <v>0</v>
      </c>
      <c r="AF63" s="15">
        <f t="shared" si="53"/>
        <v>0</v>
      </c>
      <c r="AG63" s="15">
        <f t="shared" si="53"/>
        <v>0</v>
      </c>
      <c r="AH63" s="15">
        <f t="shared" si="53"/>
        <v>0</v>
      </c>
      <c r="AI63" s="15">
        <f t="shared" si="53"/>
        <v>0</v>
      </c>
      <c r="AJ63" s="15">
        <f t="shared" si="53"/>
        <v>0</v>
      </c>
      <c r="AK63" s="15">
        <f t="shared" si="53"/>
        <v>0</v>
      </c>
      <c r="AL63" s="15">
        <f t="shared" si="53"/>
        <v>0</v>
      </c>
      <c r="AM63" s="44">
        <f t="shared" si="53"/>
        <v>0</v>
      </c>
      <c r="AN63" s="44">
        <f t="shared" si="53"/>
        <v>0</v>
      </c>
      <c r="AO63" s="44">
        <f t="shared" si="53"/>
        <v>0</v>
      </c>
      <c r="AP63" s="44">
        <f t="shared" si="53"/>
        <v>0</v>
      </c>
      <c r="AQ63" s="44">
        <f t="shared" si="53"/>
        <v>0</v>
      </c>
      <c r="AR63" s="44">
        <f t="shared" si="53"/>
        <v>0</v>
      </c>
      <c r="AS63" s="44">
        <f t="shared" si="53"/>
        <v>0</v>
      </c>
    </row>
    <row r="64" spans="1:45" ht="22.5" hidden="1" customHeight="1" x14ac:dyDescent="0.25">
      <c r="A64" s="102" t="s">
        <v>9</v>
      </c>
      <c r="B64" s="98">
        <v>51</v>
      </c>
      <c r="C64" s="98">
        <v>0</v>
      </c>
      <c r="D64" s="2" t="s">
        <v>11</v>
      </c>
      <c r="E64" s="98">
        <v>851</v>
      </c>
      <c r="F64" s="2" t="s">
        <v>11</v>
      </c>
      <c r="G64" s="2" t="s">
        <v>13</v>
      </c>
      <c r="H64" s="2" t="s">
        <v>293</v>
      </c>
      <c r="I64" s="2" t="s">
        <v>22</v>
      </c>
      <c r="J64" s="15">
        <f>'3.ВС'!J52</f>
        <v>100000</v>
      </c>
      <c r="K64" s="15">
        <f>'3.ВС'!K52</f>
        <v>0</v>
      </c>
      <c r="L64" s="15">
        <f>'3.ВС'!L52</f>
        <v>100000</v>
      </c>
      <c r="M64" s="15">
        <f>'3.ВС'!M52</f>
        <v>0</v>
      </c>
      <c r="N64" s="15">
        <f>'3.ВС'!N52</f>
        <v>0</v>
      </c>
      <c r="O64" s="15">
        <f>'3.ВС'!O52</f>
        <v>0</v>
      </c>
      <c r="P64" s="15">
        <f>'3.ВС'!P52</f>
        <v>0</v>
      </c>
      <c r="Q64" s="15">
        <f>'3.ВС'!Q52</f>
        <v>0</v>
      </c>
      <c r="R64" s="15">
        <f>'3.ВС'!R52</f>
        <v>100000</v>
      </c>
      <c r="S64" s="15">
        <f>'3.ВС'!S52</f>
        <v>0</v>
      </c>
      <c r="T64" s="15">
        <f>'3.ВС'!T52</f>
        <v>100000</v>
      </c>
      <c r="U64" s="15">
        <f>'3.ВС'!U52</f>
        <v>0</v>
      </c>
      <c r="V64" s="15">
        <f>'3.ВС'!V52</f>
        <v>0</v>
      </c>
      <c r="W64" s="15">
        <f>'3.ВС'!W52</f>
        <v>0</v>
      </c>
      <c r="X64" s="15">
        <f>'3.ВС'!X52</f>
        <v>0</v>
      </c>
      <c r="Y64" s="15">
        <f>'3.ВС'!Y52</f>
        <v>0</v>
      </c>
      <c r="Z64" s="15">
        <f>'3.ВС'!Z52</f>
        <v>0</v>
      </c>
      <c r="AA64" s="15">
        <f>'3.ВС'!AA52</f>
        <v>0</v>
      </c>
      <c r="AB64" s="15">
        <f>'3.ВС'!AB52</f>
        <v>0</v>
      </c>
      <c r="AC64" s="15">
        <f>'3.ВС'!AC52</f>
        <v>0</v>
      </c>
      <c r="AD64" s="15">
        <f>'3.ВС'!AD52</f>
        <v>0</v>
      </c>
      <c r="AE64" s="15">
        <f>'3.ВС'!AE52</f>
        <v>0</v>
      </c>
      <c r="AF64" s="15">
        <f>'3.ВС'!AF52</f>
        <v>0</v>
      </c>
      <c r="AG64" s="15">
        <f>'3.ВС'!AG52</f>
        <v>0</v>
      </c>
      <c r="AH64" s="15">
        <f>'3.ВС'!AH52</f>
        <v>0</v>
      </c>
      <c r="AI64" s="15">
        <f>'3.ВС'!AI52</f>
        <v>0</v>
      </c>
      <c r="AJ64" s="15">
        <f>'3.ВС'!AJ52</f>
        <v>0</v>
      </c>
      <c r="AK64" s="15">
        <f>'3.ВС'!AK52</f>
        <v>0</v>
      </c>
      <c r="AL64" s="15">
        <f>'3.ВС'!AL52</f>
        <v>0</v>
      </c>
      <c r="AM64" s="44">
        <f>'3.ВС'!AM52</f>
        <v>0</v>
      </c>
      <c r="AN64" s="44">
        <f>'3.ВС'!AN52</f>
        <v>0</v>
      </c>
      <c r="AO64" s="44">
        <f>'3.ВС'!AO52</f>
        <v>0</v>
      </c>
      <c r="AP64" s="44">
        <f>'3.ВС'!AP52</f>
        <v>0</v>
      </c>
      <c r="AQ64" s="44">
        <f>'3.ВС'!AQ52</f>
        <v>0</v>
      </c>
      <c r="AR64" s="44">
        <f>'3.ВС'!AR52</f>
        <v>0</v>
      </c>
      <c r="AS64" s="44">
        <f>'3.ВС'!AS52</f>
        <v>0</v>
      </c>
    </row>
    <row r="65" spans="1:45" ht="30" hidden="1" x14ac:dyDescent="0.25">
      <c r="A65" s="100" t="s">
        <v>28</v>
      </c>
      <c r="B65" s="98">
        <v>51</v>
      </c>
      <c r="C65" s="98">
        <v>0</v>
      </c>
      <c r="D65" s="2" t="s">
        <v>11</v>
      </c>
      <c r="E65" s="98">
        <v>851</v>
      </c>
      <c r="F65" s="2" t="s">
        <v>11</v>
      </c>
      <c r="G65" s="2" t="s">
        <v>13</v>
      </c>
      <c r="H65" s="2" t="s">
        <v>185</v>
      </c>
      <c r="I65" s="2"/>
      <c r="J65" s="15">
        <f t="shared" ref="J65:AK66" si="54">J66</f>
        <v>78000</v>
      </c>
      <c r="K65" s="15">
        <f t="shared" si="54"/>
        <v>0</v>
      </c>
      <c r="L65" s="15">
        <f t="shared" si="54"/>
        <v>78000</v>
      </c>
      <c r="M65" s="15">
        <f t="shared" si="54"/>
        <v>0</v>
      </c>
      <c r="N65" s="15">
        <f t="shared" si="54"/>
        <v>0</v>
      </c>
      <c r="O65" s="15">
        <f t="shared" si="54"/>
        <v>0</v>
      </c>
      <c r="P65" s="15">
        <f t="shared" si="54"/>
        <v>0</v>
      </c>
      <c r="Q65" s="15">
        <f t="shared" si="54"/>
        <v>0</v>
      </c>
      <c r="R65" s="15">
        <f t="shared" si="54"/>
        <v>78000</v>
      </c>
      <c r="S65" s="15">
        <f t="shared" si="54"/>
        <v>0</v>
      </c>
      <c r="T65" s="15">
        <f t="shared" si="54"/>
        <v>78000</v>
      </c>
      <c r="U65" s="15">
        <f t="shared" si="54"/>
        <v>0</v>
      </c>
      <c r="V65" s="15">
        <f t="shared" si="54"/>
        <v>0</v>
      </c>
      <c r="W65" s="15">
        <f t="shared" si="54"/>
        <v>0</v>
      </c>
      <c r="X65" s="15">
        <f t="shared" si="54"/>
        <v>0</v>
      </c>
      <c r="Y65" s="15">
        <f t="shared" si="54"/>
        <v>0</v>
      </c>
      <c r="Z65" s="15">
        <f t="shared" si="54"/>
        <v>0</v>
      </c>
      <c r="AA65" s="15">
        <f t="shared" si="54"/>
        <v>0</v>
      </c>
      <c r="AB65" s="15">
        <f t="shared" si="54"/>
        <v>0</v>
      </c>
      <c r="AC65" s="15">
        <f t="shared" si="54"/>
        <v>0</v>
      </c>
      <c r="AD65" s="15">
        <f t="shared" si="54"/>
        <v>0</v>
      </c>
      <c r="AE65" s="15">
        <f t="shared" si="54"/>
        <v>0</v>
      </c>
      <c r="AF65" s="15">
        <f t="shared" si="54"/>
        <v>0</v>
      </c>
      <c r="AG65" s="15">
        <f t="shared" si="54"/>
        <v>0</v>
      </c>
      <c r="AH65" s="15">
        <f t="shared" si="54"/>
        <v>0</v>
      </c>
      <c r="AI65" s="15">
        <f t="shared" si="54"/>
        <v>0</v>
      </c>
      <c r="AJ65" s="15">
        <f t="shared" si="54"/>
        <v>0</v>
      </c>
      <c r="AK65" s="15">
        <f t="shared" si="54"/>
        <v>0</v>
      </c>
      <c r="AL65" s="15">
        <f t="shared" ref="Z65:AS66" si="55">AL66</f>
        <v>0</v>
      </c>
      <c r="AM65" s="44">
        <f t="shared" si="55"/>
        <v>0</v>
      </c>
      <c r="AN65" s="44">
        <f t="shared" si="55"/>
        <v>0</v>
      </c>
      <c r="AO65" s="44">
        <f t="shared" si="55"/>
        <v>0</v>
      </c>
      <c r="AP65" s="44">
        <f t="shared" si="55"/>
        <v>0</v>
      </c>
      <c r="AQ65" s="44">
        <f t="shared" si="55"/>
        <v>0</v>
      </c>
      <c r="AR65" s="44">
        <f t="shared" si="55"/>
        <v>0</v>
      </c>
      <c r="AS65" s="44">
        <f t="shared" si="55"/>
        <v>0</v>
      </c>
    </row>
    <row r="66" spans="1:45" hidden="1" x14ac:dyDescent="0.25">
      <c r="A66" s="102" t="s">
        <v>23</v>
      </c>
      <c r="B66" s="98">
        <v>51</v>
      </c>
      <c r="C66" s="98">
        <v>0</v>
      </c>
      <c r="D66" s="2" t="s">
        <v>11</v>
      </c>
      <c r="E66" s="98">
        <v>851</v>
      </c>
      <c r="F66" s="2" t="s">
        <v>11</v>
      </c>
      <c r="G66" s="2" t="s">
        <v>13</v>
      </c>
      <c r="H66" s="2" t="s">
        <v>185</v>
      </c>
      <c r="I66" s="2" t="s">
        <v>24</v>
      </c>
      <c r="J66" s="15">
        <f t="shared" si="54"/>
        <v>78000</v>
      </c>
      <c r="K66" s="15">
        <f t="shared" si="54"/>
        <v>0</v>
      </c>
      <c r="L66" s="15">
        <f t="shared" si="54"/>
        <v>78000</v>
      </c>
      <c r="M66" s="15">
        <f t="shared" si="54"/>
        <v>0</v>
      </c>
      <c r="N66" s="15">
        <f t="shared" si="54"/>
        <v>0</v>
      </c>
      <c r="O66" s="15">
        <f t="shared" si="54"/>
        <v>0</v>
      </c>
      <c r="P66" s="15">
        <f t="shared" si="54"/>
        <v>0</v>
      </c>
      <c r="Q66" s="15">
        <f t="shared" si="54"/>
        <v>0</v>
      </c>
      <c r="R66" s="15">
        <f t="shared" si="54"/>
        <v>78000</v>
      </c>
      <c r="S66" s="15">
        <f t="shared" si="54"/>
        <v>0</v>
      </c>
      <c r="T66" s="15">
        <f t="shared" si="54"/>
        <v>78000</v>
      </c>
      <c r="U66" s="15">
        <f t="shared" si="54"/>
        <v>0</v>
      </c>
      <c r="V66" s="15">
        <f t="shared" si="54"/>
        <v>0</v>
      </c>
      <c r="W66" s="15">
        <f t="shared" si="54"/>
        <v>0</v>
      </c>
      <c r="X66" s="15">
        <f t="shared" si="54"/>
        <v>0</v>
      </c>
      <c r="Y66" s="15">
        <f t="shared" si="54"/>
        <v>0</v>
      </c>
      <c r="Z66" s="15">
        <f t="shared" si="55"/>
        <v>0</v>
      </c>
      <c r="AA66" s="15">
        <f t="shared" si="55"/>
        <v>0</v>
      </c>
      <c r="AB66" s="15">
        <f t="shared" si="55"/>
        <v>0</v>
      </c>
      <c r="AC66" s="15">
        <f t="shared" si="55"/>
        <v>0</v>
      </c>
      <c r="AD66" s="15">
        <f t="shared" si="55"/>
        <v>0</v>
      </c>
      <c r="AE66" s="15">
        <f t="shared" si="55"/>
        <v>0</v>
      </c>
      <c r="AF66" s="15">
        <f t="shared" si="55"/>
        <v>0</v>
      </c>
      <c r="AG66" s="15">
        <f t="shared" si="55"/>
        <v>0</v>
      </c>
      <c r="AH66" s="15">
        <f t="shared" si="55"/>
        <v>0</v>
      </c>
      <c r="AI66" s="15">
        <f t="shared" si="55"/>
        <v>0</v>
      </c>
      <c r="AJ66" s="15">
        <f t="shared" si="55"/>
        <v>0</v>
      </c>
      <c r="AK66" s="15">
        <f t="shared" si="55"/>
        <v>0</v>
      </c>
      <c r="AL66" s="15">
        <f t="shared" si="55"/>
        <v>0</v>
      </c>
      <c r="AM66" s="44">
        <f t="shared" si="55"/>
        <v>0</v>
      </c>
      <c r="AN66" s="44">
        <f t="shared" si="55"/>
        <v>0</v>
      </c>
      <c r="AO66" s="44">
        <f t="shared" si="55"/>
        <v>0</v>
      </c>
      <c r="AP66" s="44">
        <f t="shared" si="55"/>
        <v>0</v>
      </c>
      <c r="AQ66" s="44">
        <f t="shared" si="55"/>
        <v>0</v>
      </c>
      <c r="AR66" s="44">
        <f t="shared" si="55"/>
        <v>0</v>
      </c>
      <c r="AS66" s="44">
        <f t="shared" si="55"/>
        <v>0</v>
      </c>
    </row>
    <row r="67" spans="1:45" ht="22.5" hidden="1" customHeight="1" x14ac:dyDescent="0.25">
      <c r="A67" s="102" t="s">
        <v>25</v>
      </c>
      <c r="B67" s="98">
        <v>51</v>
      </c>
      <c r="C67" s="98">
        <v>0</v>
      </c>
      <c r="D67" s="2" t="s">
        <v>11</v>
      </c>
      <c r="E67" s="98">
        <v>851</v>
      </c>
      <c r="F67" s="2" t="s">
        <v>11</v>
      </c>
      <c r="G67" s="2" t="s">
        <v>13</v>
      </c>
      <c r="H67" s="2" t="s">
        <v>185</v>
      </c>
      <c r="I67" s="2" t="s">
        <v>26</v>
      </c>
      <c r="J67" s="15">
        <f>'3.ВС'!J55</f>
        <v>78000</v>
      </c>
      <c r="K67" s="15">
        <f>'3.ВС'!K55</f>
        <v>0</v>
      </c>
      <c r="L67" s="15">
        <f>'3.ВС'!L55</f>
        <v>78000</v>
      </c>
      <c r="M67" s="15">
        <f>'3.ВС'!M55</f>
        <v>0</v>
      </c>
      <c r="N67" s="15">
        <f>'3.ВС'!N55</f>
        <v>0</v>
      </c>
      <c r="O67" s="15">
        <f>'3.ВС'!O55</f>
        <v>0</v>
      </c>
      <c r="P67" s="15">
        <f>'3.ВС'!P55</f>
        <v>0</v>
      </c>
      <c r="Q67" s="15">
        <f>'3.ВС'!Q55</f>
        <v>0</v>
      </c>
      <c r="R67" s="15">
        <f>'3.ВС'!R55</f>
        <v>78000</v>
      </c>
      <c r="S67" s="15">
        <f>'3.ВС'!S55</f>
        <v>0</v>
      </c>
      <c r="T67" s="15">
        <f>'3.ВС'!T55</f>
        <v>78000</v>
      </c>
      <c r="U67" s="15">
        <f>'3.ВС'!U55</f>
        <v>0</v>
      </c>
      <c r="V67" s="15">
        <f>'3.ВС'!V55</f>
        <v>0</v>
      </c>
      <c r="W67" s="15">
        <f>'3.ВС'!W55</f>
        <v>0</v>
      </c>
      <c r="X67" s="15">
        <f>'3.ВС'!X55</f>
        <v>0</v>
      </c>
      <c r="Y67" s="15">
        <f>'3.ВС'!Y55</f>
        <v>0</v>
      </c>
      <c r="Z67" s="15">
        <f>'3.ВС'!Z55</f>
        <v>0</v>
      </c>
      <c r="AA67" s="15">
        <f>'3.ВС'!AA55</f>
        <v>0</v>
      </c>
      <c r="AB67" s="15">
        <f>'3.ВС'!AB55</f>
        <v>0</v>
      </c>
      <c r="AC67" s="15">
        <f>'3.ВС'!AC55</f>
        <v>0</v>
      </c>
      <c r="AD67" s="15">
        <f>'3.ВС'!AD55</f>
        <v>0</v>
      </c>
      <c r="AE67" s="15">
        <f>'3.ВС'!AE55</f>
        <v>0</v>
      </c>
      <c r="AF67" s="15">
        <f>'3.ВС'!AF55</f>
        <v>0</v>
      </c>
      <c r="AG67" s="15">
        <f>'3.ВС'!AG55</f>
        <v>0</v>
      </c>
      <c r="AH67" s="15">
        <f>'3.ВС'!AH55</f>
        <v>0</v>
      </c>
      <c r="AI67" s="15">
        <f>'3.ВС'!AI55</f>
        <v>0</v>
      </c>
      <c r="AJ67" s="15">
        <f>'3.ВС'!AJ55</f>
        <v>0</v>
      </c>
      <c r="AK67" s="15">
        <f>'3.ВС'!AK55</f>
        <v>0</v>
      </c>
      <c r="AL67" s="15">
        <f>'3.ВС'!AL55</f>
        <v>0</v>
      </c>
      <c r="AM67" s="44">
        <f>'3.ВС'!AM55</f>
        <v>0</v>
      </c>
      <c r="AN67" s="44">
        <f>'3.ВС'!AN55</f>
        <v>0</v>
      </c>
      <c r="AO67" s="44">
        <f>'3.ВС'!AO55</f>
        <v>0</v>
      </c>
      <c r="AP67" s="44">
        <f>'3.ВС'!AP55</f>
        <v>0</v>
      </c>
      <c r="AQ67" s="44">
        <f>'3.ВС'!AQ55</f>
        <v>0</v>
      </c>
      <c r="AR67" s="44">
        <f>'3.ВС'!AR55</f>
        <v>0</v>
      </c>
      <c r="AS67" s="44">
        <f>'3.ВС'!AS55</f>
        <v>0</v>
      </c>
    </row>
    <row r="68" spans="1:45" ht="65.25" hidden="1" customHeight="1" x14ac:dyDescent="0.25">
      <c r="A68" s="100" t="s">
        <v>228</v>
      </c>
      <c r="B68" s="98">
        <v>51</v>
      </c>
      <c r="C68" s="98">
        <v>0</v>
      </c>
      <c r="D68" s="2" t="s">
        <v>11</v>
      </c>
      <c r="E68" s="98">
        <v>851</v>
      </c>
      <c r="F68" s="2" t="s">
        <v>11</v>
      </c>
      <c r="G68" s="3" t="s">
        <v>33</v>
      </c>
      <c r="H68" s="3" t="s">
        <v>187</v>
      </c>
      <c r="I68" s="2"/>
      <c r="J68" s="15">
        <f t="shared" ref="J68:AK69" si="56">J69</f>
        <v>35500</v>
      </c>
      <c r="K68" s="15">
        <f t="shared" si="56"/>
        <v>0</v>
      </c>
      <c r="L68" s="15">
        <f t="shared" si="56"/>
        <v>35500</v>
      </c>
      <c r="M68" s="15">
        <f t="shared" si="56"/>
        <v>0</v>
      </c>
      <c r="N68" s="15">
        <f t="shared" si="56"/>
        <v>0</v>
      </c>
      <c r="O68" s="15">
        <f t="shared" si="56"/>
        <v>0</v>
      </c>
      <c r="P68" s="15">
        <f t="shared" si="56"/>
        <v>0</v>
      </c>
      <c r="Q68" s="15">
        <f t="shared" si="56"/>
        <v>0</v>
      </c>
      <c r="R68" s="15">
        <f t="shared" si="56"/>
        <v>35500</v>
      </c>
      <c r="S68" s="15">
        <f t="shared" si="56"/>
        <v>0</v>
      </c>
      <c r="T68" s="15">
        <f t="shared" si="56"/>
        <v>35500</v>
      </c>
      <c r="U68" s="15">
        <f t="shared" si="56"/>
        <v>0</v>
      </c>
      <c r="V68" s="15">
        <f t="shared" si="56"/>
        <v>0</v>
      </c>
      <c r="W68" s="15">
        <f t="shared" si="56"/>
        <v>0</v>
      </c>
      <c r="X68" s="15">
        <f t="shared" si="56"/>
        <v>0</v>
      </c>
      <c r="Y68" s="15">
        <f t="shared" si="56"/>
        <v>0</v>
      </c>
      <c r="Z68" s="15">
        <f t="shared" si="56"/>
        <v>0</v>
      </c>
      <c r="AA68" s="15">
        <f t="shared" si="56"/>
        <v>0</v>
      </c>
      <c r="AB68" s="15">
        <f t="shared" si="56"/>
        <v>0</v>
      </c>
      <c r="AC68" s="15">
        <f t="shared" si="56"/>
        <v>0</v>
      </c>
      <c r="AD68" s="15">
        <f t="shared" si="56"/>
        <v>0</v>
      </c>
      <c r="AE68" s="15">
        <f t="shared" si="56"/>
        <v>0</v>
      </c>
      <c r="AF68" s="15">
        <f t="shared" si="56"/>
        <v>0</v>
      </c>
      <c r="AG68" s="15">
        <f t="shared" si="56"/>
        <v>0</v>
      </c>
      <c r="AH68" s="15">
        <f t="shared" si="56"/>
        <v>0</v>
      </c>
      <c r="AI68" s="15">
        <f t="shared" si="56"/>
        <v>0</v>
      </c>
      <c r="AJ68" s="15">
        <f t="shared" si="56"/>
        <v>0</v>
      </c>
      <c r="AK68" s="15">
        <f t="shared" si="56"/>
        <v>0</v>
      </c>
      <c r="AL68" s="15">
        <f t="shared" ref="Z68:AS69" si="57">AL69</f>
        <v>0</v>
      </c>
      <c r="AM68" s="44">
        <f t="shared" si="57"/>
        <v>0</v>
      </c>
      <c r="AN68" s="44">
        <f t="shared" si="57"/>
        <v>0</v>
      </c>
      <c r="AO68" s="44">
        <f t="shared" si="57"/>
        <v>0</v>
      </c>
      <c r="AP68" s="44">
        <f t="shared" si="57"/>
        <v>0</v>
      </c>
      <c r="AQ68" s="44">
        <f t="shared" si="57"/>
        <v>0</v>
      </c>
      <c r="AR68" s="44">
        <f t="shared" si="57"/>
        <v>0</v>
      </c>
      <c r="AS68" s="44">
        <f t="shared" si="57"/>
        <v>0</v>
      </c>
    </row>
    <row r="69" spans="1:45" ht="22.5" hidden="1" customHeight="1" x14ac:dyDescent="0.25">
      <c r="A69" s="102" t="s">
        <v>20</v>
      </c>
      <c r="B69" s="98">
        <v>51</v>
      </c>
      <c r="C69" s="98">
        <v>0</v>
      </c>
      <c r="D69" s="2" t="s">
        <v>11</v>
      </c>
      <c r="E69" s="98">
        <v>851</v>
      </c>
      <c r="F69" s="2" t="s">
        <v>11</v>
      </c>
      <c r="G69" s="3" t="s">
        <v>33</v>
      </c>
      <c r="H69" s="3" t="s">
        <v>187</v>
      </c>
      <c r="I69" s="2" t="s">
        <v>21</v>
      </c>
      <c r="J69" s="15">
        <f t="shared" si="56"/>
        <v>35500</v>
      </c>
      <c r="K69" s="15">
        <f t="shared" si="56"/>
        <v>0</v>
      </c>
      <c r="L69" s="15">
        <f t="shared" si="56"/>
        <v>35500</v>
      </c>
      <c r="M69" s="15">
        <f t="shared" si="56"/>
        <v>0</v>
      </c>
      <c r="N69" s="15">
        <f t="shared" si="56"/>
        <v>0</v>
      </c>
      <c r="O69" s="15">
        <f t="shared" si="56"/>
        <v>0</v>
      </c>
      <c r="P69" s="15">
        <f t="shared" si="56"/>
        <v>0</v>
      </c>
      <c r="Q69" s="15">
        <f t="shared" si="56"/>
        <v>0</v>
      </c>
      <c r="R69" s="15">
        <f t="shared" si="56"/>
        <v>35500</v>
      </c>
      <c r="S69" s="15">
        <f t="shared" si="56"/>
        <v>0</v>
      </c>
      <c r="T69" s="15">
        <f t="shared" si="56"/>
        <v>35500</v>
      </c>
      <c r="U69" s="15">
        <f t="shared" si="56"/>
        <v>0</v>
      </c>
      <c r="V69" s="15">
        <f t="shared" si="56"/>
        <v>0</v>
      </c>
      <c r="W69" s="15">
        <f t="shared" si="56"/>
        <v>0</v>
      </c>
      <c r="X69" s="15">
        <f t="shared" si="56"/>
        <v>0</v>
      </c>
      <c r="Y69" s="15">
        <f t="shared" si="56"/>
        <v>0</v>
      </c>
      <c r="Z69" s="15">
        <f t="shared" si="57"/>
        <v>0</v>
      </c>
      <c r="AA69" s="15">
        <f t="shared" si="57"/>
        <v>0</v>
      </c>
      <c r="AB69" s="15">
        <f t="shared" si="57"/>
        <v>0</v>
      </c>
      <c r="AC69" s="15">
        <f t="shared" si="57"/>
        <v>0</v>
      </c>
      <c r="AD69" s="15">
        <f t="shared" si="57"/>
        <v>0</v>
      </c>
      <c r="AE69" s="15">
        <f t="shared" si="57"/>
        <v>0</v>
      </c>
      <c r="AF69" s="15">
        <f t="shared" si="57"/>
        <v>0</v>
      </c>
      <c r="AG69" s="15">
        <f t="shared" si="57"/>
        <v>0</v>
      </c>
      <c r="AH69" s="15">
        <f t="shared" si="57"/>
        <v>0</v>
      </c>
      <c r="AI69" s="15">
        <f t="shared" si="57"/>
        <v>0</v>
      </c>
      <c r="AJ69" s="15">
        <f t="shared" si="57"/>
        <v>0</v>
      </c>
      <c r="AK69" s="15">
        <f t="shared" si="57"/>
        <v>0</v>
      </c>
      <c r="AL69" s="15">
        <f t="shared" si="57"/>
        <v>0</v>
      </c>
      <c r="AM69" s="44">
        <f t="shared" si="57"/>
        <v>0</v>
      </c>
      <c r="AN69" s="44">
        <f t="shared" si="57"/>
        <v>0</v>
      </c>
      <c r="AO69" s="44">
        <f t="shared" si="57"/>
        <v>0</v>
      </c>
      <c r="AP69" s="44">
        <f t="shared" si="57"/>
        <v>0</v>
      </c>
      <c r="AQ69" s="44">
        <f t="shared" si="57"/>
        <v>0</v>
      </c>
      <c r="AR69" s="44">
        <f t="shared" si="57"/>
        <v>0</v>
      </c>
      <c r="AS69" s="44">
        <f t="shared" si="57"/>
        <v>0</v>
      </c>
    </row>
    <row r="70" spans="1:45" ht="22.5" hidden="1" customHeight="1" x14ac:dyDescent="0.25">
      <c r="A70" s="102" t="s">
        <v>9</v>
      </c>
      <c r="B70" s="98">
        <v>51</v>
      </c>
      <c r="C70" s="98">
        <v>0</v>
      </c>
      <c r="D70" s="2" t="s">
        <v>11</v>
      </c>
      <c r="E70" s="98">
        <v>851</v>
      </c>
      <c r="F70" s="2" t="s">
        <v>11</v>
      </c>
      <c r="G70" s="3" t="s">
        <v>33</v>
      </c>
      <c r="H70" s="3" t="s">
        <v>187</v>
      </c>
      <c r="I70" s="2" t="s">
        <v>22</v>
      </c>
      <c r="J70" s="15">
        <f>'3.ВС'!J85</f>
        <v>35500</v>
      </c>
      <c r="K70" s="15">
        <f>'3.ВС'!K85</f>
        <v>0</v>
      </c>
      <c r="L70" s="15">
        <f>'3.ВС'!L85</f>
        <v>35500</v>
      </c>
      <c r="M70" s="15">
        <f>'3.ВС'!M85</f>
        <v>0</v>
      </c>
      <c r="N70" s="15">
        <f>'3.ВС'!N85</f>
        <v>0</v>
      </c>
      <c r="O70" s="15">
        <f>'3.ВС'!O85</f>
        <v>0</v>
      </c>
      <c r="P70" s="15">
        <f>'3.ВС'!P85</f>
        <v>0</v>
      </c>
      <c r="Q70" s="15">
        <f>'3.ВС'!Q85</f>
        <v>0</v>
      </c>
      <c r="R70" s="15">
        <f>'3.ВС'!R85</f>
        <v>35500</v>
      </c>
      <c r="S70" s="15">
        <f>'3.ВС'!S85</f>
        <v>0</v>
      </c>
      <c r="T70" s="15">
        <f>'3.ВС'!T85</f>
        <v>35500</v>
      </c>
      <c r="U70" s="15">
        <f>'3.ВС'!U85</f>
        <v>0</v>
      </c>
      <c r="V70" s="15">
        <f>'3.ВС'!V85</f>
        <v>0</v>
      </c>
      <c r="W70" s="15">
        <f>'3.ВС'!W85</f>
        <v>0</v>
      </c>
      <c r="X70" s="15">
        <f>'3.ВС'!X85</f>
        <v>0</v>
      </c>
      <c r="Y70" s="15">
        <f>'3.ВС'!Y85</f>
        <v>0</v>
      </c>
      <c r="Z70" s="15">
        <f>'3.ВС'!Z85</f>
        <v>0</v>
      </c>
      <c r="AA70" s="15">
        <f>'3.ВС'!AA85</f>
        <v>0</v>
      </c>
      <c r="AB70" s="15">
        <f>'3.ВС'!AB85</f>
        <v>0</v>
      </c>
      <c r="AC70" s="15">
        <f>'3.ВС'!AC85</f>
        <v>0</v>
      </c>
      <c r="AD70" s="15">
        <f>'3.ВС'!AD85</f>
        <v>0</v>
      </c>
      <c r="AE70" s="15">
        <f>'3.ВС'!AE85</f>
        <v>0</v>
      </c>
      <c r="AF70" s="15">
        <f>'3.ВС'!AF85</f>
        <v>0</v>
      </c>
      <c r="AG70" s="15">
        <f>'3.ВС'!AG85</f>
        <v>0</v>
      </c>
      <c r="AH70" s="15">
        <f>'3.ВС'!AH85</f>
        <v>0</v>
      </c>
      <c r="AI70" s="15">
        <f>'3.ВС'!AI85</f>
        <v>0</v>
      </c>
      <c r="AJ70" s="15">
        <f>'3.ВС'!AJ85</f>
        <v>0</v>
      </c>
      <c r="AK70" s="15">
        <f>'3.ВС'!AK85</f>
        <v>0</v>
      </c>
      <c r="AL70" s="15">
        <f>'3.ВС'!AL85</f>
        <v>0</v>
      </c>
      <c r="AM70" s="44">
        <f>'3.ВС'!AM85</f>
        <v>0</v>
      </c>
      <c r="AN70" s="44">
        <f>'3.ВС'!AN85</f>
        <v>0</v>
      </c>
      <c r="AO70" s="44">
        <f>'3.ВС'!AO85</f>
        <v>0</v>
      </c>
      <c r="AP70" s="44">
        <f>'3.ВС'!AP85</f>
        <v>0</v>
      </c>
      <c r="AQ70" s="44">
        <f>'3.ВС'!AQ85</f>
        <v>0</v>
      </c>
      <c r="AR70" s="44">
        <f>'3.ВС'!AR85</f>
        <v>0</v>
      </c>
      <c r="AS70" s="44">
        <f>'3.ВС'!AS85</f>
        <v>0</v>
      </c>
    </row>
    <row r="71" spans="1:45" ht="64.5" hidden="1" customHeight="1" x14ac:dyDescent="0.25">
      <c r="A71" s="100" t="s">
        <v>27</v>
      </c>
      <c r="B71" s="98">
        <v>51</v>
      </c>
      <c r="C71" s="98">
        <v>0</v>
      </c>
      <c r="D71" s="2" t="s">
        <v>11</v>
      </c>
      <c r="E71" s="98">
        <v>851</v>
      </c>
      <c r="F71" s="2" t="s">
        <v>11</v>
      </c>
      <c r="G71" s="2" t="s">
        <v>13</v>
      </c>
      <c r="H71" s="2" t="s">
        <v>183</v>
      </c>
      <c r="I71" s="2"/>
      <c r="J71" s="15">
        <f t="shared" ref="J71:AK84" si="58">J72</f>
        <v>2500</v>
      </c>
      <c r="K71" s="15">
        <f t="shared" si="58"/>
        <v>0</v>
      </c>
      <c r="L71" s="15">
        <f t="shared" si="58"/>
        <v>0</v>
      </c>
      <c r="M71" s="15">
        <f t="shared" si="58"/>
        <v>2500</v>
      </c>
      <c r="N71" s="15">
        <f t="shared" si="58"/>
        <v>0</v>
      </c>
      <c r="O71" s="15">
        <f t="shared" si="58"/>
        <v>0</v>
      </c>
      <c r="P71" s="15">
        <f t="shared" si="58"/>
        <v>0</v>
      </c>
      <c r="Q71" s="15">
        <f t="shared" si="58"/>
        <v>0</v>
      </c>
      <c r="R71" s="15">
        <f t="shared" si="58"/>
        <v>2500</v>
      </c>
      <c r="S71" s="15">
        <f t="shared" si="58"/>
        <v>0</v>
      </c>
      <c r="T71" s="15">
        <f t="shared" si="58"/>
        <v>0</v>
      </c>
      <c r="U71" s="15">
        <f t="shared" si="58"/>
        <v>2500</v>
      </c>
      <c r="V71" s="15">
        <f t="shared" si="58"/>
        <v>2500</v>
      </c>
      <c r="W71" s="15">
        <f t="shared" si="58"/>
        <v>0</v>
      </c>
      <c r="X71" s="15">
        <f t="shared" si="58"/>
        <v>0</v>
      </c>
      <c r="Y71" s="15">
        <f t="shared" si="58"/>
        <v>2500</v>
      </c>
      <c r="Z71" s="15">
        <f t="shared" si="58"/>
        <v>0</v>
      </c>
      <c r="AA71" s="15">
        <f t="shared" si="58"/>
        <v>0</v>
      </c>
      <c r="AB71" s="15">
        <f t="shared" si="58"/>
        <v>0</v>
      </c>
      <c r="AC71" s="15">
        <f t="shared" si="58"/>
        <v>0</v>
      </c>
      <c r="AD71" s="15">
        <f t="shared" si="58"/>
        <v>2500</v>
      </c>
      <c r="AE71" s="15">
        <f t="shared" si="58"/>
        <v>0</v>
      </c>
      <c r="AF71" s="15">
        <f t="shared" si="58"/>
        <v>0</v>
      </c>
      <c r="AG71" s="15">
        <f t="shared" si="58"/>
        <v>2500</v>
      </c>
      <c r="AH71" s="15">
        <f t="shared" si="58"/>
        <v>2500</v>
      </c>
      <c r="AI71" s="15">
        <f t="shared" si="58"/>
        <v>0</v>
      </c>
      <c r="AJ71" s="15">
        <f t="shared" si="58"/>
        <v>0</v>
      </c>
      <c r="AK71" s="15">
        <f t="shared" si="58"/>
        <v>2500</v>
      </c>
      <c r="AL71" s="15">
        <f t="shared" ref="Z71:AS84" si="59">AL72</f>
        <v>0</v>
      </c>
      <c r="AM71" s="44">
        <f t="shared" si="59"/>
        <v>0</v>
      </c>
      <c r="AN71" s="44">
        <f t="shared" si="59"/>
        <v>0</v>
      </c>
      <c r="AO71" s="44">
        <f t="shared" si="59"/>
        <v>0</v>
      </c>
      <c r="AP71" s="44">
        <f t="shared" si="59"/>
        <v>2500</v>
      </c>
      <c r="AQ71" s="44">
        <f t="shared" si="59"/>
        <v>0</v>
      </c>
      <c r="AR71" s="44">
        <f t="shared" si="59"/>
        <v>0</v>
      </c>
      <c r="AS71" s="44">
        <f t="shared" si="59"/>
        <v>2500</v>
      </c>
    </row>
    <row r="72" spans="1:45" ht="22.5" hidden="1" customHeight="1" x14ac:dyDescent="0.25">
      <c r="A72" s="102" t="s">
        <v>20</v>
      </c>
      <c r="B72" s="98">
        <v>51</v>
      </c>
      <c r="C72" s="98">
        <v>0</v>
      </c>
      <c r="D72" s="2" t="s">
        <v>11</v>
      </c>
      <c r="E72" s="98">
        <v>851</v>
      </c>
      <c r="F72" s="2" t="s">
        <v>11</v>
      </c>
      <c r="G72" s="2" t="s">
        <v>13</v>
      </c>
      <c r="H72" s="2" t="s">
        <v>183</v>
      </c>
      <c r="I72" s="2" t="s">
        <v>21</v>
      </c>
      <c r="J72" s="15">
        <f t="shared" si="58"/>
        <v>2500</v>
      </c>
      <c r="K72" s="15">
        <f t="shared" si="58"/>
        <v>0</v>
      </c>
      <c r="L72" s="15">
        <f t="shared" si="58"/>
        <v>0</v>
      </c>
      <c r="M72" s="15">
        <f t="shared" si="58"/>
        <v>2500</v>
      </c>
      <c r="N72" s="15">
        <f t="shared" si="58"/>
        <v>0</v>
      </c>
      <c r="O72" s="15">
        <f t="shared" si="58"/>
        <v>0</v>
      </c>
      <c r="P72" s="15">
        <f t="shared" si="58"/>
        <v>0</v>
      </c>
      <c r="Q72" s="15">
        <f t="shared" si="58"/>
        <v>0</v>
      </c>
      <c r="R72" s="15">
        <f t="shared" si="58"/>
        <v>2500</v>
      </c>
      <c r="S72" s="15">
        <f t="shared" si="58"/>
        <v>0</v>
      </c>
      <c r="T72" s="15">
        <f t="shared" si="58"/>
        <v>0</v>
      </c>
      <c r="U72" s="15">
        <f t="shared" si="58"/>
        <v>2500</v>
      </c>
      <c r="V72" s="15">
        <f t="shared" si="58"/>
        <v>2500</v>
      </c>
      <c r="W72" s="15">
        <f t="shared" si="58"/>
        <v>0</v>
      </c>
      <c r="X72" s="15">
        <f t="shared" si="58"/>
        <v>0</v>
      </c>
      <c r="Y72" s="15">
        <f t="shared" si="58"/>
        <v>2500</v>
      </c>
      <c r="Z72" s="15">
        <f t="shared" si="59"/>
        <v>0</v>
      </c>
      <c r="AA72" s="15">
        <f t="shared" si="59"/>
        <v>0</v>
      </c>
      <c r="AB72" s="15">
        <f t="shared" si="59"/>
        <v>0</v>
      </c>
      <c r="AC72" s="15">
        <f t="shared" si="59"/>
        <v>0</v>
      </c>
      <c r="AD72" s="15">
        <f t="shared" si="59"/>
        <v>2500</v>
      </c>
      <c r="AE72" s="15">
        <f t="shared" si="59"/>
        <v>0</v>
      </c>
      <c r="AF72" s="15">
        <f t="shared" si="59"/>
        <v>0</v>
      </c>
      <c r="AG72" s="15">
        <f t="shared" si="59"/>
        <v>2500</v>
      </c>
      <c r="AH72" s="15">
        <f t="shared" si="59"/>
        <v>2500</v>
      </c>
      <c r="AI72" s="15">
        <f t="shared" si="59"/>
        <v>0</v>
      </c>
      <c r="AJ72" s="15">
        <f t="shared" si="59"/>
        <v>0</v>
      </c>
      <c r="AK72" s="15">
        <f t="shared" si="59"/>
        <v>2500</v>
      </c>
      <c r="AL72" s="15">
        <f t="shared" si="59"/>
        <v>0</v>
      </c>
      <c r="AM72" s="44">
        <f t="shared" si="59"/>
        <v>0</v>
      </c>
      <c r="AN72" s="44">
        <f t="shared" si="59"/>
        <v>0</v>
      </c>
      <c r="AO72" s="44">
        <f t="shared" si="59"/>
        <v>0</v>
      </c>
      <c r="AP72" s="44">
        <f t="shared" si="59"/>
        <v>2500</v>
      </c>
      <c r="AQ72" s="44">
        <f t="shared" si="59"/>
        <v>0</v>
      </c>
      <c r="AR72" s="44">
        <f t="shared" si="59"/>
        <v>0</v>
      </c>
      <c r="AS72" s="44">
        <f t="shared" si="59"/>
        <v>2500</v>
      </c>
    </row>
    <row r="73" spans="1:45" ht="22.5" hidden="1" customHeight="1" x14ac:dyDescent="0.25">
      <c r="A73" s="102" t="s">
        <v>9</v>
      </c>
      <c r="B73" s="98">
        <v>51</v>
      </c>
      <c r="C73" s="98">
        <v>0</v>
      </c>
      <c r="D73" s="2" t="s">
        <v>11</v>
      </c>
      <c r="E73" s="98">
        <v>851</v>
      </c>
      <c r="F73" s="2" t="s">
        <v>11</v>
      </c>
      <c r="G73" s="2" t="s">
        <v>13</v>
      </c>
      <c r="H73" s="2" t="s">
        <v>183</v>
      </c>
      <c r="I73" s="2" t="s">
        <v>22</v>
      </c>
      <c r="J73" s="15">
        <f>'3.ВС'!J58</f>
        <v>2500</v>
      </c>
      <c r="K73" s="15">
        <f>'3.ВС'!K58</f>
        <v>0</v>
      </c>
      <c r="L73" s="15">
        <f>'3.ВС'!L58</f>
        <v>0</v>
      </c>
      <c r="M73" s="15">
        <f>'3.ВС'!M58</f>
        <v>2500</v>
      </c>
      <c r="N73" s="15">
        <f>'3.ВС'!N58</f>
        <v>0</v>
      </c>
      <c r="O73" s="15">
        <f>'3.ВС'!O58</f>
        <v>0</v>
      </c>
      <c r="P73" s="15">
        <f>'3.ВС'!P58</f>
        <v>0</v>
      </c>
      <c r="Q73" s="15">
        <f>'3.ВС'!Q58</f>
        <v>0</v>
      </c>
      <c r="R73" s="15">
        <f>'3.ВС'!R58</f>
        <v>2500</v>
      </c>
      <c r="S73" s="15">
        <f>'3.ВС'!S58</f>
        <v>0</v>
      </c>
      <c r="T73" s="15">
        <f>'3.ВС'!T58</f>
        <v>0</v>
      </c>
      <c r="U73" s="15">
        <f>'3.ВС'!U58</f>
        <v>2500</v>
      </c>
      <c r="V73" s="15">
        <f>'3.ВС'!V58</f>
        <v>2500</v>
      </c>
      <c r="W73" s="15">
        <f>'3.ВС'!W58</f>
        <v>0</v>
      </c>
      <c r="X73" s="15">
        <f>'3.ВС'!X58</f>
        <v>0</v>
      </c>
      <c r="Y73" s="15">
        <f>'3.ВС'!Y58</f>
        <v>2500</v>
      </c>
      <c r="Z73" s="15">
        <f>'3.ВС'!Z58</f>
        <v>0</v>
      </c>
      <c r="AA73" s="15">
        <f>'3.ВС'!AA58</f>
        <v>0</v>
      </c>
      <c r="AB73" s="15">
        <f>'3.ВС'!AB58</f>
        <v>0</v>
      </c>
      <c r="AC73" s="15">
        <f>'3.ВС'!AC58</f>
        <v>0</v>
      </c>
      <c r="AD73" s="15">
        <f>'3.ВС'!AD58</f>
        <v>2500</v>
      </c>
      <c r="AE73" s="15">
        <f>'3.ВС'!AE58</f>
        <v>0</v>
      </c>
      <c r="AF73" s="15">
        <f>'3.ВС'!AF58</f>
        <v>0</v>
      </c>
      <c r="AG73" s="15">
        <f>'3.ВС'!AG58</f>
        <v>2500</v>
      </c>
      <c r="AH73" s="15">
        <f>'3.ВС'!AH58</f>
        <v>2500</v>
      </c>
      <c r="AI73" s="15">
        <f>'3.ВС'!AI58</f>
        <v>0</v>
      </c>
      <c r="AJ73" s="15">
        <f>'3.ВС'!AJ58</f>
        <v>0</v>
      </c>
      <c r="AK73" s="15">
        <f>'3.ВС'!AK58</f>
        <v>2500</v>
      </c>
      <c r="AL73" s="15">
        <f>'3.ВС'!AL58</f>
        <v>0</v>
      </c>
      <c r="AM73" s="44">
        <f>'3.ВС'!AM58</f>
        <v>0</v>
      </c>
      <c r="AN73" s="44">
        <f>'3.ВС'!AN58</f>
        <v>0</v>
      </c>
      <c r="AO73" s="44">
        <f>'3.ВС'!AO58</f>
        <v>0</v>
      </c>
      <c r="AP73" s="44">
        <f>'3.ВС'!AP58</f>
        <v>2500</v>
      </c>
      <c r="AQ73" s="44">
        <f>'3.ВС'!AQ58</f>
        <v>0</v>
      </c>
      <c r="AR73" s="44">
        <f>'3.ВС'!AR58</f>
        <v>0</v>
      </c>
      <c r="AS73" s="44">
        <f>'3.ВС'!AS58</f>
        <v>2500</v>
      </c>
    </row>
    <row r="74" spans="1:45" ht="59.25" hidden="1" customHeight="1" x14ac:dyDescent="0.25">
      <c r="A74" s="102" t="s">
        <v>464</v>
      </c>
      <c r="B74" s="98">
        <v>51</v>
      </c>
      <c r="C74" s="98">
        <v>0</v>
      </c>
      <c r="D74" s="2" t="s">
        <v>11</v>
      </c>
      <c r="E74" s="98">
        <v>851</v>
      </c>
      <c r="F74" s="2"/>
      <c r="G74" s="2"/>
      <c r="H74" s="2" t="s">
        <v>472</v>
      </c>
      <c r="I74" s="2"/>
      <c r="J74" s="15">
        <f t="shared" si="58"/>
        <v>600</v>
      </c>
      <c r="K74" s="15">
        <f t="shared" si="58"/>
        <v>0</v>
      </c>
      <c r="L74" s="15">
        <f t="shared" si="58"/>
        <v>0</v>
      </c>
      <c r="M74" s="15">
        <f t="shared" si="58"/>
        <v>600</v>
      </c>
      <c r="N74" s="15">
        <f t="shared" si="58"/>
        <v>0</v>
      </c>
      <c r="O74" s="15">
        <f t="shared" si="58"/>
        <v>0</v>
      </c>
      <c r="P74" s="15">
        <f t="shared" si="58"/>
        <v>0</v>
      </c>
      <c r="Q74" s="15">
        <f t="shared" si="58"/>
        <v>0</v>
      </c>
      <c r="R74" s="15">
        <f t="shared" si="58"/>
        <v>600</v>
      </c>
      <c r="S74" s="15">
        <f t="shared" si="58"/>
        <v>0</v>
      </c>
      <c r="T74" s="15">
        <f t="shared" si="58"/>
        <v>0</v>
      </c>
      <c r="U74" s="15">
        <f t="shared" si="58"/>
        <v>600</v>
      </c>
      <c r="V74" s="15">
        <f t="shared" si="58"/>
        <v>600</v>
      </c>
      <c r="W74" s="15">
        <f t="shared" si="58"/>
        <v>0</v>
      </c>
      <c r="X74" s="15">
        <f t="shared" si="58"/>
        <v>0</v>
      </c>
      <c r="Y74" s="15">
        <f t="shared" si="58"/>
        <v>600</v>
      </c>
      <c r="Z74" s="15">
        <f t="shared" si="59"/>
        <v>0</v>
      </c>
      <c r="AA74" s="15">
        <f t="shared" si="59"/>
        <v>0</v>
      </c>
      <c r="AB74" s="15">
        <f t="shared" si="59"/>
        <v>0</v>
      </c>
      <c r="AC74" s="15">
        <f t="shared" si="59"/>
        <v>0</v>
      </c>
      <c r="AD74" s="15">
        <f t="shared" si="59"/>
        <v>600</v>
      </c>
      <c r="AE74" s="15">
        <f t="shared" si="59"/>
        <v>0</v>
      </c>
      <c r="AF74" s="15">
        <f t="shared" si="59"/>
        <v>0</v>
      </c>
      <c r="AG74" s="15">
        <f t="shared" si="59"/>
        <v>600</v>
      </c>
      <c r="AH74" s="15">
        <f t="shared" si="59"/>
        <v>600</v>
      </c>
      <c r="AI74" s="15">
        <f t="shared" si="59"/>
        <v>0</v>
      </c>
      <c r="AJ74" s="15">
        <f t="shared" si="59"/>
        <v>0</v>
      </c>
      <c r="AK74" s="15">
        <f t="shared" si="59"/>
        <v>600</v>
      </c>
      <c r="AL74" s="15">
        <f t="shared" si="59"/>
        <v>0</v>
      </c>
      <c r="AM74" s="44">
        <f t="shared" si="59"/>
        <v>0</v>
      </c>
      <c r="AN74" s="44">
        <f t="shared" si="59"/>
        <v>0</v>
      </c>
      <c r="AO74" s="44">
        <f t="shared" si="59"/>
        <v>0</v>
      </c>
      <c r="AP74" s="44">
        <f t="shared" si="59"/>
        <v>600</v>
      </c>
      <c r="AQ74" s="44">
        <f t="shared" si="59"/>
        <v>0</v>
      </c>
      <c r="AR74" s="44">
        <f t="shared" si="59"/>
        <v>0</v>
      </c>
      <c r="AS74" s="44">
        <f t="shared" si="59"/>
        <v>600</v>
      </c>
    </row>
    <row r="75" spans="1:45" ht="22.5" hidden="1" customHeight="1" x14ac:dyDescent="0.25">
      <c r="A75" s="102" t="s">
        <v>20</v>
      </c>
      <c r="B75" s="98">
        <v>51</v>
      </c>
      <c r="C75" s="98">
        <v>0</v>
      </c>
      <c r="D75" s="2" t="s">
        <v>11</v>
      </c>
      <c r="E75" s="98">
        <v>851</v>
      </c>
      <c r="F75" s="2"/>
      <c r="G75" s="2"/>
      <c r="H75" s="2" t="s">
        <v>472</v>
      </c>
      <c r="I75" s="2" t="s">
        <v>21</v>
      </c>
      <c r="J75" s="15">
        <f t="shared" si="58"/>
        <v>600</v>
      </c>
      <c r="K75" s="15">
        <f t="shared" si="58"/>
        <v>0</v>
      </c>
      <c r="L75" s="15">
        <f t="shared" si="58"/>
        <v>0</v>
      </c>
      <c r="M75" s="15">
        <f t="shared" si="58"/>
        <v>600</v>
      </c>
      <c r="N75" s="15">
        <f t="shared" si="58"/>
        <v>0</v>
      </c>
      <c r="O75" s="15">
        <f t="shared" si="58"/>
        <v>0</v>
      </c>
      <c r="P75" s="15">
        <f t="shared" si="58"/>
        <v>0</v>
      </c>
      <c r="Q75" s="15">
        <f t="shared" si="58"/>
        <v>0</v>
      </c>
      <c r="R75" s="15">
        <f t="shared" si="58"/>
        <v>600</v>
      </c>
      <c r="S75" s="15">
        <f t="shared" si="58"/>
        <v>0</v>
      </c>
      <c r="T75" s="15">
        <f t="shared" si="58"/>
        <v>0</v>
      </c>
      <c r="U75" s="15">
        <f t="shared" si="58"/>
        <v>600</v>
      </c>
      <c r="V75" s="15">
        <f t="shared" si="58"/>
        <v>600</v>
      </c>
      <c r="W75" s="15">
        <f t="shared" si="58"/>
        <v>0</v>
      </c>
      <c r="X75" s="15">
        <f t="shared" si="58"/>
        <v>0</v>
      </c>
      <c r="Y75" s="15">
        <f t="shared" si="58"/>
        <v>600</v>
      </c>
      <c r="Z75" s="15">
        <f t="shared" si="59"/>
        <v>0</v>
      </c>
      <c r="AA75" s="15">
        <f t="shared" si="59"/>
        <v>0</v>
      </c>
      <c r="AB75" s="15">
        <f t="shared" si="59"/>
        <v>0</v>
      </c>
      <c r="AC75" s="15">
        <f t="shared" si="59"/>
        <v>0</v>
      </c>
      <c r="AD75" s="15">
        <f t="shared" si="59"/>
        <v>600</v>
      </c>
      <c r="AE75" s="15">
        <f t="shared" si="59"/>
        <v>0</v>
      </c>
      <c r="AF75" s="15">
        <f t="shared" si="59"/>
        <v>0</v>
      </c>
      <c r="AG75" s="15">
        <f t="shared" si="59"/>
        <v>600</v>
      </c>
      <c r="AH75" s="15">
        <f t="shared" si="59"/>
        <v>600</v>
      </c>
      <c r="AI75" s="15">
        <f t="shared" si="59"/>
        <v>0</v>
      </c>
      <c r="AJ75" s="15">
        <f t="shared" si="59"/>
        <v>0</v>
      </c>
      <c r="AK75" s="15">
        <f t="shared" si="59"/>
        <v>600</v>
      </c>
      <c r="AL75" s="15">
        <f t="shared" si="59"/>
        <v>0</v>
      </c>
      <c r="AM75" s="44">
        <f t="shared" si="59"/>
        <v>0</v>
      </c>
      <c r="AN75" s="44">
        <f t="shared" si="59"/>
        <v>0</v>
      </c>
      <c r="AO75" s="44">
        <f t="shared" si="59"/>
        <v>0</v>
      </c>
      <c r="AP75" s="44">
        <f t="shared" si="59"/>
        <v>600</v>
      </c>
      <c r="AQ75" s="44">
        <f t="shared" si="59"/>
        <v>0</v>
      </c>
      <c r="AR75" s="44">
        <f t="shared" si="59"/>
        <v>0</v>
      </c>
      <c r="AS75" s="44">
        <f t="shared" si="59"/>
        <v>600</v>
      </c>
    </row>
    <row r="76" spans="1:45" ht="22.5" hidden="1" customHeight="1" x14ac:dyDescent="0.25">
      <c r="A76" s="102" t="s">
        <v>9</v>
      </c>
      <c r="B76" s="98">
        <v>51</v>
      </c>
      <c r="C76" s="98">
        <v>0</v>
      </c>
      <c r="D76" s="2" t="s">
        <v>11</v>
      </c>
      <c r="E76" s="98">
        <v>851</v>
      </c>
      <c r="F76" s="2"/>
      <c r="G76" s="2"/>
      <c r="H76" s="2" t="s">
        <v>472</v>
      </c>
      <c r="I76" s="2" t="s">
        <v>22</v>
      </c>
      <c r="J76" s="15">
        <f>'3.ВС'!J61</f>
        <v>600</v>
      </c>
      <c r="K76" s="15">
        <f>'3.ВС'!K61</f>
        <v>0</v>
      </c>
      <c r="L76" s="15">
        <f>'3.ВС'!L61</f>
        <v>0</v>
      </c>
      <c r="M76" s="15">
        <f>'3.ВС'!M61</f>
        <v>600</v>
      </c>
      <c r="N76" s="15">
        <f>'3.ВС'!N61</f>
        <v>0</v>
      </c>
      <c r="O76" s="15">
        <f>'3.ВС'!O61</f>
        <v>0</v>
      </c>
      <c r="P76" s="15">
        <f>'3.ВС'!P61</f>
        <v>0</v>
      </c>
      <c r="Q76" s="15">
        <f>'3.ВС'!Q61</f>
        <v>0</v>
      </c>
      <c r="R76" s="15">
        <f>'3.ВС'!R61</f>
        <v>600</v>
      </c>
      <c r="S76" s="15">
        <f>'3.ВС'!S61</f>
        <v>0</v>
      </c>
      <c r="T76" s="15">
        <f>'3.ВС'!T61</f>
        <v>0</v>
      </c>
      <c r="U76" s="15">
        <f>'3.ВС'!U61</f>
        <v>600</v>
      </c>
      <c r="V76" s="15">
        <f>'3.ВС'!V61</f>
        <v>600</v>
      </c>
      <c r="W76" s="15">
        <f>'3.ВС'!W61</f>
        <v>0</v>
      </c>
      <c r="X76" s="15">
        <f>'3.ВС'!X61</f>
        <v>0</v>
      </c>
      <c r="Y76" s="15">
        <f>'3.ВС'!Y61</f>
        <v>600</v>
      </c>
      <c r="Z76" s="15">
        <f>'3.ВС'!Z61</f>
        <v>0</v>
      </c>
      <c r="AA76" s="15">
        <f>'3.ВС'!AA61</f>
        <v>0</v>
      </c>
      <c r="AB76" s="15">
        <f>'3.ВС'!AB61</f>
        <v>0</v>
      </c>
      <c r="AC76" s="15">
        <f>'3.ВС'!AC61</f>
        <v>0</v>
      </c>
      <c r="AD76" s="15">
        <f>'3.ВС'!AD61</f>
        <v>600</v>
      </c>
      <c r="AE76" s="15">
        <f>'3.ВС'!AE61</f>
        <v>0</v>
      </c>
      <c r="AF76" s="15">
        <f>'3.ВС'!AF61</f>
        <v>0</v>
      </c>
      <c r="AG76" s="15">
        <f>'3.ВС'!AG61</f>
        <v>600</v>
      </c>
      <c r="AH76" s="15">
        <f>'3.ВС'!AH61</f>
        <v>600</v>
      </c>
      <c r="AI76" s="15">
        <f>'3.ВС'!AI61</f>
        <v>0</v>
      </c>
      <c r="AJ76" s="15">
        <f>'3.ВС'!AJ61</f>
        <v>0</v>
      </c>
      <c r="AK76" s="15">
        <f>'3.ВС'!AK61</f>
        <v>600</v>
      </c>
      <c r="AL76" s="15">
        <f>'3.ВС'!AL61</f>
        <v>0</v>
      </c>
      <c r="AM76" s="15">
        <f>'3.ВС'!AM61</f>
        <v>0</v>
      </c>
      <c r="AN76" s="15">
        <f>'3.ВС'!AN61</f>
        <v>0</v>
      </c>
      <c r="AO76" s="15">
        <f>'3.ВС'!AO61</f>
        <v>0</v>
      </c>
      <c r="AP76" s="15">
        <f>'3.ВС'!AP61</f>
        <v>600</v>
      </c>
      <c r="AQ76" s="15">
        <f>'3.ВС'!AQ61</f>
        <v>0</v>
      </c>
      <c r="AR76" s="15">
        <f>'3.ВС'!AR61</f>
        <v>0</v>
      </c>
      <c r="AS76" s="15">
        <f>'3.ВС'!AS61</f>
        <v>600</v>
      </c>
    </row>
    <row r="77" spans="1:45" ht="22.5" hidden="1" customHeight="1" x14ac:dyDescent="0.25">
      <c r="A77" s="102" t="s">
        <v>466</v>
      </c>
      <c r="B77" s="98">
        <v>51</v>
      </c>
      <c r="C77" s="98">
        <v>0</v>
      </c>
      <c r="D77" s="2" t="s">
        <v>11</v>
      </c>
      <c r="E77" s="98">
        <v>851</v>
      </c>
      <c r="F77" s="2"/>
      <c r="G77" s="2"/>
      <c r="H77" s="2" t="s">
        <v>473</v>
      </c>
      <c r="I77" s="2"/>
      <c r="J77" s="15">
        <f t="shared" si="58"/>
        <v>600</v>
      </c>
      <c r="K77" s="15">
        <f t="shared" si="58"/>
        <v>0</v>
      </c>
      <c r="L77" s="15">
        <f t="shared" si="58"/>
        <v>0</v>
      </c>
      <c r="M77" s="15">
        <f t="shared" si="58"/>
        <v>600</v>
      </c>
      <c r="N77" s="15">
        <f t="shared" si="58"/>
        <v>0</v>
      </c>
      <c r="O77" s="15">
        <f t="shared" si="58"/>
        <v>0</v>
      </c>
      <c r="P77" s="15">
        <f t="shared" si="58"/>
        <v>0</v>
      </c>
      <c r="Q77" s="15">
        <f t="shared" si="58"/>
        <v>0</v>
      </c>
      <c r="R77" s="15">
        <f t="shared" si="58"/>
        <v>600</v>
      </c>
      <c r="S77" s="15">
        <f t="shared" si="58"/>
        <v>0</v>
      </c>
      <c r="T77" s="15">
        <f t="shared" si="58"/>
        <v>0</v>
      </c>
      <c r="U77" s="15">
        <f t="shared" si="58"/>
        <v>600</v>
      </c>
      <c r="V77" s="15">
        <f t="shared" si="58"/>
        <v>600</v>
      </c>
      <c r="W77" s="15">
        <f t="shared" si="58"/>
        <v>0</v>
      </c>
      <c r="X77" s="15">
        <f t="shared" si="58"/>
        <v>0</v>
      </c>
      <c r="Y77" s="15">
        <f t="shared" si="58"/>
        <v>600</v>
      </c>
      <c r="Z77" s="15">
        <f t="shared" si="59"/>
        <v>0</v>
      </c>
      <c r="AA77" s="15">
        <f t="shared" si="59"/>
        <v>0</v>
      </c>
      <c r="AB77" s="15">
        <f t="shared" si="59"/>
        <v>0</v>
      </c>
      <c r="AC77" s="15">
        <f t="shared" si="59"/>
        <v>0</v>
      </c>
      <c r="AD77" s="15">
        <f t="shared" si="59"/>
        <v>600</v>
      </c>
      <c r="AE77" s="15">
        <f t="shared" si="59"/>
        <v>0</v>
      </c>
      <c r="AF77" s="15">
        <f t="shared" si="59"/>
        <v>0</v>
      </c>
      <c r="AG77" s="15">
        <f t="shared" si="59"/>
        <v>600</v>
      </c>
      <c r="AH77" s="15">
        <f t="shared" si="59"/>
        <v>600</v>
      </c>
      <c r="AI77" s="15">
        <f t="shared" si="59"/>
        <v>0</v>
      </c>
      <c r="AJ77" s="15">
        <f t="shared" si="59"/>
        <v>0</v>
      </c>
      <c r="AK77" s="15">
        <f t="shared" si="59"/>
        <v>600</v>
      </c>
      <c r="AL77" s="15">
        <f t="shared" si="59"/>
        <v>0</v>
      </c>
      <c r="AM77" s="44">
        <f t="shared" si="59"/>
        <v>0</v>
      </c>
      <c r="AN77" s="44">
        <f t="shared" si="59"/>
        <v>0</v>
      </c>
      <c r="AO77" s="44">
        <f t="shared" si="59"/>
        <v>0</v>
      </c>
      <c r="AP77" s="44">
        <f t="shared" si="59"/>
        <v>600</v>
      </c>
      <c r="AQ77" s="44">
        <f t="shared" si="59"/>
        <v>0</v>
      </c>
      <c r="AR77" s="44">
        <f t="shared" si="59"/>
        <v>0</v>
      </c>
      <c r="AS77" s="44">
        <f t="shared" si="59"/>
        <v>600</v>
      </c>
    </row>
    <row r="78" spans="1:45" ht="22.5" hidden="1" customHeight="1" x14ac:dyDescent="0.25">
      <c r="A78" s="102" t="s">
        <v>20</v>
      </c>
      <c r="B78" s="98">
        <v>51</v>
      </c>
      <c r="C78" s="98">
        <v>0</v>
      </c>
      <c r="D78" s="2" t="s">
        <v>11</v>
      </c>
      <c r="E78" s="98">
        <v>851</v>
      </c>
      <c r="F78" s="2"/>
      <c r="G78" s="2"/>
      <c r="H78" s="2" t="s">
        <v>473</v>
      </c>
      <c r="I78" s="2" t="s">
        <v>21</v>
      </c>
      <c r="J78" s="15">
        <f t="shared" si="58"/>
        <v>600</v>
      </c>
      <c r="K78" s="15">
        <f t="shared" si="58"/>
        <v>0</v>
      </c>
      <c r="L78" s="15">
        <f t="shared" si="58"/>
        <v>0</v>
      </c>
      <c r="M78" s="15">
        <f t="shared" si="58"/>
        <v>600</v>
      </c>
      <c r="N78" s="15">
        <f t="shared" si="58"/>
        <v>0</v>
      </c>
      <c r="O78" s="15">
        <f t="shared" si="58"/>
        <v>0</v>
      </c>
      <c r="P78" s="15">
        <f t="shared" si="58"/>
        <v>0</v>
      </c>
      <c r="Q78" s="15">
        <f t="shared" si="58"/>
        <v>0</v>
      </c>
      <c r="R78" s="15">
        <f t="shared" si="58"/>
        <v>600</v>
      </c>
      <c r="S78" s="15">
        <f t="shared" si="58"/>
        <v>0</v>
      </c>
      <c r="T78" s="15">
        <f t="shared" si="58"/>
        <v>0</v>
      </c>
      <c r="U78" s="15">
        <f t="shared" si="58"/>
        <v>600</v>
      </c>
      <c r="V78" s="15">
        <f t="shared" si="58"/>
        <v>600</v>
      </c>
      <c r="W78" s="15">
        <f t="shared" si="58"/>
        <v>0</v>
      </c>
      <c r="X78" s="15">
        <f t="shared" si="58"/>
        <v>0</v>
      </c>
      <c r="Y78" s="15">
        <f t="shared" si="58"/>
        <v>600</v>
      </c>
      <c r="Z78" s="15">
        <f t="shared" si="59"/>
        <v>0</v>
      </c>
      <c r="AA78" s="15">
        <f t="shared" si="59"/>
        <v>0</v>
      </c>
      <c r="AB78" s="15">
        <f t="shared" si="59"/>
        <v>0</v>
      </c>
      <c r="AC78" s="15">
        <f t="shared" si="59"/>
        <v>0</v>
      </c>
      <c r="AD78" s="15">
        <f t="shared" si="59"/>
        <v>600</v>
      </c>
      <c r="AE78" s="15">
        <f t="shared" si="59"/>
        <v>0</v>
      </c>
      <c r="AF78" s="15">
        <f t="shared" si="59"/>
        <v>0</v>
      </c>
      <c r="AG78" s="15">
        <f t="shared" si="59"/>
        <v>600</v>
      </c>
      <c r="AH78" s="15">
        <f t="shared" si="59"/>
        <v>600</v>
      </c>
      <c r="AI78" s="15">
        <f t="shared" si="59"/>
        <v>0</v>
      </c>
      <c r="AJ78" s="15">
        <f t="shared" si="59"/>
        <v>0</v>
      </c>
      <c r="AK78" s="15">
        <f t="shared" si="59"/>
        <v>600</v>
      </c>
      <c r="AL78" s="15">
        <f t="shared" si="59"/>
        <v>0</v>
      </c>
      <c r="AM78" s="44">
        <f t="shared" si="59"/>
        <v>0</v>
      </c>
      <c r="AN78" s="44">
        <f t="shared" si="59"/>
        <v>0</v>
      </c>
      <c r="AO78" s="44">
        <f t="shared" si="59"/>
        <v>0</v>
      </c>
      <c r="AP78" s="44">
        <f t="shared" si="59"/>
        <v>600</v>
      </c>
      <c r="AQ78" s="44">
        <f t="shared" si="59"/>
        <v>0</v>
      </c>
      <c r="AR78" s="44">
        <f t="shared" si="59"/>
        <v>0</v>
      </c>
      <c r="AS78" s="44">
        <f t="shared" si="59"/>
        <v>600</v>
      </c>
    </row>
    <row r="79" spans="1:45" ht="22.5" hidden="1" customHeight="1" x14ac:dyDescent="0.25">
      <c r="A79" s="102" t="s">
        <v>9</v>
      </c>
      <c r="B79" s="98">
        <v>51</v>
      </c>
      <c r="C79" s="98">
        <v>0</v>
      </c>
      <c r="D79" s="2" t="s">
        <v>11</v>
      </c>
      <c r="E79" s="98">
        <v>851</v>
      </c>
      <c r="F79" s="2"/>
      <c r="G79" s="2"/>
      <c r="H79" s="2" t="s">
        <v>473</v>
      </c>
      <c r="I79" s="2" t="s">
        <v>22</v>
      </c>
      <c r="J79" s="15">
        <f>'3.ВС'!J64</f>
        <v>600</v>
      </c>
      <c r="K79" s="15">
        <f>'3.ВС'!K64</f>
        <v>0</v>
      </c>
      <c r="L79" s="15">
        <f>'3.ВС'!L64</f>
        <v>0</v>
      </c>
      <c r="M79" s="15">
        <f>'3.ВС'!M64</f>
        <v>600</v>
      </c>
      <c r="N79" s="15">
        <f>'3.ВС'!N64</f>
        <v>0</v>
      </c>
      <c r="O79" s="15">
        <f>'3.ВС'!O64</f>
        <v>0</v>
      </c>
      <c r="P79" s="15">
        <f>'3.ВС'!P64</f>
        <v>0</v>
      </c>
      <c r="Q79" s="15">
        <f>'3.ВС'!Q64</f>
        <v>0</v>
      </c>
      <c r="R79" s="15">
        <f>'3.ВС'!R64</f>
        <v>600</v>
      </c>
      <c r="S79" s="15">
        <f>'3.ВС'!S64</f>
        <v>0</v>
      </c>
      <c r="T79" s="15">
        <f>'3.ВС'!T64</f>
        <v>0</v>
      </c>
      <c r="U79" s="15">
        <f>'3.ВС'!U64</f>
        <v>600</v>
      </c>
      <c r="V79" s="15">
        <f>'3.ВС'!V64</f>
        <v>600</v>
      </c>
      <c r="W79" s="15">
        <f>'3.ВС'!W64</f>
        <v>0</v>
      </c>
      <c r="X79" s="15">
        <f>'3.ВС'!X64</f>
        <v>0</v>
      </c>
      <c r="Y79" s="15">
        <f>'3.ВС'!Y64</f>
        <v>600</v>
      </c>
      <c r="Z79" s="15">
        <f>'3.ВС'!Z64</f>
        <v>0</v>
      </c>
      <c r="AA79" s="15">
        <f>'3.ВС'!AA64</f>
        <v>0</v>
      </c>
      <c r="AB79" s="15">
        <f>'3.ВС'!AB64</f>
        <v>0</v>
      </c>
      <c r="AC79" s="15">
        <f>'3.ВС'!AC64</f>
        <v>0</v>
      </c>
      <c r="AD79" s="15">
        <f>'3.ВС'!AD64</f>
        <v>600</v>
      </c>
      <c r="AE79" s="15">
        <f>'3.ВС'!AE64</f>
        <v>0</v>
      </c>
      <c r="AF79" s="15">
        <f>'3.ВС'!AF64</f>
        <v>0</v>
      </c>
      <c r="AG79" s="15">
        <f>'3.ВС'!AG64</f>
        <v>600</v>
      </c>
      <c r="AH79" s="15">
        <f>'3.ВС'!AH64</f>
        <v>600</v>
      </c>
      <c r="AI79" s="15">
        <f>'3.ВС'!AI64</f>
        <v>0</v>
      </c>
      <c r="AJ79" s="15">
        <f>'3.ВС'!AJ64</f>
        <v>0</v>
      </c>
      <c r="AK79" s="15">
        <f>'3.ВС'!AK64</f>
        <v>600</v>
      </c>
      <c r="AL79" s="15">
        <f>'3.ВС'!AL64</f>
        <v>0</v>
      </c>
      <c r="AM79" s="15">
        <f>'3.ВС'!AM64</f>
        <v>0</v>
      </c>
      <c r="AN79" s="15">
        <f>'3.ВС'!AN64</f>
        <v>0</v>
      </c>
      <c r="AO79" s="15">
        <f>'3.ВС'!AO64</f>
        <v>0</v>
      </c>
      <c r="AP79" s="15">
        <f>'3.ВС'!AP64</f>
        <v>600</v>
      </c>
      <c r="AQ79" s="15">
        <f>'3.ВС'!AQ64</f>
        <v>0</v>
      </c>
      <c r="AR79" s="15">
        <f>'3.ВС'!AR64</f>
        <v>0</v>
      </c>
      <c r="AS79" s="15">
        <f>'3.ВС'!AS64</f>
        <v>600</v>
      </c>
    </row>
    <row r="80" spans="1:45" ht="22.5" hidden="1" customHeight="1" x14ac:dyDescent="0.25">
      <c r="A80" s="102" t="s">
        <v>468</v>
      </c>
      <c r="B80" s="98">
        <v>51</v>
      </c>
      <c r="C80" s="98">
        <v>0</v>
      </c>
      <c r="D80" s="2" t="s">
        <v>11</v>
      </c>
      <c r="E80" s="98">
        <v>851</v>
      </c>
      <c r="F80" s="2"/>
      <c r="G80" s="2"/>
      <c r="H80" s="2" t="s">
        <v>474</v>
      </c>
      <c r="I80" s="2"/>
      <c r="J80" s="15">
        <f t="shared" si="58"/>
        <v>600</v>
      </c>
      <c r="K80" s="15">
        <f t="shared" si="58"/>
        <v>0</v>
      </c>
      <c r="L80" s="15">
        <f t="shared" si="58"/>
        <v>0</v>
      </c>
      <c r="M80" s="15">
        <f t="shared" si="58"/>
        <v>600</v>
      </c>
      <c r="N80" s="15">
        <f t="shared" si="58"/>
        <v>0</v>
      </c>
      <c r="O80" s="15">
        <f t="shared" si="58"/>
        <v>0</v>
      </c>
      <c r="P80" s="15">
        <f t="shared" si="58"/>
        <v>0</v>
      </c>
      <c r="Q80" s="15">
        <f t="shared" si="58"/>
        <v>0</v>
      </c>
      <c r="R80" s="15">
        <f t="shared" si="58"/>
        <v>600</v>
      </c>
      <c r="S80" s="15">
        <f t="shared" si="58"/>
        <v>0</v>
      </c>
      <c r="T80" s="15">
        <f t="shared" si="58"/>
        <v>0</v>
      </c>
      <c r="U80" s="15">
        <f t="shared" si="58"/>
        <v>600</v>
      </c>
      <c r="V80" s="15">
        <f t="shared" si="58"/>
        <v>600</v>
      </c>
      <c r="W80" s="15">
        <f t="shared" si="58"/>
        <v>0</v>
      </c>
      <c r="X80" s="15">
        <f t="shared" si="58"/>
        <v>0</v>
      </c>
      <c r="Y80" s="15">
        <f t="shared" si="58"/>
        <v>600</v>
      </c>
      <c r="Z80" s="15">
        <f t="shared" si="59"/>
        <v>0</v>
      </c>
      <c r="AA80" s="15">
        <f t="shared" si="59"/>
        <v>0</v>
      </c>
      <c r="AB80" s="15">
        <f t="shared" si="59"/>
        <v>0</v>
      </c>
      <c r="AC80" s="15">
        <f t="shared" si="59"/>
        <v>0</v>
      </c>
      <c r="AD80" s="15">
        <f t="shared" si="59"/>
        <v>600</v>
      </c>
      <c r="AE80" s="15">
        <f t="shared" si="59"/>
        <v>0</v>
      </c>
      <c r="AF80" s="15">
        <f t="shared" si="59"/>
        <v>0</v>
      </c>
      <c r="AG80" s="15">
        <f t="shared" si="59"/>
        <v>600</v>
      </c>
      <c r="AH80" s="15">
        <f t="shared" si="59"/>
        <v>600</v>
      </c>
      <c r="AI80" s="15">
        <f t="shared" si="59"/>
        <v>0</v>
      </c>
      <c r="AJ80" s="15">
        <f t="shared" si="59"/>
        <v>0</v>
      </c>
      <c r="AK80" s="15">
        <f t="shared" si="59"/>
        <v>600</v>
      </c>
      <c r="AL80" s="15">
        <f t="shared" si="59"/>
        <v>0</v>
      </c>
      <c r="AM80" s="44">
        <f t="shared" si="59"/>
        <v>0</v>
      </c>
      <c r="AN80" s="44">
        <f t="shared" si="59"/>
        <v>0</v>
      </c>
      <c r="AO80" s="44">
        <f t="shared" si="59"/>
        <v>0</v>
      </c>
      <c r="AP80" s="44">
        <f t="shared" si="59"/>
        <v>600</v>
      </c>
      <c r="AQ80" s="44">
        <f t="shared" si="59"/>
        <v>0</v>
      </c>
      <c r="AR80" s="44">
        <f t="shared" si="59"/>
        <v>0</v>
      </c>
      <c r="AS80" s="44">
        <f t="shared" si="59"/>
        <v>600</v>
      </c>
    </row>
    <row r="81" spans="1:45" ht="22.5" hidden="1" customHeight="1" x14ac:dyDescent="0.25">
      <c r="A81" s="102" t="s">
        <v>20</v>
      </c>
      <c r="B81" s="98">
        <v>51</v>
      </c>
      <c r="C81" s="98">
        <v>0</v>
      </c>
      <c r="D81" s="2" t="s">
        <v>11</v>
      </c>
      <c r="E81" s="98">
        <v>851</v>
      </c>
      <c r="F81" s="2"/>
      <c r="G81" s="2"/>
      <c r="H81" s="2" t="s">
        <v>474</v>
      </c>
      <c r="I81" s="2" t="s">
        <v>21</v>
      </c>
      <c r="J81" s="15">
        <f t="shared" si="58"/>
        <v>600</v>
      </c>
      <c r="K81" s="15">
        <f t="shared" si="58"/>
        <v>0</v>
      </c>
      <c r="L81" s="15">
        <f t="shared" si="58"/>
        <v>0</v>
      </c>
      <c r="M81" s="15">
        <f t="shared" si="58"/>
        <v>600</v>
      </c>
      <c r="N81" s="15">
        <f t="shared" si="58"/>
        <v>0</v>
      </c>
      <c r="O81" s="15">
        <f t="shared" si="58"/>
        <v>0</v>
      </c>
      <c r="P81" s="15">
        <f t="shared" si="58"/>
        <v>0</v>
      </c>
      <c r="Q81" s="15">
        <f t="shared" si="58"/>
        <v>0</v>
      </c>
      <c r="R81" s="15">
        <f t="shared" si="58"/>
        <v>600</v>
      </c>
      <c r="S81" s="15">
        <f t="shared" si="58"/>
        <v>0</v>
      </c>
      <c r="T81" s="15">
        <f t="shared" si="58"/>
        <v>0</v>
      </c>
      <c r="U81" s="15">
        <f t="shared" si="58"/>
        <v>600</v>
      </c>
      <c r="V81" s="15">
        <f t="shared" si="58"/>
        <v>600</v>
      </c>
      <c r="W81" s="15">
        <f t="shared" si="58"/>
        <v>0</v>
      </c>
      <c r="X81" s="15">
        <f t="shared" si="58"/>
        <v>0</v>
      </c>
      <c r="Y81" s="15">
        <f t="shared" si="58"/>
        <v>600</v>
      </c>
      <c r="Z81" s="15">
        <f t="shared" si="59"/>
        <v>0</v>
      </c>
      <c r="AA81" s="15">
        <f t="shared" si="59"/>
        <v>0</v>
      </c>
      <c r="AB81" s="15">
        <f t="shared" si="59"/>
        <v>0</v>
      </c>
      <c r="AC81" s="15">
        <f t="shared" si="59"/>
        <v>0</v>
      </c>
      <c r="AD81" s="15">
        <f t="shared" si="59"/>
        <v>600</v>
      </c>
      <c r="AE81" s="15">
        <f t="shared" si="59"/>
        <v>0</v>
      </c>
      <c r="AF81" s="15">
        <f t="shared" si="59"/>
        <v>0</v>
      </c>
      <c r="AG81" s="15">
        <f t="shared" si="59"/>
        <v>600</v>
      </c>
      <c r="AH81" s="15">
        <f t="shared" si="59"/>
        <v>600</v>
      </c>
      <c r="AI81" s="15">
        <f t="shared" si="59"/>
        <v>0</v>
      </c>
      <c r="AJ81" s="15">
        <f t="shared" si="59"/>
        <v>0</v>
      </c>
      <c r="AK81" s="15">
        <f t="shared" si="59"/>
        <v>600</v>
      </c>
      <c r="AL81" s="15">
        <f t="shared" si="59"/>
        <v>0</v>
      </c>
      <c r="AM81" s="44">
        <f t="shared" si="59"/>
        <v>0</v>
      </c>
      <c r="AN81" s="44">
        <f t="shared" si="59"/>
        <v>0</v>
      </c>
      <c r="AO81" s="44">
        <f t="shared" si="59"/>
        <v>0</v>
      </c>
      <c r="AP81" s="44">
        <f t="shared" si="59"/>
        <v>600</v>
      </c>
      <c r="AQ81" s="44">
        <f t="shared" si="59"/>
        <v>0</v>
      </c>
      <c r="AR81" s="44">
        <f t="shared" si="59"/>
        <v>0</v>
      </c>
      <c r="AS81" s="44">
        <f t="shared" si="59"/>
        <v>600</v>
      </c>
    </row>
    <row r="82" spans="1:45" ht="22.5" hidden="1" customHeight="1" x14ac:dyDescent="0.25">
      <c r="A82" s="102" t="s">
        <v>9</v>
      </c>
      <c r="B82" s="98">
        <v>51</v>
      </c>
      <c r="C82" s="98">
        <v>0</v>
      </c>
      <c r="D82" s="2" t="s">
        <v>11</v>
      </c>
      <c r="E82" s="98">
        <v>851</v>
      </c>
      <c r="F82" s="2"/>
      <c r="G82" s="2"/>
      <c r="H82" s="2" t="s">
        <v>474</v>
      </c>
      <c r="I82" s="2" t="s">
        <v>22</v>
      </c>
      <c r="J82" s="15">
        <f>'3.ВС'!J67</f>
        <v>600</v>
      </c>
      <c r="K82" s="15">
        <f>'3.ВС'!K67</f>
        <v>0</v>
      </c>
      <c r="L82" s="15">
        <f>'3.ВС'!L67</f>
        <v>0</v>
      </c>
      <c r="M82" s="15">
        <f>'3.ВС'!M67</f>
        <v>600</v>
      </c>
      <c r="N82" s="15">
        <f>'3.ВС'!N67</f>
        <v>0</v>
      </c>
      <c r="O82" s="15">
        <f>'3.ВС'!O67</f>
        <v>0</v>
      </c>
      <c r="P82" s="15">
        <f>'3.ВС'!P67</f>
        <v>0</v>
      </c>
      <c r="Q82" s="15">
        <f>'3.ВС'!Q67</f>
        <v>0</v>
      </c>
      <c r="R82" s="15">
        <f>'3.ВС'!R67</f>
        <v>600</v>
      </c>
      <c r="S82" s="15">
        <f>'3.ВС'!S67</f>
        <v>0</v>
      </c>
      <c r="T82" s="15">
        <f>'3.ВС'!T67</f>
        <v>0</v>
      </c>
      <c r="U82" s="15">
        <f>'3.ВС'!U67</f>
        <v>600</v>
      </c>
      <c r="V82" s="15">
        <f>'3.ВС'!V67</f>
        <v>600</v>
      </c>
      <c r="W82" s="15">
        <f>'3.ВС'!W67</f>
        <v>0</v>
      </c>
      <c r="X82" s="15">
        <f>'3.ВС'!X67</f>
        <v>0</v>
      </c>
      <c r="Y82" s="15">
        <f>'3.ВС'!Y67</f>
        <v>600</v>
      </c>
      <c r="Z82" s="15">
        <f>'3.ВС'!Z67</f>
        <v>0</v>
      </c>
      <c r="AA82" s="15">
        <f>'3.ВС'!AA67</f>
        <v>0</v>
      </c>
      <c r="AB82" s="15">
        <f>'3.ВС'!AB67</f>
        <v>0</v>
      </c>
      <c r="AC82" s="15">
        <f>'3.ВС'!AC67</f>
        <v>0</v>
      </c>
      <c r="AD82" s="15">
        <f>'3.ВС'!AD67</f>
        <v>600</v>
      </c>
      <c r="AE82" s="15">
        <f>'3.ВС'!AE67</f>
        <v>0</v>
      </c>
      <c r="AF82" s="15">
        <f>'3.ВС'!AF67</f>
        <v>0</v>
      </c>
      <c r="AG82" s="15">
        <f>'3.ВС'!AG67</f>
        <v>600</v>
      </c>
      <c r="AH82" s="15">
        <f>'3.ВС'!AH67</f>
        <v>600</v>
      </c>
      <c r="AI82" s="15">
        <f>'3.ВС'!AI67</f>
        <v>0</v>
      </c>
      <c r="AJ82" s="15">
        <f>'3.ВС'!AJ67</f>
        <v>0</v>
      </c>
      <c r="AK82" s="15">
        <f>'3.ВС'!AK67</f>
        <v>600</v>
      </c>
      <c r="AL82" s="15">
        <f>'3.ВС'!AL67</f>
        <v>0</v>
      </c>
      <c r="AM82" s="15">
        <f>'3.ВС'!AM67</f>
        <v>0</v>
      </c>
      <c r="AN82" s="15">
        <f>'3.ВС'!AN67</f>
        <v>0</v>
      </c>
      <c r="AO82" s="15">
        <f>'3.ВС'!AO67</f>
        <v>0</v>
      </c>
      <c r="AP82" s="15">
        <f>'3.ВС'!AP67</f>
        <v>600</v>
      </c>
      <c r="AQ82" s="15">
        <f>'3.ВС'!AQ67</f>
        <v>0</v>
      </c>
      <c r="AR82" s="15">
        <f>'3.ВС'!AR67</f>
        <v>0</v>
      </c>
      <c r="AS82" s="15">
        <f>'3.ВС'!AS67</f>
        <v>600</v>
      </c>
    </row>
    <row r="83" spans="1:45" ht="22.5" hidden="1" customHeight="1" x14ac:dyDescent="0.25">
      <c r="A83" s="102" t="s">
        <v>470</v>
      </c>
      <c r="B83" s="98">
        <v>51</v>
      </c>
      <c r="C83" s="98">
        <v>0</v>
      </c>
      <c r="D83" s="2" t="s">
        <v>11</v>
      </c>
      <c r="E83" s="98">
        <v>851</v>
      </c>
      <c r="F83" s="2"/>
      <c r="G83" s="2"/>
      <c r="H83" s="2" t="s">
        <v>475</v>
      </c>
      <c r="I83" s="2"/>
      <c r="J83" s="15">
        <f t="shared" si="58"/>
        <v>2100</v>
      </c>
      <c r="K83" s="15">
        <f t="shared" si="58"/>
        <v>0</v>
      </c>
      <c r="L83" s="15">
        <f t="shared" si="58"/>
        <v>0</v>
      </c>
      <c r="M83" s="15">
        <f t="shared" si="58"/>
        <v>2100</v>
      </c>
      <c r="N83" s="15">
        <f t="shared" si="58"/>
        <v>0</v>
      </c>
      <c r="O83" s="15">
        <f t="shared" si="58"/>
        <v>0</v>
      </c>
      <c r="P83" s="15">
        <f t="shared" si="58"/>
        <v>0</v>
      </c>
      <c r="Q83" s="15">
        <f t="shared" si="58"/>
        <v>0</v>
      </c>
      <c r="R83" s="15">
        <f t="shared" ref="K83:U84" si="60">R84</f>
        <v>2100</v>
      </c>
      <c r="S83" s="15">
        <f t="shared" si="60"/>
        <v>0</v>
      </c>
      <c r="T83" s="15">
        <f t="shared" si="60"/>
        <v>0</v>
      </c>
      <c r="U83" s="15">
        <f t="shared" si="60"/>
        <v>2100</v>
      </c>
      <c r="V83" s="15">
        <f t="shared" si="58"/>
        <v>2100</v>
      </c>
      <c r="W83" s="15">
        <f t="shared" si="58"/>
        <v>0</v>
      </c>
      <c r="X83" s="15">
        <f t="shared" si="58"/>
        <v>0</v>
      </c>
      <c r="Y83" s="15">
        <f t="shared" si="58"/>
        <v>2100</v>
      </c>
      <c r="Z83" s="15">
        <f t="shared" si="59"/>
        <v>0</v>
      </c>
      <c r="AA83" s="15">
        <f t="shared" si="59"/>
        <v>0</v>
      </c>
      <c r="AB83" s="15">
        <f t="shared" si="59"/>
        <v>0</v>
      </c>
      <c r="AC83" s="15">
        <f t="shared" si="59"/>
        <v>0</v>
      </c>
      <c r="AD83" s="15">
        <f t="shared" si="59"/>
        <v>2100</v>
      </c>
      <c r="AE83" s="15">
        <f t="shared" si="59"/>
        <v>0</v>
      </c>
      <c r="AF83" s="15">
        <f t="shared" si="59"/>
        <v>0</v>
      </c>
      <c r="AG83" s="15">
        <f t="shared" si="59"/>
        <v>2100</v>
      </c>
      <c r="AH83" s="15">
        <f t="shared" si="59"/>
        <v>2100</v>
      </c>
      <c r="AI83" s="15">
        <f t="shared" si="59"/>
        <v>0</v>
      </c>
      <c r="AJ83" s="15">
        <f t="shared" si="59"/>
        <v>0</v>
      </c>
      <c r="AK83" s="15">
        <f t="shared" si="59"/>
        <v>2100</v>
      </c>
      <c r="AL83" s="15">
        <f t="shared" si="59"/>
        <v>0</v>
      </c>
      <c r="AM83" s="44">
        <f t="shared" si="59"/>
        <v>0</v>
      </c>
      <c r="AN83" s="44">
        <f t="shared" si="59"/>
        <v>0</v>
      </c>
      <c r="AO83" s="44">
        <f t="shared" si="59"/>
        <v>0</v>
      </c>
      <c r="AP83" s="44">
        <f t="shared" si="59"/>
        <v>2100</v>
      </c>
      <c r="AQ83" s="44">
        <f t="shared" si="59"/>
        <v>0</v>
      </c>
      <c r="AR83" s="44">
        <f t="shared" si="59"/>
        <v>0</v>
      </c>
      <c r="AS83" s="44">
        <f t="shared" si="59"/>
        <v>2100</v>
      </c>
    </row>
    <row r="84" spans="1:45" ht="22.5" hidden="1" customHeight="1" x14ac:dyDescent="0.25">
      <c r="A84" s="102" t="s">
        <v>20</v>
      </c>
      <c r="B84" s="98">
        <v>51</v>
      </c>
      <c r="C84" s="98">
        <v>0</v>
      </c>
      <c r="D84" s="2" t="s">
        <v>11</v>
      </c>
      <c r="E84" s="98">
        <v>851</v>
      </c>
      <c r="F84" s="2"/>
      <c r="G84" s="2"/>
      <c r="H84" s="2" t="s">
        <v>475</v>
      </c>
      <c r="I84" s="2" t="s">
        <v>21</v>
      </c>
      <c r="J84" s="15">
        <f t="shared" si="58"/>
        <v>2100</v>
      </c>
      <c r="K84" s="15">
        <f t="shared" si="60"/>
        <v>0</v>
      </c>
      <c r="L84" s="15">
        <f t="shared" si="60"/>
        <v>0</v>
      </c>
      <c r="M84" s="15">
        <f t="shared" si="60"/>
        <v>2100</v>
      </c>
      <c r="N84" s="15">
        <f t="shared" si="60"/>
        <v>0</v>
      </c>
      <c r="O84" s="15">
        <f t="shared" si="60"/>
        <v>0</v>
      </c>
      <c r="P84" s="15">
        <f t="shared" si="60"/>
        <v>0</v>
      </c>
      <c r="Q84" s="15">
        <f t="shared" si="60"/>
        <v>0</v>
      </c>
      <c r="R84" s="15">
        <f t="shared" si="60"/>
        <v>2100</v>
      </c>
      <c r="S84" s="15">
        <f t="shared" si="60"/>
        <v>0</v>
      </c>
      <c r="T84" s="15">
        <f t="shared" si="60"/>
        <v>0</v>
      </c>
      <c r="U84" s="15">
        <f t="shared" si="60"/>
        <v>2100</v>
      </c>
      <c r="V84" s="15">
        <f t="shared" si="58"/>
        <v>2100</v>
      </c>
      <c r="W84" s="15">
        <f t="shared" si="58"/>
        <v>0</v>
      </c>
      <c r="X84" s="15">
        <f t="shared" si="58"/>
        <v>0</v>
      </c>
      <c r="Y84" s="15">
        <f t="shared" si="58"/>
        <v>2100</v>
      </c>
      <c r="Z84" s="15">
        <f t="shared" si="59"/>
        <v>0</v>
      </c>
      <c r="AA84" s="15">
        <f t="shared" si="59"/>
        <v>0</v>
      </c>
      <c r="AB84" s="15">
        <f t="shared" si="59"/>
        <v>0</v>
      </c>
      <c r="AC84" s="15">
        <f t="shared" si="59"/>
        <v>0</v>
      </c>
      <c r="AD84" s="15">
        <f t="shared" si="59"/>
        <v>2100</v>
      </c>
      <c r="AE84" s="15">
        <f t="shared" si="59"/>
        <v>0</v>
      </c>
      <c r="AF84" s="15">
        <f t="shared" si="59"/>
        <v>0</v>
      </c>
      <c r="AG84" s="15">
        <f t="shared" si="59"/>
        <v>2100</v>
      </c>
      <c r="AH84" s="15">
        <f t="shared" si="59"/>
        <v>2100</v>
      </c>
      <c r="AI84" s="15">
        <f t="shared" si="59"/>
        <v>0</v>
      </c>
      <c r="AJ84" s="15">
        <f t="shared" si="59"/>
        <v>0</v>
      </c>
      <c r="AK84" s="15">
        <f t="shared" si="59"/>
        <v>2100</v>
      </c>
      <c r="AL84" s="15">
        <f t="shared" si="59"/>
        <v>0</v>
      </c>
      <c r="AM84" s="44">
        <f t="shared" si="59"/>
        <v>0</v>
      </c>
      <c r="AN84" s="44">
        <f t="shared" si="59"/>
        <v>0</v>
      </c>
      <c r="AO84" s="44">
        <f t="shared" si="59"/>
        <v>0</v>
      </c>
      <c r="AP84" s="44">
        <f t="shared" si="59"/>
        <v>2100</v>
      </c>
      <c r="AQ84" s="44">
        <f t="shared" si="59"/>
        <v>0</v>
      </c>
      <c r="AR84" s="44">
        <f t="shared" si="59"/>
        <v>0</v>
      </c>
      <c r="AS84" s="44">
        <f t="shared" si="59"/>
        <v>2100</v>
      </c>
    </row>
    <row r="85" spans="1:45" ht="22.5" hidden="1" customHeight="1" x14ac:dyDescent="0.25">
      <c r="A85" s="102" t="s">
        <v>9</v>
      </c>
      <c r="B85" s="98">
        <v>51</v>
      </c>
      <c r="C85" s="98">
        <v>0</v>
      </c>
      <c r="D85" s="2" t="s">
        <v>11</v>
      </c>
      <c r="E85" s="98">
        <v>851</v>
      </c>
      <c r="F85" s="2"/>
      <c r="G85" s="2"/>
      <c r="H85" s="2" t="s">
        <v>475</v>
      </c>
      <c r="I85" s="2" t="s">
        <v>22</v>
      </c>
      <c r="J85" s="15">
        <f>'3.ВС'!J70</f>
        <v>2100</v>
      </c>
      <c r="K85" s="15">
        <f>'3.ВС'!K70</f>
        <v>0</v>
      </c>
      <c r="L85" s="15">
        <f>'3.ВС'!L70</f>
        <v>0</v>
      </c>
      <c r="M85" s="15">
        <f>'3.ВС'!M70</f>
        <v>2100</v>
      </c>
      <c r="N85" s="15">
        <f>'3.ВС'!N70</f>
        <v>0</v>
      </c>
      <c r="O85" s="15">
        <f>'3.ВС'!O70</f>
        <v>0</v>
      </c>
      <c r="P85" s="15">
        <f>'3.ВС'!P70</f>
        <v>0</v>
      </c>
      <c r="Q85" s="15">
        <f>'3.ВС'!Q70</f>
        <v>0</v>
      </c>
      <c r="R85" s="15">
        <f>'3.ВС'!R70</f>
        <v>2100</v>
      </c>
      <c r="S85" s="15">
        <f>'3.ВС'!S70</f>
        <v>0</v>
      </c>
      <c r="T85" s="15">
        <f>'3.ВС'!T70</f>
        <v>0</v>
      </c>
      <c r="U85" s="15">
        <f>'3.ВС'!U70</f>
        <v>2100</v>
      </c>
      <c r="V85" s="15">
        <f>'3.ВС'!V70</f>
        <v>2100</v>
      </c>
      <c r="W85" s="15">
        <f>'3.ВС'!W70</f>
        <v>0</v>
      </c>
      <c r="X85" s="15">
        <f>'3.ВС'!X70</f>
        <v>0</v>
      </c>
      <c r="Y85" s="15">
        <f>'3.ВС'!Y70</f>
        <v>2100</v>
      </c>
      <c r="Z85" s="15">
        <f>'3.ВС'!Z70</f>
        <v>0</v>
      </c>
      <c r="AA85" s="15">
        <f>'3.ВС'!AA70</f>
        <v>0</v>
      </c>
      <c r="AB85" s="15">
        <f>'3.ВС'!AB70</f>
        <v>0</v>
      </c>
      <c r="AC85" s="15">
        <f>'3.ВС'!AC70</f>
        <v>0</v>
      </c>
      <c r="AD85" s="15">
        <f>'3.ВС'!AD70</f>
        <v>2100</v>
      </c>
      <c r="AE85" s="15">
        <f>'3.ВС'!AE70</f>
        <v>0</v>
      </c>
      <c r="AF85" s="15">
        <f>'3.ВС'!AF70</f>
        <v>0</v>
      </c>
      <c r="AG85" s="15">
        <f>'3.ВС'!AG70</f>
        <v>2100</v>
      </c>
      <c r="AH85" s="15">
        <f>'3.ВС'!AH70</f>
        <v>2100</v>
      </c>
      <c r="AI85" s="15">
        <f>'3.ВС'!AI70</f>
        <v>0</v>
      </c>
      <c r="AJ85" s="15">
        <f>'3.ВС'!AJ70</f>
        <v>0</v>
      </c>
      <c r="AK85" s="15">
        <f>'3.ВС'!AK70</f>
        <v>2100</v>
      </c>
      <c r="AL85" s="15">
        <f>'3.ВС'!AL70</f>
        <v>0</v>
      </c>
      <c r="AM85" s="15">
        <f>'3.ВС'!AM70</f>
        <v>0</v>
      </c>
      <c r="AN85" s="15">
        <f>'3.ВС'!AN70</f>
        <v>0</v>
      </c>
      <c r="AO85" s="15">
        <f>'3.ВС'!AO70</f>
        <v>0</v>
      </c>
      <c r="AP85" s="15">
        <f>'3.ВС'!AP70</f>
        <v>2100</v>
      </c>
      <c r="AQ85" s="15">
        <f>'3.ВС'!AQ70</f>
        <v>0</v>
      </c>
      <c r="AR85" s="15">
        <f>'3.ВС'!AR70</f>
        <v>0</v>
      </c>
      <c r="AS85" s="15">
        <f>'3.ВС'!AS70</f>
        <v>2100</v>
      </c>
    </row>
    <row r="86" spans="1:45" ht="33" hidden="1" customHeight="1" x14ac:dyDescent="0.25">
      <c r="A86" s="102" t="s">
        <v>384</v>
      </c>
      <c r="B86" s="98">
        <v>51</v>
      </c>
      <c r="C86" s="98">
        <v>0</v>
      </c>
      <c r="D86" s="2" t="s">
        <v>43</v>
      </c>
      <c r="E86" s="98"/>
      <c r="F86" s="2"/>
      <c r="G86" s="2"/>
      <c r="H86" s="2"/>
      <c r="I86" s="2"/>
      <c r="J86" s="15">
        <f>J87</f>
        <v>1138116.56</v>
      </c>
      <c r="K86" s="15">
        <f t="shared" ref="K86:U86" si="61">K87</f>
        <v>343712.46</v>
      </c>
      <c r="L86" s="15">
        <f t="shared" si="61"/>
        <v>794404.10000000009</v>
      </c>
      <c r="M86" s="15">
        <f t="shared" si="61"/>
        <v>0</v>
      </c>
      <c r="N86" s="15">
        <f t="shared" si="61"/>
        <v>0</v>
      </c>
      <c r="O86" s="15">
        <f t="shared" si="61"/>
        <v>0</v>
      </c>
      <c r="P86" s="15">
        <f t="shared" si="61"/>
        <v>0</v>
      </c>
      <c r="Q86" s="15">
        <f t="shared" si="61"/>
        <v>0</v>
      </c>
      <c r="R86" s="15">
        <f t="shared" si="61"/>
        <v>1138116.56</v>
      </c>
      <c r="S86" s="15">
        <f t="shared" si="61"/>
        <v>343712.46</v>
      </c>
      <c r="T86" s="15">
        <f t="shared" si="61"/>
        <v>794404.10000000009</v>
      </c>
      <c r="U86" s="15">
        <f t="shared" si="61"/>
        <v>0</v>
      </c>
      <c r="V86" s="15">
        <f>V87</f>
        <v>4729284.58</v>
      </c>
      <c r="W86" s="15">
        <f t="shared" ref="W86:AS86" si="62">W87</f>
        <v>4634698.8899999997</v>
      </c>
      <c r="X86" s="15">
        <f t="shared" si="62"/>
        <v>94585.69</v>
      </c>
      <c r="Y86" s="15">
        <f t="shared" si="62"/>
        <v>0</v>
      </c>
      <c r="Z86" s="15">
        <f t="shared" si="62"/>
        <v>0</v>
      </c>
      <c r="AA86" s="15">
        <f t="shared" si="62"/>
        <v>0</v>
      </c>
      <c r="AB86" s="15">
        <f t="shared" si="62"/>
        <v>0</v>
      </c>
      <c r="AC86" s="15">
        <f t="shared" si="62"/>
        <v>0</v>
      </c>
      <c r="AD86" s="15">
        <f t="shared" si="62"/>
        <v>4729284.58</v>
      </c>
      <c r="AE86" s="15">
        <f t="shared" si="62"/>
        <v>4634698.8899999997</v>
      </c>
      <c r="AF86" s="15">
        <f t="shared" si="62"/>
        <v>94585.69</v>
      </c>
      <c r="AG86" s="15">
        <f t="shared" si="62"/>
        <v>0</v>
      </c>
      <c r="AH86" s="15">
        <f t="shared" si="62"/>
        <v>3717147.96</v>
      </c>
      <c r="AI86" s="15">
        <f t="shared" si="62"/>
        <v>3642805</v>
      </c>
      <c r="AJ86" s="15">
        <f t="shared" si="62"/>
        <v>74342.960000000006</v>
      </c>
      <c r="AK86" s="15">
        <f t="shared" si="62"/>
        <v>0</v>
      </c>
      <c r="AL86" s="15">
        <f t="shared" si="62"/>
        <v>0</v>
      </c>
      <c r="AM86" s="44">
        <f t="shared" si="62"/>
        <v>0</v>
      </c>
      <c r="AN86" s="44">
        <f t="shared" si="62"/>
        <v>0</v>
      </c>
      <c r="AO86" s="44">
        <f t="shared" si="62"/>
        <v>0</v>
      </c>
      <c r="AP86" s="44">
        <f t="shared" si="62"/>
        <v>3717147.96</v>
      </c>
      <c r="AQ86" s="44">
        <f t="shared" si="62"/>
        <v>3642805</v>
      </c>
      <c r="AR86" s="44">
        <f t="shared" si="62"/>
        <v>74342.960000000006</v>
      </c>
      <c r="AS86" s="44">
        <f t="shared" si="62"/>
        <v>0</v>
      </c>
    </row>
    <row r="87" spans="1:45" hidden="1" x14ac:dyDescent="0.25">
      <c r="A87" s="100" t="s">
        <v>6</v>
      </c>
      <c r="B87" s="98">
        <v>51</v>
      </c>
      <c r="C87" s="98">
        <v>0</v>
      </c>
      <c r="D87" s="2" t="s">
        <v>43</v>
      </c>
      <c r="E87" s="98">
        <v>851</v>
      </c>
      <c r="F87" s="2"/>
      <c r="G87" s="2"/>
      <c r="H87" s="2"/>
      <c r="I87" s="2"/>
      <c r="J87" s="15">
        <f>J88+J91+J94+J100+J97+J103</f>
        <v>1138116.56</v>
      </c>
      <c r="K87" s="15">
        <f t="shared" ref="K87:U87" si="63">K88+K91+K94+K100+K97+K103</f>
        <v>343712.46</v>
      </c>
      <c r="L87" s="15">
        <f t="shared" si="63"/>
        <v>794404.10000000009</v>
      </c>
      <c r="M87" s="15">
        <f t="shared" si="63"/>
        <v>0</v>
      </c>
      <c r="N87" s="15">
        <f t="shared" si="63"/>
        <v>0</v>
      </c>
      <c r="O87" s="15">
        <f t="shared" si="63"/>
        <v>0</v>
      </c>
      <c r="P87" s="15">
        <f t="shared" si="63"/>
        <v>0</v>
      </c>
      <c r="Q87" s="15">
        <f t="shared" si="63"/>
        <v>0</v>
      </c>
      <c r="R87" s="15">
        <f t="shared" si="63"/>
        <v>1138116.56</v>
      </c>
      <c r="S87" s="15">
        <f t="shared" si="63"/>
        <v>343712.46</v>
      </c>
      <c r="T87" s="15">
        <f t="shared" si="63"/>
        <v>794404.10000000009</v>
      </c>
      <c r="U87" s="15">
        <f t="shared" si="63"/>
        <v>0</v>
      </c>
      <c r="V87" s="15">
        <f t="shared" ref="V87:Y87" si="64">V88+V91+V94+V100+V97+V103</f>
        <v>4729284.58</v>
      </c>
      <c r="W87" s="15">
        <f t="shared" si="64"/>
        <v>4634698.8899999997</v>
      </c>
      <c r="X87" s="15">
        <f t="shared" si="64"/>
        <v>94585.69</v>
      </c>
      <c r="Y87" s="15">
        <f t="shared" si="64"/>
        <v>0</v>
      </c>
      <c r="Z87" s="15">
        <f t="shared" ref="Z87:AS87" si="65">Z88+Z91+Z94+Z100+Z97+Z103</f>
        <v>0</v>
      </c>
      <c r="AA87" s="15">
        <f t="shared" si="65"/>
        <v>0</v>
      </c>
      <c r="AB87" s="15">
        <f t="shared" si="65"/>
        <v>0</v>
      </c>
      <c r="AC87" s="15">
        <f t="shared" si="65"/>
        <v>0</v>
      </c>
      <c r="AD87" s="15">
        <f t="shared" si="65"/>
        <v>4729284.58</v>
      </c>
      <c r="AE87" s="15">
        <f t="shared" si="65"/>
        <v>4634698.8899999997</v>
      </c>
      <c r="AF87" s="15">
        <f t="shared" si="65"/>
        <v>94585.69</v>
      </c>
      <c r="AG87" s="15">
        <f t="shared" si="65"/>
        <v>0</v>
      </c>
      <c r="AH87" s="15">
        <f t="shared" si="65"/>
        <v>3717147.96</v>
      </c>
      <c r="AI87" s="15">
        <f t="shared" si="65"/>
        <v>3642805</v>
      </c>
      <c r="AJ87" s="15">
        <f t="shared" si="65"/>
        <v>74342.960000000006</v>
      </c>
      <c r="AK87" s="15">
        <f t="shared" si="65"/>
        <v>0</v>
      </c>
      <c r="AL87" s="15">
        <f t="shared" si="65"/>
        <v>0</v>
      </c>
      <c r="AM87" s="15">
        <f t="shared" si="65"/>
        <v>0</v>
      </c>
      <c r="AN87" s="15">
        <f t="shared" si="65"/>
        <v>0</v>
      </c>
      <c r="AO87" s="15">
        <f t="shared" si="65"/>
        <v>0</v>
      </c>
      <c r="AP87" s="15">
        <f t="shared" si="65"/>
        <v>3717147.96</v>
      </c>
      <c r="AQ87" s="15">
        <f t="shared" si="65"/>
        <v>3642805</v>
      </c>
      <c r="AR87" s="15">
        <f t="shared" si="65"/>
        <v>74342.960000000006</v>
      </c>
      <c r="AS87" s="15">
        <f t="shared" si="65"/>
        <v>0</v>
      </c>
    </row>
    <row r="88" spans="1:45" ht="21.75" hidden="1" customHeight="1" x14ac:dyDescent="0.25">
      <c r="A88" s="100" t="s">
        <v>38</v>
      </c>
      <c r="B88" s="98">
        <v>51</v>
      </c>
      <c r="C88" s="98">
        <v>0</v>
      </c>
      <c r="D88" s="2" t="s">
        <v>43</v>
      </c>
      <c r="E88" s="98">
        <v>851</v>
      </c>
      <c r="F88" s="2" t="s">
        <v>16</v>
      </c>
      <c r="G88" s="3" t="s">
        <v>33</v>
      </c>
      <c r="H88" s="3" t="s">
        <v>186</v>
      </c>
      <c r="I88" s="2"/>
      <c r="J88" s="15">
        <f t="shared" ref="J88:AK92" si="66">J89</f>
        <v>633500</v>
      </c>
      <c r="K88" s="15">
        <f t="shared" si="66"/>
        <v>0</v>
      </c>
      <c r="L88" s="15">
        <f t="shared" si="66"/>
        <v>633500</v>
      </c>
      <c r="M88" s="15">
        <f t="shared" si="66"/>
        <v>0</v>
      </c>
      <c r="N88" s="15">
        <f t="shared" si="66"/>
        <v>0</v>
      </c>
      <c r="O88" s="15">
        <f t="shared" si="66"/>
        <v>0</v>
      </c>
      <c r="P88" s="15">
        <f t="shared" si="66"/>
        <v>0</v>
      </c>
      <c r="Q88" s="15">
        <f t="shared" si="66"/>
        <v>0</v>
      </c>
      <c r="R88" s="15">
        <f t="shared" si="66"/>
        <v>633500</v>
      </c>
      <c r="S88" s="15">
        <f t="shared" si="66"/>
        <v>0</v>
      </c>
      <c r="T88" s="15">
        <f t="shared" si="66"/>
        <v>633500</v>
      </c>
      <c r="U88" s="15">
        <f t="shared" si="66"/>
        <v>0</v>
      </c>
      <c r="V88" s="15">
        <f t="shared" si="66"/>
        <v>0</v>
      </c>
      <c r="W88" s="15">
        <f t="shared" si="66"/>
        <v>0</v>
      </c>
      <c r="X88" s="15">
        <f t="shared" si="66"/>
        <v>0</v>
      </c>
      <c r="Y88" s="15">
        <f t="shared" si="66"/>
        <v>0</v>
      </c>
      <c r="Z88" s="15">
        <f t="shared" si="66"/>
        <v>0</v>
      </c>
      <c r="AA88" s="15">
        <f t="shared" si="66"/>
        <v>0</v>
      </c>
      <c r="AB88" s="15">
        <f t="shared" si="66"/>
        <v>0</v>
      </c>
      <c r="AC88" s="15">
        <f t="shared" si="66"/>
        <v>0</v>
      </c>
      <c r="AD88" s="15">
        <f t="shared" si="66"/>
        <v>0</v>
      </c>
      <c r="AE88" s="15">
        <f t="shared" si="66"/>
        <v>0</v>
      </c>
      <c r="AF88" s="15">
        <f t="shared" si="66"/>
        <v>0</v>
      </c>
      <c r="AG88" s="15">
        <f t="shared" si="66"/>
        <v>0</v>
      </c>
      <c r="AH88" s="15">
        <f t="shared" si="66"/>
        <v>0</v>
      </c>
      <c r="AI88" s="15">
        <f t="shared" si="66"/>
        <v>0</v>
      </c>
      <c r="AJ88" s="15">
        <f t="shared" si="66"/>
        <v>0</v>
      </c>
      <c r="AK88" s="15">
        <f t="shared" si="66"/>
        <v>0</v>
      </c>
      <c r="AL88" s="15">
        <f t="shared" ref="Z88:AS92" si="67">AL89</f>
        <v>0</v>
      </c>
      <c r="AM88" s="44">
        <f t="shared" si="67"/>
        <v>0</v>
      </c>
      <c r="AN88" s="44">
        <f t="shared" si="67"/>
        <v>0</v>
      </c>
      <c r="AO88" s="44">
        <f t="shared" si="67"/>
        <v>0</v>
      </c>
      <c r="AP88" s="44">
        <f t="shared" si="67"/>
        <v>0</v>
      </c>
      <c r="AQ88" s="44">
        <f t="shared" si="67"/>
        <v>0</v>
      </c>
      <c r="AR88" s="44">
        <f t="shared" si="67"/>
        <v>0</v>
      </c>
      <c r="AS88" s="44">
        <f t="shared" si="67"/>
        <v>0</v>
      </c>
    </row>
    <row r="89" spans="1:45" ht="24" hidden="1" customHeight="1" x14ac:dyDescent="0.25">
      <c r="A89" s="102" t="s">
        <v>20</v>
      </c>
      <c r="B89" s="98">
        <v>51</v>
      </c>
      <c r="C89" s="98">
        <v>0</v>
      </c>
      <c r="D89" s="2" t="s">
        <v>43</v>
      </c>
      <c r="E89" s="98">
        <v>851</v>
      </c>
      <c r="F89" s="2" t="s">
        <v>11</v>
      </c>
      <c r="G89" s="2" t="s">
        <v>33</v>
      </c>
      <c r="H89" s="3" t="s">
        <v>186</v>
      </c>
      <c r="I89" s="2" t="s">
        <v>21</v>
      </c>
      <c r="J89" s="15">
        <f t="shared" si="66"/>
        <v>633500</v>
      </c>
      <c r="K89" s="15">
        <f t="shared" si="66"/>
        <v>0</v>
      </c>
      <c r="L89" s="15">
        <f t="shared" si="66"/>
        <v>633500</v>
      </c>
      <c r="M89" s="15">
        <f t="shared" si="66"/>
        <v>0</v>
      </c>
      <c r="N89" s="15">
        <f t="shared" si="66"/>
        <v>0</v>
      </c>
      <c r="O89" s="15">
        <f t="shared" si="66"/>
        <v>0</v>
      </c>
      <c r="P89" s="15">
        <f t="shared" si="66"/>
        <v>0</v>
      </c>
      <c r="Q89" s="15">
        <f t="shared" si="66"/>
        <v>0</v>
      </c>
      <c r="R89" s="15">
        <f t="shared" si="66"/>
        <v>633500</v>
      </c>
      <c r="S89" s="15">
        <f t="shared" si="66"/>
        <v>0</v>
      </c>
      <c r="T89" s="15">
        <f t="shared" si="66"/>
        <v>633500</v>
      </c>
      <c r="U89" s="15">
        <f t="shared" si="66"/>
        <v>0</v>
      </c>
      <c r="V89" s="15">
        <f t="shared" si="66"/>
        <v>0</v>
      </c>
      <c r="W89" s="15">
        <f t="shared" si="66"/>
        <v>0</v>
      </c>
      <c r="X89" s="15">
        <f t="shared" si="66"/>
        <v>0</v>
      </c>
      <c r="Y89" s="15">
        <f t="shared" si="66"/>
        <v>0</v>
      </c>
      <c r="Z89" s="15">
        <f t="shared" si="67"/>
        <v>0</v>
      </c>
      <c r="AA89" s="15">
        <f t="shared" si="67"/>
        <v>0</v>
      </c>
      <c r="AB89" s="15">
        <f t="shared" si="67"/>
        <v>0</v>
      </c>
      <c r="AC89" s="15">
        <f t="shared" si="67"/>
        <v>0</v>
      </c>
      <c r="AD89" s="15">
        <f t="shared" si="67"/>
        <v>0</v>
      </c>
      <c r="AE89" s="15">
        <f t="shared" si="67"/>
        <v>0</v>
      </c>
      <c r="AF89" s="15">
        <f t="shared" si="67"/>
        <v>0</v>
      </c>
      <c r="AG89" s="15">
        <f t="shared" si="67"/>
        <v>0</v>
      </c>
      <c r="AH89" s="15">
        <f t="shared" si="67"/>
        <v>0</v>
      </c>
      <c r="AI89" s="15">
        <f t="shared" si="67"/>
        <v>0</v>
      </c>
      <c r="AJ89" s="15">
        <f t="shared" si="67"/>
        <v>0</v>
      </c>
      <c r="AK89" s="15">
        <f t="shared" si="67"/>
        <v>0</v>
      </c>
      <c r="AL89" s="15">
        <f t="shared" si="67"/>
        <v>0</v>
      </c>
      <c r="AM89" s="44">
        <f t="shared" si="67"/>
        <v>0</v>
      </c>
      <c r="AN89" s="44">
        <f t="shared" si="67"/>
        <v>0</v>
      </c>
      <c r="AO89" s="44">
        <f t="shared" si="67"/>
        <v>0</v>
      </c>
      <c r="AP89" s="44">
        <f t="shared" si="67"/>
        <v>0</v>
      </c>
      <c r="AQ89" s="44">
        <f t="shared" si="67"/>
        <v>0</v>
      </c>
      <c r="AR89" s="44">
        <f t="shared" si="67"/>
        <v>0</v>
      </c>
      <c r="AS89" s="44">
        <f t="shared" si="67"/>
        <v>0</v>
      </c>
    </row>
    <row r="90" spans="1:45" ht="24" hidden="1" customHeight="1" x14ac:dyDescent="0.25">
      <c r="A90" s="102" t="s">
        <v>9</v>
      </c>
      <c r="B90" s="98">
        <v>51</v>
      </c>
      <c r="C90" s="98">
        <v>0</v>
      </c>
      <c r="D90" s="2" t="s">
        <v>43</v>
      </c>
      <c r="E90" s="98">
        <v>851</v>
      </c>
      <c r="F90" s="2" t="s">
        <v>11</v>
      </c>
      <c r="G90" s="2" t="s">
        <v>33</v>
      </c>
      <c r="H90" s="3" t="s">
        <v>186</v>
      </c>
      <c r="I90" s="2" t="s">
        <v>22</v>
      </c>
      <c r="J90" s="15">
        <f>'3.ВС'!J88</f>
        <v>633500</v>
      </c>
      <c r="K90" s="15">
        <f>'3.ВС'!K88</f>
        <v>0</v>
      </c>
      <c r="L90" s="15">
        <f>'3.ВС'!L88</f>
        <v>633500</v>
      </c>
      <c r="M90" s="15">
        <f>'3.ВС'!M88</f>
        <v>0</v>
      </c>
      <c r="N90" s="15">
        <f>'3.ВС'!N88</f>
        <v>0</v>
      </c>
      <c r="O90" s="15">
        <f>'3.ВС'!O88</f>
        <v>0</v>
      </c>
      <c r="P90" s="15">
        <f>'3.ВС'!P88</f>
        <v>0</v>
      </c>
      <c r="Q90" s="15">
        <f>'3.ВС'!Q88</f>
        <v>0</v>
      </c>
      <c r="R90" s="15">
        <f>'3.ВС'!R88</f>
        <v>633500</v>
      </c>
      <c r="S90" s="15">
        <f>'3.ВС'!S88</f>
        <v>0</v>
      </c>
      <c r="T90" s="15">
        <f>'3.ВС'!T88</f>
        <v>633500</v>
      </c>
      <c r="U90" s="15">
        <f>'3.ВС'!U88</f>
        <v>0</v>
      </c>
      <c r="V90" s="15">
        <f>'3.ВС'!V88</f>
        <v>0</v>
      </c>
      <c r="W90" s="15">
        <f>'3.ВС'!W88</f>
        <v>0</v>
      </c>
      <c r="X90" s="15">
        <f>'3.ВС'!X88</f>
        <v>0</v>
      </c>
      <c r="Y90" s="15">
        <f>'3.ВС'!Y88</f>
        <v>0</v>
      </c>
      <c r="Z90" s="15">
        <f>'3.ВС'!Z88</f>
        <v>0</v>
      </c>
      <c r="AA90" s="15">
        <f>'3.ВС'!AA88</f>
        <v>0</v>
      </c>
      <c r="AB90" s="15">
        <f>'3.ВС'!AB88</f>
        <v>0</v>
      </c>
      <c r="AC90" s="15">
        <f>'3.ВС'!AC88</f>
        <v>0</v>
      </c>
      <c r="AD90" s="15">
        <f>'3.ВС'!AD88</f>
        <v>0</v>
      </c>
      <c r="AE90" s="15">
        <f>'3.ВС'!AE88</f>
        <v>0</v>
      </c>
      <c r="AF90" s="15">
        <f>'3.ВС'!AF88</f>
        <v>0</v>
      </c>
      <c r="AG90" s="15">
        <f>'3.ВС'!AG88</f>
        <v>0</v>
      </c>
      <c r="AH90" s="15">
        <f>'3.ВС'!AH88</f>
        <v>0</v>
      </c>
      <c r="AI90" s="15">
        <f>'3.ВС'!AI88</f>
        <v>0</v>
      </c>
      <c r="AJ90" s="15">
        <f>'3.ВС'!AJ88</f>
        <v>0</v>
      </c>
      <c r="AK90" s="15">
        <f>'3.ВС'!AK88</f>
        <v>0</v>
      </c>
      <c r="AL90" s="15">
        <f>'3.ВС'!AL88</f>
        <v>0</v>
      </c>
      <c r="AM90" s="44">
        <f>'3.ВС'!AM88</f>
        <v>0</v>
      </c>
      <c r="AN90" s="44">
        <f>'3.ВС'!AN88</f>
        <v>0</v>
      </c>
      <c r="AO90" s="44">
        <f>'3.ВС'!AO88</f>
        <v>0</v>
      </c>
      <c r="AP90" s="44">
        <f>'3.ВС'!AP88</f>
        <v>0</v>
      </c>
      <c r="AQ90" s="44">
        <f>'3.ВС'!AQ88</f>
        <v>0</v>
      </c>
      <c r="AR90" s="44">
        <f>'3.ВС'!AR88</f>
        <v>0</v>
      </c>
      <c r="AS90" s="44">
        <f>'3.ВС'!AS88</f>
        <v>0</v>
      </c>
    </row>
    <row r="91" spans="1:45" ht="24" hidden="1" customHeight="1" x14ac:dyDescent="0.25">
      <c r="A91" s="102" t="s">
        <v>458</v>
      </c>
      <c r="B91" s="98">
        <v>51</v>
      </c>
      <c r="C91" s="98">
        <v>0</v>
      </c>
      <c r="D91" s="2" t="s">
        <v>43</v>
      </c>
      <c r="E91" s="98">
        <v>851</v>
      </c>
      <c r="F91" s="2" t="s">
        <v>16</v>
      </c>
      <c r="G91" s="3" t="s">
        <v>33</v>
      </c>
      <c r="H91" s="3" t="s">
        <v>459</v>
      </c>
      <c r="I91" s="2"/>
      <c r="J91" s="15">
        <f t="shared" si="66"/>
        <v>0</v>
      </c>
      <c r="K91" s="15">
        <f t="shared" si="66"/>
        <v>0</v>
      </c>
      <c r="L91" s="15">
        <f t="shared" si="66"/>
        <v>0</v>
      </c>
      <c r="M91" s="15">
        <f t="shared" si="66"/>
        <v>0</v>
      </c>
      <c r="N91" s="15">
        <f t="shared" si="66"/>
        <v>0</v>
      </c>
      <c r="O91" s="15">
        <f t="shared" si="66"/>
        <v>0</v>
      </c>
      <c r="P91" s="15">
        <f t="shared" si="66"/>
        <v>0</v>
      </c>
      <c r="Q91" s="15">
        <f t="shared" si="66"/>
        <v>0</v>
      </c>
      <c r="R91" s="15">
        <f t="shared" si="66"/>
        <v>0</v>
      </c>
      <c r="S91" s="15">
        <f t="shared" si="66"/>
        <v>0</v>
      </c>
      <c r="T91" s="15">
        <f t="shared" si="66"/>
        <v>0</v>
      </c>
      <c r="U91" s="15">
        <f t="shared" si="66"/>
        <v>0</v>
      </c>
      <c r="V91" s="15">
        <f t="shared" si="66"/>
        <v>0</v>
      </c>
      <c r="W91" s="15">
        <f t="shared" si="66"/>
        <v>0</v>
      </c>
      <c r="X91" s="15">
        <f t="shared" si="66"/>
        <v>0</v>
      </c>
      <c r="Y91" s="15">
        <f t="shared" si="66"/>
        <v>0</v>
      </c>
      <c r="Z91" s="15">
        <f t="shared" si="67"/>
        <v>0</v>
      </c>
      <c r="AA91" s="15">
        <f t="shared" si="67"/>
        <v>0</v>
      </c>
      <c r="AB91" s="15">
        <f t="shared" si="67"/>
        <v>0</v>
      </c>
      <c r="AC91" s="15">
        <f t="shared" si="67"/>
        <v>0</v>
      </c>
      <c r="AD91" s="15">
        <f t="shared" si="67"/>
        <v>0</v>
      </c>
      <c r="AE91" s="15">
        <f t="shared" si="67"/>
        <v>0</v>
      </c>
      <c r="AF91" s="15">
        <f t="shared" si="67"/>
        <v>0</v>
      </c>
      <c r="AG91" s="15">
        <f t="shared" si="67"/>
        <v>0</v>
      </c>
      <c r="AH91" s="15">
        <f t="shared" si="67"/>
        <v>0</v>
      </c>
      <c r="AI91" s="15">
        <f t="shared" si="67"/>
        <v>0</v>
      </c>
      <c r="AJ91" s="15">
        <f t="shared" si="67"/>
        <v>0</v>
      </c>
      <c r="AK91" s="15">
        <f t="shared" si="67"/>
        <v>0</v>
      </c>
      <c r="AL91" s="15">
        <f t="shared" si="67"/>
        <v>0</v>
      </c>
      <c r="AM91" s="44">
        <f t="shared" si="67"/>
        <v>0</v>
      </c>
      <c r="AN91" s="44">
        <f t="shared" si="67"/>
        <v>0</v>
      </c>
      <c r="AO91" s="44">
        <f t="shared" si="67"/>
        <v>0</v>
      </c>
      <c r="AP91" s="44">
        <f t="shared" si="67"/>
        <v>0</v>
      </c>
      <c r="AQ91" s="44">
        <f t="shared" si="67"/>
        <v>0</v>
      </c>
      <c r="AR91" s="44">
        <f t="shared" si="67"/>
        <v>0</v>
      </c>
      <c r="AS91" s="44">
        <f t="shared" si="67"/>
        <v>0</v>
      </c>
    </row>
    <row r="92" spans="1:45" ht="24" hidden="1" customHeight="1" x14ac:dyDescent="0.25">
      <c r="A92" s="102" t="s">
        <v>20</v>
      </c>
      <c r="B92" s="98">
        <v>51</v>
      </c>
      <c r="C92" s="98">
        <v>0</v>
      </c>
      <c r="D92" s="2" t="s">
        <v>43</v>
      </c>
      <c r="E92" s="98">
        <v>851</v>
      </c>
      <c r="F92" s="2" t="s">
        <v>11</v>
      </c>
      <c r="G92" s="2" t="s">
        <v>33</v>
      </c>
      <c r="H92" s="3" t="s">
        <v>459</v>
      </c>
      <c r="I92" s="2" t="s">
        <v>21</v>
      </c>
      <c r="J92" s="15">
        <f t="shared" si="66"/>
        <v>0</v>
      </c>
      <c r="K92" s="15">
        <f t="shared" si="66"/>
        <v>0</v>
      </c>
      <c r="L92" s="15">
        <f t="shared" si="66"/>
        <v>0</v>
      </c>
      <c r="M92" s="15">
        <f t="shared" si="66"/>
        <v>0</v>
      </c>
      <c r="N92" s="15">
        <f t="shared" si="66"/>
        <v>0</v>
      </c>
      <c r="O92" s="15">
        <f t="shared" si="66"/>
        <v>0</v>
      </c>
      <c r="P92" s="15">
        <f t="shared" si="66"/>
        <v>0</v>
      </c>
      <c r="Q92" s="15">
        <f t="shared" si="66"/>
        <v>0</v>
      </c>
      <c r="R92" s="15">
        <f t="shared" si="66"/>
        <v>0</v>
      </c>
      <c r="S92" s="15">
        <f t="shared" si="66"/>
        <v>0</v>
      </c>
      <c r="T92" s="15">
        <f t="shared" si="66"/>
        <v>0</v>
      </c>
      <c r="U92" s="15">
        <f t="shared" si="66"/>
        <v>0</v>
      </c>
      <c r="V92" s="15">
        <f t="shared" si="66"/>
        <v>0</v>
      </c>
      <c r="W92" s="15">
        <f t="shared" si="66"/>
        <v>0</v>
      </c>
      <c r="X92" s="15">
        <f t="shared" si="66"/>
        <v>0</v>
      </c>
      <c r="Y92" s="15">
        <f t="shared" si="66"/>
        <v>0</v>
      </c>
      <c r="Z92" s="15">
        <f t="shared" si="67"/>
        <v>0</v>
      </c>
      <c r="AA92" s="15">
        <f t="shared" si="67"/>
        <v>0</v>
      </c>
      <c r="AB92" s="15">
        <f t="shared" si="67"/>
        <v>0</v>
      </c>
      <c r="AC92" s="15">
        <f t="shared" si="67"/>
        <v>0</v>
      </c>
      <c r="AD92" s="15">
        <f t="shared" si="67"/>
        <v>0</v>
      </c>
      <c r="AE92" s="15">
        <f t="shared" si="67"/>
        <v>0</v>
      </c>
      <c r="AF92" s="15">
        <f t="shared" si="67"/>
        <v>0</v>
      </c>
      <c r="AG92" s="15">
        <f t="shared" si="67"/>
        <v>0</v>
      </c>
      <c r="AH92" s="15">
        <f t="shared" si="67"/>
        <v>0</v>
      </c>
      <c r="AI92" s="15">
        <f t="shared" si="67"/>
        <v>0</v>
      </c>
      <c r="AJ92" s="15">
        <f t="shared" si="67"/>
        <v>0</v>
      </c>
      <c r="AK92" s="15">
        <f t="shared" si="67"/>
        <v>0</v>
      </c>
      <c r="AL92" s="15">
        <f t="shared" si="67"/>
        <v>0</v>
      </c>
      <c r="AM92" s="44">
        <f t="shared" si="67"/>
        <v>0</v>
      </c>
      <c r="AN92" s="44">
        <f t="shared" si="67"/>
        <v>0</v>
      </c>
      <c r="AO92" s="44">
        <f t="shared" si="67"/>
        <v>0</v>
      </c>
      <c r="AP92" s="44">
        <f t="shared" si="67"/>
        <v>0</v>
      </c>
      <c r="AQ92" s="44">
        <f t="shared" si="67"/>
        <v>0</v>
      </c>
      <c r="AR92" s="44">
        <f t="shared" si="67"/>
        <v>0</v>
      </c>
      <c r="AS92" s="44">
        <f t="shared" si="67"/>
        <v>0</v>
      </c>
    </row>
    <row r="93" spans="1:45" ht="24" hidden="1" customHeight="1" x14ac:dyDescent="0.25">
      <c r="A93" s="102" t="s">
        <v>9</v>
      </c>
      <c r="B93" s="98">
        <v>51</v>
      </c>
      <c r="C93" s="98">
        <v>0</v>
      </c>
      <c r="D93" s="2" t="s">
        <v>43</v>
      </c>
      <c r="E93" s="98">
        <v>851</v>
      </c>
      <c r="F93" s="2" t="s">
        <v>11</v>
      </c>
      <c r="G93" s="2" t="s">
        <v>33</v>
      </c>
      <c r="H93" s="3" t="s">
        <v>459</v>
      </c>
      <c r="I93" s="2" t="s">
        <v>22</v>
      </c>
      <c r="J93" s="15">
        <f>'3.ВС'!J91</f>
        <v>0</v>
      </c>
      <c r="K93" s="15">
        <f>'3.ВС'!K91</f>
        <v>0</v>
      </c>
      <c r="L93" s="15">
        <f>'3.ВС'!L91</f>
        <v>0</v>
      </c>
      <c r="M93" s="15">
        <f>'3.ВС'!M91</f>
        <v>0</v>
      </c>
      <c r="N93" s="15">
        <f>'3.ВС'!N91</f>
        <v>0</v>
      </c>
      <c r="O93" s="15">
        <f>'3.ВС'!O91</f>
        <v>0</v>
      </c>
      <c r="P93" s="15">
        <f>'3.ВС'!P91</f>
        <v>0</v>
      </c>
      <c r="Q93" s="15">
        <f>'3.ВС'!Q91</f>
        <v>0</v>
      </c>
      <c r="R93" s="15">
        <f>'3.ВС'!R91</f>
        <v>0</v>
      </c>
      <c r="S93" s="15">
        <f>'3.ВС'!S91</f>
        <v>0</v>
      </c>
      <c r="T93" s="15">
        <f>'3.ВС'!T91</f>
        <v>0</v>
      </c>
      <c r="U93" s="15">
        <f>'3.ВС'!U91</f>
        <v>0</v>
      </c>
      <c r="V93" s="15">
        <f>'3.ВС'!V91</f>
        <v>0</v>
      </c>
      <c r="W93" s="15">
        <f>'3.ВС'!W91</f>
        <v>0</v>
      </c>
      <c r="X93" s="15">
        <f>'3.ВС'!X91</f>
        <v>0</v>
      </c>
      <c r="Y93" s="15">
        <f>'3.ВС'!Y91</f>
        <v>0</v>
      </c>
      <c r="Z93" s="15">
        <f>'3.ВС'!Z91</f>
        <v>0</v>
      </c>
      <c r="AA93" s="15">
        <f>'3.ВС'!AA91</f>
        <v>0</v>
      </c>
      <c r="AB93" s="15">
        <f>'3.ВС'!AB91</f>
        <v>0</v>
      </c>
      <c r="AC93" s="15">
        <f>'3.ВС'!AC91</f>
        <v>0</v>
      </c>
      <c r="AD93" s="15">
        <f>'3.ВС'!AD91</f>
        <v>0</v>
      </c>
      <c r="AE93" s="15">
        <f>'3.ВС'!AE91</f>
        <v>0</v>
      </c>
      <c r="AF93" s="15">
        <f>'3.ВС'!AF91</f>
        <v>0</v>
      </c>
      <c r="AG93" s="15">
        <f>'3.ВС'!AG91</f>
        <v>0</v>
      </c>
      <c r="AH93" s="15">
        <f>'3.ВС'!AH91</f>
        <v>0</v>
      </c>
      <c r="AI93" s="15">
        <f>'3.ВС'!AI91</f>
        <v>0</v>
      </c>
      <c r="AJ93" s="15">
        <f>'3.ВС'!AJ91</f>
        <v>0</v>
      </c>
      <c r="AK93" s="15">
        <f>'3.ВС'!AK91</f>
        <v>0</v>
      </c>
      <c r="AL93" s="15">
        <f>'3.ВС'!AL91</f>
        <v>0</v>
      </c>
      <c r="AM93" s="44">
        <f>'3.ВС'!AM91</f>
        <v>0</v>
      </c>
      <c r="AN93" s="44">
        <f>'3.ВС'!AN91</f>
        <v>0</v>
      </c>
      <c r="AO93" s="44">
        <f>'3.ВС'!AO91</f>
        <v>0</v>
      </c>
      <c r="AP93" s="44">
        <f>'3.ВС'!AP91</f>
        <v>0</v>
      </c>
      <c r="AQ93" s="44">
        <f>'3.ВС'!AQ91</f>
        <v>0</v>
      </c>
      <c r="AR93" s="44">
        <f>'3.ВС'!AR91</f>
        <v>0</v>
      </c>
      <c r="AS93" s="44">
        <f>'3.ВС'!AS91</f>
        <v>0</v>
      </c>
    </row>
    <row r="94" spans="1:45" ht="79.5" hidden="1" customHeight="1" x14ac:dyDescent="0.25">
      <c r="A94" s="100" t="s">
        <v>66</v>
      </c>
      <c r="B94" s="98">
        <v>51</v>
      </c>
      <c r="C94" s="98">
        <v>0</v>
      </c>
      <c r="D94" s="2" t="s">
        <v>43</v>
      </c>
      <c r="E94" s="98">
        <v>851</v>
      </c>
      <c r="F94" s="3" t="s">
        <v>30</v>
      </c>
      <c r="G94" s="3" t="s">
        <v>11</v>
      </c>
      <c r="H94" s="3" t="s">
        <v>194</v>
      </c>
      <c r="I94" s="2"/>
      <c r="J94" s="15">
        <f t="shared" ref="J94:AK101" si="68">J95</f>
        <v>153889.56</v>
      </c>
      <c r="K94" s="15">
        <f t="shared" si="68"/>
        <v>0</v>
      </c>
      <c r="L94" s="15">
        <f t="shared" si="68"/>
        <v>153889.56</v>
      </c>
      <c r="M94" s="15">
        <f t="shared" si="68"/>
        <v>0</v>
      </c>
      <c r="N94" s="15">
        <f t="shared" si="68"/>
        <v>0</v>
      </c>
      <c r="O94" s="15">
        <f t="shared" si="68"/>
        <v>0</v>
      </c>
      <c r="P94" s="15">
        <f t="shared" si="68"/>
        <v>0</v>
      </c>
      <c r="Q94" s="15">
        <f t="shared" si="68"/>
        <v>0</v>
      </c>
      <c r="R94" s="15">
        <f t="shared" si="68"/>
        <v>153889.56</v>
      </c>
      <c r="S94" s="15">
        <f t="shared" si="68"/>
        <v>0</v>
      </c>
      <c r="T94" s="15">
        <f t="shared" si="68"/>
        <v>153889.56</v>
      </c>
      <c r="U94" s="15">
        <f t="shared" si="68"/>
        <v>0</v>
      </c>
      <c r="V94" s="15">
        <f t="shared" si="68"/>
        <v>0</v>
      </c>
      <c r="W94" s="15">
        <f t="shared" si="68"/>
        <v>0</v>
      </c>
      <c r="X94" s="15">
        <f t="shared" si="68"/>
        <v>0</v>
      </c>
      <c r="Y94" s="15">
        <f t="shared" si="68"/>
        <v>0</v>
      </c>
      <c r="Z94" s="15">
        <f t="shared" si="68"/>
        <v>0</v>
      </c>
      <c r="AA94" s="15">
        <f t="shared" si="68"/>
        <v>0</v>
      </c>
      <c r="AB94" s="15">
        <f t="shared" si="68"/>
        <v>0</v>
      </c>
      <c r="AC94" s="15">
        <f t="shared" si="68"/>
        <v>0</v>
      </c>
      <c r="AD94" s="15">
        <f t="shared" si="68"/>
        <v>0</v>
      </c>
      <c r="AE94" s="15">
        <f t="shared" si="68"/>
        <v>0</v>
      </c>
      <c r="AF94" s="15">
        <f t="shared" si="68"/>
        <v>0</v>
      </c>
      <c r="AG94" s="15">
        <f t="shared" si="68"/>
        <v>0</v>
      </c>
      <c r="AH94" s="15">
        <f t="shared" si="68"/>
        <v>0</v>
      </c>
      <c r="AI94" s="15">
        <f t="shared" si="68"/>
        <v>0</v>
      </c>
      <c r="AJ94" s="15">
        <f t="shared" si="68"/>
        <v>0</v>
      </c>
      <c r="AK94" s="15">
        <f t="shared" si="68"/>
        <v>0</v>
      </c>
      <c r="AL94" s="15">
        <f t="shared" ref="Z94:AS101" si="69">AL95</f>
        <v>0</v>
      </c>
      <c r="AM94" s="44">
        <f t="shared" si="69"/>
        <v>0</v>
      </c>
      <c r="AN94" s="44">
        <f t="shared" si="69"/>
        <v>0</v>
      </c>
      <c r="AO94" s="44">
        <f t="shared" si="69"/>
        <v>0</v>
      </c>
      <c r="AP94" s="44">
        <f t="shared" si="69"/>
        <v>0</v>
      </c>
      <c r="AQ94" s="44">
        <f t="shared" si="69"/>
        <v>0</v>
      </c>
      <c r="AR94" s="44">
        <f t="shared" si="69"/>
        <v>0</v>
      </c>
      <c r="AS94" s="44">
        <f t="shared" si="69"/>
        <v>0</v>
      </c>
    </row>
    <row r="95" spans="1:45" ht="24" hidden="1" customHeight="1" x14ac:dyDescent="0.25">
      <c r="A95" s="102" t="s">
        <v>20</v>
      </c>
      <c r="B95" s="98">
        <v>51</v>
      </c>
      <c r="C95" s="98">
        <v>0</v>
      </c>
      <c r="D95" s="2" t="s">
        <v>43</v>
      </c>
      <c r="E95" s="98">
        <v>851</v>
      </c>
      <c r="F95" s="3" t="s">
        <v>30</v>
      </c>
      <c r="G95" s="3" t="s">
        <v>11</v>
      </c>
      <c r="H95" s="3" t="s">
        <v>194</v>
      </c>
      <c r="I95" s="2" t="s">
        <v>21</v>
      </c>
      <c r="J95" s="15">
        <f t="shared" si="68"/>
        <v>153889.56</v>
      </c>
      <c r="K95" s="15">
        <f t="shared" si="68"/>
        <v>0</v>
      </c>
      <c r="L95" s="15">
        <f t="shared" si="68"/>
        <v>153889.56</v>
      </c>
      <c r="M95" s="15">
        <f t="shared" si="68"/>
        <v>0</v>
      </c>
      <c r="N95" s="15">
        <f t="shared" si="68"/>
        <v>0</v>
      </c>
      <c r="O95" s="15">
        <f t="shared" si="68"/>
        <v>0</v>
      </c>
      <c r="P95" s="15">
        <f t="shared" si="68"/>
        <v>0</v>
      </c>
      <c r="Q95" s="15">
        <f t="shared" si="68"/>
        <v>0</v>
      </c>
      <c r="R95" s="15">
        <f t="shared" si="68"/>
        <v>153889.56</v>
      </c>
      <c r="S95" s="15">
        <f t="shared" si="68"/>
        <v>0</v>
      </c>
      <c r="T95" s="15">
        <f t="shared" si="68"/>
        <v>153889.56</v>
      </c>
      <c r="U95" s="15">
        <f t="shared" si="68"/>
        <v>0</v>
      </c>
      <c r="V95" s="15">
        <f t="shared" si="68"/>
        <v>0</v>
      </c>
      <c r="W95" s="15">
        <f t="shared" si="68"/>
        <v>0</v>
      </c>
      <c r="X95" s="15">
        <f t="shared" si="68"/>
        <v>0</v>
      </c>
      <c r="Y95" s="15">
        <f t="shared" si="68"/>
        <v>0</v>
      </c>
      <c r="Z95" s="15">
        <f t="shared" si="69"/>
        <v>0</v>
      </c>
      <c r="AA95" s="15">
        <f t="shared" si="69"/>
        <v>0</v>
      </c>
      <c r="AB95" s="15">
        <f t="shared" si="69"/>
        <v>0</v>
      </c>
      <c r="AC95" s="15">
        <f t="shared" si="69"/>
        <v>0</v>
      </c>
      <c r="AD95" s="15">
        <f t="shared" si="69"/>
        <v>0</v>
      </c>
      <c r="AE95" s="15">
        <f t="shared" si="69"/>
        <v>0</v>
      </c>
      <c r="AF95" s="15">
        <f t="shared" si="69"/>
        <v>0</v>
      </c>
      <c r="AG95" s="15">
        <f t="shared" si="69"/>
        <v>0</v>
      </c>
      <c r="AH95" s="15">
        <f t="shared" si="69"/>
        <v>0</v>
      </c>
      <c r="AI95" s="15">
        <f t="shared" si="69"/>
        <v>0</v>
      </c>
      <c r="AJ95" s="15">
        <f t="shared" si="69"/>
        <v>0</v>
      </c>
      <c r="AK95" s="15">
        <f t="shared" si="69"/>
        <v>0</v>
      </c>
      <c r="AL95" s="15">
        <f t="shared" si="69"/>
        <v>0</v>
      </c>
      <c r="AM95" s="44">
        <f t="shared" si="69"/>
        <v>0</v>
      </c>
      <c r="AN95" s="44">
        <f t="shared" si="69"/>
        <v>0</v>
      </c>
      <c r="AO95" s="44">
        <f t="shared" si="69"/>
        <v>0</v>
      </c>
      <c r="AP95" s="44">
        <f t="shared" si="69"/>
        <v>0</v>
      </c>
      <c r="AQ95" s="44">
        <f t="shared" si="69"/>
        <v>0</v>
      </c>
      <c r="AR95" s="44">
        <f t="shared" si="69"/>
        <v>0</v>
      </c>
      <c r="AS95" s="44">
        <f t="shared" si="69"/>
        <v>0</v>
      </c>
    </row>
    <row r="96" spans="1:45" ht="24" hidden="1" customHeight="1" x14ac:dyDescent="0.25">
      <c r="A96" s="102" t="s">
        <v>9</v>
      </c>
      <c r="B96" s="98">
        <v>51</v>
      </c>
      <c r="C96" s="98">
        <v>0</v>
      </c>
      <c r="D96" s="2" t="s">
        <v>43</v>
      </c>
      <c r="E96" s="98">
        <v>851</v>
      </c>
      <c r="F96" s="3" t="s">
        <v>30</v>
      </c>
      <c r="G96" s="3" t="s">
        <v>11</v>
      </c>
      <c r="H96" s="3" t="s">
        <v>194</v>
      </c>
      <c r="I96" s="2" t="s">
        <v>22</v>
      </c>
      <c r="J96" s="15">
        <f>'3.ВС'!J155</f>
        <v>153889.56</v>
      </c>
      <c r="K96" s="15">
        <f>'3.ВС'!K155</f>
        <v>0</v>
      </c>
      <c r="L96" s="15">
        <f>'3.ВС'!L155</f>
        <v>153889.56</v>
      </c>
      <c r="M96" s="15">
        <f>'3.ВС'!M155</f>
        <v>0</v>
      </c>
      <c r="N96" s="15">
        <f>'3.ВС'!N155</f>
        <v>0</v>
      </c>
      <c r="O96" s="15">
        <f>'3.ВС'!O155</f>
        <v>0</v>
      </c>
      <c r="P96" s="15">
        <f>'3.ВС'!P155</f>
        <v>0</v>
      </c>
      <c r="Q96" s="15">
        <f>'3.ВС'!Q155</f>
        <v>0</v>
      </c>
      <c r="R96" s="15">
        <f>'3.ВС'!R155</f>
        <v>153889.56</v>
      </c>
      <c r="S96" s="15">
        <f>'3.ВС'!S155</f>
        <v>0</v>
      </c>
      <c r="T96" s="15">
        <f>'3.ВС'!T155</f>
        <v>153889.56</v>
      </c>
      <c r="U96" s="15">
        <f>'3.ВС'!U155</f>
        <v>0</v>
      </c>
      <c r="V96" s="15">
        <f>'3.ВС'!V155</f>
        <v>0</v>
      </c>
      <c r="W96" s="15">
        <f>'3.ВС'!W155</f>
        <v>0</v>
      </c>
      <c r="X96" s="15">
        <f>'3.ВС'!X155</f>
        <v>0</v>
      </c>
      <c r="Y96" s="15">
        <f>'3.ВС'!Y155</f>
        <v>0</v>
      </c>
      <c r="Z96" s="15">
        <f>'3.ВС'!Z155</f>
        <v>0</v>
      </c>
      <c r="AA96" s="15">
        <f>'3.ВС'!AA155</f>
        <v>0</v>
      </c>
      <c r="AB96" s="15">
        <f>'3.ВС'!AB155</f>
        <v>0</v>
      </c>
      <c r="AC96" s="15">
        <f>'3.ВС'!AC155</f>
        <v>0</v>
      </c>
      <c r="AD96" s="15">
        <f>'3.ВС'!AD155</f>
        <v>0</v>
      </c>
      <c r="AE96" s="15">
        <f>'3.ВС'!AE155</f>
        <v>0</v>
      </c>
      <c r="AF96" s="15">
        <f>'3.ВС'!AF155</f>
        <v>0</v>
      </c>
      <c r="AG96" s="15">
        <f>'3.ВС'!AG155</f>
        <v>0</v>
      </c>
      <c r="AH96" s="15">
        <f>'3.ВС'!AH155</f>
        <v>0</v>
      </c>
      <c r="AI96" s="15">
        <f>'3.ВС'!AI155</f>
        <v>0</v>
      </c>
      <c r="AJ96" s="15">
        <f>'3.ВС'!AJ155</f>
        <v>0</v>
      </c>
      <c r="AK96" s="15">
        <f>'3.ВС'!AK155</f>
        <v>0</v>
      </c>
      <c r="AL96" s="15">
        <f>'3.ВС'!AL155</f>
        <v>0</v>
      </c>
      <c r="AM96" s="44">
        <f>'3.ВС'!AM155</f>
        <v>0</v>
      </c>
      <c r="AN96" s="44">
        <f>'3.ВС'!AN155</f>
        <v>0</v>
      </c>
      <c r="AO96" s="44">
        <f>'3.ВС'!AO155</f>
        <v>0</v>
      </c>
      <c r="AP96" s="44">
        <f>'3.ВС'!AP155</f>
        <v>0</v>
      </c>
      <c r="AQ96" s="44">
        <f>'3.ВС'!AQ155</f>
        <v>0</v>
      </c>
      <c r="AR96" s="44">
        <f>'3.ВС'!AR155</f>
        <v>0</v>
      </c>
      <c r="AS96" s="44">
        <f>'3.ВС'!AS155</f>
        <v>0</v>
      </c>
    </row>
    <row r="97" spans="1:45" ht="30" hidden="1" x14ac:dyDescent="0.25">
      <c r="A97" s="102" t="s">
        <v>433</v>
      </c>
      <c r="B97" s="98">
        <v>51</v>
      </c>
      <c r="C97" s="98">
        <v>0</v>
      </c>
      <c r="D97" s="2" t="s">
        <v>43</v>
      </c>
      <c r="E97" s="98">
        <v>851</v>
      </c>
      <c r="F97" s="3"/>
      <c r="G97" s="3"/>
      <c r="H97" s="3" t="s">
        <v>434</v>
      </c>
      <c r="I97" s="2"/>
      <c r="J97" s="15">
        <f t="shared" ref="J97:AI98" si="70">J98</f>
        <v>0</v>
      </c>
      <c r="K97" s="15">
        <f t="shared" si="70"/>
        <v>0</v>
      </c>
      <c r="L97" s="15">
        <f t="shared" si="70"/>
        <v>0</v>
      </c>
      <c r="M97" s="15">
        <f t="shared" si="70"/>
        <v>0</v>
      </c>
      <c r="N97" s="15">
        <f t="shared" si="70"/>
        <v>0</v>
      </c>
      <c r="O97" s="15">
        <f t="shared" si="70"/>
        <v>0</v>
      </c>
      <c r="P97" s="15">
        <f t="shared" si="70"/>
        <v>0</v>
      </c>
      <c r="Q97" s="15">
        <f t="shared" si="70"/>
        <v>0</v>
      </c>
      <c r="R97" s="15">
        <f t="shared" si="70"/>
        <v>0</v>
      </c>
      <c r="S97" s="15">
        <f t="shared" si="70"/>
        <v>0</v>
      </c>
      <c r="T97" s="15">
        <f t="shared" si="70"/>
        <v>0</v>
      </c>
      <c r="U97" s="15">
        <f t="shared" si="70"/>
        <v>0</v>
      </c>
      <c r="V97" s="15">
        <f t="shared" si="70"/>
        <v>3324981.63</v>
      </c>
      <c r="W97" s="15">
        <f t="shared" si="70"/>
        <v>3258482</v>
      </c>
      <c r="X97" s="15">
        <f t="shared" si="70"/>
        <v>66499.63</v>
      </c>
      <c r="Y97" s="15">
        <f t="shared" si="70"/>
        <v>0</v>
      </c>
      <c r="Z97" s="15">
        <f t="shared" si="70"/>
        <v>0</v>
      </c>
      <c r="AA97" s="15">
        <f t="shared" si="70"/>
        <v>0</v>
      </c>
      <c r="AB97" s="15">
        <f t="shared" si="70"/>
        <v>0</v>
      </c>
      <c r="AC97" s="15">
        <f t="shared" si="70"/>
        <v>0</v>
      </c>
      <c r="AD97" s="15">
        <f t="shared" si="70"/>
        <v>3324981.63</v>
      </c>
      <c r="AE97" s="15">
        <f t="shared" si="70"/>
        <v>3258482</v>
      </c>
      <c r="AF97" s="15">
        <f t="shared" si="70"/>
        <v>66499.63</v>
      </c>
      <c r="AG97" s="15">
        <f t="shared" si="70"/>
        <v>0</v>
      </c>
      <c r="AH97" s="15">
        <f t="shared" si="70"/>
        <v>3717147.96</v>
      </c>
      <c r="AI97" s="15">
        <f t="shared" si="70"/>
        <v>3642805</v>
      </c>
      <c r="AJ97" s="15">
        <f t="shared" ref="Z97:AS98" si="71">AJ98</f>
        <v>74342.960000000006</v>
      </c>
      <c r="AK97" s="15">
        <f t="shared" si="71"/>
        <v>0</v>
      </c>
      <c r="AL97" s="15">
        <f t="shared" si="71"/>
        <v>0</v>
      </c>
      <c r="AM97" s="44">
        <f t="shared" si="71"/>
        <v>0</v>
      </c>
      <c r="AN97" s="44">
        <f t="shared" si="71"/>
        <v>0</v>
      </c>
      <c r="AO97" s="44">
        <f t="shared" si="71"/>
        <v>0</v>
      </c>
      <c r="AP97" s="44">
        <f t="shared" si="71"/>
        <v>3717147.96</v>
      </c>
      <c r="AQ97" s="44">
        <f t="shared" si="71"/>
        <v>3642805</v>
      </c>
      <c r="AR97" s="44">
        <f t="shared" si="71"/>
        <v>74342.960000000006</v>
      </c>
      <c r="AS97" s="44">
        <f t="shared" si="71"/>
        <v>0</v>
      </c>
    </row>
    <row r="98" spans="1:45" ht="26.25" hidden="1" customHeight="1" x14ac:dyDescent="0.25">
      <c r="A98" s="102" t="s">
        <v>20</v>
      </c>
      <c r="B98" s="98">
        <v>51</v>
      </c>
      <c r="C98" s="98">
        <v>0</v>
      </c>
      <c r="D98" s="2" t="s">
        <v>43</v>
      </c>
      <c r="E98" s="98">
        <v>851</v>
      </c>
      <c r="F98" s="3" t="s">
        <v>30</v>
      </c>
      <c r="G98" s="3" t="s">
        <v>11</v>
      </c>
      <c r="H98" s="3" t="s">
        <v>434</v>
      </c>
      <c r="I98" s="2" t="s">
        <v>21</v>
      </c>
      <c r="J98" s="15">
        <f t="shared" si="70"/>
        <v>0</v>
      </c>
      <c r="K98" s="15">
        <f t="shared" si="70"/>
        <v>0</v>
      </c>
      <c r="L98" s="15">
        <f t="shared" si="70"/>
        <v>0</v>
      </c>
      <c r="M98" s="15">
        <f t="shared" si="70"/>
        <v>0</v>
      </c>
      <c r="N98" s="15">
        <f t="shared" si="70"/>
        <v>0</v>
      </c>
      <c r="O98" s="15">
        <f t="shared" si="70"/>
        <v>0</v>
      </c>
      <c r="P98" s="15">
        <f t="shared" si="70"/>
        <v>0</v>
      </c>
      <c r="Q98" s="15">
        <f t="shared" si="70"/>
        <v>0</v>
      </c>
      <c r="R98" s="15">
        <f t="shared" si="70"/>
        <v>0</v>
      </c>
      <c r="S98" s="15">
        <f t="shared" si="70"/>
        <v>0</v>
      </c>
      <c r="T98" s="15">
        <f t="shared" si="70"/>
        <v>0</v>
      </c>
      <c r="U98" s="15">
        <f t="shared" si="70"/>
        <v>0</v>
      </c>
      <c r="V98" s="15">
        <f t="shared" si="70"/>
        <v>3324981.63</v>
      </c>
      <c r="W98" s="15">
        <f t="shared" si="70"/>
        <v>3258482</v>
      </c>
      <c r="X98" s="15">
        <f t="shared" si="70"/>
        <v>66499.63</v>
      </c>
      <c r="Y98" s="15">
        <f t="shared" si="70"/>
        <v>0</v>
      </c>
      <c r="Z98" s="15">
        <f t="shared" si="71"/>
        <v>0</v>
      </c>
      <c r="AA98" s="15">
        <f t="shared" si="71"/>
        <v>0</v>
      </c>
      <c r="AB98" s="15">
        <f t="shared" si="71"/>
        <v>0</v>
      </c>
      <c r="AC98" s="15">
        <f t="shared" si="71"/>
        <v>0</v>
      </c>
      <c r="AD98" s="15">
        <f t="shared" si="71"/>
        <v>3324981.63</v>
      </c>
      <c r="AE98" s="15">
        <f t="shared" si="71"/>
        <v>3258482</v>
      </c>
      <c r="AF98" s="15">
        <f t="shared" si="71"/>
        <v>66499.63</v>
      </c>
      <c r="AG98" s="15">
        <f t="shared" si="71"/>
        <v>0</v>
      </c>
      <c r="AH98" s="15">
        <f t="shared" si="71"/>
        <v>3717147.96</v>
      </c>
      <c r="AI98" s="15">
        <f t="shared" si="71"/>
        <v>3642805</v>
      </c>
      <c r="AJ98" s="15">
        <f t="shared" si="71"/>
        <v>74342.960000000006</v>
      </c>
      <c r="AK98" s="15">
        <f t="shared" si="71"/>
        <v>0</v>
      </c>
      <c r="AL98" s="15">
        <f t="shared" si="71"/>
        <v>0</v>
      </c>
      <c r="AM98" s="44">
        <f t="shared" si="71"/>
        <v>0</v>
      </c>
      <c r="AN98" s="44">
        <f t="shared" si="71"/>
        <v>0</v>
      </c>
      <c r="AO98" s="44">
        <f t="shared" si="71"/>
        <v>0</v>
      </c>
      <c r="AP98" s="44">
        <f t="shared" si="71"/>
        <v>3717147.96</v>
      </c>
      <c r="AQ98" s="44">
        <f t="shared" si="71"/>
        <v>3642805</v>
      </c>
      <c r="AR98" s="44">
        <f t="shared" si="71"/>
        <v>74342.960000000006</v>
      </c>
      <c r="AS98" s="44">
        <f t="shared" si="71"/>
        <v>0</v>
      </c>
    </row>
    <row r="99" spans="1:45" ht="26.25" hidden="1" customHeight="1" x14ac:dyDescent="0.25">
      <c r="A99" s="102" t="s">
        <v>9</v>
      </c>
      <c r="B99" s="98">
        <v>51</v>
      </c>
      <c r="C99" s="98">
        <v>0</v>
      </c>
      <c r="D99" s="2" t="s">
        <v>43</v>
      </c>
      <c r="E99" s="98">
        <v>851</v>
      </c>
      <c r="F99" s="3" t="s">
        <v>30</v>
      </c>
      <c r="G99" s="3" t="s">
        <v>11</v>
      </c>
      <c r="H99" s="3" t="s">
        <v>434</v>
      </c>
      <c r="I99" s="2" t="s">
        <v>22</v>
      </c>
      <c r="J99" s="15">
        <f>'3.ВС'!J138</f>
        <v>0</v>
      </c>
      <c r="K99" s="15">
        <f>'3.ВС'!K138</f>
        <v>0</v>
      </c>
      <c r="L99" s="15">
        <f>'3.ВС'!L138</f>
        <v>0</v>
      </c>
      <c r="M99" s="15">
        <f>'3.ВС'!M138</f>
        <v>0</v>
      </c>
      <c r="N99" s="15">
        <f>'3.ВС'!N138</f>
        <v>0</v>
      </c>
      <c r="O99" s="15">
        <f>'3.ВС'!O138</f>
        <v>0</v>
      </c>
      <c r="P99" s="15">
        <f>'3.ВС'!P138</f>
        <v>0</v>
      </c>
      <c r="Q99" s="15">
        <f>'3.ВС'!Q138</f>
        <v>0</v>
      </c>
      <c r="R99" s="15">
        <f>'3.ВС'!R138</f>
        <v>0</v>
      </c>
      <c r="S99" s="15">
        <f>'3.ВС'!S138</f>
        <v>0</v>
      </c>
      <c r="T99" s="15">
        <f>'3.ВС'!T138</f>
        <v>0</v>
      </c>
      <c r="U99" s="15">
        <f>'3.ВС'!U138</f>
        <v>0</v>
      </c>
      <c r="V99" s="15">
        <f>'3.ВС'!V138</f>
        <v>3324981.63</v>
      </c>
      <c r="W99" s="15">
        <f>'3.ВС'!W138</f>
        <v>3258482</v>
      </c>
      <c r="X99" s="15">
        <f>'3.ВС'!X138</f>
        <v>66499.63</v>
      </c>
      <c r="Y99" s="15">
        <f>'3.ВС'!Y138</f>
        <v>0</v>
      </c>
      <c r="Z99" s="15">
        <f>'3.ВС'!Z138</f>
        <v>0</v>
      </c>
      <c r="AA99" s="15">
        <f>'3.ВС'!AA138</f>
        <v>0</v>
      </c>
      <c r="AB99" s="15">
        <f>'3.ВС'!AB138</f>
        <v>0</v>
      </c>
      <c r="AC99" s="15">
        <f>'3.ВС'!AC138</f>
        <v>0</v>
      </c>
      <c r="AD99" s="15">
        <f>'3.ВС'!AD138</f>
        <v>3324981.63</v>
      </c>
      <c r="AE99" s="15">
        <f>'3.ВС'!AE138</f>
        <v>3258482</v>
      </c>
      <c r="AF99" s="15">
        <f>'3.ВС'!AF138</f>
        <v>66499.63</v>
      </c>
      <c r="AG99" s="15">
        <f>'3.ВС'!AG138</f>
        <v>0</v>
      </c>
      <c r="AH99" s="15">
        <f>'3.ВС'!AH138</f>
        <v>3717147.96</v>
      </c>
      <c r="AI99" s="15">
        <f>'3.ВС'!AI138</f>
        <v>3642805</v>
      </c>
      <c r="AJ99" s="15">
        <f>'3.ВС'!AJ138</f>
        <v>74342.960000000006</v>
      </c>
      <c r="AK99" s="15">
        <f>'3.ВС'!AK138</f>
        <v>0</v>
      </c>
      <c r="AL99" s="15">
        <f>'3.ВС'!AL138</f>
        <v>0</v>
      </c>
      <c r="AM99" s="44">
        <f>'3.ВС'!AM138</f>
        <v>0</v>
      </c>
      <c r="AN99" s="44">
        <f>'3.ВС'!AN138</f>
        <v>0</v>
      </c>
      <c r="AO99" s="44">
        <f>'3.ВС'!AO138</f>
        <v>0</v>
      </c>
      <c r="AP99" s="44">
        <f>'3.ВС'!AP138</f>
        <v>3717147.96</v>
      </c>
      <c r="AQ99" s="44">
        <f>'3.ВС'!AQ138</f>
        <v>3642805</v>
      </c>
      <c r="AR99" s="44">
        <f>'3.ВС'!AR138</f>
        <v>74342.960000000006</v>
      </c>
      <c r="AS99" s="44">
        <f>'3.ВС'!AS138</f>
        <v>0</v>
      </c>
    </row>
    <row r="100" spans="1:45" ht="24" hidden="1" customHeight="1" x14ac:dyDescent="0.25">
      <c r="A100" s="102" t="s">
        <v>487</v>
      </c>
      <c r="B100" s="98">
        <v>51</v>
      </c>
      <c r="C100" s="98">
        <v>0</v>
      </c>
      <c r="D100" s="2" t="s">
        <v>43</v>
      </c>
      <c r="E100" s="98">
        <v>851</v>
      </c>
      <c r="F100" s="3" t="s">
        <v>30</v>
      </c>
      <c r="G100" s="3" t="s">
        <v>11</v>
      </c>
      <c r="H100" s="3" t="s">
        <v>495</v>
      </c>
      <c r="I100" s="2"/>
      <c r="J100" s="15">
        <f t="shared" si="68"/>
        <v>0</v>
      </c>
      <c r="K100" s="15">
        <f t="shared" si="68"/>
        <v>0</v>
      </c>
      <c r="L100" s="15">
        <f t="shared" si="68"/>
        <v>0</v>
      </c>
      <c r="M100" s="15">
        <f t="shared" si="68"/>
        <v>0</v>
      </c>
      <c r="N100" s="15">
        <f t="shared" si="68"/>
        <v>0</v>
      </c>
      <c r="O100" s="15">
        <f t="shared" si="68"/>
        <v>0</v>
      </c>
      <c r="P100" s="15">
        <f t="shared" si="68"/>
        <v>0</v>
      </c>
      <c r="Q100" s="15">
        <f t="shared" si="68"/>
        <v>0</v>
      </c>
      <c r="R100" s="15">
        <f t="shared" si="68"/>
        <v>0</v>
      </c>
      <c r="S100" s="15">
        <f t="shared" si="68"/>
        <v>0</v>
      </c>
      <c r="T100" s="15">
        <f t="shared" si="68"/>
        <v>0</v>
      </c>
      <c r="U100" s="15">
        <f t="shared" si="68"/>
        <v>0</v>
      </c>
      <c r="V100" s="15">
        <f t="shared" si="68"/>
        <v>1404302.95</v>
      </c>
      <c r="W100" s="15">
        <f t="shared" si="68"/>
        <v>1376216.89</v>
      </c>
      <c r="X100" s="15">
        <f t="shared" si="68"/>
        <v>28086.06</v>
      </c>
      <c r="Y100" s="15">
        <f t="shared" si="68"/>
        <v>0</v>
      </c>
      <c r="Z100" s="15">
        <f t="shared" si="69"/>
        <v>0</v>
      </c>
      <c r="AA100" s="15">
        <f t="shared" si="69"/>
        <v>0</v>
      </c>
      <c r="AB100" s="15">
        <f t="shared" si="69"/>
        <v>0</v>
      </c>
      <c r="AC100" s="15">
        <f t="shared" si="69"/>
        <v>0</v>
      </c>
      <c r="AD100" s="15">
        <f t="shared" si="69"/>
        <v>1404302.95</v>
      </c>
      <c r="AE100" s="15">
        <f t="shared" si="69"/>
        <v>1376216.89</v>
      </c>
      <c r="AF100" s="15">
        <f t="shared" si="69"/>
        <v>28086.06</v>
      </c>
      <c r="AG100" s="15">
        <f t="shared" si="69"/>
        <v>0</v>
      </c>
      <c r="AH100" s="15">
        <f t="shared" si="69"/>
        <v>0</v>
      </c>
      <c r="AI100" s="15">
        <f t="shared" si="69"/>
        <v>0</v>
      </c>
      <c r="AJ100" s="15">
        <f t="shared" si="69"/>
        <v>0</v>
      </c>
      <c r="AK100" s="15">
        <f t="shared" si="69"/>
        <v>0</v>
      </c>
      <c r="AL100" s="15">
        <f t="shared" si="69"/>
        <v>0</v>
      </c>
      <c r="AM100" s="44">
        <f t="shared" si="69"/>
        <v>0</v>
      </c>
      <c r="AN100" s="44">
        <f t="shared" si="69"/>
        <v>0</v>
      </c>
      <c r="AO100" s="44">
        <f t="shared" si="69"/>
        <v>0</v>
      </c>
      <c r="AP100" s="44">
        <f t="shared" si="69"/>
        <v>0</v>
      </c>
      <c r="AQ100" s="44">
        <f t="shared" si="69"/>
        <v>0</v>
      </c>
      <c r="AR100" s="44">
        <f t="shared" si="69"/>
        <v>0</v>
      </c>
      <c r="AS100" s="44">
        <f t="shared" si="69"/>
        <v>0</v>
      </c>
    </row>
    <row r="101" spans="1:45" ht="24" hidden="1" customHeight="1" x14ac:dyDescent="0.25">
      <c r="A101" s="102" t="s">
        <v>20</v>
      </c>
      <c r="B101" s="98">
        <v>51</v>
      </c>
      <c r="C101" s="98">
        <v>0</v>
      </c>
      <c r="D101" s="2" t="s">
        <v>43</v>
      </c>
      <c r="E101" s="98">
        <v>851</v>
      </c>
      <c r="F101" s="3" t="s">
        <v>30</v>
      </c>
      <c r="G101" s="3" t="s">
        <v>11</v>
      </c>
      <c r="H101" s="3" t="s">
        <v>495</v>
      </c>
      <c r="I101" s="2" t="s">
        <v>21</v>
      </c>
      <c r="J101" s="15">
        <f t="shared" si="68"/>
        <v>0</v>
      </c>
      <c r="K101" s="15">
        <f t="shared" si="68"/>
        <v>0</v>
      </c>
      <c r="L101" s="15">
        <f t="shared" si="68"/>
        <v>0</v>
      </c>
      <c r="M101" s="15">
        <f t="shared" si="68"/>
        <v>0</v>
      </c>
      <c r="N101" s="15">
        <f t="shared" si="68"/>
        <v>0</v>
      </c>
      <c r="O101" s="15">
        <f t="shared" si="68"/>
        <v>0</v>
      </c>
      <c r="P101" s="15">
        <f t="shared" si="68"/>
        <v>0</v>
      </c>
      <c r="Q101" s="15">
        <f t="shared" si="68"/>
        <v>0</v>
      </c>
      <c r="R101" s="15">
        <f t="shared" si="68"/>
        <v>0</v>
      </c>
      <c r="S101" s="15">
        <f t="shared" si="68"/>
        <v>0</v>
      </c>
      <c r="T101" s="15">
        <f t="shared" si="68"/>
        <v>0</v>
      </c>
      <c r="U101" s="15">
        <f t="shared" si="68"/>
        <v>0</v>
      </c>
      <c r="V101" s="15">
        <f t="shared" si="68"/>
        <v>1404302.95</v>
      </c>
      <c r="W101" s="15">
        <f t="shared" si="68"/>
        <v>1376216.89</v>
      </c>
      <c r="X101" s="15">
        <f t="shared" si="68"/>
        <v>28086.06</v>
      </c>
      <c r="Y101" s="15">
        <f t="shared" si="68"/>
        <v>0</v>
      </c>
      <c r="Z101" s="15">
        <f t="shared" si="69"/>
        <v>0</v>
      </c>
      <c r="AA101" s="15">
        <f t="shared" si="69"/>
        <v>0</v>
      </c>
      <c r="AB101" s="15">
        <f t="shared" si="69"/>
        <v>0</v>
      </c>
      <c r="AC101" s="15">
        <f t="shared" si="69"/>
        <v>0</v>
      </c>
      <c r="AD101" s="15">
        <f t="shared" si="69"/>
        <v>1404302.95</v>
      </c>
      <c r="AE101" s="15">
        <f t="shared" si="69"/>
        <v>1376216.89</v>
      </c>
      <c r="AF101" s="15">
        <f t="shared" si="69"/>
        <v>28086.06</v>
      </c>
      <c r="AG101" s="15">
        <f t="shared" si="69"/>
        <v>0</v>
      </c>
      <c r="AH101" s="15">
        <f t="shared" si="69"/>
        <v>0</v>
      </c>
      <c r="AI101" s="15">
        <f t="shared" si="69"/>
        <v>0</v>
      </c>
      <c r="AJ101" s="15">
        <f t="shared" si="69"/>
        <v>0</v>
      </c>
      <c r="AK101" s="15">
        <f t="shared" si="69"/>
        <v>0</v>
      </c>
      <c r="AL101" s="15">
        <f t="shared" si="69"/>
        <v>0</v>
      </c>
      <c r="AM101" s="44">
        <f t="shared" si="69"/>
        <v>0</v>
      </c>
      <c r="AN101" s="44">
        <f t="shared" si="69"/>
        <v>0</v>
      </c>
      <c r="AO101" s="44">
        <f t="shared" si="69"/>
        <v>0</v>
      </c>
      <c r="AP101" s="44">
        <f t="shared" si="69"/>
        <v>0</v>
      </c>
      <c r="AQ101" s="44">
        <f t="shared" si="69"/>
        <v>0</v>
      </c>
      <c r="AR101" s="44">
        <f t="shared" si="69"/>
        <v>0</v>
      </c>
      <c r="AS101" s="44">
        <f t="shared" si="69"/>
        <v>0</v>
      </c>
    </row>
    <row r="102" spans="1:45" ht="24" hidden="1" customHeight="1" x14ac:dyDescent="0.25">
      <c r="A102" s="102" t="s">
        <v>9</v>
      </c>
      <c r="B102" s="98">
        <v>51</v>
      </c>
      <c r="C102" s="98">
        <v>0</v>
      </c>
      <c r="D102" s="2" t="s">
        <v>43</v>
      </c>
      <c r="E102" s="98">
        <v>851</v>
      </c>
      <c r="F102" s="3" t="s">
        <v>30</v>
      </c>
      <c r="G102" s="3" t="s">
        <v>11</v>
      </c>
      <c r="H102" s="3" t="s">
        <v>495</v>
      </c>
      <c r="I102" s="2" t="s">
        <v>22</v>
      </c>
      <c r="J102" s="15">
        <f>'3.ВС'!J141</f>
        <v>0</v>
      </c>
      <c r="K102" s="15">
        <f>'3.ВС'!K141</f>
        <v>0</v>
      </c>
      <c r="L102" s="15">
        <f>'3.ВС'!L141</f>
        <v>0</v>
      </c>
      <c r="M102" s="15">
        <f>'3.ВС'!M141</f>
        <v>0</v>
      </c>
      <c r="N102" s="15">
        <f>'3.ВС'!N141</f>
        <v>0</v>
      </c>
      <c r="O102" s="15">
        <f>'3.ВС'!O141</f>
        <v>0</v>
      </c>
      <c r="P102" s="15">
        <f>'3.ВС'!P141</f>
        <v>0</v>
      </c>
      <c r="Q102" s="15">
        <f>'3.ВС'!Q141</f>
        <v>0</v>
      </c>
      <c r="R102" s="15">
        <f>'3.ВС'!R141</f>
        <v>0</v>
      </c>
      <c r="S102" s="15">
        <f>'3.ВС'!S141</f>
        <v>0</v>
      </c>
      <c r="T102" s="15">
        <f>'3.ВС'!T141</f>
        <v>0</v>
      </c>
      <c r="U102" s="15">
        <f>'3.ВС'!U141</f>
        <v>0</v>
      </c>
      <c r="V102" s="15">
        <f>'3.ВС'!V141</f>
        <v>1404302.95</v>
      </c>
      <c r="W102" s="15">
        <f>'3.ВС'!W141</f>
        <v>1376216.89</v>
      </c>
      <c r="X102" s="15">
        <f>'3.ВС'!X141</f>
        <v>28086.06</v>
      </c>
      <c r="Y102" s="15">
        <f>'3.ВС'!Y141</f>
        <v>0</v>
      </c>
      <c r="Z102" s="15">
        <f>'3.ВС'!Z141</f>
        <v>0</v>
      </c>
      <c r="AA102" s="15">
        <f>'3.ВС'!AA141</f>
        <v>0</v>
      </c>
      <c r="AB102" s="15">
        <f>'3.ВС'!AB141</f>
        <v>0</v>
      </c>
      <c r="AC102" s="15">
        <f>'3.ВС'!AC141</f>
        <v>0</v>
      </c>
      <c r="AD102" s="15">
        <f>'3.ВС'!AD141</f>
        <v>1404302.95</v>
      </c>
      <c r="AE102" s="15">
        <f>'3.ВС'!AE141</f>
        <v>1376216.89</v>
      </c>
      <c r="AF102" s="15">
        <f>'3.ВС'!AF141</f>
        <v>28086.06</v>
      </c>
      <c r="AG102" s="15">
        <f>'3.ВС'!AG141</f>
        <v>0</v>
      </c>
      <c r="AH102" s="15">
        <f>'3.ВС'!AH141</f>
        <v>0</v>
      </c>
      <c r="AI102" s="15">
        <f>'3.ВС'!AI141</f>
        <v>0</v>
      </c>
      <c r="AJ102" s="15">
        <f>'3.ВС'!AJ141</f>
        <v>0</v>
      </c>
      <c r="AK102" s="15">
        <f>'3.ВС'!AK141</f>
        <v>0</v>
      </c>
      <c r="AL102" s="15">
        <f>'3.ВС'!AL141</f>
        <v>0</v>
      </c>
      <c r="AM102" s="15">
        <f>'3.ВС'!AM141</f>
        <v>0</v>
      </c>
      <c r="AN102" s="15">
        <f>'3.ВС'!AN141</f>
        <v>0</v>
      </c>
      <c r="AO102" s="15">
        <f>'3.ВС'!AO141</f>
        <v>0</v>
      </c>
      <c r="AP102" s="15">
        <f>'3.ВС'!AP141</f>
        <v>0</v>
      </c>
      <c r="AQ102" s="15">
        <f>'3.ВС'!AQ141</f>
        <v>0</v>
      </c>
      <c r="AR102" s="15">
        <f>'3.ВС'!AR141</f>
        <v>0</v>
      </c>
      <c r="AS102" s="15">
        <f>'3.ВС'!AS141</f>
        <v>0</v>
      </c>
    </row>
    <row r="103" spans="1:45" ht="24" hidden="1" customHeight="1" x14ac:dyDescent="0.25">
      <c r="A103" s="102" t="s">
        <v>433</v>
      </c>
      <c r="B103" s="98">
        <v>51</v>
      </c>
      <c r="C103" s="98">
        <v>0</v>
      </c>
      <c r="D103" s="2" t="s">
        <v>43</v>
      </c>
      <c r="E103" s="98">
        <v>851</v>
      </c>
      <c r="F103" s="3"/>
      <c r="G103" s="3"/>
      <c r="H103" s="3" t="s">
        <v>497</v>
      </c>
      <c r="I103" s="2"/>
      <c r="J103" s="15">
        <f t="shared" ref="J103:AK104" si="72">J104</f>
        <v>350727</v>
      </c>
      <c r="K103" s="15">
        <f t="shared" si="72"/>
        <v>343712.46</v>
      </c>
      <c r="L103" s="15">
        <f t="shared" si="72"/>
        <v>7014.54</v>
      </c>
      <c r="M103" s="15">
        <f t="shared" si="72"/>
        <v>0</v>
      </c>
      <c r="N103" s="15">
        <f t="shared" si="72"/>
        <v>0</v>
      </c>
      <c r="O103" s="15">
        <f t="shared" si="72"/>
        <v>0</v>
      </c>
      <c r="P103" s="15">
        <f t="shared" si="72"/>
        <v>0</v>
      </c>
      <c r="Q103" s="15">
        <f t="shared" si="72"/>
        <v>0</v>
      </c>
      <c r="R103" s="15">
        <f t="shared" si="72"/>
        <v>350727</v>
      </c>
      <c r="S103" s="15">
        <f t="shared" si="72"/>
        <v>343712.46</v>
      </c>
      <c r="T103" s="15">
        <f t="shared" si="72"/>
        <v>7014.54</v>
      </c>
      <c r="U103" s="15">
        <f t="shared" si="72"/>
        <v>0</v>
      </c>
      <c r="V103" s="15">
        <f t="shared" si="72"/>
        <v>0</v>
      </c>
      <c r="W103" s="15">
        <f t="shared" si="72"/>
        <v>0</v>
      </c>
      <c r="X103" s="15">
        <f t="shared" si="72"/>
        <v>0</v>
      </c>
      <c r="Y103" s="15">
        <f t="shared" si="72"/>
        <v>0</v>
      </c>
      <c r="Z103" s="15">
        <f t="shared" si="72"/>
        <v>0</v>
      </c>
      <c r="AA103" s="15">
        <f t="shared" si="72"/>
        <v>0</v>
      </c>
      <c r="AB103" s="15">
        <f t="shared" si="72"/>
        <v>0</v>
      </c>
      <c r="AC103" s="15">
        <f t="shared" si="72"/>
        <v>0</v>
      </c>
      <c r="AD103" s="15">
        <f t="shared" si="72"/>
        <v>0</v>
      </c>
      <c r="AE103" s="15">
        <f t="shared" si="72"/>
        <v>0</v>
      </c>
      <c r="AF103" s="15">
        <f t="shared" si="72"/>
        <v>0</v>
      </c>
      <c r="AG103" s="15">
        <f t="shared" si="72"/>
        <v>0</v>
      </c>
      <c r="AH103" s="15">
        <f t="shared" si="72"/>
        <v>0</v>
      </c>
      <c r="AI103" s="15">
        <f t="shared" si="72"/>
        <v>0</v>
      </c>
      <c r="AJ103" s="15">
        <f t="shared" si="72"/>
        <v>0</v>
      </c>
      <c r="AK103" s="15">
        <f t="shared" si="72"/>
        <v>0</v>
      </c>
      <c r="AL103" s="15">
        <f t="shared" ref="AL103:AS103" si="73">AL104</f>
        <v>0</v>
      </c>
      <c r="AM103" s="15">
        <f t="shared" si="73"/>
        <v>0</v>
      </c>
      <c r="AN103" s="15">
        <f t="shared" si="73"/>
        <v>0</v>
      </c>
      <c r="AO103" s="15">
        <f t="shared" si="73"/>
        <v>0</v>
      </c>
      <c r="AP103" s="15">
        <f t="shared" si="73"/>
        <v>0</v>
      </c>
      <c r="AQ103" s="15">
        <f t="shared" si="73"/>
        <v>0</v>
      </c>
      <c r="AR103" s="15">
        <f t="shared" si="73"/>
        <v>0</v>
      </c>
      <c r="AS103" s="15">
        <f t="shared" si="73"/>
        <v>0</v>
      </c>
    </row>
    <row r="104" spans="1:45" ht="24" hidden="1" customHeight="1" x14ac:dyDescent="0.25">
      <c r="A104" s="102" t="s">
        <v>20</v>
      </c>
      <c r="B104" s="98">
        <v>51</v>
      </c>
      <c r="C104" s="98">
        <v>0</v>
      </c>
      <c r="D104" s="2" t="s">
        <v>43</v>
      </c>
      <c r="E104" s="98">
        <v>851</v>
      </c>
      <c r="F104" s="3" t="s">
        <v>30</v>
      </c>
      <c r="G104" s="3" t="s">
        <v>11</v>
      </c>
      <c r="H104" s="3" t="s">
        <v>497</v>
      </c>
      <c r="I104" s="2" t="s">
        <v>21</v>
      </c>
      <c r="J104" s="15">
        <f t="shared" si="72"/>
        <v>350727</v>
      </c>
      <c r="K104" s="15">
        <f t="shared" si="72"/>
        <v>343712.46</v>
      </c>
      <c r="L104" s="15">
        <f t="shared" si="72"/>
        <v>7014.54</v>
      </c>
      <c r="M104" s="15">
        <f t="shared" si="72"/>
        <v>0</v>
      </c>
      <c r="N104" s="15">
        <f t="shared" si="72"/>
        <v>0</v>
      </c>
      <c r="O104" s="15">
        <f t="shared" si="72"/>
        <v>0</v>
      </c>
      <c r="P104" s="15">
        <f t="shared" si="72"/>
        <v>0</v>
      </c>
      <c r="Q104" s="15">
        <f t="shared" si="72"/>
        <v>0</v>
      </c>
      <c r="R104" s="15">
        <f t="shared" si="72"/>
        <v>350727</v>
      </c>
      <c r="S104" s="15">
        <f t="shared" si="72"/>
        <v>343712.46</v>
      </c>
      <c r="T104" s="15">
        <f t="shared" si="72"/>
        <v>7014.54</v>
      </c>
      <c r="U104" s="15">
        <f t="shared" si="72"/>
        <v>0</v>
      </c>
      <c r="V104" s="15">
        <f t="shared" ref="V104:AS104" si="74">V105</f>
        <v>0</v>
      </c>
      <c r="W104" s="15">
        <f t="shared" si="74"/>
        <v>0</v>
      </c>
      <c r="X104" s="15">
        <f t="shared" si="74"/>
        <v>0</v>
      </c>
      <c r="Y104" s="15">
        <f t="shared" si="74"/>
        <v>0</v>
      </c>
      <c r="Z104" s="15">
        <f t="shared" si="74"/>
        <v>0</v>
      </c>
      <c r="AA104" s="15">
        <f t="shared" si="74"/>
        <v>0</v>
      </c>
      <c r="AB104" s="15">
        <f t="shared" si="74"/>
        <v>0</v>
      </c>
      <c r="AC104" s="15">
        <f t="shared" si="74"/>
        <v>0</v>
      </c>
      <c r="AD104" s="15">
        <f t="shared" si="74"/>
        <v>0</v>
      </c>
      <c r="AE104" s="15">
        <f t="shared" si="74"/>
        <v>0</v>
      </c>
      <c r="AF104" s="15">
        <f t="shared" si="74"/>
        <v>0</v>
      </c>
      <c r="AG104" s="15">
        <f t="shared" si="74"/>
        <v>0</v>
      </c>
      <c r="AH104" s="15">
        <f t="shared" si="74"/>
        <v>0</v>
      </c>
      <c r="AI104" s="15">
        <f t="shared" si="74"/>
        <v>0</v>
      </c>
      <c r="AJ104" s="15">
        <f t="shared" si="74"/>
        <v>0</v>
      </c>
      <c r="AK104" s="15">
        <f t="shared" si="74"/>
        <v>0</v>
      </c>
      <c r="AL104" s="15">
        <f t="shared" si="74"/>
        <v>0</v>
      </c>
      <c r="AM104" s="15">
        <f t="shared" si="74"/>
        <v>0</v>
      </c>
      <c r="AN104" s="15">
        <f t="shared" si="74"/>
        <v>0</v>
      </c>
      <c r="AO104" s="15">
        <f t="shared" si="74"/>
        <v>0</v>
      </c>
      <c r="AP104" s="15">
        <f t="shared" si="74"/>
        <v>0</v>
      </c>
      <c r="AQ104" s="15">
        <f t="shared" si="74"/>
        <v>0</v>
      </c>
      <c r="AR104" s="15">
        <f t="shared" si="74"/>
        <v>0</v>
      </c>
      <c r="AS104" s="15">
        <f t="shared" si="74"/>
        <v>0</v>
      </c>
    </row>
    <row r="105" spans="1:45" ht="24" hidden="1" customHeight="1" x14ac:dyDescent="0.25">
      <c r="A105" s="102" t="s">
        <v>9</v>
      </c>
      <c r="B105" s="98">
        <v>51</v>
      </c>
      <c r="C105" s="98">
        <v>0</v>
      </c>
      <c r="D105" s="2" t="s">
        <v>43</v>
      </c>
      <c r="E105" s="98">
        <v>851</v>
      </c>
      <c r="F105" s="3" t="s">
        <v>30</v>
      </c>
      <c r="G105" s="3" t="s">
        <v>11</v>
      </c>
      <c r="H105" s="3" t="s">
        <v>497</v>
      </c>
      <c r="I105" s="2" t="s">
        <v>22</v>
      </c>
      <c r="J105" s="15">
        <f>'3.ВС'!J144</f>
        <v>350727</v>
      </c>
      <c r="K105" s="15">
        <f>'3.ВС'!K144</f>
        <v>343712.46</v>
      </c>
      <c r="L105" s="15">
        <f>'3.ВС'!L144</f>
        <v>7014.54</v>
      </c>
      <c r="M105" s="15">
        <f>'3.ВС'!M144</f>
        <v>0</v>
      </c>
      <c r="N105" s="15">
        <f>'3.ВС'!N144</f>
        <v>0</v>
      </c>
      <c r="O105" s="15">
        <f>'3.ВС'!O144</f>
        <v>0</v>
      </c>
      <c r="P105" s="15">
        <f>'3.ВС'!P144</f>
        <v>0</v>
      </c>
      <c r="Q105" s="15">
        <f>'3.ВС'!Q144</f>
        <v>0</v>
      </c>
      <c r="R105" s="15">
        <f>'3.ВС'!R144</f>
        <v>350727</v>
      </c>
      <c r="S105" s="15">
        <f>'3.ВС'!S144</f>
        <v>343712.46</v>
      </c>
      <c r="T105" s="15">
        <f>'3.ВС'!T144</f>
        <v>7014.54</v>
      </c>
      <c r="U105" s="15">
        <f>'3.ВС'!U144</f>
        <v>0</v>
      </c>
      <c r="V105" s="15">
        <f>'3.ВС'!V144</f>
        <v>0</v>
      </c>
      <c r="W105" s="15">
        <f>'3.ВС'!W144</f>
        <v>0</v>
      </c>
      <c r="X105" s="15">
        <f>'3.ВС'!X144</f>
        <v>0</v>
      </c>
      <c r="Y105" s="15">
        <f>'3.ВС'!Y144</f>
        <v>0</v>
      </c>
      <c r="Z105" s="15">
        <f>'3.ВС'!Z144</f>
        <v>0</v>
      </c>
      <c r="AA105" s="15">
        <f>'3.ВС'!AA144</f>
        <v>0</v>
      </c>
      <c r="AB105" s="15">
        <f>'3.ВС'!AB144</f>
        <v>0</v>
      </c>
      <c r="AC105" s="15">
        <f>'3.ВС'!AC144</f>
        <v>0</v>
      </c>
      <c r="AD105" s="15">
        <f>'3.ВС'!AD144</f>
        <v>0</v>
      </c>
      <c r="AE105" s="15">
        <f>'3.ВС'!AE144</f>
        <v>0</v>
      </c>
      <c r="AF105" s="15">
        <f>'3.ВС'!AF144</f>
        <v>0</v>
      </c>
      <c r="AG105" s="15">
        <f>'3.ВС'!AG144</f>
        <v>0</v>
      </c>
      <c r="AH105" s="15">
        <f>'3.ВС'!AH144</f>
        <v>0</v>
      </c>
      <c r="AI105" s="15">
        <f>'3.ВС'!AI144</f>
        <v>0</v>
      </c>
      <c r="AJ105" s="15">
        <f>'3.ВС'!AJ144</f>
        <v>0</v>
      </c>
      <c r="AK105" s="15">
        <f>'3.ВС'!AK144</f>
        <v>0</v>
      </c>
      <c r="AL105" s="15">
        <f>'3.ВС'!AL144</f>
        <v>0</v>
      </c>
      <c r="AM105" s="15">
        <f>'3.ВС'!AM144</f>
        <v>0</v>
      </c>
      <c r="AN105" s="15">
        <f>'3.ВС'!AN144</f>
        <v>0</v>
      </c>
      <c r="AO105" s="15">
        <f>'3.ВС'!AO144</f>
        <v>0</v>
      </c>
      <c r="AP105" s="15">
        <f>'3.ВС'!AP144</f>
        <v>0</v>
      </c>
      <c r="AQ105" s="15">
        <f>'3.ВС'!AQ144</f>
        <v>0</v>
      </c>
      <c r="AR105" s="15">
        <f>'3.ВС'!AR144</f>
        <v>0</v>
      </c>
      <c r="AS105" s="15">
        <f>'3.ВС'!AS144</f>
        <v>0</v>
      </c>
    </row>
    <row r="106" spans="1:45" ht="45" hidden="1" x14ac:dyDescent="0.25">
      <c r="A106" s="100" t="s">
        <v>153</v>
      </c>
      <c r="B106" s="98">
        <v>51</v>
      </c>
      <c r="C106" s="98">
        <v>0</v>
      </c>
      <c r="D106" s="2" t="s">
        <v>45</v>
      </c>
      <c r="E106" s="98"/>
      <c r="F106" s="2"/>
      <c r="G106" s="2"/>
      <c r="H106" s="2"/>
      <c r="I106" s="2"/>
      <c r="J106" s="15">
        <f t="shared" ref="J106:AK109" si="75">J107</f>
        <v>3368100</v>
      </c>
      <c r="K106" s="15">
        <f t="shared" si="75"/>
        <v>0</v>
      </c>
      <c r="L106" s="15">
        <f t="shared" si="75"/>
        <v>3368100</v>
      </c>
      <c r="M106" s="15">
        <f t="shared" si="75"/>
        <v>0</v>
      </c>
      <c r="N106" s="15">
        <f t="shared" si="75"/>
        <v>0</v>
      </c>
      <c r="O106" s="15">
        <f t="shared" si="75"/>
        <v>0</v>
      </c>
      <c r="P106" s="15">
        <f t="shared" si="75"/>
        <v>0</v>
      </c>
      <c r="Q106" s="15">
        <f t="shared" si="75"/>
        <v>0</v>
      </c>
      <c r="R106" s="15">
        <f t="shared" si="75"/>
        <v>3368100</v>
      </c>
      <c r="S106" s="15">
        <f t="shared" si="75"/>
        <v>0</v>
      </c>
      <c r="T106" s="15">
        <f t="shared" si="75"/>
        <v>3368100</v>
      </c>
      <c r="U106" s="15">
        <f t="shared" si="75"/>
        <v>0</v>
      </c>
      <c r="V106" s="15">
        <f t="shared" si="75"/>
        <v>3368100</v>
      </c>
      <c r="W106" s="15">
        <f t="shared" si="75"/>
        <v>0</v>
      </c>
      <c r="X106" s="15">
        <f t="shared" si="75"/>
        <v>3368100</v>
      </c>
      <c r="Y106" s="15">
        <f t="shared" si="75"/>
        <v>0</v>
      </c>
      <c r="Z106" s="15">
        <f t="shared" si="75"/>
        <v>0</v>
      </c>
      <c r="AA106" s="15">
        <f t="shared" si="75"/>
        <v>0</v>
      </c>
      <c r="AB106" s="15">
        <f t="shared" si="75"/>
        <v>0</v>
      </c>
      <c r="AC106" s="15">
        <f t="shared" si="75"/>
        <v>0</v>
      </c>
      <c r="AD106" s="15">
        <f t="shared" si="75"/>
        <v>3368100</v>
      </c>
      <c r="AE106" s="15">
        <f t="shared" si="75"/>
        <v>0</v>
      </c>
      <c r="AF106" s="15">
        <f t="shared" si="75"/>
        <v>3368100</v>
      </c>
      <c r="AG106" s="15">
        <f t="shared" si="75"/>
        <v>0</v>
      </c>
      <c r="AH106" s="15">
        <f t="shared" si="75"/>
        <v>3368100</v>
      </c>
      <c r="AI106" s="15">
        <f t="shared" si="75"/>
        <v>0</v>
      </c>
      <c r="AJ106" s="15">
        <f t="shared" si="75"/>
        <v>3368100</v>
      </c>
      <c r="AK106" s="15">
        <f t="shared" si="75"/>
        <v>0</v>
      </c>
      <c r="AL106" s="15">
        <f t="shared" ref="Z106:AS109" si="76">AL107</f>
        <v>0</v>
      </c>
      <c r="AM106" s="44">
        <f t="shared" si="76"/>
        <v>0</v>
      </c>
      <c r="AN106" s="44">
        <f t="shared" si="76"/>
        <v>0</v>
      </c>
      <c r="AO106" s="44">
        <f t="shared" si="76"/>
        <v>0</v>
      </c>
      <c r="AP106" s="44">
        <f t="shared" si="76"/>
        <v>3368100</v>
      </c>
      <c r="AQ106" s="44">
        <f t="shared" si="76"/>
        <v>0</v>
      </c>
      <c r="AR106" s="44">
        <f t="shared" si="76"/>
        <v>3368100</v>
      </c>
      <c r="AS106" s="44">
        <f t="shared" si="76"/>
        <v>0</v>
      </c>
    </row>
    <row r="107" spans="1:45" hidden="1" x14ac:dyDescent="0.25">
      <c r="A107" s="100" t="s">
        <v>6</v>
      </c>
      <c r="B107" s="4">
        <v>51</v>
      </c>
      <c r="C107" s="4">
        <v>0</v>
      </c>
      <c r="D107" s="2" t="s">
        <v>45</v>
      </c>
      <c r="E107" s="4">
        <v>851</v>
      </c>
      <c r="F107" s="2"/>
      <c r="G107" s="2"/>
      <c r="H107" s="2"/>
      <c r="I107" s="2"/>
      <c r="J107" s="34">
        <f t="shared" si="75"/>
        <v>3368100</v>
      </c>
      <c r="K107" s="34">
        <f t="shared" si="75"/>
        <v>0</v>
      </c>
      <c r="L107" s="34">
        <f t="shared" si="75"/>
        <v>3368100</v>
      </c>
      <c r="M107" s="34">
        <f t="shared" si="75"/>
        <v>0</v>
      </c>
      <c r="N107" s="34">
        <f t="shared" si="75"/>
        <v>0</v>
      </c>
      <c r="O107" s="34">
        <f t="shared" si="75"/>
        <v>0</v>
      </c>
      <c r="P107" s="34">
        <f t="shared" si="75"/>
        <v>0</v>
      </c>
      <c r="Q107" s="34">
        <f t="shared" si="75"/>
        <v>0</v>
      </c>
      <c r="R107" s="34">
        <f t="shared" si="75"/>
        <v>3368100</v>
      </c>
      <c r="S107" s="34">
        <f t="shared" si="75"/>
        <v>0</v>
      </c>
      <c r="T107" s="34">
        <f t="shared" si="75"/>
        <v>3368100</v>
      </c>
      <c r="U107" s="34">
        <f t="shared" si="75"/>
        <v>0</v>
      </c>
      <c r="V107" s="34">
        <f t="shared" si="75"/>
        <v>3368100</v>
      </c>
      <c r="W107" s="34">
        <f t="shared" si="75"/>
        <v>0</v>
      </c>
      <c r="X107" s="34">
        <f t="shared" si="75"/>
        <v>3368100</v>
      </c>
      <c r="Y107" s="34">
        <f t="shared" si="75"/>
        <v>0</v>
      </c>
      <c r="Z107" s="34">
        <f t="shared" si="76"/>
        <v>0</v>
      </c>
      <c r="AA107" s="34">
        <f t="shared" si="76"/>
        <v>0</v>
      </c>
      <c r="AB107" s="34">
        <f t="shared" si="76"/>
        <v>0</v>
      </c>
      <c r="AC107" s="34">
        <f t="shared" si="76"/>
        <v>0</v>
      </c>
      <c r="AD107" s="34">
        <f t="shared" si="76"/>
        <v>3368100</v>
      </c>
      <c r="AE107" s="34">
        <f t="shared" si="76"/>
        <v>0</v>
      </c>
      <c r="AF107" s="34">
        <f t="shared" si="76"/>
        <v>3368100</v>
      </c>
      <c r="AG107" s="34">
        <f t="shared" si="76"/>
        <v>0</v>
      </c>
      <c r="AH107" s="34">
        <f t="shared" si="76"/>
        <v>3368100</v>
      </c>
      <c r="AI107" s="34">
        <f t="shared" si="76"/>
        <v>0</v>
      </c>
      <c r="AJ107" s="34">
        <f t="shared" si="76"/>
        <v>3368100</v>
      </c>
      <c r="AK107" s="34">
        <f t="shared" si="76"/>
        <v>0</v>
      </c>
      <c r="AL107" s="34">
        <f t="shared" si="76"/>
        <v>0</v>
      </c>
      <c r="AM107" s="68">
        <f t="shared" si="76"/>
        <v>0</v>
      </c>
      <c r="AN107" s="68">
        <f t="shared" si="76"/>
        <v>0</v>
      </c>
      <c r="AO107" s="68">
        <f t="shared" si="76"/>
        <v>0</v>
      </c>
      <c r="AP107" s="68">
        <f t="shared" si="76"/>
        <v>3368100</v>
      </c>
      <c r="AQ107" s="68">
        <f t="shared" si="76"/>
        <v>0</v>
      </c>
      <c r="AR107" s="68">
        <f t="shared" si="76"/>
        <v>3368100</v>
      </c>
      <c r="AS107" s="68">
        <f t="shared" si="76"/>
        <v>0</v>
      </c>
    </row>
    <row r="108" spans="1:45" s="1" customFormat="1" ht="45" hidden="1" x14ac:dyDescent="0.25">
      <c r="A108" s="100" t="s">
        <v>39</v>
      </c>
      <c r="B108" s="98">
        <v>51</v>
      </c>
      <c r="C108" s="98">
        <v>0</v>
      </c>
      <c r="D108" s="3" t="s">
        <v>45</v>
      </c>
      <c r="E108" s="98">
        <v>851</v>
      </c>
      <c r="F108" s="3" t="s">
        <v>11</v>
      </c>
      <c r="G108" s="3" t="s">
        <v>33</v>
      </c>
      <c r="H108" s="3" t="s">
        <v>189</v>
      </c>
      <c r="I108" s="3"/>
      <c r="J108" s="6">
        <f t="shared" si="75"/>
        <v>3368100</v>
      </c>
      <c r="K108" s="6">
        <f t="shared" si="75"/>
        <v>0</v>
      </c>
      <c r="L108" s="6">
        <f t="shared" si="75"/>
        <v>3368100</v>
      </c>
      <c r="M108" s="6">
        <f t="shared" si="75"/>
        <v>0</v>
      </c>
      <c r="N108" s="6">
        <f t="shared" si="75"/>
        <v>0</v>
      </c>
      <c r="O108" s="6">
        <f t="shared" si="75"/>
        <v>0</v>
      </c>
      <c r="P108" s="6">
        <f t="shared" si="75"/>
        <v>0</v>
      </c>
      <c r="Q108" s="6">
        <f t="shared" si="75"/>
        <v>0</v>
      </c>
      <c r="R108" s="6">
        <f t="shared" si="75"/>
        <v>3368100</v>
      </c>
      <c r="S108" s="6">
        <f t="shared" si="75"/>
        <v>0</v>
      </c>
      <c r="T108" s="6">
        <f t="shared" si="75"/>
        <v>3368100</v>
      </c>
      <c r="U108" s="6">
        <f t="shared" si="75"/>
        <v>0</v>
      </c>
      <c r="V108" s="6">
        <f t="shared" si="75"/>
        <v>3368100</v>
      </c>
      <c r="W108" s="6">
        <f t="shared" si="75"/>
        <v>0</v>
      </c>
      <c r="X108" s="6">
        <f t="shared" si="75"/>
        <v>3368100</v>
      </c>
      <c r="Y108" s="6">
        <f t="shared" si="75"/>
        <v>0</v>
      </c>
      <c r="Z108" s="6">
        <f t="shared" si="76"/>
        <v>0</v>
      </c>
      <c r="AA108" s="6">
        <f t="shared" si="76"/>
        <v>0</v>
      </c>
      <c r="AB108" s="6">
        <f t="shared" si="76"/>
        <v>0</v>
      </c>
      <c r="AC108" s="6">
        <f t="shared" si="76"/>
        <v>0</v>
      </c>
      <c r="AD108" s="6">
        <f t="shared" si="76"/>
        <v>3368100</v>
      </c>
      <c r="AE108" s="6">
        <f t="shared" si="76"/>
        <v>0</v>
      </c>
      <c r="AF108" s="6">
        <f t="shared" si="76"/>
        <v>3368100</v>
      </c>
      <c r="AG108" s="6">
        <f t="shared" si="76"/>
        <v>0</v>
      </c>
      <c r="AH108" s="6">
        <f t="shared" si="76"/>
        <v>3368100</v>
      </c>
      <c r="AI108" s="6">
        <f t="shared" si="76"/>
        <v>0</v>
      </c>
      <c r="AJ108" s="6">
        <f t="shared" si="76"/>
        <v>3368100</v>
      </c>
      <c r="AK108" s="6">
        <f t="shared" si="76"/>
        <v>0</v>
      </c>
      <c r="AL108" s="6">
        <f t="shared" si="76"/>
        <v>0</v>
      </c>
      <c r="AM108" s="69">
        <f t="shared" si="76"/>
        <v>0</v>
      </c>
      <c r="AN108" s="69">
        <f t="shared" si="76"/>
        <v>0</v>
      </c>
      <c r="AO108" s="69">
        <f t="shared" si="76"/>
        <v>0</v>
      </c>
      <c r="AP108" s="69">
        <f t="shared" si="76"/>
        <v>3368100</v>
      </c>
      <c r="AQ108" s="69">
        <f t="shared" si="76"/>
        <v>0</v>
      </c>
      <c r="AR108" s="69">
        <f t="shared" si="76"/>
        <v>3368100</v>
      </c>
      <c r="AS108" s="69">
        <f t="shared" si="76"/>
        <v>0</v>
      </c>
    </row>
    <row r="109" spans="1:45" ht="26.25" hidden="1" customHeight="1" x14ac:dyDescent="0.25">
      <c r="A109" s="102" t="s">
        <v>40</v>
      </c>
      <c r="B109" s="98">
        <v>51</v>
      </c>
      <c r="C109" s="98">
        <v>0</v>
      </c>
      <c r="D109" s="3" t="s">
        <v>45</v>
      </c>
      <c r="E109" s="98">
        <v>851</v>
      </c>
      <c r="F109" s="3" t="s">
        <v>11</v>
      </c>
      <c r="G109" s="3" t="s">
        <v>33</v>
      </c>
      <c r="H109" s="3" t="s">
        <v>189</v>
      </c>
      <c r="I109" s="2" t="s">
        <v>80</v>
      </c>
      <c r="J109" s="15">
        <f t="shared" si="75"/>
        <v>3368100</v>
      </c>
      <c r="K109" s="15">
        <f t="shared" si="75"/>
        <v>0</v>
      </c>
      <c r="L109" s="15">
        <f t="shared" si="75"/>
        <v>3368100</v>
      </c>
      <c r="M109" s="15">
        <f t="shared" si="75"/>
        <v>0</v>
      </c>
      <c r="N109" s="15">
        <f t="shared" si="75"/>
        <v>0</v>
      </c>
      <c r="O109" s="15">
        <f t="shared" si="75"/>
        <v>0</v>
      </c>
      <c r="P109" s="15">
        <f t="shared" si="75"/>
        <v>0</v>
      </c>
      <c r="Q109" s="15">
        <f t="shared" si="75"/>
        <v>0</v>
      </c>
      <c r="R109" s="15">
        <f t="shared" si="75"/>
        <v>3368100</v>
      </c>
      <c r="S109" s="15">
        <f t="shared" si="75"/>
        <v>0</v>
      </c>
      <c r="T109" s="15">
        <f t="shared" si="75"/>
        <v>3368100</v>
      </c>
      <c r="U109" s="15">
        <f t="shared" si="75"/>
        <v>0</v>
      </c>
      <c r="V109" s="15">
        <f t="shared" si="75"/>
        <v>3368100</v>
      </c>
      <c r="W109" s="15">
        <f t="shared" si="75"/>
        <v>0</v>
      </c>
      <c r="X109" s="15">
        <f t="shared" si="75"/>
        <v>3368100</v>
      </c>
      <c r="Y109" s="15">
        <f t="shared" si="75"/>
        <v>0</v>
      </c>
      <c r="Z109" s="15">
        <f t="shared" si="76"/>
        <v>0</v>
      </c>
      <c r="AA109" s="15">
        <f t="shared" si="76"/>
        <v>0</v>
      </c>
      <c r="AB109" s="15">
        <f t="shared" si="76"/>
        <v>0</v>
      </c>
      <c r="AC109" s="15">
        <f t="shared" si="76"/>
        <v>0</v>
      </c>
      <c r="AD109" s="15">
        <f t="shared" si="76"/>
        <v>3368100</v>
      </c>
      <c r="AE109" s="15">
        <f t="shared" si="76"/>
        <v>0</v>
      </c>
      <c r="AF109" s="15">
        <f t="shared" si="76"/>
        <v>3368100</v>
      </c>
      <c r="AG109" s="15">
        <f t="shared" si="76"/>
        <v>0</v>
      </c>
      <c r="AH109" s="15">
        <f t="shared" si="76"/>
        <v>3368100</v>
      </c>
      <c r="AI109" s="15">
        <f t="shared" si="76"/>
        <v>0</v>
      </c>
      <c r="AJ109" s="15">
        <f t="shared" si="76"/>
        <v>3368100</v>
      </c>
      <c r="AK109" s="15">
        <f t="shared" si="76"/>
        <v>0</v>
      </c>
      <c r="AL109" s="15">
        <f t="shared" si="76"/>
        <v>0</v>
      </c>
      <c r="AM109" s="44">
        <f t="shared" si="76"/>
        <v>0</v>
      </c>
      <c r="AN109" s="44">
        <f t="shared" si="76"/>
        <v>0</v>
      </c>
      <c r="AO109" s="44">
        <f t="shared" si="76"/>
        <v>0</v>
      </c>
      <c r="AP109" s="44">
        <f t="shared" si="76"/>
        <v>3368100</v>
      </c>
      <c r="AQ109" s="44">
        <f t="shared" si="76"/>
        <v>0</v>
      </c>
      <c r="AR109" s="44">
        <f t="shared" si="76"/>
        <v>3368100</v>
      </c>
      <c r="AS109" s="44">
        <f t="shared" si="76"/>
        <v>0</v>
      </c>
    </row>
    <row r="110" spans="1:45" ht="26.25" hidden="1" customHeight="1" x14ac:dyDescent="0.25">
      <c r="A110" s="102" t="s">
        <v>41</v>
      </c>
      <c r="B110" s="98">
        <v>51</v>
      </c>
      <c r="C110" s="98">
        <v>0</v>
      </c>
      <c r="D110" s="3" t="s">
        <v>45</v>
      </c>
      <c r="E110" s="98">
        <v>851</v>
      </c>
      <c r="F110" s="3" t="s">
        <v>11</v>
      </c>
      <c r="G110" s="3" t="s">
        <v>33</v>
      </c>
      <c r="H110" s="3" t="s">
        <v>189</v>
      </c>
      <c r="I110" s="2" t="s">
        <v>82</v>
      </c>
      <c r="J110" s="15">
        <f>'3.ВС'!J94</f>
        <v>3368100</v>
      </c>
      <c r="K110" s="15">
        <f>'3.ВС'!K94</f>
        <v>0</v>
      </c>
      <c r="L110" s="15">
        <f>'3.ВС'!L94</f>
        <v>3368100</v>
      </c>
      <c r="M110" s="15">
        <f>'3.ВС'!M94</f>
        <v>0</v>
      </c>
      <c r="N110" s="15">
        <f>'3.ВС'!N94</f>
        <v>0</v>
      </c>
      <c r="O110" s="15">
        <f>'3.ВС'!O94</f>
        <v>0</v>
      </c>
      <c r="P110" s="15">
        <f>'3.ВС'!P94</f>
        <v>0</v>
      </c>
      <c r="Q110" s="15">
        <f>'3.ВС'!Q94</f>
        <v>0</v>
      </c>
      <c r="R110" s="15">
        <f>'3.ВС'!R94</f>
        <v>3368100</v>
      </c>
      <c r="S110" s="15">
        <f>'3.ВС'!S94</f>
        <v>0</v>
      </c>
      <c r="T110" s="15">
        <f>'3.ВС'!T94</f>
        <v>3368100</v>
      </c>
      <c r="U110" s="15">
        <f>'3.ВС'!U94</f>
        <v>0</v>
      </c>
      <c r="V110" s="15">
        <f>'3.ВС'!V94</f>
        <v>3368100</v>
      </c>
      <c r="W110" s="15">
        <f>'3.ВС'!W94</f>
        <v>0</v>
      </c>
      <c r="X110" s="15">
        <f>'3.ВС'!X94</f>
        <v>3368100</v>
      </c>
      <c r="Y110" s="15">
        <f>'3.ВС'!Y94</f>
        <v>0</v>
      </c>
      <c r="Z110" s="15">
        <f>'3.ВС'!Z94</f>
        <v>0</v>
      </c>
      <c r="AA110" s="15">
        <f>'3.ВС'!AA94</f>
        <v>0</v>
      </c>
      <c r="AB110" s="15">
        <f>'3.ВС'!AB94</f>
        <v>0</v>
      </c>
      <c r="AC110" s="15">
        <f>'3.ВС'!AC94</f>
        <v>0</v>
      </c>
      <c r="AD110" s="15">
        <f>'3.ВС'!AD94</f>
        <v>3368100</v>
      </c>
      <c r="AE110" s="15">
        <f>'3.ВС'!AE94</f>
        <v>0</v>
      </c>
      <c r="AF110" s="15">
        <f>'3.ВС'!AF94</f>
        <v>3368100</v>
      </c>
      <c r="AG110" s="15">
        <f>'3.ВС'!AG94</f>
        <v>0</v>
      </c>
      <c r="AH110" s="15">
        <f>'3.ВС'!AH94</f>
        <v>3368100</v>
      </c>
      <c r="AI110" s="15">
        <f>'3.ВС'!AI94</f>
        <v>0</v>
      </c>
      <c r="AJ110" s="15">
        <f>'3.ВС'!AJ94</f>
        <v>3368100</v>
      </c>
      <c r="AK110" s="15">
        <f>'3.ВС'!AK94</f>
        <v>0</v>
      </c>
      <c r="AL110" s="15">
        <f>'3.ВС'!AL94</f>
        <v>0</v>
      </c>
      <c r="AM110" s="44">
        <f>'3.ВС'!AM94</f>
        <v>0</v>
      </c>
      <c r="AN110" s="44">
        <f>'3.ВС'!AN94</f>
        <v>0</v>
      </c>
      <c r="AO110" s="44">
        <f>'3.ВС'!AO94</f>
        <v>0</v>
      </c>
      <c r="AP110" s="44">
        <f>'3.ВС'!AP94</f>
        <v>3368100</v>
      </c>
      <c r="AQ110" s="44">
        <f>'3.ВС'!AQ94</f>
        <v>0</v>
      </c>
      <c r="AR110" s="44">
        <f>'3.ВС'!AR94</f>
        <v>3368100</v>
      </c>
      <c r="AS110" s="44">
        <f>'3.ВС'!AS94</f>
        <v>0</v>
      </c>
    </row>
    <row r="111" spans="1:45" s="1" customFormat="1" ht="55.5" hidden="1" customHeight="1" x14ac:dyDescent="0.25">
      <c r="A111" s="100" t="s">
        <v>157</v>
      </c>
      <c r="B111" s="98">
        <v>51</v>
      </c>
      <c r="C111" s="98">
        <v>0</v>
      </c>
      <c r="D111" s="2" t="s">
        <v>13</v>
      </c>
      <c r="E111" s="98"/>
      <c r="F111" s="2"/>
      <c r="G111" s="2"/>
      <c r="H111" s="2"/>
      <c r="I111" s="2"/>
      <c r="J111" s="15">
        <f t="shared" ref="J111:AS111" si="77">J112</f>
        <v>694165</v>
      </c>
      <c r="K111" s="15">
        <f t="shared" si="77"/>
        <v>4200</v>
      </c>
      <c r="L111" s="15">
        <f t="shared" si="77"/>
        <v>0</v>
      </c>
      <c r="M111" s="15">
        <f t="shared" si="77"/>
        <v>689965</v>
      </c>
      <c r="N111" s="15">
        <f t="shared" si="77"/>
        <v>0</v>
      </c>
      <c r="O111" s="15">
        <f t="shared" si="77"/>
        <v>0</v>
      </c>
      <c r="P111" s="15">
        <f t="shared" si="77"/>
        <v>0</v>
      </c>
      <c r="Q111" s="15">
        <f t="shared" si="77"/>
        <v>0</v>
      </c>
      <c r="R111" s="15">
        <f t="shared" si="77"/>
        <v>694165</v>
      </c>
      <c r="S111" s="15">
        <f t="shared" si="77"/>
        <v>4200</v>
      </c>
      <c r="T111" s="15">
        <f t="shared" si="77"/>
        <v>0</v>
      </c>
      <c r="U111" s="15">
        <f t="shared" si="77"/>
        <v>689965</v>
      </c>
      <c r="V111" s="15">
        <f t="shared" si="77"/>
        <v>763382</v>
      </c>
      <c r="W111" s="15">
        <f t="shared" si="77"/>
        <v>4360</v>
      </c>
      <c r="X111" s="15">
        <f t="shared" si="77"/>
        <v>0</v>
      </c>
      <c r="Y111" s="15">
        <f t="shared" si="77"/>
        <v>759022</v>
      </c>
      <c r="Z111" s="15">
        <f t="shared" si="77"/>
        <v>0</v>
      </c>
      <c r="AA111" s="15">
        <f t="shared" si="77"/>
        <v>0</v>
      </c>
      <c r="AB111" s="15">
        <f t="shared" si="77"/>
        <v>0</v>
      </c>
      <c r="AC111" s="15">
        <f t="shared" si="77"/>
        <v>0</v>
      </c>
      <c r="AD111" s="15">
        <f t="shared" si="77"/>
        <v>763382</v>
      </c>
      <c r="AE111" s="15">
        <f t="shared" si="77"/>
        <v>4360</v>
      </c>
      <c r="AF111" s="15">
        <f t="shared" si="77"/>
        <v>0</v>
      </c>
      <c r="AG111" s="15">
        <f t="shared" si="77"/>
        <v>759022</v>
      </c>
      <c r="AH111" s="15">
        <f t="shared" si="77"/>
        <v>868124</v>
      </c>
      <c r="AI111" s="15">
        <f t="shared" si="77"/>
        <v>38869</v>
      </c>
      <c r="AJ111" s="15">
        <f t="shared" si="77"/>
        <v>0</v>
      </c>
      <c r="AK111" s="15">
        <f t="shared" si="77"/>
        <v>829255</v>
      </c>
      <c r="AL111" s="15">
        <f t="shared" si="77"/>
        <v>0</v>
      </c>
      <c r="AM111" s="44">
        <f t="shared" si="77"/>
        <v>0</v>
      </c>
      <c r="AN111" s="44">
        <f t="shared" si="77"/>
        <v>0</v>
      </c>
      <c r="AO111" s="44">
        <f t="shared" si="77"/>
        <v>0</v>
      </c>
      <c r="AP111" s="44">
        <f t="shared" si="77"/>
        <v>868124</v>
      </c>
      <c r="AQ111" s="44">
        <f t="shared" si="77"/>
        <v>38869</v>
      </c>
      <c r="AR111" s="44">
        <f t="shared" si="77"/>
        <v>0</v>
      </c>
      <c r="AS111" s="44">
        <f t="shared" si="77"/>
        <v>829255</v>
      </c>
    </row>
    <row r="112" spans="1:45" s="1" customFormat="1" hidden="1" x14ac:dyDescent="0.25">
      <c r="A112" s="100" t="s">
        <v>6</v>
      </c>
      <c r="B112" s="4">
        <v>51</v>
      </c>
      <c r="C112" s="4">
        <v>0</v>
      </c>
      <c r="D112" s="2" t="s">
        <v>13</v>
      </c>
      <c r="E112" s="4">
        <v>851</v>
      </c>
      <c r="F112" s="2"/>
      <c r="G112" s="2"/>
      <c r="H112" s="2"/>
      <c r="I112" s="2"/>
      <c r="J112" s="34">
        <f t="shared" ref="J112" si="78">J120+J113</f>
        <v>694165</v>
      </c>
      <c r="K112" s="34">
        <f t="shared" ref="K112:U112" si="79">K120+K113</f>
        <v>4200</v>
      </c>
      <c r="L112" s="34">
        <f t="shared" si="79"/>
        <v>0</v>
      </c>
      <c r="M112" s="34">
        <f t="shared" si="79"/>
        <v>689965</v>
      </c>
      <c r="N112" s="34">
        <f t="shared" si="79"/>
        <v>0</v>
      </c>
      <c r="O112" s="34">
        <f t="shared" si="79"/>
        <v>0</v>
      </c>
      <c r="P112" s="34">
        <f t="shared" si="79"/>
        <v>0</v>
      </c>
      <c r="Q112" s="34">
        <f t="shared" si="79"/>
        <v>0</v>
      </c>
      <c r="R112" s="34">
        <f t="shared" si="79"/>
        <v>694165</v>
      </c>
      <c r="S112" s="34">
        <f t="shared" si="79"/>
        <v>4200</v>
      </c>
      <c r="T112" s="34">
        <f t="shared" si="79"/>
        <v>0</v>
      </c>
      <c r="U112" s="34">
        <f t="shared" si="79"/>
        <v>689965</v>
      </c>
      <c r="V112" s="34">
        <f t="shared" ref="V112:Y112" si="80">V120+V113</f>
        <v>763382</v>
      </c>
      <c r="W112" s="34">
        <f t="shared" si="80"/>
        <v>4360</v>
      </c>
      <c r="X112" s="34">
        <f t="shared" si="80"/>
        <v>0</v>
      </c>
      <c r="Y112" s="34">
        <f t="shared" si="80"/>
        <v>759022</v>
      </c>
      <c r="Z112" s="34">
        <f t="shared" ref="Z112:AS112" si="81">Z120+Z113</f>
        <v>0</v>
      </c>
      <c r="AA112" s="34">
        <f t="shared" si="81"/>
        <v>0</v>
      </c>
      <c r="AB112" s="34">
        <f t="shared" si="81"/>
        <v>0</v>
      </c>
      <c r="AC112" s="34">
        <f t="shared" si="81"/>
        <v>0</v>
      </c>
      <c r="AD112" s="34">
        <f t="shared" si="81"/>
        <v>763382</v>
      </c>
      <c r="AE112" s="34">
        <f t="shared" si="81"/>
        <v>4360</v>
      </c>
      <c r="AF112" s="34">
        <f t="shared" si="81"/>
        <v>0</v>
      </c>
      <c r="AG112" s="34">
        <f t="shared" si="81"/>
        <v>759022</v>
      </c>
      <c r="AH112" s="34">
        <f t="shared" si="81"/>
        <v>868124</v>
      </c>
      <c r="AI112" s="34">
        <f t="shared" si="81"/>
        <v>38869</v>
      </c>
      <c r="AJ112" s="34">
        <f t="shared" si="81"/>
        <v>0</v>
      </c>
      <c r="AK112" s="34">
        <f t="shared" si="81"/>
        <v>829255</v>
      </c>
      <c r="AL112" s="34">
        <f t="shared" si="81"/>
        <v>0</v>
      </c>
      <c r="AM112" s="68">
        <f t="shared" si="81"/>
        <v>0</v>
      </c>
      <c r="AN112" s="68">
        <f t="shared" si="81"/>
        <v>0</v>
      </c>
      <c r="AO112" s="68">
        <f t="shared" si="81"/>
        <v>0</v>
      </c>
      <c r="AP112" s="68">
        <f t="shared" si="81"/>
        <v>868124</v>
      </c>
      <c r="AQ112" s="68">
        <f t="shared" si="81"/>
        <v>38869</v>
      </c>
      <c r="AR112" s="68">
        <f t="shared" si="81"/>
        <v>0</v>
      </c>
      <c r="AS112" s="68">
        <f t="shared" si="81"/>
        <v>829255</v>
      </c>
    </row>
    <row r="113" spans="1:45" s="1" customFormat="1" ht="80.25" hidden="1" customHeight="1" x14ac:dyDescent="0.25">
      <c r="A113" s="102" t="s">
        <v>440</v>
      </c>
      <c r="B113" s="4">
        <v>51</v>
      </c>
      <c r="C113" s="98">
        <v>0</v>
      </c>
      <c r="D113" s="2" t="s">
        <v>13</v>
      </c>
      <c r="E113" s="4">
        <v>851</v>
      </c>
      <c r="F113" s="98" t="s">
        <v>43</v>
      </c>
      <c r="G113" s="98" t="s">
        <v>45</v>
      </c>
      <c r="H113" s="98">
        <v>51180</v>
      </c>
      <c r="I113" s="98" t="s">
        <v>46</v>
      </c>
      <c r="J113" s="34">
        <f t="shared" ref="J113" si="82">J114+J116+J118</f>
        <v>689965</v>
      </c>
      <c r="K113" s="34">
        <f t="shared" ref="K113:U113" si="83">K114+K116+K118</f>
        <v>0</v>
      </c>
      <c r="L113" s="34">
        <f t="shared" si="83"/>
        <v>0</v>
      </c>
      <c r="M113" s="34">
        <f t="shared" si="83"/>
        <v>689965</v>
      </c>
      <c r="N113" s="34">
        <f t="shared" si="83"/>
        <v>0</v>
      </c>
      <c r="O113" s="34">
        <f t="shared" si="83"/>
        <v>0</v>
      </c>
      <c r="P113" s="34">
        <f t="shared" si="83"/>
        <v>0</v>
      </c>
      <c r="Q113" s="34">
        <f t="shared" si="83"/>
        <v>0</v>
      </c>
      <c r="R113" s="34">
        <f t="shared" si="83"/>
        <v>689965</v>
      </c>
      <c r="S113" s="34">
        <f t="shared" si="83"/>
        <v>0</v>
      </c>
      <c r="T113" s="34">
        <f t="shared" si="83"/>
        <v>0</v>
      </c>
      <c r="U113" s="34">
        <f t="shared" si="83"/>
        <v>689965</v>
      </c>
      <c r="V113" s="34">
        <f t="shared" ref="V113:Y113" si="84">V114+V116+V118</f>
        <v>759022</v>
      </c>
      <c r="W113" s="34">
        <f t="shared" si="84"/>
        <v>0</v>
      </c>
      <c r="X113" s="34">
        <f t="shared" si="84"/>
        <v>0</v>
      </c>
      <c r="Y113" s="34">
        <f t="shared" si="84"/>
        <v>759022</v>
      </c>
      <c r="Z113" s="34">
        <f t="shared" ref="Z113:AS113" si="85">Z114+Z116+Z118</f>
        <v>0</v>
      </c>
      <c r="AA113" s="34">
        <f t="shared" si="85"/>
        <v>0</v>
      </c>
      <c r="AB113" s="34">
        <f t="shared" si="85"/>
        <v>0</v>
      </c>
      <c r="AC113" s="34">
        <f t="shared" si="85"/>
        <v>0</v>
      </c>
      <c r="AD113" s="34">
        <f t="shared" si="85"/>
        <v>759022</v>
      </c>
      <c r="AE113" s="34">
        <f t="shared" si="85"/>
        <v>0</v>
      </c>
      <c r="AF113" s="34">
        <f t="shared" si="85"/>
        <v>0</v>
      </c>
      <c r="AG113" s="34">
        <f t="shared" si="85"/>
        <v>759022</v>
      </c>
      <c r="AH113" s="34">
        <f t="shared" si="85"/>
        <v>829255</v>
      </c>
      <c r="AI113" s="34">
        <f t="shared" si="85"/>
        <v>0</v>
      </c>
      <c r="AJ113" s="34">
        <f t="shared" si="85"/>
        <v>0</v>
      </c>
      <c r="AK113" s="34">
        <f t="shared" si="85"/>
        <v>829255</v>
      </c>
      <c r="AL113" s="34">
        <f t="shared" si="85"/>
        <v>0</v>
      </c>
      <c r="AM113" s="68">
        <f t="shared" si="85"/>
        <v>0</v>
      </c>
      <c r="AN113" s="68">
        <f t="shared" si="85"/>
        <v>0</v>
      </c>
      <c r="AO113" s="68">
        <f t="shared" si="85"/>
        <v>0</v>
      </c>
      <c r="AP113" s="68">
        <f t="shared" si="85"/>
        <v>829255</v>
      </c>
      <c r="AQ113" s="68">
        <f t="shared" si="85"/>
        <v>0</v>
      </c>
      <c r="AR113" s="68">
        <f t="shared" si="85"/>
        <v>0</v>
      </c>
      <c r="AS113" s="68">
        <f t="shared" si="85"/>
        <v>829255</v>
      </c>
    </row>
    <row r="114" spans="1:45" ht="26.25" hidden="1" customHeight="1" x14ac:dyDescent="0.25">
      <c r="A114" s="100" t="s">
        <v>15</v>
      </c>
      <c r="B114" s="98">
        <v>51</v>
      </c>
      <c r="C114" s="98">
        <v>0</v>
      </c>
      <c r="D114" s="2" t="s">
        <v>13</v>
      </c>
      <c r="E114" s="98">
        <v>851</v>
      </c>
      <c r="F114" s="2" t="s">
        <v>43</v>
      </c>
      <c r="G114" s="2" t="s">
        <v>45</v>
      </c>
      <c r="H114" s="98">
        <v>51180</v>
      </c>
      <c r="I114" s="2" t="s">
        <v>17</v>
      </c>
      <c r="J114" s="15">
        <f t="shared" ref="J114:AS114" si="86">J115</f>
        <v>648965</v>
      </c>
      <c r="K114" s="15">
        <f t="shared" si="86"/>
        <v>0</v>
      </c>
      <c r="L114" s="15">
        <f t="shared" si="86"/>
        <v>0</v>
      </c>
      <c r="M114" s="15">
        <f t="shared" si="86"/>
        <v>648965</v>
      </c>
      <c r="N114" s="15">
        <f t="shared" si="86"/>
        <v>0</v>
      </c>
      <c r="O114" s="15">
        <f t="shared" si="86"/>
        <v>0</v>
      </c>
      <c r="P114" s="15">
        <f t="shared" si="86"/>
        <v>0</v>
      </c>
      <c r="Q114" s="15">
        <f t="shared" si="86"/>
        <v>0</v>
      </c>
      <c r="R114" s="15">
        <f t="shared" si="86"/>
        <v>648965</v>
      </c>
      <c r="S114" s="15">
        <f t="shared" si="86"/>
        <v>0</v>
      </c>
      <c r="T114" s="15">
        <f t="shared" si="86"/>
        <v>0</v>
      </c>
      <c r="U114" s="15">
        <f t="shared" si="86"/>
        <v>648965</v>
      </c>
      <c r="V114" s="15">
        <f t="shared" si="86"/>
        <v>701486</v>
      </c>
      <c r="W114" s="15">
        <f t="shared" si="86"/>
        <v>0</v>
      </c>
      <c r="X114" s="15">
        <f t="shared" si="86"/>
        <v>0</v>
      </c>
      <c r="Y114" s="15">
        <f t="shared" si="86"/>
        <v>701486</v>
      </c>
      <c r="Z114" s="15">
        <f t="shared" si="86"/>
        <v>0</v>
      </c>
      <c r="AA114" s="15">
        <f t="shared" si="86"/>
        <v>0</v>
      </c>
      <c r="AB114" s="15">
        <f t="shared" si="86"/>
        <v>0</v>
      </c>
      <c r="AC114" s="15">
        <f t="shared" si="86"/>
        <v>0</v>
      </c>
      <c r="AD114" s="15">
        <f t="shared" si="86"/>
        <v>701486</v>
      </c>
      <c r="AE114" s="15">
        <f t="shared" si="86"/>
        <v>0</v>
      </c>
      <c r="AF114" s="15">
        <f t="shared" si="86"/>
        <v>0</v>
      </c>
      <c r="AG114" s="15">
        <f t="shared" si="86"/>
        <v>701486</v>
      </c>
      <c r="AH114" s="15">
        <f t="shared" si="86"/>
        <v>801699</v>
      </c>
      <c r="AI114" s="15">
        <f t="shared" si="86"/>
        <v>0</v>
      </c>
      <c r="AJ114" s="15">
        <f t="shared" si="86"/>
        <v>0</v>
      </c>
      <c r="AK114" s="15">
        <f t="shared" si="86"/>
        <v>801699</v>
      </c>
      <c r="AL114" s="15">
        <f t="shared" si="86"/>
        <v>0</v>
      </c>
      <c r="AM114" s="44">
        <f t="shared" si="86"/>
        <v>0</v>
      </c>
      <c r="AN114" s="44">
        <f t="shared" si="86"/>
        <v>0</v>
      </c>
      <c r="AO114" s="44">
        <f t="shared" si="86"/>
        <v>0</v>
      </c>
      <c r="AP114" s="44">
        <f t="shared" si="86"/>
        <v>801699</v>
      </c>
      <c r="AQ114" s="44">
        <f t="shared" si="86"/>
        <v>0</v>
      </c>
      <c r="AR114" s="44">
        <f t="shared" si="86"/>
        <v>0</v>
      </c>
      <c r="AS114" s="44">
        <f t="shared" si="86"/>
        <v>801699</v>
      </c>
    </row>
    <row r="115" spans="1:45" ht="26.25" hidden="1" customHeight="1" x14ac:dyDescent="0.25">
      <c r="A115" s="100" t="s">
        <v>8</v>
      </c>
      <c r="B115" s="98">
        <v>51</v>
      </c>
      <c r="C115" s="98">
        <v>0</v>
      </c>
      <c r="D115" s="2" t="s">
        <v>13</v>
      </c>
      <c r="E115" s="98">
        <v>851</v>
      </c>
      <c r="F115" s="2" t="s">
        <v>43</v>
      </c>
      <c r="G115" s="2" t="s">
        <v>45</v>
      </c>
      <c r="H115" s="98">
        <v>51180</v>
      </c>
      <c r="I115" s="2" t="s">
        <v>18</v>
      </c>
      <c r="J115" s="15">
        <f>'3.ВС'!J99</f>
        <v>648965</v>
      </c>
      <c r="K115" s="15">
        <f>'3.ВС'!K99</f>
        <v>0</v>
      </c>
      <c r="L115" s="15">
        <f>'3.ВС'!L99</f>
        <v>0</v>
      </c>
      <c r="M115" s="15">
        <f>'3.ВС'!M99</f>
        <v>648965</v>
      </c>
      <c r="N115" s="15">
        <f>'3.ВС'!N99</f>
        <v>0</v>
      </c>
      <c r="O115" s="15">
        <f>'3.ВС'!O99</f>
        <v>0</v>
      </c>
      <c r="P115" s="15">
        <f>'3.ВС'!P99</f>
        <v>0</v>
      </c>
      <c r="Q115" s="15">
        <f>'3.ВС'!Q99</f>
        <v>0</v>
      </c>
      <c r="R115" s="15">
        <f>'3.ВС'!R99</f>
        <v>648965</v>
      </c>
      <c r="S115" s="15">
        <f>'3.ВС'!S99</f>
        <v>0</v>
      </c>
      <c r="T115" s="15">
        <f>'3.ВС'!T99</f>
        <v>0</v>
      </c>
      <c r="U115" s="15">
        <f>'3.ВС'!U99</f>
        <v>648965</v>
      </c>
      <c r="V115" s="15">
        <f>'3.ВС'!V99</f>
        <v>701486</v>
      </c>
      <c r="W115" s="15">
        <f>'3.ВС'!W99</f>
        <v>0</v>
      </c>
      <c r="X115" s="15">
        <f>'3.ВС'!X99</f>
        <v>0</v>
      </c>
      <c r="Y115" s="15">
        <f>'3.ВС'!Y99</f>
        <v>701486</v>
      </c>
      <c r="Z115" s="15">
        <f>'3.ВС'!Z99</f>
        <v>0</v>
      </c>
      <c r="AA115" s="15">
        <f>'3.ВС'!AA99</f>
        <v>0</v>
      </c>
      <c r="AB115" s="15">
        <f>'3.ВС'!AB99</f>
        <v>0</v>
      </c>
      <c r="AC115" s="15">
        <f>'3.ВС'!AC99</f>
        <v>0</v>
      </c>
      <c r="AD115" s="15">
        <f>'3.ВС'!AD99</f>
        <v>701486</v>
      </c>
      <c r="AE115" s="15">
        <f>'3.ВС'!AE99</f>
        <v>0</v>
      </c>
      <c r="AF115" s="15">
        <f>'3.ВС'!AF99</f>
        <v>0</v>
      </c>
      <c r="AG115" s="15">
        <f>'3.ВС'!AG99</f>
        <v>701486</v>
      </c>
      <c r="AH115" s="15">
        <f>'3.ВС'!AH99</f>
        <v>801699</v>
      </c>
      <c r="AI115" s="15">
        <f>'3.ВС'!AI99</f>
        <v>0</v>
      </c>
      <c r="AJ115" s="15">
        <f>'3.ВС'!AJ99</f>
        <v>0</v>
      </c>
      <c r="AK115" s="15">
        <f>'3.ВС'!AK99</f>
        <v>801699</v>
      </c>
      <c r="AL115" s="15">
        <f>'3.ВС'!AL99</f>
        <v>0</v>
      </c>
      <c r="AM115" s="44">
        <f>'3.ВС'!AM99</f>
        <v>0</v>
      </c>
      <c r="AN115" s="44">
        <f>'3.ВС'!AN99</f>
        <v>0</v>
      </c>
      <c r="AO115" s="44">
        <f>'3.ВС'!AO99</f>
        <v>0</v>
      </c>
      <c r="AP115" s="44">
        <f>'3.ВС'!AP99</f>
        <v>801699</v>
      </c>
      <c r="AQ115" s="44">
        <f>'3.ВС'!AQ99</f>
        <v>0</v>
      </c>
      <c r="AR115" s="44">
        <f>'3.ВС'!AR99</f>
        <v>0</v>
      </c>
      <c r="AS115" s="44">
        <f>'3.ВС'!AS99</f>
        <v>801699</v>
      </c>
    </row>
    <row r="116" spans="1:45" ht="26.25" hidden="1" customHeight="1" x14ac:dyDescent="0.25">
      <c r="A116" s="102" t="s">
        <v>20</v>
      </c>
      <c r="B116" s="98">
        <v>51</v>
      </c>
      <c r="C116" s="98">
        <v>0</v>
      </c>
      <c r="D116" s="2" t="s">
        <v>13</v>
      </c>
      <c r="E116" s="98">
        <v>851</v>
      </c>
      <c r="F116" s="2" t="s">
        <v>43</v>
      </c>
      <c r="G116" s="2" t="s">
        <v>45</v>
      </c>
      <c r="H116" s="98">
        <v>51180</v>
      </c>
      <c r="I116" s="2" t="s">
        <v>21</v>
      </c>
      <c r="J116" s="15">
        <f t="shared" ref="J116:AS116" si="87">J117</f>
        <v>41000</v>
      </c>
      <c r="K116" s="15">
        <f t="shared" si="87"/>
        <v>0</v>
      </c>
      <c r="L116" s="15">
        <f t="shared" si="87"/>
        <v>0</v>
      </c>
      <c r="M116" s="15">
        <f t="shared" si="87"/>
        <v>41000</v>
      </c>
      <c r="N116" s="15">
        <f t="shared" si="87"/>
        <v>0</v>
      </c>
      <c r="O116" s="15">
        <f t="shared" si="87"/>
        <v>0</v>
      </c>
      <c r="P116" s="15">
        <f t="shared" si="87"/>
        <v>0</v>
      </c>
      <c r="Q116" s="15">
        <f t="shared" si="87"/>
        <v>0</v>
      </c>
      <c r="R116" s="15">
        <f t="shared" si="87"/>
        <v>41000</v>
      </c>
      <c r="S116" s="15">
        <f t="shared" si="87"/>
        <v>0</v>
      </c>
      <c r="T116" s="15">
        <f t="shared" si="87"/>
        <v>0</v>
      </c>
      <c r="U116" s="15">
        <f t="shared" si="87"/>
        <v>41000</v>
      </c>
      <c r="V116" s="15">
        <f t="shared" si="87"/>
        <v>57536</v>
      </c>
      <c r="W116" s="15">
        <f t="shared" si="87"/>
        <v>0</v>
      </c>
      <c r="X116" s="15">
        <f t="shared" si="87"/>
        <v>0</v>
      </c>
      <c r="Y116" s="15">
        <f t="shared" si="87"/>
        <v>57536</v>
      </c>
      <c r="Z116" s="15">
        <f t="shared" si="87"/>
        <v>0</v>
      </c>
      <c r="AA116" s="15">
        <f t="shared" si="87"/>
        <v>0</v>
      </c>
      <c r="AB116" s="15">
        <f t="shared" si="87"/>
        <v>0</v>
      </c>
      <c r="AC116" s="15">
        <f t="shared" si="87"/>
        <v>0</v>
      </c>
      <c r="AD116" s="15">
        <f t="shared" si="87"/>
        <v>57536</v>
      </c>
      <c r="AE116" s="15">
        <f t="shared" si="87"/>
        <v>0</v>
      </c>
      <c r="AF116" s="15">
        <f t="shared" si="87"/>
        <v>0</v>
      </c>
      <c r="AG116" s="15">
        <f t="shared" si="87"/>
        <v>57536</v>
      </c>
      <c r="AH116" s="15">
        <f t="shared" si="87"/>
        <v>27556</v>
      </c>
      <c r="AI116" s="15">
        <f t="shared" si="87"/>
        <v>0</v>
      </c>
      <c r="AJ116" s="15">
        <f t="shared" si="87"/>
        <v>0</v>
      </c>
      <c r="AK116" s="15">
        <f t="shared" si="87"/>
        <v>27556</v>
      </c>
      <c r="AL116" s="15">
        <f t="shared" si="87"/>
        <v>0</v>
      </c>
      <c r="AM116" s="44">
        <f t="shared" si="87"/>
        <v>0</v>
      </c>
      <c r="AN116" s="44">
        <f t="shared" si="87"/>
        <v>0</v>
      </c>
      <c r="AO116" s="44">
        <f t="shared" si="87"/>
        <v>0</v>
      </c>
      <c r="AP116" s="44">
        <f t="shared" si="87"/>
        <v>27556</v>
      </c>
      <c r="AQ116" s="44">
        <f t="shared" si="87"/>
        <v>0</v>
      </c>
      <c r="AR116" s="44">
        <f t="shared" si="87"/>
        <v>0</v>
      </c>
      <c r="AS116" s="44">
        <f t="shared" si="87"/>
        <v>27556</v>
      </c>
    </row>
    <row r="117" spans="1:45" ht="26.25" hidden="1" customHeight="1" x14ac:dyDescent="0.25">
      <c r="A117" s="102" t="s">
        <v>9</v>
      </c>
      <c r="B117" s="98">
        <v>51</v>
      </c>
      <c r="C117" s="98">
        <v>0</v>
      </c>
      <c r="D117" s="2" t="s">
        <v>13</v>
      </c>
      <c r="E117" s="98">
        <v>851</v>
      </c>
      <c r="F117" s="2" t="s">
        <v>43</v>
      </c>
      <c r="G117" s="2" t="s">
        <v>45</v>
      </c>
      <c r="H117" s="98">
        <v>51180</v>
      </c>
      <c r="I117" s="2" t="s">
        <v>22</v>
      </c>
      <c r="J117" s="15">
        <f>'3.ВС'!J101</f>
        <v>41000</v>
      </c>
      <c r="K117" s="15">
        <f>'3.ВС'!K101</f>
        <v>0</v>
      </c>
      <c r="L117" s="15">
        <f>'3.ВС'!L101</f>
        <v>0</v>
      </c>
      <c r="M117" s="15">
        <f>'3.ВС'!M101</f>
        <v>41000</v>
      </c>
      <c r="N117" s="15">
        <f>'3.ВС'!N101</f>
        <v>0</v>
      </c>
      <c r="O117" s="15">
        <f>'3.ВС'!O101</f>
        <v>0</v>
      </c>
      <c r="P117" s="15">
        <f>'3.ВС'!P101</f>
        <v>0</v>
      </c>
      <c r="Q117" s="15">
        <f>'3.ВС'!Q101</f>
        <v>0</v>
      </c>
      <c r="R117" s="15">
        <f>'3.ВС'!R101</f>
        <v>41000</v>
      </c>
      <c r="S117" s="15">
        <f>'3.ВС'!S101</f>
        <v>0</v>
      </c>
      <c r="T117" s="15">
        <f>'3.ВС'!T101</f>
        <v>0</v>
      </c>
      <c r="U117" s="15">
        <f>'3.ВС'!U101</f>
        <v>41000</v>
      </c>
      <c r="V117" s="15">
        <f>'3.ВС'!V101</f>
        <v>57536</v>
      </c>
      <c r="W117" s="15">
        <f>'3.ВС'!W101</f>
        <v>0</v>
      </c>
      <c r="X117" s="15">
        <f>'3.ВС'!X101</f>
        <v>0</v>
      </c>
      <c r="Y117" s="15">
        <f>'3.ВС'!Y101</f>
        <v>57536</v>
      </c>
      <c r="Z117" s="15">
        <f>'3.ВС'!Z101</f>
        <v>0</v>
      </c>
      <c r="AA117" s="15">
        <f>'3.ВС'!AA101</f>
        <v>0</v>
      </c>
      <c r="AB117" s="15">
        <f>'3.ВС'!AB101</f>
        <v>0</v>
      </c>
      <c r="AC117" s="15">
        <f>'3.ВС'!AC101</f>
        <v>0</v>
      </c>
      <c r="AD117" s="15">
        <f>'3.ВС'!AD101</f>
        <v>57536</v>
      </c>
      <c r="AE117" s="15">
        <f>'3.ВС'!AE101</f>
        <v>0</v>
      </c>
      <c r="AF117" s="15">
        <f>'3.ВС'!AF101</f>
        <v>0</v>
      </c>
      <c r="AG117" s="15">
        <f>'3.ВС'!AG101</f>
        <v>57536</v>
      </c>
      <c r="AH117" s="15">
        <f>'3.ВС'!AH101</f>
        <v>27556</v>
      </c>
      <c r="AI117" s="15">
        <f>'3.ВС'!AI101</f>
        <v>0</v>
      </c>
      <c r="AJ117" s="15">
        <f>'3.ВС'!AJ101</f>
        <v>0</v>
      </c>
      <c r="AK117" s="15">
        <f>'3.ВС'!AK101</f>
        <v>27556</v>
      </c>
      <c r="AL117" s="15">
        <f>'3.ВС'!AL101</f>
        <v>0</v>
      </c>
      <c r="AM117" s="44">
        <f>'3.ВС'!AM101</f>
        <v>0</v>
      </c>
      <c r="AN117" s="44">
        <f>'3.ВС'!AN101</f>
        <v>0</v>
      </c>
      <c r="AO117" s="44">
        <f>'3.ВС'!AO101</f>
        <v>0</v>
      </c>
      <c r="AP117" s="44">
        <f>'3.ВС'!AP101</f>
        <v>27556</v>
      </c>
      <c r="AQ117" s="44">
        <f>'3.ВС'!AQ101</f>
        <v>0</v>
      </c>
      <c r="AR117" s="44">
        <f>'3.ВС'!AR101</f>
        <v>0</v>
      </c>
      <c r="AS117" s="44">
        <f>'3.ВС'!AS101</f>
        <v>27556</v>
      </c>
    </row>
    <row r="118" spans="1:45" hidden="1" x14ac:dyDescent="0.25">
      <c r="A118" s="102" t="s">
        <v>34</v>
      </c>
      <c r="B118" s="98">
        <v>51</v>
      </c>
      <c r="C118" s="98">
        <v>0</v>
      </c>
      <c r="D118" s="2" t="s">
        <v>13</v>
      </c>
      <c r="E118" s="98">
        <v>851</v>
      </c>
      <c r="F118" s="2" t="s">
        <v>43</v>
      </c>
      <c r="G118" s="2" t="s">
        <v>45</v>
      </c>
      <c r="H118" s="98">
        <v>51180</v>
      </c>
      <c r="I118" s="2" t="s">
        <v>35</v>
      </c>
      <c r="J118" s="15">
        <f t="shared" ref="J118:AS118" si="88">J119</f>
        <v>0</v>
      </c>
      <c r="K118" s="15">
        <f t="shared" si="88"/>
        <v>0</v>
      </c>
      <c r="L118" s="15">
        <f t="shared" si="88"/>
        <v>0</v>
      </c>
      <c r="M118" s="15">
        <f t="shared" si="88"/>
        <v>0</v>
      </c>
      <c r="N118" s="15">
        <f t="shared" si="88"/>
        <v>0</v>
      </c>
      <c r="O118" s="15">
        <f t="shared" si="88"/>
        <v>0</v>
      </c>
      <c r="P118" s="15">
        <f t="shared" si="88"/>
        <v>0</v>
      </c>
      <c r="Q118" s="15">
        <f t="shared" si="88"/>
        <v>0</v>
      </c>
      <c r="R118" s="15">
        <f t="shared" si="88"/>
        <v>0</v>
      </c>
      <c r="S118" s="15">
        <f t="shared" si="88"/>
        <v>0</v>
      </c>
      <c r="T118" s="15">
        <f t="shared" si="88"/>
        <v>0</v>
      </c>
      <c r="U118" s="15">
        <f t="shared" si="88"/>
        <v>0</v>
      </c>
      <c r="V118" s="15">
        <f t="shared" si="88"/>
        <v>0</v>
      </c>
      <c r="W118" s="15">
        <f t="shared" si="88"/>
        <v>0</v>
      </c>
      <c r="X118" s="15">
        <f t="shared" si="88"/>
        <v>0</v>
      </c>
      <c r="Y118" s="15">
        <f t="shared" si="88"/>
        <v>0</v>
      </c>
      <c r="Z118" s="15">
        <f t="shared" si="88"/>
        <v>0</v>
      </c>
      <c r="AA118" s="15">
        <f t="shared" si="88"/>
        <v>0</v>
      </c>
      <c r="AB118" s="15">
        <f t="shared" si="88"/>
        <v>0</v>
      </c>
      <c r="AC118" s="15">
        <f t="shared" si="88"/>
        <v>0</v>
      </c>
      <c r="AD118" s="15">
        <f t="shared" si="88"/>
        <v>0</v>
      </c>
      <c r="AE118" s="15">
        <f t="shared" si="88"/>
        <v>0</v>
      </c>
      <c r="AF118" s="15">
        <f t="shared" si="88"/>
        <v>0</v>
      </c>
      <c r="AG118" s="15">
        <f t="shared" si="88"/>
        <v>0</v>
      </c>
      <c r="AH118" s="15">
        <f t="shared" si="88"/>
        <v>0</v>
      </c>
      <c r="AI118" s="15">
        <f t="shared" si="88"/>
        <v>0</v>
      </c>
      <c r="AJ118" s="15">
        <f t="shared" si="88"/>
        <v>0</v>
      </c>
      <c r="AK118" s="15">
        <f t="shared" si="88"/>
        <v>0</v>
      </c>
      <c r="AL118" s="15">
        <f t="shared" si="88"/>
        <v>0</v>
      </c>
      <c r="AM118" s="44">
        <f t="shared" si="88"/>
        <v>0</v>
      </c>
      <c r="AN118" s="44">
        <f t="shared" si="88"/>
        <v>0</v>
      </c>
      <c r="AO118" s="44">
        <f t="shared" si="88"/>
        <v>0</v>
      </c>
      <c r="AP118" s="44">
        <f t="shared" si="88"/>
        <v>0</v>
      </c>
      <c r="AQ118" s="44">
        <f t="shared" si="88"/>
        <v>0</v>
      </c>
      <c r="AR118" s="44">
        <f t="shared" si="88"/>
        <v>0</v>
      </c>
      <c r="AS118" s="44">
        <f t="shared" si="88"/>
        <v>0</v>
      </c>
    </row>
    <row r="119" spans="1:45" hidden="1" x14ac:dyDescent="0.25">
      <c r="A119" s="102" t="s">
        <v>36</v>
      </c>
      <c r="B119" s="98">
        <v>51</v>
      </c>
      <c r="C119" s="98">
        <v>0</v>
      </c>
      <c r="D119" s="2" t="s">
        <v>13</v>
      </c>
      <c r="E119" s="98">
        <v>851</v>
      </c>
      <c r="F119" s="2" t="s">
        <v>43</v>
      </c>
      <c r="G119" s="2" t="s">
        <v>45</v>
      </c>
      <c r="H119" s="98">
        <v>51180</v>
      </c>
      <c r="I119" s="2" t="s">
        <v>37</v>
      </c>
      <c r="J119" s="15">
        <f>'3.ВС'!J103</f>
        <v>0</v>
      </c>
      <c r="K119" s="15">
        <f>'3.ВС'!K103</f>
        <v>0</v>
      </c>
      <c r="L119" s="15">
        <f>'3.ВС'!L103</f>
        <v>0</v>
      </c>
      <c r="M119" s="15">
        <f>'3.ВС'!M103</f>
        <v>0</v>
      </c>
      <c r="N119" s="15">
        <f>'3.ВС'!N103</f>
        <v>0</v>
      </c>
      <c r="O119" s="15">
        <f>'3.ВС'!O103</f>
        <v>0</v>
      </c>
      <c r="P119" s="15">
        <f>'3.ВС'!P103</f>
        <v>0</v>
      </c>
      <c r="Q119" s="15">
        <f>'3.ВС'!Q103</f>
        <v>0</v>
      </c>
      <c r="R119" s="15">
        <f>'3.ВС'!R103</f>
        <v>0</v>
      </c>
      <c r="S119" s="15">
        <f>'3.ВС'!S103</f>
        <v>0</v>
      </c>
      <c r="T119" s="15">
        <f>'3.ВС'!T103</f>
        <v>0</v>
      </c>
      <c r="U119" s="15">
        <f>'3.ВС'!U103</f>
        <v>0</v>
      </c>
      <c r="V119" s="15">
        <f>'3.ВС'!V103</f>
        <v>0</v>
      </c>
      <c r="W119" s="15">
        <f>'3.ВС'!W103</f>
        <v>0</v>
      </c>
      <c r="X119" s="15">
        <f>'3.ВС'!X103</f>
        <v>0</v>
      </c>
      <c r="Y119" s="15">
        <f>'3.ВС'!Y103</f>
        <v>0</v>
      </c>
      <c r="Z119" s="15">
        <f>'3.ВС'!Z103</f>
        <v>0</v>
      </c>
      <c r="AA119" s="15">
        <f>'3.ВС'!AA103</f>
        <v>0</v>
      </c>
      <c r="AB119" s="15">
        <f>'3.ВС'!AB103</f>
        <v>0</v>
      </c>
      <c r="AC119" s="15">
        <f>'3.ВС'!AC103</f>
        <v>0</v>
      </c>
      <c r="AD119" s="15">
        <f>'3.ВС'!AD103</f>
        <v>0</v>
      </c>
      <c r="AE119" s="15">
        <f>'3.ВС'!AE103</f>
        <v>0</v>
      </c>
      <c r="AF119" s="15">
        <f>'3.ВС'!AF103</f>
        <v>0</v>
      </c>
      <c r="AG119" s="15">
        <f>'3.ВС'!AG103</f>
        <v>0</v>
      </c>
      <c r="AH119" s="15">
        <f>'3.ВС'!AH103</f>
        <v>0</v>
      </c>
      <c r="AI119" s="15">
        <f>'3.ВС'!AI103</f>
        <v>0</v>
      </c>
      <c r="AJ119" s="15">
        <f>'3.ВС'!AJ103</f>
        <v>0</v>
      </c>
      <c r="AK119" s="15">
        <f>'3.ВС'!AK103</f>
        <v>0</v>
      </c>
      <c r="AL119" s="15">
        <f>'3.ВС'!AL103</f>
        <v>0</v>
      </c>
      <c r="AM119" s="44">
        <f>'3.ВС'!AM103</f>
        <v>0</v>
      </c>
      <c r="AN119" s="44">
        <f>'3.ВС'!AN103</f>
        <v>0</v>
      </c>
      <c r="AO119" s="44">
        <f>'3.ВС'!AO103</f>
        <v>0</v>
      </c>
      <c r="AP119" s="44">
        <f>'3.ВС'!AP103</f>
        <v>0</v>
      </c>
      <c r="AQ119" s="44">
        <f>'3.ВС'!AQ103</f>
        <v>0</v>
      </c>
      <c r="AR119" s="44">
        <f>'3.ВС'!AR103</f>
        <v>0</v>
      </c>
      <c r="AS119" s="44">
        <f>'3.ВС'!AS103</f>
        <v>0</v>
      </c>
    </row>
    <row r="120" spans="1:45" s="1" customFormat="1" ht="59.25" hidden="1" customHeight="1" x14ac:dyDescent="0.25">
      <c r="A120" s="100" t="s">
        <v>158</v>
      </c>
      <c r="B120" s="98">
        <v>51</v>
      </c>
      <c r="C120" s="98">
        <v>0</v>
      </c>
      <c r="D120" s="2" t="s">
        <v>13</v>
      </c>
      <c r="E120" s="98">
        <v>851</v>
      </c>
      <c r="F120" s="2" t="s">
        <v>11</v>
      </c>
      <c r="G120" s="2" t="s">
        <v>30</v>
      </c>
      <c r="H120" s="2" t="s">
        <v>159</v>
      </c>
      <c r="I120" s="2"/>
      <c r="J120" s="15">
        <f t="shared" ref="J120:AK121" si="89">J121</f>
        <v>4200</v>
      </c>
      <c r="K120" s="15">
        <f t="shared" si="89"/>
        <v>4200</v>
      </c>
      <c r="L120" s="15">
        <f t="shared" si="89"/>
        <v>0</v>
      </c>
      <c r="M120" s="15">
        <f t="shared" si="89"/>
        <v>0</v>
      </c>
      <c r="N120" s="15">
        <f t="shared" si="89"/>
        <v>0</v>
      </c>
      <c r="O120" s="15">
        <f t="shared" si="89"/>
        <v>0</v>
      </c>
      <c r="P120" s="15">
        <f t="shared" si="89"/>
        <v>0</v>
      </c>
      <c r="Q120" s="15">
        <f t="shared" si="89"/>
        <v>0</v>
      </c>
      <c r="R120" s="15">
        <f t="shared" si="89"/>
        <v>4200</v>
      </c>
      <c r="S120" s="15">
        <f t="shared" si="89"/>
        <v>4200</v>
      </c>
      <c r="T120" s="15">
        <f t="shared" si="89"/>
        <v>0</v>
      </c>
      <c r="U120" s="15">
        <f t="shared" si="89"/>
        <v>0</v>
      </c>
      <c r="V120" s="15">
        <f t="shared" si="89"/>
        <v>4360</v>
      </c>
      <c r="W120" s="15">
        <f t="shared" si="89"/>
        <v>4360</v>
      </c>
      <c r="X120" s="15">
        <f t="shared" si="89"/>
        <v>0</v>
      </c>
      <c r="Y120" s="15">
        <f t="shared" si="89"/>
        <v>0</v>
      </c>
      <c r="Z120" s="15">
        <f t="shared" si="89"/>
        <v>0</v>
      </c>
      <c r="AA120" s="15">
        <f t="shared" si="89"/>
        <v>0</v>
      </c>
      <c r="AB120" s="15">
        <f t="shared" si="89"/>
        <v>0</v>
      </c>
      <c r="AC120" s="15">
        <f t="shared" si="89"/>
        <v>0</v>
      </c>
      <c r="AD120" s="15">
        <f t="shared" si="89"/>
        <v>4360</v>
      </c>
      <c r="AE120" s="15">
        <f t="shared" si="89"/>
        <v>4360</v>
      </c>
      <c r="AF120" s="15">
        <f t="shared" si="89"/>
        <v>0</v>
      </c>
      <c r="AG120" s="15">
        <f t="shared" si="89"/>
        <v>0</v>
      </c>
      <c r="AH120" s="15">
        <f t="shared" si="89"/>
        <v>38869</v>
      </c>
      <c r="AI120" s="15">
        <f t="shared" si="89"/>
        <v>38869</v>
      </c>
      <c r="AJ120" s="15">
        <f t="shared" si="89"/>
        <v>0</v>
      </c>
      <c r="AK120" s="15">
        <f t="shared" si="89"/>
        <v>0</v>
      </c>
      <c r="AL120" s="15">
        <f t="shared" ref="Z120:AS121" si="90">AL121</f>
        <v>0</v>
      </c>
      <c r="AM120" s="44">
        <f t="shared" si="90"/>
        <v>0</v>
      </c>
      <c r="AN120" s="44">
        <f t="shared" si="90"/>
        <v>0</v>
      </c>
      <c r="AO120" s="44">
        <f t="shared" si="90"/>
        <v>0</v>
      </c>
      <c r="AP120" s="44">
        <f t="shared" si="90"/>
        <v>38869</v>
      </c>
      <c r="AQ120" s="44">
        <f t="shared" si="90"/>
        <v>38869</v>
      </c>
      <c r="AR120" s="44">
        <f t="shared" si="90"/>
        <v>0</v>
      </c>
      <c r="AS120" s="44">
        <f t="shared" si="90"/>
        <v>0</v>
      </c>
    </row>
    <row r="121" spans="1:45" s="1" customFormat="1" ht="24.75" hidden="1" customHeight="1" x14ac:dyDescent="0.25">
      <c r="A121" s="102" t="s">
        <v>20</v>
      </c>
      <c r="B121" s="98">
        <v>51</v>
      </c>
      <c r="C121" s="98">
        <v>0</v>
      </c>
      <c r="D121" s="2" t="s">
        <v>13</v>
      </c>
      <c r="E121" s="98">
        <v>851</v>
      </c>
      <c r="F121" s="2" t="s">
        <v>11</v>
      </c>
      <c r="G121" s="2" t="s">
        <v>30</v>
      </c>
      <c r="H121" s="2" t="s">
        <v>159</v>
      </c>
      <c r="I121" s="2" t="s">
        <v>21</v>
      </c>
      <c r="J121" s="15">
        <f t="shared" si="89"/>
        <v>4200</v>
      </c>
      <c r="K121" s="15">
        <f t="shared" si="89"/>
        <v>4200</v>
      </c>
      <c r="L121" s="15">
        <f t="shared" si="89"/>
        <v>0</v>
      </c>
      <c r="M121" s="15">
        <f t="shared" si="89"/>
        <v>0</v>
      </c>
      <c r="N121" s="15">
        <f t="shared" si="89"/>
        <v>0</v>
      </c>
      <c r="O121" s="15">
        <f t="shared" si="89"/>
        <v>0</v>
      </c>
      <c r="P121" s="15">
        <f t="shared" si="89"/>
        <v>0</v>
      </c>
      <c r="Q121" s="15">
        <f t="shared" si="89"/>
        <v>0</v>
      </c>
      <c r="R121" s="15">
        <f t="shared" si="89"/>
        <v>4200</v>
      </c>
      <c r="S121" s="15">
        <f t="shared" si="89"/>
        <v>4200</v>
      </c>
      <c r="T121" s="15">
        <f t="shared" si="89"/>
        <v>0</v>
      </c>
      <c r="U121" s="15">
        <f t="shared" si="89"/>
        <v>0</v>
      </c>
      <c r="V121" s="15">
        <f t="shared" si="89"/>
        <v>4360</v>
      </c>
      <c r="W121" s="15">
        <f t="shared" si="89"/>
        <v>4360</v>
      </c>
      <c r="X121" s="15">
        <f t="shared" si="89"/>
        <v>0</v>
      </c>
      <c r="Y121" s="15">
        <f t="shared" si="89"/>
        <v>0</v>
      </c>
      <c r="Z121" s="15">
        <f t="shared" si="90"/>
        <v>0</v>
      </c>
      <c r="AA121" s="15">
        <f t="shared" si="90"/>
        <v>0</v>
      </c>
      <c r="AB121" s="15">
        <f t="shared" si="90"/>
        <v>0</v>
      </c>
      <c r="AC121" s="15">
        <f t="shared" si="90"/>
        <v>0</v>
      </c>
      <c r="AD121" s="15">
        <f t="shared" si="90"/>
        <v>4360</v>
      </c>
      <c r="AE121" s="15">
        <f t="shared" si="90"/>
        <v>4360</v>
      </c>
      <c r="AF121" s="15">
        <f t="shared" si="90"/>
        <v>0</v>
      </c>
      <c r="AG121" s="15">
        <f t="shared" si="90"/>
        <v>0</v>
      </c>
      <c r="AH121" s="15">
        <f t="shared" si="90"/>
        <v>38869</v>
      </c>
      <c r="AI121" s="15">
        <f t="shared" si="90"/>
        <v>38869</v>
      </c>
      <c r="AJ121" s="15">
        <f t="shared" si="90"/>
        <v>0</v>
      </c>
      <c r="AK121" s="15">
        <f t="shared" si="90"/>
        <v>0</v>
      </c>
      <c r="AL121" s="15">
        <f t="shared" si="90"/>
        <v>0</v>
      </c>
      <c r="AM121" s="44">
        <f t="shared" si="90"/>
        <v>0</v>
      </c>
      <c r="AN121" s="44">
        <f t="shared" si="90"/>
        <v>0</v>
      </c>
      <c r="AO121" s="44">
        <f t="shared" si="90"/>
        <v>0</v>
      </c>
      <c r="AP121" s="44">
        <f t="shared" si="90"/>
        <v>38869</v>
      </c>
      <c r="AQ121" s="44">
        <f t="shared" si="90"/>
        <v>38869</v>
      </c>
      <c r="AR121" s="44">
        <f t="shared" si="90"/>
        <v>0</v>
      </c>
      <c r="AS121" s="44">
        <f t="shared" si="90"/>
        <v>0</v>
      </c>
    </row>
    <row r="122" spans="1:45" s="1" customFormat="1" ht="24.75" hidden="1" customHeight="1" x14ac:dyDescent="0.25">
      <c r="A122" s="102" t="s">
        <v>9</v>
      </c>
      <c r="B122" s="98">
        <v>51</v>
      </c>
      <c r="C122" s="98">
        <v>0</v>
      </c>
      <c r="D122" s="2" t="s">
        <v>13</v>
      </c>
      <c r="E122" s="98">
        <v>851</v>
      </c>
      <c r="F122" s="2" t="s">
        <v>11</v>
      </c>
      <c r="G122" s="2" t="s">
        <v>30</v>
      </c>
      <c r="H122" s="2" t="s">
        <v>159</v>
      </c>
      <c r="I122" s="2" t="s">
        <v>22</v>
      </c>
      <c r="J122" s="15">
        <f>'3.ВС'!J77</f>
        <v>4200</v>
      </c>
      <c r="K122" s="15">
        <f>'3.ВС'!K77</f>
        <v>4200</v>
      </c>
      <c r="L122" s="15">
        <f>'3.ВС'!L77</f>
        <v>0</v>
      </c>
      <c r="M122" s="15">
        <f>'3.ВС'!M77</f>
        <v>0</v>
      </c>
      <c r="N122" s="15">
        <f>'3.ВС'!N77</f>
        <v>0</v>
      </c>
      <c r="O122" s="15">
        <f>'3.ВС'!O77</f>
        <v>0</v>
      </c>
      <c r="P122" s="15">
        <f>'3.ВС'!P77</f>
        <v>0</v>
      </c>
      <c r="Q122" s="15">
        <f>'3.ВС'!Q77</f>
        <v>0</v>
      </c>
      <c r="R122" s="15">
        <f>'3.ВС'!R77</f>
        <v>4200</v>
      </c>
      <c r="S122" s="15">
        <f>'3.ВС'!S77</f>
        <v>4200</v>
      </c>
      <c r="T122" s="15">
        <f>'3.ВС'!T77</f>
        <v>0</v>
      </c>
      <c r="U122" s="15">
        <f>'3.ВС'!U77</f>
        <v>0</v>
      </c>
      <c r="V122" s="15">
        <f>'3.ВС'!V77</f>
        <v>4360</v>
      </c>
      <c r="W122" s="15">
        <f>'3.ВС'!W77</f>
        <v>4360</v>
      </c>
      <c r="X122" s="15">
        <f>'3.ВС'!X77</f>
        <v>0</v>
      </c>
      <c r="Y122" s="15">
        <f>'3.ВС'!Y77</f>
        <v>0</v>
      </c>
      <c r="Z122" s="15">
        <f>'3.ВС'!Z77</f>
        <v>0</v>
      </c>
      <c r="AA122" s="15">
        <f>'3.ВС'!AA77</f>
        <v>0</v>
      </c>
      <c r="AB122" s="15">
        <f>'3.ВС'!AB77</f>
        <v>0</v>
      </c>
      <c r="AC122" s="15">
        <f>'3.ВС'!AC77</f>
        <v>0</v>
      </c>
      <c r="AD122" s="15">
        <f>'3.ВС'!AD77</f>
        <v>4360</v>
      </c>
      <c r="AE122" s="15">
        <f>'3.ВС'!AE77</f>
        <v>4360</v>
      </c>
      <c r="AF122" s="15">
        <f>'3.ВС'!AF77</f>
        <v>0</v>
      </c>
      <c r="AG122" s="15">
        <f>'3.ВС'!AG77</f>
        <v>0</v>
      </c>
      <c r="AH122" s="15">
        <f>'3.ВС'!AH77</f>
        <v>38869</v>
      </c>
      <c r="AI122" s="15">
        <f>'3.ВС'!AI77</f>
        <v>38869</v>
      </c>
      <c r="AJ122" s="15">
        <f>'3.ВС'!AJ77</f>
        <v>0</v>
      </c>
      <c r="AK122" s="15">
        <f>'3.ВС'!AK77</f>
        <v>0</v>
      </c>
      <c r="AL122" s="15">
        <f>'3.ВС'!AL77</f>
        <v>0</v>
      </c>
      <c r="AM122" s="44">
        <f>'3.ВС'!AM77</f>
        <v>0</v>
      </c>
      <c r="AN122" s="44">
        <f>'3.ВС'!AN77</f>
        <v>0</v>
      </c>
      <c r="AO122" s="44">
        <f>'3.ВС'!AO77</f>
        <v>0</v>
      </c>
      <c r="AP122" s="44">
        <f>'3.ВС'!AP77</f>
        <v>38869</v>
      </c>
      <c r="AQ122" s="44">
        <f>'3.ВС'!AQ77</f>
        <v>38869</v>
      </c>
      <c r="AR122" s="44">
        <f>'3.ВС'!AR77</f>
        <v>0</v>
      </c>
      <c r="AS122" s="44">
        <f>'3.ВС'!AS77</f>
        <v>0</v>
      </c>
    </row>
    <row r="123" spans="1:45" ht="60" hidden="1" x14ac:dyDescent="0.25">
      <c r="A123" s="100" t="s">
        <v>152</v>
      </c>
      <c r="B123" s="98">
        <v>51</v>
      </c>
      <c r="C123" s="98">
        <v>0</v>
      </c>
      <c r="D123" s="2" t="s">
        <v>30</v>
      </c>
      <c r="E123" s="98"/>
      <c r="F123" s="2"/>
      <c r="G123" s="2"/>
      <c r="H123" s="2"/>
      <c r="I123" s="2"/>
      <c r="J123" s="15">
        <f t="shared" ref="J123:AS123" si="91">J124</f>
        <v>4415600</v>
      </c>
      <c r="K123" s="15">
        <f t="shared" si="91"/>
        <v>0</v>
      </c>
      <c r="L123" s="15">
        <f t="shared" si="91"/>
        <v>4415600</v>
      </c>
      <c r="M123" s="15">
        <f t="shared" si="91"/>
        <v>0</v>
      </c>
      <c r="N123" s="15">
        <f t="shared" si="91"/>
        <v>0</v>
      </c>
      <c r="O123" s="15">
        <f t="shared" si="91"/>
        <v>0</v>
      </c>
      <c r="P123" s="15">
        <f t="shared" si="91"/>
        <v>0</v>
      </c>
      <c r="Q123" s="15">
        <f t="shared" si="91"/>
        <v>0</v>
      </c>
      <c r="R123" s="15">
        <f t="shared" si="91"/>
        <v>4415600</v>
      </c>
      <c r="S123" s="15">
        <f t="shared" si="91"/>
        <v>0</v>
      </c>
      <c r="T123" s="15">
        <f t="shared" si="91"/>
        <v>4415600</v>
      </c>
      <c r="U123" s="15">
        <f t="shared" si="91"/>
        <v>0</v>
      </c>
      <c r="V123" s="15">
        <f t="shared" si="91"/>
        <v>4415600</v>
      </c>
      <c r="W123" s="15">
        <f t="shared" si="91"/>
        <v>0</v>
      </c>
      <c r="X123" s="15">
        <f t="shared" si="91"/>
        <v>4415600</v>
      </c>
      <c r="Y123" s="15">
        <f t="shared" si="91"/>
        <v>0</v>
      </c>
      <c r="Z123" s="15">
        <f t="shared" si="91"/>
        <v>0</v>
      </c>
      <c r="AA123" s="15">
        <f t="shared" si="91"/>
        <v>0</v>
      </c>
      <c r="AB123" s="15">
        <f t="shared" si="91"/>
        <v>0</v>
      </c>
      <c r="AC123" s="15">
        <f t="shared" si="91"/>
        <v>0</v>
      </c>
      <c r="AD123" s="15">
        <f t="shared" si="91"/>
        <v>4415600</v>
      </c>
      <c r="AE123" s="15">
        <f t="shared" si="91"/>
        <v>0</v>
      </c>
      <c r="AF123" s="15">
        <f t="shared" si="91"/>
        <v>4415600</v>
      </c>
      <c r="AG123" s="15">
        <f t="shared" si="91"/>
        <v>0</v>
      </c>
      <c r="AH123" s="15">
        <f t="shared" si="91"/>
        <v>4415600</v>
      </c>
      <c r="AI123" s="15">
        <f t="shared" si="91"/>
        <v>0</v>
      </c>
      <c r="AJ123" s="15">
        <f t="shared" si="91"/>
        <v>4415600</v>
      </c>
      <c r="AK123" s="15">
        <f t="shared" si="91"/>
        <v>0</v>
      </c>
      <c r="AL123" s="15">
        <f t="shared" si="91"/>
        <v>0</v>
      </c>
      <c r="AM123" s="44">
        <f t="shared" si="91"/>
        <v>0</v>
      </c>
      <c r="AN123" s="44">
        <f t="shared" si="91"/>
        <v>0</v>
      </c>
      <c r="AO123" s="44">
        <f t="shared" si="91"/>
        <v>0</v>
      </c>
      <c r="AP123" s="44">
        <f t="shared" si="91"/>
        <v>4415600</v>
      </c>
      <c r="AQ123" s="44">
        <f t="shared" si="91"/>
        <v>0</v>
      </c>
      <c r="AR123" s="44">
        <f t="shared" si="91"/>
        <v>4415600</v>
      </c>
      <c r="AS123" s="44">
        <f t="shared" si="91"/>
        <v>0</v>
      </c>
    </row>
    <row r="124" spans="1:45" hidden="1" x14ac:dyDescent="0.25">
      <c r="A124" s="100" t="s">
        <v>6</v>
      </c>
      <c r="B124" s="4">
        <v>51</v>
      </c>
      <c r="C124" s="4">
        <v>0</v>
      </c>
      <c r="D124" s="2" t="s">
        <v>30</v>
      </c>
      <c r="E124" s="4">
        <v>851</v>
      </c>
      <c r="F124" s="2"/>
      <c r="G124" s="2"/>
      <c r="H124" s="2"/>
      <c r="I124" s="2"/>
      <c r="J124" s="34">
        <f t="shared" ref="J124" si="92">J125+J132</f>
        <v>4415600</v>
      </c>
      <c r="K124" s="34">
        <f t="shared" ref="K124:U124" si="93">K125+K132</f>
        <v>0</v>
      </c>
      <c r="L124" s="34">
        <f t="shared" si="93"/>
        <v>4415600</v>
      </c>
      <c r="M124" s="34">
        <f t="shared" si="93"/>
        <v>0</v>
      </c>
      <c r="N124" s="34">
        <f t="shared" si="93"/>
        <v>0</v>
      </c>
      <c r="O124" s="34">
        <f t="shared" si="93"/>
        <v>0</v>
      </c>
      <c r="P124" s="34">
        <f t="shared" si="93"/>
        <v>0</v>
      </c>
      <c r="Q124" s="34">
        <f t="shared" si="93"/>
        <v>0</v>
      </c>
      <c r="R124" s="34">
        <f t="shared" si="93"/>
        <v>4415600</v>
      </c>
      <c r="S124" s="34">
        <f t="shared" si="93"/>
        <v>0</v>
      </c>
      <c r="T124" s="34">
        <f t="shared" si="93"/>
        <v>4415600</v>
      </c>
      <c r="U124" s="34">
        <f t="shared" si="93"/>
        <v>0</v>
      </c>
      <c r="V124" s="34">
        <f t="shared" ref="V124:Y124" si="94">V125+V132</f>
        <v>4415600</v>
      </c>
      <c r="W124" s="34">
        <f t="shared" si="94"/>
        <v>0</v>
      </c>
      <c r="X124" s="34">
        <f t="shared" si="94"/>
        <v>4415600</v>
      </c>
      <c r="Y124" s="34">
        <f t="shared" si="94"/>
        <v>0</v>
      </c>
      <c r="Z124" s="34">
        <f t="shared" ref="Z124:AS124" si="95">Z125+Z132</f>
        <v>0</v>
      </c>
      <c r="AA124" s="34">
        <f t="shared" si="95"/>
        <v>0</v>
      </c>
      <c r="AB124" s="34">
        <f t="shared" si="95"/>
        <v>0</v>
      </c>
      <c r="AC124" s="34">
        <f t="shared" si="95"/>
        <v>0</v>
      </c>
      <c r="AD124" s="34">
        <f t="shared" si="95"/>
        <v>4415600</v>
      </c>
      <c r="AE124" s="34">
        <f t="shared" si="95"/>
        <v>0</v>
      </c>
      <c r="AF124" s="34">
        <f t="shared" si="95"/>
        <v>4415600</v>
      </c>
      <c r="AG124" s="34">
        <f t="shared" si="95"/>
        <v>0</v>
      </c>
      <c r="AH124" s="34">
        <f t="shared" si="95"/>
        <v>4415600</v>
      </c>
      <c r="AI124" s="34">
        <f t="shared" si="95"/>
        <v>0</v>
      </c>
      <c r="AJ124" s="34">
        <f t="shared" si="95"/>
        <v>4415600</v>
      </c>
      <c r="AK124" s="34">
        <f t="shared" si="95"/>
        <v>0</v>
      </c>
      <c r="AL124" s="34">
        <f t="shared" si="95"/>
        <v>0</v>
      </c>
      <c r="AM124" s="68">
        <f t="shared" si="95"/>
        <v>0</v>
      </c>
      <c r="AN124" s="68">
        <f t="shared" si="95"/>
        <v>0</v>
      </c>
      <c r="AO124" s="68">
        <f t="shared" si="95"/>
        <v>0</v>
      </c>
      <c r="AP124" s="68">
        <f t="shared" si="95"/>
        <v>4415600</v>
      </c>
      <c r="AQ124" s="68">
        <f t="shared" si="95"/>
        <v>0</v>
      </c>
      <c r="AR124" s="68">
        <f t="shared" si="95"/>
        <v>4415600</v>
      </c>
      <c r="AS124" s="68">
        <f t="shared" si="95"/>
        <v>0</v>
      </c>
    </row>
    <row r="125" spans="1:45" hidden="1" x14ac:dyDescent="0.25">
      <c r="A125" s="100" t="s">
        <v>49</v>
      </c>
      <c r="B125" s="98">
        <v>51</v>
      </c>
      <c r="C125" s="98">
        <v>0</v>
      </c>
      <c r="D125" s="2" t="s">
        <v>30</v>
      </c>
      <c r="E125" s="98">
        <v>851</v>
      </c>
      <c r="F125" s="2" t="s">
        <v>45</v>
      </c>
      <c r="G125" s="2" t="s">
        <v>48</v>
      </c>
      <c r="H125" s="2" t="s">
        <v>188</v>
      </c>
      <c r="I125" s="2"/>
      <c r="J125" s="15">
        <f t="shared" ref="J125" si="96">J126+J128+J130</f>
        <v>4293200</v>
      </c>
      <c r="K125" s="15">
        <f t="shared" ref="K125:U125" si="97">K126+K128+K130</f>
        <v>0</v>
      </c>
      <c r="L125" s="15">
        <f t="shared" si="97"/>
        <v>4293200</v>
      </c>
      <c r="M125" s="15">
        <f t="shared" si="97"/>
        <v>0</v>
      </c>
      <c r="N125" s="15">
        <f t="shared" si="97"/>
        <v>0</v>
      </c>
      <c r="O125" s="15">
        <f t="shared" si="97"/>
        <v>0</v>
      </c>
      <c r="P125" s="15">
        <f t="shared" si="97"/>
        <v>0</v>
      </c>
      <c r="Q125" s="15">
        <f t="shared" si="97"/>
        <v>0</v>
      </c>
      <c r="R125" s="15">
        <f t="shared" si="97"/>
        <v>4293200</v>
      </c>
      <c r="S125" s="15">
        <f t="shared" si="97"/>
        <v>0</v>
      </c>
      <c r="T125" s="15">
        <f t="shared" si="97"/>
        <v>4293200</v>
      </c>
      <c r="U125" s="15">
        <f t="shared" si="97"/>
        <v>0</v>
      </c>
      <c r="V125" s="15">
        <f t="shared" ref="V125:Y125" si="98">V126+V128+V130</f>
        <v>4293200</v>
      </c>
      <c r="W125" s="15">
        <f t="shared" si="98"/>
        <v>0</v>
      </c>
      <c r="X125" s="15">
        <f t="shared" si="98"/>
        <v>4293200</v>
      </c>
      <c r="Y125" s="15">
        <f t="shared" si="98"/>
        <v>0</v>
      </c>
      <c r="Z125" s="15">
        <f t="shared" ref="Z125:AS125" si="99">Z126+Z128+Z130</f>
        <v>0</v>
      </c>
      <c r="AA125" s="15">
        <f t="shared" si="99"/>
        <v>0</v>
      </c>
      <c r="AB125" s="15">
        <f t="shared" si="99"/>
        <v>0</v>
      </c>
      <c r="AC125" s="15">
        <f t="shared" si="99"/>
        <v>0</v>
      </c>
      <c r="AD125" s="15">
        <f t="shared" si="99"/>
        <v>4293200</v>
      </c>
      <c r="AE125" s="15">
        <f t="shared" si="99"/>
        <v>0</v>
      </c>
      <c r="AF125" s="15">
        <f t="shared" si="99"/>
        <v>4293200</v>
      </c>
      <c r="AG125" s="15">
        <f t="shared" si="99"/>
        <v>0</v>
      </c>
      <c r="AH125" s="15">
        <f t="shared" si="99"/>
        <v>4293200</v>
      </c>
      <c r="AI125" s="15">
        <f t="shared" si="99"/>
        <v>0</v>
      </c>
      <c r="AJ125" s="15">
        <f t="shared" si="99"/>
        <v>4293200</v>
      </c>
      <c r="AK125" s="15">
        <f t="shared" si="99"/>
        <v>0</v>
      </c>
      <c r="AL125" s="15">
        <f t="shared" si="99"/>
        <v>0</v>
      </c>
      <c r="AM125" s="44">
        <f t="shared" si="99"/>
        <v>0</v>
      </c>
      <c r="AN125" s="44">
        <f t="shared" si="99"/>
        <v>0</v>
      </c>
      <c r="AO125" s="44">
        <f t="shared" si="99"/>
        <v>0</v>
      </c>
      <c r="AP125" s="44">
        <f t="shared" si="99"/>
        <v>4293200</v>
      </c>
      <c r="AQ125" s="44">
        <f t="shared" si="99"/>
        <v>0</v>
      </c>
      <c r="AR125" s="44">
        <f t="shared" si="99"/>
        <v>4293200</v>
      </c>
      <c r="AS125" s="44">
        <f t="shared" si="99"/>
        <v>0</v>
      </c>
    </row>
    <row r="126" spans="1:45" ht="24.75" hidden="1" customHeight="1" x14ac:dyDescent="0.25">
      <c r="A126" s="100" t="s">
        <v>15</v>
      </c>
      <c r="B126" s="98">
        <v>51</v>
      </c>
      <c r="C126" s="98">
        <v>0</v>
      </c>
      <c r="D126" s="3" t="s">
        <v>30</v>
      </c>
      <c r="E126" s="98">
        <v>851</v>
      </c>
      <c r="F126" s="2" t="s">
        <v>45</v>
      </c>
      <c r="G126" s="3" t="s">
        <v>48</v>
      </c>
      <c r="H126" s="2" t="s">
        <v>188</v>
      </c>
      <c r="I126" s="2" t="s">
        <v>17</v>
      </c>
      <c r="J126" s="15">
        <f t="shared" ref="J126:AS126" si="100">J127</f>
        <v>3081900</v>
      </c>
      <c r="K126" s="15">
        <f t="shared" si="100"/>
        <v>0</v>
      </c>
      <c r="L126" s="15">
        <f t="shared" si="100"/>
        <v>3081900</v>
      </c>
      <c r="M126" s="15">
        <f t="shared" si="100"/>
        <v>0</v>
      </c>
      <c r="N126" s="15">
        <f t="shared" si="100"/>
        <v>0</v>
      </c>
      <c r="O126" s="15">
        <f t="shared" si="100"/>
        <v>0</v>
      </c>
      <c r="P126" s="15">
        <f t="shared" si="100"/>
        <v>0</v>
      </c>
      <c r="Q126" s="15">
        <f t="shared" si="100"/>
        <v>0</v>
      </c>
      <c r="R126" s="15">
        <f t="shared" si="100"/>
        <v>3081900</v>
      </c>
      <c r="S126" s="15">
        <f t="shared" si="100"/>
        <v>0</v>
      </c>
      <c r="T126" s="15">
        <f t="shared" si="100"/>
        <v>3081900</v>
      </c>
      <c r="U126" s="15">
        <f t="shared" si="100"/>
        <v>0</v>
      </c>
      <c r="V126" s="15">
        <f t="shared" si="100"/>
        <v>3081900</v>
      </c>
      <c r="W126" s="15">
        <f t="shared" si="100"/>
        <v>0</v>
      </c>
      <c r="X126" s="15">
        <f t="shared" si="100"/>
        <v>3081900</v>
      </c>
      <c r="Y126" s="15">
        <f t="shared" si="100"/>
        <v>0</v>
      </c>
      <c r="Z126" s="15">
        <f t="shared" si="100"/>
        <v>0</v>
      </c>
      <c r="AA126" s="15">
        <f t="shared" si="100"/>
        <v>0</v>
      </c>
      <c r="AB126" s="15">
        <f t="shared" si="100"/>
        <v>0</v>
      </c>
      <c r="AC126" s="15">
        <f t="shared" si="100"/>
        <v>0</v>
      </c>
      <c r="AD126" s="15">
        <f t="shared" si="100"/>
        <v>3081900</v>
      </c>
      <c r="AE126" s="15">
        <f t="shared" si="100"/>
        <v>0</v>
      </c>
      <c r="AF126" s="15">
        <f t="shared" si="100"/>
        <v>3081900</v>
      </c>
      <c r="AG126" s="15">
        <f t="shared" si="100"/>
        <v>0</v>
      </c>
      <c r="AH126" s="15">
        <f t="shared" si="100"/>
        <v>3081900</v>
      </c>
      <c r="AI126" s="15">
        <f t="shared" si="100"/>
        <v>0</v>
      </c>
      <c r="AJ126" s="15">
        <f t="shared" si="100"/>
        <v>3081900</v>
      </c>
      <c r="AK126" s="15">
        <f t="shared" si="100"/>
        <v>0</v>
      </c>
      <c r="AL126" s="15">
        <f t="shared" si="100"/>
        <v>0</v>
      </c>
      <c r="AM126" s="44">
        <f t="shared" si="100"/>
        <v>0</v>
      </c>
      <c r="AN126" s="44">
        <f t="shared" si="100"/>
        <v>0</v>
      </c>
      <c r="AO126" s="44">
        <f t="shared" si="100"/>
        <v>0</v>
      </c>
      <c r="AP126" s="44">
        <f t="shared" si="100"/>
        <v>3081900</v>
      </c>
      <c r="AQ126" s="44">
        <f t="shared" si="100"/>
        <v>0</v>
      </c>
      <c r="AR126" s="44">
        <f t="shared" si="100"/>
        <v>3081900</v>
      </c>
      <c r="AS126" s="44">
        <f t="shared" si="100"/>
        <v>0</v>
      </c>
    </row>
    <row r="127" spans="1:45" ht="24.75" hidden="1" customHeight="1" x14ac:dyDescent="0.25">
      <c r="A127" s="102" t="s">
        <v>7</v>
      </c>
      <c r="B127" s="98">
        <v>51</v>
      </c>
      <c r="C127" s="98">
        <v>0</v>
      </c>
      <c r="D127" s="3" t="s">
        <v>30</v>
      </c>
      <c r="E127" s="98">
        <v>851</v>
      </c>
      <c r="F127" s="2" t="s">
        <v>45</v>
      </c>
      <c r="G127" s="3" t="s">
        <v>48</v>
      </c>
      <c r="H127" s="2" t="s">
        <v>188</v>
      </c>
      <c r="I127" s="2" t="s">
        <v>50</v>
      </c>
      <c r="J127" s="15">
        <f>'3.ВС'!J108</f>
        <v>3081900</v>
      </c>
      <c r="K127" s="15">
        <f>'3.ВС'!K108</f>
        <v>0</v>
      </c>
      <c r="L127" s="15">
        <f>'3.ВС'!L108</f>
        <v>3081900</v>
      </c>
      <c r="M127" s="15">
        <f>'3.ВС'!M108</f>
        <v>0</v>
      </c>
      <c r="N127" s="15">
        <f>'3.ВС'!N108</f>
        <v>0</v>
      </c>
      <c r="O127" s="15">
        <f>'3.ВС'!O108</f>
        <v>0</v>
      </c>
      <c r="P127" s="15">
        <f>'3.ВС'!P108</f>
        <v>0</v>
      </c>
      <c r="Q127" s="15">
        <f>'3.ВС'!Q108</f>
        <v>0</v>
      </c>
      <c r="R127" s="15">
        <f>'3.ВС'!R108</f>
        <v>3081900</v>
      </c>
      <c r="S127" s="15">
        <f>'3.ВС'!S108</f>
        <v>0</v>
      </c>
      <c r="T127" s="15">
        <f>'3.ВС'!T108</f>
        <v>3081900</v>
      </c>
      <c r="U127" s="15">
        <f>'3.ВС'!U108</f>
        <v>0</v>
      </c>
      <c r="V127" s="15">
        <f>'3.ВС'!V108</f>
        <v>3081900</v>
      </c>
      <c r="W127" s="15">
        <f>'3.ВС'!W108</f>
        <v>0</v>
      </c>
      <c r="X127" s="15">
        <f>'3.ВС'!X108</f>
        <v>3081900</v>
      </c>
      <c r="Y127" s="15">
        <f>'3.ВС'!Y108</f>
        <v>0</v>
      </c>
      <c r="Z127" s="15">
        <f>'3.ВС'!Z108</f>
        <v>0</v>
      </c>
      <c r="AA127" s="15">
        <f>'3.ВС'!AA108</f>
        <v>0</v>
      </c>
      <c r="AB127" s="15">
        <f>'3.ВС'!AB108</f>
        <v>0</v>
      </c>
      <c r="AC127" s="15">
        <f>'3.ВС'!AC108</f>
        <v>0</v>
      </c>
      <c r="AD127" s="15">
        <f>'3.ВС'!AD108</f>
        <v>3081900</v>
      </c>
      <c r="AE127" s="15">
        <f>'3.ВС'!AE108</f>
        <v>0</v>
      </c>
      <c r="AF127" s="15">
        <f>'3.ВС'!AF108</f>
        <v>3081900</v>
      </c>
      <c r="AG127" s="15">
        <f>'3.ВС'!AG108</f>
        <v>0</v>
      </c>
      <c r="AH127" s="15">
        <f>'3.ВС'!AH108</f>
        <v>3081900</v>
      </c>
      <c r="AI127" s="15">
        <f>'3.ВС'!AI108</f>
        <v>0</v>
      </c>
      <c r="AJ127" s="15">
        <f>'3.ВС'!AJ108</f>
        <v>3081900</v>
      </c>
      <c r="AK127" s="15">
        <f>'3.ВС'!AK108</f>
        <v>0</v>
      </c>
      <c r="AL127" s="15">
        <f>'3.ВС'!AL108</f>
        <v>0</v>
      </c>
      <c r="AM127" s="44">
        <f>'3.ВС'!AM108</f>
        <v>0</v>
      </c>
      <c r="AN127" s="44">
        <f>'3.ВС'!AN108</f>
        <v>0</v>
      </c>
      <c r="AO127" s="44">
        <f>'3.ВС'!AO108</f>
        <v>0</v>
      </c>
      <c r="AP127" s="44">
        <f>'3.ВС'!AP108</f>
        <v>3081900</v>
      </c>
      <c r="AQ127" s="44">
        <f>'3.ВС'!AQ108</f>
        <v>0</v>
      </c>
      <c r="AR127" s="44">
        <f>'3.ВС'!AR108</f>
        <v>3081900</v>
      </c>
      <c r="AS127" s="44">
        <f>'3.ВС'!AS108</f>
        <v>0</v>
      </c>
    </row>
    <row r="128" spans="1:45" ht="24.75" hidden="1" customHeight="1" x14ac:dyDescent="0.25">
      <c r="A128" s="102" t="s">
        <v>20</v>
      </c>
      <c r="B128" s="98">
        <v>51</v>
      </c>
      <c r="C128" s="98">
        <v>0</v>
      </c>
      <c r="D128" s="3" t="s">
        <v>30</v>
      </c>
      <c r="E128" s="98">
        <v>851</v>
      </c>
      <c r="F128" s="2" t="s">
        <v>45</v>
      </c>
      <c r="G128" s="3" t="s">
        <v>48</v>
      </c>
      <c r="H128" s="2" t="s">
        <v>188</v>
      </c>
      <c r="I128" s="2" t="s">
        <v>21</v>
      </c>
      <c r="J128" s="15">
        <f t="shared" ref="J128:AS128" si="101">J129</f>
        <v>1188300</v>
      </c>
      <c r="K128" s="15">
        <f t="shared" si="101"/>
        <v>0</v>
      </c>
      <c r="L128" s="15">
        <f t="shared" si="101"/>
        <v>1188300</v>
      </c>
      <c r="M128" s="15">
        <f t="shared" si="101"/>
        <v>0</v>
      </c>
      <c r="N128" s="15">
        <f t="shared" si="101"/>
        <v>0</v>
      </c>
      <c r="O128" s="15">
        <f t="shared" si="101"/>
        <v>0</v>
      </c>
      <c r="P128" s="15">
        <f t="shared" si="101"/>
        <v>0</v>
      </c>
      <c r="Q128" s="15">
        <f t="shared" si="101"/>
        <v>0</v>
      </c>
      <c r="R128" s="15">
        <f t="shared" si="101"/>
        <v>1188300</v>
      </c>
      <c r="S128" s="15">
        <f t="shared" si="101"/>
        <v>0</v>
      </c>
      <c r="T128" s="15">
        <f t="shared" si="101"/>
        <v>1188300</v>
      </c>
      <c r="U128" s="15">
        <f t="shared" si="101"/>
        <v>0</v>
      </c>
      <c r="V128" s="15">
        <f t="shared" si="101"/>
        <v>1188300</v>
      </c>
      <c r="W128" s="15">
        <f t="shared" si="101"/>
        <v>0</v>
      </c>
      <c r="X128" s="15">
        <f t="shared" si="101"/>
        <v>1188300</v>
      </c>
      <c r="Y128" s="15">
        <f t="shared" si="101"/>
        <v>0</v>
      </c>
      <c r="Z128" s="15">
        <f t="shared" si="101"/>
        <v>0</v>
      </c>
      <c r="AA128" s="15">
        <f t="shared" si="101"/>
        <v>0</v>
      </c>
      <c r="AB128" s="15">
        <f t="shared" si="101"/>
        <v>0</v>
      </c>
      <c r="AC128" s="15">
        <f t="shared" si="101"/>
        <v>0</v>
      </c>
      <c r="AD128" s="15">
        <f t="shared" si="101"/>
        <v>1188300</v>
      </c>
      <c r="AE128" s="15">
        <f t="shared" si="101"/>
        <v>0</v>
      </c>
      <c r="AF128" s="15">
        <f t="shared" si="101"/>
        <v>1188300</v>
      </c>
      <c r="AG128" s="15">
        <f t="shared" si="101"/>
        <v>0</v>
      </c>
      <c r="AH128" s="15">
        <f t="shared" si="101"/>
        <v>1188300</v>
      </c>
      <c r="AI128" s="15">
        <f t="shared" si="101"/>
        <v>0</v>
      </c>
      <c r="AJ128" s="15">
        <f t="shared" si="101"/>
        <v>1188300</v>
      </c>
      <c r="AK128" s="15">
        <f t="shared" si="101"/>
        <v>0</v>
      </c>
      <c r="AL128" s="15">
        <f t="shared" si="101"/>
        <v>0</v>
      </c>
      <c r="AM128" s="44">
        <f t="shared" si="101"/>
        <v>0</v>
      </c>
      <c r="AN128" s="44">
        <f t="shared" si="101"/>
        <v>0</v>
      </c>
      <c r="AO128" s="44">
        <f t="shared" si="101"/>
        <v>0</v>
      </c>
      <c r="AP128" s="44">
        <f t="shared" si="101"/>
        <v>1188300</v>
      </c>
      <c r="AQ128" s="44">
        <f t="shared" si="101"/>
        <v>0</v>
      </c>
      <c r="AR128" s="44">
        <f t="shared" si="101"/>
        <v>1188300</v>
      </c>
      <c r="AS128" s="44">
        <f t="shared" si="101"/>
        <v>0</v>
      </c>
    </row>
    <row r="129" spans="1:45" ht="24.75" hidden="1" customHeight="1" x14ac:dyDescent="0.25">
      <c r="A129" s="102" t="s">
        <v>9</v>
      </c>
      <c r="B129" s="98">
        <v>51</v>
      </c>
      <c r="C129" s="98">
        <v>0</v>
      </c>
      <c r="D129" s="3" t="s">
        <v>30</v>
      </c>
      <c r="E129" s="98">
        <v>851</v>
      </c>
      <c r="F129" s="2" t="s">
        <v>45</v>
      </c>
      <c r="G129" s="3" t="s">
        <v>48</v>
      </c>
      <c r="H129" s="2" t="s">
        <v>188</v>
      </c>
      <c r="I129" s="2" t="s">
        <v>22</v>
      </c>
      <c r="J129" s="15">
        <f>'3.ВС'!J110</f>
        <v>1188300</v>
      </c>
      <c r="K129" s="15">
        <f>'3.ВС'!K110</f>
        <v>0</v>
      </c>
      <c r="L129" s="15">
        <f>'3.ВС'!L110</f>
        <v>1188300</v>
      </c>
      <c r="M129" s="15">
        <f>'3.ВС'!M110</f>
        <v>0</v>
      </c>
      <c r="N129" s="15">
        <f>'3.ВС'!N110</f>
        <v>0</v>
      </c>
      <c r="O129" s="15">
        <f>'3.ВС'!O110</f>
        <v>0</v>
      </c>
      <c r="P129" s="15">
        <f>'3.ВС'!P110</f>
        <v>0</v>
      </c>
      <c r="Q129" s="15">
        <f>'3.ВС'!Q110</f>
        <v>0</v>
      </c>
      <c r="R129" s="15">
        <f>'3.ВС'!R110</f>
        <v>1188300</v>
      </c>
      <c r="S129" s="15">
        <f>'3.ВС'!S110</f>
        <v>0</v>
      </c>
      <c r="T129" s="15">
        <f>'3.ВС'!T110</f>
        <v>1188300</v>
      </c>
      <c r="U129" s="15">
        <f>'3.ВС'!U110</f>
        <v>0</v>
      </c>
      <c r="V129" s="15">
        <f>'3.ВС'!V110</f>
        <v>1188300</v>
      </c>
      <c r="W129" s="15">
        <f>'3.ВС'!W110</f>
        <v>0</v>
      </c>
      <c r="X129" s="15">
        <f>'3.ВС'!X110</f>
        <v>1188300</v>
      </c>
      <c r="Y129" s="15">
        <f>'3.ВС'!Y110</f>
        <v>0</v>
      </c>
      <c r="Z129" s="15">
        <f>'3.ВС'!Z110</f>
        <v>0</v>
      </c>
      <c r="AA129" s="15">
        <f>'3.ВС'!AA110</f>
        <v>0</v>
      </c>
      <c r="AB129" s="15">
        <f>'3.ВС'!AB110</f>
        <v>0</v>
      </c>
      <c r="AC129" s="15">
        <f>'3.ВС'!AC110</f>
        <v>0</v>
      </c>
      <c r="AD129" s="15">
        <f>'3.ВС'!AD110</f>
        <v>1188300</v>
      </c>
      <c r="AE129" s="15">
        <f>'3.ВС'!AE110</f>
        <v>0</v>
      </c>
      <c r="AF129" s="15">
        <f>'3.ВС'!AF110</f>
        <v>1188300</v>
      </c>
      <c r="AG129" s="15">
        <f>'3.ВС'!AG110</f>
        <v>0</v>
      </c>
      <c r="AH129" s="15">
        <f>'3.ВС'!AH110</f>
        <v>1188300</v>
      </c>
      <c r="AI129" s="15">
        <f>'3.ВС'!AI110</f>
        <v>0</v>
      </c>
      <c r="AJ129" s="15">
        <f>'3.ВС'!AJ110</f>
        <v>1188300</v>
      </c>
      <c r="AK129" s="15">
        <f>'3.ВС'!AK110</f>
        <v>0</v>
      </c>
      <c r="AL129" s="15">
        <f>'3.ВС'!AL110</f>
        <v>0</v>
      </c>
      <c r="AM129" s="44">
        <f>'3.ВС'!AM110</f>
        <v>0</v>
      </c>
      <c r="AN129" s="44">
        <f>'3.ВС'!AN110</f>
        <v>0</v>
      </c>
      <c r="AO129" s="44">
        <f>'3.ВС'!AO110</f>
        <v>0</v>
      </c>
      <c r="AP129" s="44">
        <f>'3.ВС'!AP110</f>
        <v>1188300</v>
      </c>
      <c r="AQ129" s="44">
        <f>'3.ВС'!AQ110</f>
        <v>0</v>
      </c>
      <c r="AR129" s="44">
        <f>'3.ВС'!AR110</f>
        <v>1188300</v>
      </c>
      <c r="AS129" s="44">
        <f>'3.ВС'!AS110</f>
        <v>0</v>
      </c>
    </row>
    <row r="130" spans="1:45" hidden="1" x14ac:dyDescent="0.25">
      <c r="A130" s="102" t="s">
        <v>23</v>
      </c>
      <c r="B130" s="98">
        <v>51</v>
      </c>
      <c r="C130" s="98">
        <v>0</v>
      </c>
      <c r="D130" s="3" t="s">
        <v>30</v>
      </c>
      <c r="E130" s="98">
        <v>851</v>
      </c>
      <c r="F130" s="2" t="s">
        <v>45</v>
      </c>
      <c r="G130" s="3" t="s">
        <v>48</v>
      </c>
      <c r="H130" s="2" t="s">
        <v>188</v>
      </c>
      <c r="I130" s="2" t="s">
        <v>24</v>
      </c>
      <c r="J130" s="15">
        <f t="shared" ref="J130:AS130" si="102">J131</f>
        <v>23000</v>
      </c>
      <c r="K130" s="15">
        <f t="shared" si="102"/>
        <v>0</v>
      </c>
      <c r="L130" s="15">
        <f t="shared" si="102"/>
        <v>23000</v>
      </c>
      <c r="M130" s="15">
        <f t="shared" si="102"/>
        <v>0</v>
      </c>
      <c r="N130" s="15">
        <f t="shared" si="102"/>
        <v>0</v>
      </c>
      <c r="O130" s="15">
        <f t="shared" si="102"/>
        <v>0</v>
      </c>
      <c r="P130" s="15">
        <f t="shared" si="102"/>
        <v>0</v>
      </c>
      <c r="Q130" s="15">
        <f t="shared" si="102"/>
        <v>0</v>
      </c>
      <c r="R130" s="15">
        <f t="shared" si="102"/>
        <v>23000</v>
      </c>
      <c r="S130" s="15">
        <f t="shared" si="102"/>
        <v>0</v>
      </c>
      <c r="T130" s="15">
        <f t="shared" si="102"/>
        <v>23000</v>
      </c>
      <c r="U130" s="15">
        <f t="shared" si="102"/>
        <v>0</v>
      </c>
      <c r="V130" s="15">
        <f t="shared" si="102"/>
        <v>23000</v>
      </c>
      <c r="W130" s="15">
        <f t="shared" si="102"/>
        <v>0</v>
      </c>
      <c r="X130" s="15">
        <f t="shared" si="102"/>
        <v>23000</v>
      </c>
      <c r="Y130" s="15">
        <f t="shared" si="102"/>
        <v>0</v>
      </c>
      <c r="Z130" s="15">
        <f t="shared" si="102"/>
        <v>0</v>
      </c>
      <c r="AA130" s="15">
        <f t="shared" si="102"/>
        <v>0</v>
      </c>
      <c r="AB130" s="15">
        <f t="shared" si="102"/>
        <v>0</v>
      </c>
      <c r="AC130" s="15">
        <f t="shared" si="102"/>
        <v>0</v>
      </c>
      <c r="AD130" s="15">
        <f t="shared" si="102"/>
        <v>23000</v>
      </c>
      <c r="AE130" s="15">
        <f t="shared" si="102"/>
        <v>0</v>
      </c>
      <c r="AF130" s="15">
        <f t="shared" si="102"/>
        <v>23000</v>
      </c>
      <c r="AG130" s="15">
        <f t="shared" si="102"/>
        <v>0</v>
      </c>
      <c r="AH130" s="15">
        <f t="shared" si="102"/>
        <v>23000</v>
      </c>
      <c r="AI130" s="15">
        <f t="shared" si="102"/>
        <v>0</v>
      </c>
      <c r="AJ130" s="15">
        <f t="shared" si="102"/>
        <v>23000</v>
      </c>
      <c r="AK130" s="15">
        <f t="shared" si="102"/>
        <v>0</v>
      </c>
      <c r="AL130" s="15">
        <f t="shared" si="102"/>
        <v>0</v>
      </c>
      <c r="AM130" s="44">
        <f t="shared" si="102"/>
        <v>0</v>
      </c>
      <c r="AN130" s="44">
        <f t="shared" si="102"/>
        <v>0</v>
      </c>
      <c r="AO130" s="44">
        <f t="shared" si="102"/>
        <v>0</v>
      </c>
      <c r="AP130" s="44">
        <f t="shared" si="102"/>
        <v>23000</v>
      </c>
      <c r="AQ130" s="44">
        <f t="shared" si="102"/>
        <v>0</v>
      </c>
      <c r="AR130" s="44">
        <f t="shared" si="102"/>
        <v>23000</v>
      </c>
      <c r="AS130" s="44">
        <f t="shared" si="102"/>
        <v>0</v>
      </c>
    </row>
    <row r="131" spans="1:45" ht="20.25" hidden="1" customHeight="1" x14ac:dyDescent="0.25">
      <c r="A131" s="102" t="s">
        <v>25</v>
      </c>
      <c r="B131" s="98">
        <v>51</v>
      </c>
      <c r="C131" s="98">
        <v>0</v>
      </c>
      <c r="D131" s="3" t="s">
        <v>30</v>
      </c>
      <c r="E131" s="98">
        <v>851</v>
      </c>
      <c r="F131" s="2" t="s">
        <v>45</v>
      </c>
      <c r="G131" s="3" t="s">
        <v>48</v>
      </c>
      <c r="H131" s="2" t="s">
        <v>188</v>
      </c>
      <c r="I131" s="2" t="s">
        <v>26</v>
      </c>
      <c r="J131" s="15">
        <f>'3.ВС'!J112</f>
        <v>23000</v>
      </c>
      <c r="K131" s="15">
        <f>'3.ВС'!K112</f>
        <v>0</v>
      </c>
      <c r="L131" s="15">
        <f>'3.ВС'!L112</f>
        <v>23000</v>
      </c>
      <c r="M131" s="15">
        <f>'3.ВС'!M112</f>
        <v>0</v>
      </c>
      <c r="N131" s="15">
        <f>'3.ВС'!N112</f>
        <v>0</v>
      </c>
      <c r="O131" s="15">
        <f>'3.ВС'!O112</f>
        <v>0</v>
      </c>
      <c r="P131" s="15">
        <f>'3.ВС'!P112</f>
        <v>0</v>
      </c>
      <c r="Q131" s="15">
        <f>'3.ВС'!Q112</f>
        <v>0</v>
      </c>
      <c r="R131" s="15">
        <f>'3.ВС'!R112</f>
        <v>23000</v>
      </c>
      <c r="S131" s="15">
        <f>'3.ВС'!S112</f>
        <v>0</v>
      </c>
      <c r="T131" s="15">
        <f>'3.ВС'!T112</f>
        <v>23000</v>
      </c>
      <c r="U131" s="15">
        <f>'3.ВС'!U112</f>
        <v>0</v>
      </c>
      <c r="V131" s="15">
        <f>'3.ВС'!V112</f>
        <v>23000</v>
      </c>
      <c r="W131" s="15">
        <f>'3.ВС'!W112</f>
        <v>0</v>
      </c>
      <c r="X131" s="15">
        <f>'3.ВС'!X112</f>
        <v>23000</v>
      </c>
      <c r="Y131" s="15">
        <f>'3.ВС'!Y112</f>
        <v>0</v>
      </c>
      <c r="Z131" s="15">
        <f>'3.ВС'!Z112</f>
        <v>0</v>
      </c>
      <c r="AA131" s="15">
        <f>'3.ВС'!AA112</f>
        <v>0</v>
      </c>
      <c r="AB131" s="15">
        <f>'3.ВС'!AB112</f>
        <v>0</v>
      </c>
      <c r="AC131" s="15">
        <f>'3.ВС'!AC112</f>
        <v>0</v>
      </c>
      <c r="AD131" s="15">
        <f>'3.ВС'!AD112</f>
        <v>23000</v>
      </c>
      <c r="AE131" s="15">
        <f>'3.ВС'!AE112</f>
        <v>0</v>
      </c>
      <c r="AF131" s="15">
        <f>'3.ВС'!AF112</f>
        <v>23000</v>
      </c>
      <c r="AG131" s="15">
        <f>'3.ВС'!AG112</f>
        <v>0</v>
      </c>
      <c r="AH131" s="15">
        <f>'3.ВС'!AH112</f>
        <v>23000</v>
      </c>
      <c r="AI131" s="15">
        <f>'3.ВС'!AI112</f>
        <v>0</v>
      </c>
      <c r="AJ131" s="15">
        <f>'3.ВС'!AJ112</f>
        <v>23000</v>
      </c>
      <c r="AK131" s="15">
        <f>'3.ВС'!AK112</f>
        <v>0</v>
      </c>
      <c r="AL131" s="15">
        <f>'3.ВС'!AL112</f>
        <v>0</v>
      </c>
      <c r="AM131" s="44">
        <f>'3.ВС'!AM112</f>
        <v>0</v>
      </c>
      <c r="AN131" s="44">
        <f>'3.ВС'!AN112</f>
        <v>0</v>
      </c>
      <c r="AO131" s="44">
        <f>'3.ВС'!AO112</f>
        <v>0</v>
      </c>
      <c r="AP131" s="44">
        <f>'3.ВС'!AP112</f>
        <v>23000</v>
      </c>
      <c r="AQ131" s="44">
        <f>'3.ВС'!AQ112</f>
        <v>0</v>
      </c>
      <c r="AR131" s="44">
        <f>'3.ВС'!AR112</f>
        <v>23000</v>
      </c>
      <c r="AS131" s="44">
        <f>'3.ВС'!AS112</f>
        <v>0</v>
      </c>
    </row>
    <row r="132" spans="1:45" ht="45" hidden="1" x14ac:dyDescent="0.25">
      <c r="A132" s="100" t="s">
        <v>251</v>
      </c>
      <c r="B132" s="98">
        <v>51</v>
      </c>
      <c r="C132" s="98">
        <v>0</v>
      </c>
      <c r="D132" s="3" t="s">
        <v>30</v>
      </c>
      <c r="E132" s="98">
        <v>851</v>
      </c>
      <c r="F132" s="2" t="s">
        <v>45</v>
      </c>
      <c r="G132" s="3" t="s">
        <v>48</v>
      </c>
      <c r="H132" s="2" t="s">
        <v>252</v>
      </c>
      <c r="I132" s="2"/>
      <c r="J132" s="15">
        <f t="shared" ref="J132:AK133" si="103">J133</f>
        <v>122400</v>
      </c>
      <c r="K132" s="15">
        <f t="shared" si="103"/>
        <v>0</v>
      </c>
      <c r="L132" s="15">
        <f t="shared" si="103"/>
        <v>122400</v>
      </c>
      <c r="M132" s="15">
        <f t="shared" si="103"/>
        <v>0</v>
      </c>
      <c r="N132" s="15">
        <f t="shared" si="103"/>
        <v>0</v>
      </c>
      <c r="O132" s="15">
        <f t="shared" si="103"/>
        <v>0</v>
      </c>
      <c r="P132" s="15">
        <f t="shared" si="103"/>
        <v>0</v>
      </c>
      <c r="Q132" s="15">
        <f t="shared" si="103"/>
        <v>0</v>
      </c>
      <c r="R132" s="15">
        <f t="shared" si="103"/>
        <v>122400</v>
      </c>
      <c r="S132" s="15">
        <f t="shared" si="103"/>
        <v>0</v>
      </c>
      <c r="T132" s="15">
        <f t="shared" si="103"/>
        <v>122400</v>
      </c>
      <c r="U132" s="15">
        <f t="shared" si="103"/>
        <v>0</v>
      </c>
      <c r="V132" s="15">
        <f t="shared" si="103"/>
        <v>122400</v>
      </c>
      <c r="W132" s="15">
        <f t="shared" si="103"/>
        <v>0</v>
      </c>
      <c r="X132" s="15">
        <f t="shared" si="103"/>
        <v>122400</v>
      </c>
      <c r="Y132" s="15">
        <f t="shared" si="103"/>
        <v>0</v>
      </c>
      <c r="Z132" s="15">
        <f t="shared" si="103"/>
        <v>0</v>
      </c>
      <c r="AA132" s="15">
        <f t="shared" si="103"/>
        <v>0</v>
      </c>
      <c r="AB132" s="15">
        <f t="shared" si="103"/>
        <v>0</v>
      </c>
      <c r="AC132" s="15">
        <f t="shared" si="103"/>
        <v>0</v>
      </c>
      <c r="AD132" s="15">
        <f t="shared" si="103"/>
        <v>122400</v>
      </c>
      <c r="AE132" s="15">
        <f t="shared" si="103"/>
        <v>0</v>
      </c>
      <c r="AF132" s="15">
        <f t="shared" si="103"/>
        <v>122400</v>
      </c>
      <c r="AG132" s="15">
        <f t="shared" si="103"/>
        <v>0</v>
      </c>
      <c r="AH132" s="15">
        <f t="shared" si="103"/>
        <v>122400</v>
      </c>
      <c r="AI132" s="15">
        <f t="shared" si="103"/>
        <v>0</v>
      </c>
      <c r="AJ132" s="15">
        <f t="shared" si="103"/>
        <v>122400</v>
      </c>
      <c r="AK132" s="15">
        <f t="shared" si="103"/>
        <v>0</v>
      </c>
      <c r="AL132" s="15">
        <f t="shared" ref="Z132:AS133" si="104">AL133</f>
        <v>0</v>
      </c>
      <c r="AM132" s="44">
        <f t="shared" si="104"/>
        <v>0</v>
      </c>
      <c r="AN132" s="44">
        <f t="shared" si="104"/>
        <v>0</v>
      </c>
      <c r="AO132" s="44">
        <f t="shared" si="104"/>
        <v>0</v>
      </c>
      <c r="AP132" s="44">
        <f t="shared" si="104"/>
        <v>122400</v>
      </c>
      <c r="AQ132" s="44">
        <f t="shared" si="104"/>
        <v>0</v>
      </c>
      <c r="AR132" s="44">
        <f t="shared" si="104"/>
        <v>122400</v>
      </c>
      <c r="AS132" s="44">
        <f t="shared" si="104"/>
        <v>0</v>
      </c>
    </row>
    <row r="133" spans="1:45" ht="24" hidden="1" customHeight="1" x14ac:dyDescent="0.25">
      <c r="A133" s="102" t="s">
        <v>20</v>
      </c>
      <c r="B133" s="98">
        <v>51</v>
      </c>
      <c r="C133" s="98">
        <v>0</v>
      </c>
      <c r="D133" s="3" t="s">
        <v>30</v>
      </c>
      <c r="E133" s="98">
        <v>851</v>
      </c>
      <c r="F133" s="2" t="s">
        <v>45</v>
      </c>
      <c r="G133" s="3" t="s">
        <v>48</v>
      </c>
      <c r="H133" s="2" t="s">
        <v>252</v>
      </c>
      <c r="I133" s="2" t="s">
        <v>21</v>
      </c>
      <c r="J133" s="15">
        <f t="shared" si="103"/>
        <v>122400</v>
      </c>
      <c r="K133" s="15">
        <f t="shared" si="103"/>
        <v>0</v>
      </c>
      <c r="L133" s="15">
        <f t="shared" si="103"/>
        <v>122400</v>
      </c>
      <c r="M133" s="15">
        <f t="shared" si="103"/>
        <v>0</v>
      </c>
      <c r="N133" s="15">
        <f t="shared" si="103"/>
        <v>0</v>
      </c>
      <c r="O133" s="15">
        <f t="shared" si="103"/>
        <v>0</v>
      </c>
      <c r="P133" s="15">
        <f t="shared" si="103"/>
        <v>0</v>
      </c>
      <c r="Q133" s="15">
        <f t="shared" si="103"/>
        <v>0</v>
      </c>
      <c r="R133" s="15">
        <f t="shared" si="103"/>
        <v>122400</v>
      </c>
      <c r="S133" s="15">
        <f t="shared" si="103"/>
        <v>0</v>
      </c>
      <c r="T133" s="15">
        <f t="shared" si="103"/>
        <v>122400</v>
      </c>
      <c r="U133" s="15">
        <f t="shared" si="103"/>
        <v>0</v>
      </c>
      <c r="V133" s="15">
        <f t="shared" si="103"/>
        <v>122400</v>
      </c>
      <c r="W133" s="15">
        <f t="shared" si="103"/>
        <v>0</v>
      </c>
      <c r="X133" s="15">
        <f t="shared" si="103"/>
        <v>122400</v>
      </c>
      <c r="Y133" s="15">
        <f t="shared" si="103"/>
        <v>0</v>
      </c>
      <c r="Z133" s="15">
        <f t="shared" si="104"/>
        <v>0</v>
      </c>
      <c r="AA133" s="15">
        <f t="shared" si="104"/>
        <v>0</v>
      </c>
      <c r="AB133" s="15">
        <f t="shared" si="104"/>
        <v>0</v>
      </c>
      <c r="AC133" s="15">
        <f t="shared" si="104"/>
        <v>0</v>
      </c>
      <c r="AD133" s="15">
        <f t="shared" si="104"/>
        <v>122400</v>
      </c>
      <c r="AE133" s="15">
        <f t="shared" si="104"/>
        <v>0</v>
      </c>
      <c r="AF133" s="15">
        <f t="shared" si="104"/>
        <v>122400</v>
      </c>
      <c r="AG133" s="15">
        <f t="shared" si="104"/>
        <v>0</v>
      </c>
      <c r="AH133" s="15">
        <f t="shared" si="104"/>
        <v>122400</v>
      </c>
      <c r="AI133" s="15">
        <f t="shared" si="104"/>
        <v>0</v>
      </c>
      <c r="AJ133" s="15">
        <f t="shared" si="104"/>
        <v>122400</v>
      </c>
      <c r="AK133" s="15">
        <f t="shared" si="104"/>
        <v>0</v>
      </c>
      <c r="AL133" s="15">
        <f t="shared" si="104"/>
        <v>0</v>
      </c>
      <c r="AM133" s="44">
        <f t="shared" si="104"/>
        <v>0</v>
      </c>
      <c r="AN133" s="44">
        <f t="shared" si="104"/>
        <v>0</v>
      </c>
      <c r="AO133" s="44">
        <f t="shared" si="104"/>
        <v>0</v>
      </c>
      <c r="AP133" s="44">
        <f t="shared" si="104"/>
        <v>122400</v>
      </c>
      <c r="AQ133" s="44">
        <f t="shared" si="104"/>
        <v>0</v>
      </c>
      <c r="AR133" s="44">
        <f t="shared" si="104"/>
        <v>122400</v>
      </c>
      <c r="AS133" s="44">
        <f t="shared" si="104"/>
        <v>0</v>
      </c>
    </row>
    <row r="134" spans="1:45" ht="24" hidden="1" customHeight="1" x14ac:dyDescent="0.25">
      <c r="A134" s="102" t="s">
        <v>9</v>
      </c>
      <c r="B134" s="98">
        <v>51</v>
      </c>
      <c r="C134" s="98">
        <v>0</v>
      </c>
      <c r="D134" s="3" t="s">
        <v>30</v>
      </c>
      <c r="E134" s="98">
        <v>851</v>
      </c>
      <c r="F134" s="2" t="s">
        <v>45</v>
      </c>
      <c r="G134" s="3" t="s">
        <v>48</v>
      </c>
      <c r="H134" s="2" t="s">
        <v>252</v>
      </c>
      <c r="I134" s="2" t="s">
        <v>22</v>
      </c>
      <c r="J134" s="15">
        <f>'3.ВС'!J115</f>
        <v>122400</v>
      </c>
      <c r="K134" s="15">
        <f>'3.ВС'!K115</f>
        <v>0</v>
      </c>
      <c r="L134" s="15">
        <f>'3.ВС'!L115</f>
        <v>122400</v>
      </c>
      <c r="M134" s="15">
        <f>'3.ВС'!M115</f>
        <v>0</v>
      </c>
      <c r="N134" s="15">
        <f>'3.ВС'!N115</f>
        <v>0</v>
      </c>
      <c r="O134" s="15">
        <f>'3.ВС'!O115</f>
        <v>0</v>
      </c>
      <c r="P134" s="15">
        <f>'3.ВС'!P115</f>
        <v>0</v>
      </c>
      <c r="Q134" s="15">
        <f>'3.ВС'!Q115</f>
        <v>0</v>
      </c>
      <c r="R134" s="15">
        <f>'3.ВС'!R115</f>
        <v>122400</v>
      </c>
      <c r="S134" s="15">
        <f>'3.ВС'!S115</f>
        <v>0</v>
      </c>
      <c r="T134" s="15">
        <f>'3.ВС'!T115</f>
        <v>122400</v>
      </c>
      <c r="U134" s="15">
        <f>'3.ВС'!U115</f>
        <v>0</v>
      </c>
      <c r="V134" s="15">
        <f>'3.ВС'!V115</f>
        <v>122400</v>
      </c>
      <c r="W134" s="15">
        <f>'3.ВС'!W115</f>
        <v>0</v>
      </c>
      <c r="X134" s="15">
        <f>'3.ВС'!X115</f>
        <v>122400</v>
      </c>
      <c r="Y134" s="15">
        <f>'3.ВС'!Y115</f>
        <v>0</v>
      </c>
      <c r="Z134" s="15">
        <f>'3.ВС'!Z115</f>
        <v>0</v>
      </c>
      <c r="AA134" s="15">
        <f>'3.ВС'!AA115</f>
        <v>0</v>
      </c>
      <c r="AB134" s="15">
        <f>'3.ВС'!AB115</f>
        <v>0</v>
      </c>
      <c r="AC134" s="15">
        <f>'3.ВС'!AC115</f>
        <v>0</v>
      </c>
      <c r="AD134" s="15">
        <f>'3.ВС'!AD115</f>
        <v>122400</v>
      </c>
      <c r="AE134" s="15">
        <f>'3.ВС'!AE115</f>
        <v>0</v>
      </c>
      <c r="AF134" s="15">
        <f>'3.ВС'!AF115</f>
        <v>122400</v>
      </c>
      <c r="AG134" s="15">
        <f>'3.ВС'!AG115</f>
        <v>0</v>
      </c>
      <c r="AH134" s="15">
        <f>'3.ВС'!AH115</f>
        <v>122400</v>
      </c>
      <c r="AI134" s="15">
        <f>'3.ВС'!AI115</f>
        <v>0</v>
      </c>
      <c r="AJ134" s="15">
        <f>'3.ВС'!AJ115</f>
        <v>122400</v>
      </c>
      <c r="AK134" s="15">
        <f>'3.ВС'!AK115</f>
        <v>0</v>
      </c>
      <c r="AL134" s="15">
        <f>'3.ВС'!AL115</f>
        <v>0</v>
      </c>
      <c r="AM134" s="44">
        <f>'3.ВС'!AM115</f>
        <v>0</v>
      </c>
      <c r="AN134" s="44">
        <f>'3.ВС'!AN115</f>
        <v>0</v>
      </c>
      <c r="AO134" s="44">
        <f>'3.ВС'!AO115</f>
        <v>0</v>
      </c>
      <c r="AP134" s="44">
        <f>'3.ВС'!AP115</f>
        <v>122400</v>
      </c>
      <c r="AQ134" s="44">
        <f>'3.ВС'!AQ115</f>
        <v>0</v>
      </c>
      <c r="AR134" s="44">
        <f>'3.ВС'!AR115</f>
        <v>122400</v>
      </c>
      <c r="AS134" s="44">
        <f>'3.ВС'!AS115</f>
        <v>0</v>
      </c>
    </row>
    <row r="135" spans="1:45" ht="30" hidden="1" x14ac:dyDescent="0.25">
      <c r="A135" s="100" t="s">
        <v>154</v>
      </c>
      <c r="B135" s="98">
        <v>51</v>
      </c>
      <c r="C135" s="98">
        <v>0</v>
      </c>
      <c r="D135" s="2" t="s">
        <v>100</v>
      </c>
      <c r="E135" s="98"/>
      <c r="F135" s="2"/>
      <c r="G135" s="2"/>
      <c r="H135" s="2"/>
      <c r="I135" s="2"/>
      <c r="J135" s="15">
        <f t="shared" ref="J135:AK138" si="105">J136</f>
        <v>127743.1</v>
      </c>
      <c r="K135" s="15">
        <f t="shared" si="105"/>
        <v>127743.1</v>
      </c>
      <c r="L135" s="15">
        <f t="shared" si="105"/>
        <v>0</v>
      </c>
      <c r="M135" s="15">
        <f t="shared" si="105"/>
        <v>0</v>
      </c>
      <c r="N135" s="15">
        <f t="shared" si="105"/>
        <v>0</v>
      </c>
      <c r="O135" s="15">
        <f t="shared" si="105"/>
        <v>0</v>
      </c>
      <c r="P135" s="15">
        <f t="shared" si="105"/>
        <v>0</v>
      </c>
      <c r="Q135" s="15">
        <f t="shared" si="105"/>
        <v>0</v>
      </c>
      <c r="R135" s="15">
        <f t="shared" si="105"/>
        <v>127743.1</v>
      </c>
      <c r="S135" s="15">
        <f t="shared" si="105"/>
        <v>127743.1</v>
      </c>
      <c r="T135" s="15">
        <f t="shared" si="105"/>
        <v>0</v>
      </c>
      <c r="U135" s="15">
        <f t="shared" si="105"/>
        <v>0</v>
      </c>
      <c r="V135" s="15">
        <f t="shared" si="105"/>
        <v>127743.1</v>
      </c>
      <c r="W135" s="15">
        <f t="shared" si="105"/>
        <v>127743.1</v>
      </c>
      <c r="X135" s="15">
        <f t="shared" si="105"/>
        <v>0</v>
      </c>
      <c r="Y135" s="15">
        <f t="shared" si="105"/>
        <v>0</v>
      </c>
      <c r="Z135" s="15">
        <f t="shared" si="105"/>
        <v>0</v>
      </c>
      <c r="AA135" s="15">
        <f t="shared" si="105"/>
        <v>0</v>
      </c>
      <c r="AB135" s="15">
        <f t="shared" si="105"/>
        <v>0</v>
      </c>
      <c r="AC135" s="15">
        <f t="shared" si="105"/>
        <v>0</v>
      </c>
      <c r="AD135" s="15">
        <f t="shared" si="105"/>
        <v>127743.1</v>
      </c>
      <c r="AE135" s="15">
        <f t="shared" si="105"/>
        <v>127743.1</v>
      </c>
      <c r="AF135" s="15">
        <f t="shared" si="105"/>
        <v>0</v>
      </c>
      <c r="AG135" s="15">
        <f t="shared" si="105"/>
        <v>0</v>
      </c>
      <c r="AH135" s="15">
        <f t="shared" si="105"/>
        <v>127743.1</v>
      </c>
      <c r="AI135" s="15">
        <f t="shared" si="105"/>
        <v>127743.1</v>
      </c>
      <c r="AJ135" s="15">
        <f t="shared" si="105"/>
        <v>0</v>
      </c>
      <c r="AK135" s="15">
        <f t="shared" si="105"/>
        <v>0</v>
      </c>
      <c r="AL135" s="15">
        <f t="shared" ref="Z135:AS138" si="106">AL136</f>
        <v>0</v>
      </c>
      <c r="AM135" s="44">
        <f t="shared" si="106"/>
        <v>0</v>
      </c>
      <c r="AN135" s="44">
        <f t="shared" si="106"/>
        <v>0</v>
      </c>
      <c r="AO135" s="44">
        <f t="shared" si="106"/>
        <v>0</v>
      </c>
      <c r="AP135" s="44">
        <f t="shared" si="106"/>
        <v>127743.1</v>
      </c>
      <c r="AQ135" s="44">
        <f t="shared" si="106"/>
        <v>127743.1</v>
      </c>
      <c r="AR135" s="44">
        <f t="shared" si="106"/>
        <v>0</v>
      </c>
      <c r="AS135" s="44">
        <f t="shared" si="106"/>
        <v>0</v>
      </c>
    </row>
    <row r="136" spans="1:45" hidden="1" x14ac:dyDescent="0.25">
      <c r="A136" s="100" t="s">
        <v>6</v>
      </c>
      <c r="B136" s="4">
        <v>51</v>
      </c>
      <c r="C136" s="4">
        <v>0</v>
      </c>
      <c r="D136" s="2" t="s">
        <v>100</v>
      </c>
      <c r="E136" s="4">
        <v>851</v>
      </c>
      <c r="F136" s="2"/>
      <c r="G136" s="2"/>
      <c r="H136" s="2"/>
      <c r="I136" s="2"/>
      <c r="J136" s="34">
        <f t="shared" si="105"/>
        <v>127743.1</v>
      </c>
      <c r="K136" s="34">
        <f t="shared" si="105"/>
        <v>127743.1</v>
      </c>
      <c r="L136" s="34">
        <f t="shared" si="105"/>
        <v>0</v>
      </c>
      <c r="M136" s="34">
        <f t="shared" si="105"/>
        <v>0</v>
      </c>
      <c r="N136" s="34">
        <f t="shared" si="105"/>
        <v>0</v>
      </c>
      <c r="O136" s="34">
        <f t="shared" si="105"/>
        <v>0</v>
      </c>
      <c r="P136" s="34">
        <f t="shared" si="105"/>
        <v>0</v>
      </c>
      <c r="Q136" s="34">
        <f t="shared" si="105"/>
        <v>0</v>
      </c>
      <c r="R136" s="34">
        <f t="shared" si="105"/>
        <v>127743.1</v>
      </c>
      <c r="S136" s="34">
        <f t="shared" si="105"/>
        <v>127743.1</v>
      </c>
      <c r="T136" s="34">
        <f t="shared" si="105"/>
        <v>0</v>
      </c>
      <c r="U136" s="34">
        <f t="shared" si="105"/>
        <v>0</v>
      </c>
      <c r="V136" s="34">
        <f t="shared" si="105"/>
        <v>127743.1</v>
      </c>
      <c r="W136" s="34">
        <f t="shared" si="105"/>
        <v>127743.1</v>
      </c>
      <c r="X136" s="34">
        <f t="shared" si="105"/>
        <v>0</v>
      </c>
      <c r="Y136" s="34">
        <f t="shared" si="105"/>
        <v>0</v>
      </c>
      <c r="Z136" s="34">
        <f t="shared" si="106"/>
        <v>0</v>
      </c>
      <c r="AA136" s="34">
        <f t="shared" si="106"/>
        <v>0</v>
      </c>
      <c r="AB136" s="34">
        <f t="shared" si="106"/>
        <v>0</v>
      </c>
      <c r="AC136" s="34">
        <f t="shared" si="106"/>
        <v>0</v>
      </c>
      <c r="AD136" s="34">
        <f t="shared" si="106"/>
        <v>127743.1</v>
      </c>
      <c r="AE136" s="34">
        <f t="shared" si="106"/>
        <v>127743.1</v>
      </c>
      <c r="AF136" s="34">
        <f t="shared" si="106"/>
        <v>0</v>
      </c>
      <c r="AG136" s="34">
        <f t="shared" si="106"/>
        <v>0</v>
      </c>
      <c r="AH136" s="34">
        <f t="shared" si="106"/>
        <v>127743.1</v>
      </c>
      <c r="AI136" s="34">
        <f t="shared" si="106"/>
        <v>127743.1</v>
      </c>
      <c r="AJ136" s="34">
        <f t="shared" si="106"/>
        <v>0</v>
      </c>
      <c r="AK136" s="34">
        <f t="shared" si="106"/>
        <v>0</v>
      </c>
      <c r="AL136" s="34">
        <f t="shared" si="106"/>
        <v>0</v>
      </c>
      <c r="AM136" s="68">
        <f t="shared" si="106"/>
        <v>0</v>
      </c>
      <c r="AN136" s="68">
        <f t="shared" si="106"/>
        <v>0</v>
      </c>
      <c r="AO136" s="68">
        <f t="shared" si="106"/>
        <v>0</v>
      </c>
      <c r="AP136" s="68">
        <f t="shared" si="106"/>
        <v>127743.1</v>
      </c>
      <c r="AQ136" s="68">
        <f t="shared" si="106"/>
        <v>127743.1</v>
      </c>
      <c r="AR136" s="68">
        <f t="shared" si="106"/>
        <v>0</v>
      </c>
      <c r="AS136" s="68">
        <f t="shared" si="106"/>
        <v>0</v>
      </c>
    </row>
    <row r="137" spans="1:45" ht="78" hidden="1" customHeight="1" x14ac:dyDescent="0.25">
      <c r="A137" s="100" t="s">
        <v>294</v>
      </c>
      <c r="B137" s="4">
        <v>51</v>
      </c>
      <c r="C137" s="4">
        <v>0</v>
      </c>
      <c r="D137" s="2" t="s">
        <v>100</v>
      </c>
      <c r="E137" s="98">
        <v>851</v>
      </c>
      <c r="F137" s="2" t="s">
        <v>13</v>
      </c>
      <c r="G137" s="2" t="s">
        <v>30</v>
      </c>
      <c r="H137" s="2" t="s">
        <v>156</v>
      </c>
      <c r="I137" s="2"/>
      <c r="J137" s="15">
        <f t="shared" si="105"/>
        <v>127743.1</v>
      </c>
      <c r="K137" s="15">
        <f t="shared" si="105"/>
        <v>127743.1</v>
      </c>
      <c r="L137" s="15">
        <f t="shared" si="105"/>
        <v>0</v>
      </c>
      <c r="M137" s="15">
        <f t="shared" si="105"/>
        <v>0</v>
      </c>
      <c r="N137" s="15">
        <f t="shared" si="105"/>
        <v>0</v>
      </c>
      <c r="O137" s="15">
        <f t="shared" si="105"/>
        <v>0</v>
      </c>
      <c r="P137" s="15">
        <f t="shared" si="105"/>
        <v>0</v>
      </c>
      <c r="Q137" s="15">
        <f t="shared" si="105"/>
        <v>0</v>
      </c>
      <c r="R137" s="15">
        <f t="shared" si="105"/>
        <v>127743.1</v>
      </c>
      <c r="S137" s="15">
        <f t="shared" si="105"/>
        <v>127743.1</v>
      </c>
      <c r="T137" s="15">
        <f t="shared" si="105"/>
        <v>0</v>
      </c>
      <c r="U137" s="15">
        <f t="shared" si="105"/>
        <v>0</v>
      </c>
      <c r="V137" s="15">
        <f t="shared" si="105"/>
        <v>127743.1</v>
      </c>
      <c r="W137" s="15">
        <f t="shared" si="105"/>
        <v>127743.1</v>
      </c>
      <c r="X137" s="15">
        <f t="shared" si="105"/>
        <v>0</v>
      </c>
      <c r="Y137" s="15">
        <f t="shared" si="105"/>
        <v>0</v>
      </c>
      <c r="Z137" s="15">
        <f t="shared" si="106"/>
        <v>0</v>
      </c>
      <c r="AA137" s="15">
        <f t="shared" si="106"/>
        <v>0</v>
      </c>
      <c r="AB137" s="15">
        <f t="shared" si="106"/>
        <v>0</v>
      </c>
      <c r="AC137" s="15">
        <f t="shared" si="106"/>
        <v>0</v>
      </c>
      <c r="AD137" s="15">
        <f t="shared" si="106"/>
        <v>127743.1</v>
      </c>
      <c r="AE137" s="15">
        <f t="shared" si="106"/>
        <v>127743.1</v>
      </c>
      <c r="AF137" s="15">
        <f t="shared" si="106"/>
        <v>0</v>
      </c>
      <c r="AG137" s="15">
        <f t="shared" si="106"/>
        <v>0</v>
      </c>
      <c r="AH137" s="15">
        <f t="shared" si="106"/>
        <v>127743.1</v>
      </c>
      <c r="AI137" s="15">
        <f t="shared" si="106"/>
        <v>127743.1</v>
      </c>
      <c r="AJ137" s="15">
        <f t="shared" si="106"/>
        <v>0</v>
      </c>
      <c r="AK137" s="15">
        <f t="shared" si="106"/>
        <v>0</v>
      </c>
      <c r="AL137" s="15">
        <f t="shared" si="106"/>
        <v>0</v>
      </c>
      <c r="AM137" s="44">
        <f t="shared" si="106"/>
        <v>0</v>
      </c>
      <c r="AN137" s="44">
        <f t="shared" si="106"/>
        <v>0</v>
      </c>
      <c r="AO137" s="44">
        <f t="shared" si="106"/>
        <v>0</v>
      </c>
      <c r="AP137" s="44">
        <f t="shared" si="106"/>
        <v>127743.1</v>
      </c>
      <c r="AQ137" s="44">
        <f t="shared" si="106"/>
        <v>127743.1</v>
      </c>
      <c r="AR137" s="44">
        <f t="shared" si="106"/>
        <v>0</v>
      </c>
      <c r="AS137" s="44">
        <f t="shared" si="106"/>
        <v>0</v>
      </c>
    </row>
    <row r="138" spans="1:45" ht="24" hidden="1" customHeight="1" x14ac:dyDescent="0.25">
      <c r="A138" s="102" t="s">
        <v>20</v>
      </c>
      <c r="B138" s="4">
        <v>51</v>
      </c>
      <c r="C138" s="4">
        <v>0</v>
      </c>
      <c r="D138" s="2" t="s">
        <v>100</v>
      </c>
      <c r="E138" s="98">
        <v>851</v>
      </c>
      <c r="F138" s="2" t="s">
        <v>13</v>
      </c>
      <c r="G138" s="2" t="s">
        <v>30</v>
      </c>
      <c r="H138" s="2" t="s">
        <v>156</v>
      </c>
      <c r="I138" s="2" t="s">
        <v>21</v>
      </c>
      <c r="J138" s="15">
        <f t="shared" si="105"/>
        <v>127743.1</v>
      </c>
      <c r="K138" s="15">
        <f t="shared" si="105"/>
        <v>127743.1</v>
      </c>
      <c r="L138" s="15">
        <f t="shared" si="105"/>
        <v>0</v>
      </c>
      <c r="M138" s="15">
        <f t="shared" si="105"/>
        <v>0</v>
      </c>
      <c r="N138" s="15">
        <f t="shared" si="105"/>
        <v>0</v>
      </c>
      <c r="O138" s="15">
        <f t="shared" si="105"/>
        <v>0</v>
      </c>
      <c r="P138" s="15">
        <f t="shared" si="105"/>
        <v>0</v>
      </c>
      <c r="Q138" s="15">
        <f t="shared" si="105"/>
        <v>0</v>
      </c>
      <c r="R138" s="15">
        <f t="shared" si="105"/>
        <v>127743.1</v>
      </c>
      <c r="S138" s="15">
        <f t="shared" si="105"/>
        <v>127743.1</v>
      </c>
      <c r="T138" s="15">
        <f t="shared" si="105"/>
        <v>0</v>
      </c>
      <c r="U138" s="15">
        <f t="shared" si="105"/>
        <v>0</v>
      </c>
      <c r="V138" s="15">
        <f t="shared" si="105"/>
        <v>127743.1</v>
      </c>
      <c r="W138" s="15">
        <f t="shared" si="105"/>
        <v>127743.1</v>
      </c>
      <c r="X138" s="15">
        <f t="shared" si="105"/>
        <v>0</v>
      </c>
      <c r="Y138" s="15">
        <f t="shared" si="105"/>
        <v>0</v>
      </c>
      <c r="Z138" s="15">
        <f t="shared" si="106"/>
        <v>0</v>
      </c>
      <c r="AA138" s="15">
        <f t="shared" si="106"/>
        <v>0</v>
      </c>
      <c r="AB138" s="15">
        <f t="shared" si="106"/>
        <v>0</v>
      </c>
      <c r="AC138" s="15">
        <f t="shared" si="106"/>
        <v>0</v>
      </c>
      <c r="AD138" s="15">
        <f t="shared" si="106"/>
        <v>127743.1</v>
      </c>
      <c r="AE138" s="15">
        <f t="shared" si="106"/>
        <v>127743.1</v>
      </c>
      <c r="AF138" s="15">
        <f t="shared" si="106"/>
        <v>0</v>
      </c>
      <c r="AG138" s="15">
        <f t="shared" si="106"/>
        <v>0</v>
      </c>
      <c r="AH138" s="15">
        <f t="shared" si="106"/>
        <v>127743.1</v>
      </c>
      <c r="AI138" s="15">
        <f t="shared" si="106"/>
        <v>127743.1</v>
      </c>
      <c r="AJ138" s="15">
        <f t="shared" si="106"/>
        <v>0</v>
      </c>
      <c r="AK138" s="15">
        <f t="shared" si="106"/>
        <v>0</v>
      </c>
      <c r="AL138" s="15">
        <f t="shared" si="106"/>
        <v>0</v>
      </c>
      <c r="AM138" s="44">
        <f t="shared" si="106"/>
        <v>0</v>
      </c>
      <c r="AN138" s="44">
        <f t="shared" si="106"/>
        <v>0</v>
      </c>
      <c r="AO138" s="44">
        <f t="shared" si="106"/>
        <v>0</v>
      </c>
      <c r="AP138" s="44">
        <f t="shared" si="106"/>
        <v>127743.1</v>
      </c>
      <c r="AQ138" s="44">
        <f t="shared" si="106"/>
        <v>127743.1</v>
      </c>
      <c r="AR138" s="44">
        <f t="shared" si="106"/>
        <v>0</v>
      </c>
      <c r="AS138" s="44">
        <f t="shared" si="106"/>
        <v>0</v>
      </c>
    </row>
    <row r="139" spans="1:45" ht="24" hidden="1" customHeight="1" x14ac:dyDescent="0.25">
      <c r="A139" s="102" t="s">
        <v>9</v>
      </c>
      <c r="B139" s="4">
        <v>51</v>
      </c>
      <c r="C139" s="4">
        <v>0</v>
      </c>
      <c r="D139" s="2" t="s">
        <v>100</v>
      </c>
      <c r="E139" s="98">
        <v>851</v>
      </c>
      <c r="F139" s="2" t="s">
        <v>13</v>
      </c>
      <c r="G139" s="2" t="s">
        <v>30</v>
      </c>
      <c r="H139" s="2" t="s">
        <v>156</v>
      </c>
      <c r="I139" s="2" t="s">
        <v>22</v>
      </c>
      <c r="J139" s="15">
        <f>'3.ВС'!J120</f>
        <v>127743.1</v>
      </c>
      <c r="K139" s="15">
        <f>'3.ВС'!K120</f>
        <v>127743.1</v>
      </c>
      <c r="L139" s="15">
        <f>'3.ВС'!L120</f>
        <v>0</v>
      </c>
      <c r="M139" s="15">
        <f>'3.ВС'!M120</f>
        <v>0</v>
      </c>
      <c r="N139" s="15">
        <f>'3.ВС'!N120</f>
        <v>0</v>
      </c>
      <c r="O139" s="15">
        <f>'3.ВС'!O120</f>
        <v>0</v>
      </c>
      <c r="P139" s="15">
        <f>'3.ВС'!P120</f>
        <v>0</v>
      </c>
      <c r="Q139" s="15">
        <f>'3.ВС'!Q120</f>
        <v>0</v>
      </c>
      <c r="R139" s="15">
        <f>'3.ВС'!R120</f>
        <v>127743.1</v>
      </c>
      <c r="S139" s="15">
        <f>'3.ВС'!S120</f>
        <v>127743.1</v>
      </c>
      <c r="T139" s="15">
        <f>'3.ВС'!T120</f>
        <v>0</v>
      </c>
      <c r="U139" s="15">
        <f>'3.ВС'!U120</f>
        <v>0</v>
      </c>
      <c r="V139" s="15">
        <f>'3.ВС'!V120</f>
        <v>127743.1</v>
      </c>
      <c r="W139" s="15">
        <f>'3.ВС'!W120</f>
        <v>127743.1</v>
      </c>
      <c r="X139" s="15">
        <f>'3.ВС'!X120</f>
        <v>0</v>
      </c>
      <c r="Y139" s="15">
        <f>'3.ВС'!Y120</f>
        <v>0</v>
      </c>
      <c r="Z139" s="15">
        <f>'3.ВС'!Z120</f>
        <v>0</v>
      </c>
      <c r="AA139" s="15">
        <f>'3.ВС'!AA120</f>
        <v>0</v>
      </c>
      <c r="AB139" s="15">
        <f>'3.ВС'!AB120</f>
        <v>0</v>
      </c>
      <c r="AC139" s="15">
        <f>'3.ВС'!AC120</f>
        <v>0</v>
      </c>
      <c r="AD139" s="15">
        <f>'3.ВС'!AD120</f>
        <v>127743.1</v>
      </c>
      <c r="AE139" s="15">
        <f>'3.ВС'!AE120</f>
        <v>127743.1</v>
      </c>
      <c r="AF139" s="15">
        <f>'3.ВС'!AF120</f>
        <v>0</v>
      </c>
      <c r="AG139" s="15">
        <f>'3.ВС'!AG120</f>
        <v>0</v>
      </c>
      <c r="AH139" s="15">
        <f>'3.ВС'!AH120</f>
        <v>127743.1</v>
      </c>
      <c r="AI139" s="15">
        <f>'3.ВС'!AI120</f>
        <v>127743.1</v>
      </c>
      <c r="AJ139" s="15">
        <f>'3.ВС'!AJ120</f>
        <v>0</v>
      </c>
      <c r="AK139" s="15">
        <f>'3.ВС'!AK120</f>
        <v>0</v>
      </c>
      <c r="AL139" s="15">
        <f>'3.ВС'!AL120</f>
        <v>0</v>
      </c>
      <c r="AM139" s="44">
        <f>'3.ВС'!AM120</f>
        <v>0</v>
      </c>
      <c r="AN139" s="44">
        <f>'3.ВС'!AN120</f>
        <v>0</v>
      </c>
      <c r="AO139" s="44">
        <f>'3.ВС'!AO120</f>
        <v>0</v>
      </c>
      <c r="AP139" s="44">
        <f>'3.ВС'!AP120</f>
        <v>127743.1</v>
      </c>
      <c r="AQ139" s="44">
        <f>'3.ВС'!AQ120</f>
        <v>127743.1</v>
      </c>
      <c r="AR139" s="44">
        <f>'3.ВС'!AR120</f>
        <v>0</v>
      </c>
      <c r="AS139" s="44">
        <f>'3.ВС'!AS120</f>
        <v>0</v>
      </c>
    </row>
    <row r="140" spans="1:45" s="1" customFormat="1" ht="30" hidden="1" x14ac:dyDescent="0.25">
      <c r="A140" s="100" t="s">
        <v>160</v>
      </c>
      <c r="B140" s="98">
        <v>51</v>
      </c>
      <c r="C140" s="98">
        <v>0</v>
      </c>
      <c r="D140" s="3" t="s">
        <v>75</v>
      </c>
      <c r="E140" s="98"/>
      <c r="F140" s="3"/>
      <c r="G140" s="3"/>
      <c r="H140" s="3"/>
      <c r="I140" s="3"/>
      <c r="J140" s="6">
        <f t="shared" ref="J140:AS140" si="107">J141</f>
        <v>4475758.4000000004</v>
      </c>
      <c r="K140" s="6">
        <f t="shared" si="107"/>
        <v>0</v>
      </c>
      <c r="L140" s="6">
        <f t="shared" si="107"/>
        <v>4475758.4000000004</v>
      </c>
      <c r="M140" s="6">
        <f t="shared" si="107"/>
        <v>0</v>
      </c>
      <c r="N140" s="6">
        <f t="shared" si="107"/>
        <v>0</v>
      </c>
      <c r="O140" s="6">
        <f t="shared" si="107"/>
        <v>0</v>
      </c>
      <c r="P140" s="6">
        <f t="shared" si="107"/>
        <v>0</v>
      </c>
      <c r="Q140" s="6">
        <f t="shared" si="107"/>
        <v>0</v>
      </c>
      <c r="R140" s="6">
        <f t="shared" si="107"/>
        <v>4475758.4000000004</v>
      </c>
      <c r="S140" s="6">
        <f t="shared" si="107"/>
        <v>0</v>
      </c>
      <c r="T140" s="6">
        <f t="shared" si="107"/>
        <v>4475758.4000000004</v>
      </c>
      <c r="U140" s="6">
        <f t="shared" si="107"/>
        <v>0</v>
      </c>
      <c r="V140" s="6">
        <f t="shared" si="107"/>
        <v>2150000</v>
      </c>
      <c r="W140" s="6">
        <f t="shared" si="107"/>
        <v>0</v>
      </c>
      <c r="X140" s="6">
        <f t="shared" si="107"/>
        <v>2150000</v>
      </c>
      <c r="Y140" s="6">
        <f t="shared" si="107"/>
        <v>0</v>
      </c>
      <c r="Z140" s="6">
        <f t="shared" si="107"/>
        <v>0</v>
      </c>
      <c r="AA140" s="6">
        <f t="shared" si="107"/>
        <v>0</v>
      </c>
      <c r="AB140" s="6">
        <f t="shared" si="107"/>
        <v>0</v>
      </c>
      <c r="AC140" s="6">
        <f t="shared" si="107"/>
        <v>0</v>
      </c>
      <c r="AD140" s="6">
        <f t="shared" si="107"/>
        <v>2150000</v>
      </c>
      <c r="AE140" s="6">
        <f t="shared" si="107"/>
        <v>0</v>
      </c>
      <c r="AF140" s="6">
        <f t="shared" si="107"/>
        <v>2150000</v>
      </c>
      <c r="AG140" s="6">
        <f t="shared" si="107"/>
        <v>0</v>
      </c>
      <c r="AH140" s="6">
        <f t="shared" si="107"/>
        <v>2150000</v>
      </c>
      <c r="AI140" s="6">
        <f t="shared" si="107"/>
        <v>0</v>
      </c>
      <c r="AJ140" s="6">
        <f t="shared" si="107"/>
        <v>2150000</v>
      </c>
      <c r="AK140" s="6">
        <f t="shared" si="107"/>
        <v>0</v>
      </c>
      <c r="AL140" s="6">
        <f t="shared" si="107"/>
        <v>0</v>
      </c>
      <c r="AM140" s="69">
        <f t="shared" si="107"/>
        <v>0</v>
      </c>
      <c r="AN140" s="69">
        <f t="shared" si="107"/>
        <v>0</v>
      </c>
      <c r="AO140" s="69">
        <f t="shared" si="107"/>
        <v>0</v>
      </c>
      <c r="AP140" s="69">
        <f t="shared" si="107"/>
        <v>2150000</v>
      </c>
      <c r="AQ140" s="69">
        <f t="shared" si="107"/>
        <v>0</v>
      </c>
      <c r="AR140" s="69">
        <f t="shared" si="107"/>
        <v>2150000</v>
      </c>
      <c r="AS140" s="69">
        <f t="shared" si="107"/>
        <v>0</v>
      </c>
    </row>
    <row r="141" spans="1:45" s="1" customFormat="1" hidden="1" x14ac:dyDescent="0.25">
      <c r="A141" s="100" t="s">
        <v>6</v>
      </c>
      <c r="B141" s="98">
        <v>51</v>
      </c>
      <c r="C141" s="98">
        <v>0</v>
      </c>
      <c r="D141" s="3" t="s">
        <v>75</v>
      </c>
      <c r="E141" s="4">
        <v>851</v>
      </c>
      <c r="F141" s="3"/>
      <c r="G141" s="3"/>
      <c r="H141" s="3"/>
      <c r="I141" s="3"/>
      <c r="J141" s="6">
        <f>J142+J145+J148</f>
        <v>4475758.4000000004</v>
      </c>
      <c r="K141" s="6">
        <f t="shared" ref="K141:U141" si="108">K142+K145+K148</f>
        <v>0</v>
      </c>
      <c r="L141" s="6">
        <f t="shared" si="108"/>
        <v>4475758.4000000004</v>
      </c>
      <c r="M141" s="6">
        <f t="shared" si="108"/>
        <v>0</v>
      </c>
      <c r="N141" s="6">
        <f t="shared" si="108"/>
        <v>0</v>
      </c>
      <c r="O141" s="6">
        <f t="shared" si="108"/>
        <v>0</v>
      </c>
      <c r="P141" s="6">
        <f t="shared" si="108"/>
        <v>0</v>
      </c>
      <c r="Q141" s="6">
        <f t="shared" si="108"/>
        <v>0</v>
      </c>
      <c r="R141" s="6">
        <f t="shared" si="108"/>
        <v>4475758.4000000004</v>
      </c>
      <c r="S141" s="6">
        <f t="shared" si="108"/>
        <v>0</v>
      </c>
      <c r="T141" s="6">
        <f t="shared" si="108"/>
        <v>4475758.4000000004</v>
      </c>
      <c r="U141" s="6">
        <f t="shared" si="108"/>
        <v>0</v>
      </c>
      <c r="V141" s="6">
        <f>V142+V145+V148</f>
        <v>2150000</v>
      </c>
      <c r="W141" s="6">
        <f t="shared" ref="W141:Y141" si="109">W142+W145+W148</f>
        <v>0</v>
      </c>
      <c r="X141" s="6">
        <f t="shared" si="109"/>
        <v>2150000</v>
      </c>
      <c r="Y141" s="6">
        <f t="shared" si="109"/>
        <v>0</v>
      </c>
      <c r="Z141" s="6">
        <f t="shared" ref="Z141:AS141" si="110">Z142+Z145+Z148</f>
        <v>0</v>
      </c>
      <c r="AA141" s="6">
        <f t="shared" si="110"/>
        <v>0</v>
      </c>
      <c r="AB141" s="6">
        <f t="shared" si="110"/>
        <v>0</v>
      </c>
      <c r="AC141" s="6">
        <f t="shared" si="110"/>
        <v>0</v>
      </c>
      <c r="AD141" s="6">
        <f t="shared" si="110"/>
        <v>2150000</v>
      </c>
      <c r="AE141" s="6">
        <f t="shared" si="110"/>
        <v>0</v>
      </c>
      <c r="AF141" s="6">
        <f t="shared" si="110"/>
        <v>2150000</v>
      </c>
      <c r="AG141" s="6">
        <f t="shared" si="110"/>
        <v>0</v>
      </c>
      <c r="AH141" s="6">
        <f t="shared" si="110"/>
        <v>2150000</v>
      </c>
      <c r="AI141" s="6">
        <f t="shared" si="110"/>
        <v>0</v>
      </c>
      <c r="AJ141" s="6">
        <f t="shared" si="110"/>
        <v>2150000</v>
      </c>
      <c r="AK141" s="6">
        <f t="shared" si="110"/>
        <v>0</v>
      </c>
      <c r="AL141" s="6">
        <f t="shared" si="110"/>
        <v>0</v>
      </c>
      <c r="AM141" s="6">
        <f t="shared" si="110"/>
        <v>0</v>
      </c>
      <c r="AN141" s="6">
        <f t="shared" si="110"/>
        <v>0</v>
      </c>
      <c r="AO141" s="6">
        <f t="shared" si="110"/>
        <v>0</v>
      </c>
      <c r="AP141" s="6">
        <f t="shared" si="110"/>
        <v>2150000</v>
      </c>
      <c r="AQ141" s="6">
        <f t="shared" si="110"/>
        <v>0</v>
      </c>
      <c r="AR141" s="6">
        <f t="shared" si="110"/>
        <v>2150000</v>
      </c>
      <c r="AS141" s="6">
        <f t="shared" si="110"/>
        <v>0</v>
      </c>
    </row>
    <row r="142" spans="1:45" s="1" customFormat="1" ht="45" hidden="1" x14ac:dyDescent="0.25">
      <c r="A142" s="100" t="s">
        <v>452</v>
      </c>
      <c r="B142" s="98">
        <v>51</v>
      </c>
      <c r="C142" s="98">
        <v>0</v>
      </c>
      <c r="D142" s="3" t="s">
        <v>75</v>
      </c>
      <c r="E142" s="4">
        <v>851</v>
      </c>
      <c r="F142" s="3"/>
      <c r="G142" s="3"/>
      <c r="H142" s="3" t="s">
        <v>453</v>
      </c>
      <c r="I142" s="3"/>
      <c r="J142" s="6">
        <f>J143</f>
        <v>104900</v>
      </c>
      <c r="K142" s="6">
        <f t="shared" ref="K142:U143" si="111">K143</f>
        <v>0</v>
      </c>
      <c r="L142" s="6">
        <f t="shared" si="111"/>
        <v>104900</v>
      </c>
      <c r="M142" s="6">
        <f t="shared" si="111"/>
        <v>0</v>
      </c>
      <c r="N142" s="6">
        <f t="shared" si="111"/>
        <v>0</v>
      </c>
      <c r="O142" s="6">
        <f t="shared" si="111"/>
        <v>0</v>
      </c>
      <c r="P142" s="6">
        <f t="shared" si="111"/>
        <v>0</v>
      </c>
      <c r="Q142" s="6">
        <f t="shared" si="111"/>
        <v>0</v>
      </c>
      <c r="R142" s="6">
        <f t="shared" si="111"/>
        <v>104900</v>
      </c>
      <c r="S142" s="6">
        <f t="shared" si="111"/>
        <v>0</v>
      </c>
      <c r="T142" s="6">
        <f t="shared" si="111"/>
        <v>104900</v>
      </c>
      <c r="U142" s="6">
        <f t="shared" si="111"/>
        <v>0</v>
      </c>
      <c r="V142" s="6">
        <f>V143</f>
        <v>0</v>
      </c>
      <c r="W142" s="6">
        <f t="shared" ref="W142:W143" si="112">W143</f>
        <v>0</v>
      </c>
      <c r="X142" s="6">
        <f t="shared" ref="X142:X143" si="113">X143</f>
        <v>0</v>
      </c>
      <c r="Y142" s="6">
        <f t="shared" ref="Y142:AN143" si="114">Y143</f>
        <v>0</v>
      </c>
      <c r="Z142" s="6">
        <f t="shared" si="114"/>
        <v>0</v>
      </c>
      <c r="AA142" s="6">
        <f t="shared" si="114"/>
        <v>0</v>
      </c>
      <c r="AB142" s="6">
        <f t="shared" si="114"/>
        <v>0</v>
      </c>
      <c r="AC142" s="6">
        <f t="shared" si="114"/>
        <v>0</v>
      </c>
      <c r="AD142" s="6">
        <f t="shared" si="114"/>
        <v>0</v>
      </c>
      <c r="AE142" s="6">
        <f t="shared" si="114"/>
        <v>0</v>
      </c>
      <c r="AF142" s="6">
        <f t="shared" si="114"/>
        <v>0</v>
      </c>
      <c r="AG142" s="6">
        <f t="shared" si="114"/>
        <v>0</v>
      </c>
      <c r="AH142" s="6">
        <f t="shared" si="114"/>
        <v>0</v>
      </c>
      <c r="AI142" s="6">
        <f t="shared" si="114"/>
        <v>0</v>
      </c>
      <c r="AJ142" s="6">
        <f t="shared" si="114"/>
        <v>0</v>
      </c>
      <c r="AK142" s="6">
        <f t="shared" si="114"/>
        <v>0</v>
      </c>
      <c r="AL142" s="6">
        <f t="shared" si="114"/>
        <v>0</v>
      </c>
      <c r="AM142" s="6">
        <f t="shared" si="114"/>
        <v>0</v>
      </c>
      <c r="AN142" s="6">
        <f t="shared" si="114"/>
        <v>0</v>
      </c>
      <c r="AO142" s="6">
        <f t="shared" ref="Z142:AS143" si="115">AO143</f>
        <v>0</v>
      </c>
      <c r="AP142" s="6">
        <f t="shared" si="115"/>
        <v>0</v>
      </c>
      <c r="AQ142" s="6">
        <f t="shared" si="115"/>
        <v>0</v>
      </c>
      <c r="AR142" s="6">
        <f t="shared" si="115"/>
        <v>0</v>
      </c>
      <c r="AS142" s="6">
        <f t="shared" si="115"/>
        <v>0</v>
      </c>
    </row>
    <row r="143" spans="1:45" s="1" customFormat="1" ht="45" hidden="1" x14ac:dyDescent="0.25">
      <c r="A143" s="102" t="s">
        <v>20</v>
      </c>
      <c r="B143" s="98">
        <v>51</v>
      </c>
      <c r="C143" s="98">
        <v>0</v>
      </c>
      <c r="D143" s="3" t="s">
        <v>75</v>
      </c>
      <c r="E143" s="4">
        <v>851</v>
      </c>
      <c r="F143" s="3"/>
      <c r="G143" s="3"/>
      <c r="H143" s="3" t="s">
        <v>453</v>
      </c>
      <c r="I143" s="2" t="s">
        <v>21</v>
      </c>
      <c r="J143" s="6">
        <f>J144</f>
        <v>104900</v>
      </c>
      <c r="K143" s="6">
        <f t="shared" si="111"/>
        <v>0</v>
      </c>
      <c r="L143" s="6">
        <f t="shared" si="111"/>
        <v>104900</v>
      </c>
      <c r="M143" s="6">
        <f t="shared" si="111"/>
        <v>0</v>
      </c>
      <c r="N143" s="6">
        <f t="shared" si="111"/>
        <v>0</v>
      </c>
      <c r="O143" s="6">
        <f t="shared" si="111"/>
        <v>0</v>
      </c>
      <c r="P143" s="6">
        <f t="shared" si="111"/>
        <v>0</v>
      </c>
      <c r="Q143" s="6">
        <f t="shared" si="111"/>
        <v>0</v>
      </c>
      <c r="R143" s="6">
        <f t="shared" si="111"/>
        <v>104900</v>
      </c>
      <c r="S143" s="6">
        <f t="shared" si="111"/>
        <v>0</v>
      </c>
      <c r="T143" s="6">
        <f t="shared" si="111"/>
        <v>104900</v>
      </c>
      <c r="U143" s="6">
        <f t="shared" si="111"/>
        <v>0</v>
      </c>
      <c r="V143" s="6">
        <f>V144</f>
        <v>0</v>
      </c>
      <c r="W143" s="6">
        <f t="shared" si="112"/>
        <v>0</v>
      </c>
      <c r="X143" s="6">
        <f t="shared" si="113"/>
        <v>0</v>
      </c>
      <c r="Y143" s="6">
        <f t="shared" si="114"/>
        <v>0</v>
      </c>
      <c r="Z143" s="6">
        <f t="shared" si="115"/>
        <v>0</v>
      </c>
      <c r="AA143" s="6">
        <f t="shared" si="115"/>
        <v>0</v>
      </c>
      <c r="AB143" s="6">
        <f t="shared" si="115"/>
        <v>0</v>
      </c>
      <c r="AC143" s="6">
        <f t="shared" si="115"/>
        <v>0</v>
      </c>
      <c r="AD143" s="6">
        <f t="shared" si="115"/>
        <v>0</v>
      </c>
      <c r="AE143" s="6">
        <f t="shared" si="115"/>
        <v>0</v>
      </c>
      <c r="AF143" s="6">
        <f t="shared" si="115"/>
        <v>0</v>
      </c>
      <c r="AG143" s="6">
        <f t="shared" si="115"/>
        <v>0</v>
      </c>
      <c r="AH143" s="6">
        <f t="shared" si="115"/>
        <v>0</v>
      </c>
      <c r="AI143" s="6">
        <f t="shared" si="115"/>
        <v>0</v>
      </c>
      <c r="AJ143" s="6">
        <f t="shared" si="115"/>
        <v>0</v>
      </c>
      <c r="AK143" s="6">
        <f t="shared" si="115"/>
        <v>0</v>
      </c>
      <c r="AL143" s="6">
        <f t="shared" si="115"/>
        <v>0</v>
      </c>
      <c r="AM143" s="6">
        <f t="shared" si="115"/>
        <v>0</v>
      </c>
      <c r="AN143" s="6">
        <f t="shared" si="115"/>
        <v>0</v>
      </c>
      <c r="AO143" s="6">
        <f t="shared" si="115"/>
        <v>0</v>
      </c>
      <c r="AP143" s="6">
        <f t="shared" si="115"/>
        <v>0</v>
      </c>
      <c r="AQ143" s="6">
        <f t="shared" si="115"/>
        <v>0</v>
      </c>
      <c r="AR143" s="6">
        <f t="shared" si="115"/>
        <v>0</v>
      </c>
      <c r="AS143" s="6">
        <f t="shared" si="115"/>
        <v>0</v>
      </c>
    </row>
    <row r="144" spans="1:45" s="1" customFormat="1" ht="45" hidden="1" x14ac:dyDescent="0.25">
      <c r="A144" s="102" t="s">
        <v>9</v>
      </c>
      <c r="B144" s="98">
        <v>51</v>
      </c>
      <c r="C144" s="98">
        <v>0</v>
      </c>
      <c r="D144" s="3" t="s">
        <v>75</v>
      </c>
      <c r="E144" s="4">
        <v>851</v>
      </c>
      <c r="F144" s="3"/>
      <c r="G144" s="3"/>
      <c r="H144" s="3" t="s">
        <v>453</v>
      </c>
      <c r="I144" s="2" t="s">
        <v>22</v>
      </c>
      <c r="J144" s="6">
        <f>'3.ВС'!J124</f>
        <v>104900</v>
      </c>
      <c r="K144" s="6">
        <f>'3.ВС'!K124</f>
        <v>0</v>
      </c>
      <c r="L144" s="6">
        <f>'3.ВС'!L124</f>
        <v>104900</v>
      </c>
      <c r="M144" s="6">
        <f>'3.ВС'!M124</f>
        <v>0</v>
      </c>
      <c r="N144" s="6">
        <f>'3.ВС'!N124</f>
        <v>0</v>
      </c>
      <c r="O144" s="6">
        <f>'3.ВС'!O124</f>
        <v>0</v>
      </c>
      <c r="P144" s="6">
        <f>'3.ВС'!P124</f>
        <v>0</v>
      </c>
      <c r="Q144" s="6">
        <f>'3.ВС'!Q124</f>
        <v>0</v>
      </c>
      <c r="R144" s="6">
        <f>'3.ВС'!R124</f>
        <v>104900</v>
      </c>
      <c r="S144" s="6">
        <f>'3.ВС'!S124</f>
        <v>0</v>
      </c>
      <c r="T144" s="6">
        <f>'3.ВС'!T124</f>
        <v>104900</v>
      </c>
      <c r="U144" s="6">
        <f>'3.ВС'!U124</f>
        <v>0</v>
      </c>
      <c r="V144" s="6">
        <f>'3.ВС'!V124</f>
        <v>0</v>
      </c>
      <c r="W144" s="6">
        <f>'3.ВС'!W124</f>
        <v>0</v>
      </c>
      <c r="X144" s="6">
        <f>'3.ВС'!X124</f>
        <v>0</v>
      </c>
      <c r="Y144" s="6">
        <f>'3.ВС'!Y124</f>
        <v>0</v>
      </c>
      <c r="Z144" s="6">
        <f>'3.ВС'!Z124</f>
        <v>0</v>
      </c>
      <c r="AA144" s="6">
        <f>'3.ВС'!AA124</f>
        <v>0</v>
      </c>
      <c r="AB144" s="6">
        <f>'3.ВС'!AB124</f>
        <v>0</v>
      </c>
      <c r="AC144" s="6">
        <f>'3.ВС'!AC124</f>
        <v>0</v>
      </c>
      <c r="AD144" s="6">
        <f>'3.ВС'!AD124</f>
        <v>0</v>
      </c>
      <c r="AE144" s="6">
        <f>'3.ВС'!AE124</f>
        <v>0</v>
      </c>
      <c r="AF144" s="6">
        <f>'3.ВС'!AF124</f>
        <v>0</v>
      </c>
      <c r="AG144" s="6">
        <f>'3.ВС'!AG124</f>
        <v>0</v>
      </c>
      <c r="AH144" s="6">
        <f>'3.ВС'!AH124</f>
        <v>0</v>
      </c>
      <c r="AI144" s="6">
        <f>'3.ВС'!AI124</f>
        <v>0</v>
      </c>
      <c r="AJ144" s="6">
        <f>'3.ВС'!AJ124</f>
        <v>0</v>
      </c>
      <c r="AK144" s="6">
        <f>'3.ВС'!AK124</f>
        <v>0</v>
      </c>
      <c r="AL144" s="6">
        <f>'3.ВС'!AL124</f>
        <v>0</v>
      </c>
      <c r="AM144" s="6">
        <f>'3.ВС'!AM124</f>
        <v>0</v>
      </c>
      <c r="AN144" s="6">
        <f>'3.ВС'!AN124</f>
        <v>0</v>
      </c>
      <c r="AO144" s="6">
        <f>'3.ВС'!AO124</f>
        <v>0</v>
      </c>
      <c r="AP144" s="6">
        <f>'3.ВС'!AP124</f>
        <v>0</v>
      </c>
      <c r="AQ144" s="6">
        <f>'3.ВС'!AQ124</f>
        <v>0</v>
      </c>
      <c r="AR144" s="6">
        <f>'3.ВС'!AR124</f>
        <v>0</v>
      </c>
      <c r="AS144" s="6">
        <f>'3.ВС'!AS124</f>
        <v>0</v>
      </c>
    </row>
    <row r="145" spans="1:45" ht="102.75" hidden="1" customHeight="1" x14ac:dyDescent="0.25">
      <c r="A145" s="100" t="s">
        <v>227</v>
      </c>
      <c r="B145" s="98">
        <v>51</v>
      </c>
      <c r="C145" s="98">
        <v>0</v>
      </c>
      <c r="D145" s="3" t="s">
        <v>75</v>
      </c>
      <c r="E145" s="98">
        <v>851</v>
      </c>
      <c r="F145" s="3" t="s">
        <v>13</v>
      </c>
      <c r="G145" s="3" t="s">
        <v>56</v>
      </c>
      <c r="H145" s="3" t="s">
        <v>190</v>
      </c>
      <c r="I145" s="3"/>
      <c r="J145" s="6">
        <f t="shared" ref="J145:AK149" si="116">J146</f>
        <v>4339058.4000000004</v>
      </c>
      <c r="K145" s="6">
        <f t="shared" si="116"/>
        <v>0</v>
      </c>
      <c r="L145" s="6">
        <f t="shared" si="116"/>
        <v>4339058.4000000004</v>
      </c>
      <c r="M145" s="6">
        <f t="shared" si="116"/>
        <v>0</v>
      </c>
      <c r="N145" s="6">
        <f t="shared" si="116"/>
        <v>0</v>
      </c>
      <c r="O145" s="6">
        <f t="shared" si="116"/>
        <v>0</v>
      </c>
      <c r="P145" s="6">
        <f t="shared" si="116"/>
        <v>0</v>
      </c>
      <c r="Q145" s="6">
        <f t="shared" si="116"/>
        <v>0</v>
      </c>
      <c r="R145" s="6">
        <f t="shared" si="116"/>
        <v>4339058.4000000004</v>
      </c>
      <c r="S145" s="6">
        <f t="shared" si="116"/>
        <v>0</v>
      </c>
      <c r="T145" s="6">
        <f t="shared" si="116"/>
        <v>4339058.4000000004</v>
      </c>
      <c r="U145" s="6">
        <f t="shared" si="116"/>
        <v>0</v>
      </c>
      <c r="V145" s="6">
        <f t="shared" si="116"/>
        <v>2150000</v>
      </c>
      <c r="W145" s="6">
        <f t="shared" si="116"/>
        <v>0</v>
      </c>
      <c r="X145" s="6">
        <f t="shared" si="116"/>
        <v>2150000</v>
      </c>
      <c r="Y145" s="6">
        <f t="shared" si="116"/>
        <v>0</v>
      </c>
      <c r="Z145" s="6">
        <f t="shared" si="116"/>
        <v>0</v>
      </c>
      <c r="AA145" s="6">
        <f t="shared" si="116"/>
        <v>0</v>
      </c>
      <c r="AB145" s="6">
        <f t="shared" si="116"/>
        <v>0</v>
      </c>
      <c r="AC145" s="6">
        <f t="shared" si="116"/>
        <v>0</v>
      </c>
      <c r="AD145" s="6">
        <f t="shared" si="116"/>
        <v>2150000</v>
      </c>
      <c r="AE145" s="6">
        <f t="shared" si="116"/>
        <v>0</v>
      </c>
      <c r="AF145" s="6">
        <f t="shared" si="116"/>
        <v>2150000</v>
      </c>
      <c r="AG145" s="6">
        <f t="shared" si="116"/>
        <v>0</v>
      </c>
      <c r="AH145" s="6">
        <f t="shared" si="116"/>
        <v>2150000</v>
      </c>
      <c r="AI145" s="6">
        <f t="shared" si="116"/>
        <v>0</v>
      </c>
      <c r="AJ145" s="6">
        <f t="shared" si="116"/>
        <v>2150000</v>
      </c>
      <c r="AK145" s="6">
        <f t="shared" si="116"/>
        <v>0</v>
      </c>
      <c r="AL145" s="6">
        <f t="shared" ref="Z145:AS149" si="117">AL146</f>
        <v>0</v>
      </c>
      <c r="AM145" s="69">
        <f t="shared" si="117"/>
        <v>0</v>
      </c>
      <c r="AN145" s="69">
        <f t="shared" si="117"/>
        <v>0</v>
      </c>
      <c r="AO145" s="69">
        <f t="shared" si="117"/>
        <v>0</v>
      </c>
      <c r="AP145" s="69">
        <f t="shared" si="117"/>
        <v>2150000</v>
      </c>
      <c r="AQ145" s="69">
        <f t="shared" si="117"/>
        <v>0</v>
      </c>
      <c r="AR145" s="69">
        <f t="shared" si="117"/>
        <v>2150000</v>
      </c>
      <c r="AS145" s="69">
        <f t="shared" si="117"/>
        <v>0</v>
      </c>
    </row>
    <row r="146" spans="1:45" hidden="1" x14ac:dyDescent="0.25">
      <c r="A146" s="102" t="s">
        <v>23</v>
      </c>
      <c r="B146" s="98">
        <v>51</v>
      </c>
      <c r="C146" s="98">
        <v>0</v>
      </c>
      <c r="D146" s="3" t="s">
        <v>75</v>
      </c>
      <c r="E146" s="98">
        <v>851</v>
      </c>
      <c r="F146" s="3"/>
      <c r="G146" s="3"/>
      <c r="H146" s="3" t="s">
        <v>190</v>
      </c>
      <c r="I146" s="3" t="s">
        <v>24</v>
      </c>
      <c r="J146" s="6">
        <f t="shared" si="116"/>
        <v>4339058.4000000004</v>
      </c>
      <c r="K146" s="6">
        <f t="shared" si="116"/>
        <v>0</v>
      </c>
      <c r="L146" s="6">
        <f t="shared" si="116"/>
        <v>4339058.4000000004</v>
      </c>
      <c r="M146" s="6">
        <f t="shared" si="116"/>
        <v>0</v>
      </c>
      <c r="N146" s="6">
        <f t="shared" si="116"/>
        <v>0</v>
      </c>
      <c r="O146" s="6">
        <f t="shared" si="116"/>
        <v>0</v>
      </c>
      <c r="P146" s="6">
        <f t="shared" si="116"/>
        <v>0</v>
      </c>
      <c r="Q146" s="6">
        <f t="shared" si="116"/>
        <v>0</v>
      </c>
      <c r="R146" s="6">
        <f t="shared" si="116"/>
        <v>4339058.4000000004</v>
      </c>
      <c r="S146" s="6">
        <f t="shared" si="116"/>
        <v>0</v>
      </c>
      <c r="T146" s="6">
        <f t="shared" si="116"/>
        <v>4339058.4000000004</v>
      </c>
      <c r="U146" s="6">
        <f t="shared" si="116"/>
        <v>0</v>
      </c>
      <c r="V146" s="6">
        <f t="shared" si="116"/>
        <v>2150000</v>
      </c>
      <c r="W146" s="6">
        <f t="shared" si="116"/>
        <v>0</v>
      </c>
      <c r="X146" s="6">
        <f t="shared" si="116"/>
        <v>2150000</v>
      </c>
      <c r="Y146" s="6">
        <f t="shared" si="116"/>
        <v>0</v>
      </c>
      <c r="Z146" s="6">
        <f t="shared" si="117"/>
        <v>0</v>
      </c>
      <c r="AA146" s="6">
        <f t="shared" si="117"/>
        <v>0</v>
      </c>
      <c r="AB146" s="6">
        <f t="shared" si="117"/>
        <v>0</v>
      </c>
      <c r="AC146" s="6">
        <f t="shared" si="117"/>
        <v>0</v>
      </c>
      <c r="AD146" s="6">
        <f t="shared" si="117"/>
        <v>2150000</v>
      </c>
      <c r="AE146" s="6">
        <f t="shared" si="117"/>
        <v>0</v>
      </c>
      <c r="AF146" s="6">
        <f t="shared" si="117"/>
        <v>2150000</v>
      </c>
      <c r="AG146" s="6">
        <f t="shared" si="117"/>
        <v>0</v>
      </c>
      <c r="AH146" s="6">
        <f t="shared" si="117"/>
        <v>2150000</v>
      </c>
      <c r="AI146" s="6">
        <f t="shared" si="117"/>
        <v>0</v>
      </c>
      <c r="AJ146" s="6">
        <f t="shared" si="117"/>
        <v>2150000</v>
      </c>
      <c r="AK146" s="6">
        <f t="shared" si="117"/>
        <v>0</v>
      </c>
      <c r="AL146" s="6">
        <f t="shared" si="117"/>
        <v>0</v>
      </c>
      <c r="AM146" s="69">
        <f t="shared" si="117"/>
        <v>0</v>
      </c>
      <c r="AN146" s="69">
        <f t="shared" si="117"/>
        <v>0</v>
      </c>
      <c r="AO146" s="69">
        <f t="shared" si="117"/>
        <v>0</v>
      </c>
      <c r="AP146" s="69">
        <f t="shared" si="117"/>
        <v>2150000</v>
      </c>
      <c r="AQ146" s="69">
        <f t="shared" si="117"/>
        <v>0</v>
      </c>
      <c r="AR146" s="69">
        <f t="shared" si="117"/>
        <v>2150000</v>
      </c>
      <c r="AS146" s="69">
        <f t="shared" si="117"/>
        <v>0</v>
      </c>
    </row>
    <row r="147" spans="1:45" ht="22.5" hidden="1" customHeight="1" x14ac:dyDescent="0.25">
      <c r="A147" s="102" t="s">
        <v>161</v>
      </c>
      <c r="B147" s="98">
        <v>51</v>
      </c>
      <c r="C147" s="98">
        <v>0</v>
      </c>
      <c r="D147" s="3" t="s">
        <v>75</v>
      </c>
      <c r="E147" s="98">
        <v>851</v>
      </c>
      <c r="F147" s="3"/>
      <c r="G147" s="3"/>
      <c r="H147" s="3" t="s">
        <v>190</v>
      </c>
      <c r="I147" s="3" t="s">
        <v>54</v>
      </c>
      <c r="J147" s="6">
        <f>'3.ВС'!J127</f>
        <v>4339058.4000000004</v>
      </c>
      <c r="K147" s="6">
        <f>'3.ВС'!K127</f>
        <v>0</v>
      </c>
      <c r="L147" s="6">
        <f>'3.ВС'!L127</f>
        <v>4339058.4000000004</v>
      </c>
      <c r="M147" s="6">
        <f>'3.ВС'!M127</f>
        <v>0</v>
      </c>
      <c r="N147" s="6">
        <f>'3.ВС'!N127</f>
        <v>0</v>
      </c>
      <c r="O147" s="6">
        <f>'3.ВС'!O127</f>
        <v>0</v>
      </c>
      <c r="P147" s="6">
        <f>'3.ВС'!P127</f>
        <v>0</v>
      </c>
      <c r="Q147" s="6">
        <f>'3.ВС'!Q127</f>
        <v>0</v>
      </c>
      <c r="R147" s="6">
        <f>'3.ВС'!R127</f>
        <v>4339058.4000000004</v>
      </c>
      <c r="S147" s="6">
        <f>'3.ВС'!S127</f>
        <v>0</v>
      </c>
      <c r="T147" s="6">
        <f>'3.ВС'!T127</f>
        <v>4339058.4000000004</v>
      </c>
      <c r="U147" s="6">
        <f>'3.ВС'!U127</f>
        <v>0</v>
      </c>
      <c r="V147" s="6">
        <f>'3.ВС'!V127</f>
        <v>2150000</v>
      </c>
      <c r="W147" s="6">
        <f>'3.ВС'!W127</f>
        <v>0</v>
      </c>
      <c r="X147" s="6">
        <f>'3.ВС'!X127</f>
        <v>2150000</v>
      </c>
      <c r="Y147" s="6">
        <f>'3.ВС'!Y127</f>
        <v>0</v>
      </c>
      <c r="Z147" s="6">
        <f>'3.ВС'!Z127</f>
        <v>0</v>
      </c>
      <c r="AA147" s="6">
        <f>'3.ВС'!AA127</f>
        <v>0</v>
      </c>
      <c r="AB147" s="6">
        <f>'3.ВС'!AB127</f>
        <v>0</v>
      </c>
      <c r="AC147" s="6">
        <f>'3.ВС'!AC127</f>
        <v>0</v>
      </c>
      <c r="AD147" s="6">
        <f>'3.ВС'!AD127</f>
        <v>2150000</v>
      </c>
      <c r="AE147" s="6">
        <f>'3.ВС'!AE127</f>
        <v>0</v>
      </c>
      <c r="AF147" s="6">
        <f>'3.ВС'!AF127</f>
        <v>2150000</v>
      </c>
      <c r="AG147" s="6">
        <f>'3.ВС'!AG127</f>
        <v>0</v>
      </c>
      <c r="AH147" s="6">
        <f>'3.ВС'!AH127</f>
        <v>2150000</v>
      </c>
      <c r="AI147" s="6">
        <f>'3.ВС'!AI127</f>
        <v>0</v>
      </c>
      <c r="AJ147" s="6">
        <f>'3.ВС'!AJ127</f>
        <v>2150000</v>
      </c>
      <c r="AK147" s="6">
        <f>'3.ВС'!AK127</f>
        <v>0</v>
      </c>
      <c r="AL147" s="6">
        <f>'3.ВС'!AL127</f>
        <v>0</v>
      </c>
      <c r="AM147" s="69">
        <f>'3.ВС'!AM127</f>
        <v>0</v>
      </c>
      <c r="AN147" s="69">
        <f>'3.ВС'!AN127</f>
        <v>0</v>
      </c>
      <c r="AO147" s="69">
        <f>'3.ВС'!AO127</f>
        <v>0</v>
      </c>
      <c r="AP147" s="69">
        <f>'3.ВС'!AP127</f>
        <v>2150000</v>
      </c>
      <c r="AQ147" s="69">
        <f>'3.ВС'!AQ127</f>
        <v>0</v>
      </c>
      <c r="AR147" s="69">
        <f>'3.ВС'!AR127</f>
        <v>2150000</v>
      </c>
      <c r="AS147" s="69">
        <f>'3.ВС'!AS127</f>
        <v>0</v>
      </c>
    </row>
    <row r="148" spans="1:45" ht="30" hidden="1" x14ac:dyDescent="0.25">
      <c r="A148" s="100" t="s">
        <v>57</v>
      </c>
      <c r="B148" s="98">
        <v>51</v>
      </c>
      <c r="C148" s="98">
        <v>0</v>
      </c>
      <c r="D148" s="3" t="s">
        <v>75</v>
      </c>
      <c r="E148" s="98">
        <v>851</v>
      </c>
      <c r="F148" s="3" t="s">
        <v>13</v>
      </c>
      <c r="G148" s="3" t="s">
        <v>56</v>
      </c>
      <c r="H148" s="3" t="s">
        <v>191</v>
      </c>
      <c r="I148" s="3"/>
      <c r="J148" s="6">
        <f t="shared" si="116"/>
        <v>31800</v>
      </c>
      <c r="K148" s="6">
        <f t="shared" si="116"/>
        <v>0</v>
      </c>
      <c r="L148" s="6">
        <f t="shared" si="116"/>
        <v>31800</v>
      </c>
      <c r="M148" s="6">
        <f t="shared" si="116"/>
        <v>0</v>
      </c>
      <c r="N148" s="6">
        <f t="shared" si="116"/>
        <v>0</v>
      </c>
      <c r="O148" s="6">
        <f t="shared" si="116"/>
        <v>0</v>
      </c>
      <c r="P148" s="6">
        <f t="shared" si="116"/>
        <v>0</v>
      </c>
      <c r="Q148" s="6">
        <f t="shared" si="116"/>
        <v>0</v>
      </c>
      <c r="R148" s="6">
        <f t="shared" si="116"/>
        <v>31800</v>
      </c>
      <c r="S148" s="6">
        <f t="shared" si="116"/>
        <v>0</v>
      </c>
      <c r="T148" s="6">
        <f t="shared" si="116"/>
        <v>31800</v>
      </c>
      <c r="U148" s="6">
        <f t="shared" si="116"/>
        <v>0</v>
      </c>
      <c r="V148" s="6">
        <f t="shared" si="116"/>
        <v>0</v>
      </c>
      <c r="W148" s="6">
        <f t="shared" si="116"/>
        <v>0</v>
      </c>
      <c r="X148" s="6">
        <f t="shared" si="116"/>
        <v>0</v>
      </c>
      <c r="Y148" s="6">
        <f t="shared" si="116"/>
        <v>0</v>
      </c>
      <c r="Z148" s="6">
        <f t="shared" si="117"/>
        <v>0</v>
      </c>
      <c r="AA148" s="6">
        <f t="shared" si="117"/>
        <v>0</v>
      </c>
      <c r="AB148" s="6">
        <f t="shared" si="117"/>
        <v>0</v>
      </c>
      <c r="AC148" s="6">
        <f t="shared" si="117"/>
        <v>0</v>
      </c>
      <c r="AD148" s="6">
        <f t="shared" si="117"/>
        <v>0</v>
      </c>
      <c r="AE148" s="6">
        <f t="shared" si="117"/>
        <v>0</v>
      </c>
      <c r="AF148" s="6">
        <f t="shared" si="117"/>
        <v>0</v>
      </c>
      <c r="AG148" s="6">
        <f t="shared" si="117"/>
        <v>0</v>
      </c>
      <c r="AH148" s="6">
        <f t="shared" si="117"/>
        <v>0</v>
      </c>
      <c r="AI148" s="6">
        <f t="shared" si="117"/>
        <v>0</v>
      </c>
      <c r="AJ148" s="6">
        <f t="shared" si="117"/>
        <v>0</v>
      </c>
      <c r="AK148" s="6">
        <f t="shared" si="117"/>
        <v>0</v>
      </c>
      <c r="AL148" s="6">
        <f t="shared" si="117"/>
        <v>0</v>
      </c>
      <c r="AM148" s="69">
        <f t="shared" si="117"/>
        <v>0</v>
      </c>
      <c r="AN148" s="69">
        <f t="shared" si="117"/>
        <v>0</v>
      </c>
      <c r="AO148" s="69">
        <f t="shared" si="117"/>
        <v>0</v>
      </c>
      <c r="AP148" s="69">
        <f t="shared" si="117"/>
        <v>0</v>
      </c>
      <c r="AQ148" s="69">
        <f t="shared" si="117"/>
        <v>0</v>
      </c>
      <c r="AR148" s="69">
        <f t="shared" si="117"/>
        <v>0</v>
      </c>
      <c r="AS148" s="69">
        <f t="shared" si="117"/>
        <v>0</v>
      </c>
    </row>
    <row r="149" spans="1:45" hidden="1" x14ac:dyDescent="0.25">
      <c r="A149" s="102" t="s">
        <v>23</v>
      </c>
      <c r="B149" s="98">
        <v>51</v>
      </c>
      <c r="C149" s="98">
        <v>0</v>
      </c>
      <c r="D149" s="3" t="s">
        <v>75</v>
      </c>
      <c r="E149" s="98">
        <v>851</v>
      </c>
      <c r="F149" s="3" t="s">
        <v>13</v>
      </c>
      <c r="G149" s="3" t="s">
        <v>56</v>
      </c>
      <c r="H149" s="3" t="s">
        <v>191</v>
      </c>
      <c r="I149" s="3" t="s">
        <v>24</v>
      </c>
      <c r="J149" s="6">
        <f t="shared" si="116"/>
        <v>31800</v>
      </c>
      <c r="K149" s="6">
        <f t="shared" si="116"/>
        <v>0</v>
      </c>
      <c r="L149" s="6">
        <f t="shared" si="116"/>
        <v>31800</v>
      </c>
      <c r="M149" s="6">
        <f t="shared" si="116"/>
        <v>0</v>
      </c>
      <c r="N149" s="6">
        <f t="shared" si="116"/>
        <v>0</v>
      </c>
      <c r="O149" s="6">
        <f t="shared" si="116"/>
        <v>0</v>
      </c>
      <c r="P149" s="6">
        <f t="shared" si="116"/>
        <v>0</v>
      </c>
      <c r="Q149" s="6">
        <f t="shared" si="116"/>
        <v>0</v>
      </c>
      <c r="R149" s="6">
        <f t="shared" si="116"/>
        <v>31800</v>
      </c>
      <c r="S149" s="6">
        <f t="shared" si="116"/>
        <v>0</v>
      </c>
      <c r="T149" s="6">
        <f t="shared" si="116"/>
        <v>31800</v>
      </c>
      <c r="U149" s="6">
        <f t="shared" si="116"/>
        <v>0</v>
      </c>
      <c r="V149" s="6">
        <f t="shared" si="116"/>
        <v>0</v>
      </c>
      <c r="W149" s="6">
        <f t="shared" si="116"/>
        <v>0</v>
      </c>
      <c r="X149" s="6">
        <f t="shared" si="116"/>
        <v>0</v>
      </c>
      <c r="Y149" s="6">
        <f t="shared" si="116"/>
        <v>0</v>
      </c>
      <c r="Z149" s="6">
        <f t="shared" si="117"/>
        <v>0</v>
      </c>
      <c r="AA149" s="6">
        <f t="shared" si="117"/>
        <v>0</v>
      </c>
      <c r="AB149" s="6">
        <f t="shared" si="117"/>
        <v>0</v>
      </c>
      <c r="AC149" s="6">
        <f t="shared" si="117"/>
        <v>0</v>
      </c>
      <c r="AD149" s="6">
        <f t="shared" si="117"/>
        <v>0</v>
      </c>
      <c r="AE149" s="6">
        <f t="shared" si="117"/>
        <v>0</v>
      </c>
      <c r="AF149" s="6">
        <f t="shared" si="117"/>
        <v>0</v>
      </c>
      <c r="AG149" s="6">
        <f t="shared" si="117"/>
        <v>0</v>
      </c>
      <c r="AH149" s="6">
        <f t="shared" si="117"/>
        <v>0</v>
      </c>
      <c r="AI149" s="6">
        <f t="shared" si="117"/>
        <v>0</v>
      </c>
      <c r="AJ149" s="6">
        <f t="shared" si="117"/>
        <v>0</v>
      </c>
      <c r="AK149" s="6">
        <f t="shared" si="117"/>
        <v>0</v>
      </c>
      <c r="AL149" s="6">
        <f t="shared" si="117"/>
        <v>0</v>
      </c>
      <c r="AM149" s="69">
        <f t="shared" si="117"/>
        <v>0</v>
      </c>
      <c r="AN149" s="69">
        <f t="shared" si="117"/>
        <v>0</v>
      </c>
      <c r="AO149" s="69">
        <f t="shared" si="117"/>
        <v>0</v>
      </c>
      <c r="AP149" s="69">
        <f t="shared" si="117"/>
        <v>0</v>
      </c>
      <c r="AQ149" s="69">
        <f t="shared" si="117"/>
        <v>0</v>
      </c>
      <c r="AR149" s="69">
        <f t="shared" si="117"/>
        <v>0</v>
      </c>
      <c r="AS149" s="69">
        <f t="shared" si="117"/>
        <v>0</v>
      </c>
    </row>
    <row r="150" spans="1:45" hidden="1" x14ac:dyDescent="0.25">
      <c r="A150" s="102" t="s">
        <v>25</v>
      </c>
      <c r="B150" s="98">
        <v>51</v>
      </c>
      <c r="C150" s="98">
        <v>0</v>
      </c>
      <c r="D150" s="3" t="s">
        <v>75</v>
      </c>
      <c r="E150" s="98">
        <v>851</v>
      </c>
      <c r="F150" s="3" t="s">
        <v>13</v>
      </c>
      <c r="G150" s="3" t="s">
        <v>56</v>
      </c>
      <c r="H150" s="3" t="s">
        <v>191</v>
      </c>
      <c r="I150" s="3" t="s">
        <v>26</v>
      </c>
      <c r="J150" s="6">
        <f>'3.ВС'!J130</f>
        <v>31800</v>
      </c>
      <c r="K150" s="6">
        <f>'3.ВС'!K130</f>
        <v>0</v>
      </c>
      <c r="L150" s="6">
        <f>'3.ВС'!L130</f>
        <v>31800</v>
      </c>
      <c r="M150" s="6">
        <f>'3.ВС'!M130</f>
        <v>0</v>
      </c>
      <c r="N150" s="6">
        <f>'3.ВС'!N130</f>
        <v>0</v>
      </c>
      <c r="O150" s="6">
        <f>'3.ВС'!O130</f>
        <v>0</v>
      </c>
      <c r="P150" s="6">
        <f>'3.ВС'!P130</f>
        <v>0</v>
      </c>
      <c r="Q150" s="6">
        <f>'3.ВС'!Q130</f>
        <v>0</v>
      </c>
      <c r="R150" s="6">
        <f>'3.ВС'!R130</f>
        <v>31800</v>
      </c>
      <c r="S150" s="6">
        <f>'3.ВС'!S130</f>
        <v>0</v>
      </c>
      <c r="T150" s="6">
        <f>'3.ВС'!T130</f>
        <v>31800</v>
      </c>
      <c r="U150" s="6">
        <f>'3.ВС'!U130</f>
        <v>0</v>
      </c>
      <c r="V150" s="6">
        <f>'3.ВС'!V130</f>
        <v>0</v>
      </c>
      <c r="W150" s="6">
        <f>'3.ВС'!W130</f>
        <v>0</v>
      </c>
      <c r="X150" s="6">
        <f>'3.ВС'!X130</f>
        <v>0</v>
      </c>
      <c r="Y150" s="6">
        <f>'3.ВС'!Y130</f>
        <v>0</v>
      </c>
      <c r="Z150" s="6">
        <f>'3.ВС'!Z130</f>
        <v>0</v>
      </c>
      <c r="AA150" s="6">
        <f>'3.ВС'!AA130</f>
        <v>0</v>
      </c>
      <c r="AB150" s="6">
        <f>'3.ВС'!AB130</f>
        <v>0</v>
      </c>
      <c r="AC150" s="6">
        <f>'3.ВС'!AC130</f>
        <v>0</v>
      </c>
      <c r="AD150" s="6">
        <f>'3.ВС'!AD130</f>
        <v>0</v>
      </c>
      <c r="AE150" s="6">
        <f>'3.ВС'!AE130</f>
        <v>0</v>
      </c>
      <c r="AF150" s="6">
        <f>'3.ВС'!AF130</f>
        <v>0</v>
      </c>
      <c r="AG150" s="6">
        <f>'3.ВС'!AG130</f>
        <v>0</v>
      </c>
      <c r="AH150" s="6">
        <f>'3.ВС'!AH130</f>
        <v>0</v>
      </c>
      <c r="AI150" s="6">
        <f>'3.ВС'!AI130</f>
        <v>0</v>
      </c>
      <c r="AJ150" s="6">
        <f>'3.ВС'!AJ130</f>
        <v>0</v>
      </c>
      <c r="AK150" s="6">
        <f>'3.ВС'!AK130</f>
        <v>0</v>
      </c>
      <c r="AL150" s="6">
        <f>'3.ВС'!AL130</f>
        <v>0</v>
      </c>
      <c r="AM150" s="69">
        <f>'3.ВС'!AM130</f>
        <v>0</v>
      </c>
      <c r="AN150" s="69">
        <f>'3.ВС'!AN130</f>
        <v>0</v>
      </c>
      <c r="AO150" s="69">
        <f>'3.ВС'!AO130</f>
        <v>0</v>
      </c>
      <c r="AP150" s="69">
        <f>'3.ВС'!AP130</f>
        <v>0</v>
      </c>
      <c r="AQ150" s="69">
        <f>'3.ВС'!AQ130</f>
        <v>0</v>
      </c>
      <c r="AR150" s="69">
        <f>'3.ВС'!AR130</f>
        <v>0</v>
      </c>
      <c r="AS150" s="69">
        <f>'3.ВС'!AS130</f>
        <v>0</v>
      </c>
    </row>
    <row r="151" spans="1:45" ht="47.25" customHeight="1" x14ac:dyDescent="0.25">
      <c r="A151" s="100" t="s">
        <v>162</v>
      </c>
      <c r="B151" s="98">
        <v>51</v>
      </c>
      <c r="C151" s="98">
        <v>0</v>
      </c>
      <c r="D151" s="3" t="s">
        <v>56</v>
      </c>
      <c r="E151" s="98"/>
      <c r="F151" s="3"/>
      <c r="G151" s="3"/>
      <c r="H151" s="3"/>
      <c r="I151" s="3"/>
      <c r="J151" s="6">
        <f t="shared" ref="J151:AK154" si="118">J152</f>
        <v>8917000</v>
      </c>
      <c r="K151" s="6">
        <f t="shared" si="118"/>
        <v>0</v>
      </c>
      <c r="L151" s="6">
        <f t="shared" si="118"/>
        <v>8917000</v>
      </c>
      <c r="M151" s="6">
        <f t="shared" si="118"/>
        <v>0</v>
      </c>
      <c r="N151" s="6">
        <f t="shared" si="118"/>
        <v>1291945.76</v>
      </c>
      <c r="O151" s="6">
        <f t="shared" si="118"/>
        <v>0</v>
      </c>
      <c r="P151" s="6">
        <f t="shared" si="118"/>
        <v>1291945.76</v>
      </c>
      <c r="Q151" s="6">
        <f t="shared" si="118"/>
        <v>0</v>
      </c>
      <c r="R151" s="6">
        <f t="shared" si="118"/>
        <v>10208945.76</v>
      </c>
      <c r="S151" s="6">
        <f t="shared" si="118"/>
        <v>0</v>
      </c>
      <c r="T151" s="6">
        <f t="shared" si="118"/>
        <v>10208945.76</v>
      </c>
      <c r="U151" s="6">
        <f t="shared" si="118"/>
        <v>0</v>
      </c>
      <c r="V151" s="6">
        <f t="shared" si="118"/>
        <v>9101900</v>
      </c>
      <c r="W151" s="6">
        <f t="shared" si="118"/>
        <v>0</v>
      </c>
      <c r="X151" s="6">
        <f t="shared" si="118"/>
        <v>9101900</v>
      </c>
      <c r="Y151" s="6">
        <f t="shared" si="118"/>
        <v>0</v>
      </c>
      <c r="Z151" s="6">
        <f t="shared" si="118"/>
        <v>0</v>
      </c>
      <c r="AA151" s="6">
        <f t="shared" si="118"/>
        <v>0</v>
      </c>
      <c r="AB151" s="6">
        <f t="shared" si="118"/>
        <v>0</v>
      </c>
      <c r="AC151" s="6">
        <f t="shared" si="118"/>
        <v>0</v>
      </c>
      <c r="AD151" s="6">
        <f t="shared" si="118"/>
        <v>9101900</v>
      </c>
      <c r="AE151" s="6">
        <f t="shared" si="118"/>
        <v>0</v>
      </c>
      <c r="AF151" s="6">
        <f t="shared" si="118"/>
        <v>9101900</v>
      </c>
      <c r="AG151" s="6">
        <f t="shared" si="118"/>
        <v>0</v>
      </c>
      <c r="AH151" s="6">
        <f t="shared" si="118"/>
        <v>9154200</v>
      </c>
      <c r="AI151" s="6">
        <f t="shared" si="118"/>
        <v>0</v>
      </c>
      <c r="AJ151" s="6">
        <f t="shared" si="118"/>
        <v>9154200</v>
      </c>
      <c r="AK151" s="6">
        <f t="shared" si="118"/>
        <v>0</v>
      </c>
      <c r="AL151" s="6">
        <f t="shared" ref="Z151:AS154" si="119">AL152</f>
        <v>0</v>
      </c>
      <c r="AM151" s="69">
        <f t="shared" si="119"/>
        <v>0</v>
      </c>
      <c r="AN151" s="69">
        <f t="shared" si="119"/>
        <v>0</v>
      </c>
      <c r="AO151" s="69">
        <f t="shared" si="119"/>
        <v>0</v>
      </c>
      <c r="AP151" s="69">
        <f t="shared" si="119"/>
        <v>9154200</v>
      </c>
      <c r="AQ151" s="69">
        <f t="shared" si="119"/>
        <v>0</v>
      </c>
      <c r="AR151" s="69">
        <f t="shared" si="119"/>
        <v>9154200</v>
      </c>
      <c r="AS151" s="69">
        <f t="shared" si="119"/>
        <v>0</v>
      </c>
    </row>
    <row r="152" spans="1:45" ht="18" customHeight="1" x14ac:dyDescent="0.25">
      <c r="A152" s="100" t="s">
        <v>6</v>
      </c>
      <c r="B152" s="98">
        <v>51</v>
      </c>
      <c r="C152" s="98">
        <v>0</v>
      </c>
      <c r="D152" s="3" t="s">
        <v>56</v>
      </c>
      <c r="E152" s="98">
        <v>851</v>
      </c>
      <c r="F152" s="3"/>
      <c r="G152" s="3"/>
      <c r="H152" s="3"/>
      <c r="I152" s="3"/>
      <c r="J152" s="6">
        <f t="shared" si="118"/>
        <v>8917000</v>
      </c>
      <c r="K152" s="6">
        <f t="shared" si="118"/>
        <v>0</v>
      </c>
      <c r="L152" s="6">
        <f t="shared" si="118"/>
        <v>8917000</v>
      </c>
      <c r="M152" s="6">
        <f t="shared" si="118"/>
        <v>0</v>
      </c>
      <c r="N152" s="6">
        <f t="shared" si="118"/>
        <v>1291945.76</v>
      </c>
      <c r="O152" s="6">
        <f t="shared" si="118"/>
        <v>0</v>
      </c>
      <c r="P152" s="6">
        <f t="shared" si="118"/>
        <v>1291945.76</v>
      </c>
      <c r="Q152" s="6">
        <f t="shared" si="118"/>
        <v>0</v>
      </c>
      <c r="R152" s="6">
        <f t="shared" si="118"/>
        <v>10208945.76</v>
      </c>
      <c r="S152" s="6">
        <f t="shared" si="118"/>
        <v>0</v>
      </c>
      <c r="T152" s="6">
        <f t="shared" si="118"/>
        <v>10208945.76</v>
      </c>
      <c r="U152" s="6">
        <f t="shared" si="118"/>
        <v>0</v>
      </c>
      <c r="V152" s="6">
        <f t="shared" si="118"/>
        <v>9101900</v>
      </c>
      <c r="W152" s="6">
        <f t="shared" si="118"/>
        <v>0</v>
      </c>
      <c r="X152" s="6">
        <f t="shared" si="118"/>
        <v>9101900</v>
      </c>
      <c r="Y152" s="6">
        <f t="shared" si="118"/>
        <v>0</v>
      </c>
      <c r="Z152" s="6">
        <f t="shared" si="119"/>
        <v>0</v>
      </c>
      <c r="AA152" s="6">
        <f t="shared" si="119"/>
        <v>0</v>
      </c>
      <c r="AB152" s="6">
        <f t="shared" si="119"/>
        <v>0</v>
      </c>
      <c r="AC152" s="6">
        <f t="shared" si="119"/>
        <v>0</v>
      </c>
      <c r="AD152" s="6">
        <f t="shared" si="119"/>
        <v>9101900</v>
      </c>
      <c r="AE152" s="6">
        <f t="shared" si="119"/>
        <v>0</v>
      </c>
      <c r="AF152" s="6">
        <f t="shared" si="119"/>
        <v>9101900</v>
      </c>
      <c r="AG152" s="6">
        <f t="shared" si="119"/>
        <v>0</v>
      </c>
      <c r="AH152" s="6">
        <f t="shared" si="119"/>
        <v>9154200</v>
      </c>
      <c r="AI152" s="6">
        <f t="shared" si="119"/>
        <v>0</v>
      </c>
      <c r="AJ152" s="6">
        <f t="shared" si="119"/>
        <v>9154200</v>
      </c>
      <c r="AK152" s="6">
        <f t="shared" si="119"/>
        <v>0</v>
      </c>
      <c r="AL152" s="6">
        <f t="shared" si="119"/>
        <v>0</v>
      </c>
      <c r="AM152" s="69">
        <f t="shared" si="119"/>
        <v>0</v>
      </c>
      <c r="AN152" s="69">
        <f t="shared" si="119"/>
        <v>0</v>
      </c>
      <c r="AO152" s="69">
        <f t="shared" si="119"/>
        <v>0</v>
      </c>
      <c r="AP152" s="69">
        <f t="shared" si="119"/>
        <v>9154200</v>
      </c>
      <c r="AQ152" s="69">
        <f t="shared" si="119"/>
        <v>0</v>
      </c>
      <c r="AR152" s="69">
        <f t="shared" si="119"/>
        <v>9154200</v>
      </c>
      <c r="AS152" s="69">
        <f t="shared" si="119"/>
        <v>0</v>
      </c>
    </row>
    <row r="153" spans="1:45" ht="252.75" customHeight="1" x14ac:dyDescent="0.25">
      <c r="A153" s="100" t="s">
        <v>192</v>
      </c>
      <c r="B153" s="98">
        <v>51</v>
      </c>
      <c r="C153" s="98">
        <v>0</v>
      </c>
      <c r="D153" s="3" t="s">
        <v>56</v>
      </c>
      <c r="E153" s="98">
        <v>851</v>
      </c>
      <c r="F153" s="3" t="s">
        <v>13</v>
      </c>
      <c r="G153" s="3" t="s">
        <v>56</v>
      </c>
      <c r="H153" s="3" t="s">
        <v>193</v>
      </c>
      <c r="I153" s="3"/>
      <c r="J153" s="6">
        <f t="shared" si="118"/>
        <v>8917000</v>
      </c>
      <c r="K153" s="6">
        <f t="shared" si="118"/>
        <v>0</v>
      </c>
      <c r="L153" s="6">
        <f t="shared" si="118"/>
        <v>8917000</v>
      </c>
      <c r="M153" s="6">
        <f t="shared" si="118"/>
        <v>0</v>
      </c>
      <c r="N153" s="6">
        <f t="shared" si="118"/>
        <v>1291945.76</v>
      </c>
      <c r="O153" s="6">
        <f t="shared" si="118"/>
        <v>0</v>
      </c>
      <c r="P153" s="6">
        <f t="shared" si="118"/>
        <v>1291945.76</v>
      </c>
      <c r="Q153" s="6">
        <f t="shared" si="118"/>
        <v>0</v>
      </c>
      <c r="R153" s="6">
        <f t="shared" si="118"/>
        <v>10208945.76</v>
      </c>
      <c r="S153" s="6">
        <f t="shared" si="118"/>
        <v>0</v>
      </c>
      <c r="T153" s="6">
        <f t="shared" si="118"/>
        <v>10208945.76</v>
      </c>
      <c r="U153" s="6">
        <f t="shared" si="118"/>
        <v>0</v>
      </c>
      <c r="V153" s="6">
        <f t="shared" si="118"/>
        <v>9101900</v>
      </c>
      <c r="W153" s="6">
        <f t="shared" si="118"/>
        <v>0</v>
      </c>
      <c r="X153" s="6">
        <f t="shared" si="118"/>
        <v>9101900</v>
      </c>
      <c r="Y153" s="6">
        <f t="shared" si="118"/>
        <v>0</v>
      </c>
      <c r="Z153" s="6">
        <f t="shared" si="119"/>
        <v>0</v>
      </c>
      <c r="AA153" s="6">
        <f t="shared" si="119"/>
        <v>0</v>
      </c>
      <c r="AB153" s="6">
        <f t="shared" si="119"/>
        <v>0</v>
      </c>
      <c r="AC153" s="6">
        <f t="shared" si="119"/>
        <v>0</v>
      </c>
      <c r="AD153" s="6">
        <f t="shared" si="119"/>
        <v>9101900</v>
      </c>
      <c r="AE153" s="6">
        <f t="shared" si="119"/>
        <v>0</v>
      </c>
      <c r="AF153" s="6">
        <f t="shared" si="119"/>
        <v>9101900</v>
      </c>
      <c r="AG153" s="6">
        <f t="shared" si="119"/>
        <v>0</v>
      </c>
      <c r="AH153" s="6">
        <f t="shared" si="119"/>
        <v>9154200</v>
      </c>
      <c r="AI153" s="6">
        <f t="shared" si="119"/>
        <v>0</v>
      </c>
      <c r="AJ153" s="6">
        <f t="shared" si="119"/>
        <v>9154200</v>
      </c>
      <c r="AK153" s="6">
        <f t="shared" si="119"/>
        <v>0</v>
      </c>
      <c r="AL153" s="6">
        <f t="shared" si="119"/>
        <v>0</v>
      </c>
      <c r="AM153" s="69">
        <f t="shared" si="119"/>
        <v>0</v>
      </c>
      <c r="AN153" s="69">
        <f t="shared" si="119"/>
        <v>0</v>
      </c>
      <c r="AO153" s="69">
        <f t="shared" si="119"/>
        <v>0</v>
      </c>
      <c r="AP153" s="69">
        <f t="shared" si="119"/>
        <v>9154200</v>
      </c>
      <c r="AQ153" s="69">
        <f t="shared" si="119"/>
        <v>0</v>
      </c>
      <c r="AR153" s="69">
        <f t="shared" si="119"/>
        <v>9154200</v>
      </c>
      <c r="AS153" s="69">
        <f t="shared" si="119"/>
        <v>0</v>
      </c>
    </row>
    <row r="154" spans="1:45" ht="21.75" customHeight="1" x14ac:dyDescent="0.25">
      <c r="A154" s="100" t="s">
        <v>34</v>
      </c>
      <c r="B154" s="98">
        <v>51</v>
      </c>
      <c r="C154" s="98">
        <v>0</v>
      </c>
      <c r="D154" s="3" t="s">
        <v>56</v>
      </c>
      <c r="E154" s="98">
        <v>851</v>
      </c>
      <c r="F154" s="3"/>
      <c r="G154" s="3"/>
      <c r="H154" s="3" t="s">
        <v>193</v>
      </c>
      <c r="I154" s="3" t="s">
        <v>35</v>
      </c>
      <c r="J154" s="6">
        <f t="shared" si="118"/>
        <v>8917000</v>
      </c>
      <c r="K154" s="6">
        <f t="shared" si="118"/>
        <v>0</v>
      </c>
      <c r="L154" s="6">
        <f t="shared" si="118"/>
        <v>8917000</v>
      </c>
      <c r="M154" s="6">
        <f t="shared" si="118"/>
        <v>0</v>
      </c>
      <c r="N154" s="6">
        <f t="shared" si="118"/>
        <v>1291945.76</v>
      </c>
      <c r="O154" s="6">
        <f t="shared" si="118"/>
        <v>0</v>
      </c>
      <c r="P154" s="6">
        <f t="shared" si="118"/>
        <v>1291945.76</v>
      </c>
      <c r="Q154" s="6">
        <f t="shared" si="118"/>
        <v>0</v>
      </c>
      <c r="R154" s="6">
        <f t="shared" si="118"/>
        <v>10208945.76</v>
      </c>
      <c r="S154" s="6">
        <f t="shared" si="118"/>
        <v>0</v>
      </c>
      <c r="T154" s="6">
        <f t="shared" si="118"/>
        <v>10208945.76</v>
      </c>
      <c r="U154" s="6">
        <f t="shared" si="118"/>
        <v>0</v>
      </c>
      <c r="V154" s="6">
        <f t="shared" si="118"/>
        <v>9101900</v>
      </c>
      <c r="W154" s="6">
        <f t="shared" si="118"/>
        <v>0</v>
      </c>
      <c r="X154" s="6">
        <f t="shared" si="118"/>
        <v>9101900</v>
      </c>
      <c r="Y154" s="6">
        <f t="shared" si="118"/>
        <v>0</v>
      </c>
      <c r="Z154" s="6">
        <f t="shared" si="119"/>
        <v>0</v>
      </c>
      <c r="AA154" s="6">
        <f t="shared" si="119"/>
        <v>0</v>
      </c>
      <c r="AB154" s="6">
        <f t="shared" si="119"/>
        <v>0</v>
      </c>
      <c r="AC154" s="6">
        <f t="shared" si="119"/>
        <v>0</v>
      </c>
      <c r="AD154" s="6">
        <f t="shared" si="119"/>
        <v>9101900</v>
      </c>
      <c r="AE154" s="6">
        <f t="shared" si="119"/>
        <v>0</v>
      </c>
      <c r="AF154" s="6">
        <f t="shared" si="119"/>
        <v>9101900</v>
      </c>
      <c r="AG154" s="6">
        <f t="shared" si="119"/>
        <v>0</v>
      </c>
      <c r="AH154" s="6">
        <f t="shared" si="119"/>
        <v>9154200</v>
      </c>
      <c r="AI154" s="6">
        <f t="shared" si="119"/>
        <v>0</v>
      </c>
      <c r="AJ154" s="6">
        <f t="shared" si="119"/>
        <v>9154200</v>
      </c>
      <c r="AK154" s="6">
        <f t="shared" si="119"/>
        <v>0</v>
      </c>
      <c r="AL154" s="6">
        <f t="shared" si="119"/>
        <v>0</v>
      </c>
      <c r="AM154" s="69">
        <f t="shared" si="119"/>
        <v>0</v>
      </c>
      <c r="AN154" s="69">
        <f t="shared" si="119"/>
        <v>0</v>
      </c>
      <c r="AO154" s="69">
        <f t="shared" si="119"/>
        <v>0</v>
      </c>
      <c r="AP154" s="69">
        <f t="shared" si="119"/>
        <v>9154200</v>
      </c>
      <c r="AQ154" s="69">
        <f t="shared" si="119"/>
        <v>0</v>
      </c>
      <c r="AR154" s="69">
        <f t="shared" si="119"/>
        <v>9154200</v>
      </c>
      <c r="AS154" s="69">
        <f t="shared" si="119"/>
        <v>0</v>
      </c>
    </row>
    <row r="155" spans="1:45" ht="21.75" customHeight="1" x14ac:dyDescent="0.25">
      <c r="A155" s="102" t="s">
        <v>59</v>
      </c>
      <c r="B155" s="98">
        <v>51</v>
      </c>
      <c r="C155" s="98">
        <v>0</v>
      </c>
      <c r="D155" s="3" t="s">
        <v>56</v>
      </c>
      <c r="E155" s="98">
        <v>851</v>
      </c>
      <c r="F155" s="3"/>
      <c r="G155" s="3"/>
      <c r="H155" s="3" t="s">
        <v>193</v>
      </c>
      <c r="I155" s="3" t="s">
        <v>60</v>
      </c>
      <c r="J155" s="6">
        <f>'3.ВС'!J134</f>
        <v>8917000</v>
      </c>
      <c r="K155" s="6">
        <f>'3.ВС'!K134</f>
        <v>0</v>
      </c>
      <c r="L155" s="6">
        <f>'3.ВС'!L134</f>
        <v>8917000</v>
      </c>
      <c r="M155" s="6">
        <f>'3.ВС'!M134</f>
        <v>0</v>
      </c>
      <c r="N155" s="6">
        <f>'3.ВС'!N134</f>
        <v>1291945.76</v>
      </c>
      <c r="O155" s="6">
        <f>'3.ВС'!O134</f>
        <v>0</v>
      </c>
      <c r="P155" s="6">
        <f>'3.ВС'!P134</f>
        <v>1291945.76</v>
      </c>
      <c r="Q155" s="6">
        <f>'3.ВС'!Q134</f>
        <v>0</v>
      </c>
      <c r="R155" s="6">
        <f>'3.ВС'!R134</f>
        <v>10208945.76</v>
      </c>
      <c r="S155" s="6">
        <f>'3.ВС'!S134</f>
        <v>0</v>
      </c>
      <c r="T155" s="6">
        <f>'3.ВС'!T134</f>
        <v>10208945.76</v>
      </c>
      <c r="U155" s="6">
        <f>'3.ВС'!U134</f>
        <v>0</v>
      </c>
      <c r="V155" s="6">
        <f>'3.ВС'!V134</f>
        <v>9101900</v>
      </c>
      <c r="W155" s="6">
        <f>'3.ВС'!W134</f>
        <v>0</v>
      </c>
      <c r="X155" s="6">
        <f>'3.ВС'!X134</f>
        <v>9101900</v>
      </c>
      <c r="Y155" s="6">
        <f>'3.ВС'!Y134</f>
        <v>0</v>
      </c>
      <c r="Z155" s="6">
        <f>'3.ВС'!Z134</f>
        <v>0</v>
      </c>
      <c r="AA155" s="6">
        <f>'3.ВС'!AA134</f>
        <v>0</v>
      </c>
      <c r="AB155" s="6">
        <f>'3.ВС'!AB134</f>
        <v>0</v>
      </c>
      <c r="AC155" s="6">
        <f>'3.ВС'!AC134</f>
        <v>0</v>
      </c>
      <c r="AD155" s="6">
        <f>'3.ВС'!AD134</f>
        <v>9101900</v>
      </c>
      <c r="AE155" s="6">
        <f>'3.ВС'!AE134</f>
        <v>0</v>
      </c>
      <c r="AF155" s="6">
        <f>'3.ВС'!AF134</f>
        <v>9101900</v>
      </c>
      <c r="AG155" s="6">
        <f>'3.ВС'!AG134</f>
        <v>0</v>
      </c>
      <c r="AH155" s="6">
        <f>'3.ВС'!AH134</f>
        <v>9154200</v>
      </c>
      <c r="AI155" s="6">
        <f>'3.ВС'!AI134</f>
        <v>0</v>
      </c>
      <c r="AJ155" s="6">
        <f>'3.ВС'!AJ134</f>
        <v>9154200</v>
      </c>
      <c r="AK155" s="6">
        <f>'3.ВС'!AK134</f>
        <v>0</v>
      </c>
      <c r="AL155" s="6">
        <f>'3.ВС'!AL134</f>
        <v>0</v>
      </c>
      <c r="AM155" s="69">
        <f>'3.ВС'!AM134</f>
        <v>0</v>
      </c>
      <c r="AN155" s="69">
        <f>'3.ВС'!AN134</f>
        <v>0</v>
      </c>
      <c r="AO155" s="69">
        <f>'3.ВС'!AO134</f>
        <v>0</v>
      </c>
      <c r="AP155" s="69">
        <f>'3.ВС'!AP134</f>
        <v>9154200</v>
      </c>
      <c r="AQ155" s="69">
        <f>'3.ВС'!AQ134</f>
        <v>0</v>
      </c>
      <c r="AR155" s="69">
        <f>'3.ВС'!AR134</f>
        <v>9154200</v>
      </c>
      <c r="AS155" s="69">
        <f>'3.ВС'!AS134</f>
        <v>0</v>
      </c>
    </row>
    <row r="156" spans="1:45" ht="47.25" customHeight="1" x14ac:dyDescent="0.25">
      <c r="A156" s="100" t="s">
        <v>386</v>
      </c>
      <c r="B156" s="4">
        <v>51</v>
      </c>
      <c r="C156" s="4">
        <v>0</v>
      </c>
      <c r="D156" s="2" t="s">
        <v>48</v>
      </c>
      <c r="E156" s="98"/>
      <c r="F156" s="2"/>
      <c r="G156" s="2"/>
      <c r="H156" s="2"/>
      <c r="I156" s="2"/>
      <c r="J156" s="15">
        <f>J157</f>
        <v>159551</v>
      </c>
      <c r="K156" s="15">
        <f t="shared" ref="K156:U156" si="120">K157</f>
        <v>0</v>
      </c>
      <c r="L156" s="15">
        <f t="shared" si="120"/>
        <v>159551</v>
      </c>
      <c r="M156" s="15">
        <f t="shared" si="120"/>
        <v>0</v>
      </c>
      <c r="N156" s="15">
        <f t="shared" si="120"/>
        <v>1491019</v>
      </c>
      <c r="O156" s="15">
        <f t="shared" si="120"/>
        <v>0</v>
      </c>
      <c r="P156" s="15">
        <f t="shared" si="120"/>
        <v>1491019</v>
      </c>
      <c r="Q156" s="15">
        <f t="shared" si="120"/>
        <v>0</v>
      </c>
      <c r="R156" s="15">
        <f t="shared" si="120"/>
        <v>1650570</v>
      </c>
      <c r="S156" s="15">
        <f t="shared" si="120"/>
        <v>0</v>
      </c>
      <c r="T156" s="15">
        <f t="shared" si="120"/>
        <v>1650570</v>
      </c>
      <c r="U156" s="15">
        <f t="shared" si="120"/>
        <v>0</v>
      </c>
      <c r="V156" s="15">
        <f>V157</f>
        <v>72551</v>
      </c>
      <c r="W156" s="15">
        <f t="shared" ref="W156:AS156" si="121">W157</f>
        <v>0</v>
      </c>
      <c r="X156" s="15">
        <f t="shared" si="121"/>
        <v>72551</v>
      </c>
      <c r="Y156" s="15">
        <f t="shared" si="121"/>
        <v>0</v>
      </c>
      <c r="Z156" s="15">
        <f t="shared" si="121"/>
        <v>0</v>
      </c>
      <c r="AA156" s="15">
        <f t="shared" si="121"/>
        <v>0</v>
      </c>
      <c r="AB156" s="15">
        <f t="shared" si="121"/>
        <v>0</v>
      </c>
      <c r="AC156" s="15">
        <f t="shared" si="121"/>
        <v>0</v>
      </c>
      <c r="AD156" s="15">
        <f t="shared" si="121"/>
        <v>72551</v>
      </c>
      <c r="AE156" s="15">
        <f t="shared" si="121"/>
        <v>0</v>
      </c>
      <c r="AF156" s="15">
        <f t="shared" si="121"/>
        <v>72551</v>
      </c>
      <c r="AG156" s="15">
        <f t="shared" si="121"/>
        <v>0</v>
      </c>
      <c r="AH156" s="15">
        <f t="shared" si="121"/>
        <v>72551</v>
      </c>
      <c r="AI156" s="15">
        <f t="shared" si="121"/>
        <v>0</v>
      </c>
      <c r="AJ156" s="15">
        <f t="shared" si="121"/>
        <v>72551</v>
      </c>
      <c r="AK156" s="15">
        <f t="shared" si="121"/>
        <v>0</v>
      </c>
      <c r="AL156" s="15">
        <f t="shared" si="121"/>
        <v>0</v>
      </c>
      <c r="AM156" s="44">
        <f t="shared" si="121"/>
        <v>0</v>
      </c>
      <c r="AN156" s="44">
        <f t="shared" si="121"/>
        <v>0</v>
      </c>
      <c r="AO156" s="44">
        <f t="shared" si="121"/>
        <v>0</v>
      </c>
      <c r="AP156" s="44">
        <f t="shared" si="121"/>
        <v>72551</v>
      </c>
      <c r="AQ156" s="44">
        <f t="shared" si="121"/>
        <v>0</v>
      </c>
      <c r="AR156" s="44">
        <f t="shared" si="121"/>
        <v>72551</v>
      </c>
      <c r="AS156" s="44">
        <f t="shared" si="121"/>
        <v>0</v>
      </c>
    </row>
    <row r="157" spans="1:45" ht="19.5" customHeight="1" x14ac:dyDescent="0.25">
      <c r="A157" s="100" t="s">
        <v>6</v>
      </c>
      <c r="B157" s="4">
        <v>51</v>
      </c>
      <c r="C157" s="4">
        <v>0</v>
      </c>
      <c r="D157" s="2" t="s">
        <v>48</v>
      </c>
      <c r="E157" s="4">
        <v>851</v>
      </c>
      <c r="F157" s="2"/>
      <c r="G157" s="2"/>
      <c r="H157" s="2"/>
      <c r="I157" s="2"/>
      <c r="J157" s="34">
        <f>J158+J164+J161+J167+J170</f>
        <v>159551</v>
      </c>
      <c r="K157" s="34">
        <f t="shared" ref="K157:U157" si="122">K158+K164+K161+K167+K170</f>
        <v>0</v>
      </c>
      <c r="L157" s="34">
        <f t="shared" si="122"/>
        <v>159551</v>
      </c>
      <c r="M157" s="34">
        <f t="shared" si="122"/>
        <v>0</v>
      </c>
      <c r="N157" s="34">
        <f t="shared" si="122"/>
        <v>1491019</v>
      </c>
      <c r="O157" s="34">
        <f t="shared" si="122"/>
        <v>0</v>
      </c>
      <c r="P157" s="34">
        <f t="shared" si="122"/>
        <v>1491019</v>
      </c>
      <c r="Q157" s="34">
        <f t="shared" si="122"/>
        <v>0</v>
      </c>
      <c r="R157" s="34">
        <f t="shared" si="122"/>
        <v>1650570</v>
      </c>
      <c r="S157" s="34">
        <f t="shared" si="122"/>
        <v>0</v>
      </c>
      <c r="T157" s="34">
        <f t="shared" si="122"/>
        <v>1650570</v>
      </c>
      <c r="U157" s="34">
        <f t="shared" si="122"/>
        <v>0</v>
      </c>
      <c r="V157" s="34">
        <f>V158+V164+V161+V167+V170</f>
        <v>72551</v>
      </c>
      <c r="W157" s="34">
        <f t="shared" ref="W157:Y157" si="123">W158+W164+W161+W167+W170</f>
        <v>0</v>
      </c>
      <c r="X157" s="34">
        <f t="shared" si="123"/>
        <v>72551</v>
      </c>
      <c r="Y157" s="34">
        <f t="shared" si="123"/>
        <v>0</v>
      </c>
      <c r="Z157" s="34">
        <f t="shared" ref="Z157:AS157" si="124">Z158+Z164+Z161+Z167+Z170</f>
        <v>0</v>
      </c>
      <c r="AA157" s="34">
        <f t="shared" si="124"/>
        <v>0</v>
      </c>
      <c r="AB157" s="34">
        <f t="shared" si="124"/>
        <v>0</v>
      </c>
      <c r="AC157" s="34">
        <f t="shared" si="124"/>
        <v>0</v>
      </c>
      <c r="AD157" s="34">
        <f t="shared" si="124"/>
        <v>72551</v>
      </c>
      <c r="AE157" s="34">
        <f t="shared" si="124"/>
        <v>0</v>
      </c>
      <c r="AF157" s="34">
        <f t="shared" si="124"/>
        <v>72551</v>
      </c>
      <c r="AG157" s="34">
        <f t="shared" si="124"/>
        <v>0</v>
      </c>
      <c r="AH157" s="34">
        <f t="shared" si="124"/>
        <v>72551</v>
      </c>
      <c r="AI157" s="34">
        <f t="shared" si="124"/>
        <v>0</v>
      </c>
      <c r="AJ157" s="34">
        <f t="shared" si="124"/>
        <v>72551</v>
      </c>
      <c r="AK157" s="34">
        <f t="shared" si="124"/>
        <v>0</v>
      </c>
      <c r="AL157" s="34">
        <f t="shared" si="124"/>
        <v>0</v>
      </c>
      <c r="AM157" s="34">
        <f t="shared" si="124"/>
        <v>0</v>
      </c>
      <c r="AN157" s="34">
        <f t="shared" si="124"/>
        <v>0</v>
      </c>
      <c r="AO157" s="34">
        <f t="shared" si="124"/>
        <v>0</v>
      </c>
      <c r="AP157" s="34">
        <f t="shared" si="124"/>
        <v>72551</v>
      </c>
      <c r="AQ157" s="34">
        <f t="shared" si="124"/>
        <v>0</v>
      </c>
      <c r="AR157" s="34">
        <f t="shared" si="124"/>
        <v>72551</v>
      </c>
      <c r="AS157" s="34">
        <f t="shared" si="124"/>
        <v>0</v>
      </c>
    </row>
    <row r="158" spans="1:45" ht="45" hidden="1" x14ac:dyDescent="0.25">
      <c r="A158" s="100" t="s">
        <v>73</v>
      </c>
      <c r="B158" s="98">
        <v>51</v>
      </c>
      <c r="C158" s="98">
        <v>0</v>
      </c>
      <c r="D158" s="2" t="s">
        <v>48</v>
      </c>
      <c r="E158" s="98">
        <v>851</v>
      </c>
      <c r="F158" s="2" t="s">
        <v>30</v>
      </c>
      <c r="G158" s="2" t="s">
        <v>43</v>
      </c>
      <c r="H158" s="2" t="s">
        <v>196</v>
      </c>
      <c r="I158" s="2"/>
      <c r="J158" s="15">
        <f t="shared" ref="J158:AK159" si="125">J159</f>
        <v>0</v>
      </c>
      <c r="K158" s="15">
        <f t="shared" si="125"/>
        <v>0</v>
      </c>
      <c r="L158" s="15">
        <f t="shared" si="125"/>
        <v>0</v>
      </c>
      <c r="M158" s="15">
        <f t="shared" si="125"/>
        <v>0</v>
      </c>
      <c r="N158" s="15">
        <f t="shared" si="125"/>
        <v>0</v>
      </c>
      <c r="O158" s="15">
        <f t="shared" si="125"/>
        <v>0</v>
      </c>
      <c r="P158" s="15">
        <f t="shared" si="125"/>
        <v>0</v>
      </c>
      <c r="Q158" s="15">
        <f t="shared" si="125"/>
        <v>0</v>
      </c>
      <c r="R158" s="15">
        <f t="shared" si="125"/>
        <v>0</v>
      </c>
      <c r="S158" s="15">
        <f t="shared" si="125"/>
        <v>0</v>
      </c>
      <c r="T158" s="15">
        <f t="shared" si="125"/>
        <v>0</v>
      </c>
      <c r="U158" s="15">
        <f t="shared" si="125"/>
        <v>0</v>
      </c>
      <c r="V158" s="15">
        <f t="shared" si="125"/>
        <v>0</v>
      </c>
      <c r="W158" s="15">
        <f t="shared" si="125"/>
        <v>0</v>
      </c>
      <c r="X158" s="15">
        <f t="shared" si="125"/>
        <v>0</v>
      </c>
      <c r="Y158" s="15">
        <f t="shared" si="125"/>
        <v>0</v>
      </c>
      <c r="Z158" s="15">
        <f t="shared" si="125"/>
        <v>0</v>
      </c>
      <c r="AA158" s="15">
        <f t="shared" si="125"/>
        <v>0</v>
      </c>
      <c r="AB158" s="15">
        <f t="shared" si="125"/>
        <v>0</v>
      </c>
      <c r="AC158" s="15">
        <f t="shared" si="125"/>
        <v>0</v>
      </c>
      <c r="AD158" s="15">
        <f t="shared" si="125"/>
        <v>0</v>
      </c>
      <c r="AE158" s="15">
        <f t="shared" si="125"/>
        <v>0</v>
      </c>
      <c r="AF158" s="15">
        <f t="shared" si="125"/>
        <v>0</v>
      </c>
      <c r="AG158" s="15">
        <f t="shared" si="125"/>
        <v>0</v>
      </c>
      <c r="AH158" s="15">
        <f t="shared" si="125"/>
        <v>0</v>
      </c>
      <c r="AI158" s="15">
        <f t="shared" si="125"/>
        <v>0</v>
      </c>
      <c r="AJ158" s="15">
        <f t="shared" si="125"/>
        <v>0</v>
      </c>
      <c r="AK158" s="15">
        <f t="shared" si="125"/>
        <v>0</v>
      </c>
      <c r="AL158" s="15">
        <f t="shared" ref="Z158:AS159" si="126">AL159</f>
        <v>0</v>
      </c>
      <c r="AM158" s="44">
        <f t="shared" si="126"/>
        <v>0</v>
      </c>
      <c r="AN158" s="44">
        <f t="shared" si="126"/>
        <v>0</v>
      </c>
      <c r="AO158" s="44">
        <f t="shared" si="126"/>
        <v>0</v>
      </c>
      <c r="AP158" s="44">
        <f t="shared" si="126"/>
        <v>0</v>
      </c>
      <c r="AQ158" s="44">
        <f t="shared" si="126"/>
        <v>0</v>
      </c>
      <c r="AR158" s="44">
        <f t="shared" si="126"/>
        <v>0</v>
      </c>
      <c r="AS158" s="44">
        <f t="shared" si="126"/>
        <v>0</v>
      </c>
    </row>
    <row r="159" spans="1:45" ht="22.5" hidden="1" customHeight="1" x14ac:dyDescent="0.25">
      <c r="A159" s="102" t="s">
        <v>69</v>
      </c>
      <c r="B159" s="98">
        <v>51</v>
      </c>
      <c r="C159" s="98">
        <v>0</v>
      </c>
      <c r="D159" s="2" t="s">
        <v>48</v>
      </c>
      <c r="E159" s="98">
        <v>851</v>
      </c>
      <c r="F159" s="2" t="s">
        <v>30</v>
      </c>
      <c r="G159" s="2" t="s">
        <v>43</v>
      </c>
      <c r="H159" s="2" t="s">
        <v>196</v>
      </c>
      <c r="I159" s="2" t="s">
        <v>70</v>
      </c>
      <c r="J159" s="15">
        <f t="shared" si="125"/>
        <v>0</v>
      </c>
      <c r="K159" s="15">
        <f t="shared" si="125"/>
        <v>0</v>
      </c>
      <c r="L159" s="15">
        <f t="shared" si="125"/>
        <v>0</v>
      </c>
      <c r="M159" s="15">
        <f t="shared" si="125"/>
        <v>0</v>
      </c>
      <c r="N159" s="15">
        <f t="shared" si="125"/>
        <v>0</v>
      </c>
      <c r="O159" s="15">
        <f t="shared" si="125"/>
        <v>0</v>
      </c>
      <c r="P159" s="15">
        <f t="shared" si="125"/>
        <v>0</v>
      </c>
      <c r="Q159" s="15">
        <f t="shared" si="125"/>
        <v>0</v>
      </c>
      <c r="R159" s="15">
        <f t="shared" si="125"/>
        <v>0</v>
      </c>
      <c r="S159" s="15">
        <f t="shared" si="125"/>
        <v>0</v>
      </c>
      <c r="T159" s="15">
        <f t="shared" si="125"/>
        <v>0</v>
      </c>
      <c r="U159" s="15">
        <f t="shared" si="125"/>
        <v>0</v>
      </c>
      <c r="V159" s="15">
        <f t="shared" si="125"/>
        <v>0</v>
      </c>
      <c r="W159" s="15">
        <f t="shared" si="125"/>
        <v>0</v>
      </c>
      <c r="X159" s="15">
        <f t="shared" si="125"/>
        <v>0</v>
      </c>
      <c r="Y159" s="15">
        <f t="shared" si="125"/>
        <v>0</v>
      </c>
      <c r="Z159" s="15">
        <f t="shared" si="126"/>
        <v>0</v>
      </c>
      <c r="AA159" s="15">
        <f t="shared" si="126"/>
        <v>0</v>
      </c>
      <c r="AB159" s="15">
        <f t="shared" si="126"/>
        <v>0</v>
      </c>
      <c r="AC159" s="15">
        <f t="shared" si="126"/>
        <v>0</v>
      </c>
      <c r="AD159" s="15">
        <f t="shared" si="126"/>
        <v>0</v>
      </c>
      <c r="AE159" s="15">
        <f t="shared" si="126"/>
        <v>0</v>
      </c>
      <c r="AF159" s="15">
        <f t="shared" si="126"/>
        <v>0</v>
      </c>
      <c r="AG159" s="15">
        <f t="shared" si="126"/>
        <v>0</v>
      </c>
      <c r="AH159" s="15">
        <f t="shared" si="126"/>
        <v>0</v>
      </c>
      <c r="AI159" s="15">
        <f t="shared" si="126"/>
        <v>0</v>
      </c>
      <c r="AJ159" s="15">
        <f t="shared" si="126"/>
        <v>0</v>
      </c>
      <c r="AK159" s="15">
        <f t="shared" si="126"/>
        <v>0</v>
      </c>
      <c r="AL159" s="15">
        <f t="shared" si="126"/>
        <v>0</v>
      </c>
      <c r="AM159" s="44">
        <f t="shared" si="126"/>
        <v>0</v>
      </c>
      <c r="AN159" s="44">
        <f t="shared" si="126"/>
        <v>0</v>
      </c>
      <c r="AO159" s="44">
        <f t="shared" si="126"/>
        <v>0</v>
      </c>
      <c r="AP159" s="44">
        <f t="shared" si="126"/>
        <v>0</v>
      </c>
      <c r="AQ159" s="44">
        <f t="shared" si="126"/>
        <v>0</v>
      </c>
      <c r="AR159" s="44">
        <f t="shared" si="126"/>
        <v>0</v>
      </c>
      <c r="AS159" s="44">
        <f t="shared" si="126"/>
        <v>0</v>
      </c>
    </row>
    <row r="160" spans="1:45" hidden="1" x14ac:dyDescent="0.25">
      <c r="A160" s="102" t="s">
        <v>71</v>
      </c>
      <c r="B160" s="98">
        <v>51</v>
      </c>
      <c r="C160" s="98">
        <v>0</v>
      </c>
      <c r="D160" s="2" t="s">
        <v>48</v>
      </c>
      <c r="E160" s="98">
        <v>851</v>
      </c>
      <c r="F160" s="2" t="s">
        <v>30</v>
      </c>
      <c r="G160" s="2" t="s">
        <v>43</v>
      </c>
      <c r="H160" s="2" t="s">
        <v>196</v>
      </c>
      <c r="I160" s="2" t="s">
        <v>72</v>
      </c>
      <c r="J160" s="15">
        <f>'3.ВС'!J165</f>
        <v>0</v>
      </c>
      <c r="K160" s="15">
        <f>'3.ВС'!K165</f>
        <v>0</v>
      </c>
      <c r="L160" s="15">
        <f>'3.ВС'!L165</f>
        <v>0</v>
      </c>
      <c r="M160" s="15">
        <f>'3.ВС'!M165</f>
        <v>0</v>
      </c>
      <c r="N160" s="15">
        <f>'3.ВС'!N165</f>
        <v>0</v>
      </c>
      <c r="O160" s="15">
        <f>'3.ВС'!O165</f>
        <v>0</v>
      </c>
      <c r="P160" s="15">
        <f>'3.ВС'!P165</f>
        <v>0</v>
      </c>
      <c r="Q160" s="15">
        <f>'3.ВС'!Q165</f>
        <v>0</v>
      </c>
      <c r="R160" s="15">
        <f>'3.ВС'!R165</f>
        <v>0</v>
      </c>
      <c r="S160" s="15">
        <f>'3.ВС'!S165</f>
        <v>0</v>
      </c>
      <c r="T160" s="15">
        <f>'3.ВС'!T165</f>
        <v>0</v>
      </c>
      <c r="U160" s="15">
        <f>'3.ВС'!U165</f>
        <v>0</v>
      </c>
      <c r="V160" s="15">
        <f>'3.ВС'!V165</f>
        <v>0</v>
      </c>
      <c r="W160" s="15">
        <f>'3.ВС'!W165</f>
        <v>0</v>
      </c>
      <c r="X160" s="15">
        <f>'3.ВС'!X165</f>
        <v>0</v>
      </c>
      <c r="Y160" s="15">
        <f>'3.ВС'!Y165</f>
        <v>0</v>
      </c>
      <c r="Z160" s="15">
        <f>'3.ВС'!Z165</f>
        <v>0</v>
      </c>
      <c r="AA160" s="15">
        <f>'3.ВС'!AA165</f>
        <v>0</v>
      </c>
      <c r="AB160" s="15">
        <f>'3.ВС'!AB165</f>
        <v>0</v>
      </c>
      <c r="AC160" s="15">
        <f>'3.ВС'!AC165</f>
        <v>0</v>
      </c>
      <c r="AD160" s="15">
        <f>'3.ВС'!AD165</f>
        <v>0</v>
      </c>
      <c r="AE160" s="15">
        <f>'3.ВС'!AE165</f>
        <v>0</v>
      </c>
      <c r="AF160" s="15">
        <f>'3.ВС'!AF165</f>
        <v>0</v>
      </c>
      <c r="AG160" s="15">
        <f>'3.ВС'!AG165</f>
        <v>0</v>
      </c>
      <c r="AH160" s="15">
        <f>'3.ВС'!AH165</f>
        <v>0</v>
      </c>
      <c r="AI160" s="15">
        <f>'3.ВС'!AI165</f>
        <v>0</v>
      </c>
      <c r="AJ160" s="15">
        <f>'3.ВС'!AJ165</f>
        <v>0</v>
      </c>
      <c r="AK160" s="15">
        <f>'3.ВС'!AK165</f>
        <v>0</v>
      </c>
      <c r="AL160" s="15">
        <f>'3.ВС'!AL165</f>
        <v>0</v>
      </c>
      <c r="AM160" s="44">
        <f>'3.ВС'!AM165</f>
        <v>0</v>
      </c>
      <c r="AN160" s="44">
        <f>'3.ВС'!AN165</f>
        <v>0</v>
      </c>
      <c r="AO160" s="44">
        <f>'3.ВС'!AO165</f>
        <v>0</v>
      </c>
      <c r="AP160" s="44">
        <f>'3.ВС'!AP165</f>
        <v>0</v>
      </c>
      <c r="AQ160" s="44">
        <f>'3.ВС'!AQ165</f>
        <v>0</v>
      </c>
      <c r="AR160" s="44">
        <f>'3.ВС'!AR165</f>
        <v>0</v>
      </c>
      <c r="AS160" s="44">
        <f>'3.ВС'!AS165</f>
        <v>0</v>
      </c>
    </row>
    <row r="161" spans="1:45" ht="30" hidden="1" x14ac:dyDescent="0.25">
      <c r="A161" s="102" t="s">
        <v>232</v>
      </c>
      <c r="B161" s="98">
        <v>51</v>
      </c>
      <c r="C161" s="98">
        <v>0</v>
      </c>
      <c r="D161" s="2" t="s">
        <v>48</v>
      </c>
      <c r="E161" s="98">
        <v>851</v>
      </c>
      <c r="F161" s="2" t="s">
        <v>30</v>
      </c>
      <c r="G161" s="2" t="s">
        <v>43</v>
      </c>
      <c r="H161" s="2" t="s">
        <v>233</v>
      </c>
      <c r="I161" s="2"/>
      <c r="J161" s="15">
        <f t="shared" ref="J161:AK162" si="127">J162</f>
        <v>87000</v>
      </c>
      <c r="K161" s="15">
        <f t="shared" si="127"/>
        <v>0</v>
      </c>
      <c r="L161" s="15">
        <f t="shared" si="127"/>
        <v>87000</v>
      </c>
      <c r="M161" s="15">
        <f t="shared" si="127"/>
        <v>0</v>
      </c>
      <c r="N161" s="15">
        <f t="shared" si="127"/>
        <v>0</v>
      </c>
      <c r="O161" s="15">
        <f t="shared" si="127"/>
        <v>0</v>
      </c>
      <c r="P161" s="15">
        <f t="shared" si="127"/>
        <v>0</v>
      </c>
      <c r="Q161" s="15">
        <f t="shared" si="127"/>
        <v>0</v>
      </c>
      <c r="R161" s="15">
        <f t="shared" si="127"/>
        <v>87000</v>
      </c>
      <c r="S161" s="15">
        <f t="shared" si="127"/>
        <v>0</v>
      </c>
      <c r="T161" s="15">
        <f t="shared" si="127"/>
        <v>87000</v>
      </c>
      <c r="U161" s="15">
        <f t="shared" si="127"/>
        <v>0</v>
      </c>
      <c r="V161" s="15">
        <f t="shared" si="127"/>
        <v>0</v>
      </c>
      <c r="W161" s="15">
        <f t="shared" si="127"/>
        <v>0</v>
      </c>
      <c r="X161" s="15">
        <f t="shared" si="127"/>
        <v>0</v>
      </c>
      <c r="Y161" s="15">
        <f t="shared" si="127"/>
        <v>0</v>
      </c>
      <c r="Z161" s="15">
        <f t="shared" si="127"/>
        <v>0</v>
      </c>
      <c r="AA161" s="15">
        <f t="shared" si="127"/>
        <v>0</v>
      </c>
      <c r="AB161" s="15">
        <f t="shared" si="127"/>
        <v>0</v>
      </c>
      <c r="AC161" s="15">
        <f t="shared" si="127"/>
        <v>0</v>
      </c>
      <c r="AD161" s="15">
        <f t="shared" si="127"/>
        <v>0</v>
      </c>
      <c r="AE161" s="15">
        <f t="shared" si="127"/>
        <v>0</v>
      </c>
      <c r="AF161" s="15">
        <f t="shared" si="127"/>
        <v>0</v>
      </c>
      <c r="AG161" s="15">
        <f t="shared" si="127"/>
        <v>0</v>
      </c>
      <c r="AH161" s="15">
        <f t="shared" si="127"/>
        <v>0</v>
      </c>
      <c r="AI161" s="15">
        <f t="shared" si="127"/>
        <v>0</v>
      </c>
      <c r="AJ161" s="15">
        <f t="shared" si="127"/>
        <v>0</v>
      </c>
      <c r="AK161" s="15">
        <f t="shared" si="127"/>
        <v>0</v>
      </c>
      <c r="AL161" s="15">
        <f t="shared" ref="Z161:AS162" si="128">AL162</f>
        <v>0</v>
      </c>
      <c r="AM161" s="44">
        <f t="shared" si="128"/>
        <v>0</v>
      </c>
      <c r="AN161" s="44">
        <f t="shared" si="128"/>
        <v>0</v>
      </c>
      <c r="AO161" s="44">
        <f t="shared" si="128"/>
        <v>0</v>
      </c>
      <c r="AP161" s="44">
        <f t="shared" si="128"/>
        <v>0</v>
      </c>
      <c r="AQ161" s="44">
        <f t="shared" si="128"/>
        <v>0</v>
      </c>
      <c r="AR161" s="44">
        <f t="shared" si="128"/>
        <v>0</v>
      </c>
      <c r="AS161" s="44">
        <f t="shared" si="128"/>
        <v>0</v>
      </c>
    </row>
    <row r="162" spans="1:45" ht="22.5" hidden="1" customHeight="1" x14ac:dyDescent="0.25">
      <c r="A162" s="102" t="s">
        <v>20</v>
      </c>
      <c r="B162" s="98">
        <v>51</v>
      </c>
      <c r="C162" s="98">
        <v>0</v>
      </c>
      <c r="D162" s="2" t="s">
        <v>48</v>
      </c>
      <c r="E162" s="98">
        <v>851</v>
      </c>
      <c r="F162" s="2" t="s">
        <v>30</v>
      </c>
      <c r="G162" s="2" t="s">
        <v>43</v>
      </c>
      <c r="H162" s="2" t="s">
        <v>233</v>
      </c>
      <c r="I162" s="2" t="s">
        <v>21</v>
      </c>
      <c r="J162" s="15">
        <f t="shared" si="127"/>
        <v>87000</v>
      </c>
      <c r="K162" s="15">
        <f t="shared" si="127"/>
        <v>0</v>
      </c>
      <c r="L162" s="15">
        <f t="shared" si="127"/>
        <v>87000</v>
      </c>
      <c r="M162" s="15">
        <f t="shared" si="127"/>
        <v>0</v>
      </c>
      <c r="N162" s="15">
        <f t="shared" si="127"/>
        <v>0</v>
      </c>
      <c r="O162" s="15">
        <f t="shared" si="127"/>
        <v>0</v>
      </c>
      <c r="P162" s="15">
        <f t="shared" si="127"/>
        <v>0</v>
      </c>
      <c r="Q162" s="15">
        <f t="shared" si="127"/>
        <v>0</v>
      </c>
      <c r="R162" s="15">
        <f t="shared" si="127"/>
        <v>87000</v>
      </c>
      <c r="S162" s="15">
        <f t="shared" si="127"/>
        <v>0</v>
      </c>
      <c r="T162" s="15">
        <f t="shared" si="127"/>
        <v>87000</v>
      </c>
      <c r="U162" s="15">
        <f t="shared" si="127"/>
        <v>0</v>
      </c>
      <c r="V162" s="15">
        <f t="shared" si="127"/>
        <v>0</v>
      </c>
      <c r="W162" s="15">
        <f t="shared" si="127"/>
        <v>0</v>
      </c>
      <c r="X162" s="15">
        <f t="shared" si="127"/>
        <v>0</v>
      </c>
      <c r="Y162" s="15">
        <f t="shared" si="127"/>
        <v>0</v>
      </c>
      <c r="Z162" s="15">
        <f t="shared" si="128"/>
        <v>0</v>
      </c>
      <c r="AA162" s="15">
        <f t="shared" si="128"/>
        <v>0</v>
      </c>
      <c r="AB162" s="15">
        <f t="shared" si="128"/>
        <v>0</v>
      </c>
      <c r="AC162" s="15">
        <f t="shared" si="128"/>
        <v>0</v>
      </c>
      <c r="AD162" s="15">
        <f t="shared" si="128"/>
        <v>0</v>
      </c>
      <c r="AE162" s="15">
        <f t="shared" si="128"/>
        <v>0</v>
      </c>
      <c r="AF162" s="15">
        <f t="shared" si="128"/>
        <v>0</v>
      </c>
      <c r="AG162" s="15">
        <f t="shared" si="128"/>
        <v>0</v>
      </c>
      <c r="AH162" s="15">
        <f t="shared" si="128"/>
        <v>0</v>
      </c>
      <c r="AI162" s="15">
        <f t="shared" si="128"/>
        <v>0</v>
      </c>
      <c r="AJ162" s="15">
        <f t="shared" si="128"/>
        <v>0</v>
      </c>
      <c r="AK162" s="15">
        <f t="shared" si="128"/>
        <v>0</v>
      </c>
      <c r="AL162" s="15">
        <f t="shared" si="128"/>
        <v>0</v>
      </c>
      <c r="AM162" s="44">
        <f t="shared" si="128"/>
        <v>0</v>
      </c>
      <c r="AN162" s="44">
        <f t="shared" si="128"/>
        <v>0</v>
      </c>
      <c r="AO162" s="44">
        <f t="shared" si="128"/>
        <v>0</v>
      </c>
      <c r="AP162" s="44">
        <f t="shared" si="128"/>
        <v>0</v>
      </c>
      <c r="AQ162" s="44">
        <f t="shared" si="128"/>
        <v>0</v>
      </c>
      <c r="AR162" s="44">
        <f t="shared" si="128"/>
        <v>0</v>
      </c>
      <c r="AS162" s="44">
        <f t="shared" si="128"/>
        <v>0</v>
      </c>
    </row>
    <row r="163" spans="1:45" ht="22.5" hidden="1" customHeight="1" x14ac:dyDescent="0.25">
      <c r="A163" s="102" t="s">
        <v>9</v>
      </c>
      <c r="B163" s="98">
        <v>51</v>
      </c>
      <c r="C163" s="98">
        <v>0</v>
      </c>
      <c r="D163" s="2" t="s">
        <v>48</v>
      </c>
      <c r="E163" s="98">
        <v>851</v>
      </c>
      <c r="F163" s="2" t="s">
        <v>30</v>
      </c>
      <c r="G163" s="2" t="s">
        <v>43</v>
      </c>
      <c r="H163" s="2" t="s">
        <v>233</v>
      </c>
      <c r="I163" s="2" t="s">
        <v>22</v>
      </c>
      <c r="J163" s="15">
        <f>'3.ВС'!J168</f>
        <v>87000</v>
      </c>
      <c r="K163" s="15">
        <f>'3.ВС'!K168</f>
        <v>0</v>
      </c>
      <c r="L163" s="15">
        <f>'3.ВС'!L168</f>
        <v>87000</v>
      </c>
      <c r="M163" s="15">
        <f>'3.ВС'!M168</f>
        <v>0</v>
      </c>
      <c r="N163" s="15">
        <f>'3.ВС'!N168</f>
        <v>0</v>
      </c>
      <c r="O163" s="15">
        <f>'3.ВС'!O168</f>
        <v>0</v>
      </c>
      <c r="P163" s="15">
        <f>'3.ВС'!P168</f>
        <v>0</v>
      </c>
      <c r="Q163" s="15">
        <f>'3.ВС'!Q168</f>
        <v>0</v>
      </c>
      <c r="R163" s="15">
        <f>'3.ВС'!R168</f>
        <v>87000</v>
      </c>
      <c r="S163" s="15">
        <f>'3.ВС'!S168</f>
        <v>0</v>
      </c>
      <c r="T163" s="15">
        <f>'3.ВС'!T168</f>
        <v>87000</v>
      </c>
      <c r="U163" s="15">
        <f>'3.ВС'!U168</f>
        <v>0</v>
      </c>
      <c r="V163" s="15">
        <f>'3.ВС'!V168</f>
        <v>0</v>
      </c>
      <c r="W163" s="15">
        <f>'3.ВС'!W168</f>
        <v>0</v>
      </c>
      <c r="X163" s="15">
        <f>'3.ВС'!X168</f>
        <v>0</v>
      </c>
      <c r="Y163" s="15">
        <f>'3.ВС'!Y168</f>
        <v>0</v>
      </c>
      <c r="Z163" s="15">
        <f>'3.ВС'!Z168</f>
        <v>0</v>
      </c>
      <c r="AA163" s="15">
        <f>'3.ВС'!AA168</f>
        <v>0</v>
      </c>
      <c r="AB163" s="15">
        <f>'3.ВС'!AB168</f>
        <v>0</v>
      </c>
      <c r="AC163" s="15">
        <f>'3.ВС'!AC168</f>
        <v>0</v>
      </c>
      <c r="AD163" s="15">
        <f>'3.ВС'!AD168</f>
        <v>0</v>
      </c>
      <c r="AE163" s="15">
        <f>'3.ВС'!AE168</f>
        <v>0</v>
      </c>
      <c r="AF163" s="15">
        <f>'3.ВС'!AF168</f>
        <v>0</v>
      </c>
      <c r="AG163" s="15">
        <f>'3.ВС'!AG168</f>
        <v>0</v>
      </c>
      <c r="AH163" s="15">
        <f>'3.ВС'!AH168</f>
        <v>0</v>
      </c>
      <c r="AI163" s="15">
        <f>'3.ВС'!AI168</f>
        <v>0</v>
      </c>
      <c r="AJ163" s="15">
        <f>'3.ВС'!AJ168</f>
        <v>0</v>
      </c>
      <c r="AK163" s="15">
        <f>'3.ВС'!AK168</f>
        <v>0</v>
      </c>
      <c r="AL163" s="15">
        <f>'3.ВС'!AL168</f>
        <v>0</v>
      </c>
      <c r="AM163" s="44">
        <f>'3.ВС'!AM168</f>
        <v>0</v>
      </c>
      <c r="AN163" s="44">
        <f>'3.ВС'!AN168</f>
        <v>0</v>
      </c>
      <c r="AO163" s="44">
        <f>'3.ВС'!AO168</f>
        <v>0</v>
      </c>
      <c r="AP163" s="44">
        <f>'3.ВС'!AP168</f>
        <v>0</v>
      </c>
      <c r="AQ163" s="44">
        <f>'3.ВС'!AQ168</f>
        <v>0</v>
      </c>
      <c r="AR163" s="44">
        <f>'3.ВС'!AR168</f>
        <v>0</v>
      </c>
      <c r="AS163" s="44">
        <f>'3.ВС'!AS168</f>
        <v>0</v>
      </c>
    </row>
    <row r="164" spans="1:45" ht="22.5" customHeight="1" x14ac:dyDescent="0.25">
      <c r="A164" s="100" t="s">
        <v>455</v>
      </c>
      <c r="B164" s="98">
        <v>51</v>
      </c>
      <c r="C164" s="98">
        <v>0</v>
      </c>
      <c r="D164" s="2" t="s">
        <v>48</v>
      </c>
      <c r="E164" s="98">
        <v>851</v>
      </c>
      <c r="F164" s="2" t="s">
        <v>30</v>
      </c>
      <c r="G164" s="2" t="s">
        <v>43</v>
      </c>
      <c r="H164" s="2" t="s">
        <v>457</v>
      </c>
      <c r="I164" s="2"/>
      <c r="J164" s="15">
        <f>J165</f>
        <v>0</v>
      </c>
      <c r="K164" s="15">
        <f t="shared" ref="K164:AS165" si="129">K165</f>
        <v>0</v>
      </c>
      <c r="L164" s="15">
        <f t="shared" si="129"/>
        <v>0</v>
      </c>
      <c r="M164" s="15">
        <f t="shared" si="129"/>
        <v>0</v>
      </c>
      <c r="N164" s="15">
        <f t="shared" si="129"/>
        <v>1487737</v>
      </c>
      <c r="O164" s="15">
        <f t="shared" si="129"/>
        <v>0</v>
      </c>
      <c r="P164" s="15">
        <f t="shared" si="129"/>
        <v>1487737</v>
      </c>
      <c r="Q164" s="15">
        <f t="shared" si="129"/>
        <v>0</v>
      </c>
      <c r="R164" s="15">
        <f t="shared" si="129"/>
        <v>1487737</v>
      </c>
      <c r="S164" s="15">
        <f t="shared" si="129"/>
        <v>0</v>
      </c>
      <c r="T164" s="15">
        <f t="shared" si="129"/>
        <v>1487737</v>
      </c>
      <c r="U164" s="15">
        <f t="shared" si="129"/>
        <v>0</v>
      </c>
      <c r="V164" s="15">
        <f t="shared" si="129"/>
        <v>0</v>
      </c>
      <c r="W164" s="15">
        <f t="shared" si="129"/>
        <v>0</v>
      </c>
      <c r="X164" s="15">
        <f t="shared" si="129"/>
        <v>0</v>
      </c>
      <c r="Y164" s="15">
        <f t="shared" si="129"/>
        <v>0</v>
      </c>
      <c r="Z164" s="15">
        <f t="shared" si="129"/>
        <v>0</v>
      </c>
      <c r="AA164" s="15">
        <f t="shared" si="129"/>
        <v>0</v>
      </c>
      <c r="AB164" s="15">
        <f t="shared" si="129"/>
        <v>0</v>
      </c>
      <c r="AC164" s="15">
        <f t="shared" si="129"/>
        <v>0</v>
      </c>
      <c r="AD164" s="15">
        <f t="shared" si="129"/>
        <v>0</v>
      </c>
      <c r="AE164" s="15">
        <f t="shared" si="129"/>
        <v>0</v>
      </c>
      <c r="AF164" s="15">
        <f t="shared" si="129"/>
        <v>0</v>
      </c>
      <c r="AG164" s="15">
        <f t="shared" si="129"/>
        <v>0</v>
      </c>
      <c r="AH164" s="15">
        <f t="shared" si="129"/>
        <v>0</v>
      </c>
      <c r="AI164" s="15">
        <f t="shared" si="129"/>
        <v>0</v>
      </c>
      <c r="AJ164" s="15">
        <f t="shared" si="129"/>
        <v>0</v>
      </c>
      <c r="AK164" s="15">
        <f t="shared" si="129"/>
        <v>0</v>
      </c>
      <c r="AL164" s="15">
        <f t="shared" si="129"/>
        <v>0</v>
      </c>
      <c r="AM164" s="15">
        <f t="shared" si="129"/>
        <v>0</v>
      </c>
      <c r="AN164" s="15">
        <f t="shared" si="129"/>
        <v>0</v>
      </c>
      <c r="AO164" s="15">
        <f t="shared" si="129"/>
        <v>0</v>
      </c>
      <c r="AP164" s="15">
        <f t="shared" si="129"/>
        <v>0</v>
      </c>
      <c r="AQ164" s="15">
        <f t="shared" si="129"/>
        <v>0</v>
      </c>
      <c r="AR164" s="15">
        <f t="shared" si="129"/>
        <v>0</v>
      </c>
      <c r="AS164" s="15">
        <f t="shared" si="129"/>
        <v>0</v>
      </c>
    </row>
    <row r="165" spans="1:45" ht="31.5" customHeight="1" x14ac:dyDescent="0.25">
      <c r="A165" s="102" t="s">
        <v>20</v>
      </c>
      <c r="B165" s="98">
        <v>51</v>
      </c>
      <c r="C165" s="98">
        <v>0</v>
      </c>
      <c r="D165" s="2" t="s">
        <v>48</v>
      </c>
      <c r="E165" s="98">
        <v>851</v>
      </c>
      <c r="F165" s="2" t="s">
        <v>30</v>
      </c>
      <c r="G165" s="2" t="s">
        <v>43</v>
      </c>
      <c r="H165" s="2" t="s">
        <v>457</v>
      </c>
      <c r="I165" s="2" t="s">
        <v>21</v>
      </c>
      <c r="J165" s="15">
        <f>J166</f>
        <v>0</v>
      </c>
      <c r="K165" s="15">
        <f t="shared" si="129"/>
        <v>0</v>
      </c>
      <c r="L165" s="15">
        <f t="shared" si="129"/>
        <v>0</v>
      </c>
      <c r="M165" s="15">
        <f t="shared" si="129"/>
        <v>0</v>
      </c>
      <c r="N165" s="15">
        <f t="shared" si="129"/>
        <v>1487737</v>
      </c>
      <c r="O165" s="15">
        <f t="shared" si="129"/>
        <v>0</v>
      </c>
      <c r="P165" s="15">
        <f t="shared" si="129"/>
        <v>1487737</v>
      </c>
      <c r="Q165" s="15">
        <f t="shared" si="129"/>
        <v>0</v>
      </c>
      <c r="R165" s="15">
        <f t="shared" si="129"/>
        <v>1487737</v>
      </c>
      <c r="S165" s="15">
        <f t="shared" si="129"/>
        <v>0</v>
      </c>
      <c r="T165" s="15">
        <f t="shared" si="129"/>
        <v>1487737</v>
      </c>
      <c r="U165" s="15">
        <f t="shared" si="129"/>
        <v>0</v>
      </c>
      <c r="V165" s="15">
        <f t="shared" si="129"/>
        <v>0</v>
      </c>
      <c r="W165" s="15">
        <f t="shared" si="129"/>
        <v>0</v>
      </c>
      <c r="X165" s="15">
        <f t="shared" si="129"/>
        <v>0</v>
      </c>
      <c r="Y165" s="15">
        <f t="shared" si="129"/>
        <v>0</v>
      </c>
      <c r="Z165" s="15">
        <f t="shared" si="129"/>
        <v>0</v>
      </c>
      <c r="AA165" s="15">
        <f t="shared" si="129"/>
        <v>0</v>
      </c>
      <c r="AB165" s="15">
        <f t="shared" si="129"/>
        <v>0</v>
      </c>
      <c r="AC165" s="15">
        <f t="shared" si="129"/>
        <v>0</v>
      </c>
      <c r="AD165" s="15">
        <f t="shared" si="129"/>
        <v>0</v>
      </c>
      <c r="AE165" s="15">
        <f t="shared" si="129"/>
        <v>0</v>
      </c>
      <c r="AF165" s="15">
        <f t="shared" si="129"/>
        <v>0</v>
      </c>
      <c r="AG165" s="15">
        <f t="shared" si="129"/>
        <v>0</v>
      </c>
      <c r="AH165" s="15">
        <f t="shared" si="129"/>
        <v>0</v>
      </c>
      <c r="AI165" s="15">
        <f t="shared" si="129"/>
        <v>0</v>
      </c>
      <c r="AJ165" s="15">
        <f t="shared" si="129"/>
        <v>0</v>
      </c>
      <c r="AK165" s="15">
        <f t="shared" si="129"/>
        <v>0</v>
      </c>
      <c r="AL165" s="15">
        <f t="shared" si="129"/>
        <v>0</v>
      </c>
      <c r="AM165" s="15">
        <f t="shared" si="129"/>
        <v>0</v>
      </c>
      <c r="AN165" s="15">
        <f t="shared" si="129"/>
        <v>0</v>
      </c>
      <c r="AO165" s="15">
        <f t="shared" si="129"/>
        <v>0</v>
      </c>
      <c r="AP165" s="15">
        <f t="shared" si="129"/>
        <v>0</v>
      </c>
      <c r="AQ165" s="15">
        <f t="shared" si="129"/>
        <v>0</v>
      </c>
      <c r="AR165" s="15">
        <f t="shared" si="129"/>
        <v>0</v>
      </c>
      <c r="AS165" s="15">
        <f t="shared" si="129"/>
        <v>0</v>
      </c>
    </row>
    <row r="166" spans="1:45" ht="45.75" customHeight="1" x14ac:dyDescent="0.25">
      <c r="A166" s="102" t="s">
        <v>9</v>
      </c>
      <c r="B166" s="98">
        <v>51</v>
      </c>
      <c r="C166" s="98">
        <v>0</v>
      </c>
      <c r="D166" s="2" t="s">
        <v>48</v>
      </c>
      <c r="E166" s="98">
        <v>851</v>
      </c>
      <c r="F166" s="2" t="s">
        <v>30</v>
      </c>
      <c r="G166" s="2" t="s">
        <v>43</v>
      </c>
      <c r="H166" s="2" t="s">
        <v>457</v>
      </c>
      <c r="I166" s="2" t="s">
        <v>22</v>
      </c>
      <c r="J166" s="15">
        <f>'3.ВС'!J158</f>
        <v>0</v>
      </c>
      <c r="K166" s="15">
        <f>'3.ВС'!K158</f>
        <v>0</v>
      </c>
      <c r="L166" s="15">
        <f>'3.ВС'!L158</f>
        <v>0</v>
      </c>
      <c r="M166" s="15">
        <f>'3.ВС'!M158</f>
        <v>0</v>
      </c>
      <c r="N166" s="15">
        <f>'3.ВС'!N158</f>
        <v>1487737</v>
      </c>
      <c r="O166" s="15">
        <f>'3.ВС'!O158</f>
        <v>0</v>
      </c>
      <c r="P166" s="15">
        <f>'3.ВС'!P158</f>
        <v>1487737</v>
      </c>
      <c r="Q166" s="15">
        <f>'3.ВС'!Q158</f>
        <v>0</v>
      </c>
      <c r="R166" s="15">
        <f>'3.ВС'!R158</f>
        <v>1487737</v>
      </c>
      <c r="S166" s="15">
        <f>'3.ВС'!S158</f>
        <v>0</v>
      </c>
      <c r="T166" s="15">
        <f>'3.ВС'!T158</f>
        <v>1487737</v>
      </c>
      <c r="U166" s="15">
        <f>'3.ВС'!U158</f>
        <v>0</v>
      </c>
      <c r="V166" s="15">
        <f>'3.ВС'!V158</f>
        <v>0</v>
      </c>
      <c r="W166" s="15">
        <f>'3.ВС'!W158</f>
        <v>0</v>
      </c>
      <c r="X166" s="15">
        <f>'3.ВС'!X158</f>
        <v>0</v>
      </c>
      <c r="Y166" s="15">
        <f>'3.ВС'!Y158</f>
        <v>0</v>
      </c>
      <c r="Z166" s="15">
        <f>'3.ВС'!Z158</f>
        <v>0</v>
      </c>
      <c r="AA166" s="15">
        <f>'3.ВС'!AA158</f>
        <v>0</v>
      </c>
      <c r="AB166" s="15">
        <f>'3.ВС'!AB158</f>
        <v>0</v>
      </c>
      <c r="AC166" s="15">
        <f>'3.ВС'!AC158</f>
        <v>0</v>
      </c>
      <c r="AD166" s="15">
        <f>'3.ВС'!AD158</f>
        <v>0</v>
      </c>
      <c r="AE166" s="15">
        <f>'3.ВС'!AE158</f>
        <v>0</v>
      </c>
      <c r="AF166" s="15">
        <f>'3.ВС'!AF158</f>
        <v>0</v>
      </c>
      <c r="AG166" s="15">
        <f>'3.ВС'!AG158</f>
        <v>0</v>
      </c>
      <c r="AH166" s="15">
        <f>'3.ВС'!AH158</f>
        <v>0</v>
      </c>
      <c r="AI166" s="15">
        <f>'3.ВС'!AI158</f>
        <v>0</v>
      </c>
      <c r="AJ166" s="15">
        <f>'3.ВС'!AJ158</f>
        <v>0</v>
      </c>
      <c r="AK166" s="15">
        <f>'3.ВС'!AK158</f>
        <v>0</v>
      </c>
      <c r="AL166" s="15">
        <f>'3.ВС'!AL158</f>
        <v>0</v>
      </c>
      <c r="AM166" s="15">
        <f>'3.ВС'!AM158</f>
        <v>0</v>
      </c>
      <c r="AN166" s="15">
        <f>'3.ВС'!AN158</f>
        <v>0</v>
      </c>
      <c r="AO166" s="15">
        <f>'3.ВС'!AO158</f>
        <v>0</v>
      </c>
      <c r="AP166" s="15">
        <f>'3.ВС'!AP158</f>
        <v>0</v>
      </c>
      <c r="AQ166" s="15">
        <f>'3.ВС'!AQ158</f>
        <v>0</v>
      </c>
      <c r="AR166" s="15">
        <f>'3.ВС'!AR158</f>
        <v>0</v>
      </c>
      <c r="AS166" s="15">
        <f>'3.ВС'!AS158</f>
        <v>0</v>
      </c>
    </row>
    <row r="167" spans="1:45" ht="138" customHeight="1" x14ac:dyDescent="0.25">
      <c r="A167" s="100" t="s">
        <v>67</v>
      </c>
      <c r="B167" s="98">
        <v>51</v>
      </c>
      <c r="C167" s="98">
        <v>0</v>
      </c>
      <c r="D167" s="2" t="s">
        <v>48</v>
      </c>
      <c r="E167" s="98">
        <v>851</v>
      </c>
      <c r="F167" s="3"/>
      <c r="G167" s="3"/>
      <c r="H167" s="3" t="s">
        <v>195</v>
      </c>
      <c r="I167" s="2"/>
      <c r="J167" s="15">
        <f t="shared" ref="J167:AK171" si="130">J168</f>
        <v>72551</v>
      </c>
      <c r="K167" s="15">
        <f t="shared" si="130"/>
        <v>0</v>
      </c>
      <c r="L167" s="15">
        <f t="shared" si="130"/>
        <v>72551</v>
      </c>
      <c r="M167" s="15">
        <f t="shared" si="130"/>
        <v>0</v>
      </c>
      <c r="N167" s="15">
        <f t="shared" si="130"/>
        <v>3282</v>
      </c>
      <c r="O167" s="15">
        <f t="shared" si="130"/>
        <v>0</v>
      </c>
      <c r="P167" s="15">
        <f t="shared" si="130"/>
        <v>3282</v>
      </c>
      <c r="Q167" s="15">
        <f t="shared" si="130"/>
        <v>0</v>
      </c>
      <c r="R167" s="15">
        <f t="shared" si="130"/>
        <v>75833</v>
      </c>
      <c r="S167" s="15">
        <f t="shared" si="130"/>
        <v>0</v>
      </c>
      <c r="T167" s="15">
        <f t="shared" si="130"/>
        <v>75833</v>
      </c>
      <c r="U167" s="15">
        <f t="shared" si="130"/>
        <v>0</v>
      </c>
      <c r="V167" s="15">
        <f t="shared" si="130"/>
        <v>72551</v>
      </c>
      <c r="W167" s="15">
        <f t="shared" si="130"/>
        <v>0</v>
      </c>
      <c r="X167" s="15">
        <f t="shared" si="130"/>
        <v>72551</v>
      </c>
      <c r="Y167" s="15">
        <f t="shared" si="130"/>
        <v>0</v>
      </c>
      <c r="Z167" s="15">
        <f t="shared" si="130"/>
        <v>0</v>
      </c>
      <c r="AA167" s="15">
        <f t="shared" si="130"/>
        <v>0</v>
      </c>
      <c r="AB167" s="15">
        <f t="shared" si="130"/>
        <v>0</v>
      </c>
      <c r="AC167" s="15">
        <f t="shared" si="130"/>
        <v>0</v>
      </c>
      <c r="AD167" s="15">
        <f t="shared" si="130"/>
        <v>72551</v>
      </c>
      <c r="AE167" s="15">
        <f t="shared" si="130"/>
        <v>0</v>
      </c>
      <c r="AF167" s="15">
        <f t="shared" si="130"/>
        <v>72551</v>
      </c>
      <c r="AG167" s="15">
        <f t="shared" si="130"/>
        <v>0</v>
      </c>
      <c r="AH167" s="15">
        <f t="shared" si="130"/>
        <v>72551</v>
      </c>
      <c r="AI167" s="15">
        <f t="shared" si="130"/>
        <v>0</v>
      </c>
      <c r="AJ167" s="15">
        <f t="shared" si="130"/>
        <v>72551</v>
      </c>
      <c r="AK167" s="15">
        <f t="shared" si="130"/>
        <v>0</v>
      </c>
      <c r="AL167" s="15">
        <f t="shared" ref="Z167:AS171" si="131">AL168</f>
        <v>0</v>
      </c>
      <c r="AM167" s="44">
        <f t="shared" si="131"/>
        <v>0</v>
      </c>
      <c r="AN167" s="44">
        <f t="shared" si="131"/>
        <v>0</v>
      </c>
      <c r="AO167" s="44">
        <f t="shared" si="131"/>
        <v>0</v>
      </c>
      <c r="AP167" s="44">
        <f t="shared" si="131"/>
        <v>72551</v>
      </c>
      <c r="AQ167" s="44">
        <f t="shared" si="131"/>
        <v>0</v>
      </c>
      <c r="AR167" s="44">
        <f t="shared" si="131"/>
        <v>72551</v>
      </c>
      <c r="AS167" s="44">
        <f t="shared" si="131"/>
        <v>0</v>
      </c>
    </row>
    <row r="168" spans="1:45" ht="21" customHeight="1" x14ac:dyDescent="0.25">
      <c r="A168" s="100" t="s">
        <v>34</v>
      </c>
      <c r="B168" s="98">
        <v>51</v>
      </c>
      <c r="C168" s="98">
        <v>0</v>
      </c>
      <c r="D168" s="2" t="s">
        <v>48</v>
      </c>
      <c r="E168" s="98">
        <v>851</v>
      </c>
      <c r="F168" s="3"/>
      <c r="G168" s="3"/>
      <c r="H168" s="3" t="s">
        <v>195</v>
      </c>
      <c r="I168" s="2" t="s">
        <v>35</v>
      </c>
      <c r="J168" s="15">
        <f t="shared" si="130"/>
        <v>72551</v>
      </c>
      <c r="K168" s="15">
        <f t="shared" si="130"/>
        <v>0</v>
      </c>
      <c r="L168" s="15">
        <f t="shared" si="130"/>
        <v>72551</v>
      </c>
      <c r="M168" s="15">
        <f t="shared" si="130"/>
        <v>0</v>
      </c>
      <c r="N168" s="15">
        <f t="shared" si="130"/>
        <v>3282</v>
      </c>
      <c r="O168" s="15">
        <f t="shared" si="130"/>
        <v>0</v>
      </c>
      <c r="P168" s="15">
        <f t="shared" si="130"/>
        <v>3282</v>
      </c>
      <c r="Q168" s="15">
        <f t="shared" si="130"/>
        <v>0</v>
      </c>
      <c r="R168" s="15">
        <f t="shared" si="130"/>
        <v>75833</v>
      </c>
      <c r="S168" s="15">
        <f t="shared" si="130"/>
        <v>0</v>
      </c>
      <c r="T168" s="15">
        <f t="shared" si="130"/>
        <v>75833</v>
      </c>
      <c r="U168" s="15">
        <f t="shared" si="130"/>
        <v>0</v>
      </c>
      <c r="V168" s="15">
        <f t="shared" si="130"/>
        <v>72551</v>
      </c>
      <c r="W168" s="15">
        <f t="shared" si="130"/>
        <v>0</v>
      </c>
      <c r="X168" s="15">
        <f t="shared" si="130"/>
        <v>72551</v>
      </c>
      <c r="Y168" s="15">
        <f t="shared" si="130"/>
        <v>0</v>
      </c>
      <c r="Z168" s="15">
        <f t="shared" si="131"/>
        <v>0</v>
      </c>
      <c r="AA168" s="15">
        <f t="shared" si="131"/>
        <v>0</v>
      </c>
      <c r="AB168" s="15">
        <f t="shared" si="131"/>
        <v>0</v>
      </c>
      <c r="AC168" s="15">
        <f t="shared" si="131"/>
        <v>0</v>
      </c>
      <c r="AD168" s="15">
        <f t="shared" si="131"/>
        <v>72551</v>
      </c>
      <c r="AE168" s="15">
        <f t="shared" si="131"/>
        <v>0</v>
      </c>
      <c r="AF168" s="15">
        <f t="shared" si="131"/>
        <v>72551</v>
      </c>
      <c r="AG168" s="15">
        <f t="shared" si="131"/>
        <v>0</v>
      </c>
      <c r="AH168" s="15">
        <f t="shared" si="131"/>
        <v>72551</v>
      </c>
      <c r="AI168" s="15">
        <f t="shared" si="131"/>
        <v>0</v>
      </c>
      <c r="AJ168" s="15">
        <f t="shared" si="131"/>
        <v>72551</v>
      </c>
      <c r="AK168" s="15">
        <f t="shared" si="131"/>
        <v>0</v>
      </c>
      <c r="AL168" s="15">
        <f t="shared" si="131"/>
        <v>0</v>
      </c>
      <c r="AM168" s="44">
        <f t="shared" si="131"/>
        <v>0</v>
      </c>
      <c r="AN168" s="44">
        <f t="shared" si="131"/>
        <v>0</v>
      </c>
      <c r="AO168" s="44">
        <f t="shared" si="131"/>
        <v>0</v>
      </c>
      <c r="AP168" s="44">
        <f t="shared" si="131"/>
        <v>72551</v>
      </c>
      <c r="AQ168" s="44">
        <f t="shared" si="131"/>
        <v>0</v>
      </c>
      <c r="AR168" s="44">
        <f t="shared" si="131"/>
        <v>72551</v>
      </c>
      <c r="AS168" s="44">
        <f t="shared" si="131"/>
        <v>0</v>
      </c>
    </row>
    <row r="169" spans="1:45" ht="21" customHeight="1" x14ac:dyDescent="0.25">
      <c r="A169" s="102" t="s">
        <v>59</v>
      </c>
      <c r="B169" s="98">
        <v>51</v>
      </c>
      <c r="C169" s="98">
        <v>0</v>
      </c>
      <c r="D169" s="2" t="s">
        <v>48</v>
      </c>
      <c r="E169" s="98">
        <v>851</v>
      </c>
      <c r="F169" s="3"/>
      <c r="G169" s="3"/>
      <c r="H169" s="3" t="s">
        <v>195</v>
      </c>
      <c r="I169" s="2" t="s">
        <v>60</v>
      </c>
      <c r="J169" s="15">
        <f>'3.ВС'!J161</f>
        <v>72551</v>
      </c>
      <c r="K169" s="15">
        <f>'3.ВС'!K161</f>
        <v>0</v>
      </c>
      <c r="L169" s="15">
        <f>'3.ВС'!L161</f>
        <v>72551</v>
      </c>
      <c r="M169" s="15">
        <f>'3.ВС'!M161</f>
        <v>0</v>
      </c>
      <c r="N169" s="15">
        <f>'3.ВС'!N161</f>
        <v>3282</v>
      </c>
      <c r="O169" s="15">
        <f>'3.ВС'!O161</f>
        <v>0</v>
      </c>
      <c r="P169" s="15">
        <f>'3.ВС'!P161</f>
        <v>3282</v>
      </c>
      <c r="Q169" s="15">
        <f>'3.ВС'!Q161</f>
        <v>0</v>
      </c>
      <c r="R169" s="15">
        <f>'3.ВС'!R161</f>
        <v>75833</v>
      </c>
      <c r="S169" s="15">
        <f>'3.ВС'!S161</f>
        <v>0</v>
      </c>
      <c r="T169" s="15">
        <f>'3.ВС'!T161</f>
        <v>75833</v>
      </c>
      <c r="U169" s="15">
        <f>'3.ВС'!U161</f>
        <v>0</v>
      </c>
      <c r="V169" s="15">
        <f>'3.ВС'!V161</f>
        <v>72551</v>
      </c>
      <c r="W169" s="15">
        <f>'3.ВС'!W161</f>
        <v>0</v>
      </c>
      <c r="X169" s="15">
        <f>'3.ВС'!X161</f>
        <v>72551</v>
      </c>
      <c r="Y169" s="15">
        <f>'3.ВС'!Y161</f>
        <v>0</v>
      </c>
      <c r="Z169" s="15">
        <f>'3.ВС'!Z161</f>
        <v>0</v>
      </c>
      <c r="AA169" s="15">
        <f>'3.ВС'!AA161</f>
        <v>0</v>
      </c>
      <c r="AB169" s="15">
        <f>'3.ВС'!AB161</f>
        <v>0</v>
      </c>
      <c r="AC169" s="15">
        <f>'3.ВС'!AC161</f>
        <v>0</v>
      </c>
      <c r="AD169" s="15">
        <f>'3.ВС'!AD161</f>
        <v>72551</v>
      </c>
      <c r="AE169" s="15">
        <f>'3.ВС'!AE161</f>
        <v>0</v>
      </c>
      <c r="AF169" s="15">
        <f>'3.ВС'!AF161</f>
        <v>72551</v>
      </c>
      <c r="AG169" s="15">
        <f>'3.ВС'!AG161</f>
        <v>0</v>
      </c>
      <c r="AH169" s="15">
        <f>'3.ВС'!AH161</f>
        <v>72551</v>
      </c>
      <c r="AI169" s="15">
        <f>'3.ВС'!AI161</f>
        <v>0</v>
      </c>
      <c r="AJ169" s="15">
        <f>'3.ВС'!AJ161</f>
        <v>72551</v>
      </c>
      <c r="AK169" s="15">
        <f>'3.ВС'!AK161</f>
        <v>0</v>
      </c>
      <c r="AL169" s="15">
        <f>'3.ВС'!AL161</f>
        <v>0</v>
      </c>
      <c r="AM169" s="44">
        <f>'3.ВС'!AM161</f>
        <v>0</v>
      </c>
      <c r="AN169" s="44">
        <f>'3.ВС'!AN161</f>
        <v>0</v>
      </c>
      <c r="AO169" s="44">
        <f>'3.ВС'!AO161</f>
        <v>0</v>
      </c>
      <c r="AP169" s="44">
        <f>'3.ВС'!AP161</f>
        <v>72551</v>
      </c>
      <c r="AQ169" s="44">
        <f>'3.ВС'!AQ161</f>
        <v>0</v>
      </c>
      <c r="AR169" s="44">
        <f>'3.ВС'!AR161</f>
        <v>72551</v>
      </c>
      <c r="AS169" s="44">
        <f>'3.ВС'!AS161</f>
        <v>0</v>
      </c>
    </row>
    <row r="170" spans="1:45" ht="49.5" hidden="1" customHeight="1" x14ac:dyDescent="0.25">
      <c r="A170" s="79" t="s">
        <v>463</v>
      </c>
      <c r="B170" s="98">
        <v>51</v>
      </c>
      <c r="C170" s="98">
        <v>0</v>
      </c>
      <c r="D170" s="2" t="s">
        <v>48</v>
      </c>
      <c r="E170" s="98">
        <v>851</v>
      </c>
      <c r="F170" s="3"/>
      <c r="G170" s="3"/>
      <c r="H170" s="3" t="s">
        <v>460</v>
      </c>
      <c r="I170" s="2"/>
      <c r="J170" s="15">
        <f t="shared" si="130"/>
        <v>0</v>
      </c>
      <c r="K170" s="15">
        <f t="shared" si="130"/>
        <v>0</v>
      </c>
      <c r="L170" s="15">
        <f t="shared" si="130"/>
        <v>0</v>
      </c>
      <c r="M170" s="15">
        <f t="shared" si="130"/>
        <v>0</v>
      </c>
      <c r="N170" s="15">
        <f t="shared" si="130"/>
        <v>0</v>
      </c>
      <c r="O170" s="15">
        <f t="shared" si="130"/>
        <v>0</v>
      </c>
      <c r="P170" s="15">
        <f t="shared" si="130"/>
        <v>0</v>
      </c>
      <c r="Q170" s="15">
        <f t="shared" si="130"/>
        <v>0</v>
      </c>
      <c r="R170" s="15">
        <f t="shared" si="130"/>
        <v>0</v>
      </c>
      <c r="S170" s="15">
        <f t="shared" si="130"/>
        <v>0</v>
      </c>
      <c r="T170" s="15">
        <f t="shared" si="130"/>
        <v>0</v>
      </c>
      <c r="U170" s="15">
        <f t="shared" si="130"/>
        <v>0</v>
      </c>
      <c r="V170" s="15">
        <f t="shared" si="130"/>
        <v>0</v>
      </c>
      <c r="W170" s="15">
        <f t="shared" si="130"/>
        <v>0</v>
      </c>
      <c r="X170" s="15">
        <f t="shared" si="130"/>
        <v>0</v>
      </c>
      <c r="Y170" s="15">
        <f t="shared" si="130"/>
        <v>0</v>
      </c>
      <c r="Z170" s="15">
        <f t="shared" si="131"/>
        <v>0</v>
      </c>
      <c r="AA170" s="15">
        <f t="shared" si="131"/>
        <v>0</v>
      </c>
      <c r="AB170" s="15">
        <f t="shared" si="131"/>
        <v>0</v>
      </c>
      <c r="AC170" s="15">
        <f t="shared" si="131"/>
        <v>0</v>
      </c>
      <c r="AD170" s="15">
        <f t="shared" si="131"/>
        <v>0</v>
      </c>
      <c r="AE170" s="15">
        <f t="shared" si="131"/>
        <v>0</v>
      </c>
      <c r="AF170" s="15">
        <f t="shared" si="131"/>
        <v>0</v>
      </c>
      <c r="AG170" s="15">
        <f t="shared" si="131"/>
        <v>0</v>
      </c>
      <c r="AH170" s="15">
        <f t="shared" si="131"/>
        <v>0</v>
      </c>
      <c r="AI170" s="15">
        <f t="shared" si="131"/>
        <v>0</v>
      </c>
      <c r="AJ170" s="15">
        <f t="shared" si="131"/>
        <v>0</v>
      </c>
      <c r="AK170" s="15">
        <f t="shared" si="131"/>
        <v>0</v>
      </c>
      <c r="AL170" s="15">
        <f t="shared" si="131"/>
        <v>0</v>
      </c>
      <c r="AM170" s="44">
        <f t="shared" si="131"/>
        <v>0</v>
      </c>
      <c r="AN170" s="44">
        <f t="shared" si="131"/>
        <v>0</v>
      </c>
      <c r="AO170" s="44">
        <f t="shared" si="131"/>
        <v>0</v>
      </c>
      <c r="AP170" s="44">
        <f t="shared" si="131"/>
        <v>0</v>
      </c>
      <c r="AQ170" s="44">
        <f t="shared" si="131"/>
        <v>0</v>
      </c>
      <c r="AR170" s="44">
        <f t="shared" si="131"/>
        <v>0</v>
      </c>
      <c r="AS170" s="44">
        <f t="shared" si="131"/>
        <v>0</v>
      </c>
    </row>
    <row r="171" spans="1:45" ht="59.25" hidden="1" customHeight="1" x14ac:dyDescent="0.25">
      <c r="A171" s="33" t="s">
        <v>69</v>
      </c>
      <c r="B171" s="98">
        <v>51</v>
      </c>
      <c r="C171" s="98">
        <v>0</v>
      </c>
      <c r="D171" s="2" t="s">
        <v>48</v>
      </c>
      <c r="E171" s="98">
        <v>851</v>
      </c>
      <c r="F171" s="3"/>
      <c r="G171" s="3"/>
      <c r="H171" s="3" t="s">
        <v>460</v>
      </c>
      <c r="I171" s="2" t="s">
        <v>70</v>
      </c>
      <c r="J171" s="15">
        <f t="shared" si="130"/>
        <v>0</v>
      </c>
      <c r="K171" s="15">
        <f t="shared" si="130"/>
        <v>0</v>
      </c>
      <c r="L171" s="15">
        <f t="shared" si="130"/>
        <v>0</v>
      </c>
      <c r="M171" s="15">
        <f t="shared" si="130"/>
        <v>0</v>
      </c>
      <c r="N171" s="15">
        <f t="shared" si="130"/>
        <v>0</v>
      </c>
      <c r="O171" s="15">
        <f t="shared" si="130"/>
        <v>0</v>
      </c>
      <c r="P171" s="15">
        <f t="shared" si="130"/>
        <v>0</v>
      </c>
      <c r="Q171" s="15">
        <f t="shared" si="130"/>
        <v>0</v>
      </c>
      <c r="R171" s="15">
        <f t="shared" si="130"/>
        <v>0</v>
      </c>
      <c r="S171" s="15">
        <f t="shared" si="130"/>
        <v>0</v>
      </c>
      <c r="T171" s="15">
        <f t="shared" si="130"/>
        <v>0</v>
      </c>
      <c r="U171" s="15">
        <f t="shared" si="130"/>
        <v>0</v>
      </c>
      <c r="V171" s="15">
        <f t="shared" si="130"/>
        <v>0</v>
      </c>
      <c r="W171" s="15">
        <f t="shared" si="130"/>
        <v>0</v>
      </c>
      <c r="X171" s="15">
        <f t="shared" si="130"/>
        <v>0</v>
      </c>
      <c r="Y171" s="15">
        <f t="shared" si="130"/>
        <v>0</v>
      </c>
      <c r="Z171" s="15">
        <f t="shared" si="131"/>
        <v>0</v>
      </c>
      <c r="AA171" s="15">
        <f t="shared" si="131"/>
        <v>0</v>
      </c>
      <c r="AB171" s="15">
        <f t="shared" si="131"/>
        <v>0</v>
      </c>
      <c r="AC171" s="15">
        <f t="shared" si="131"/>
        <v>0</v>
      </c>
      <c r="AD171" s="15">
        <f t="shared" si="131"/>
        <v>0</v>
      </c>
      <c r="AE171" s="15">
        <f t="shared" si="131"/>
        <v>0</v>
      </c>
      <c r="AF171" s="15">
        <f t="shared" si="131"/>
        <v>0</v>
      </c>
      <c r="AG171" s="15">
        <f t="shared" si="131"/>
        <v>0</v>
      </c>
      <c r="AH171" s="15">
        <f t="shared" si="131"/>
        <v>0</v>
      </c>
      <c r="AI171" s="15">
        <f t="shared" si="131"/>
        <v>0</v>
      </c>
      <c r="AJ171" s="15">
        <f t="shared" si="131"/>
        <v>0</v>
      </c>
      <c r="AK171" s="15">
        <f t="shared" si="131"/>
        <v>0</v>
      </c>
      <c r="AL171" s="15">
        <f t="shared" si="131"/>
        <v>0</v>
      </c>
      <c r="AM171" s="44">
        <f t="shared" si="131"/>
        <v>0</v>
      </c>
      <c r="AN171" s="44">
        <f t="shared" si="131"/>
        <v>0</v>
      </c>
      <c r="AO171" s="44">
        <f t="shared" si="131"/>
        <v>0</v>
      </c>
      <c r="AP171" s="44">
        <f t="shared" si="131"/>
        <v>0</v>
      </c>
      <c r="AQ171" s="44">
        <f t="shared" si="131"/>
        <v>0</v>
      </c>
      <c r="AR171" s="44">
        <f t="shared" si="131"/>
        <v>0</v>
      </c>
      <c r="AS171" s="44">
        <f t="shared" si="131"/>
        <v>0</v>
      </c>
    </row>
    <row r="172" spans="1:45" ht="24" hidden="1" customHeight="1" x14ac:dyDescent="0.25">
      <c r="A172" s="33" t="s">
        <v>71</v>
      </c>
      <c r="B172" s="98">
        <v>51</v>
      </c>
      <c r="C172" s="98">
        <v>0</v>
      </c>
      <c r="D172" s="2" t="s">
        <v>48</v>
      </c>
      <c r="E172" s="98">
        <v>851</v>
      </c>
      <c r="F172" s="3"/>
      <c r="G172" s="3"/>
      <c r="H172" s="3" t="s">
        <v>460</v>
      </c>
      <c r="I172" s="2" t="s">
        <v>72</v>
      </c>
      <c r="J172" s="15">
        <f>'3.ВС'!J171</f>
        <v>0</v>
      </c>
      <c r="K172" s="15">
        <f>'3.ВС'!K171</f>
        <v>0</v>
      </c>
      <c r="L172" s="15">
        <f>'3.ВС'!L171</f>
        <v>0</v>
      </c>
      <c r="M172" s="15">
        <f>'3.ВС'!M171</f>
        <v>0</v>
      </c>
      <c r="N172" s="15">
        <f>'3.ВС'!N171</f>
        <v>0</v>
      </c>
      <c r="O172" s="15">
        <f>'3.ВС'!O171</f>
        <v>0</v>
      </c>
      <c r="P172" s="15">
        <f>'3.ВС'!P171</f>
        <v>0</v>
      </c>
      <c r="Q172" s="15">
        <f>'3.ВС'!Q171</f>
        <v>0</v>
      </c>
      <c r="R172" s="15">
        <f>'3.ВС'!R171</f>
        <v>0</v>
      </c>
      <c r="S172" s="15">
        <f>'3.ВС'!S171</f>
        <v>0</v>
      </c>
      <c r="T172" s="15">
        <f>'3.ВС'!T171</f>
        <v>0</v>
      </c>
      <c r="U172" s="15">
        <f>'3.ВС'!U171</f>
        <v>0</v>
      </c>
      <c r="V172" s="15">
        <f>'3.ВС'!V171</f>
        <v>0</v>
      </c>
      <c r="W172" s="15">
        <f>'3.ВС'!W171</f>
        <v>0</v>
      </c>
      <c r="X172" s="15">
        <f>'3.ВС'!X171</f>
        <v>0</v>
      </c>
      <c r="Y172" s="15">
        <f>'3.ВС'!Y171</f>
        <v>0</v>
      </c>
      <c r="Z172" s="15">
        <f>'3.ВС'!Z171</f>
        <v>0</v>
      </c>
      <c r="AA172" s="15">
        <f>'3.ВС'!AA171</f>
        <v>0</v>
      </c>
      <c r="AB172" s="15">
        <f>'3.ВС'!AB171</f>
        <v>0</v>
      </c>
      <c r="AC172" s="15">
        <f>'3.ВС'!AC171</f>
        <v>0</v>
      </c>
      <c r="AD172" s="15">
        <f>'3.ВС'!AD171</f>
        <v>0</v>
      </c>
      <c r="AE172" s="15">
        <f>'3.ВС'!AE171</f>
        <v>0</v>
      </c>
      <c r="AF172" s="15">
        <f>'3.ВС'!AF171</f>
        <v>0</v>
      </c>
      <c r="AG172" s="15">
        <f>'3.ВС'!AG171</f>
        <v>0</v>
      </c>
      <c r="AH172" s="15">
        <f>'3.ВС'!AH171</f>
        <v>0</v>
      </c>
      <c r="AI172" s="15">
        <f>'3.ВС'!AI171</f>
        <v>0</v>
      </c>
      <c r="AJ172" s="15">
        <f>'3.ВС'!AJ171</f>
        <v>0</v>
      </c>
      <c r="AK172" s="15">
        <f>'3.ВС'!AK171</f>
        <v>0</v>
      </c>
      <c r="AL172" s="15">
        <f>'3.ВС'!AL171</f>
        <v>0</v>
      </c>
      <c r="AM172" s="15">
        <f>'3.ВС'!AM171</f>
        <v>0</v>
      </c>
      <c r="AN172" s="15">
        <f>'3.ВС'!AN171</f>
        <v>0</v>
      </c>
      <c r="AO172" s="15">
        <f>'3.ВС'!AO171</f>
        <v>0</v>
      </c>
      <c r="AP172" s="15">
        <f>'3.ВС'!AP171</f>
        <v>0</v>
      </c>
      <c r="AQ172" s="15">
        <f>'3.ВС'!AQ171</f>
        <v>0</v>
      </c>
      <c r="AR172" s="15">
        <f>'3.ВС'!AR171</f>
        <v>0</v>
      </c>
      <c r="AS172" s="15">
        <f>'3.ВС'!AS171</f>
        <v>0</v>
      </c>
    </row>
    <row r="173" spans="1:45" ht="45" hidden="1" x14ac:dyDescent="0.25">
      <c r="A173" s="102" t="s">
        <v>385</v>
      </c>
      <c r="B173" s="98">
        <v>51</v>
      </c>
      <c r="C173" s="98">
        <v>0</v>
      </c>
      <c r="D173" s="3" t="s">
        <v>90</v>
      </c>
      <c r="E173" s="98"/>
      <c r="F173" s="3"/>
      <c r="G173" s="3"/>
      <c r="H173" s="3"/>
      <c r="I173" s="3"/>
      <c r="J173" s="6">
        <f t="shared" ref="J173:AK176" si="132">J174</f>
        <v>456764.08</v>
      </c>
      <c r="K173" s="6">
        <f t="shared" si="132"/>
        <v>447628.79999999999</v>
      </c>
      <c r="L173" s="6">
        <f t="shared" si="132"/>
        <v>9135.2800000000007</v>
      </c>
      <c r="M173" s="6">
        <f t="shared" si="132"/>
        <v>0</v>
      </c>
      <c r="N173" s="6">
        <f t="shared" si="132"/>
        <v>0</v>
      </c>
      <c r="O173" s="6">
        <f t="shared" si="132"/>
        <v>0</v>
      </c>
      <c r="P173" s="6">
        <f t="shared" si="132"/>
        <v>0</v>
      </c>
      <c r="Q173" s="6">
        <f t="shared" si="132"/>
        <v>0</v>
      </c>
      <c r="R173" s="6">
        <f t="shared" si="132"/>
        <v>456764.08</v>
      </c>
      <c r="S173" s="6">
        <f t="shared" si="132"/>
        <v>447628.79999999999</v>
      </c>
      <c r="T173" s="6">
        <f t="shared" si="132"/>
        <v>9135.2800000000007</v>
      </c>
      <c r="U173" s="6">
        <f t="shared" si="132"/>
        <v>0</v>
      </c>
      <c r="V173" s="6">
        <f t="shared" si="132"/>
        <v>0</v>
      </c>
      <c r="W173" s="6">
        <f t="shared" si="132"/>
        <v>0</v>
      </c>
      <c r="X173" s="6">
        <f t="shared" si="132"/>
        <v>0</v>
      </c>
      <c r="Y173" s="6">
        <f t="shared" si="132"/>
        <v>0</v>
      </c>
      <c r="Z173" s="6">
        <f t="shared" si="132"/>
        <v>0</v>
      </c>
      <c r="AA173" s="6">
        <f t="shared" si="132"/>
        <v>0</v>
      </c>
      <c r="AB173" s="6">
        <f t="shared" si="132"/>
        <v>0</v>
      </c>
      <c r="AC173" s="6">
        <f t="shared" si="132"/>
        <v>0</v>
      </c>
      <c r="AD173" s="6">
        <f t="shared" si="132"/>
        <v>0</v>
      </c>
      <c r="AE173" s="6">
        <f t="shared" si="132"/>
        <v>0</v>
      </c>
      <c r="AF173" s="6">
        <f t="shared" si="132"/>
        <v>0</v>
      </c>
      <c r="AG173" s="6">
        <f t="shared" si="132"/>
        <v>0</v>
      </c>
      <c r="AH173" s="6">
        <f t="shared" si="132"/>
        <v>0</v>
      </c>
      <c r="AI173" s="6">
        <f t="shared" si="132"/>
        <v>0</v>
      </c>
      <c r="AJ173" s="6">
        <f t="shared" si="132"/>
        <v>0</v>
      </c>
      <c r="AK173" s="6">
        <f t="shared" si="132"/>
        <v>0</v>
      </c>
      <c r="AL173" s="6">
        <f t="shared" ref="Z173:AS176" si="133">AL174</f>
        <v>0</v>
      </c>
      <c r="AM173" s="69">
        <f t="shared" si="133"/>
        <v>0</v>
      </c>
      <c r="AN173" s="69">
        <f t="shared" si="133"/>
        <v>0</v>
      </c>
      <c r="AO173" s="69">
        <f t="shared" si="133"/>
        <v>0</v>
      </c>
      <c r="AP173" s="69">
        <f t="shared" si="133"/>
        <v>0</v>
      </c>
      <c r="AQ173" s="69">
        <f t="shared" si="133"/>
        <v>0</v>
      </c>
      <c r="AR173" s="69">
        <f t="shared" si="133"/>
        <v>0</v>
      </c>
      <c r="AS173" s="69">
        <f t="shared" si="133"/>
        <v>0</v>
      </c>
    </row>
    <row r="174" spans="1:45" hidden="1" x14ac:dyDescent="0.25">
      <c r="A174" s="100" t="s">
        <v>6</v>
      </c>
      <c r="B174" s="98">
        <v>51</v>
      </c>
      <c r="C174" s="98">
        <v>0</v>
      </c>
      <c r="D174" s="3" t="s">
        <v>90</v>
      </c>
      <c r="E174" s="98">
        <v>851</v>
      </c>
      <c r="F174" s="3"/>
      <c r="G174" s="3"/>
      <c r="H174" s="3"/>
      <c r="I174" s="3"/>
      <c r="J174" s="6">
        <f t="shared" si="132"/>
        <v>456764.08</v>
      </c>
      <c r="K174" s="6">
        <f t="shared" si="132"/>
        <v>447628.79999999999</v>
      </c>
      <c r="L174" s="6">
        <f t="shared" si="132"/>
        <v>9135.2800000000007</v>
      </c>
      <c r="M174" s="6">
        <f t="shared" si="132"/>
        <v>0</v>
      </c>
      <c r="N174" s="6">
        <f t="shared" si="132"/>
        <v>0</v>
      </c>
      <c r="O174" s="6">
        <f t="shared" si="132"/>
        <v>0</v>
      </c>
      <c r="P174" s="6">
        <f t="shared" si="132"/>
        <v>0</v>
      </c>
      <c r="Q174" s="6">
        <f t="shared" si="132"/>
        <v>0</v>
      </c>
      <c r="R174" s="6">
        <f t="shared" si="132"/>
        <v>456764.08</v>
      </c>
      <c r="S174" s="6">
        <f t="shared" si="132"/>
        <v>447628.79999999999</v>
      </c>
      <c r="T174" s="6">
        <f t="shared" si="132"/>
        <v>9135.2800000000007</v>
      </c>
      <c r="U174" s="6">
        <f t="shared" si="132"/>
        <v>0</v>
      </c>
      <c r="V174" s="6">
        <f t="shared" si="132"/>
        <v>0</v>
      </c>
      <c r="W174" s="6">
        <f t="shared" si="132"/>
        <v>0</v>
      </c>
      <c r="X174" s="6">
        <f t="shared" si="132"/>
        <v>0</v>
      </c>
      <c r="Y174" s="6">
        <f t="shared" si="132"/>
        <v>0</v>
      </c>
      <c r="Z174" s="6">
        <f t="shared" si="133"/>
        <v>0</v>
      </c>
      <c r="AA174" s="6">
        <f t="shared" si="133"/>
        <v>0</v>
      </c>
      <c r="AB174" s="6">
        <f t="shared" si="133"/>
        <v>0</v>
      </c>
      <c r="AC174" s="6">
        <f t="shared" si="133"/>
        <v>0</v>
      </c>
      <c r="AD174" s="6">
        <f t="shared" si="133"/>
        <v>0</v>
      </c>
      <c r="AE174" s="6">
        <f t="shared" si="133"/>
        <v>0</v>
      </c>
      <c r="AF174" s="6">
        <f t="shared" si="133"/>
        <v>0</v>
      </c>
      <c r="AG174" s="6">
        <f t="shared" si="133"/>
        <v>0</v>
      </c>
      <c r="AH174" s="6">
        <f t="shared" si="133"/>
        <v>0</v>
      </c>
      <c r="AI174" s="6">
        <f t="shared" si="133"/>
        <v>0</v>
      </c>
      <c r="AJ174" s="6">
        <f t="shared" si="133"/>
        <v>0</v>
      </c>
      <c r="AK174" s="6">
        <f t="shared" si="133"/>
        <v>0</v>
      </c>
      <c r="AL174" s="6">
        <f t="shared" si="133"/>
        <v>0</v>
      </c>
      <c r="AM174" s="69">
        <f t="shared" si="133"/>
        <v>0</v>
      </c>
      <c r="AN174" s="69">
        <f t="shared" si="133"/>
        <v>0</v>
      </c>
      <c r="AO174" s="69">
        <f t="shared" si="133"/>
        <v>0</v>
      </c>
      <c r="AP174" s="69">
        <f t="shared" si="133"/>
        <v>0</v>
      </c>
      <c r="AQ174" s="69">
        <f t="shared" si="133"/>
        <v>0</v>
      </c>
      <c r="AR174" s="69">
        <f t="shared" si="133"/>
        <v>0</v>
      </c>
      <c r="AS174" s="69">
        <f t="shared" si="133"/>
        <v>0</v>
      </c>
    </row>
    <row r="175" spans="1:45" ht="45" hidden="1" x14ac:dyDescent="0.25">
      <c r="A175" s="102" t="s">
        <v>286</v>
      </c>
      <c r="B175" s="98">
        <v>51</v>
      </c>
      <c r="C175" s="98">
        <v>0</v>
      </c>
      <c r="D175" s="3" t="s">
        <v>90</v>
      </c>
      <c r="E175" s="98">
        <v>851</v>
      </c>
      <c r="F175" s="3"/>
      <c r="G175" s="3"/>
      <c r="H175" s="3" t="s">
        <v>259</v>
      </c>
      <c r="I175" s="3"/>
      <c r="J175" s="6">
        <f t="shared" si="132"/>
        <v>456764.08</v>
      </c>
      <c r="K175" s="6">
        <f t="shared" si="132"/>
        <v>447628.79999999999</v>
      </c>
      <c r="L175" s="6">
        <f t="shared" si="132"/>
        <v>9135.2800000000007</v>
      </c>
      <c r="M175" s="6">
        <f t="shared" si="132"/>
        <v>0</v>
      </c>
      <c r="N175" s="6">
        <f t="shared" si="132"/>
        <v>0</v>
      </c>
      <c r="O175" s="6">
        <f t="shared" si="132"/>
        <v>0</v>
      </c>
      <c r="P175" s="6">
        <f t="shared" si="132"/>
        <v>0</v>
      </c>
      <c r="Q175" s="6">
        <f t="shared" si="132"/>
        <v>0</v>
      </c>
      <c r="R175" s="6">
        <f t="shared" si="132"/>
        <v>456764.08</v>
      </c>
      <c r="S175" s="6">
        <f t="shared" si="132"/>
        <v>447628.79999999999</v>
      </c>
      <c r="T175" s="6">
        <f t="shared" si="132"/>
        <v>9135.2800000000007</v>
      </c>
      <c r="U175" s="6">
        <f t="shared" si="132"/>
        <v>0</v>
      </c>
      <c r="V175" s="6">
        <f t="shared" si="132"/>
        <v>0</v>
      </c>
      <c r="W175" s="6">
        <f t="shared" si="132"/>
        <v>0</v>
      </c>
      <c r="X175" s="6">
        <f t="shared" si="132"/>
        <v>0</v>
      </c>
      <c r="Y175" s="6">
        <f t="shared" si="132"/>
        <v>0</v>
      </c>
      <c r="Z175" s="6">
        <f t="shared" si="133"/>
        <v>0</v>
      </c>
      <c r="AA175" s="6">
        <f t="shared" si="133"/>
        <v>0</v>
      </c>
      <c r="AB175" s="6">
        <f t="shared" si="133"/>
        <v>0</v>
      </c>
      <c r="AC175" s="6">
        <f t="shared" si="133"/>
        <v>0</v>
      </c>
      <c r="AD175" s="6">
        <f t="shared" si="133"/>
        <v>0</v>
      </c>
      <c r="AE175" s="6">
        <f t="shared" si="133"/>
        <v>0</v>
      </c>
      <c r="AF175" s="6">
        <f t="shared" si="133"/>
        <v>0</v>
      </c>
      <c r="AG175" s="6">
        <f t="shared" si="133"/>
        <v>0</v>
      </c>
      <c r="AH175" s="6">
        <f t="shared" si="133"/>
        <v>0</v>
      </c>
      <c r="AI175" s="6">
        <f t="shared" si="133"/>
        <v>0</v>
      </c>
      <c r="AJ175" s="6">
        <f t="shared" si="133"/>
        <v>0</v>
      </c>
      <c r="AK175" s="6">
        <f t="shared" si="133"/>
        <v>0</v>
      </c>
      <c r="AL175" s="6">
        <f t="shared" si="133"/>
        <v>0</v>
      </c>
      <c r="AM175" s="69">
        <f t="shared" si="133"/>
        <v>0</v>
      </c>
      <c r="AN175" s="69">
        <f t="shared" si="133"/>
        <v>0</v>
      </c>
      <c r="AO175" s="69">
        <f t="shared" si="133"/>
        <v>0</v>
      </c>
      <c r="AP175" s="69">
        <f t="shared" si="133"/>
        <v>0</v>
      </c>
      <c r="AQ175" s="69">
        <f t="shared" si="133"/>
        <v>0</v>
      </c>
      <c r="AR175" s="69">
        <f t="shared" si="133"/>
        <v>0</v>
      </c>
      <c r="AS175" s="69">
        <f t="shared" si="133"/>
        <v>0</v>
      </c>
    </row>
    <row r="176" spans="1:45" ht="24" hidden="1" customHeight="1" x14ac:dyDescent="0.25">
      <c r="A176" s="102" t="s">
        <v>20</v>
      </c>
      <c r="B176" s="98">
        <v>51</v>
      </c>
      <c r="C176" s="98">
        <v>0</v>
      </c>
      <c r="D176" s="3" t="s">
        <v>90</v>
      </c>
      <c r="E176" s="98">
        <v>851</v>
      </c>
      <c r="F176" s="3"/>
      <c r="G176" s="3"/>
      <c r="H176" s="3" t="s">
        <v>259</v>
      </c>
      <c r="I176" s="3" t="s">
        <v>21</v>
      </c>
      <c r="J176" s="6">
        <f t="shared" si="132"/>
        <v>456764.08</v>
      </c>
      <c r="K176" s="6">
        <f t="shared" si="132"/>
        <v>447628.79999999999</v>
      </c>
      <c r="L176" s="6">
        <f t="shared" si="132"/>
        <v>9135.2800000000007</v>
      </c>
      <c r="M176" s="6">
        <f t="shared" si="132"/>
        <v>0</v>
      </c>
      <c r="N176" s="6">
        <f t="shared" si="132"/>
        <v>0</v>
      </c>
      <c r="O176" s="6">
        <f t="shared" si="132"/>
        <v>0</v>
      </c>
      <c r="P176" s="6">
        <f t="shared" si="132"/>
        <v>0</v>
      </c>
      <c r="Q176" s="6">
        <f t="shared" si="132"/>
        <v>0</v>
      </c>
      <c r="R176" s="6">
        <f t="shared" si="132"/>
        <v>456764.08</v>
      </c>
      <c r="S176" s="6">
        <f t="shared" si="132"/>
        <v>447628.79999999999</v>
      </c>
      <c r="T176" s="6">
        <f t="shared" si="132"/>
        <v>9135.2800000000007</v>
      </c>
      <c r="U176" s="6">
        <f t="shared" si="132"/>
        <v>0</v>
      </c>
      <c r="V176" s="6">
        <f t="shared" si="132"/>
        <v>0</v>
      </c>
      <c r="W176" s="6">
        <f t="shared" si="132"/>
        <v>0</v>
      </c>
      <c r="X176" s="6">
        <f t="shared" si="132"/>
        <v>0</v>
      </c>
      <c r="Y176" s="6">
        <f t="shared" si="132"/>
        <v>0</v>
      </c>
      <c r="Z176" s="6">
        <f t="shared" si="133"/>
        <v>0</v>
      </c>
      <c r="AA176" s="6">
        <f t="shared" si="133"/>
        <v>0</v>
      </c>
      <c r="AB176" s="6">
        <f t="shared" si="133"/>
        <v>0</v>
      </c>
      <c r="AC176" s="6">
        <f t="shared" si="133"/>
        <v>0</v>
      </c>
      <c r="AD176" s="6">
        <f t="shared" si="133"/>
        <v>0</v>
      </c>
      <c r="AE176" s="6">
        <f t="shared" si="133"/>
        <v>0</v>
      </c>
      <c r="AF176" s="6">
        <f t="shared" si="133"/>
        <v>0</v>
      </c>
      <c r="AG176" s="6">
        <f t="shared" si="133"/>
        <v>0</v>
      </c>
      <c r="AH176" s="6">
        <f t="shared" si="133"/>
        <v>0</v>
      </c>
      <c r="AI176" s="6">
        <f t="shared" si="133"/>
        <v>0</v>
      </c>
      <c r="AJ176" s="6">
        <f t="shared" si="133"/>
        <v>0</v>
      </c>
      <c r="AK176" s="6">
        <f t="shared" si="133"/>
        <v>0</v>
      </c>
      <c r="AL176" s="6">
        <f t="shared" si="133"/>
        <v>0</v>
      </c>
      <c r="AM176" s="69">
        <f t="shared" si="133"/>
        <v>0</v>
      </c>
      <c r="AN176" s="69">
        <f t="shared" si="133"/>
        <v>0</v>
      </c>
      <c r="AO176" s="69">
        <f t="shared" si="133"/>
        <v>0</v>
      </c>
      <c r="AP176" s="69">
        <f t="shared" si="133"/>
        <v>0</v>
      </c>
      <c r="AQ176" s="69">
        <f t="shared" si="133"/>
        <v>0</v>
      </c>
      <c r="AR176" s="69">
        <f t="shared" si="133"/>
        <v>0</v>
      </c>
      <c r="AS176" s="69">
        <f t="shared" si="133"/>
        <v>0</v>
      </c>
    </row>
    <row r="177" spans="1:45" ht="24" hidden="1" customHeight="1" x14ac:dyDescent="0.25">
      <c r="A177" s="102" t="s">
        <v>9</v>
      </c>
      <c r="B177" s="98">
        <v>51</v>
      </c>
      <c r="C177" s="98">
        <v>0</v>
      </c>
      <c r="D177" s="3" t="s">
        <v>90</v>
      </c>
      <c r="E177" s="98">
        <v>851</v>
      </c>
      <c r="F177" s="3"/>
      <c r="G177" s="3"/>
      <c r="H177" s="3" t="s">
        <v>259</v>
      </c>
      <c r="I177" s="3" t="s">
        <v>22</v>
      </c>
      <c r="J177" s="6">
        <f>'3.ВС'!J175</f>
        <v>456764.08</v>
      </c>
      <c r="K177" s="6">
        <f>'3.ВС'!K175</f>
        <v>447628.79999999999</v>
      </c>
      <c r="L177" s="6">
        <f>'3.ВС'!L175</f>
        <v>9135.2800000000007</v>
      </c>
      <c r="M177" s="6">
        <f>'3.ВС'!M175</f>
        <v>0</v>
      </c>
      <c r="N177" s="6">
        <f>'3.ВС'!N175</f>
        <v>0</v>
      </c>
      <c r="O177" s="6">
        <f>'3.ВС'!O175</f>
        <v>0</v>
      </c>
      <c r="P177" s="6">
        <f>'3.ВС'!P175</f>
        <v>0</v>
      </c>
      <c r="Q177" s="6">
        <f>'3.ВС'!Q175</f>
        <v>0</v>
      </c>
      <c r="R177" s="6">
        <f>'3.ВС'!R175</f>
        <v>456764.08</v>
      </c>
      <c r="S177" s="6">
        <f>'3.ВС'!S175</f>
        <v>447628.79999999999</v>
      </c>
      <c r="T177" s="6">
        <f>'3.ВС'!T175</f>
        <v>9135.2800000000007</v>
      </c>
      <c r="U177" s="6">
        <f>'3.ВС'!U175</f>
        <v>0</v>
      </c>
      <c r="V177" s="6">
        <f>'3.ВС'!V175</f>
        <v>0</v>
      </c>
      <c r="W177" s="6">
        <f>'3.ВС'!W175</f>
        <v>0</v>
      </c>
      <c r="X177" s="6">
        <f>'3.ВС'!X175</f>
        <v>0</v>
      </c>
      <c r="Y177" s="6">
        <f>'3.ВС'!Y175</f>
        <v>0</v>
      </c>
      <c r="Z177" s="6">
        <f>'3.ВС'!Z175</f>
        <v>0</v>
      </c>
      <c r="AA177" s="6">
        <f>'3.ВС'!AA175</f>
        <v>0</v>
      </c>
      <c r="AB177" s="6">
        <f>'3.ВС'!AB175</f>
        <v>0</v>
      </c>
      <c r="AC177" s="6">
        <f>'3.ВС'!AC175</f>
        <v>0</v>
      </c>
      <c r="AD177" s="6">
        <f>'3.ВС'!AD175</f>
        <v>0</v>
      </c>
      <c r="AE177" s="6">
        <f>'3.ВС'!AE175</f>
        <v>0</v>
      </c>
      <c r="AF177" s="6">
        <f>'3.ВС'!AF175</f>
        <v>0</v>
      </c>
      <c r="AG177" s="6">
        <f>'3.ВС'!AG175</f>
        <v>0</v>
      </c>
      <c r="AH177" s="6">
        <f>'3.ВС'!AH175</f>
        <v>0</v>
      </c>
      <c r="AI177" s="6">
        <f>'3.ВС'!AI175</f>
        <v>0</v>
      </c>
      <c r="AJ177" s="6">
        <f>'3.ВС'!AJ175</f>
        <v>0</v>
      </c>
      <c r="AK177" s="6">
        <f>'3.ВС'!AK175</f>
        <v>0</v>
      </c>
      <c r="AL177" s="6">
        <f>'3.ВС'!AL175</f>
        <v>0</v>
      </c>
      <c r="AM177" s="69">
        <f>'3.ВС'!AM175</f>
        <v>0</v>
      </c>
      <c r="AN177" s="69">
        <f>'3.ВС'!AN175</f>
        <v>0</v>
      </c>
      <c r="AO177" s="69">
        <f>'3.ВС'!AO175</f>
        <v>0</v>
      </c>
      <c r="AP177" s="69">
        <f>'3.ВС'!AP175</f>
        <v>0</v>
      </c>
      <c r="AQ177" s="69">
        <f>'3.ВС'!AQ175</f>
        <v>0</v>
      </c>
      <c r="AR177" s="69">
        <f>'3.ВС'!AR175</f>
        <v>0</v>
      </c>
      <c r="AS177" s="69">
        <f>'3.ВС'!AS175</f>
        <v>0</v>
      </c>
    </row>
    <row r="178" spans="1:45" ht="48" customHeight="1" x14ac:dyDescent="0.25">
      <c r="A178" s="102" t="s">
        <v>291</v>
      </c>
      <c r="B178" s="98">
        <v>51</v>
      </c>
      <c r="C178" s="98">
        <v>0</v>
      </c>
      <c r="D178" s="3" t="s">
        <v>104</v>
      </c>
      <c r="E178" s="98"/>
      <c r="F178" s="3"/>
      <c r="G178" s="3"/>
      <c r="H178" s="3"/>
      <c r="I178" s="3"/>
      <c r="J178" s="6">
        <f t="shared" ref="J178:AS178" si="134">J179</f>
        <v>9237800</v>
      </c>
      <c r="K178" s="6">
        <f t="shared" si="134"/>
        <v>0</v>
      </c>
      <c r="L178" s="6">
        <f t="shared" si="134"/>
        <v>9237800</v>
      </c>
      <c r="M178" s="6">
        <f t="shared" si="134"/>
        <v>0</v>
      </c>
      <c r="N178" s="6">
        <f t="shared" si="134"/>
        <v>6005265</v>
      </c>
      <c r="O178" s="6">
        <f t="shared" si="134"/>
        <v>0</v>
      </c>
      <c r="P178" s="6">
        <f t="shared" si="134"/>
        <v>6005265</v>
      </c>
      <c r="Q178" s="6">
        <f t="shared" si="134"/>
        <v>0</v>
      </c>
      <c r="R178" s="6">
        <f t="shared" si="134"/>
        <v>15243065</v>
      </c>
      <c r="S178" s="6">
        <f t="shared" si="134"/>
        <v>0</v>
      </c>
      <c r="T178" s="6">
        <f t="shared" si="134"/>
        <v>15243065</v>
      </c>
      <c r="U178" s="6">
        <f t="shared" si="134"/>
        <v>0</v>
      </c>
      <c r="V178" s="6">
        <f t="shared" si="134"/>
        <v>8928600</v>
      </c>
      <c r="W178" s="6">
        <f t="shared" si="134"/>
        <v>0</v>
      </c>
      <c r="X178" s="6">
        <f t="shared" si="134"/>
        <v>8928600</v>
      </c>
      <c r="Y178" s="6">
        <f t="shared" si="134"/>
        <v>0</v>
      </c>
      <c r="Z178" s="6">
        <f t="shared" si="134"/>
        <v>0</v>
      </c>
      <c r="AA178" s="6">
        <f t="shared" si="134"/>
        <v>0</v>
      </c>
      <c r="AB178" s="6">
        <f t="shared" si="134"/>
        <v>0</v>
      </c>
      <c r="AC178" s="6">
        <f t="shared" si="134"/>
        <v>0</v>
      </c>
      <c r="AD178" s="6">
        <f t="shared" si="134"/>
        <v>8928600</v>
      </c>
      <c r="AE178" s="6">
        <f t="shared" si="134"/>
        <v>0</v>
      </c>
      <c r="AF178" s="6">
        <f t="shared" si="134"/>
        <v>8928600</v>
      </c>
      <c r="AG178" s="6">
        <f t="shared" si="134"/>
        <v>0</v>
      </c>
      <c r="AH178" s="6">
        <f t="shared" si="134"/>
        <v>8928600</v>
      </c>
      <c r="AI178" s="6">
        <f t="shared" si="134"/>
        <v>0</v>
      </c>
      <c r="AJ178" s="6">
        <f t="shared" si="134"/>
        <v>8928600</v>
      </c>
      <c r="AK178" s="6">
        <f t="shared" si="134"/>
        <v>0</v>
      </c>
      <c r="AL178" s="6">
        <f t="shared" si="134"/>
        <v>0</v>
      </c>
      <c r="AM178" s="69">
        <f t="shared" si="134"/>
        <v>0</v>
      </c>
      <c r="AN178" s="69">
        <f t="shared" si="134"/>
        <v>0</v>
      </c>
      <c r="AO178" s="69">
        <f t="shared" si="134"/>
        <v>0</v>
      </c>
      <c r="AP178" s="69">
        <f t="shared" si="134"/>
        <v>8928600</v>
      </c>
      <c r="AQ178" s="69">
        <f t="shared" si="134"/>
        <v>0</v>
      </c>
      <c r="AR178" s="69">
        <f t="shared" si="134"/>
        <v>8928600</v>
      </c>
      <c r="AS178" s="69">
        <f t="shared" si="134"/>
        <v>0</v>
      </c>
    </row>
    <row r="179" spans="1:45" ht="21" customHeight="1" x14ac:dyDescent="0.25">
      <c r="A179" s="100" t="s">
        <v>6</v>
      </c>
      <c r="B179" s="98">
        <v>51</v>
      </c>
      <c r="C179" s="98">
        <v>0</v>
      </c>
      <c r="D179" s="3" t="s">
        <v>104</v>
      </c>
      <c r="E179" s="98">
        <v>851</v>
      </c>
      <c r="F179" s="3"/>
      <c r="G179" s="3"/>
      <c r="H179" s="3"/>
      <c r="I179" s="3"/>
      <c r="J179" s="6">
        <f t="shared" ref="J179" si="135">J180+J183+J186</f>
        <v>9237800</v>
      </c>
      <c r="K179" s="6">
        <f t="shared" ref="K179:U179" si="136">K180+K183+K186</f>
        <v>0</v>
      </c>
      <c r="L179" s="6">
        <f t="shared" si="136"/>
        <v>9237800</v>
      </c>
      <c r="M179" s="6">
        <f t="shared" si="136"/>
        <v>0</v>
      </c>
      <c r="N179" s="6">
        <f t="shared" si="136"/>
        <v>6005265</v>
      </c>
      <c r="O179" s="6">
        <f t="shared" si="136"/>
        <v>0</v>
      </c>
      <c r="P179" s="6">
        <f t="shared" si="136"/>
        <v>6005265</v>
      </c>
      <c r="Q179" s="6">
        <f t="shared" si="136"/>
        <v>0</v>
      </c>
      <c r="R179" s="6">
        <f t="shared" si="136"/>
        <v>15243065</v>
      </c>
      <c r="S179" s="6">
        <f t="shared" si="136"/>
        <v>0</v>
      </c>
      <c r="T179" s="6">
        <f t="shared" si="136"/>
        <v>15243065</v>
      </c>
      <c r="U179" s="6">
        <f t="shared" si="136"/>
        <v>0</v>
      </c>
      <c r="V179" s="6">
        <f t="shared" ref="V179:Y179" si="137">V180+V183+V186</f>
        <v>8928600</v>
      </c>
      <c r="W179" s="6">
        <f t="shared" si="137"/>
        <v>0</v>
      </c>
      <c r="X179" s="6">
        <f t="shared" si="137"/>
        <v>8928600</v>
      </c>
      <c r="Y179" s="6">
        <f t="shared" si="137"/>
        <v>0</v>
      </c>
      <c r="Z179" s="6">
        <f t="shared" ref="Z179:AS179" si="138">Z180+Z183+Z186</f>
        <v>0</v>
      </c>
      <c r="AA179" s="6">
        <f t="shared" si="138"/>
        <v>0</v>
      </c>
      <c r="AB179" s="6">
        <f t="shared" si="138"/>
        <v>0</v>
      </c>
      <c r="AC179" s="6">
        <f t="shared" si="138"/>
        <v>0</v>
      </c>
      <c r="AD179" s="6">
        <f t="shared" si="138"/>
        <v>8928600</v>
      </c>
      <c r="AE179" s="6">
        <f t="shared" si="138"/>
        <v>0</v>
      </c>
      <c r="AF179" s="6">
        <f t="shared" si="138"/>
        <v>8928600</v>
      </c>
      <c r="AG179" s="6">
        <f t="shared" si="138"/>
        <v>0</v>
      </c>
      <c r="AH179" s="6">
        <f t="shared" si="138"/>
        <v>8928600</v>
      </c>
      <c r="AI179" s="6">
        <f t="shared" si="138"/>
        <v>0</v>
      </c>
      <c r="AJ179" s="6">
        <f t="shared" si="138"/>
        <v>8928600</v>
      </c>
      <c r="AK179" s="6">
        <f t="shared" si="138"/>
        <v>0</v>
      </c>
      <c r="AL179" s="6">
        <f t="shared" si="138"/>
        <v>0</v>
      </c>
      <c r="AM179" s="69">
        <f t="shared" si="138"/>
        <v>0</v>
      </c>
      <c r="AN179" s="69">
        <f t="shared" si="138"/>
        <v>0</v>
      </c>
      <c r="AO179" s="69">
        <f t="shared" si="138"/>
        <v>0</v>
      </c>
      <c r="AP179" s="69">
        <f t="shared" si="138"/>
        <v>8928600</v>
      </c>
      <c r="AQ179" s="69">
        <f t="shared" si="138"/>
        <v>0</v>
      </c>
      <c r="AR179" s="69">
        <f t="shared" si="138"/>
        <v>8928600</v>
      </c>
      <c r="AS179" s="69">
        <f t="shared" si="138"/>
        <v>0</v>
      </c>
    </row>
    <row r="180" spans="1:45" ht="21" customHeight="1" x14ac:dyDescent="0.25">
      <c r="A180" s="102" t="s">
        <v>118</v>
      </c>
      <c r="B180" s="98">
        <v>51</v>
      </c>
      <c r="C180" s="98">
        <v>0</v>
      </c>
      <c r="D180" s="3" t="s">
        <v>104</v>
      </c>
      <c r="E180" s="98">
        <v>851</v>
      </c>
      <c r="F180" s="3"/>
      <c r="G180" s="3"/>
      <c r="H180" s="3" t="s">
        <v>213</v>
      </c>
      <c r="I180" s="3"/>
      <c r="J180" s="6">
        <f t="shared" ref="J180:AK181" si="139">J181</f>
        <v>9218900</v>
      </c>
      <c r="K180" s="6">
        <f t="shared" si="139"/>
        <v>0</v>
      </c>
      <c r="L180" s="6">
        <f t="shared" si="139"/>
        <v>9218900</v>
      </c>
      <c r="M180" s="6">
        <f t="shared" si="139"/>
        <v>0</v>
      </c>
      <c r="N180" s="6">
        <f t="shared" si="139"/>
        <v>16500</v>
      </c>
      <c r="O180" s="6">
        <f t="shared" si="139"/>
        <v>0</v>
      </c>
      <c r="P180" s="6">
        <f t="shared" si="139"/>
        <v>16500</v>
      </c>
      <c r="Q180" s="6">
        <f t="shared" si="139"/>
        <v>0</v>
      </c>
      <c r="R180" s="6">
        <f t="shared" si="139"/>
        <v>9235400</v>
      </c>
      <c r="S180" s="6">
        <f t="shared" si="139"/>
        <v>0</v>
      </c>
      <c r="T180" s="6">
        <f t="shared" si="139"/>
        <v>9235400</v>
      </c>
      <c r="U180" s="6">
        <f t="shared" si="139"/>
        <v>0</v>
      </c>
      <c r="V180" s="6">
        <f t="shared" si="139"/>
        <v>8928600</v>
      </c>
      <c r="W180" s="6">
        <f t="shared" si="139"/>
        <v>0</v>
      </c>
      <c r="X180" s="6">
        <f t="shared" si="139"/>
        <v>8928600</v>
      </c>
      <c r="Y180" s="6">
        <f t="shared" si="139"/>
        <v>0</v>
      </c>
      <c r="Z180" s="6">
        <f t="shared" si="139"/>
        <v>0</v>
      </c>
      <c r="AA180" s="6">
        <f t="shared" si="139"/>
        <v>0</v>
      </c>
      <c r="AB180" s="6">
        <f t="shared" si="139"/>
        <v>0</v>
      </c>
      <c r="AC180" s="6">
        <f t="shared" si="139"/>
        <v>0</v>
      </c>
      <c r="AD180" s="6">
        <f t="shared" si="139"/>
        <v>8928600</v>
      </c>
      <c r="AE180" s="6">
        <f t="shared" si="139"/>
        <v>0</v>
      </c>
      <c r="AF180" s="6">
        <f t="shared" si="139"/>
        <v>8928600</v>
      </c>
      <c r="AG180" s="6">
        <f t="shared" si="139"/>
        <v>0</v>
      </c>
      <c r="AH180" s="6">
        <f t="shared" si="139"/>
        <v>8928600</v>
      </c>
      <c r="AI180" s="6">
        <f t="shared" si="139"/>
        <v>0</v>
      </c>
      <c r="AJ180" s="6">
        <f t="shared" si="139"/>
        <v>8928600</v>
      </c>
      <c r="AK180" s="6">
        <f t="shared" si="139"/>
        <v>0</v>
      </c>
      <c r="AL180" s="6">
        <f t="shared" ref="Z180:AS181" si="140">AL181</f>
        <v>0</v>
      </c>
      <c r="AM180" s="69">
        <f t="shared" si="140"/>
        <v>0</v>
      </c>
      <c r="AN180" s="69">
        <f t="shared" si="140"/>
        <v>0</v>
      </c>
      <c r="AO180" s="69">
        <f t="shared" si="140"/>
        <v>0</v>
      </c>
      <c r="AP180" s="69">
        <f t="shared" si="140"/>
        <v>8928600</v>
      </c>
      <c r="AQ180" s="69">
        <f t="shared" si="140"/>
        <v>0</v>
      </c>
      <c r="AR180" s="69">
        <f t="shared" si="140"/>
        <v>8928600</v>
      </c>
      <c r="AS180" s="69">
        <f t="shared" si="140"/>
        <v>0</v>
      </c>
    </row>
    <row r="181" spans="1:45" ht="44.25" customHeight="1" x14ac:dyDescent="0.25">
      <c r="A181" s="102" t="s">
        <v>40</v>
      </c>
      <c r="B181" s="98">
        <v>51</v>
      </c>
      <c r="C181" s="98">
        <v>0</v>
      </c>
      <c r="D181" s="3" t="s">
        <v>104</v>
      </c>
      <c r="E181" s="98">
        <v>851</v>
      </c>
      <c r="F181" s="3"/>
      <c r="G181" s="3"/>
      <c r="H181" s="3" t="s">
        <v>213</v>
      </c>
      <c r="I181" s="3" t="s">
        <v>80</v>
      </c>
      <c r="J181" s="6">
        <f t="shared" si="139"/>
        <v>9218900</v>
      </c>
      <c r="K181" s="6">
        <f t="shared" si="139"/>
        <v>0</v>
      </c>
      <c r="L181" s="6">
        <f t="shared" si="139"/>
        <v>9218900</v>
      </c>
      <c r="M181" s="6">
        <f t="shared" si="139"/>
        <v>0</v>
      </c>
      <c r="N181" s="6">
        <f t="shared" si="139"/>
        <v>16500</v>
      </c>
      <c r="O181" s="6">
        <f t="shared" si="139"/>
        <v>0</v>
      </c>
      <c r="P181" s="6">
        <f t="shared" si="139"/>
        <v>16500</v>
      </c>
      <c r="Q181" s="6">
        <f t="shared" si="139"/>
        <v>0</v>
      </c>
      <c r="R181" s="6">
        <f t="shared" si="139"/>
        <v>9235400</v>
      </c>
      <c r="S181" s="6">
        <f t="shared" si="139"/>
        <v>0</v>
      </c>
      <c r="T181" s="6">
        <f t="shared" si="139"/>
        <v>9235400</v>
      </c>
      <c r="U181" s="6">
        <f t="shared" si="139"/>
        <v>0</v>
      </c>
      <c r="V181" s="6">
        <f t="shared" si="139"/>
        <v>8928600</v>
      </c>
      <c r="W181" s="6">
        <f t="shared" si="139"/>
        <v>0</v>
      </c>
      <c r="X181" s="6">
        <f t="shared" si="139"/>
        <v>8928600</v>
      </c>
      <c r="Y181" s="6">
        <f t="shared" si="139"/>
        <v>0</v>
      </c>
      <c r="Z181" s="6">
        <f t="shared" si="140"/>
        <v>0</v>
      </c>
      <c r="AA181" s="6">
        <f t="shared" si="140"/>
        <v>0</v>
      </c>
      <c r="AB181" s="6">
        <f t="shared" si="140"/>
        <v>0</v>
      </c>
      <c r="AC181" s="6">
        <f t="shared" si="140"/>
        <v>0</v>
      </c>
      <c r="AD181" s="6">
        <f t="shared" si="140"/>
        <v>8928600</v>
      </c>
      <c r="AE181" s="6">
        <f t="shared" si="140"/>
        <v>0</v>
      </c>
      <c r="AF181" s="6">
        <f t="shared" si="140"/>
        <v>8928600</v>
      </c>
      <c r="AG181" s="6">
        <f t="shared" si="140"/>
        <v>0</v>
      </c>
      <c r="AH181" s="6">
        <f t="shared" si="140"/>
        <v>8928600</v>
      </c>
      <c r="AI181" s="6">
        <f t="shared" si="140"/>
        <v>0</v>
      </c>
      <c r="AJ181" s="6">
        <f t="shared" si="140"/>
        <v>8928600</v>
      </c>
      <c r="AK181" s="6">
        <f t="shared" si="140"/>
        <v>0</v>
      </c>
      <c r="AL181" s="6">
        <f t="shared" si="140"/>
        <v>0</v>
      </c>
      <c r="AM181" s="69">
        <f t="shared" si="140"/>
        <v>0</v>
      </c>
      <c r="AN181" s="69">
        <f t="shared" si="140"/>
        <v>0</v>
      </c>
      <c r="AO181" s="69">
        <f t="shared" si="140"/>
        <v>0</v>
      </c>
      <c r="AP181" s="69">
        <f t="shared" si="140"/>
        <v>8928600</v>
      </c>
      <c r="AQ181" s="69">
        <f t="shared" si="140"/>
        <v>0</v>
      </c>
      <c r="AR181" s="69">
        <f t="shared" si="140"/>
        <v>8928600</v>
      </c>
      <c r="AS181" s="69">
        <f t="shared" si="140"/>
        <v>0</v>
      </c>
    </row>
    <row r="182" spans="1:45" ht="21" customHeight="1" x14ac:dyDescent="0.25">
      <c r="A182" s="102" t="s">
        <v>81</v>
      </c>
      <c r="B182" s="98">
        <v>51</v>
      </c>
      <c r="C182" s="98">
        <v>0</v>
      </c>
      <c r="D182" s="3" t="s">
        <v>104</v>
      </c>
      <c r="E182" s="98">
        <v>851</v>
      </c>
      <c r="F182" s="3"/>
      <c r="G182" s="3"/>
      <c r="H182" s="3" t="s">
        <v>213</v>
      </c>
      <c r="I182" s="3" t="s">
        <v>82</v>
      </c>
      <c r="J182" s="6">
        <f>'3.ВС'!J192</f>
        <v>9218900</v>
      </c>
      <c r="K182" s="6">
        <f>'3.ВС'!K192</f>
        <v>0</v>
      </c>
      <c r="L182" s="6">
        <f>'3.ВС'!L192</f>
        <v>9218900</v>
      </c>
      <c r="M182" s="6">
        <f>'3.ВС'!M192</f>
        <v>0</v>
      </c>
      <c r="N182" s="6">
        <f>'3.ВС'!N192</f>
        <v>16500</v>
      </c>
      <c r="O182" s="6">
        <f>'3.ВС'!O192</f>
        <v>0</v>
      </c>
      <c r="P182" s="6">
        <f>'3.ВС'!P192</f>
        <v>16500</v>
      </c>
      <c r="Q182" s="6">
        <f>'3.ВС'!Q192</f>
        <v>0</v>
      </c>
      <c r="R182" s="6">
        <f>'3.ВС'!R192</f>
        <v>9235400</v>
      </c>
      <c r="S182" s="6">
        <f>'3.ВС'!S192</f>
        <v>0</v>
      </c>
      <c r="T182" s="6">
        <f>'3.ВС'!T192</f>
        <v>9235400</v>
      </c>
      <c r="U182" s="6">
        <f>'3.ВС'!U192</f>
        <v>0</v>
      </c>
      <c r="V182" s="6">
        <f>'3.ВС'!V192</f>
        <v>8928600</v>
      </c>
      <c r="W182" s="6">
        <f>'3.ВС'!W192</f>
        <v>0</v>
      </c>
      <c r="X182" s="6">
        <f>'3.ВС'!X192</f>
        <v>8928600</v>
      </c>
      <c r="Y182" s="6">
        <f>'3.ВС'!Y192</f>
        <v>0</v>
      </c>
      <c r="Z182" s="6">
        <f>'3.ВС'!Z192</f>
        <v>0</v>
      </c>
      <c r="AA182" s="6">
        <f>'3.ВС'!AA192</f>
        <v>0</v>
      </c>
      <c r="AB182" s="6">
        <f>'3.ВС'!AB192</f>
        <v>0</v>
      </c>
      <c r="AC182" s="6">
        <f>'3.ВС'!AC192</f>
        <v>0</v>
      </c>
      <c r="AD182" s="6">
        <f>'3.ВС'!AD192</f>
        <v>8928600</v>
      </c>
      <c r="AE182" s="6">
        <f>'3.ВС'!AE192</f>
        <v>0</v>
      </c>
      <c r="AF182" s="6">
        <f>'3.ВС'!AF192</f>
        <v>8928600</v>
      </c>
      <c r="AG182" s="6">
        <f>'3.ВС'!AG192</f>
        <v>0</v>
      </c>
      <c r="AH182" s="6">
        <f>'3.ВС'!AH192</f>
        <v>8928600</v>
      </c>
      <c r="AI182" s="6">
        <f>'3.ВС'!AI192</f>
        <v>0</v>
      </c>
      <c r="AJ182" s="6">
        <f>'3.ВС'!AJ192</f>
        <v>8928600</v>
      </c>
      <c r="AK182" s="6">
        <f>'3.ВС'!AK192</f>
        <v>0</v>
      </c>
      <c r="AL182" s="6">
        <f>'3.ВС'!AL192</f>
        <v>0</v>
      </c>
      <c r="AM182" s="69">
        <f>'3.ВС'!AM192</f>
        <v>0</v>
      </c>
      <c r="AN182" s="69">
        <f>'3.ВС'!AN192</f>
        <v>0</v>
      </c>
      <c r="AO182" s="69">
        <f>'3.ВС'!AO192</f>
        <v>0</v>
      </c>
      <c r="AP182" s="69">
        <f>'3.ВС'!AP192</f>
        <v>8928600</v>
      </c>
      <c r="AQ182" s="69">
        <f>'3.ВС'!AQ192</f>
        <v>0</v>
      </c>
      <c r="AR182" s="69">
        <f>'3.ВС'!AR192</f>
        <v>8928600</v>
      </c>
      <c r="AS182" s="69">
        <f>'3.ВС'!AS192</f>
        <v>0</v>
      </c>
    </row>
    <row r="183" spans="1:45" ht="21" customHeight="1" x14ac:dyDescent="0.25">
      <c r="A183" s="102" t="s">
        <v>113</v>
      </c>
      <c r="B183" s="98">
        <v>51</v>
      </c>
      <c r="C183" s="98">
        <v>0</v>
      </c>
      <c r="D183" s="3" t="s">
        <v>104</v>
      </c>
      <c r="E183" s="98">
        <v>851</v>
      </c>
      <c r="F183" s="3"/>
      <c r="G183" s="3"/>
      <c r="H183" s="3" t="s">
        <v>211</v>
      </c>
      <c r="I183" s="3"/>
      <c r="J183" s="6">
        <f t="shared" ref="J183:AK184" si="141">J184</f>
        <v>18900</v>
      </c>
      <c r="K183" s="6">
        <f t="shared" si="141"/>
        <v>0</v>
      </c>
      <c r="L183" s="6">
        <f t="shared" si="141"/>
        <v>18900</v>
      </c>
      <c r="M183" s="6">
        <f t="shared" si="141"/>
        <v>0</v>
      </c>
      <c r="N183" s="6">
        <f t="shared" si="141"/>
        <v>5988765</v>
      </c>
      <c r="O183" s="6">
        <f t="shared" si="141"/>
        <v>0</v>
      </c>
      <c r="P183" s="6">
        <f t="shared" si="141"/>
        <v>5988765</v>
      </c>
      <c r="Q183" s="6">
        <f t="shared" si="141"/>
        <v>0</v>
      </c>
      <c r="R183" s="6">
        <f t="shared" si="141"/>
        <v>6007665</v>
      </c>
      <c r="S183" s="6">
        <f t="shared" si="141"/>
        <v>0</v>
      </c>
      <c r="T183" s="6">
        <f t="shared" si="141"/>
        <v>6007665</v>
      </c>
      <c r="U183" s="6">
        <f t="shared" si="141"/>
        <v>0</v>
      </c>
      <c r="V183" s="6">
        <f t="shared" si="141"/>
        <v>0</v>
      </c>
      <c r="W183" s="6">
        <f t="shared" si="141"/>
        <v>0</v>
      </c>
      <c r="X183" s="6">
        <f t="shared" si="141"/>
        <v>0</v>
      </c>
      <c r="Y183" s="6">
        <f t="shared" si="141"/>
        <v>0</v>
      </c>
      <c r="Z183" s="6">
        <f t="shared" si="141"/>
        <v>0</v>
      </c>
      <c r="AA183" s="6">
        <f t="shared" si="141"/>
        <v>0</v>
      </c>
      <c r="AB183" s="6">
        <f t="shared" si="141"/>
        <v>0</v>
      </c>
      <c r="AC183" s="6">
        <f t="shared" si="141"/>
        <v>0</v>
      </c>
      <c r="AD183" s="6">
        <f t="shared" si="141"/>
        <v>0</v>
      </c>
      <c r="AE183" s="6">
        <f t="shared" si="141"/>
        <v>0</v>
      </c>
      <c r="AF183" s="6">
        <f t="shared" si="141"/>
        <v>0</v>
      </c>
      <c r="AG183" s="6">
        <f t="shared" si="141"/>
        <v>0</v>
      </c>
      <c r="AH183" s="6">
        <f t="shared" si="141"/>
        <v>0</v>
      </c>
      <c r="AI183" s="6">
        <f t="shared" si="141"/>
        <v>0</v>
      </c>
      <c r="AJ183" s="6">
        <f t="shared" si="141"/>
        <v>0</v>
      </c>
      <c r="AK183" s="6">
        <f t="shared" si="141"/>
        <v>0</v>
      </c>
      <c r="AL183" s="6">
        <f t="shared" ref="Z183:AS184" si="142">AL184</f>
        <v>0</v>
      </c>
      <c r="AM183" s="69">
        <f t="shared" si="142"/>
        <v>0</v>
      </c>
      <c r="AN183" s="69">
        <f t="shared" si="142"/>
        <v>0</v>
      </c>
      <c r="AO183" s="69">
        <f t="shared" si="142"/>
        <v>0</v>
      </c>
      <c r="AP183" s="69">
        <f t="shared" si="142"/>
        <v>0</v>
      </c>
      <c r="AQ183" s="69">
        <f t="shared" si="142"/>
        <v>0</v>
      </c>
      <c r="AR183" s="69">
        <f t="shared" si="142"/>
        <v>0</v>
      </c>
      <c r="AS183" s="69">
        <f t="shared" si="142"/>
        <v>0</v>
      </c>
    </row>
    <row r="184" spans="1:45" ht="44.25" customHeight="1" x14ac:dyDescent="0.25">
      <c r="A184" s="102" t="s">
        <v>40</v>
      </c>
      <c r="B184" s="98">
        <v>51</v>
      </c>
      <c r="C184" s="98">
        <v>0</v>
      </c>
      <c r="D184" s="3" t="s">
        <v>104</v>
      </c>
      <c r="E184" s="98">
        <v>851</v>
      </c>
      <c r="F184" s="3"/>
      <c r="G184" s="3"/>
      <c r="H184" s="3" t="s">
        <v>211</v>
      </c>
      <c r="I184" s="3" t="s">
        <v>80</v>
      </c>
      <c r="J184" s="6">
        <f t="shared" si="141"/>
        <v>18900</v>
      </c>
      <c r="K184" s="6">
        <f t="shared" si="141"/>
        <v>0</v>
      </c>
      <c r="L184" s="6">
        <f t="shared" si="141"/>
        <v>18900</v>
      </c>
      <c r="M184" s="6">
        <f t="shared" si="141"/>
        <v>0</v>
      </c>
      <c r="N184" s="6">
        <f t="shared" si="141"/>
        <v>5988765</v>
      </c>
      <c r="O184" s="6">
        <f t="shared" si="141"/>
        <v>0</v>
      </c>
      <c r="P184" s="6">
        <f t="shared" si="141"/>
        <v>5988765</v>
      </c>
      <c r="Q184" s="6">
        <f t="shared" si="141"/>
        <v>0</v>
      </c>
      <c r="R184" s="6">
        <f t="shared" si="141"/>
        <v>6007665</v>
      </c>
      <c r="S184" s="6">
        <f t="shared" si="141"/>
        <v>0</v>
      </c>
      <c r="T184" s="6">
        <f t="shared" si="141"/>
        <v>6007665</v>
      </c>
      <c r="U184" s="6">
        <f t="shared" si="141"/>
        <v>0</v>
      </c>
      <c r="V184" s="6">
        <f t="shared" si="141"/>
        <v>0</v>
      </c>
      <c r="W184" s="6">
        <f t="shared" si="141"/>
        <v>0</v>
      </c>
      <c r="X184" s="6">
        <f t="shared" si="141"/>
        <v>0</v>
      </c>
      <c r="Y184" s="6">
        <f t="shared" si="141"/>
        <v>0</v>
      </c>
      <c r="Z184" s="6">
        <f t="shared" si="142"/>
        <v>0</v>
      </c>
      <c r="AA184" s="6">
        <f t="shared" si="142"/>
        <v>0</v>
      </c>
      <c r="AB184" s="6">
        <f t="shared" si="142"/>
        <v>0</v>
      </c>
      <c r="AC184" s="6">
        <f t="shared" si="142"/>
        <v>0</v>
      </c>
      <c r="AD184" s="6">
        <f t="shared" si="142"/>
        <v>0</v>
      </c>
      <c r="AE184" s="6">
        <f t="shared" si="142"/>
        <v>0</v>
      </c>
      <c r="AF184" s="6">
        <f t="shared" si="142"/>
        <v>0</v>
      </c>
      <c r="AG184" s="6">
        <f t="shared" si="142"/>
        <v>0</v>
      </c>
      <c r="AH184" s="6">
        <f t="shared" si="142"/>
        <v>0</v>
      </c>
      <c r="AI184" s="6">
        <f t="shared" si="142"/>
        <v>0</v>
      </c>
      <c r="AJ184" s="6">
        <f t="shared" si="142"/>
        <v>0</v>
      </c>
      <c r="AK184" s="6">
        <f t="shared" si="142"/>
        <v>0</v>
      </c>
      <c r="AL184" s="6">
        <f t="shared" si="142"/>
        <v>0</v>
      </c>
      <c r="AM184" s="69">
        <f t="shared" si="142"/>
        <v>0</v>
      </c>
      <c r="AN184" s="69">
        <f t="shared" si="142"/>
        <v>0</v>
      </c>
      <c r="AO184" s="69">
        <f t="shared" si="142"/>
        <v>0</v>
      </c>
      <c r="AP184" s="69">
        <f t="shared" si="142"/>
        <v>0</v>
      </c>
      <c r="AQ184" s="69">
        <f t="shared" si="142"/>
        <v>0</v>
      </c>
      <c r="AR184" s="69">
        <f t="shared" si="142"/>
        <v>0</v>
      </c>
      <c r="AS184" s="69">
        <f t="shared" si="142"/>
        <v>0</v>
      </c>
    </row>
    <row r="185" spans="1:45" ht="19.5" customHeight="1" x14ac:dyDescent="0.25">
      <c r="A185" s="102" t="s">
        <v>81</v>
      </c>
      <c r="B185" s="98">
        <v>51</v>
      </c>
      <c r="C185" s="98">
        <v>0</v>
      </c>
      <c r="D185" s="3" t="s">
        <v>104</v>
      </c>
      <c r="E185" s="98">
        <v>851</v>
      </c>
      <c r="F185" s="3"/>
      <c r="G185" s="3"/>
      <c r="H185" s="3" t="s">
        <v>211</v>
      </c>
      <c r="I185" s="3" t="s">
        <v>82</v>
      </c>
      <c r="J185" s="6">
        <f>'3.ВС'!J195</f>
        <v>18900</v>
      </c>
      <c r="K185" s="6">
        <f>'3.ВС'!K195</f>
        <v>0</v>
      </c>
      <c r="L185" s="6">
        <f>'3.ВС'!L195</f>
        <v>18900</v>
      </c>
      <c r="M185" s="6">
        <f>'3.ВС'!M195</f>
        <v>0</v>
      </c>
      <c r="N185" s="6">
        <f>'3.ВС'!N195</f>
        <v>5988765</v>
      </c>
      <c r="O185" s="6">
        <f>'3.ВС'!O195</f>
        <v>0</v>
      </c>
      <c r="P185" s="6">
        <f>'3.ВС'!P195</f>
        <v>5988765</v>
      </c>
      <c r="Q185" s="6">
        <f>'3.ВС'!Q195</f>
        <v>0</v>
      </c>
      <c r="R185" s="6">
        <f>'3.ВС'!R195</f>
        <v>6007665</v>
      </c>
      <c r="S185" s="6">
        <f>'3.ВС'!S195</f>
        <v>0</v>
      </c>
      <c r="T185" s="6">
        <f>'3.ВС'!T195</f>
        <v>6007665</v>
      </c>
      <c r="U185" s="6">
        <f>'3.ВС'!U195</f>
        <v>0</v>
      </c>
      <c r="V185" s="6">
        <f>'3.ВС'!V195</f>
        <v>0</v>
      </c>
      <c r="W185" s="6">
        <f>'3.ВС'!W195</f>
        <v>0</v>
      </c>
      <c r="X185" s="6">
        <f>'3.ВС'!X195</f>
        <v>0</v>
      </c>
      <c r="Y185" s="6">
        <f>'3.ВС'!Y195</f>
        <v>0</v>
      </c>
      <c r="Z185" s="6">
        <f>'3.ВС'!Z195</f>
        <v>0</v>
      </c>
      <c r="AA185" s="6">
        <f>'3.ВС'!AA195</f>
        <v>0</v>
      </c>
      <c r="AB185" s="6">
        <f>'3.ВС'!AB195</f>
        <v>0</v>
      </c>
      <c r="AC185" s="6">
        <f>'3.ВС'!AC195</f>
        <v>0</v>
      </c>
      <c r="AD185" s="6">
        <f>'3.ВС'!AD195</f>
        <v>0</v>
      </c>
      <c r="AE185" s="6">
        <f>'3.ВС'!AE195</f>
        <v>0</v>
      </c>
      <c r="AF185" s="6">
        <f>'3.ВС'!AF195</f>
        <v>0</v>
      </c>
      <c r="AG185" s="6">
        <f>'3.ВС'!AG195</f>
        <v>0</v>
      </c>
      <c r="AH185" s="6">
        <f>'3.ВС'!AH195</f>
        <v>0</v>
      </c>
      <c r="AI185" s="6">
        <f>'3.ВС'!AI195</f>
        <v>0</v>
      </c>
      <c r="AJ185" s="6">
        <f>'3.ВС'!AJ195</f>
        <v>0</v>
      </c>
      <c r="AK185" s="6">
        <f>'3.ВС'!AK195</f>
        <v>0</v>
      </c>
      <c r="AL185" s="6">
        <f>'3.ВС'!AL195</f>
        <v>0</v>
      </c>
      <c r="AM185" s="69">
        <f>'3.ВС'!AM195</f>
        <v>0</v>
      </c>
      <c r="AN185" s="69">
        <f>'3.ВС'!AN195</f>
        <v>0</v>
      </c>
      <c r="AO185" s="69">
        <f>'3.ВС'!AO195</f>
        <v>0</v>
      </c>
      <c r="AP185" s="69">
        <f>'3.ВС'!AP195</f>
        <v>0</v>
      </c>
      <c r="AQ185" s="69">
        <f>'3.ВС'!AQ195</f>
        <v>0</v>
      </c>
      <c r="AR185" s="69">
        <f>'3.ВС'!AR195</f>
        <v>0</v>
      </c>
      <c r="AS185" s="69">
        <f>'3.ВС'!AS195</f>
        <v>0</v>
      </c>
    </row>
    <row r="186" spans="1:45" ht="30" hidden="1" x14ac:dyDescent="0.25">
      <c r="A186" s="102" t="s">
        <v>114</v>
      </c>
      <c r="B186" s="98">
        <v>51</v>
      </c>
      <c r="C186" s="98">
        <v>0</v>
      </c>
      <c r="D186" s="3" t="s">
        <v>104</v>
      </c>
      <c r="E186" s="98">
        <v>851</v>
      </c>
      <c r="F186" s="3"/>
      <c r="G186" s="3"/>
      <c r="H186" s="3" t="s">
        <v>282</v>
      </c>
      <c r="I186" s="3"/>
      <c r="J186" s="6">
        <f t="shared" ref="J186:AK187" si="143">J187</f>
        <v>0</v>
      </c>
      <c r="K186" s="6">
        <f t="shared" si="143"/>
        <v>0</v>
      </c>
      <c r="L186" s="6">
        <f t="shared" si="143"/>
        <v>0</v>
      </c>
      <c r="M186" s="6">
        <f t="shared" si="143"/>
        <v>0</v>
      </c>
      <c r="N186" s="6">
        <f t="shared" si="143"/>
        <v>0</v>
      </c>
      <c r="O186" s="6">
        <f t="shared" si="143"/>
        <v>0</v>
      </c>
      <c r="P186" s="6">
        <f t="shared" si="143"/>
        <v>0</v>
      </c>
      <c r="Q186" s="6">
        <f t="shared" si="143"/>
        <v>0</v>
      </c>
      <c r="R186" s="6">
        <f t="shared" si="143"/>
        <v>0</v>
      </c>
      <c r="S186" s="6">
        <f t="shared" si="143"/>
        <v>0</v>
      </c>
      <c r="T186" s="6">
        <f t="shared" si="143"/>
        <v>0</v>
      </c>
      <c r="U186" s="6">
        <f t="shared" si="143"/>
        <v>0</v>
      </c>
      <c r="V186" s="6">
        <f t="shared" si="143"/>
        <v>0</v>
      </c>
      <c r="W186" s="6">
        <f t="shared" si="143"/>
        <v>0</v>
      </c>
      <c r="X186" s="6">
        <f t="shared" si="143"/>
        <v>0</v>
      </c>
      <c r="Y186" s="6">
        <f t="shared" si="143"/>
        <v>0</v>
      </c>
      <c r="Z186" s="6">
        <f t="shared" si="143"/>
        <v>0</v>
      </c>
      <c r="AA186" s="6">
        <f t="shared" si="143"/>
        <v>0</v>
      </c>
      <c r="AB186" s="6">
        <f t="shared" si="143"/>
        <v>0</v>
      </c>
      <c r="AC186" s="6">
        <f t="shared" si="143"/>
        <v>0</v>
      </c>
      <c r="AD186" s="6">
        <f t="shared" si="143"/>
        <v>0</v>
      </c>
      <c r="AE186" s="6">
        <f t="shared" si="143"/>
        <v>0</v>
      </c>
      <c r="AF186" s="6">
        <f t="shared" si="143"/>
        <v>0</v>
      </c>
      <c r="AG186" s="6">
        <f t="shared" si="143"/>
        <v>0</v>
      </c>
      <c r="AH186" s="6">
        <f t="shared" si="143"/>
        <v>0</v>
      </c>
      <c r="AI186" s="6">
        <f t="shared" si="143"/>
        <v>0</v>
      </c>
      <c r="AJ186" s="6">
        <f t="shared" si="143"/>
        <v>0</v>
      </c>
      <c r="AK186" s="6">
        <f t="shared" si="143"/>
        <v>0</v>
      </c>
      <c r="AL186" s="6">
        <f t="shared" ref="Z186:AS187" si="144">AL187</f>
        <v>0</v>
      </c>
      <c r="AM186" s="69">
        <f t="shared" si="144"/>
        <v>0</v>
      </c>
      <c r="AN186" s="69">
        <f t="shared" si="144"/>
        <v>0</v>
      </c>
      <c r="AO186" s="69">
        <f t="shared" si="144"/>
        <v>0</v>
      </c>
      <c r="AP186" s="69">
        <f t="shared" si="144"/>
        <v>0</v>
      </c>
      <c r="AQ186" s="69">
        <f t="shared" si="144"/>
        <v>0</v>
      </c>
      <c r="AR186" s="69">
        <f t="shared" si="144"/>
        <v>0</v>
      </c>
      <c r="AS186" s="69">
        <f t="shared" si="144"/>
        <v>0</v>
      </c>
    </row>
    <row r="187" spans="1:45" ht="24" hidden="1" customHeight="1" x14ac:dyDescent="0.25">
      <c r="A187" s="102" t="s">
        <v>40</v>
      </c>
      <c r="B187" s="98">
        <v>51</v>
      </c>
      <c r="C187" s="98">
        <v>0</v>
      </c>
      <c r="D187" s="3" t="s">
        <v>104</v>
      </c>
      <c r="E187" s="98">
        <v>851</v>
      </c>
      <c r="F187" s="3"/>
      <c r="G187" s="3"/>
      <c r="H187" s="3" t="s">
        <v>282</v>
      </c>
      <c r="I187" s="3" t="s">
        <v>80</v>
      </c>
      <c r="J187" s="6">
        <f t="shared" si="143"/>
        <v>0</v>
      </c>
      <c r="K187" s="6">
        <f t="shared" si="143"/>
        <v>0</v>
      </c>
      <c r="L187" s="6">
        <f t="shared" si="143"/>
        <v>0</v>
      </c>
      <c r="M187" s="6">
        <f t="shared" si="143"/>
        <v>0</v>
      </c>
      <c r="N187" s="6">
        <f t="shared" si="143"/>
        <v>0</v>
      </c>
      <c r="O187" s="6">
        <f t="shared" si="143"/>
        <v>0</v>
      </c>
      <c r="P187" s="6">
        <f t="shared" si="143"/>
        <v>0</v>
      </c>
      <c r="Q187" s="6">
        <f t="shared" si="143"/>
        <v>0</v>
      </c>
      <c r="R187" s="6">
        <f t="shared" si="143"/>
        <v>0</v>
      </c>
      <c r="S187" s="6">
        <f t="shared" si="143"/>
        <v>0</v>
      </c>
      <c r="T187" s="6">
        <f t="shared" si="143"/>
        <v>0</v>
      </c>
      <c r="U187" s="6">
        <f t="shared" si="143"/>
        <v>0</v>
      </c>
      <c r="V187" s="6">
        <f t="shared" si="143"/>
        <v>0</v>
      </c>
      <c r="W187" s="6">
        <f t="shared" si="143"/>
        <v>0</v>
      </c>
      <c r="X187" s="6">
        <f t="shared" si="143"/>
        <v>0</v>
      </c>
      <c r="Y187" s="6">
        <f t="shared" si="143"/>
        <v>0</v>
      </c>
      <c r="Z187" s="6">
        <f t="shared" si="144"/>
        <v>0</v>
      </c>
      <c r="AA187" s="6">
        <f t="shared" si="144"/>
        <v>0</v>
      </c>
      <c r="AB187" s="6">
        <f t="shared" si="144"/>
        <v>0</v>
      </c>
      <c r="AC187" s="6">
        <f t="shared" si="144"/>
        <v>0</v>
      </c>
      <c r="AD187" s="6">
        <f t="shared" si="144"/>
        <v>0</v>
      </c>
      <c r="AE187" s="6">
        <f t="shared" si="144"/>
        <v>0</v>
      </c>
      <c r="AF187" s="6">
        <f t="shared" si="144"/>
        <v>0</v>
      </c>
      <c r="AG187" s="6">
        <f t="shared" si="144"/>
        <v>0</v>
      </c>
      <c r="AH187" s="6">
        <f t="shared" si="144"/>
        <v>0</v>
      </c>
      <c r="AI187" s="6">
        <f t="shared" si="144"/>
        <v>0</v>
      </c>
      <c r="AJ187" s="6">
        <f t="shared" si="144"/>
        <v>0</v>
      </c>
      <c r="AK187" s="6">
        <f t="shared" si="144"/>
        <v>0</v>
      </c>
      <c r="AL187" s="6">
        <f t="shared" si="144"/>
        <v>0</v>
      </c>
      <c r="AM187" s="69">
        <f t="shared" si="144"/>
        <v>0</v>
      </c>
      <c r="AN187" s="69">
        <f t="shared" si="144"/>
        <v>0</v>
      </c>
      <c r="AO187" s="69">
        <f t="shared" si="144"/>
        <v>0</v>
      </c>
      <c r="AP187" s="69">
        <f t="shared" si="144"/>
        <v>0</v>
      </c>
      <c r="AQ187" s="69">
        <f t="shared" si="144"/>
        <v>0</v>
      </c>
      <c r="AR187" s="69">
        <f t="shared" si="144"/>
        <v>0</v>
      </c>
      <c r="AS187" s="69">
        <f t="shared" si="144"/>
        <v>0</v>
      </c>
    </row>
    <row r="188" spans="1:45" ht="24" hidden="1" customHeight="1" x14ac:dyDescent="0.25">
      <c r="A188" s="102" t="s">
        <v>81</v>
      </c>
      <c r="B188" s="98">
        <v>51</v>
      </c>
      <c r="C188" s="98">
        <v>0</v>
      </c>
      <c r="D188" s="3" t="s">
        <v>104</v>
      </c>
      <c r="E188" s="98">
        <v>851</v>
      </c>
      <c r="F188" s="3"/>
      <c r="G188" s="3"/>
      <c r="H188" s="3" t="s">
        <v>282</v>
      </c>
      <c r="I188" s="3" t="s">
        <v>82</v>
      </c>
      <c r="J188" s="6">
        <f>'3.ВС'!J198</f>
        <v>0</v>
      </c>
      <c r="K188" s="6">
        <f>'3.ВС'!K198</f>
        <v>0</v>
      </c>
      <c r="L188" s="6">
        <f>'3.ВС'!L198</f>
        <v>0</v>
      </c>
      <c r="M188" s="6">
        <f>'3.ВС'!M198</f>
        <v>0</v>
      </c>
      <c r="N188" s="6">
        <f>'3.ВС'!N198</f>
        <v>0</v>
      </c>
      <c r="O188" s="6">
        <f>'3.ВС'!O198</f>
        <v>0</v>
      </c>
      <c r="P188" s="6">
        <f>'3.ВС'!P198</f>
        <v>0</v>
      </c>
      <c r="Q188" s="6">
        <f>'3.ВС'!Q198</f>
        <v>0</v>
      </c>
      <c r="R188" s="6">
        <f>'3.ВС'!R198</f>
        <v>0</v>
      </c>
      <c r="S188" s="6">
        <f>'3.ВС'!S198</f>
        <v>0</v>
      </c>
      <c r="T188" s="6">
        <f>'3.ВС'!T198</f>
        <v>0</v>
      </c>
      <c r="U188" s="6">
        <f>'3.ВС'!U198</f>
        <v>0</v>
      </c>
      <c r="V188" s="6">
        <f>'3.ВС'!V198</f>
        <v>0</v>
      </c>
      <c r="W188" s="6">
        <f>'3.ВС'!W198</f>
        <v>0</v>
      </c>
      <c r="X188" s="6">
        <f>'3.ВС'!X198</f>
        <v>0</v>
      </c>
      <c r="Y188" s="6">
        <f>'3.ВС'!Y198</f>
        <v>0</v>
      </c>
      <c r="Z188" s="6">
        <f>'3.ВС'!Z198</f>
        <v>0</v>
      </c>
      <c r="AA188" s="6">
        <f>'3.ВС'!AA198</f>
        <v>0</v>
      </c>
      <c r="AB188" s="6">
        <f>'3.ВС'!AB198</f>
        <v>0</v>
      </c>
      <c r="AC188" s="6">
        <f>'3.ВС'!AC198</f>
        <v>0</v>
      </c>
      <c r="AD188" s="6">
        <f>'3.ВС'!AD198</f>
        <v>0</v>
      </c>
      <c r="AE188" s="6">
        <f>'3.ВС'!AE198</f>
        <v>0</v>
      </c>
      <c r="AF188" s="6">
        <f>'3.ВС'!AF198</f>
        <v>0</v>
      </c>
      <c r="AG188" s="6">
        <f>'3.ВС'!AG198</f>
        <v>0</v>
      </c>
      <c r="AH188" s="6">
        <f>'3.ВС'!AH198</f>
        <v>0</v>
      </c>
      <c r="AI188" s="6">
        <f>'3.ВС'!AI198</f>
        <v>0</v>
      </c>
      <c r="AJ188" s="6">
        <f>'3.ВС'!AJ198</f>
        <v>0</v>
      </c>
      <c r="AK188" s="6">
        <f>'3.ВС'!AK198</f>
        <v>0</v>
      </c>
      <c r="AL188" s="6">
        <f>'3.ВС'!AL198</f>
        <v>0</v>
      </c>
      <c r="AM188" s="69">
        <f>'3.ВС'!AM198</f>
        <v>0</v>
      </c>
      <c r="AN188" s="69">
        <f>'3.ВС'!AN198</f>
        <v>0</v>
      </c>
      <c r="AO188" s="69">
        <f>'3.ВС'!AO198</f>
        <v>0</v>
      </c>
      <c r="AP188" s="69">
        <f>'3.ВС'!AP198</f>
        <v>0</v>
      </c>
      <c r="AQ188" s="69">
        <f>'3.ВС'!AQ198</f>
        <v>0</v>
      </c>
      <c r="AR188" s="69">
        <f>'3.ВС'!AR198</f>
        <v>0</v>
      </c>
      <c r="AS188" s="69">
        <f>'3.ВС'!AS198</f>
        <v>0</v>
      </c>
    </row>
    <row r="189" spans="1:45" ht="30" hidden="1" x14ac:dyDescent="0.25">
      <c r="A189" s="102" t="s">
        <v>172</v>
      </c>
      <c r="B189" s="98">
        <v>51</v>
      </c>
      <c r="C189" s="98">
        <v>0</v>
      </c>
      <c r="D189" s="3" t="s">
        <v>62</v>
      </c>
      <c r="E189" s="98"/>
      <c r="F189" s="3"/>
      <c r="G189" s="3"/>
      <c r="H189" s="3"/>
      <c r="I189" s="3"/>
      <c r="J189" s="6">
        <f t="shared" ref="J189:AK192" si="145">J190</f>
        <v>156000</v>
      </c>
      <c r="K189" s="6">
        <f t="shared" si="145"/>
        <v>156000</v>
      </c>
      <c r="L189" s="6">
        <f t="shared" si="145"/>
        <v>0</v>
      </c>
      <c r="M189" s="6">
        <f t="shared" si="145"/>
        <v>0</v>
      </c>
      <c r="N189" s="6">
        <f t="shared" si="145"/>
        <v>0</v>
      </c>
      <c r="O189" s="6">
        <f t="shared" si="145"/>
        <v>0</v>
      </c>
      <c r="P189" s="6">
        <f t="shared" si="145"/>
        <v>0</v>
      </c>
      <c r="Q189" s="6">
        <f t="shared" si="145"/>
        <v>0</v>
      </c>
      <c r="R189" s="6">
        <f t="shared" si="145"/>
        <v>156000</v>
      </c>
      <c r="S189" s="6">
        <f t="shared" si="145"/>
        <v>156000</v>
      </c>
      <c r="T189" s="6">
        <f t="shared" si="145"/>
        <v>0</v>
      </c>
      <c r="U189" s="6">
        <f t="shared" si="145"/>
        <v>0</v>
      </c>
      <c r="V189" s="6">
        <f t="shared" si="145"/>
        <v>156000</v>
      </c>
      <c r="W189" s="6">
        <f t="shared" si="145"/>
        <v>156000</v>
      </c>
      <c r="X189" s="6">
        <f t="shared" si="145"/>
        <v>0</v>
      </c>
      <c r="Y189" s="6">
        <f t="shared" si="145"/>
        <v>0</v>
      </c>
      <c r="Z189" s="6">
        <f t="shared" si="145"/>
        <v>0</v>
      </c>
      <c r="AA189" s="6">
        <f t="shared" si="145"/>
        <v>0</v>
      </c>
      <c r="AB189" s="6">
        <f t="shared" si="145"/>
        <v>0</v>
      </c>
      <c r="AC189" s="6">
        <f t="shared" si="145"/>
        <v>0</v>
      </c>
      <c r="AD189" s="6">
        <f t="shared" si="145"/>
        <v>156000</v>
      </c>
      <c r="AE189" s="6">
        <f t="shared" si="145"/>
        <v>156000</v>
      </c>
      <c r="AF189" s="6">
        <f t="shared" si="145"/>
        <v>0</v>
      </c>
      <c r="AG189" s="6">
        <f t="shared" si="145"/>
        <v>0</v>
      </c>
      <c r="AH189" s="6">
        <f t="shared" si="145"/>
        <v>156000</v>
      </c>
      <c r="AI189" s="6">
        <f t="shared" si="145"/>
        <v>156000</v>
      </c>
      <c r="AJ189" s="6">
        <f t="shared" si="145"/>
        <v>0</v>
      </c>
      <c r="AK189" s="6">
        <f t="shared" si="145"/>
        <v>0</v>
      </c>
      <c r="AL189" s="6">
        <f t="shared" ref="Z189:AS192" si="146">AL190</f>
        <v>0</v>
      </c>
      <c r="AM189" s="69">
        <f t="shared" si="146"/>
        <v>0</v>
      </c>
      <c r="AN189" s="69">
        <f t="shared" si="146"/>
        <v>0</v>
      </c>
      <c r="AO189" s="69">
        <f t="shared" si="146"/>
        <v>0</v>
      </c>
      <c r="AP189" s="69">
        <f t="shared" si="146"/>
        <v>156000</v>
      </c>
      <c r="AQ189" s="69">
        <f t="shared" si="146"/>
        <v>156000</v>
      </c>
      <c r="AR189" s="69">
        <f t="shared" si="146"/>
        <v>0</v>
      </c>
      <c r="AS189" s="69">
        <f t="shared" si="146"/>
        <v>0</v>
      </c>
    </row>
    <row r="190" spans="1:45" hidden="1" x14ac:dyDescent="0.25">
      <c r="A190" s="100" t="s">
        <v>6</v>
      </c>
      <c r="B190" s="98">
        <v>51</v>
      </c>
      <c r="C190" s="98">
        <v>0</v>
      </c>
      <c r="D190" s="3" t="s">
        <v>62</v>
      </c>
      <c r="E190" s="98">
        <v>851</v>
      </c>
      <c r="F190" s="3"/>
      <c r="G190" s="3"/>
      <c r="H190" s="3"/>
      <c r="I190" s="3"/>
      <c r="J190" s="6">
        <f t="shared" si="145"/>
        <v>156000</v>
      </c>
      <c r="K190" s="6">
        <f t="shared" si="145"/>
        <v>156000</v>
      </c>
      <c r="L190" s="6">
        <f t="shared" si="145"/>
        <v>0</v>
      </c>
      <c r="M190" s="6">
        <f t="shared" si="145"/>
        <v>0</v>
      </c>
      <c r="N190" s="6">
        <f t="shared" si="145"/>
        <v>0</v>
      </c>
      <c r="O190" s="6">
        <f t="shared" si="145"/>
        <v>0</v>
      </c>
      <c r="P190" s="6">
        <f t="shared" si="145"/>
        <v>0</v>
      </c>
      <c r="Q190" s="6">
        <f t="shared" si="145"/>
        <v>0</v>
      </c>
      <c r="R190" s="6">
        <f t="shared" si="145"/>
        <v>156000</v>
      </c>
      <c r="S190" s="6">
        <f t="shared" si="145"/>
        <v>156000</v>
      </c>
      <c r="T190" s="6">
        <f t="shared" si="145"/>
        <v>0</v>
      </c>
      <c r="U190" s="6">
        <f t="shared" si="145"/>
        <v>0</v>
      </c>
      <c r="V190" s="6">
        <f t="shared" si="145"/>
        <v>156000</v>
      </c>
      <c r="W190" s="6">
        <f t="shared" si="145"/>
        <v>156000</v>
      </c>
      <c r="X190" s="6">
        <f t="shared" si="145"/>
        <v>0</v>
      </c>
      <c r="Y190" s="6">
        <f t="shared" si="145"/>
        <v>0</v>
      </c>
      <c r="Z190" s="6">
        <f t="shared" si="146"/>
        <v>0</v>
      </c>
      <c r="AA190" s="6">
        <f t="shared" si="146"/>
        <v>0</v>
      </c>
      <c r="AB190" s="6">
        <f t="shared" si="146"/>
        <v>0</v>
      </c>
      <c r="AC190" s="6">
        <f t="shared" si="146"/>
        <v>0</v>
      </c>
      <c r="AD190" s="6">
        <f t="shared" si="146"/>
        <v>156000</v>
      </c>
      <c r="AE190" s="6">
        <f t="shared" si="146"/>
        <v>156000</v>
      </c>
      <c r="AF190" s="6">
        <f t="shared" si="146"/>
        <v>0</v>
      </c>
      <c r="AG190" s="6">
        <f t="shared" si="146"/>
        <v>0</v>
      </c>
      <c r="AH190" s="6">
        <f t="shared" si="146"/>
        <v>156000</v>
      </c>
      <c r="AI190" s="6">
        <f t="shared" si="146"/>
        <v>156000</v>
      </c>
      <c r="AJ190" s="6">
        <f t="shared" si="146"/>
        <v>0</v>
      </c>
      <c r="AK190" s="6">
        <f t="shared" si="146"/>
        <v>0</v>
      </c>
      <c r="AL190" s="6">
        <f t="shared" si="146"/>
        <v>0</v>
      </c>
      <c r="AM190" s="69">
        <f t="shared" si="146"/>
        <v>0</v>
      </c>
      <c r="AN190" s="69">
        <f t="shared" si="146"/>
        <v>0</v>
      </c>
      <c r="AO190" s="69">
        <f t="shared" si="146"/>
        <v>0</v>
      </c>
      <c r="AP190" s="69">
        <f t="shared" si="146"/>
        <v>156000</v>
      </c>
      <c r="AQ190" s="69">
        <f t="shared" si="146"/>
        <v>156000</v>
      </c>
      <c r="AR190" s="69">
        <f t="shared" si="146"/>
        <v>0</v>
      </c>
      <c r="AS190" s="69">
        <f t="shared" si="146"/>
        <v>0</v>
      </c>
    </row>
    <row r="191" spans="1:45" ht="82.5" hidden="1" customHeight="1" x14ac:dyDescent="0.25">
      <c r="A191" s="102" t="s">
        <v>278</v>
      </c>
      <c r="B191" s="98">
        <v>51</v>
      </c>
      <c r="C191" s="98">
        <v>0</v>
      </c>
      <c r="D191" s="3" t="s">
        <v>62</v>
      </c>
      <c r="E191" s="98">
        <v>851</v>
      </c>
      <c r="F191" s="3"/>
      <c r="G191" s="3"/>
      <c r="H191" s="3" t="s">
        <v>292</v>
      </c>
      <c r="I191" s="3"/>
      <c r="J191" s="6">
        <f t="shared" si="145"/>
        <v>156000</v>
      </c>
      <c r="K191" s="6">
        <f t="shared" si="145"/>
        <v>156000</v>
      </c>
      <c r="L191" s="6">
        <f t="shared" si="145"/>
        <v>0</v>
      </c>
      <c r="M191" s="6">
        <f t="shared" si="145"/>
        <v>0</v>
      </c>
      <c r="N191" s="6">
        <f t="shared" si="145"/>
        <v>0</v>
      </c>
      <c r="O191" s="6">
        <f t="shared" si="145"/>
        <v>0</v>
      </c>
      <c r="P191" s="6">
        <f t="shared" si="145"/>
        <v>0</v>
      </c>
      <c r="Q191" s="6">
        <f t="shared" si="145"/>
        <v>0</v>
      </c>
      <c r="R191" s="6">
        <f t="shared" si="145"/>
        <v>156000</v>
      </c>
      <c r="S191" s="6">
        <f t="shared" si="145"/>
        <v>156000</v>
      </c>
      <c r="T191" s="6">
        <f t="shared" si="145"/>
        <v>0</v>
      </c>
      <c r="U191" s="6">
        <f t="shared" si="145"/>
        <v>0</v>
      </c>
      <c r="V191" s="6">
        <f t="shared" si="145"/>
        <v>156000</v>
      </c>
      <c r="W191" s="6">
        <f t="shared" si="145"/>
        <v>156000</v>
      </c>
      <c r="X191" s="6">
        <f t="shared" si="145"/>
        <v>0</v>
      </c>
      <c r="Y191" s="6">
        <f t="shared" si="145"/>
        <v>0</v>
      </c>
      <c r="Z191" s="6">
        <f t="shared" si="146"/>
        <v>0</v>
      </c>
      <c r="AA191" s="6">
        <f t="shared" si="146"/>
        <v>0</v>
      </c>
      <c r="AB191" s="6">
        <f t="shared" si="146"/>
        <v>0</v>
      </c>
      <c r="AC191" s="6">
        <f t="shared" si="146"/>
        <v>0</v>
      </c>
      <c r="AD191" s="6">
        <f t="shared" si="146"/>
        <v>156000</v>
      </c>
      <c r="AE191" s="6">
        <f t="shared" si="146"/>
        <v>156000</v>
      </c>
      <c r="AF191" s="6">
        <f t="shared" si="146"/>
        <v>0</v>
      </c>
      <c r="AG191" s="6">
        <f t="shared" si="146"/>
        <v>0</v>
      </c>
      <c r="AH191" s="6">
        <f t="shared" si="146"/>
        <v>156000</v>
      </c>
      <c r="AI191" s="6">
        <f t="shared" si="146"/>
        <v>156000</v>
      </c>
      <c r="AJ191" s="6">
        <f t="shared" si="146"/>
        <v>0</v>
      </c>
      <c r="AK191" s="6">
        <f t="shared" si="146"/>
        <v>0</v>
      </c>
      <c r="AL191" s="6">
        <f t="shared" si="146"/>
        <v>0</v>
      </c>
      <c r="AM191" s="69">
        <f t="shared" si="146"/>
        <v>0</v>
      </c>
      <c r="AN191" s="69">
        <f t="shared" si="146"/>
        <v>0</v>
      </c>
      <c r="AO191" s="69">
        <f t="shared" si="146"/>
        <v>0</v>
      </c>
      <c r="AP191" s="69">
        <f t="shared" si="146"/>
        <v>156000</v>
      </c>
      <c r="AQ191" s="69">
        <f t="shared" si="146"/>
        <v>156000</v>
      </c>
      <c r="AR191" s="69">
        <f t="shared" si="146"/>
        <v>0</v>
      </c>
      <c r="AS191" s="69">
        <f t="shared" si="146"/>
        <v>0</v>
      </c>
    </row>
    <row r="192" spans="1:45" ht="22.5" hidden="1" customHeight="1" x14ac:dyDescent="0.25">
      <c r="A192" s="102" t="s">
        <v>40</v>
      </c>
      <c r="B192" s="98">
        <v>51</v>
      </c>
      <c r="C192" s="98">
        <v>0</v>
      </c>
      <c r="D192" s="3" t="s">
        <v>62</v>
      </c>
      <c r="E192" s="98">
        <v>851</v>
      </c>
      <c r="F192" s="3"/>
      <c r="G192" s="3"/>
      <c r="H192" s="3" t="s">
        <v>292</v>
      </c>
      <c r="I192" s="3" t="s">
        <v>80</v>
      </c>
      <c r="J192" s="6">
        <f t="shared" si="145"/>
        <v>156000</v>
      </c>
      <c r="K192" s="6">
        <f t="shared" si="145"/>
        <v>156000</v>
      </c>
      <c r="L192" s="6">
        <f t="shared" si="145"/>
        <v>0</v>
      </c>
      <c r="M192" s="6">
        <f t="shared" si="145"/>
        <v>0</v>
      </c>
      <c r="N192" s="6">
        <f t="shared" si="145"/>
        <v>0</v>
      </c>
      <c r="O192" s="6">
        <f t="shared" si="145"/>
        <v>0</v>
      </c>
      <c r="P192" s="6">
        <f t="shared" si="145"/>
        <v>0</v>
      </c>
      <c r="Q192" s="6">
        <f t="shared" si="145"/>
        <v>0</v>
      </c>
      <c r="R192" s="6">
        <f t="shared" si="145"/>
        <v>156000</v>
      </c>
      <c r="S192" s="6">
        <f t="shared" si="145"/>
        <v>156000</v>
      </c>
      <c r="T192" s="6">
        <f t="shared" si="145"/>
        <v>0</v>
      </c>
      <c r="U192" s="6">
        <f t="shared" si="145"/>
        <v>0</v>
      </c>
      <c r="V192" s="6">
        <f t="shared" si="145"/>
        <v>156000</v>
      </c>
      <c r="W192" s="6">
        <f t="shared" si="145"/>
        <v>156000</v>
      </c>
      <c r="X192" s="6">
        <f t="shared" si="145"/>
        <v>0</v>
      </c>
      <c r="Y192" s="6">
        <f t="shared" si="145"/>
        <v>0</v>
      </c>
      <c r="Z192" s="6">
        <f t="shared" si="146"/>
        <v>0</v>
      </c>
      <c r="AA192" s="6">
        <f t="shared" si="146"/>
        <v>0</v>
      </c>
      <c r="AB192" s="6">
        <f t="shared" si="146"/>
        <v>0</v>
      </c>
      <c r="AC192" s="6">
        <f t="shared" si="146"/>
        <v>0</v>
      </c>
      <c r="AD192" s="6">
        <f t="shared" si="146"/>
        <v>156000</v>
      </c>
      <c r="AE192" s="6">
        <f t="shared" si="146"/>
        <v>156000</v>
      </c>
      <c r="AF192" s="6">
        <f t="shared" si="146"/>
        <v>0</v>
      </c>
      <c r="AG192" s="6">
        <f t="shared" si="146"/>
        <v>0</v>
      </c>
      <c r="AH192" s="6">
        <f t="shared" si="146"/>
        <v>156000</v>
      </c>
      <c r="AI192" s="6">
        <f t="shared" si="146"/>
        <v>156000</v>
      </c>
      <c r="AJ192" s="6">
        <f t="shared" si="146"/>
        <v>0</v>
      </c>
      <c r="AK192" s="6">
        <f t="shared" si="146"/>
        <v>0</v>
      </c>
      <c r="AL192" s="6">
        <f t="shared" si="146"/>
        <v>0</v>
      </c>
      <c r="AM192" s="69">
        <f t="shared" si="146"/>
        <v>0</v>
      </c>
      <c r="AN192" s="69">
        <f t="shared" si="146"/>
        <v>0</v>
      </c>
      <c r="AO192" s="69">
        <f t="shared" si="146"/>
        <v>0</v>
      </c>
      <c r="AP192" s="69">
        <f t="shared" si="146"/>
        <v>156000</v>
      </c>
      <c r="AQ192" s="69">
        <f t="shared" si="146"/>
        <v>156000</v>
      </c>
      <c r="AR192" s="69">
        <f t="shared" si="146"/>
        <v>0</v>
      </c>
      <c r="AS192" s="69">
        <f t="shared" si="146"/>
        <v>0</v>
      </c>
    </row>
    <row r="193" spans="1:45" ht="22.5" hidden="1" customHeight="1" x14ac:dyDescent="0.25">
      <c r="A193" s="102" t="s">
        <v>81</v>
      </c>
      <c r="B193" s="98">
        <v>51</v>
      </c>
      <c r="C193" s="98">
        <v>0</v>
      </c>
      <c r="D193" s="3" t="s">
        <v>62</v>
      </c>
      <c r="E193" s="98">
        <v>851</v>
      </c>
      <c r="F193" s="3"/>
      <c r="G193" s="3"/>
      <c r="H193" s="3" t="s">
        <v>292</v>
      </c>
      <c r="I193" s="3" t="s">
        <v>82</v>
      </c>
      <c r="J193" s="6">
        <f>'3.ВС'!J201</f>
        <v>156000</v>
      </c>
      <c r="K193" s="6">
        <f>'3.ВС'!K201</f>
        <v>156000</v>
      </c>
      <c r="L193" s="6">
        <f>'3.ВС'!L201</f>
        <v>0</v>
      </c>
      <c r="M193" s="6">
        <f>'3.ВС'!M201</f>
        <v>0</v>
      </c>
      <c r="N193" s="6">
        <f>'3.ВС'!N201</f>
        <v>0</v>
      </c>
      <c r="O193" s="6">
        <f>'3.ВС'!O201</f>
        <v>0</v>
      </c>
      <c r="P193" s="6">
        <f>'3.ВС'!P201</f>
        <v>0</v>
      </c>
      <c r="Q193" s="6">
        <f>'3.ВС'!Q201</f>
        <v>0</v>
      </c>
      <c r="R193" s="6">
        <f>'3.ВС'!R201</f>
        <v>156000</v>
      </c>
      <c r="S193" s="6">
        <f>'3.ВС'!S201</f>
        <v>156000</v>
      </c>
      <c r="T193" s="6">
        <f>'3.ВС'!T201</f>
        <v>0</v>
      </c>
      <c r="U193" s="6">
        <f>'3.ВС'!U201</f>
        <v>0</v>
      </c>
      <c r="V193" s="6">
        <f>'3.ВС'!V201</f>
        <v>156000</v>
      </c>
      <c r="W193" s="6">
        <f>'3.ВС'!W201</f>
        <v>156000</v>
      </c>
      <c r="X193" s="6">
        <f>'3.ВС'!X201</f>
        <v>0</v>
      </c>
      <c r="Y193" s="6">
        <f>'3.ВС'!Y201</f>
        <v>0</v>
      </c>
      <c r="Z193" s="6">
        <f>'3.ВС'!Z201</f>
        <v>0</v>
      </c>
      <c r="AA193" s="6">
        <f>'3.ВС'!AA201</f>
        <v>0</v>
      </c>
      <c r="AB193" s="6">
        <f>'3.ВС'!AB201</f>
        <v>0</v>
      </c>
      <c r="AC193" s="6">
        <f>'3.ВС'!AC201</f>
        <v>0</v>
      </c>
      <c r="AD193" s="6">
        <f>'3.ВС'!AD201</f>
        <v>156000</v>
      </c>
      <c r="AE193" s="6">
        <f>'3.ВС'!AE201</f>
        <v>156000</v>
      </c>
      <c r="AF193" s="6">
        <f>'3.ВС'!AF201</f>
        <v>0</v>
      </c>
      <c r="AG193" s="6">
        <f>'3.ВС'!AG201</f>
        <v>0</v>
      </c>
      <c r="AH193" s="6">
        <f>'3.ВС'!AH201</f>
        <v>156000</v>
      </c>
      <c r="AI193" s="6">
        <f>'3.ВС'!AI201</f>
        <v>156000</v>
      </c>
      <c r="AJ193" s="6">
        <f>'3.ВС'!AJ201</f>
        <v>0</v>
      </c>
      <c r="AK193" s="6">
        <f>'3.ВС'!AK201</f>
        <v>0</v>
      </c>
      <c r="AL193" s="6">
        <f>'3.ВС'!AL201</f>
        <v>0</v>
      </c>
      <c r="AM193" s="69">
        <f>'3.ВС'!AM201</f>
        <v>0</v>
      </c>
      <c r="AN193" s="69">
        <f>'3.ВС'!AN201</f>
        <v>0</v>
      </c>
      <c r="AO193" s="69">
        <f>'3.ВС'!AO201</f>
        <v>0</v>
      </c>
      <c r="AP193" s="69">
        <f>'3.ВС'!AP201</f>
        <v>156000</v>
      </c>
      <c r="AQ193" s="69">
        <f>'3.ВС'!AQ201</f>
        <v>156000</v>
      </c>
      <c r="AR193" s="69">
        <f>'3.ВС'!AR201</f>
        <v>0</v>
      </c>
      <c r="AS193" s="69">
        <f>'3.ВС'!AS201</f>
        <v>0</v>
      </c>
    </row>
    <row r="194" spans="1:45" ht="48" customHeight="1" x14ac:dyDescent="0.25">
      <c r="A194" s="102" t="s">
        <v>432</v>
      </c>
      <c r="B194" s="98">
        <v>51</v>
      </c>
      <c r="C194" s="98">
        <v>0</v>
      </c>
      <c r="D194" s="3" t="s">
        <v>431</v>
      </c>
      <c r="E194" s="19"/>
      <c r="F194" s="19"/>
      <c r="G194" s="19"/>
      <c r="H194" s="19"/>
      <c r="I194" s="19"/>
      <c r="J194" s="6">
        <f>J195</f>
        <v>68533</v>
      </c>
      <c r="K194" s="6">
        <f t="shared" ref="K194:U194" si="147">K195</f>
        <v>0</v>
      </c>
      <c r="L194" s="6">
        <f t="shared" si="147"/>
        <v>68533</v>
      </c>
      <c r="M194" s="6">
        <f t="shared" si="147"/>
        <v>0</v>
      </c>
      <c r="N194" s="6">
        <f t="shared" si="147"/>
        <v>148952.65</v>
      </c>
      <c r="O194" s="6">
        <f t="shared" si="147"/>
        <v>0</v>
      </c>
      <c r="P194" s="6">
        <f t="shared" si="147"/>
        <v>148952.65</v>
      </c>
      <c r="Q194" s="6">
        <f t="shared" si="147"/>
        <v>0</v>
      </c>
      <c r="R194" s="6">
        <f t="shared" si="147"/>
        <v>217485.65</v>
      </c>
      <c r="S194" s="6">
        <f t="shared" si="147"/>
        <v>0</v>
      </c>
      <c r="T194" s="6">
        <f t="shared" si="147"/>
        <v>217485.65</v>
      </c>
      <c r="U194" s="6">
        <f t="shared" si="147"/>
        <v>0</v>
      </c>
      <c r="V194" s="6">
        <f>V195</f>
        <v>68533</v>
      </c>
      <c r="W194" s="6">
        <f t="shared" ref="J194:AK197" si="148">W195</f>
        <v>0</v>
      </c>
      <c r="X194" s="6">
        <f t="shared" si="148"/>
        <v>68533</v>
      </c>
      <c r="Y194" s="6">
        <f t="shared" si="148"/>
        <v>0</v>
      </c>
      <c r="Z194" s="6">
        <f t="shared" si="148"/>
        <v>0</v>
      </c>
      <c r="AA194" s="6">
        <f t="shared" si="148"/>
        <v>0</v>
      </c>
      <c r="AB194" s="6">
        <f t="shared" si="148"/>
        <v>0</v>
      </c>
      <c r="AC194" s="6">
        <f t="shared" si="148"/>
        <v>0</v>
      </c>
      <c r="AD194" s="6">
        <f t="shared" si="148"/>
        <v>68533</v>
      </c>
      <c r="AE194" s="6">
        <f t="shared" si="148"/>
        <v>0</v>
      </c>
      <c r="AF194" s="6">
        <f t="shared" si="148"/>
        <v>68533</v>
      </c>
      <c r="AG194" s="6">
        <f t="shared" si="148"/>
        <v>0</v>
      </c>
      <c r="AH194" s="6">
        <f t="shared" si="148"/>
        <v>68533</v>
      </c>
      <c r="AI194" s="6">
        <f t="shared" si="148"/>
        <v>0</v>
      </c>
      <c r="AJ194" s="6">
        <f t="shared" si="148"/>
        <v>68533</v>
      </c>
      <c r="AK194" s="6">
        <f t="shared" si="148"/>
        <v>0</v>
      </c>
      <c r="AL194" s="6">
        <f t="shared" ref="Z194:AS197" si="149">AL195</f>
        <v>0</v>
      </c>
      <c r="AM194" s="69">
        <f t="shared" si="149"/>
        <v>0</v>
      </c>
      <c r="AN194" s="69">
        <f t="shared" si="149"/>
        <v>0</v>
      </c>
      <c r="AO194" s="69">
        <f t="shared" si="149"/>
        <v>0</v>
      </c>
      <c r="AP194" s="69">
        <f t="shared" si="149"/>
        <v>68533</v>
      </c>
      <c r="AQ194" s="69">
        <f t="shared" si="149"/>
        <v>0</v>
      </c>
      <c r="AR194" s="69">
        <f t="shared" si="149"/>
        <v>68533</v>
      </c>
      <c r="AS194" s="69">
        <f t="shared" si="149"/>
        <v>0</v>
      </c>
    </row>
    <row r="195" spans="1:45" ht="18" customHeight="1" x14ac:dyDescent="0.25">
      <c r="A195" s="100" t="s">
        <v>6</v>
      </c>
      <c r="B195" s="98">
        <v>51</v>
      </c>
      <c r="C195" s="98">
        <v>0</v>
      </c>
      <c r="D195" s="3" t="s">
        <v>431</v>
      </c>
      <c r="E195" s="98">
        <v>851</v>
      </c>
      <c r="F195" s="3"/>
      <c r="G195" s="3"/>
      <c r="H195" s="3"/>
      <c r="I195" s="3"/>
      <c r="J195" s="6">
        <f t="shared" si="148"/>
        <v>68533</v>
      </c>
      <c r="K195" s="6">
        <f t="shared" si="148"/>
        <v>0</v>
      </c>
      <c r="L195" s="6">
        <f t="shared" si="148"/>
        <v>68533</v>
      </c>
      <c r="M195" s="6">
        <f t="shared" si="148"/>
        <v>0</v>
      </c>
      <c r="N195" s="6">
        <f t="shared" si="148"/>
        <v>148952.65</v>
      </c>
      <c r="O195" s="6">
        <f t="shared" si="148"/>
        <v>0</v>
      </c>
      <c r="P195" s="6">
        <f t="shared" si="148"/>
        <v>148952.65</v>
      </c>
      <c r="Q195" s="6">
        <f t="shared" si="148"/>
        <v>0</v>
      </c>
      <c r="R195" s="6">
        <f t="shared" si="148"/>
        <v>217485.65</v>
      </c>
      <c r="S195" s="6">
        <f t="shared" si="148"/>
        <v>0</v>
      </c>
      <c r="T195" s="6">
        <f t="shared" si="148"/>
        <v>217485.65</v>
      </c>
      <c r="U195" s="6">
        <f t="shared" si="148"/>
        <v>0</v>
      </c>
      <c r="V195" s="6">
        <f t="shared" si="148"/>
        <v>68533</v>
      </c>
      <c r="W195" s="6">
        <f t="shared" si="148"/>
        <v>0</v>
      </c>
      <c r="X195" s="6">
        <f t="shared" si="148"/>
        <v>68533</v>
      </c>
      <c r="Y195" s="6">
        <f t="shared" si="148"/>
        <v>0</v>
      </c>
      <c r="Z195" s="6">
        <f t="shared" si="149"/>
        <v>0</v>
      </c>
      <c r="AA195" s="6">
        <f t="shared" si="149"/>
        <v>0</v>
      </c>
      <c r="AB195" s="6">
        <f t="shared" si="149"/>
        <v>0</v>
      </c>
      <c r="AC195" s="6">
        <f t="shared" si="149"/>
        <v>0</v>
      </c>
      <c r="AD195" s="6">
        <f t="shared" si="149"/>
        <v>68533</v>
      </c>
      <c r="AE195" s="6">
        <f t="shared" si="149"/>
        <v>0</v>
      </c>
      <c r="AF195" s="6">
        <f t="shared" si="149"/>
        <v>68533</v>
      </c>
      <c r="AG195" s="6">
        <f t="shared" si="149"/>
        <v>0</v>
      </c>
      <c r="AH195" s="6">
        <f t="shared" si="149"/>
        <v>68533</v>
      </c>
      <c r="AI195" s="6">
        <f t="shared" si="149"/>
        <v>0</v>
      </c>
      <c r="AJ195" s="6">
        <f t="shared" si="149"/>
        <v>68533</v>
      </c>
      <c r="AK195" s="6">
        <f t="shared" si="149"/>
        <v>0</v>
      </c>
      <c r="AL195" s="6">
        <f t="shared" si="149"/>
        <v>0</v>
      </c>
      <c r="AM195" s="69">
        <f t="shared" si="149"/>
        <v>0</v>
      </c>
      <c r="AN195" s="69">
        <f t="shared" si="149"/>
        <v>0</v>
      </c>
      <c r="AO195" s="69">
        <f t="shared" si="149"/>
        <v>0</v>
      </c>
      <c r="AP195" s="69">
        <f t="shared" si="149"/>
        <v>68533</v>
      </c>
      <c r="AQ195" s="69">
        <f t="shared" si="149"/>
        <v>0</v>
      </c>
      <c r="AR195" s="69">
        <f t="shared" si="149"/>
        <v>68533</v>
      </c>
      <c r="AS195" s="69">
        <f t="shared" si="149"/>
        <v>0</v>
      </c>
    </row>
    <row r="196" spans="1:45" ht="33" customHeight="1" x14ac:dyDescent="0.25">
      <c r="A196" s="102" t="s">
        <v>429</v>
      </c>
      <c r="B196" s="98">
        <v>51</v>
      </c>
      <c r="C196" s="98">
        <v>0</v>
      </c>
      <c r="D196" s="3" t="s">
        <v>431</v>
      </c>
      <c r="E196" s="98">
        <v>851</v>
      </c>
      <c r="F196" s="3"/>
      <c r="G196" s="3"/>
      <c r="H196" s="3" t="s">
        <v>494</v>
      </c>
      <c r="I196" s="3"/>
      <c r="J196" s="6">
        <f t="shared" si="148"/>
        <v>68533</v>
      </c>
      <c r="K196" s="6">
        <f t="shared" si="148"/>
        <v>0</v>
      </c>
      <c r="L196" s="6">
        <f t="shared" si="148"/>
        <v>68533</v>
      </c>
      <c r="M196" s="6">
        <f t="shared" si="148"/>
        <v>0</v>
      </c>
      <c r="N196" s="6">
        <f t="shared" si="148"/>
        <v>148952.65</v>
      </c>
      <c r="O196" s="6">
        <f t="shared" si="148"/>
        <v>0</v>
      </c>
      <c r="P196" s="6">
        <f t="shared" si="148"/>
        <v>148952.65</v>
      </c>
      <c r="Q196" s="6">
        <f t="shared" si="148"/>
        <v>0</v>
      </c>
      <c r="R196" s="6">
        <f t="shared" si="148"/>
        <v>217485.65</v>
      </c>
      <c r="S196" s="6">
        <f t="shared" si="148"/>
        <v>0</v>
      </c>
      <c r="T196" s="6">
        <f t="shared" si="148"/>
        <v>217485.65</v>
      </c>
      <c r="U196" s="6">
        <f t="shared" si="148"/>
        <v>0</v>
      </c>
      <c r="V196" s="6">
        <f t="shared" si="148"/>
        <v>68533</v>
      </c>
      <c r="W196" s="6">
        <f t="shared" si="148"/>
        <v>0</v>
      </c>
      <c r="X196" s="6">
        <f t="shared" si="148"/>
        <v>68533</v>
      </c>
      <c r="Y196" s="6">
        <f t="shared" si="148"/>
        <v>0</v>
      </c>
      <c r="Z196" s="6">
        <f t="shared" si="149"/>
        <v>0</v>
      </c>
      <c r="AA196" s="6">
        <f t="shared" si="149"/>
        <v>0</v>
      </c>
      <c r="AB196" s="6">
        <f t="shared" si="149"/>
        <v>0</v>
      </c>
      <c r="AC196" s="6">
        <f t="shared" si="149"/>
        <v>0</v>
      </c>
      <c r="AD196" s="6">
        <f t="shared" si="149"/>
        <v>68533</v>
      </c>
      <c r="AE196" s="6">
        <f t="shared" si="149"/>
        <v>0</v>
      </c>
      <c r="AF196" s="6">
        <f t="shared" si="149"/>
        <v>68533</v>
      </c>
      <c r="AG196" s="6">
        <f t="shared" si="149"/>
        <v>0</v>
      </c>
      <c r="AH196" s="6">
        <f t="shared" si="149"/>
        <v>68533</v>
      </c>
      <c r="AI196" s="6">
        <f t="shared" si="149"/>
        <v>0</v>
      </c>
      <c r="AJ196" s="6">
        <f t="shared" si="149"/>
        <v>68533</v>
      </c>
      <c r="AK196" s="6">
        <f t="shared" si="149"/>
        <v>0</v>
      </c>
      <c r="AL196" s="6">
        <f t="shared" si="149"/>
        <v>0</v>
      </c>
      <c r="AM196" s="69">
        <f t="shared" si="149"/>
        <v>0</v>
      </c>
      <c r="AN196" s="69">
        <f t="shared" si="149"/>
        <v>0</v>
      </c>
      <c r="AO196" s="69">
        <f t="shared" si="149"/>
        <v>0</v>
      </c>
      <c r="AP196" s="69">
        <f t="shared" si="149"/>
        <v>68533</v>
      </c>
      <c r="AQ196" s="69">
        <f t="shared" si="149"/>
        <v>0</v>
      </c>
      <c r="AR196" s="69">
        <f t="shared" si="149"/>
        <v>68533</v>
      </c>
      <c r="AS196" s="69">
        <f t="shared" si="149"/>
        <v>0</v>
      </c>
    </row>
    <row r="197" spans="1:45" ht="30.75" customHeight="1" x14ac:dyDescent="0.25">
      <c r="A197" s="102" t="s">
        <v>20</v>
      </c>
      <c r="B197" s="98">
        <v>51</v>
      </c>
      <c r="C197" s="98">
        <v>0</v>
      </c>
      <c r="D197" s="3" t="s">
        <v>431</v>
      </c>
      <c r="E197" s="98">
        <v>851</v>
      </c>
      <c r="F197" s="3"/>
      <c r="G197" s="3"/>
      <c r="H197" s="3" t="s">
        <v>494</v>
      </c>
      <c r="I197" s="3" t="s">
        <v>21</v>
      </c>
      <c r="J197" s="6">
        <f t="shared" si="148"/>
        <v>68533</v>
      </c>
      <c r="K197" s="6">
        <f t="shared" si="148"/>
        <v>0</v>
      </c>
      <c r="L197" s="6">
        <f t="shared" si="148"/>
        <v>68533</v>
      </c>
      <c r="M197" s="6">
        <f t="shared" si="148"/>
        <v>0</v>
      </c>
      <c r="N197" s="6">
        <f t="shared" si="148"/>
        <v>148952.65</v>
      </c>
      <c r="O197" s="6">
        <f t="shared" si="148"/>
        <v>0</v>
      </c>
      <c r="P197" s="6">
        <f t="shared" si="148"/>
        <v>148952.65</v>
      </c>
      <c r="Q197" s="6">
        <f t="shared" si="148"/>
        <v>0</v>
      </c>
      <c r="R197" s="6">
        <f t="shared" si="148"/>
        <v>217485.65</v>
      </c>
      <c r="S197" s="6">
        <f t="shared" si="148"/>
        <v>0</v>
      </c>
      <c r="T197" s="6">
        <f t="shared" si="148"/>
        <v>217485.65</v>
      </c>
      <c r="U197" s="6">
        <f t="shared" si="148"/>
        <v>0</v>
      </c>
      <c r="V197" s="6">
        <f t="shared" si="148"/>
        <v>68533</v>
      </c>
      <c r="W197" s="6">
        <f t="shared" si="148"/>
        <v>0</v>
      </c>
      <c r="X197" s="6">
        <f t="shared" si="148"/>
        <v>68533</v>
      </c>
      <c r="Y197" s="6">
        <f t="shared" si="148"/>
        <v>0</v>
      </c>
      <c r="Z197" s="6">
        <f t="shared" si="149"/>
        <v>0</v>
      </c>
      <c r="AA197" s="6">
        <f t="shared" si="149"/>
        <v>0</v>
      </c>
      <c r="AB197" s="6">
        <f t="shared" si="149"/>
        <v>0</v>
      </c>
      <c r="AC197" s="6">
        <f t="shared" si="149"/>
        <v>0</v>
      </c>
      <c r="AD197" s="6">
        <f t="shared" si="149"/>
        <v>68533</v>
      </c>
      <c r="AE197" s="6">
        <f t="shared" si="149"/>
        <v>0</v>
      </c>
      <c r="AF197" s="6">
        <f t="shared" si="149"/>
        <v>68533</v>
      </c>
      <c r="AG197" s="6">
        <f t="shared" si="149"/>
        <v>0</v>
      </c>
      <c r="AH197" s="6">
        <f t="shared" si="149"/>
        <v>68533</v>
      </c>
      <c r="AI197" s="6">
        <f t="shared" si="149"/>
        <v>0</v>
      </c>
      <c r="AJ197" s="6">
        <f t="shared" si="149"/>
        <v>68533</v>
      </c>
      <c r="AK197" s="6">
        <f t="shared" si="149"/>
        <v>0</v>
      </c>
      <c r="AL197" s="6">
        <f t="shared" si="149"/>
        <v>0</v>
      </c>
      <c r="AM197" s="69">
        <f t="shared" si="149"/>
        <v>0</v>
      </c>
      <c r="AN197" s="69">
        <f t="shared" si="149"/>
        <v>0</v>
      </c>
      <c r="AO197" s="69">
        <f t="shared" si="149"/>
        <v>0</v>
      </c>
      <c r="AP197" s="69">
        <f t="shared" si="149"/>
        <v>68533</v>
      </c>
      <c r="AQ197" s="69">
        <f t="shared" si="149"/>
        <v>0</v>
      </c>
      <c r="AR197" s="69">
        <f t="shared" si="149"/>
        <v>68533</v>
      </c>
      <c r="AS197" s="69">
        <f t="shared" si="149"/>
        <v>0</v>
      </c>
    </row>
    <row r="198" spans="1:45" ht="51" customHeight="1" x14ac:dyDescent="0.25">
      <c r="A198" s="102" t="s">
        <v>9</v>
      </c>
      <c r="B198" s="98">
        <v>51</v>
      </c>
      <c r="C198" s="98">
        <v>0</v>
      </c>
      <c r="D198" s="3" t="s">
        <v>431</v>
      </c>
      <c r="E198" s="98">
        <v>851</v>
      </c>
      <c r="F198" s="3"/>
      <c r="G198" s="3"/>
      <c r="H198" s="3" t="s">
        <v>494</v>
      </c>
      <c r="I198" s="3" t="s">
        <v>22</v>
      </c>
      <c r="J198" s="6">
        <f>'3.ВС'!J187</f>
        <v>68533</v>
      </c>
      <c r="K198" s="6">
        <f>'3.ВС'!K187</f>
        <v>0</v>
      </c>
      <c r="L198" s="6">
        <f>'3.ВС'!L187</f>
        <v>68533</v>
      </c>
      <c r="M198" s="6">
        <f>'3.ВС'!M187</f>
        <v>0</v>
      </c>
      <c r="N198" s="6">
        <f>'3.ВС'!N187</f>
        <v>148952.65</v>
      </c>
      <c r="O198" s="6">
        <f>'3.ВС'!O187</f>
        <v>0</v>
      </c>
      <c r="P198" s="6">
        <f>'3.ВС'!P187</f>
        <v>148952.65</v>
      </c>
      <c r="Q198" s="6">
        <f>'3.ВС'!Q187</f>
        <v>0</v>
      </c>
      <c r="R198" s="6">
        <f>'3.ВС'!R187</f>
        <v>217485.65</v>
      </c>
      <c r="S198" s="6">
        <f>'3.ВС'!S187</f>
        <v>0</v>
      </c>
      <c r="T198" s="6">
        <f>'3.ВС'!T187</f>
        <v>217485.65</v>
      </c>
      <c r="U198" s="6">
        <f>'3.ВС'!U187</f>
        <v>0</v>
      </c>
      <c r="V198" s="6">
        <f>'3.ВС'!V187</f>
        <v>68533</v>
      </c>
      <c r="W198" s="6">
        <f>'3.ВС'!W187</f>
        <v>0</v>
      </c>
      <c r="X198" s="6">
        <f>'3.ВС'!X187</f>
        <v>68533</v>
      </c>
      <c r="Y198" s="6">
        <f>'3.ВС'!Y187</f>
        <v>0</v>
      </c>
      <c r="Z198" s="6">
        <f>'3.ВС'!Z187</f>
        <v>0</v>
      </c>
      <c r="AA198" s="6">
        <f>'3.ВС'!AA187</f>
        <v>0</v>
      </c>
      <c r="AB198" s="6">
        <f>'3.ВС'!AB187</f>
        <v>0</v>
      </c>
      <c r="AC198" s="6">
        <f>'3.ВС'!AC187</f>
        <v>0</v>
      </c>
      <c r="AD198" s="6">
        <f>'3.ВС'!AD187</f>
        <v>68533</v>
      </c>
      <c r="AE198" s="6">
        <f>'3.ВС'!AE187</f>
        <v>0</v>
      </c>
      <c r="AF198" s="6">
        <f>'3.ВС'!AF187</f>
        <v>68533</v>
      </c>
      <c r="AG198" s="6">
        <f>'3.ВС'!AG187</f>
        <v>0</v>
      </c>
      <c r="AH198" s="6">
        <f>'3.ВС'!AH187</f>
        <v>68533</v>
      </c>
      <c r="AI198" s="6">
        <f>'3.ВС'!AI187</f>
        <v>0</v>
      </c>
      <c r="AJ198" s="6">
        <f>'3.ВС'!AJ187</f>
        <v>68533</v>
      </c>
      <c r="AK198" s="6">
        <f>'3.ВС'!AK187</f>
        <v>0</v>
      </c>
      <c r="AL198" s="6">
        <f>'3.ВС'!AL187</f>
        <v>0</v>
      </c>
      <c r="AM198" s="69">
        <f>'3.ВС'!AM187</f>
        <v>0</v>
      </c>
      <c r="AN198" s="69">
        <f>'3.ВС'!AN187</f>
        <v>0</v>
      </c>
      <c r="AO198" s="69">
        <f>'3.ВС'!AO187</f>
        <v>0</v>
      </c>
      <c r="AP198" s="69">
        <f>'3.ВС'!AP187</f>
        <v>68533</v>
      </c>
      <c r="AQ198" s="69">
        <f>'3.ВС'!AQ187</f>
        <v>0</v>
      </c>
      <c r="AR198" s="69">
        <f>'3.ВС'!AR187</f>
        <v>68533</v>
      </c>
      <c r="AS198" s="69">
        <f>'3.ВС'!AS187</f>
        <v>0</v>
      </c>
    </row>
    <row r="199" spans="1:45" s="17" customFormat="1" ht="48" customHeight="1" x14ac:dyDescent="0.25">
      <c r="A199" s="5" t="s">
        <v>523</v>
      </c>
      <c r="B199" s="51">
        <v>51</v>
      </c>
      <c r="C199" s="51">
        <v>0</v>
      </c>
      <c r="D199" s="18" t="s">
        <v>524</v>
      </c>
      <c r="E199" s="51"/>
      <c r="F199" s="18"/>
      <c r="G199" s="18"/>
      <c r="H199" s="18"/>
      <c r="I199" s="18"/>
      <c r="J199" s="94">
        <f>J200</f>
        <v>0</v>
      </c>
      <c r="K199" s="94">
        <f t="shared" ref="K199:AS199" si="150">K200</f>
        <v>0</v>
      </c>
      <c r="L199" s="94">
        <f t="shared" si="150"/>
        <v>0</v>
      </c>
      <c r="M199" s="94">
        <f t="shared" si="150"/>
        <v>0</v>
      </c>
      <c r="N199" s="94">
        <f t="shared" si="150"/>
        <v>75000</v>
      </c>
      <c r="O199" s="94">
        <f t="shared" si="150"/>
        <v>0</v>
      </c>
      <c r="P199" s="94">
        <f t="shared" si="150"/>
        <v>75000</v>
      </c>
      <c r="Q199" s="94">
        <f t="shared" si="150"/>
        <v>0</v>
      </c>
      <c r="R199" s="94">
        <f t="shared" si="150"/>
        <v>75000</v>
      </c>
      <c r="S199" s="94">
        <f t="shared" si="150"/>
        <v>0</v>
      </c>
      <c r="T199" s="94">
        <f t="shared" si="150"/>
        <v>75000</v>
      </c>
      <c r="U199" s="94">
        <f t="shared" si="150"/>
        <v>0</v>
      </c>
      <c r="V199" s="94">
        <f t="shared" si="150"/>
        <v>0</v>
      </c>
      <c r="W199" s="94">
        <f t="shared" si="150"/>
        <v>0</v>
      </c>
      <c r="X199" s="94">
        <f t="shared" si="150"/>
        <v>0</v>
      </c>
      <c r="Y199" s="94">
        <f t="shared" si="150"/>
        <v>0</v>
      </c>
      <c r="Z199" s="94">
        <f t="shared" si="150"/>
        <v>0</v>
      </c>
      <c r="AA199" s="94">
        <f t="shared" si="150"/>
        <v>0</v>
      </c>
      <c r="AB199" s="94">
        <f t="shared" si="150"/>
        <v>0</v>
      </c>
      <c r="AC199" s="94">
        <f t="shared" si="150"/>
        <v>0</v>
      </c>
      <c r="AD199" s="94">
        <f t="shared" si="150"/>
        <v>0</v>
      </c>
      <c r="AE199" s="94">
        <f t="shared" si="150"/>
        <v>0</v>
      </c>
      <c r="AF199" s="94">
        <f t="shared" si="150"/>
        <v>0</v>
      </c>
      <c r="AG199" s="94">
        <f t="shared" si="150"/>
        <v>0</v>
      </c>
      <c r="AH199" s="94">
        <f t="shared" si="150"/>
        <v>0</v>
      </c>
      <c r="AI199" s="94">
        <f t="shared" si="150"/>
        <v>0</v>
      </c>
      <c r="AJ199" s="94">
        <f t="shared" si="150"/>
        <v>0</v>
      </c>
      <c r="AK199" s="94">
        <f t="shared" si="150"/>
        <v>0</v>
      </c>
      <c r="AL199" s="94">
        <f t="shared" si="150"/>
        <v>0</v>
      </c>
      <c r="AM199" s="94">
        <f t="shared" si="150"/>
        <v>0</v>
      </c>
      <c r="AN199" s="94">
        <f t="shared" si="150"/>
        <v>0</v>
      </c>
      <c r="AO199" s="94">
        <f t="shared" si="150"/>
        <v>0</v>
      </c>
      <c r="AP199" s="94">
        <f t="shared" si="150"/>
        <v>0</v>
      </c>
      <c r="AQ199" s="94">
        <f t="shared" si="150"/>
        <v>0</v>
      </c>
      <c r="AR199" s="94">
        <f t="shared" si="150"/>
        <v>0</v>
      </c>
      <c r="AS199" s="94">
        <f t="shared" si="150"/>
        <v>0</v>
      </c>
    </row>
    <row r="200" spans="1:45" ht="21" customHeight="1" x14ac:dyDescent="0.25">
      <c r="A200" s="100" t="s">
        <v>6</v>
      </c>
      <c r="B200" s="98">
        <v>51</v>
      </c>
      <c r="C200" s="98">
        <v>0</v>
      </c>
      <c r="D200" s="3" t="s">
        <v>524</v>
      </c>
      <c r="E200" s="98">
        <v>851</v>
      </c>
      <c r="F200" s="3"/>
      <c r="G200" s="3"/>
      <c r="H200" s="3"/>
      <c r="I200" s="3"/>
      <c r="J200" s="6">
        <f>J201+J204</f>
        <v>0</v>
      </c>
      <c r="K200" s="6">
        <f t="shared" ref="K200:AS200" si="151">K201+K204</f>
        <v>0</v>
      </c>
      <c r="L200" s="6">
        <f t="shared" si="151"/>
        <v>0</v>
      </c>
      <c r="M200" s="6">
        <f t="shared" si="151"/>
        <v>0</v>
      </c>
      <c r="N200" s="6">
        <f t="shared" si="151"/>
        <v>75000</v>
      </c>
      <c r="O200" s="6">
        <f t="shared" si="151"/>
        <v>0</v>
      </c>
      <c r="P200" s="6">
        <f t="shared" si="151"/>
        <v>75000</v>
      </c>
      <c r="Q200" s="6">
        <f t="shared" si="151"/>
        <v>0</v>
      </c>
      <c r="R200" s="6">
        <f t="shared" si="151"/>
        <v>75000</v>
      </c>
      <c r="S200" s="6">
        <f t="shared" si="151"/>
        <v>0</v>
      </c>
      <c r="T200" s="6">
        <f t="shared" si="151"/>
        <v>75000</v>
      </c>
      <c r="U200" s="6">
        <f t="shared" si="151"/>
        <v>0</v>
      </c>
      <c r="V200" s="6">
        <f t="shared" si="151"/>
        <v>0</v>
      </c>
      <c r="W200" s="6">
        <f t="shared" si="151"/>
        <v>0</v>
      </c>
      <c r="X200" s="6">
        <f t="shared" si="151"/>
        <v>0</v>
      </c>
      <c r="Y200" s="6">
        <f t="shared" si="151"/>
        <v>0</v>
      </c>
      <c r="Z200" s="6">
        <f t="shared" si="151"/>
        <v>0</v>
      </c>
      <c r="AA200" s="6">
        <f t="shared" si="151"/>
        <v>0</v>
      </c>
      <c r="AB200" s="6">
        <f t="shared" si="151"/>
        <v>0</v>
      </c>
      <c r="AC200" s="6">
        <f t="shared" si="151"/>
        <v>0</v>
      </c>
      <c r="AD200" s="6">
        <f t="shared" si="151"/>
        <v>0</v>
      </c>
      <c r="AE200" s="6">
        <f t="shared" si="151"/>
        <v>0</v>
      </c>
      <c r="AF200" s="6">
        <f t="shared" si="151"/>
        <v>0</v>
      </c>
      <c r="AG200" s="6">
        <f t="shared" si="151"/>
        <v>0</v>
      </c>
      <c r="AH200" s="6">
        <f t="shared" si="151"/>
        <v>0</v>
      </c>
      <c r="AI200" s="6">
        <f t="shared" si="151"/>
        <v>0</v>
      </c>
      <c r="AJ200" s="6">
        <f t="shared" si="151"/>
        <v>0</v>
      </c>
      <c r="AK200" s="6">
        <f t="shared" si="151"/>
        <v>0</v>
      </c>
      <c r="AL200" s="6">
        <f t="shared" si="151"/>
        <v>0</v>
      </c>
      <c r="AM200" s="6">
        <f t="shared" si="151"/>
        <v>0</v>
      </c>
      <c r="AN200" s="6">
        <f t="shared" si="151"/>
        <v>0</v>
      </c>
      <c r="AO200" s="6">
        <f t="shared" si="151"/>
        <v>0</v>
      </c>
      <c r="AP200" s="6">
        <f t="shared" si="151"/>
        <v>0</v>
      </c>
      <c r="AQ200" s="6">
        <f t="shared" si="151"/>
        <v>0</v>
      </c>
      <c r="AR200" s="6">
        <f t="shared" si="151"/>
        <v>0</v>
      </c>
      <c r="AS200" s="6">
        <f t="shared" si="151"/>
        <v>0</v>
      </c>
    </row>
    <row r="201" spans="1:45" ht="33.75" hidden="1" customHeight="1" x14ac:dyDescent="0.25">
      <c r="A201" s="102" t="s">
        <v>522</v>
      </c>
      <c r="B201" s="98">
        <v>51</v>
      </c>
      <c r="C201" s="98">
        <v>0</v>
      </c>
      <c r="D201" s="3" t="s">
        <v>524</v>
      </c>
      <c r="E201" s="98">
        <v>851</v>
      </c>
      <c r="F201" s="3"/>
      <c r="G201" s="3"/>
      <c r="H201" s="3" t="s">
        <v>525</v>
      </c>
      <c r="I201" s="3"/>
      <c r="J201" s="6">
        <f t="shared" ref="J201:Y205" si="152">J202</f>
        <v>0</v>
      </c>
      <c r="K201" s="6">
        <f t="shared" si="152"/>
        <v>0</v>
      </c>
      <c r="L201" s="6">
        <f t="shared" si="152"/>
        <v>0</v>
      </c>
      <c r="M201" s="6">
        <f t="shared" si="152"/>
        <v>0</v>
      </c>
      <c r="N201" s="6">
        <f t="shared" si="152"/>
        <v>0</v>
      </c>
      <c r="O201" s="6">
        <f t="shared" si="152"/>
        <v>0</v>
      </c>
      <c r="P201" s="6">
        <f t="shared" si="152"/>
        <v>0</v>
      </c>
      <c r="Q201" s="6">
        <f t="shared" si="152"/>
        <v>0</v>
      </c>
      <c r="R201" s="6">
        <f t="shared" si="152"/>
        <v>0</v>
      </c>
      <c r="S201" s="6">
        <f t="shared" si="152"/>
        <v>0</v>
      </c>
      <c r="T201" s="6">
        <f t="shared" si="152"/>
        <v>0</v>
      </c>
      <c r="U201" s="6">
        <f t="shared" si="152"/>
        <v>0</v>
      </c>
      <c r="V201" s="6">
        <f t="shared" si="152"/>
        <v>0</v>
      </c>
      <c r="W201" s="6">
        <f t="shared" si="152"/>
        <v>0</v>
      </c>
      <c r="X201" s="6">
        <f t="shared" si="152"/>
        <v>0</v>
      </c>
      <c r="Y201" s="6">
        <f t="shared" si="152"/>
        <v>0</v>
      </c>
      <c r="Z201" s="6">
        <f t="shared" ref="K201:AS205" si="153">Z202</f>
        <v>0</v>
      </c>
      <c r="AA201" s="6">
        <f t="shared" si="153"/>
        <v>0</v>
      </c>
      <c r="AB201" s="6">
        <f t="shared" si="153"/>
        <v>0</v>
      </c>
      <c r="AC201" s="6">
        <f t="shared" si="153"/>
        <v>0</v>
      </c>
      <c r="AD201" s="6">
        <f t="shared" si="153"/>
        <v>0</v>
      </c>
      <c r="AE201" s="6">
        <f t="shared" si="153"/>
        <v>0</v>
      </c>
      <c r="AF201" s="6">
        <f t="shared" si="153"/>
        <v>0</v>
      </c>
      <c r="AG201" s="6">
        <f t="shared" si="153"/>
        <v>0</v>
      </c>
      <c r="AH201" s="6">
        <f t="shared" si="153"/>
        <v>0</v>
      </c>
      <c r="AI201" s="6">
        <f t="shared" si="153"/>
        <v>0</v>
      </c>
      <c r="AJ201" s="6">
        <f t="shared" si="153"/>
        <v>0</v>
      </c>
      <c r="AK201" s="6">
        <f t="shared" si="153"/>
        <v>0</v>
      </c>
      <c r="AL201" s="6">
        <f t="shared" si="153"/>
        <v>0</v>
      </c>
      <c r="AM201" s="6">
        <f t="shared" si="153"/>
        <v>0</v>
      </c>
      <c r="AN201" s="6">
        <f t="shared" si="153"/>
        <v>0</v>
      </c>
      <c r="AO201" s="6">
        <f t="shared" si="153"/>
        <v>0</v>
      </c>
      <c r="AP201" s="6">
        <f t="shared" si="153"/>
        <v>0</v>
      </c>
      <c r="AQ201" s="6">
        <f t="shared" si="153"/>
        <v>0</v>
      </c>
      <c r="AR201" s="6">
        <f t="shared" si="153"/>
        <v>0</v>
      </c>
      <c r="AS201" s="6">
        <f t="shared" si="153"/>
        <v>0</v>
      </c>
    </row>
    <row r="202" spans="1:45" ht="21" hidden="1" customHeight="1" x14ac:dyDescent="0.25">
      <c r="A202" s="102" t="s">
        <v>20</v>
      </c>
      <c r="B202" s="98">
        <v>51</v>
      </c>
      <c r="C202" s="98">
        <v>0</v>
      </c>
      <c r="D202" s="3" t="s">
        <v>524</v>
      </c>
      <c r="E202" s="98">
        <v>851</v>
      </c>
      <c r="F202" s="3"/>
      <c r="G202" s="3"/>
      <c r="H202" s="3" t="s">
        <v>525</v>
      </c>
      <c r="I202" s="3" t="s">
        <v>21</v>
      </c>
      <c r="J202" s="6">
        <f t="shared" si="152"/>
        <v>0</v>
      </c>
      <c r="K202" s="6">
        <f t="shared" si="153"/>
        <v>0</v>
      </c>
      <c r="L202" s="6">
        <f t="shared" si="153"/>
        <v>0</v>
      </c>
      <c r="M202" s="6">
        <f t="shared" si="153"/>
        <v>0</v>
      </c>
      <c r="N202" s="6">
        <f t="shared" si="153"/>
        <v>0</v>
      </c>
      <c r="O202" s="6">
        <f t="shared" si="153"/>
        <v>0</v>
      </c>
      <c r="P202" s="6">
        <f t="shared" si="153"/>
        <v>0</v>
      </c>
      <c r="Q202" s="6">
        <f t="shared" si="153"/>
        <v>0</v>
      </c>
      <c r="R202" s="6">
        <f t="shared" si="153"/>
        <v>0</v>
      </c>
      <c r="S202" s="6">
        <f t="shared" si="153"/>
        <v>0</v>
      </c>
      <c r="T202" s="6">
        <f t="shared" si="153"/>
        <v>0</v>
      </c>
      <c r="U202" s="6">
        <f t="shared" si="153"/>
        <v>0</v>
      </c>
      <c r="V202" s="6">
        <f t="shared" si="153"/>
        <v>0</v>
      </c>
      <c r="W202" s="6">
        <f t="shared" si="153"/>
        <v>0</v>
      </c>
      <c r="X202" s="6">
        <f t="shared" si="153"/>
        <v>0</v>
      </c>
      <c r="Y202" s="6">
        <f t="shared" si="153"/>
        <v>0</v>
      </c>
      <c r="Z202" s="6">
        <f t="shared" si="153"/>
        <v>0</v>
      </c>
      <c r="AA202" s="6">
        <f t="shared" si="153"/>
        <v>0</v>
      </c>
      <c r="AB202" s="6">
        <f t="shared" si="153"/>
        <v>0</v>
      </c>
      <c r="AC202" s="6">
        <f t="shared" si="153"/>
        <v>0</v>
      </c>
      <c r="AD202" s="6">
        <f t="shared" si="153"/>
        <v>0</v>
      </c>
      <c r="AE202" s="6">
        <f t="shared" si="153"/>
        <v>0</v>
      </c>
      <c r="AF202" s="6">
        <f t="shared" si="153"/>
        <v>0</v>
      </c>
      <c r="AG202" s="6">
        <f t="shared" si="153"/>
        <v>0</v>
      </c>
      <c r="AH202" s="6">
        <f t="shared" si="153"/>
        <v>0</v>
      </c>
      <c r="AI202" s="6">
        <f t="shared" si="153"/>
        <v>0</v>
      </c>
      <c r="AJ202" s="6">
        <f t="shared" si="153"/>
        <v>0</v>
      </c>
      <c r="AK202" s="6">
        <f t="shared" si="153"/>
        <v>0</v>
      </c>
      <c r="AL202" s="6">
        <f t="shared" si="153"/>
        <v>0</v>
      </c>
      <c r="AM202" s="6">
        <f t="shared" si="153"/>
        <v>0</v>
      </c>
      <c r="AN202" s="6">
        <f t="shared" si="153"/>
        <v>0</v>
      </c>
      <c r="AO202" s="6">
        <f t="shared" si="153"/>
        <v>0</v>
      </c>
      <c r="AP202" s="6">
        <f t="shared" si="153"/>
        <v>0</v>
      </c>
      <c r="AQ202" s="6">
        <f t="shared" si="153"/>
        <v>0</v>
      </c>
      <c r="AR202" s="6">
        <f t="shared" si="153"/>
        <v>0</v>
      </c>
      <c r="AS202" s="6">
        <f t="shared" si="153"/>
        <v>0</v>
      </c>
    </row>
    <row r="203" spans="1:45" ht="21" hidden="1" customHeight="1" x14ac:dyDescent="0.25">
      <c r="A203" s="102" t="s">
        <v>9</v>
      </c>
      <c r="B203" s="98">
        <v>51</v>
      </c>
      <c r="C203" s="98">
        <v>0</v>
      </c>
      <c r="D203" s="3" t="s">
        <v>524</v>
      </c>
      <c r="E203" s="98">
        <v>851</v>
      </c>
      <c r="F203" s="3"/>
      <c r="G203" s="3"/>
      <c r="H203" s="3" t="s">
        <v>525</v>
      </c>
      <c r="I203" s="3" t="s">
        <v>22</v>
      </c>
      <c r="J203" s="6">
        <f>'3.ВС'!J147</f>
        <v>0</v>
      </c>
      <c r="K203" s="6">
        <f>'3.ВС'!K147</f>
        <v>0</v>
      </c>
      <c r="L203" s="6">
        <f>'3.ВС'!L147</f>
        <v>0</v>
      </c>
      <c r="M203" s="6">
        <f>'3.ВС'!M147</f>
        <v>0</v>
      </c>
      <c r="N203" s="6">
        <f>'3.ВС'!N147</f>
        <v>0</v>
      </c>
      <c r="O203" s="6">
        <f>'3.ВС'!O147</f>
        <v>0</v>
      </c>
      <c r="P203" s="6">
        <f>'3.ВС'!P147</f>
        <v>0</v>
      </c>
      <c r="Q203" s="6">
        <f>'3.ВС'!Q147</f>
        <v>0</v>
      </c>
      <c r="R203" s="6">
        <f>'3.ВС'!R147</f>
        <v>0</v>
      </c>
      <c r="S203" s="6">
        <f>'3.ВС'!S147</f>
        <v>0</v>
      </c>
      <c r="T203" s="6">
        <f>'3.ВС'!T147</f>
        <v>0</v>
      </c>
      <c r="U203" s="6">
        <f>'3.ВС'!U147</f>
        <v>0</v>
      </c>
      <c r="V203" s="6">
        <f>'3.ВС'!V147</f>
        <v>0</v>
      </c>
      <c r="W203" s="6">
        <f>'3.ВС'!W147</f>
        <v>0</v>
      </c>
      <c r="X203" s="6">
        <f>'3.ВС'!X147</f>
        <v>0</v>
      </c>
      <c r="Y203" s="6">
        <f>'3.ВС'!Y147</f>
        <v>0</v>
      </c>
      <c r="Z203" s="6">
        <f>'3.ВС'!Z147</f>
        <v>0</v>
      </c>
      <c r="AA203" s="6">
        <f>'3.ВС'!AA147</f>
        <v>0</v>
      </c>
      <c r="AB203" s="6">
        <f>'3.ВС'!AB147</f>
        <v>0</v>
      </c>
      <c r="AC203" s="6">
        <f>'3.ВС'!AC147</f>
        <v>0</v>
      </c>
      <c r="AD203" s="6">
        <f>'3.ВС'!AD147</f>
        <v>0</v>
      </c>
      <c r="AE203" s="6">
        <f>'3.ВС'!AE147</f>
        <v>0</v>
      </c>
      <c r="AF203" s="6">
        <f>'3.ВС'!AF147</f>
        <v>0</v>
      </c>
      <c r="AG203" s="6">
        <f>'3.ВС'!AG147</f>
        <v>0</v>
      </c>
      <c r="AH203" s="6">
        <f>'3.ВС'!AH147</f>
        <v>0</v>
      </c>
      <c r="AI203" s="6">
        <f>'3.ВС'!AI147</f>
        <v>0</v>
      </c>
      <c r="AJ203" s="6">
        <f>'3.ВС'!AJ147</f>
        <v>0</v>
      </c>
      <c r="AK203" s="6">
        <f>'3.ВС'!AK147</f>
        <v>0</v>
      </c>
      <c r="AL203" s="6">
        <f>'3.ВС'!AL147</f>
        <v>0</v>
      </c>
      <c r="AM203" s="6">
        <f>'3.ВС'!AM147</f>
        <v>0</v>
      </c>
      <c r="AN203" s="6">
        <f>'3.ВС'!AN147</f>
        <v>0</v>
      </c>
      <c r="AO203" s="6">
        <f>'3.ВС'!AO147</f>
        <v>0</v>
      </c>
      <c r="AP203" s="6">
        <f>'3.ВС'!AP147</f>
        <v>0</v>
      </c>
      <c r="AQ203" s="6">
        <f>'3.ВС'!AQ147</f>
        <v>0</v>
      </c>
      <c r="AR203" s="6">
        <f>'3.ВС'!AR147</f>
        <v>0</v>
      </c>
      <c r="AS203" s="6">
        <f>'3.ВС'!AS147</f>
        <v>0</v>
      </c>
    </row>
    <row r="204" spans="1:45" ht="138" customHeight="1" x14ac:dyDescent="0.25">
      <c r="A204" s="102" t="s">
        <v>303</v>
      </c>
      <c r="B204" s="98">
        <v>51</v>
      </c>
      <c r="C204" s="98">
        <v>0</v>
      </c>
      <c r="D204" s="3" t="s">
        <v>524</v>
      </c>
      <c r="E204" s="98">
        <v>851</v>
      </c>
      <c r="F204" s="3"/>
      <c r="G204" s="3"/>
      <c r="H204" s="3" t="s">
        <v>526</v>
      </c>
      <c r="I204" s="3"/>
      <c r="J204" s="6">
        <f t="shared" si="152"/>
        <v>0</v>
      </c>
      <c r="K204" s="6">
        <f t="shared" si="153"/>
        <v>0</v>
      </c>
      <c r="L204" s="6">
        <f t="shared" si="153"/>
        <v>0</v>
      </c>
      <c r="M204" s="6">
        <f t="shared" si="153"/>
        <v>0</v>
      </c>
      <c r="N204" s="6">
        <f t="shared" si="153"/>
        <v>75000</v>
      </c>
      <c r="O204" s="6">
        <f t="shared" si="153"/>
        <v>0</v>
      </c>
      <c r="P204" s="6">
        <f t="shared" si="153"/>
        <v>75000</v>
      </c>
      <c r="Q204" s="6">
        <f t="shared" si="153"/>
        <v>0</v>
      </c>
      <c r="R204" s="6">
        <f t="shared" si="153"/>
        <v>75000</v>
      </c>
      <c r="S204" s="6">
        <f t="shared" si="153"/>
        <v>0</v>
      </c>
      <c r="T204" s="6">
        <f t="shared" si="153"/>
        <v>75000</v>
      </c>
      <c r="U204" s="6">
        <f t="shared" si="153"/>
        <v>0</v>
      </c>
      <c r="V204" s="6">
        <f t="shared" si="153"/>
        <v>0</v>
      </c>
      <c r="W204" s="6">
        <f t="shared" si="153"/>
        <v>0</v>
      </c>
      <c r="X204" s="6">
        <f t="shared" si="153"/>
        <v>0</v>
      </c>
      <c r="Y204" s="6">
        <f t="shared" si="153"/>
        <v>0</v>
      </c>
      <c r="Z204" s="6">
        <f t="shared" si="153"/>
        <v>0</v>
      </c>
      <c r="AA204" s="6">
        <f t="shared" si="153"/>
        <v>0</v>
      </c>
      <c r="AB204" s="6">
        <f t="shared" si="153"/>
        <v>0</v>
      </c>
      <c r="AC204" s="6">
        <f t="shared" si="153"/>
        <v>0</v>
      </c>
      <c r="AD204" s="6">
        <f t="shared" si="153"/>
        <v>0</v>
      </c>
      <c r="AE204" s="6">
        <f t="shared" si="153"/>
        <v>0</v>
      </c>
      <c r="AF204" s="6">
        <f t="shared" si="153"/>
        <v>0</v>
      </c>
      <c r="AG204" s="6">
        <f t="shared" si="153"/>
        <v>0</v>
      </c>
      <c r="AH204" s="6">
        <f t="shared" si="153"/>
        <v>0</v>
      </c>
      <c r="AI204" s="6">
        <f t="shared" si="153"/>
        <v>0</v>
      </c>
      <c r="AJ204" s="6">
        <f t="shared" si="153"/>
        <v>0</v>
      </c>
      <c r="AK204" s="6">
        <f t="shared" si="153"/>
        <v>0</v>
      </c>
      <c r="AL204" s="6">
        <f t="shared" si="153"/>
        <v>0</v>
      </c>
      <c r="AM204" s="6">
        <f t="shared" si="153"/>
        <v>0</v>
      </c>
      <c r="AN204" s="6">
        <f t="shared" si="153"/>
        <v>0</v>
      </c>
      <c r="AO204" s="6">
        <f t="shared" si="153"/>
        <v>0</v>
      </c>
      <c r="AP204" s="6">
        <f t="shared" si="153"/>
        <v>0</v>
      </c>
      <c r="AQ204" s="6">
        <f t="shared" si="153"/>
        <v>0</v>
      </c>
      <c r="AR204" s="6">
        <f t="shared" si="153"/>
        <v>0</v>
      </c>
      <c r="AS204" s="6">
        <f t="shared" si="153"/>
        <v>0</v>
      </c>
    </row>
    <row r="205" spans="1:45" ht="21" customHeight="1" x14ac:dyDescent="0.25">
      <c r="A205" s="100" t="s">
        <v>34</v>
      </c>
      <c r="B205" s="98">
        <v>51</v>
      </c>
      <c r="C205" s="98">
        <v>0</v>
      </c>
      <c r="D205" s="3" t="s">
        <v>524</v>
      </c>
      <c r="E205" s="98">
        <v>851</v>
      </c>
      <c r="F205" s="3"/>
      <c r="G205" s="3"/>
      <c r="H205" s="3" t="s">
        <v>526</v>
      </c>
      <c r="I205" s="3" t="s">
        <v>35</v>
      </c>
      <c r="J205" s="6">
        <f t="shared" si="152"/>
        <v>0</v>
      </c>
      <c r="K205" s="6">
        <f t="shared" si="153"/>
        <v>0</v>
      </c>
      <c r="L205" s="6">
        <f t="shared" si="153"/>
        <v>0</v>
      </c>
      <c r="M205" s="6">
        <f t="shared" si="153"/>
        <v>0</v>
      </c>
      <c r="N205" s="6">
        <f t="shared" si="153"/>
        <v>75000</v>
      </c>
      <c r="O205" s="6">
        <f t="shared" si="153"/>
        <v>0</v>
      </c>
      <c r="P205" s="6">
        <f t="shared" si="153"/>
        <v>75000</v>
      </c>
      <c r="Q205" s="6">
        <f t="shared" si="153"/>
        <v>0</v>
      </c>
      <c r="R205" s="6">
        <f t="shared" si="153"/>
        <v>75000</v>
      </c>
      <c r="S205" s="6">
        <f t="shared" si="153"/>
        <v>0</v>
      </c>
      <c r="T205" s="6">
        <f t="shared" si="153"/>
        <v>75000</v>
      </c>
      <c r="U205" s="6">
        <f t="shared" si="153"/>
        <v>0</v>
      </c>
      <c r="V205" s="6">
        <f t="shared" si="153"/>
        <v>0</v>
      </c>
      <c r="W205" s="6">
        <f t="shared" si="153"/>
        <v>0</v>
      </c>
      <c r="X205" s="6">
        <f t="shared" si="153"/>
        <v>0</v>
      </c>
      <c r="Y205" s="6">
        <f t="shared" si="153"/>
        <v>0</v>
      </c>
      <c r="Z205" s="6">
        <f t="shared" si="153"/>
        <v>0</v>
      </c>
      <c r="AA205" s="6">
        <f t="shared" si="153"/>
        <v>0</v>
      </c>
      <c r="AB205" s="6">
        <f t="shared" si="153"/>
        <v>0</v>
      </c>
      <c r="AC205" s="6">
        <f t="shared" si="153"/>
        <v>0</v>
      </c>
      <c r="AD205" s="6">
        <f t="shared" si="153"/>
        <v>0</v>
      </c>
      <c r="AE205" s="6">
        <f t="shared" si="153"/>
        <v>0</v>
      </c>
      <c r="AF205" s="6">
        <f t="shared" si="153"/>
        <v>0</v>
      </c>
      <c r="AG205" s="6">
        <f t="shared" si="153"/>
        <v>0</v>
      </c>
      <c r="AH205" s="6">
        <f t="shared" si="153"/>
        <v>0</v>
      </c>
      <c r="AI205" s="6">
        <f t="shared" si="153"/>
        <v>0</v>
      </c>
      <c r="AJ205" s="6">
        <f t="shared" si="153"/>
        <v>0</v>
      </c>
      <c r="AK205" s="6">
        <f t="shared" si="153"/>
        <v>0</v>
      </c>
      <c r="AL205" s="6">
        <f t="shared" si="153"/>
        <v>0</v>
      </c>
      <c r="AM205" s="6">
        <f t="shared" si="153"/>
        <v>0</v>
      </c>
      <c r="AN205" s="6">
        <f t="shared" si="153"/>
        <v>0</v>
      </c>
      <c r="AO205" s="6">
        <f t="shared" si="153"/>
        <v>0</v>
      </c>
      <c r="AP205" s="6">
        <f t="shared" si="153"/>
        <v>0</v>
      </c>
      <c r="AQ205" s="6">
        <f t="shared" si="153"/>
        <v>0</v>
      </c>
      <c r="AR205" s="6">
        <f t="shared" si="153"/>
        <v>0</v>
      </c>
      <c r="AS205" s="6">
        <f t="shared" si="153"/>
        <v>0</v>
      </c>
    </row>
    <row r="206" spans="1:45" ht="21" customHeight="1" x14ac:dyDescent="0.25">
      <c r="A206" s="102" t="s">
        <v>59</v>
      </c>
      <c r="B206" s="98">
        <v>51</v>
      </c>
      <c r="C206" s="98">
        <v>0</v>
      </c>
      <c r="D206" s="3" t="s">
        <v>524</v>
      </c>
      <c r="E206" s="98">
        <v>851</v>
      </c>
      <c r="F206" s="3"/>
      <c r="G206" s="3"/>
      <c r="H206" s="3" t="s">
        <v>526</v>
      </c>
      <c r="I206" s="3" t="s">
        <v>60</v>
      </c>
      <c r="J206" s="6">
        <f>'3.ВС'!J150</f>
        <v>0</v>
      </c>
      <c r="K206" s="6">
        <f>'3.ВС'!K150</f>
        <v>0</v>
      </c>
      <c r="L206" s="6">
        <f>'3.ВС'!L150</f>
        <v>0</v>
      </c>
      <c r="M206" s="6">
        <f>'3.ВС'!M150</f>
        <v>0</v>
      </c>
      <c r="N206" s="6">
        <f>'3.ВС'!N150</f>
        <v>75000</v>
      </c>
      <c r="O206" s="6">
        <f>'3.ВС'!O150</f>
        <v>0</v>
      </c>
      <c r="P206" s="6">
        <f>'3.ВС'!P150</f>
        <v>75000</v>
      </c>
      <c r="Q206" s="6">
        <f>'3.ВС'!Q150</f>
        <v>0</v>
      </c>
      <c r="R206" s="6">
        <f>'3.ВС'!R150</f>
        <v>75000</v>
      </c>
      <c r="S206" s="6">
        <f>'3.ВС'!S150</f>
        <v>0</v>
      </c>
      <c r="T206" s="6">
        <f>'3.ВС'!T150</f>
        <v>75000</v>
      </c>
      <c r="U206" s="6">
        <f>'3.ВС'!U150</f>
        <v>0</v>
      </c>
      <c r="V206" s="6">
        <f>'3.ВС'!V150</f>
        <v>0</v>
      </c>
      <c r="W206" s="6">
        <f>'3.ВС'!W150</f>
        <v>0</v>
      </c>
      <c r="X206" s="6">
        <f>'3.ВС'!X150</f>
        <v>0</v>
      </c>
      <c r="Y206" s="6">
        <f>'3.ВС'!Y150</f>
        <v>0</v>
      </c>
      <c r="Z206" s="6">
        <f>'3.ВС'!Z150</f>
        <v>0</v>
      </c>
      <c r="AA206" s="6">
        <f>'3.ВС'!AA150</f>
        <v>0</v>
      </c>
      <c r="AB206" s="6">
        <f>'3.ВС'!AB150</f>
        <v>0</v>
      </c>
      <c r="AC206" s="6">
        <f>'3.ВС'!AC150</f>
        <v>0</v>
      </c>
      <c r="AD206" s="6">
        <f>'3.ВС'!AD150</f>
        <v>0</v>
      </c>
      <c r="AE206" s="6">
        <f>'3.ВС'!AE150</f>
        <v>0</v>
      </c>
      <c r="AF206" s="6">
        <f>'3.ВС'!AF150</f>
        <v>0</v>
      </c>
      <c r="AG206" s="6">
        <f>'3.ВС'!AG150</f>
        <v>0</v>
      </c>
      <c r="AH206" s="6">
        <f>'3.ВС'!AH150</f>
        <v>0</v>
      </c>
      <c r="AI206" s="6">
        <f>'3.ВС'!AI150</f>
        <v>0</v>
      </c>
      <c r="AJ206" s="6">
        <f>'3.ВС'!AJ150</f>
        <v>0</v>
      </c>
      <c r="AK206" s="6">
        <f>'3.ВС'!AK150</f>
        <v>0</v>
      </c>
      <c r="AL206" s="6">
        <f>'3.ВС'!AL150</f>
        <v>0</v>
      </c>
      <c r="AM206" s="6">
        <f>'3.ВС'!AM150</f>
        <v>0</v>
      </c>
      <c r="AN206" s="6">
        <f>'3.ВС'!AN150</f>
        <v>0</v>
      </c>
      <c r="AO206" s="6">
        <f>'3.ВС'!AO150</f>
        <v>0</v>
      </c>
      <c r="AP206" s="6">
        <f>'3.ВС'!AP150</f>
        <v>0</v>
      </c>
      <c r="AQ206" s="6">
        <f>'3.ВС'!AQ150</f>
        <v>0</v>
      </c>
      <c r="AR206" s="6">
        <f>'3.ВС'!AR150</f>
        <v>0</v>
      </c>
      <c r="AS206" s="6">
        <f>'3.ВС'!AS150</f>
        <v>0</v>
      </c>
    </row>
    <row r="207" spans="1:45" ht="22.5" customHeight="1" x14ac:dyDescent="0.25">
      <c r="A207" s="100" t="s">
        <v>250</v>
      </c>
      <c r="B207" s="98">
        <v>51</v>
      </c>
      <c r="C207" s="98">
        <v>2</v>
      </c>
      <c r="D207" s="3"/>
      <c r="E207" s="98"/>
      <c r="F207" s="2"/>
      <c r="G207" s="3"/>
      <c r="H207" s="3"/>
      <c r="I207" s="2"/>
      <c r="J207" s="15">
        <f t="shared" ref="J207" si="154">J218+J223+J250+J208+J213</f>
        <v>34616215.939999998</v>
      </c>
      <c r="K207" s="15">
        <f t="shared" ref="K207:U207" si="155">K218+K223+K250+K208+K213</f>
        <v>6336024</v>
      </c>
      <c r="L207" s="15">
        <f t="shared" si="155"/>
        <v>22680191.940000001</v>
      </c>
      <c r="M207" s="15">
        <f t="shared" si="155"/>
        <v>5600000</v>
      </c>
      <c r="N207" s="15">
        <f t="shared" si="155"/>
        <v>1111288</v>
      </c>
      <c r="O207" s="15">
        <f t="shared" si="155"/>
        <v>0</v>
      </c>
      <c r="P207" s="15">
        <f t="shared" si="155"/>
        <v>1111288</v>
      </c>
      <c r="Q207" s="15">
        <f t="shared" si="155"/>
        <v>0</v>
      </c>
      <c r="R207" s="15">
        <f t="shared" si="155"/>
        <v>35727503.939999998</v>
      </c>
      <c r="S207" s="15">
        <f t="shared" si="155"/>
        <v>6336024</v>
      </c>
      <c r="T207" s="15">
        <f t="shared" si="155"/>
        <v>23791479.940000001</v>
      </c>
      <c r="U207" s="15">
        <f t="shared" si="155"/>
        <v>5600000</v>
      </c>
      <c r="V207" s="15">
        <f t="shared" ref="V207:Y207" si="156">V218+V223+V250+V208+V213</f>
        <v>25350842</v>
      </c>
      <c r="W207" s="15">
        <f t="shared" si="156"/>
        <v>188142</v>
      </c>
      <c r="X207" s="15">
        <f t="shared" si="156"/>
        <v>19562700</v>
      </c>
      <c r="Y207" s="15">
        <f t="shared" si="156"/>
        <v>5600000</v>
      </c>
      <c r="Z207" s="15">
        <f t="shared" ref="Z207:AS207" si="157">Z218+Z223+Z250+Z208+Z213</f>
        <v>0</v>
      </c>
      <c r="AA207" s="15">
        <f t="shared" si="157"/>
        <v>0</v>
      </c>
      <c r="AB207" s="15">
        <f t="shared" si="157"/>
        <v>0</v>
      </c>
      <c r="AC207" s="15">
        <f t="shared" si="157"/>
        <v>0</v>
      </c>
      <c r="AD207" s="15">
        <f t="shared" si="157"/>
        <v>25350842</v>
      </c>
      <c r="AE207" s="15">
        <f t="shared" si="157"/>
        <v>188142</v>
      </c>
      <c r="AF207" s="15">
        <f t="shared" si="157"/>
        <v>19562700</v>
      </c>
      <c r="AG207" s="15">
        <f t="shared" si="157"/>
        <v>5600000</v>
      </c>
      <c r="AH207" s="15">
        <f t="shared" si="157"/>
        <v>25352559</v>
      </c>
      <c r="AI207" s="15">
        <f t="shared" si="157"/>
        <v>189859</v>
      </c>
      <c r="AJ207" s="15">
        <f t="shared" si="157"/>
        <v>19562700</v>
      </c>
      <c r="AK207" s="15">
        <f t="shared" si="157"/>
        <v>5600000</v>
      </c>
      <c r="AL207" s="15">
        <f t="shared" si="157"/>
        <v>0</v>
      </c>
      <c r="AM207" s="44">
        <f t="shared" si="157"/>
        <v>0</v>
      </c>
      <c r="AN207" s="44">
        <f t="shared" si="157"/>
        <v>0</v>
      </c>
      <c r="AO207" s="44">
        <f t="shared" si="157"/>
        <v>0</v>
      </c>
      <c r="AP207" s="44">
        <f t="shared" si="157"/>
        <v>25352559</v>
      </c>
      <c r="AQ207" s="44">
        <f t="shared" si="157"/>
        <v>189859</v>
      </c>
      <c r="AR207" s="44">
        <f t="shared" si="157"/>
        <v>19562700</v>
      </c>
      <c r="AS207" s="44">
        <f t="shared" si="157"/>
        <v>5600000</v>
      </c>
    </row>
    <row r="208" spans="1:45" ht="30" hidden="1" x14ac:dyDescent="0.25">
      <c r="A208" s="33" t="s">
        <v>404</v>
      </c>
      <c r="B208" s="98">
        <v>51</v>
      </c>
      <c r="C208" s="98">
        <v>2</v>
      </c>
      <c r="D208" s="2" t="s">
        <v>405</v>
      </c>
      <c r="E208" s="98"/>
      <c r="F208" s="2"/>
      <c r="G208" s="2"/>
      <c r="H208" s="2"/>
      <c r="I208" s="4"/>
      <c r="J208" s="15">
        <f t="shared" ref="J208:AK211" si="158">J209</f>
        <v>2902860</v>
      </c>
      <c r="K208" s="15">
        <f t="shared" si="158"/>
        <v>2873831</v>
      </c>
      <c r="L208" s="15">
        <f t="shared" si="158"/>
        <v>29029</v>
      </c>
      <c r="M208" s="15">
        <f t="shared" si="158"/>
        <v>0</v>
      </c>
      <c r="N208" s="15">
        <f t="shared" si="158"/>
        <v>0</v>
      </c>
      <c r="O208" s="15">
        <f t="shared" si="158"/>
        <v>0</v>
      </c>
      <c r="P208" s="15">
        <f t="shared" si="158"/>
        <v>0</v>
      </c>
      <c r="Q208" s="15">
        <f t="shared" si="158"/>
        <v>0</v>
      </c>
      <c r="R208" s="15">
        <f t="shared" si="158"/>
        <v>2902860</v>
      </c>
      <c r="S208" s="15">
        <f t="shared" si="158"/>
        <v>2873831</v>
      </c>
      <c r="T208" s="15">
        <f t="shared" si="158"/>
        <v>29029</v>
      </c>
      <c r="U208" s="15">
        <f t="shared" si="158"/>
        <v>0</v>
      </c>
      <c r="V208" s="15">
        <f t="shared" si="158"/>
        <v>0</v>
      </c>
      <c r="W208" s="15">
        <f t="shared" si="158"/>
        <v>0</v>
      </c>
      <c r="X208" s="15">
        <f t="shared" si="158"/>
        <v>0</v>
      </c>
      <c r="Y208" s="15">
        <f t="shared" si="158"/>
        <v>0</v>
      </c>
      <c r="Z208" s="15">
        <f t="shared" si="158"/>
        <v>0</v>
      </c>
      <c r="AA208" s="15">
        <f t="shared" si="158"/>
        <v>0</v>
      </c>
      <c r="AB208" s="15">
        <f t="shared" si="158"/>
        <v>0</v>
      </c>
      <c r="AC208" s="15">
        <f t="shared" si="158"/>
        <v>0</v>
      </c>
      <c r="AD208" s="15">
        <f t="shared" si="158"/>
        <v>0</v>
      </c>
      <c r="AE208" s="15">
        <f t="shared" si="158"/>
        <v>0</v>
      </c>
      <c r="AF208" s="15">
        <f t="shared" si="158"/>
        <v>0</v>
      </c>
      <c r="AG208" s="15">
        <f t="shared" si="158"/>
        <v>0</v>
      </c>
      <c r="AH208" s="15">
        <f t="shared" si="158"/>
        <v>0</v>
      </c>
      <c r="AI208" s="15">
        <f t="shared" si="158"/>
        <v>0</v>
      </c>
      <c r="AJ208" s="15">
        <f t="shared" si="158"/>
        <v>0</v>
      </c>
      <c r="AK208" s="15">
        <f t="shared" si="158"/>
        <v>0</v>
      </c>
      <c r="AL208" s="15">
        <f t="shared" ref="Z208:AS211" si="159">AL209</f>
        <v>0</v>
      </c>
      <c r="AM208" s="44">
        <f t="shared" si="159"/>
        <v>0</v>
      </c>
      <c r="AN208" s="44">
        <f t="shared" si="159"/>
        <v>0</v>
      </c>
      <c r="AO208" s="44">
        <f t="shared" si="159"/>
        <v>0</v>
      </c>
      <c r="AP208" s="44">
        <f t="shared" si="159"/>
        <v>0</v>
      </c>
      <c r="AQ208" s="44">
        <f t="shared" si="159"/>
        <v>0</v>
      </c>
      <c r="AR208" s="44">
        <f t="shared" si="159"/>
        <v>0</v>
      </c>
      <c r="AS208" s="44">
        <f t="shared" si="159"/>
        <v>0</v>
      </c>
    </row>
    <row r="209" spans="1:45" hidden="1" x14ac:dyDescent="0.25">
      <c r="A209" s="100" t="s">
        <v>6</v>
      </c>
      <c r="B209" s="98">
        <v>51</v>
      </c>
      <c r="C209" s="98">
        <v>2</v>
      </c>
      <c r="D209" s="2" t="s">
        <v>405</v>
      </c>
      <c r="E209" s="98">
        <v>851</v>
      </c>
      <c r="F209" s="2"/>
      <c r="G209" s="2"/>
      <c r="H209" s="2"/>
      <c r="I209" s="4"/>
      <c r="J209" s="15">
        <f>J210</f>
        <v>2902860</v>
      </c>
      <c r="K209" s="15">
        <f t="shared" si="158"/>
        <v>2873831</v>
      </c>
      <c r="L209" s="15">
        <f t="shared" si="158"/>
        <v>29029</v>
      </c>
      <c r="M209" s="15">
        <f t="shared" si="158"/>
        <v>0</v>
      </c>
      <c r="N209" s="15">
        <f t="shared" si="158"/>
        <v>0</v>
      </c>
      <c r="O209" s="15">
        <f t="shared" si="158"/>
        <v>0</v>
      </c>
      <c r="P209" s="15">
        <f t="shared" si="158"/>
        <v>0</v>
      </c>
      <c r="Q209" s="15">
        <f t="shared" si="158"/>
        <v>0</v>
      </c>
      <c r="R209" s="15">
        <f t="shared" si="158"/>
        <v>2902860</v>
      </c>
      <c r="S209" s="15">
        <f t="shared" si="158"/>
        <v>2873831</v>
      </c>
      <c r="T209" s="15">
        <f t="shared" si="158"/>
        <v>29029</v>
      </c>
      <c r="U209" s="15">
        <f t="shared" si="158"/>
        <v>0</v>
      </c>
      <c r="V209" s="15">
        <f>V210</f>
        <v>0</v>
      </c>
      <c r="W209" s="15">
        <f t="shared" si="158"/>
        <v>0</v>
      </c>
      <c r="X209" s="15">
        <f t="shared" si="158"/>
        <v>0</v>
      </c>
      <c r="Y209" s="15">
        <f t="shared" si="158"/>
        <v>0</v>
      </c>
      <c r="Z209" s="15">
        <f t="shared" si="159"/>
        <v>0</v>
      </c>
      <c r="AA209" s="15">
        <f t="shared" si="159"/>
        <v>0</v>
      </c>
      <c r="AB209" s="15">
        <f t="shared" si="159"/>
        <v>0</v>
      </c>
      <c r="AC209" s="15">
        <f t="shared" si="159"/>
        <v>0</v>
      </c>
      <c r="AD209" s="15">
        <f t="shared" si="159"/>
        <v>0</v>
      </c>
      <c r="AE209" s="15">
        <f t="shared" si="159"/>
        <v>0</v>
      </c>
      <c r="AF209" s="15">
        <f t="shared" si="159"/>
        <v>0</v>
      </c>
      <c r="AG209" s="15">
        <f t="shared" si="159"/>
        <v>0</v>
      </c>
      <c r="AH209" s="15">
        <f t="shared" si="159"/>
        <v>0</v>
      </c>
      <c r="AI209" s="15">
        <f t="shared" si="159"/>
        <v>0</v>
      </c>
      <c r="AJ209" s="15">
        <f t="shared" si="159"/>
        <v>0</v>
      </c>
      <c r="AK209" s="15">
        <f t="shared" si="159"/>
        <v>0</v>
      </c>
      <c r="AL209" s="15">
        <f t="shared" si="159"/>
        <v>0</v>
      </c>
      <c r="AM209" s="15">
        <f t="shared" si="159"/>
        <v>0</v>
      </c>
      <c r="AN209" s="15">
        <f t="shared" si="159"/>
        <v>0</v>
      </c>
      <c r="AO209" s="15">
        <f t="shared" si="159"/>
        <v>0</v>
      </c>
      <c r="AP209" s="15">
        <f t="shared" si="159"/>
        <v>0</v>
      </c>
      <c r="AQ209" s="15">
        <f t="shared" si="159"/>
        <v>0</v>
      </c>
      <c r="AR209" s="15">
        <f t="shared" si="159"/>
        <v>0</v>
      </c>
      <c r="AS209" s="15">
        <f t="shared" si="159"/>
        <v>0</v>
      </c>
    </row>
    <row r="210" spans="1:45" ht="30" hidden="1" x14ac:dyDescent="0.25">
      <c r="A210" s="102" t="s">
        <v>438</v>
      </c>
      <c r="B210" s="98">
        <v>51</v>
      </c>
      <c r="C210" s="98">
        <v>2</v>
      </c>
      <c r="D210" s="2" t="s">
        <v>405</v>
      </c>
      <c r="E210" s="2" t="s">
        <v>256</v>
      </c>
      <c r="F210" s="2"/>
      <c r="G210" s="2"/>
      <c r="H210" s="2" t="s">
        <v>443</v>
      </c>
      <c r="I210" s="4"/>
      <c r="J210" s="15">
        <f>J211</f>
        <v>2902860</v>
      </c>
      <c r="K210" s="15">
        <f t="shared" si="158"/>
        <v>2873831</v>
      </c>
      <c r="L210" s="15">
        <f t="shared" si="158"/>
        <v>29029</v>
      </c>
      <c r="M210" s="15">
        <f t="shared" si="158"/>
        <v>0</v>
      </c>
      <c r="N210" s="15">
        <f t="shared" si="158"/>
        <v>0</v>
      </c>
      <c r="O210" s="15">
        <f t="shared" si="158"/>
        <v>0</v>
      </c>
      <c r="P210" s="15">
        <f t="shared" si="158"/>
        <v>0</v>
      </c>
      <c r="Q210" s="15">
        <f t="shared" si="158"/>
        <v>0</v>
      </c>
      <c r="R210" s="15">
        <f t="shared" si="158"/>
        <v>2902860</v>
      </c>
      <c r="S210" s="15">
        <f t="shared" si="158"/>
        <v>2873831</v>
      </c>
      <c r="T210" s="15">
        <f t="shared" si="158"/>
        <v>29029</v>
      </c>
      <c r="U210" s="15">
        <f t="shared" si="158"/>
        <v>0</v>
      </c>
      <c r="V210" s="15">
        <f>V211</f>
        <v>0</v>
      </c>
      <c r="W210" s="15">
        <f t="shared" si="158"/>
        <v>0</v>
      </c>
      <c r="X210" s="15">
        <f t="shared" si="158"/>
        <v>0</v>
      </c>
      <c r="Y210" s="15">
        <f t="shared" si="158"/>
        <v>0</v>
      </c>
      <c r="Z210" s="15">
        <f t="shared" si="159"/>
        <v>0</v>
      </c>
      <c r="AA210" s="15">
        <f t="shared" si="159"/>
        <v>0</v>
      </c>
      <c r="AB210" s="15">
        <f t="shared" si="159"/>
        <v>0</v>
      </c>
      <c r="AC210" s="15">
        <f t="shared" si="159"/>
        <v>0</v>
      </c>
      <c r="AD210" s="15">
        <f t="shared" si="159"/>
        <v>0</v>
      </c>
      <c r="AE210" s="15">
        <f t="shared" si="159"/>
        <v>0</v>
      </c>
      <c r="AF210" s="15">
        <f t="shared" si="159"/>
        <v>0</v>
      </c>
      <c r="AG210" s="15">
        <f t="shared" si="159"/>
        <v>0</v>
      </c>
      <c r="AH210" s="15">
        <f t="shared" si="159"/>
        <v>0</v>
      </c>
      <c r="AI210" s="15">
        <f t="shared" si="159"/>
        <v>0</v>
      </c>
      <c r="AJ210" s="15">
        <f t="shared" si="159"/>
        <v>0</v>
      </c>
      <c r="AK210" s="15">
        <f t="shared" si="159"/>
        <v>0</v>
      </c>
      <c r="AL210" s="15">
        <f t="shared" si="159"/>
        <v>0</v>
      </c>
      <c r="AM210" s="44">
        <f t="shared" si="159"/>
        <v>0</v>
      </c>
      <c r="AN210" s="44">
        <f t="shared" si="159"/>
        <v>0</v>
      </c>
      <c r="AO210" s="44">
        <f t="shared" si="159"/>
        <v>0</v>
      </c>
      <c r="AP210" s="44">
        <f t="shared" si="159"/>
        <v>0</v>
      </c>
      <c r="AQ210" s="44">
        <f t="shared" si="159"/>
        <v>0</v>
      </c>
      <c r="AR210" s="44">
        <f t="shared" si="159"/>
        <v>0</v>
      </c>
      <c r="AS210" s="44">
        <f t="shared" si="159"/>
        <v>0</v>
      </c>
    </row>
    <row r="211" spans="1:45" ht="22.5" hidden="1" customHeight="1" x14ac:dyDescent="0.25">
      <c r="A211" s="102" t="s">
        <v>40</v>
      </c>
      <c r="B211" s="98">
        <v>51</v>
      </c>
      <c r="C211" s="98">
        <v>2</v>
      </c>
      <c r="D211" s="2" t="s">
        <v>405</v>
      </c>
      <c r="E211" s="2" t="s">
        <v>256</v>
      </c>
      <c r="F211" s="2"/>
      <c r="G211" s="2"/>
      <c r="H211" s="2" t="s">
        <v>443</v>
      </c>
      <c r="I211" s="4">
        <v>600</v>
      </c>
      <c r="J211" s="15">
        <f>J212</f>
        <v>2902860</v>
      </c>
      <c r="K211" s="15">
        <f t="shared" si="158"/>
        <v>2873831</v>
      </c>
      <c r="L211" s="15">
        <f t="shared" si="158"/>
        <v>29029</v>
      </c>
      <c r="M211" s="15">
        <f t="shared" si="158"/>
        <v>0</v>
      </c>
      <c r="N211" s="15">
        <f t="shared" si="158"/>
        <v>0</v>
      </c>
      <c r="O211" s="15">
        <f t="shared" si="158"/>
        <v>0</v>
      </c>
      <c r="P211" s="15">
        <f t="shared" si="158"/>
        <v>0</v>
      </c>
      <c r="Q211" s="15">
        <f t="shared" si="158"/>
        <v>0</v>
      </c>
      <c r="R211" s="15">
        <f t="shared" si="158"/>
        <v>2902860</v>
      </c>
      <c r="S211" s="15">
        <f t="shared" si="158"/>
        <v>2873831</v>
      </c>
      <c r="T211" s="15">
        <f t="shared" si="158"/>
        <v>29029</v>
      </c>
      <c r="U211" s="15">
        <f t="shared" si="158"/>
        <v>0</v>
      </c>
      <c r="V211" s="15">
        <f>V212</f>
        <v>0</v>
      </c>
      <c r="W211" s="15">
        <f t="shared" si="158"/>
        <v>0</v>
      </c>
      <c r="X211" s="15">
        <f t="shared" si="158"/>
        <v>0</v>
      </c>
      <c r="Y211" s="15">
        <f t="shared" si="158"/>
        <v>0</v>
      </c>
      <c r="Z211" s="15">
        <f t="shared" si="159"/>
        <v>0</v>
      </c>
      <c r="AA211" s="15">
        <f t="shared" si="159"/>
        <v>0</v>
      </c>
      <c r="AB211" s="15">
        <f t="shared" si="159"/>
        <v>0</v>
      </c>
      <c r="AC211" s="15">
        <f t="shared" si="159"/>
        <v>0</v>
      </c>
      <c r="AD211" s="15">
        <f t="shared" si="159"/>
        <v>0</v>
      </c>
      <c r="AE211" s="15">
        <f t="shared" si="159"/>
        <v>0</v>
      </c>
      <c r="AF211" s="15">
        <f t="shared" si="159"/>
        <v>0</v>
      </c>
      <c r="AG211" s="15">
        <f t="shared" si="159"/>
        <v>0</v>
      </c>
      <c r="AH211" s="15">
        <f t="shared" si="159"/>
        <v>0</v>
      </c>
      <c r="AI211" s="15">
        <f t="shared" si="159"/>
        <v>0</v>
      </c>
      <c r="AJ211" s="15">
        <f t="shared" si="159"/>
        <v>0</v>
      </c>
      <c r="AK211" s="15">
        <f t="shared" si="159"/>
        <v>0</v>
      </c>
      <c r="AL211" s="15">
        <f t="shared" si="159"/>
        <v>0</v>
      </c>
      <c r="AM211" s="44">
        <f t="shared" si="159"/>
        <v>0</v>
      </c>
      <c r="AN211" s="44">
        <f t="shared" si="159"/>
        <v>0</v>
      </c>
      <c r="AO211" s="44">
        <f t="shared" si="159"/>
        <v>0</v>
      </c>
      <c r="AP211" s="44">
        <f t="shared" si="159"/>
        <v>0</v>
      </c>
      <c r="AQ211" s="44">
        <f t="shared" si="159"/>
        <v>0</v>
      </c>
      <c r="AR211" s="44">
        <f t="shared" si="159"/>
        <v>0</v>
      </c>
      <c r="AS211" s="44">
        <f t="shared" si="159"/>
        <v>0</v>
      </c>
    </row>
    <row r="212" spans="1:45" ht="22.5" hidden="1" customHeight="1" x14ac:dyDescent="0.25">
      <c r="A212" s="102" t="s">
        <v>41</v>
      </c>
      <c r="B212" s="98">
        <v>51</v>
      </c>
      <c r="C212" s="98">
        <v>2</v>
      </c>
      <c r="D212" s="2" t="s">
        <v>405</v>
      </c>
      <c r="E212" s="2" t="s">
        <v>256</v>
      </c>
      <c r="F212" s="2"/>
      <c r="G212" s="2"/>
      <c r="H212" s="2" t="s">
        <v>443</v>
      </c>
      <c r="I212" s="4">
        <v>610</v>
      </c>
      <c r="J212" s="15">
        <f>'3.ВС'!J206</f>
        <v>2902860</v>
      </c>
      <c r="K212" s="15">
        <f>'3.ВС'!K206</f>
        <v>2873831</v>
      </c>
      <c r="L212" s="15">
        <f>'3.ВС'!L206</f>
        <v>29029</v>
      </c>
      <c r="M212" s="15">
        <f>'3.ВС'!M206</f>
        <v>0</v>
      </c>
      <c r="N212" s="15">
        <f>'3.ВС'!N206</f>
        <v>0</v>
      </c>
      <c r="O212" s="15">
        <f>'3.ВС'!O206</f>
        <v>0</v>
      </c>
      <c r="P212" s="15">
        <f>'3.ВС'!P206</f>
        <v>0</v>
      </c>
      <c r="Q212" s="15">
        <f>'3.ВС'!Q206</f>
        <v>0</v>
      </c>
      <c r="R212" s="15">
        <f>'3.ВС'!R206</f>
        <v>2902860</v>
      </c>
      <c r="S212" s="15">
        <f>'3.ВС'!S206</f>
        <v>2873831</v>
      </c>
      <c r="T212" s="15">
        <f>'3.ВС'!T206</f>
        <v>29029</v>
      </c>
      <c r="U212" s="15">
        <f>'3.ВС'!U206</f>
        <v>0</v>
      </c>
      <c r="V212" s="15">
        <f>'3.ВС'!V206</f>
        <v>0</v>
      </c>
      <c r="W212" s="15">
        <f>'3.ВС'!W206</f>
        <v>0</v>
      </c>
      <c r="X212" s="15">
        <f>'3.ВС'!X206</f>
        <v>0</v>
      </c>
      <c r="Y212" s="15">
        <f>'3.ВС'!Y206</f>
        <v>0</v>
      </c>
      <c r="Z212" s="15">
        <f>'3.ВС'!Z206</f>
        <v>0</v>
      </c>
      <c r="AA212" s="15">
        <f>'3.ВС'!AA206</f>
        <v>0</v>
      </c>
      <c r="AB212" s="15">
        <f>'3.ВС'!AB206</f>
        <v>0</v>
      </c>
      <c r="AC212" s="15">
        <f>'3.ВС'!AC206</f>
        <v>0</v>
      </c>
      <c r="AD212" s="15">
        <f>'3.ВС'!AD206</f>
        <v>0</v>
      </c>
      <c r="AE212" s="15">
        <f>'3.ВС'!AE206</f>
        <v>0</v>
      </c>
      <c r="AF212" s="15">
        <f>'3.ВС'!AF206</f>
        <v>0</v>
      </c>
      <c r="AG212" s="15">
        <f>'3.ВС'!AG206</f>
        <v>0</v>
      </c>
      <c r="AH212" s="15">
        <f>'3.ВС'!AH206</f>
        <v>0</v>
      </c>
      <c r="AI212" s="15">
        <f>'3.ВС'!AI206</f>
        <v>0</v>
      </c>
      <c r="AJ212" s="15">
        <f>'3.ВС'!AJ206</f>
        <v>0</v>
      </c>
      <c r="AK212" s="15">
        <f>'3.ВС'!AK206</f>
        <v>0</v>
      </c>
      <c r="AL212" s="15">
        <f>'3.ВС'!AL206</f>
        <v>0</v>
      </c>
      <c r="AM212" s="44">
        <f>'3.ВС'!AM206</f>
        <v>0</v>
      </c>
      <c r="AN212" s="44">
        <f>'3.ВС'!AN206</f>
        <v>0</v>
      </c>
      <c r="AO212" s="44">
        <f>'3.ВС'!AO206</f>
        <v>0</v>
      </c>
      <c r="AP212" s="44">
        <f>'3.ВС'!AP206</f>
        <v>0</v>
      </c>
      <c r="AQ212" s="44">
        <f>'3.ВС'!AQ206</f>
        <v>0</v>
      </c>
      <c r="AR212" s="44">
        <f>'3.ВС'!AR206</f>
        <v>0</v>
      </c>
      <c r="AS212" s="44">
        <f>'3.ВС'!AS206</f>
        <v>0</v>
      </c>
    </row>
    <row r="213" spans="1:45" ht="30" hidden="1" x14ac:dyDescent="0.25">
      <c r="A213" s="102" t="s">
        <v>302</v>
      </c>
      <c r="B213" s="98">
        <v>51</v>
      </c>
      <c r="C213" s="98">
        <v>2</v>
      </c>
      <c r="D213" s="2" t="s">
        <v>300</v>
      </c>
      <c r="E213" s="98"/>
      <c r="F213" s="2"/>
      <c r="G213" s="2"/>
      <c r="H213" s="2"/>
      <c r="I213" s="2"/>
      <c r="J213" s="15">
        <f t="shared" ref="J213:AK216" si="160">J214</f>
        <v>0</v>
      </c>
      <c r="K213" s="15">
        <f t="shared" si="160"/>
        <v>0</v>
      </c>
      <c r="L213" s="15">
        <f t="shared" si="160"/>
        <v>0</v>
      </c>
      <c r="M213" s="15">
        <f t="shared" si="160"/>
        <v>0</v>
      </c>
      <c r="N213" s="15">
        <f t="shared" si="160"/>
        <v>0</v>
      </c>
      <c r="O213" s="15">
        <f t="shared" si="160"/>
        <v>0</v>
      </c>
      <c r="P213" s="15">
        <f t="shared" si="160"/>
        <v>0</v>
      </c>
      <c r="Q213" s="15">
        <f t="shared" si="160"/>
        <v>0</v>
      </c>
      <c r="R213" s="15">
        <f t="shared" si="160"/>
        <v>0</v>
      </c>
      <c r="S213" s="15">
        <f t="shared" si="160"/>
        <v>0</v>
      </c>
      <c r="T213" s="15">
        <f t="shared" si="160"/>
        <v>0</v>
      </c>
      <c r="U213" s="15">
        <f t="shared" si="160"/>
        <v>0</v>
      </c>
      <c r="V213" s="15">
        <f t="shared" si="160"/>
        <v>0</v>
      </c>
      <c r="W213" s="15">
        <f t="shared" si="160"/>
        <v>0</v>
      </c>
      <c r="X213" s="15">
        <f t="shared" si="160"/>
        <v>0</v>
      </c>
      <c r="Y213" s="15">
        <f t="shared" si="160"/>
        <v>0</v>
      </c>
      <c r="Z213" s="15">
        <f t="shared" si="160"/>
        <v>0</v>
      </c>
      <c r="AA213" s="15">
        <f t="shared" si="160"/>
        <v>0</v>
      </c>
      <c r="AB213" s="15">
        <f t="shared" si="160"/>
        <v>0</v>
      </c>
      <c r="AC213" s="15">
        <f t="shared" si="160"/>
        <v>0</v>
      </c>
      <c r="AD213" s="15">
        <f t="shared" si="160"/>
        <v>0</v>
      </c>
      <c r="AE213" s="15">
        <f t="shared" si="160"/>
        <v>0</v>
      </c>
      <c r="AF213" s="15">
        <f t="shared" si="160"/>
        <v>0</v>
      </c>
      <c r="AG213" s="15">
        <f t="shared" si="160"/>
        <v>0</v>
      </c>
      <c r="AH213" s="15">
        <f t="shared" si="160"/>
        <v>0</v>
      </c>
      <c r="AI213" s="15">
        <f t="shared" si="160"/>
        <v>0</v>
      </c>
      <c r="AJ213" s="15">
        <f t="shared" si="160"/>
        <v>0</v>
      </c>
      <c r="AK213" s="15">
        <f t="shared" si="160"/>
        <v>0</v>
      </c>
      <c r="AL213" s="15">
        <f t="shared" ref="Z213:AS216" si="161">AL214</f>
        <v>0</v>
      </c>
      <c r="AM213" s="44">
        <f t="shared" si="161"/>
        <v>0</v>
      </c>
      <c r="AN213" s="44">
        <f t="shared" si="161"/>
        <v>0</v>
      </c>
      <c r="AO213" s="44">
        <f t="shared" si="161"/>
        <v>0</v>
      </c>
      <c r="AP213" s="44">
        <f t="shared" si="161"/>
        <v>0</v>
      </c>
      <c r="AQ213" s="44">
        <f t="shared" si="161"/>
        <v>0</v>
      </c>
      <c r="AR213" s="44">
        <f t="shared" si="161"/>
        <v>0</v>
      </c>
      <c r="AS213" s="44">
        <f t="shared" si="161"/>
        <v>0</v>
      </c>
    </row>
    <row r="214" spans="1:45" hidden="1" x14ac:dyDescent="0.25">
      <c r="A214" s="102" t="s">
        <v>6</v>
      </c>
      <c r="B214" s="98">
        <v>51</v>
      </c>
      <c r="C214" s="98">
        <v>2</v>
      </c>
      <c r="D214" s="2" t="s">
        <v>300</v>
      </c>
      <c r="E214" s="2" t="s">
        <v>256</v>
      </c>
      <c r="F214" s="2"/>
      <c r="G214" s="2"/>
      <c r="H214" s="2"/>
      <c r="I214" s="2"/>
      <c r="J214" s="15">
        <f t="shared" si="160"/>
        <v>0</v>
      </c>
      <c r="K214" s="15">
        <f t="shared" si="160"/>
        <v>0</v>
      </c>
      <c r="L214" s="15">
        <f t="shared" si="160"/>
        <v>0</v>
      </c>
      <c r="M214" s="15">
        <f t="shared" si="160"/>
        <v>0</v>
      </c>
      <c r="N214" s="15">
        <f t="shared" si="160"/>
        <v>0</v>
      </c>
      <c r="O214" s="15">
        <f t="shared" si="160"/>
        <v>0</v>
      </c>
      <c r="P214" s="15">
        <f t="shared" si="160"/>
        <v>0</v>
      </c>
      <c r="Q214" s="15">
        <f t="shared" si="160"/>
        <v>0</v>
      </c>
      <c r="R214" s="15">
        <f t="shared" si="160"/>
        <v>0</v>
      </c>
      <c r="S214" s="15">
        <f t="shared" si="160"/>
        <v>0</v>
      </c>
      <c r="T214" s="15">
        <f t="shared" si="160"/>
        <v>0</v>
      </c>
      <c r="U214" s="15">
        <f t="shared" si="160"/>
        <v>0</v>
      </c>
      <c r="V214" s="15">
        <f t="shared" si="160"/>
        <v>0</v>
      </c>
      <c r="W214" s="15">
        <f t="shared" si="160"/>
        <v>0</v>
      </c>
      <c r="X214" s="15">
        <f t="shared" si="160"/>
        <v>0</v>
      </c>
      <c r="Y214" s="15">
        <f t="shared" si="160"/>
        <v>0</v>
      </c>
      <c r="Z214" s="15">
        <f t="shared" si="161"/>
        <v>0</v>
      </c>
      <c r="AA214" s="15">
        <f t="shared" si="161"/>
        <v>0</v>
      </c>
      <c r="AB214" s="15">
        <f t="shared" si="161"/>
        <v>0</v>
      </c>
      <c r="AC214" s="15">
        <f t="shared" si="161"/>
        <v>0</v>
      </c>
      <c r="AD214" s="15">
        <f t="shared" si="161"/>
        <v>0</v>
      </c>
      <c r="AE214" s="15">
        <f t="shared" si="161"/>
        <v>0</v>
      </c>
      <c r="AF214" s="15">
        <f t="shared" si="161"/>
        <v>0</v>
      </c>
      <c r="AG214" s="15">
        <f t="shared" si="161"/>
        <v>0</v>
      </c>
      <c r="AH214" s="15">
        <f t="shared" si="161"/>
        <v>0</v>
      </c>
      <c r="AI214" s="15">
        <f t="shared" si="161"/>
        <v>0</v>
      </c>
      <c r="AJ214" s="15">
        <f t="shared" si="161"/>
        <v>0</v>
      </c>
      <c r="AK214" s="15">
        <f t="shared" si="161"/>
        <v>0</v>
      </c>
      <c r="AL214" s="15">
        <f t="shared" si="161"/>
        <v>0</v>
      </c>
      <c r="AM214" s="44">
        <f t="shared" si="161"/>
        <v>0</v>
      </c>
      <c r="AN214" s="44">
        <f t="shared" si="161"/>
        <v>0</v>
      </c>
      <c r="AO214" s="44">
        <f t="shared" si="161"/>
        <v>0</v>
      </c>
      <c r="AP214" s="44">
        <f t="shared" si="161"/>
        <v>0</v>
      </c>
      <c r="AQ214" s="44">
        <f t="shared" si="161"/>
        <v>0</v>
      </c>
      <c r="AR214" s="44">
        <f t="shared" si="161"/>
        <v>0</v>
      </c>
      <c r="AS214" s="44">
        <f t="shared" si="161"/>
        <v>0</v>
      </c>
    </row>
    <row r="215" spans="1:45" ht="30" hidden="1" x14ac:dyDescent="0.25">
      <c r="A215" s="102" t="s">
        <v>299</v>
      </c>
      <c r="B215" s="98">
        <v>51</v>
      </c>
      <c r="C215" s="98">
        <v>2</v>
      </c>
      <c r="D215" s="2" t="s">
        <v>300</v>
      </c>
      <c r="E215" s="2" t="s">
        <v>256</v>
      </c>
      <c r="F215" s="2"/>
      <c r="G215" s="2"/>
      <c r="H215" s="2" t="s">
        <v>301</v>
      </c>
      <c r="I215" s="2"/>
      <c r="J215" s="15">
        <f t="shared" si="160"/>
        <v>0</v>
      </c>
      <c r="K215" s="15">
        <f t="shared" si="160"/>
        <v>0</v>
      </c>
      <c r="L215" s="15">
        <f t="shared" si="160"/>
        <v>0</v>
      </c>
      <c r="M215" s="15">
        <f t="shared" si="160"/>
        <v>0</v>
      </c>
      <c r="N215" s="15">
        <f t="shared" si="160"/>
        <v>0</v>
      </c>
      <c r="O215" s="15">
        <f t="shared" si="160"/>
        <v>0</v>
      </c>
      <c r="P215" s="15">
        <f t="shared" si="160"/>
        <v>0</v>
      </c>
      <c r="Q215" s="15">
        <f t="shared" si="160"/>
        <v>0</v>
      </c>
      <c r="R215" s="15">
        <f t="shared" si="160"/>
        <v>0</v>
      </c>
      <c r="S215" s="15">
        <f t="shared" si="160"/>
        <v>0</v>
      </c>
      <c r="T215" s="15">
        <f t="shared" si="160"/>
        <v>0</v>
      </c>
      <c r="U215" s="15">
        <f t="shared" si="160"/>
        <v>0</v>
      </c>
      <c r="V215" s="15">
        <f t="shared" si="160"/>
        <v>0</v>
      </c>
      <c r="W215" s="15">
        <f t="shared" si="160"/>
        <v>0</v>
      </c>
      <c r="X215" s="15">
        <f t="shared" si="160"/>
        <v>0</v>
      </c>
      <c r="Y215" s="15">
        <f t="shared" si="160"/>
        <v>0</v>
      </c>
      <c r="Z215" s="15">
        <f t="shared" si="161"/>
        <v>0</v>
      </c>
      <c r="AA215" s="15">
        <f t="shared" si="161"/>
        <v>0</v>
      </c>
      <c r="AB215" s="15">
        <f t="shared" si="161"/>
        <v>0</v>
      </c>
      <c r="AC215" s="15">
        <f t="shared" si="161"/>
        <v>0</v>
      </c>
      <c r="AD215" s="15">
        <f t="shared" si="161"/>
        <v>0</v>
      </c>
      <c r="AE215" s="15">
        <f t="shared" si="161"/>
        <v>0</v>
      </c>
      <c r="AF215" s="15">
        <f t="shared" si="161"/>
        <v>0</v>
      </c>
      <c r="AG215" s="15">
        <f t="shared" si="161"/>
        <v>0</v>
      </c>
      <c r="AH215" s="15">
        <f t="shared" si="161"/>
        <v>0</v>
      </c>
      <c r="AI215" s="15">
        <f t="shared" si="161"/>
        <v>0</v>
      </c>
      <c r="AJ215" s="15">
        <f t="shared" si="161"/>
        <v>0</v>
      </c>
      <c r="AK215" s="15">
        <f t="shared" si="161"/>
        <v>0</v>
      </c>
      <c r="AL215" s="15">
        <f t="shared" si="161"/>
        <v>0</v>
      </c>
      <c r="AM215" s="44">
        <f t="shared" si="161"/>
        <v>0</v>
      </c>
      <c r="AN215" s="44">
        <f t="shared" si="161"/>
        <v>0</v>
      </c>
      <c r="AO215" s="44">
        <f t="shared" si="161"/>
        <v>0</v>
      </c>
      <c r="AP215" s="44">
        <f t="shared" si="161"/>
        <v>0</v>
      </c>
      <c r="AQ215" s="44">
        <f t="shared" si="161"/>
        <v>0</v>
      </c>
      <c r="AR215" s="44">
        <f t="shared" si="161"/>
        <v>0</v>
      </c>
      <c r="AS215" s="44">
        <f t="shared" si="161"/>
        <v>0</v>
      </c>
    </row>
    <row r="216" spans="1:45" ht="26.25" hidden="1" customHeight="1" x14ac:dyDescent="0.25">
      <c r="A216" s="102" t="s">
        <v>40</v>
      </c>
      <c r="B216" s="98">
        <v>51</v>
      </c>
      <c r="C216" s="98">
        <v>2</v>
      </c>
      <c r="D216" s="2" t="s">
        <v>300</v>
      </c>
      <c r="E216" s="2" t="s">
        <v>256</v>
      </c>
      <c r="F216" s="2"/>
      <c r="G216" s="2"/>
      <c r="H216" s="2" t="s">
        <v>301</v>
      </c>
      <c r="I216" s="2" t="s">
        <v>80</v>
      </c>
      <c r="J216" s="15">
        <f t="shared" si="160"/>
        <v>0</v>
      </c>
      <c r="K216" s="15">
        <f t="shared" si="160"/>
        <v>0</v>
      </c>
      <c r="L216" s="15">
        <f t="shared" si="160"/>
        <v>0</v>
      </c>
      <c r="M216" s="15">
        <f t="shared" si="160"/>
        <v>0</v>
      </c>
      <c r="N216" s="15">
        <f t="shared" si="160"/>
        <v>0</v>
      </c>
      <c r="O216" s="15">
        <f t="shared" si="160"/>
        <v>0</v>
      </c>
      <c r="P216" s="15">
        <f t="shared" si="160"/>
        <v>0</v>
      </c>
      <c r="Q216" s="15">
        <f t="shared" si="160"/>
        <v>0</v>
      </c>
      <c r="R216" s="15">
        <f t="shared" si="160"/>
        <v>0</v>
      </c>
      <c r="S216" s="15">
        <f t="shared" si="160"/>
        <v>0</v>
      </c>
      <c r="T216" s="15">
        <f t="shared" si="160"/>
        <v>0</v>
      </c>
      <c r="U216" s="15">
        <f t="shared" si="160"/>
        <v>0</v>
      </c>
      <c r="V216" s="15">
        <f t="shared" si="160"/>
        <v>0</v>
      </c>
      <c r="W216" s="15">
        <f t="shared" si="160"/>
        <v>0</v>
      </c>
      <c r="X216" s="15">
        <f t="shared" si="160"/>
        <v>0</v>
      </c>
      <c r="Y216" s="15">
        <f t="shared" si="160"/>
        <v>0</v>
      </c>
      <c r="Z216" s="15">
        <f t="shared" si="161"/>
        <v>0</v>
      </c>
      <c r="AA216" s="15">
        <f t="shared" si="161"/>
        <v>0</v>
      </c>
      <c r="AB216" s="15">
        <f t="shared" si="161"/>
        <v>0</v>
      </c>
      <c r="AC216" s="15">
        <f t="shared" si="161"/>
        <v>0</v>
      </c>
      <c r="AD216" s="15">
        <f t="shared" si="161"/>
        <v>0</v>
      </c>
      <c r="AE216" s="15">
        <f t="shared" si="161"/>
        <v>0</v>
      </c>
      <c r="AF216" s="15">
        <f t="shared" si="161"/>
        <v>0</v>
      </c>
      <c r="AG216" s="15">
        <f t="shared" si="161"/>
        <v>0</v>
      </c>
      <c r="AH216" s="15">
        <f t="shared" si="161"/>
        <v>0</v>
      </c>
      <c r="AI216" s="15">
        <f t="shared" si="161"/>
        <v>0</v>
      </c>
      <c r="AJ216" s="15">
        <f t="shared" si="161"/>
        <v>0</v>
      </c>
      <c r="AK216" s="15">
        <f t="shared" si="161"/>
        <v>0</v>
      </c>
      <c r="AL216" s="15">
        <f t="shared" si="161"/>
        <v>0</v>
      </c>
      <c r="AM216" s="44">
        <f t="shared" si="161"/>
        <v>0</v>
      </c>
      <c r="AN216" s="44">
        <f t="shared" si="161"/>
        <v>0</v>
      </c>
      <c r="AO216" s="44">
        <f t="shared" si="161"/>
        <v>0</v>
      </c>
      <c r="AP216" s="44">
        <f t="shared" si="161"/>
        <v>0</v>
      </c>
      <c r="AQ216" s="44">
        <f t="shared" si="161"/>
        <v>0</v>
      </c>
      <c r="AR216" s="44">
        <f t="shared" si="161"/>
        <v>0</v>
      </c>
      <c r="AS216" s="44">
        <f t="shared" si="161"/>
        <v>0</v>
      </c>
    </row>
    <row r="217" spans="1:45" ht="26.25" hidden="1" customHeight="1" x14ac:dyDescent="0.25">
      <c r="A217" s="102" t="s">
        <v>81</v>
      </c>
      <c r="B217" s="98">
        <v>51</v>
      </c>
      <c r="C217" s="98">
        <v>2</v>
      </c>
      <c r="D217" s="2" t="s">
        <v>300</v>
      </c>
      <c r="E217" s="2" t="s">
        <v>256</v>
      </c>
      <c r="F217" s="2"/>
      <c r="G217" s="2"/>
      <c r="H217" s="2" t="s">
        <v>301</v>
      </c>
      <c r="I217" s="2" t="s">
        <v>82</v>
      </c>
      <c r="J217" s="15">
        <f>'3.ВС'!J209</f>
        <v>0</v>
      </c>
      <c r="K217" s="15">
        <f>'3.ВС'!K209</f>
        <v>0</v>
      </c>
      <c r="L217" s="15">
        <f>'3.ВС'!L209</f>
        <v>0</v>
      </c>
      <c r="M217" s="15">
        <f>'3.ВС'!M209</f>
        <v>0</v>
      </c>
      <c r="N217" s="15">
        <f>'3.ВС'!N209</f>
        <v>0</v>
      </c>
      <c r="O217" s="15">
        <f>'3.ВС'!O209</f>
        <v>0</v>
      </c>
      <c r="P217" s="15">
        <f>'3.ВС'!P209</f>
        <v>0</v>
      </c>
      <c r="Q217" s="15">
        <f>'3.ВС'!Q209</f>
        <v>0</v>
      </c>
      <c r="R217" s="15">
        <f>'3.ВС'!R209</f>
        <v>0</v>
      </c>
      <c r="S217" s="15">
        <f>'3.ВС'!S209</f>
        <v>0</v>
      </c>
      <c r="T217" s="15">
        <f>'3.ВС'!T209</f>
        <v>0</v>
      </c>
      <c r="U217" s="15">
        <f>'3.ВС'!U209</f>
        <v>0</v>
      </c>
      <c r="V217" s="15">
        <f>'3.ВС'!V209</f>
        <v>0</v>
      </c>
      <c r="W217" s="15">
        <f>'3.ВС'!W209</f>
        <v>0</v>
      </c>
      <c r="X217" s="15">
        <f>'3.ВС'!X209</f>
        <v>0</v>
      </c>
      <c r="Y217" s="15">
        <f>'3.ВС'!Y209</f>
        <v>0</v>
      </c>
      <c r="Z217" s="15">
        <f>'3.ВС'!Z209</f>
        <v>0</v>
      </c>
      <c r="AA217" s="15">
        <f>'3.ВС'!AA209</f>
        <v>0</v>
      </c>
      <c r="AB217" s="15">
        <f>'3.ВС'!AB209</f>
        <v>0</v>
      </c>
      <c r="AC217" s="15">
        <f>'3.ВС'!AC209</f>
        <v>0</v>
      </c>
      <c r="AD217" s="15">
        <f>'3.ВС'!AD209</f>
        <v>0</v>
      </c>
      <c r="AE217" s="15">
        <f>'3.ВС'!AE209</f>
        <v>0</v>
      </c>
      <c r="AF217" s="15">
        <f>'3.ВС'!AF209</f>
        <v>0</v>
      </c>
      <c r="AG217" s="15">
        <f>'3.ВС'!AG209</f>
        <v>0</v>
      </c>
      <c r="AH217" s="15">
        <f>'3.ВС'!AH209</f>
        <v>0</v>
      </c>
      <c r="AI217" s="15">
        <f>'3.ВС'!AI209</f>
        <v>0</v>
      </c>
      <c r="AJ217" s="15">
        <f>'3.ВС'!AJ209</f>
        <v>0</v>
      </c>
      <c r="AK217" s="15">
        <f>'3.ВС'!AK209</f>
        <v>0</v>
      </c>
      <c r="AL217" s="15">
        <f>'3.ВС'!AL209</f>
        <v>0</v>
      </c>
      <c r="AM217" s="44">
        <f>'3.ВС'!AM209</f>
        <v>0</v>
      </c>
      <c r="AN217" s="44">
        <f>'3.ВС'!AN209</f>
        <v>0</v>
      </c>
      <c r="AO217" s="44">
        <f>'3.ВС'!AO209</f>
        <v>0</v>
      </c>
      <c r="AP217" s="44">
        <f>'3.ВС'!AP209</f>
        <v>0</v>
      </c>
      <c r="AQ217" s="44">
        <f>'3.ВС'!AQ209</f>
        <v>0</v>
      </c>
      <c r="AR217" s="44">
        <f>'3.ВС'!AR209</f>
        <v>0</v>
      </c>
      <c r="AS217" s="44">
        <f>'3.ВС'!AS209</f>
        <v>0</v>
      </c>
    </row>
    <row r="218" spans="1:45" ht="30" hidden="1" x14ac:dyDescent="0.25">
      <c r="A218" s="100" t="s">
        <v>389</v>
      </c>
      <c r="B218" s="98">
        <v>51</v>
      </c>
      <c r="C218" s="98">
        <v>2</v>
      </c>
      <c r="D218" s="3" t="s">
        <v>33</v>
      </c>
      <c r="E218" s="98"/>
      <c r="F218" s="2"/>
      <c r="G218" s="3"/>
      <c r="H218" s="3"/>
      <c r="I218" s="2"/>
      <c r="J218" s="15">
        <f t="shared" ref="J218:AK221" si="162">J219</f>
        <v>122400</v>
      </c>
      <c r="K218" s="15">
        <f t="shared" si="162"/>
        <v>122400</v>
      </c>
      <c r="L218" s="15">
        <f t="shared" si="162"/>
        <v>0</v>
      </c>
      <c r="M218" s="15">
        <f t="shared" si="162"/>
        <v>0</v>
      </c>
      <c r="N218" s="15">
        <f t="shared" si="162"/>
        <v>0</v>
      </c>
      <c r="O218" s="15">
        <f t="shared" si="162"/>
        <v>0</v>
      </c>
      <c r="P218" s="15">
        <f t="shared" si="162"/>
        <v>0</v>
      </c>
      <c r="Q218" s="15">
        <f t="shared" si="162"/>
        <v>0</v>
      </c>
      <c r="R218" s="15">
        <f t="shared" si="162"/>
        <v>122400</v>
      </c>
      <c r="S218" s="15">
        <f t="shared" si="162"/>
        <v>122400</v>
      </c>
      <c r="T218" s="15">
        <f t="shared" si="162"/>
        <v>0</v>
      </c>
      <c r="U218" s="15">
        <f t="shared" si="162"/>
        <v>0</v>
      </c>
      <c r="V218" s="15">
        <f t="shared" si="162"/>
        <v>122400</v>
      </c>
      <c r="W218" s="15">
        <f t="shared" si="162"/>
        <v>122400</v>
      </c>
      <c r="X218" s="15">
        <f t="shared" si="162"/>
        <v>0</v>
      </c>
      <c r="Y218" s="15">
        <f t="shared" si="162"/>
        <v>0</v>
      </c>
      <c r="Z218" s="15">
        <f t="shared" si="162"/>
        <v>0</v>
      </c>
      <c r="AA218" s="15">
        <f t="shared" si="162"/>
        <v>0</v>
      </c>
      <c r="AB218" s="15">
        <f t="shared" si="162"/>
        <v>0</v>
      </c>
      <c r="AC218" s="15">
        <f t="shared" si="162"/>
        <v>0</v>
      </c>
      <c r="AD218" s="15">
        <f t="shared" si="162"/>
        <v>122400</v>
      </c>
      <c r="AE218" s="15">
        <f t="shared" si="162"/>
        <v>122400</v>
      </c>
      <c r="AF218" s="15">
        <f t="shared" si="162"/>
        <v>0</v>
      </c>
      <c r="AG218" s="15">
        <f t="shared" si="162"/>
        <v>0</v>
      </c>
      <c r="AH218" s="15">
        <f t="shared" si="162"/>
        <v>122400</v>
      </c>
      <c r="AI218" s="15">
        <f t="shared" si="162"/>
        <v>122400</v>
      </c>
      <c r="AJ218" s="15">
        <f t="shared" si="162"/>
        <v>0</v>
      </c>
      <c r="AK218" s="15">
        <f t="shared" si="162"/>
        <v>0</v>
      </c>
      <c r="AL218" s="15">
        <f t="shared" ref="Z218:AS221" si="163">AL219</f>
        <v>0</v>
      </c>
      <c r="AM218" s="44">
        <f t="shared" si="163"/>
        <v>0</v>
      </c>
      <c r="AN218" s="44">
        <f t="shared" si="163"/>
        <v>0</v>
      </c>
      <c r="AO218" s="44">
        <f t="shared" si="163"/>
        <v>0</v>
      </c>
      <c r="AP218" s="44">
        <f t="shared" si="163"/>
        <v>122400</v>
      </c>
      <c r="AQ218" s="44">
        <f t="shared" si="163"/>
        <v>122400</v>
      </c>
      <c r="AR218" s="44">
        <f t="shared" si="163"/>
        <v>0</v>
      </c>
      <c r="AS218" s="44">
        <f t="shared" si="163"/>
        <v>0</v>
      </c>
    </row>
    <row r="219" spans="1:45" hidden="1" x14ac:dyDescent="0.25">
      <c r="A219" s="100" t="s">
        <v>6</v>
      </c>
      <c r="B219" s="98">
        <v>51</v>
      </c>
      <c r="C219" s="98">
        <v>2</v>
      </c>
      <c r="D219" s="3" t="s">
        <v>33</v>
      </c>
      <c r="E219" s="98">
        <v>851</v>
      </c>
      <c r="F219" s="2"/>
      <c r="G219" s="3"/>
      <c r="H219" s="3"/>
      <c r="I219" s="2"/>
      <c r="J219" s="15">
        <f t="shared" si="162"/>
        <v>122400</v>
      </c>
      <c r="K219" s="15">
        <f t="shared" si="162"/>
        <v>122400</v>
      </c>
      <c r="L219" s="15">
        <f t="shared" si="162"/>
        <v>0</v>
      </c>
      <c r="M219" s="15">
        <f t="shared" si="162"/>
        <v>0</v>
      </c>
      <c r="N219" s="15">
        <f t="shared" si="162"/>
        <v>0</v>
      </c>
      <c r="O219" s="15">
        <f t="shared" si="162"/>
        <v>0</v>
      </c>
      <c r="P219" s="15">
        <f t="shared" si="162"/>
        <v>0</v>
      </c>
      <c r="Q219" s="15">
        <f t="shared" si="162"/>
        <v>0</v>
      </c>
      <c r="R219" s="15">
        <f t="shared" si="162"/>
        <v>122400</v>
      </c>
      <c r="S219" s="15">
        <f t="shared" si="162"/>
        <v>122400</v>
      </c>
      <c r="T219" s="15">
        <f t="shared" si="162"/>
        <v>0</v>
      </c>
      <c r="U219" s="15">
        <f t="shared" si="162"/>
        <v>0</v>
      </c>
      <c r="V219" s="15">
        <f t="shared" si="162"/>
        <v>122400</v>
      </c>
      <c r="W219" s="15">
        <f t="shared" si="162"/>
        <v>122400</v>
      </c>
      <c r="X219" s="15">
        <f t="shared" si="162"/>
        <v>0</v>
      </c>
      <c r="Y219" s="15">
        <f t="shared" si="162"/>
        <v>0</v>
      </c>
      <c r="Z219" s="15">
        <f t="shared" si="163"/>
        <v>0</v>
      </c>
      <c r="AA219" s="15">
        <f t="shared" si="163"/>
        <v>0</v>
      </c>
      <c r="AB219" s="15">
        <f t="shared" si="163"/>
        <v>0</v>
      </c>
      <c r="AC219" s="15">
        <f t="shared" si="163"/>
        <v>0</v>
      </c>
      <c r="AD219" s="15">
        <f t="shared" si="163"/>
        <v>122400</v>
      </c>
      <c r="AE219" s="15">
        <f t="shared" si="163"/>
        <v>122400</v>
      </c>
      <c r="AF219" s="15">
        <f t="shared" si="163"/>
        <v>0</v>
      </c>
      <c r="AG219" s="15">
        <f t="shared" si="163"/>
        <v>0</v>
      </c>
      <c r="AH219" s="15">
        <f t="shared" si="163"/>
        <v>122400</v>
      </c>
      <c r="AI219" s="15">
        <f t="shared" si="163"/>
        <v>122400</v>
      </c>
      <c r="AJ219" s="15">
        <f t="shared" si="163"/>
        <v>0</v>
      </c>
      <c r="AK219" s="15">
        <f t="shared" si="163"/>
        <v>0</v>
      </c>
      <c r="AL219" s="15">
        <f t="shared" si="163"/>
        <v>0</v>
      </c>
      <c r="AM219" s="44">
        <f t="shared" si="163"/>
        <v>0</v>
      </c>
      <c r="AN219" s="44">
        <f t="shared" si="163"/>
        <v>0</v>
      </c>
      <c r="AO219" s="44">
        <f t="shared" si="163"/>
        <v>0</v>
      </c>
      <c r="AP219" s="44">
        <f t="shared" si="163"/>
        <v>122400</v>
      </c>
      <c r="AQ219" s="44">
        <f t="shared" si="163"/>
        <v>122400</v>
      </c>
      <c r="AR219" s="44">
        <f t="shared" si="163"/>
        <v>0</v>
      </c>
      <c r="AS219" s="44">
        <f t="shared" si="163"/>
        <v>0</v>
      </c>
    </row>
    <row r="220" spans="1:45" ht="75" hidden="1" customHeight="1" x14ac:dyDescent="0.25">
      <c r="A220" s="100" t="s">
        <v>85</v>
      </c>
      <c r="B220" s="98">
        <v>51</v>
      </c>
      <c r="C220" s="98">
        <v>2</v>
      </c>
      <c r="D220" s="2" t="s">
        <v>33</v>
      </c>
      <c r="E220" s="98">
        <v>851</v>
      </c>
      <c r="F220" s="2" t="s">
        <v>56</v>
      </c>
      <c r="G220" s="2" t="s">
        <v>11</v>
      </c>
      <c r="H220" s="2" t="s">
        <v>164</v>
      </c>
      <c r="I220" s="2"/>
      <c r="J220" s="15">
        <f t="shared" si="162"/>
        <v>122400</v>
      </c>
      <c r="K220" s="15">
        <f t="shared" si="162"/>
        <v>122400</v>
      </c>
      <c r="L220" s="15">
        <f t="shared" si="162"/>
        <v>0</v>
      </c>
      <c r="M220" s="15">
        <f t="shared" si="162"/>
        <v>0</v>
      </c>
      <c r="N220" s="15">
        <f t="shared" si="162"/>
        <v>0</v>
      </c>
      <c r="O220" s="15">
        <f t="shared" si="162"/>
        <v>0</v>
      </c>
      <c r="P220" s="15">
        <f t="shared" si="162"/>
        <v>0</v>
      </c>
      <c r="Q220" s="15">
        <f t="shared" si="162"/>
        <v>0</v>
      </c>
      <c r="R220" s="15">
        <f t="shared" si="162"/>
        <v>122400</v>
      </c>
      <c r="S220" s="15">
        <f t="shared" si="162"/>
        <v>122400</v>
      </c>
      <c r="T220" s="15">
        <f t="shared" si="162"/>
        <v>0</v>
      </c>
      <c r="U220" s="15">
        <f t="shared" si="162"/>
        <v>0</v>
      </c>
      <c r="V220" s="15">
        <f t="shared" si="162"/>
        <v>122400</v>
      </c>
      <c r="W220" s="15">
        <f t="shared" si="162"/>
        <v>122400</v>
      </c>
      <c r="X220" s="15">
        <f t="shared" si="162"/>
        <v>0</v>
      </c>
      <c r="Y220" s="15">
        <f t="shared" si="162"/>
        <v>0</v>
      </c>
      <c r="Z220" s="15">
        <f t="shared" si="163"/>
        <v>0</v>
      </c>
      <c r="AA220" s="15">
        <f t="shared" si="163"/>
        <v>0</v>
      </c>
      <c r="AB220" s="15">
        <f t="shared" si="163"/>
        <v>0</v>
      </c>
      <c r="AC220" s="15">
        <f t="shared" si="163"/>
        <v>0</v>
      </c>
      <c r="AD220" s="15">
        <f t="shared" si="163"/>
        <v>122400</v>
      </c>
      <c r="AE220" s="15">
        <f t="shared" si="163"/>
        <v>122400</v>
      </c>
      <c r="AF220" s="15">
        <f t="shared" si="163"/>
        <v>0</v>
      </c>
      <c r="AG220" s="15">
        <f t="shared" si="163"/>
        <v>0</v>
      </c>
      <c r="AH220" s="15">
        <f t="shared" si="163"/>
        <v>122400</v>
      </c>
      <c r="AI220" s="15">
        <f t="shared" si="163"/>
        <v>122400</v>
      </c>
      <c r="AJ220" s="15">
        <f t="shared" si="163"/>
        <v>0</v>
      </c>
      <c r="AK220" s="15">
        <f t="shared" si="163"/>
        <v>0</v>
      </c>
      <c r="AL220" s="15">
        <f t="shared" si="163"/>
        <v>0</v>
      </c>
      <c r="AM220" s="44">
        <f t="shared" si="163"/>
        <v>0</v>
      </c>
      <c r="AN220" s="44">
        <f t="shared" si="163"/>
        <v>0</v>
      </c>
      <c r="AO220" s="44">
        <f t="shared" si="163"/>
        <v>0</v>
      </c>
      <c r="AP220" s="44">
        <f t="shared" si="163"/>
        <v>122400</v>
      </c>
      <c r="AQ220" s="44">
        <f t="shared" si="163"/>
        <v>122400</v>
      </c>
      <c r="AR220" s="44">
        <f t="shared" si="163"/>
        <v>0</v>
      </c>
      <c r="AS220" s="44">
        <f t="shared" si="163"/>
        <v>0</v>
      </c>
    </row>
    <row r="221" spans="1:45" ht="24.75" hidden="1" customHeight="1" x14ac:dyDescent="0.25">
      <c r="A221" s="102" t="s">
        <v>40</v>
      </c>
      <c r="B221" s="98">
        <v>51</v>
      </c>
      <c r="C221" s="98">
        <v>2</v>
      </c>
      <c r="D221" s="2" t="s">
        <v>33</v>
      </c>
      <c r="E221" s="98">
        <v>851</v>
      </c>
      <c r="F221" s="2" t="s">
        <v>56</v>
      </c>
      <c r="G221" s="2" t="s">
        <v>11</v>
      </c>
      <c r="H221" s="2" t="s">
        <v>164</v>
      </c>
      <c r="I221" s="2" t="s">
        <v>80</v>
      </c>
      <c r="J221" s="15">
        <f t="shared" si="162"/>
        <v>122400</v>
      </c>
      <c r="K221" s="15">
        <f t="shared" si="162"/>
        <v>122400</v>
      </c>
      <c r="L221" s="15">
        <f t="shared" si="162"/>
        <v>0</v>
      </c>
      <c r="M221" s="15">
        <f t="shared" si="162"/>
        <v>0</v>
      </c>
      <c r="N221" s="15">
        <f t="shared" si="162"/>
        <v>0</v>
      </c>
      <c r="O221" s="15">
        <f t="shared" si="162"/>
        <v>0</v>
      </c>
      <c r="P221" s="15">
        <f t="shared" si="162"/>
        <v>0</v>
      </c>
      <c r="Q221" s="15">
        <f t="shared" si="162"/>
        <v>0</v>
      </c>
      <c r="R221" s="15">
        <f t="shared" si="162"/>
        <v>122400</v>
      </c>
      <c r="S221" s="15">
        <f t="shared" si="162"/>
        <v>122400</v>
      </c>
      <c r="T221" s="15">
        <f t="shared" si="162"/>
        <v>0</v>
      </c>
      <c r="U221" s="15">
        <f t="shared" si="162"/>
        <v>0</v>
      </c>
      <c r="V221" s="15">
        <f t="shared" si="162"/>
        <v>122400</v>
      </c>
      <c r="W221" s="15">
        <f t="shared" si="162"/>
        <v>122400</v>
      </c>
      <c r="X221" s="15">
        <f t="shared" si="162"/>
        <v>0</v>
      </c>
      <c r="Y221" s="15">
        <f t="shared" si="162"/>
        <v>0</v>
      </c>
      <c r="Z221" s="15">
        <f t="shared" si="163"/>
        <v>0</v>
      </c>
      <c r="AA221" s="15">
        <f t="shared" si="163"/>
        <v>0</v>
      </c>
      <c r="AB221" s="15">
        <f t="shared" si="163"/>
        <v>0</v>
      </c>
      <c r="AC221" s="15">
        <f t="shared" si="163"/>
        <v>0</v>
      </c>
      <c r="AD221" s="15">
        <f t="shared" si="163"/>
        <v>122400</v>
      </c>
      <c r="AE221" s="15">
        <f t="shared" si="163"/>
        <v>122400</v>
      </c>
      <c r="AF221" s="15">
        <f t="shared" si="163"/>
        <v>0</v>
      </c>
      <c r="AG221" s="15">
        <f t="shared" si="163"/>
        <v>0</v>
      </c>
      <c r="AH221" s="15">
        <f t="shared" si="163"/>
        <v>122400</v>
      </c>
      <c r="AI221" s="15">
        <f t="shared" si="163"/>
        <v>122400</v>
      </c>
      <c r="AJ221" s="15">
        <f t="shared" si="163"/>
        <v>0</v>
      </c>
      <c r="AK221" s="15">
        <f t="shared" si="163"/>
        <v>0</v>
      </c>
      <c r="AL221" s="15">
        <f t="shared" si="163"/>
        <v>0</v>
      </c>
      <c r="AM221" s="44">
        <f t="shared" si="163"/>
        <v>0</v>
      </c>
      <c r="AN221" s="44">
        <f t="shared" si="163"/>
        <v>0</v>
      </c>
      <c r="AO221" s="44">
        <f t="shared" si="163"/>
        <v>0</v>
      </c>
      <c r="AP221" s="44">
        <f t="shared" si="163"/>
        <v>122400</v>
      </c>
      <c r="AQ221" s="44">
        <f t="shared" si="163"/>
        <v>122400</v>
      </c>
      <c r="AR221" s="44">
        <f t="shared" si="163"/>
        <v>0</v>
      </c>
      <c r="AS221" s="44">
        <f t="shared" si="163"/>
        <v>0</v>
      </c>
    </row>
    <row r="222" spans="1:45" ht="24.75" hidden="1" customHeight="1" x14ac:dyDescent="0.25">
      <c r="A222" s="102" t="s">
        <v>81</v>
      </c>
      <c r="B222" s="98">
        <v>51</v>
      </c>
      <c r="C222" s="98">
        <v>2</v>
      </c>
      <c r="D222" s="2" t="s">
        <v>33</v>
      </c>
      <c r="E222" s="98">
        <v>851</v>
      </c>
      <c r="F222" s="2" t="s">
        <v>56</v>
      </c>
      <c r="G222" s="2" t="s">
        <v>11</v>
      </c>
      <c r="H222" s="2" t="s">
        <v>164</v>
      </c>
      <c r="I222" s="2" t="s">
        <v>82</v>
      </c>
      <c r="J222" s="15">
        <f>'3.ВС'!J212</f>
        <v>122400</v>
      </c>
      <c r="K222" s="15">
        <f>'3.ВС'!K212</f>
        <v>122400</v>
      </c>
      <c r="L222" s="15">
        <f>'3.ВС'!L212</f>
        <v>0</v>
      </c>
      <c r="M222" s="15">
        <f>'3.ВС'!M212</f>
        <v>0</v>
      </c>
      <c r="N222" s="15">
        <f>'3.ВС'!N212</f>
        <v>0</v>
      </c>
      <c r="O222" s="15">
        <f>'3.ВС'!O212</f>
        <v>0</v>
      </c>
      <c r="P222" s="15">
        <f>'3.ВС'!P212</f>
        <v>0</v>
      </c>
      <c r="Q222" s="15">
        <f>'3.ВС'!Q212</f>
        <v>0</v>
      </c>
      <c r="R222" s="15">
        <f>'3.ВС'!R212</f>
        <v>122400</v>
      </c>
      <c r="S222" s="15">
        <f>'3.ВС'!S212</f>
        <v>122400</v>
      </c>
      <c r="T222" s="15">
        <f>'3.ВС'!T212</f>
        <v>0</v>
      </c>
      <c r="U222" s="15">
        <f>'3.ВС'!U212</f>
        <v>0</v>
      </c>
      <c r="V222" s="15">
        <f>'3.ВС'!V212</f>
        <v>122400</v>
      </c>
      <c r="W222" s="15">
        <f>'3.ВС'!W212</f>
        <v>122400</v>
      </c>
      <c r="X222" s="15">
        <f>'3.ВС'!X212</f>
        <v>0</v>
      </c>
      <c r="Y222" s="15">
        <f>'3.ВС'!Y212</f>
        <v>0</v>
      </c>
      <c r="Z222" s="15">
        <f>'3.ВС'!Z212</f>
        <v>0</v>
      </c>
      <c r="AA222" s="15">
        <f>'3.ВС'!AA212</f>
        <v>0</v>
      </c>
      <c r="AB222" s="15">
        <f>'3.ВС'!AB212</f>
        <v>0</v>
      </c>
      <c r="AC222" s="15">
        <f>'3.ВС'!AC212</f>
        <v>0</v>
      </c>
      <c r="AD222" s="15">
        <f>'3.ВС'!AD212</f>
        <v>122400</v>
      </c>
      <c r="AE222" s="15">
        <f>'3.ВС'!AE212</f>
        <v>122400</v>
      </c>
      <c r="AF222" s="15">
        <f>'3.ВС'!AF212</f>
        <v>0</v>
      </c>
      <c r="AG222" s="15">
        <f>'3.ВС'!AG212</f>
        <v>0</v>
      </c>
      <c r="AH222" s="15">
        <f>'3.ВС'!AH212</f>
        <v>122400</v>
      </c>
      <c r="AI222" s="15">
        <f>'3.ВС'!AI212</f>
        <v>122400</v>
      </c>
      <c r="AJ222" s="15">
        <f>'3.ВС'!AJ212</f>
        <v>0</v>
      </c>
      <c r="AK222" s="15">
        <f>'3.ВС'!AK212</f>
        <v>0</v>
      </c>
      <c r="AL222" s="15">
        <f>'3.ВС'!AL212</f>
        <v>0</v>
      </c>
      <c r="AM222" s="44">
        <f>'3.ВС'!AM212</f>
        <v>0</v>
      </c>
      <c r="AN222" s="44">
        <f>'3.ВС'!AN212</f>
        <v>0</v>
      </c>
      <c r="AO222" s="44">
        <f>'3.ВС'!AO212</f>
        <v>0</v>
      </c>
      <c r="AP222" s="44">
        <f>'3.ВС'!AP212</f>
        <v>122400</v>
      </c>
      <c r="AQ222" s="44">
        <f>'3.ВС'!AQ212</f>
        <v>122400</v>
      </c>
      <c r="AR222" s="44">
        <f>'3.ВС'!AR212</f>
        <v>0</v>
      </c>
      <c r="AS222" s="44">
        <f>'3.ВС'!AS212</f>
        <v>0</v>
      </c>
    </row>
    <row r="223" spans="1:45" ht="48" customHeight="1" x14ac:dyDescent="0.25">
      <c r="A223" s="100" t="s">
        <v>163</v>
      </c>
      <c r="B223" s="98">
        <v>51</v>
      </c>
      <c r="C223" s="98">
        <v>2</v>
      </c>
      <c r="D223" s="3" t="s">
        <v>131</v>
      </c>
      <c r="E223" s="98"/>
      <c r="F223" s="2"/>
      <c r="G223" s="3"/>
      <c r="H223" s="3"/>
      <c r="I223" s="2"/>
      <c r="J223" s="15">
        <f t="shared" ref="J223:AS223" si="164">J224</f>
        <v>31590955.940000001</v>
      </c>
      <c r="K223" s="15">
        <f t="shared" si="164"/>
        <v>3339793</v>
      </c>
      <c r="L223" s="15">
        <f t="shared" si="164"/>
        <v>22651162.940000001</v>
      </c>
      <c r="M223" s="15">
        <f t="shared" si="164"/>
        <v>5600000</v>
      </c>
      <c r="N223" s="15">
        <f t="shared" si="164"/>
        <v>830293</v>
      </c>
      <c r="O223" s="15">
        <f t="shared" si="164"/>
        <v>0</v>
      </c>
      <c r="P223" s="15">
        <f t="shared" si="164"/>
        <v>830293</v>
      </c>
      <c r="Q223" s="15">
        <f t="shared" si="164"/>
        <v>0</v>
      </c>
      <c r="R223" s="15">
        <f t="shared" si="164"/>
        <v>32421248.940000001</v>
      </c>
      <c r="S223" s="15">
        <f t="shared" si="164"/>
        <v>3339793</v>
      </c>
      <c r="T223" s="15">
        <f t="shared" si="164"/>
        <v>23481455.940000001</v>
      </c>
      <c r="U223" s="15">
        <f t="shared" si="164"/>
        <v>5600000</v>
      </c>
      <c r="V223" s="15">
        <f t="shared" si="164"/>
        <v>25228442</v>
      </c>
      <c r="W223" s="15">
        <f t="shared" si="164"/>
        <v>65742</v>
      </c>
      <c r="X223" s="15">
        <f t="shared" si="164"/>
        <v>19562700</v>
      </c>
      <c r="Y223" s="15">
        <f t="shared" si="164"/>
        <v>5600000</v>
      </c>
      <c r="Z223" s="15">
        <f t="shared" si="164"/>
        <v>0</v>
      </c>
      <c r="AA223" s="15">
        <f t="shared" si="164"/>
        <v>0</v>
      </c>
      <c r="AB223" s="15">
        <f t="shared" si="164"/>
        <v>0</v>
      </c>
      <c r="AC223" s="15">
        <f t="shared" si="164"/>
        <v>0</v>
      </c>
      <c r="AD223" s="15">
        <f t="shared" si="164"/>
        <v>25228442</v>
      </c>
      <c r="AE223" s="15">
        <f t="shared" si="164"/>
        <v>65742</v>
      </c>
      <c r="AF223" s="15">
        <f t="shared" si="164"/>
        <v>19562700</v>
      </c>
      <c r="AG223" s="15">
        <f t="shared" si="164"/>
        <v>5600000</v>
      </c>
      <c r="AH223" s="15">
        <f t="shared" si="164"/>
        <v>25230159</v>
      </c>
      <c r="AI223" s="15">
        <f t="shared" si="164"/>
        <v>67459</v>
      </c>
      <c r="AJ223" s="15">
        <f t="shared" si="164"/>
        <v>19562700</v>
      </c>
      <c r="AK223" s="15">
        <f t="shared" si="164"/>
        <v>5600000</v>
      </c>
      <c r="AL223" s="15">
        <f t="shared" si="164"/>
        <v>0</v>
      </c>
      <c r="AM223" s="44">
        <f t="shared" si="164"/>
        <v>0</v>
      </c>
      <c r="AN223" s="44">
        <f t="shared" si="164"/>
        <v>0</v>
      </c>
      <c r="AO223" s="44">
        <f t="shared" si="164"/>
        <v>0</v>
      </c>
      <c r="AP223" s="44">
        <f t="shared" si="164"/>
        <v>25230159</v>
      </c>
      <c r="AQ223" s="44">
        <f t="shared" si="164"/>
        <v>67459</v>
      </c>
      <c r="AR223" s="44">
        <f t="shared" si="164"/>
        <v>19562700</v>
      </c>
      <c r="AS223" s="44">
        <f t="shared" si="164"/>
        <v>5600000</v>
      </c>
    </row>
    <row r="224" spans="1:45" ht="22.5" customHeight="1" x14ac:dyDescent="0.25">
      <c r="A224" s="100" t="s">
        <v>6</v>
      </c>
      <c r="B224" s="98">
        <v>51</v>
      </c>
      <c r="C224" s="98">
        <v>2</v>
      </c>
      <c r="D224" s="3" t="s">
        <v>131</v>
      </c>
      <c r="E224" s="98">
        <v>851</v>
      </c>
      <c r="F224" s="2"/>
      <c r="G224" s="3"/>
      <c r="H224" s="3"/>
      <c r="I224" s="2"/>
      <c r="J224" s="15">
        <f t="shared" ref="J224" si="165">J225+J228+J231+J236+J239+J244+J247</f>
        <v>31590955.940000001</v>
      </c>
      <c r="K224" s="15">
        <f t="shared" ref="K224:U224" si="166">K225+K228+K231+K236+K239+K244+K247</f>
        <v>3339793</v>
      </c>
      <c r="L224" s="15">
        <f t="shared" si="166"/>
        <v>22651162.940000001</v>
      </c>
      <c r="M224" s="15">
        <f t="shared" si="166"/>
        <v>5600000</v>
      </c>
      <c r="N224" s="15">
        <f t="shared" si="166"/>
        <v>830293</v>
      </c>
      <c r="O224" s="15">
        <f t="shared" si="166"/>
        <v>0</v>
      </c>
      <c r="P224" s="15">
        <f t="shared" si="166"/>
        <v>830293</v>
      </c>
      <c r="Q224" s="15">
        <f t="shared" si="166"/>
        <v>0</v>
      </c>
      <c r="R224" s="15">
        <f t="shared" si="166"/>
        <v>32421248.940000001</v>
      </c>
      <c r="S224" s="15">
        <f t="shared" si="166"/>
        <v>3339793</v>
      </c>
      <c r="T224" s="15">
        <f t="shared" si="166"/>
        <v>23481455.940000001</v>
      </c>
      <c r="U224" s="15">
        <f t="shared" si="166"/>
        <v>5600000</v>
      </c>
      <c r="V224" s="15">
        <f t="shared" ref="V224:Y224" si="167">V225+V228+V231+V236+V239+V244+V247</f>
        <v>25228442</v>
      </c>
      <c r="W224" s="15">
        <f t="shared" si="167"/>
        <v>65742</v>
      </c>
      <c r="X224" s="15">
        <f t="shared" si="167"/>
        <v>19562700</v>
      </c>
      <c r="Y224" s="15">
        <f t="shared" si="167"/>
        <v>5600000</v>
      </c>
      <c r="Z224" s="15">
        <f t="shared" ref="Z224:AS224" si="168">Z225+Z228+Z231+Z236+Z239+Z244+Z247</f>
        <v>0</v>
      </c>
      <c r="AA224" s="15">
        <f t="shared" si="168"/>
        <v>0</v>
      </c>
      <c r="AB224" s="15">
        <f t="shared" si="168"/>
        <v>0</v>
      </c>
      <c r="AC224" s="15">
        <f t="shared" si="168"/>
        <v>0</v>
      </c>
      <c r="AD224" s="15">
        <f t="shared" si="168"/>
        <v>25228442</v>
      </c>
      <c r="AE224" s="15">
        <f t="shared" si="168"/>
        <v>65742</v>
      </c>
      <c r="AF224" s="15">
        <f t="shared" si="168"/>
        <v>19562700</v>
      </c>
      <c r="AG224" s="15">
        <f t="shared" si="168"/>
        <v>5600000</v>
      </c>
      <c r="AH224" s="15">
        <f t="shared" si="168"/>
        <v>25230159</v>
      </c>
      <c r="AI224" s="15">
        <f t="shared" si="168"/>
        <v>67459</v>
      </c>
      <c r="AJ224" s="15">
        <f t="shared" si="168"/>
        <v>19562700</v>
      </c>
      <c r="AK224" s="15">
        <f t="shared" si="168"/>
        <v>5600000</v>
      </c>
      <c r="AL224" s="15">
        <f t="shared" si="168"/>
        <v>0</v>
      </c>
      <c r="AM224" s="44">
        <f t="shared" si="168"/>
        <v>0</v>
      </c>
      <c r="AN224" s="44">
        <f t="shared" si="168"/>
        <v>0</v>
      </c>
      <c r="AO224" s="44">
        <f t="shared" si="168"/>
        <v>0</v>
      </c>
      <c r="AP224" s="44">
        <f t="shared" si="168"/>
        <v>25230159</v>
      </c>
      <c r="AQ224" s="44">
        <f t="shared" si="168"/>
        <v>67459</v>
      </c>
      <c r="AR224" s="44">
        <f t="shared" si="168"/>
        <v>19562700</v>
      </c>
      <c r="AS224" s="44">
        <f t="shared" si="168"/>
        <v>5600000</v>
      </c>
    </row>
    <row r="225" spans="1:45" hidden="1" x14ac:dyDescent="0.25">
      <c r="A225" s="100" t="s">
        <v>79</v>
      </c>
      <c r="B225" s="98">
        <v>51</v>
      </c>
      <c r="C225" s="98">
        <v>2</v>
      </c>
      <c r="D225" s="2" t="s">
        <v>131</v>
      </c>
      <c r="E225" s="98">
        <v>851</v>
      </c>
      <c r="F225" s="2" t="s">
        <v>56</v>
      </c>
      <c r="G225" s="2" t="s">
        <v>11</v>
      </c>
      <c r="H225" s="2" t="s">
        <v>197</v>
      </c>
      <c r="I225" s="2"/>
      <c r="J225" s="15">
        <f t="shared" ref="J225:AK226" si="169">J226</f>
        <v>10407700</v>
      </c>
      <c r="K225" s="15">
        <f t="shared" si="169"/>
        <v>0</v>
      </c>
      <c r="L225" s="15">
        <f t="shared" si="169"/>
        <v>10407700</v>
      </c>
      <c r="M225" s="15">
        <f t="shared" si="169"/>
        <v>0</v>
      </c>
      <c r="N225" s="15">
        <f t="shared" si="169"/>
        <v>0</v>
      </c>
      <c r="O225" s="15">
        <f t="shared" si="169"/>
        <v>0</v>
      </c>
      <c r="P225" s="15">
        <f t="shared" si="169"/>
        <v>0</v>
      </c>
      <c r="Q225" s="15">
        <f t="shared" si="169"/>
        <v>0</v>
      </c>
      <c r="R225" s="15">
        <f t="shared" si="169"/>
        <v>10407700</v>
      </c>
      <c r="S225" s="15">
        <f t="shared" si="169"/>
        <v>0</v>
      </c>
      <c r="T225" s="15">
        <f t="shared" si="169"/>
        <v>10407700</v>
      </c>
      <c r="U225" s="15">
        <f t="shared" si="169"/>
        <v>0</v>
      </c>
      <c r="V225" s="15">
        <f t="shared" si="169"/>
        <v>9855558.3300000001</v>
      </c>
      <c r="W225" s="15">
        <f t="shared" si="169"/>
        <v>0</v>
      </c>
      <c r="X225" s="15">
        <f t="shared" si="169"/>
        <v>9855558.3300000001</v>
      </c>
      <c r="Y225" s="15">
        <f t="shared" si="169"/>
        <v>0</v>
      </c>
      <c r="Z225" s="15">
        <f t="shared" si="169"/>
        <v>0</v>
      </c>
      <c r="AA225" s="15">
        <f t="shared" si="169"/>
        <v>0</v>
      </c>
      <c r="AB225" s="15">
        <f t="shared" si="169"/>
        <v>0</v>
      </c>
      <c r="AC225" s="15">
        <f t="shared" si="169"/>
        <v>0</v>
      </c>
      <c r="AD225" s="15">
        <f t="shared" si="169"/>
        <v>9855558.3300000001</v>
      </c>
      <c r="AE225" s="15">
        <f t="shared" si="169"/>
        <v>0</v>
      </c>
      <c r="AF225" s="15">
        <f t="shared" si="169"/>
        <v>9855558.3300000001</v>
      </c>
      <c r="AG225" s="15">
        <f t="shared" si="169"/>
        <v>0</v>
      </c>
      <c r="AH225" s="15">
        <f t="shared" si="169"/>
        <v>9855523.2899999991</v>
      </c>
      <c r="AI225" s="15">
        <f t="shared" si="169"/>
        <v>0</v>
      </c>
      <c r="AJ225" s="15">
        <f t="shared" si="169"/>
        <v>9855523.2899999991</v>
      </c>
      <c r="AK225" s="15">
        <f t="shared" si="169"/>
        <v>0</v>
      </c>
      <c r="AL225" s="15">
        <f t="shared" ref="Z225:AS226" si="170">AL226</f>
        <v>0</v>
      </c>
      <c r="AM225" s="44">
        <f t="shared" si="170"/>
        <v>0</v>
      </c>
      <c r="AN225" s="44">
        <f t="shared" si="170"/>
        <v>0</v>
      </c>
      <c r="AO225" s="44">
        <f t="shared" si="170"/>
        <v>0</v>
      </c>
      <c r="AP225" s="44">
        <f t="shared" si="170"/>
        <v>9855523.2899999991</v>
      </c>
      <c r="AQ225" s="44">
        <f t="shared" si="170"/>
        <v>0</v>
      </c>
      <c r="AR225" s="44">
        <f t="shared" si="170"/>
        <v>9855523.2899999991</v>
      </c>
      <c r="AS225" s="44">
        <f t="shared" si="170"/>
        <v>0</v>
      </c>
    </row>
    <row r="226" spans="1:45" ht="24.75" hidden="1" customHeight="1" x14ac:dyDescent="0.25">
      <c r="A226" s="102" t="s">
        <v>40</v>
      </c>
      <c r="B226" s="98">
        <v>51</v>
      </c>
      <c r="C226" s="98">
        <v>2</v>
      </c>
      <c r="D226" s="2" t="s">
        <v>131</v>
      </c>
      <c r="E226" s="98">
        <v>851</v>
      </c>
      <c r="F226" s="2" t="s">
        <v>56</v>
      </c>
      <c r="G226" s="2" t="s">
        <v>11</v>
      </c>
      <c r="H226" s="2" t="s">
        <v>197</v>
      </c>
      <c r="I226" s="2" t="s">
        <v>80</v>
      </c>
      <c r="J226" s="15">
        <f t="shared" si="169"/>
        <v>10407700</v>
      </c>
      <c r="K226" s="15">
        <f t="shared" si="169"/>
        <v>0</v>
      </c>
      <c r="L226" s="15">
        <f t="shared" si="169"/>
        <v>10407700</v>
      </c>
      <c r="M226" s="15">
        <f t="shared" si="169"/>
        <v>0</v>
      </c>
      <c r="N226" s="15">
        <f t="shared" si="169"/>
        <v>0</v>
      </c>
      <c r="O226" s="15">
        <f t="shared" si="169"/>
        <v>0</v>
      </c>
      <c r="P226" s="15">
        <f t="shared" si="169"/>
        <v>0</v>
      </c>
      <c r="Q226" s="15">
        <f t="shared" si="169"/>
        <v>0</v>
      </c>
      <c r="R226" s="15">
        <f t="shared" si="169"/>
        <v>10407700</v>
      </c>
      <c r="S226" s="15">
        <f t="shared" si="169"/>
        <v>0</v>
      </c>
      <c r="T226" s="15">
        <f t="shared" si="169"/>
        <v>10407700</v>
      </c>
      <c r="U226" s="15">
        <f t="shared" si="169"/>
        <v>0</v>
      </c>
      <c r="V226" s="15">
        <f t="shared" si="169"/>
        <v>9855558.3300000001</v>
      </c>
      <c r="W226" s="15">
        <f t="shared" si="169"/>
        <v>0</v>
      </c>
      <c r="X226" s="15">
        <f t="shared" si="169"/>
        <v>9855558.3300000001</v>
      </c>
      <c r="Y226" s="15">
        <f t="shared" si="169"/>
        <v>0</v>
      </c>
      <c r="Z226" s="15">
        <f t="shared" si="170"/>
        <v>0</v>
      </c>
      <c r="AA226" s="15">
        <f t="shared" si="170"/>
        <v>0</v>
      </c>
      <c r="AB226" s="15">
        <f t="shared" si="170"/>
        <v>0</v>
      </c>
      <c r="AC226" s="15">
        <f t="shared" si="170"/>
        <v>0</v>
      </c>
      <c r="AD226" s="15">
        <f t="shared" si="170"/>
        <v>9855558.3300000001</v>
      </c>
      <c r="AE226" s="15">
        <f t="shared" si="170"/>
        <v>0</v>
      </c>
      <c r="AF226" s="15">
        <f t="shared" si="170"/>
        <v>9855558.3300000001</v>
      </c>
      <c r="AG226" s="15">
        <f t="shared" si="170"/>
        <v>0</v>
      </c>
      <c r="AH226" s="15">
        <f t="shared" si="170"/>
        <v>9855523.2899999991</v>
      </c>
      <c r="AI226" s="15">
        <f t="shared" si="170"/>
        <v>0</v>
      </c>
      <c r="AJ226" s="15">
        <f t="shared" si="170"/>
        <v>9855523.2899999991</v>
      </c>
      <c r="AK226" s="15">
        <f t="shared" si="170"/>
        <v>0</v>
      </c>
      <c r="AL226" s="15">
        <f t="shared" si="170"/>
        <v>0</v>
      </c>
      <c r="AM226" s="44">
        <f t="shared" si="170"/>
        <v>0</v>
      </c>
      <c r="AN226" s="44">
        <f t="shared" si="170"/>
        <v>0</v>
      </c>
      <c r="AO226" s="44">
        <f t="shared" si="170"/>
        <v>0</v>
      </c>
      <c r="AP226" s="44">
        <f t="shared" si="170"/>
        <v>9855523.2899999991</v>
      </c>
      <c r="AQ226" s="44">
        <f t="shared" si="170"/>
        <v>0</v>
      </c>
      <c r="AR226" s="44">
        <f t="shared" si="170"/>
        <v>9855523.2899999991</v>
      </c>
      <c r="AS226" s="44">
        <f t="shared" si="170"/>
        <v>0</v>
      </c>
    </row>
    <row r="227" spans="1:45" ht="24.75" hidden="1" customHeight="1" x14ac:dyDescent="0.25">
      <c r="A227" s="102" t="s">
        <v>81</v>
      </c>
      <c r="B227" s="98">
        <v>51</v>
      </c>
      <c r="C227" s="98">
        <v>2</v>
      </c>
      <c r="D227" s="2" t="s">
        <v>131</v>
      </c>
      <c r="E227" s="98">
        <v>851</v>
      </c>
      <c r="F227" s="2" t="s">
        <v>56</v>
      </c>
      <c r="G227" s="2" t="s">
        <v>11</v>
      </c>
      <c r="H227" s="2" t="s">
        <v>197</v>
      </c>
      <c r="I227" s="2" t="s">
        <v>82</v>
      </c>
      <c r="J227" s="15">
        <f>'3.ВС'!J215</f>
        <v>10407700</v>
      </c>
      <c r="K227" s="15">
        <f>'3.ВС'!K215</f>
        <v>0</v>
      </c>
      <c r="L227" s="15">
        <f>'3.ВС'!L215</f>
        <v>10407700</v>
      </c>
      <c r="M227" s="15">
        <f>'3.ВС'!M215</f>
        <v>0</v>
      </c>
      <c r="N227" s="15">
        <f>'3.ВС'!N215</f>
        <v>0</v>
      </c>
      <c r="O227" s="15">
        <f>'3.ВС'!O215</f>
        <v>0</v>
      </c>
      <c r="P227" s="15">
        <f>'3.ВС'!P215</f>
        <v>0</v>
      </c>
      <c r="Q227" s="15">
        <f>'3.ВС'!Q215</f>
        <v>0</v>
      </c>
      <c r="R227" s="15">
        <f>'3.ВС'!R215</f>
        <v>10407700</v>
      </c>
      <c r="S227" s="15">
        <f>'3.ВС'!S215</f>
        <v>0</v>
      </c>
      <c r="T227" s="15">
        <f>'3.ВС'!T215</f>
        <v>10407700</v>
      </c>
      <c r="U227" s="15">
        <f>'3.ВС'!U215</f>
        <v>0</v>
      </c>
      <c r="V227" s="15">
        <f>'3.ВС'!V215</f>
        <v>9855558.3300000001</v>
      </c>
      <c r="W227" s="15">
        <f>'3.ВС'!W215</f>
        <v>0</v>
      </c>
      <c r="X227" s="15">
        <f>'3.ВС'!X215</f>
        <v>9855558.3300000001</v>
      </c>
      <c r="Y227" s="15">
        <f>'3.ВС'!Y215</f>
        <v>0</v>
      </c>
      <c r="Z227" s="15">
        <f>'3.ВС'!Z215</f>
        <v>0</v>
      </c>
      <c r="AA227" s="15">
        <f>'3.ВС'!AA215</f>
        <v>0</v>
      </c>
      <c r="AB227" s="15">
        <f>'3.ВС'!AB215</f>
        <v>0</v>
      </c>
      <c r="AC227" s="15">
        <f>'3.ВС'!AC215</f>
        <v>0</v>
      </c>
      <c r="AD227" s="15">
        <f>'3.ВС'!AD215</f>
        <v>9855558.3300000001</v>
      </c>
      <c r="AE227" s="15">
        <f>'3.ВС'!AE215</f>
        <v>0</v>
      </c>
      <c r="AF227" s="15">
        <f>'3.ВС'!AF215</f>
        <v>9855558.3300000001</v>
      </c>
      <c r="AG227" s="15">
        <f>'3.ВС'!AG215</f>
        <v>0</v>
      </c>
      <c r="AH227" s="15">
        <f>'3.ВС'!AH215</f>
        <v>9855523.2899999991</v>
      </c>
      <c r="AI227" s="15">
        <f>'3.ВС'!AI215</f>
        <v>0</v>
      </c>
      <c r="AJ227" s="15">
        <f>'3.ВС'!AJ215</f>
        <v>9855523.2899999991</v>
      </c>
      <c r="AK227" s="15">
        <f>'3.ВС'!AK215</f>
        <v>0</v>
      </c>
      <c r="AL227" s="15">
        <f>'3.ВС'!AL215</f>
        <v>0</v>
      </c>
      <c r="AM227" s="44">
        <f>'3.ВС'!AM215</f>
        <v>0</v>
      </c>
      <c r="AN227" s="44">
        <f>'3.ВС'!AN215</f>
        <v>0</v>
      </c>
      <c r="AO227" s="44">
        <f>'3.ВС'!AO215</f>
        <v>0</v>
      </c>
      <c r="AP227" s="44">
        <f>'3.ВС'!AP215</f>
        <v>9855523.2899999991</v>
      </c>
      <c r="AQ227" s="44">
        <f>'3.ВС'!AQ215</f>
        <v>0</v>
      </c>
      <c r="AR227" s="44">
        <f>'3.ВС'!AR215</f>
        <v>9855523.2899999991</v>
      </c>
      <c r="AS227" s="44">
        <f>'3.ВС'!AS215</f>
        <v>0</v>
      </c>
    </row>
    <row r="228" spans="1:45" ht="30" hidden="1" x14ac:dyDescent="0.25">
      <c r="A228" s="100" t="s">
        <v>83</v>
      </c>
      <c r="B228" s="98">
        <v>51</v>
      </c>
      <c r="C228" s="98">
        <v>2</v>
      </c>
      <c r="D228" s="2" t="s">
        <v>131</v>
      </c>
      <c r="E228" s="98">
        <v>851</v>
      </c>
      <c r="F228" s="2" t="s">
        <v>56</v>
      </c>
      <c r="G228" s="2" t="s">
        <v>11</v>
      </c>
      <c r="H228" s="2" t="s">
        <v>198</v>
      </c>
      <c r="I228" s="2"/>
      <c r="J228" s="15">
        <f t="shared" ref="J228:AK232" si="171">J229</f>
        <v>10874300</v>
      </c>
      <c r="K228" s="15">
        <f t="shared" si="171"/>
        <v>0</v>
      </c>
      <c r="L228" s="15">
        <f t="shared" si="171"/>
        <v>10874300</v>
      </c>
      <c r="M228" s="15">
        <f t="shared" si="171"/>
        <v>0</v>
      </c>
      <c r="N228" s="15">
        <f t="shared" si="171"/>
        <v>0</v>
      </c>
      <c r="O228" s="15">
        <f t="shared" si="171"/>
        <v>0</v>
      </c>
      <c r="P228" s="15">
        <f t="shared" si="171"/>
        <v>0</v>
      </c>
      <c r="Q228" s="15">
        <f t="shared" si="171"/>
        <v>0</v>
      </c>
      <c r="R228" s="15">
        <f t="shared" si="171"/>
        <v>10874300</v>
      </c>
      <c r="S228" s="15">
        <f t="shared" si="171"/>
        <v>0</v>
      </c>
      <c r="T228" s="15">
        <f t="shared" si="171"/>
        <v>10874300</v>
      </c>
      <c r="U228" s="15">
        <f t="shared" si="171"/>
        <v>0</v>
      </c>
      <c r="V228" s="15">
        <f t="shared" si="171"/>
        <v>9705800</v>
      </c>
      <c r="W228" s="15">
        <f t="shared" si="171"/>
        <v>0</v>
      </c>
      <c r="X228" s="15">
        <f t="shared" si="171"/>
        <v>9705800</v>
      </c>
      <c r="Y228" s="15">
        <f t="shared" si="171"/>
        <v>0</v>
      </c>
      <c r="Z228" s="15">
        <f t="shared" si="171"/>
        <v>0</v>
      </c>
      <c r="AA228" s="15">
        <f t="shared" si="171"/>
        <v>0</v>
      </c>
      <c r="AB228" s="15">
        <f t="shared" si="171"/>
        <v>0</v>
      </c>
      <c r="AC228" s="15">
        <f t="shared" si="171"/>
        <v>0</v>
      </c>
      <c r="AD228" s="15">
        <f t="shared" si="171"/>
        <v>9705800</v>
      </c>
      <c r="AE228" s="15">
        <f t="shared" si="171"/>
        <v>0</v>
      </c>
      <c r="AF228" s="15">
        <f t="shared" si="171"/>
        <v>9705800</v>
      </c>
      <c r="AG228" s="15">
        <f t="shared" si="171"/>
        <v>0</v>
      </c>
      <c r="AH228" s="15">
        <f t="shared" si="171"/>
        <v>9705800</v>
      </c>
      <c r="AI228" s="15">
        <f t="shared" si="171"/>
        <v>0</v>
      </c>
      <c r="AJ228" s="15">
        <f t="shared" si="171"/>
        <v>9705800</v>
      </c>
      <c r="AK228" s="15">
        <f t="shared" si="171"/>
        <v>0</v>
      </c>
      <c r="AL228" s="15">
        <f t="shared" ref="Z228:AS232" si="172">AL229</f>
        <v>0</v>
      </c>
      <c r="AM228" s="44">
        <f t="shared" si="172"/>
        <v>0</v>
      </c>
      <c r="AN228" s="44">
        <f t="shared" si="172"/>
        <v>0</v>
      </c>
      <c r="AO228" s="44">
        <f t="shared" si="172"/>
        <v>0</v>
      </c>
      <c r="AP228" s="44">
        <f t="shared" si="172"/>
        <v>9705800</v>
      </c>
      <c r="AQ228" s="44">
        <f t="shared" si="172"/>
        <v>0</v>
      </c>
      <c r="AR228" s="44">
        <f t="shared" si="172"/>
        <v>9705800</v>
      </c>
      <c r="AS228" s="44">
        <f t="shared" si="172"/>
        <v>0</v>
      </c>
    </row>
    <row r="229" spans="1:45" ht="24.75" hidden="1" customHeight="1" x14ac:dyDescent="0.25">
      <c r="A229" s="102" t="s">
        <v>40</v>
      </c>
      <c r="B229" s="98">
        <v>51</v>
      </c>
      <c r="C229" s="98">
        <v>2</v>
      </c>
      <c r="D229" s="2" t="s">
        <v>131</v>
      </c>
      <c r="E229" s="98">
        <v>851</v>
      </c>
      <c r="F229" s="2" t="s">
        <v>56</v>
      </c>
      <c r="G229" s="2" t="s">
        <v>11</v>
      </c>
      <c r="H229" s="2" t="s">
        <v>198</v>
      </c>
      <c r="I229" s="4">
        <v>600</v>
      </c>
      <c r="J229" s="15">
        <f t="shared" si="171"/>
        <v>10874300</v>
      </c>
      <c r="K229" s="15">
        <f t="shared" si="171"/>
        <v>0</v>
      </c>
      <c r="L229" s="15">
        <f t="shared" si="171"/>
        <v>10874300</v>
      </c>
      <c r="M229" s="15">
        <f t="shared" si="171"/>
        <v>0</v>
      </c>
      <c r="N229" s="15">
        <f t="shared" si="171"/>
        <v>0</v>
      </c>
      <c r="O229" s="15">
        <f t="shared" si="171"/>
        <v>0</v>
      </c>
      <c r="P229" s="15">
        <f t="shared" si="171"/>
        <v>0</v>
      </c>
      <c r="Q229" s="15">
        <f t="shared" si="171"/>
        <v>0</v>
      </c>
      <c r="R229" s="15">
        <f t="shared" si="171"/>
        <v>10874300</v>
      </c>
      <c r="S229" s="15">
        <f t="shared" si="171"/>
        <v>0</v>
      </c>
      <c r="T229" s="15">
        <f t="shared" si="171"/>
        <v>10874300</v>
      </c>
      <c r="U229" s="15">
        <f t="shared" si="171"/>
        <v>0</v>
      </c>
      <c r="V229" s="15">
        <f t="shared" si="171"/>
        <v>9705800</v>
      </c>
      <c r="W229" s="15">
        <f t="shared" si="171"/>
        <v>0</v>
      </c>
      <c r="X229" s="15">
        <f t="shared" si="171"/>
        <v>9705800</v>
      </c>
      <c r="Y229" s="15">
        <f t="shared" si="171"/>
        <v>0</v>
      </c>
      <c r="Z229" s="15">
        <f t="shared" si="172"/>
        <v>0</v>
      </c>
      <c r="AA229" s="15">
        <f t="shared" si="172"/>
        <v>0</v>
      </c>
      <c r="AB229" s="15">
        <f t="shared" si="172"/>
        <v>0</v>
      </c>
      <c r="AC229" s="15">
        <f t="shared" si="172"/>
        <v>0</v>
      </c>
      <c r="AD229" s="15">
        <f t="shared" si="172"/>
        <v>9705800</v>
      </c>
      <c r="AE229" s="15">
        <f t="shared" si="172"/>
        <v>0</v>
      </c>
      <c r="AF229" s="15">
        <f t="shared" si="172"/>
        <v>9705800</v>
      </c>
      <c r="AG229" s="15">
        <f t="shared" si="172"/>
        <v>0</v>
      </c>
      <c r="AH229" s="15">
        <f t="shared" si="172"/>
        <v>9705800</v>
      </c>
      <c r="AI229" s="15">
        <f t="shared" si="172"/>
        <v>0</v>
      </c>
      <c r="AJ229" s="15">
        <f t="shared" si="172"/>
        <v>9705800</v>
      </c>
      <c r="AK229" s="15">
        <f t="shared" si="172"/>
        <v>0</v>
      </c>
      <c r="AL229" s="15">
        <f t="shared" si="172"/>
        <v>0</v>
      </c>
      <c r="AM229" s="44">
        <f t="shared" si="172"/>
        <v>0</v>
      </c>
      <c r="AN229" s="44">
        <f t="shared" si="172"/>
        <v>0</v>
      </c>
      <c r="AO229" s="44">
        <f t="shared" si="172"/>
        <v>0</v>
      </c>
      <c r="AP229" s="44">
        <f t="shared" si="172"/>
        <v>9705800</v>
      </c>
      <c r="AQ229" s="44">
        <f t="shared" si="172"/>
        <v>0</v>
      </c>
      <c r="AR229" s="44">
        <f t="shared" si="172"/>
        <v>9705800</v>
      </c>
      <c r="AS229" s="44">
        <f t="shared" si="172"/>
        <v>0</v>
      </c>
    </row>
    <row r="230" spans="1:45" ht="24.75" hidden="1" customHeight="1" x14ac:dyDescent="0.25">
      <c r="A230" s="102" t="s">
        <v>81</v>
      </c>
      <c r="B230" s="98">
        <v>51</v>
      </c>
      <c r="C230" s="98">
        <v>2</v>
      </c>
      <c r="D230" s="2" t="s">
        <v>131</v>
      </c>
      <c r="E230" s="98">
        <v>851</v>
      </c>
      <c r="F230" s="2" t="s">
        <v>56</v>
      </c>
      <c r="G230" s="2" t="s">
        <v>11</v>
      </c>
      <c r="H230" s="2" t="s">
        <v>198</v>
      </c>
      <c r="I230" s="4">
        <v>610</v>
      </c>
      <c r="J230" s="15">
        <f>'3.ВС'!J218</f>
        <v>10874300</v>
      </c>
      <c r="K230" s="15">
        <f>'3.ВС'!K218</f>
        <v>0</v>
      </c>
      <c r="L230" s="15">
        <f>'3.ВС'!L218</f>
        <v>10874300</v>
      </c>
      <c r="M230" s="15">
        <f>'3.ВС'!M218</f>
        <v>0</v>
      </c>
      <c r="N230" s="15">
        <f>'3.ВС'!N218</f>
        <v>0</v>
      </c>
      <c r="O230" s="15">
        <f>'3.ВС'!O218</f>
        <v>0</v>
      </c>
      <c r="P230" s="15">
        <f>'3.ВС'!P218</f>
        <v>0</v>
      </c>
      <c r="Q230" s="15">
        <f>'3.ВС'!Q218</f>
        <v>0</v>
      </c>
      <c r="R230" s="15">
        <f>'3.ВС'!R218</f>
        <v>10874300</v>
      </c>
      <c r="S230" s="15">
        <f>'3.ВС'!S218</f>
        <v>0</v>
      </c>
      <c r="T230" s="15">
        <f>'3.ВС'!T218</f>
        <v>10874300</v>
      </c>
      <c r="U230" s="15">
        <f>'3.ВС'!U218</f>
        <v>0</v>
      </c>
      <c r="V230" s="15">
        <f>'3.ВС'!V218</f>
        <v>9705800</v>
      </c>
      <c r="W230" s="15">
        <f>'3.ВС'!W218</f>
        <v>0</v>
      </c>
      <c r="X230" s="15">
        <f>'3.ВС'!X218</f>
        <v>9705800</v>
      </c>
      <c r="Y230" s="15">
        <f>'3.ВС'!Y218</f>
        <v>0</v>
      </c>
      <c r="Z230" s="15">
        <f>'3.ВС'!Z218</f>
        <v>0</v>
      </c>
      <c r="AA230" s="15">
        <f>'3.ВС'!AA218</f>
        <v>0</v>
      </c>
      <c r="AB230" s="15">
        <f>'3.ВС'!AB218</f>
        <v>0</v>
      </c>
      <c r="AC230" s="15">
        <f>'3.ВС'!AC218</f>
        <v>0</v>
      </c>
      <c r="AD230" s="15">
        <f>'3.ВС'!AD218</f>
        <v>9705800</v>
      </c>
      <c r="AE230" s="15">
        <f>'3.ВС'!AE218</f>
        <v>0</v>
      </c>
      <c r="AF230" s="15">
        <f>'3.ВС'!AF218</f>
        <v>9705800</v>
      </c>
      <c r="AG230" s="15">
        <f>'3.ВС'!AG218</f>
        <v>0</v>
      </c>
      <c r="AH230" s="15">
        <f>'3.ВС'!AH218</f>
        <v>9705800</v>
      </c>
      <c r="AI230" s="15">
        <f>'3.ВС'!AI218</f>
        <v>0</v>
      </c>
      <c r="AJ230" s="15">
        <f>'3.ВС'!AJ218</f>
        <v>9705800</v>
      </c>
      <c r="AK230" s="15">
        <f>'3.ВС'!AK218</f>
        <v>0</v>
      </c>
      <c r="AL230" s="15">
        <f>'3.ВС'!AL218</f>
        <v>0</v>
      </c>
      <c r="AM230" s="44">
        <f>'3.ВС'!AM218</f>
        <v>0</v>
      </c>
      <c r="AN230" s="44">
        <f>'3.ВС'!AN218</f>
        <v>0</v>
      </c>
      <c r="AO230" s="44">
        <f>'3.ВС'!AO218</f>
        <v>0</v>
      </c>
      <c r="AP230" s="44">
        <f>'3.ВС'!AP218</f>
        <v>9705800</v>
      </c>
      <c r="AQ230" s="44">
        <f>'3.ВС'!AQ218</f>
        <v>0</v>
      </c>
      <c r="AR230" s="44">
        <f>'3.ВС'!AR218</f>
        <v>9705800</v>
      </c>
      <c r="AS230" s="44">
        <f>'3.ВС'!AS218</f>
        <v>0</v>
      </c>
    </row>
    <row r="231" spans="1:45" ht="22.5" customHeight="1" x14ac:dyDescent="0.25">
      <c r="A231" s="100" t="s">
        <v>86</v>
      </c>
      <c r="B231" s="98">
        <v>51</v>
      </c>
      <c r="C231" s="98">
        <v>2</v>
      </c>
      <c r="D231" s="2" t="s">
        <v>131</v>
      </c>
      <c r="E231" s="98">
        <v>851</v>
      </c>
      <c r="F231" s="2" t="s">
        <v>56</v>
      </c>
      <c r="G231" s="2" t="s">
        <v>11</v>
      </c>
      <c r="H231" s="2" t="s">
        <v>200</v>
      </c>
      <c r="I231" s="4"/>
      <c r="J231" s="15">
        <f t="shared" ref="J231" si="173">J232+J234</f>
        <v>1195500</v>
      </c>
      <c r="K231" s="15">
        <f t="shared" ref="K231:U231" si="174">K232+K234</f>
        <v>0</v>
      </c>
      <c r="L231" s="15">
        <f t="shared" si="174"/>
        <v>1195500</v>
      </c>
      <c r="M231" s="15">
        <f t="shared" si="174"/>
        <v>0</v>
      </c>
      <c r="N231" s="15">
        <f t="shared" si="174"/>
        <v>830293</v>
      </c>
      <c r="O231" s="15">
        <f t="shared" si="174"/>
        <v>0</v>
      </c>
      <c r="P231" s="15">
        <f t="shared" si="174"/>
        <v>830293</v>
      </c>
      <c r="Q231" s="15">
        <f t="shared" si="174"/>
        <v>0</v>
      </c>
      <c r="R231" s="15">
        <f t="shared" si="174"/>
        <v>2025793</v>
      </c>
      <c r="S231" s="15">
        <f t="shared" si="174"/>
        <v>0</v>
      </c>
      <c r="T231" s="15">
        <f t="shared" si="174"/>
        <v>2025793</v>
      </c>
      <c r="U231" s="15">
        <f t="shared" si="174"/>
        <v>0</v>
      </c>
      <c r="V231" s="15">
        <f t="shared" ref="V231:Y231" si="175">V232+V234</f>
        <v>0</v>
      </c>
      <c r="W231" s="15">
        <f t="shared" si="175"/>
        <v>0</v>
      </c>
      <c r="X231" s="15">
        <f t="shared" si="175"/>
        <v>0</v>
      </c>
      <c r="Y231" s="15">
        <f t="shared" si="175"/>
        <v>0</v>
      </c>
      <c r="Z231" s="15">
        <f t="shared" ref="Z231:AS231" si="176">Z232+Z234</f>
        <v>0</v>
      </c>
      <c r="AA231" s="15">
        <f t="shared" si="176"/>
        <v>0</v>
      </c>
      <c r="AB231" s="15">
        <f t="shared" si="176"/>
        <v>0</v>
      </c>
      <c r="AC231" s="15">
        <f t="shared" si="176"/>
        <v>0</v>
      </c>
      <c r="AD231" s="15">
        <f t="shared" si="176"/>
        <v>0</v>
      </c>
      <c r="AE231" s="15">
        <f t="shared" si="176"/>
        <v>0</v>
      </c>
      <c r="AF231" s="15">
        <f t="shared" si="176"/>
        <v>0</v>
      </c>
      <c r="AG231" s="15">
        <f t="shared" si="176"/>
        <v>0</v>
      </c>
      <c r="AH231" s="15">
        <f t="shared" si="176"/>
        <v>0</v>
      </c>
      <c r="AI231" s="15">
        <f t="shared" si="176"/>
        <v>0</v>
      </c>
      <c r="AJ231" s="15">
        <f t="shared" si="176"/>
        <v>0</v>
      </c>
      <c r="AK231" s="15">
        <f t="shared" si="176"/>
        <v>0</v>
      </c>
      <c r="AL231" s="15">
        <f t="shared" si="176"/>
        <v>0</v>
      </c>
      <c r="AM231" s="44">
        <f t="shared" si="176"/>
        <v>0</v>
      </c>
      <c r="AN231" s="44">
        <f t="shared" si="176"/>
        <v>0</v>
      </c>
      <c r="AO231" s="44">
        <f t="shared" si="176"/>
        <v>0</v>
      </c>
      <c r="AP231" s="44">
        <f t="shared" si="176"/>
        <v>0</v>
      </c>
      <c r="AQ231" s="44">
        <f t="shared" si="176"/>
        <v>0</v>
      </c>
      <c r="AR231" s="44">
        <f t="shared" si="176"/>
        <v>0</v>
      </c>
      <c r="AS231" s="44">
        <f t="shared" si="176"/>
        <v>0</v>
      </c>
    </row>
    <row r="232" spans="1:45" ht="24.75" hidden="1" customHeight="1" x14ac:dyDescent="0.25">
      <c r="A232" s="102" t="s">
        <v>20</v>
      </c>
      <c r="B232" s="98">
        <v>51</v>
      </c>
      <c r="C232" s="98">
        <v>2</v>
      </c>
      <c r="D232" s="2" t="s">
        <v>131</v>
      </c>
      <c r="E232" s="98">
        <v>851</v>
      </c>
      <c r="F232" s="2" t="s">
        <v>56</v>
      </c>
      <c r="G232" s="2" t="s">
        <v>11</v>
      </c>
      <c r="H232" s="2" t="s">
        <v>200</v>
      </c>
      <c r="I232" s="4">
        <v>200</v>
      </c>
      <c r="J232" s="15">
        <f t="shared" si="171"/>
        <v>135500</v>
      </c>
      <c r="K232" s="15">
        <f t="shared" si="171"/>
        <v>0</v>
      </c>
      <c r="L232" s="15">
        <f t="shared" si="171"/>
        <v>135500</v>
      </c>
      <c r="M232" s="15">
        <f t="shared" si="171"/>
        <v>0</v>
      </c>
      <c r="N232" s="15">
        <f t="shared" si="171"/>
        <v>0</v>
      </c>
      <c r="O232" s="15">
        <f t="shared" si="171"/>
        <v>0</v>
      </c>
      <c r="P232" s="15">
        <f t="shared" si="171"/>
        <v>0</v>
      </c>
      <c r="Q232" s="15">
        <f t="shared" si="171"/>
        <v>0</v>
      </c>
      <c r="R232" s="15">
        <f t="shared" si="171"/>
        <v>135500</v>
      </c>
      <c r="S232" s="15">
        <f t="shared" si="171"/>
        <v>0</v>
      </c>
      <c r="T232" s="15">
        <f t="shared" si="171"/>
        <v>135500</v>
      </c>
      <c r="U232" s="15">
        <f t="shared" si="171"/>
        <v>0</v>
      </c>
      <c r="V232" s="15">
        <f t="shared" si="171"/>
        <v>0</v>
      </c>
      <c r="W232" s="15">
        <f t="shared" si="171"/>
        <v>0</v>
      </c>
      <c r="X232" s="15">
        <f t="shared" si="171"/>
        <v>0</v>
      </c>
      <c r="Y232" s="15">
        <f t="shared" si="171"/>
        <v>0</v>
      </c>
      <c r="Z232" s="15">
        <f t="shared" si="172"/>
        <v>0</v>
      </c>
      <c r="AA232" s="15">
        <f t="shared" si="172"/>
        <v>0</v>
      </c>
      <c r="AB232" s="15">
        <f t="shared" si="172"/>
        <v>0</v>
      </c>
      <c r="AC232" s="15">
        <f t="shared" si="172"/>
        <v>0</v>
      </c>
      <c r="AD232" s="15">
        <f t="shared" si="172"/>
        <v>0</v>
      </c>
      <c r="AE232" s="15">
        <f t="shared" si="172"/>
        <v>0</v>
      </c>
      <c r="AF232" s="15">
        <f t="shared" si="172"/>
        <v>0</v>
      </c>
      <c r="AG232" s="15">
        <f t="shared" si="172"/>
        <v>0</v>
      </c>
      <c r="AH232" s="15">
        <f t="shared" si="172"/>
        <v>0</v>
      </c>
      <c r="AI232" s="15">
        <f t="shared" si="172"/>
        <v>0</v>
      </c>
      <c r="AJ232" s="15">
        <f t="shared" si="172"/>
        <v>0</v>
      </c>
      <c r="AK232" s="15">
        <f t="shared" si="172"/>
        <v>0</v>
      </c>
      <c r="AL232" s="15">
        <f t="shared" si="172"/>
        <v>0</v>
      </c>
      <c r="AM232" s="44">
        <f t="shared" si="172"/>
        <v>0</v>
      </c>
      <c r="AN232" s="44">
        <f t="shared" si="172"/>
        <v>0</v>
      </c>
      <c r="AO232" s="44">
        <f t="shared" si="172"/>
        <v>0</v>
      </c>
      <c r="AP232" s="44">
        <f t="shared" si="172"/>
        <v>0</v>
      </c>
      <c r="AQ232" s="44">
        <f t="shared" si="172"/>
        <v>0</v>
      </c>
      <c r="AR232" s="44">
        <f t="shared" si="172"/>
        <v>0</v>
      </c>
      <c r="AS232" s="44">
        <f t="shared" si="172"/>
        <v>0</v>
      </c>
    </row>
    <row r="233" spans="1:45" ht="24.75" hidden="1" customHeight="1" x14ac:dyDescent="0.25">
      <c r="A233" s="102" t="s">
        <v>9</v>
      </c>
      <c r="B233" s="98">
        <v>51</v>
      </c>
      <c r="C233" s="98">
        <v>2</v>
      </c>
      <c r="D233" s="2" t="s">
        <v>131</v>
      </c>
      <c r="E233" s="98">
        <v>851</v>
      </c>
      <c r="F233" s="2" t="s">
        <v>56</v>
      </c>
      <c r="G233" s="2" t="s">
        <v>11</v>
      </c>
      <c r="H233" s="2" t="s">
        <v>200</v>
      </c>
      <c r="I233" s="4">
        <v>240</v>
      </c>
      <c r="J233" s="15">
        <f>'3.ВС'!J221</f>
        <v>135500</v>
      </c>
      <c r="K233" s="15">
        <f>'3.ВС'!K221</f>
        <v>0</v>
      </c>
      <c r="L233" s="15">
        <f>'3.ВС'!L221</f>
        <v>135500</v>
      </c>
      <c r="M233" s="15">
        <f>'3.ВС'!M221</f>
        <v>0</v>
      </c>
      <c r="N233" s="15">
        <f>'3.ВС'!N221</f>
        <v>0</v>
      </c>
      <c r="O233" s="15">
        <f>'3.ВС'!O221</f>
        <v>0</v>
      </c>
      <c r="P233" s="15">
        <f>'3.ВС'!P221</f>
        <v>0</v>
      </c>
      <c r="Q233" s="15">
        <f>'3.ВС'!Q221</f>
        <v>0</v>
      </c>
      <c r="R233" s="15">
        <f>'3.ВС'!R221</f>
        <v>135500</v>
      </c>
      <c r="S233" s="15">
        <f>'3.ВС'!S221</f>
        <v>0</v>
      </c>
      <c r="T233" s="15">
        <f>'3.ВС'!T221</f>
        <v>135500</v>
      </c>
      <c r="U233" s="15">
        <f>'3.ВС'!U221</f>
        <v>0</v>
      </c>
      <c r="V233" s="15">
        <f>'3.ВС'!V221</f>
        <v>0</v>
      </c>
      <c r="W233" s="15">
        <f>'3.ВС'!W221</f>
        <v>0</v>
      </c>
      <c r="X233" s="15">
        <f>'3.ВС'!X221</f>
        <v>0</v>
      </c>
      <c r="Y233" s="15">
        <f>'3.ВС'!Y221</f>
        <v>0</v>
      </c>
      <c r="Z233" s="15">
        <f>'3.ВС'!Z221</f>
        <v>0</v>
      </c>
      <c r="AA233" s="15">
        <f>'3.ВС'!AA221</f>
        <v>0</v>
      </c>
      <c r="AB233" s="15">
        <f>'3.ВС'!AB221</f>
        <v>0</v>
      </c>
      <c r="AC233" s="15">
        <f>'3.ВС'!AC221</f>
        <v>0</v>
      </c>
      <c r="AD233" s="15">
        <f>'3.ВС'!AD221</f>
        <v>0</v>
      </c>
      <c r="AE233" s="15">
        <f>'3.ВС'!AE221</f>
        <v>0</v>
      </c>
      <c r="AF233" s="15">
        <f>'3.ВС'!AF221</f>
        <v>0</v>
      </c>
      <c r="AG233" s="15">
        <f>'3.ВС'!AG221</f>
        <v>0</v>
      </c>
      <c r="AH233" s="15">
        <f>'3.ВС'!AH221</f>
        <v>0</v>
      </c>
      <c r="AI233" s="15">
        <f>'3.ВС'!AI221</f>
        <v>0</v>
      </c>
      <c r="AJ233" s="15">
        <f>'3.ВС'!AJ221</f>
        <v>0</v>
      </c>
      <c r="AK233" s="15">
        <f>'3.ВС'!AK221</f>
        <v>0</v>
      </c>
      <c r="AL233" s="15">
        <f>'3.ВС'!AL221</f>
        <v>0</v>
      </c>
      <c r="AM233" s="44">
        <f>'3.ВС'!AM221</f>
        <v>0</v>
      </c>
      <c r="AN233" s="44">
        <f>'3.ВС'!AN221</f>
        <v>0</v>
      </c>
      <c r="AO233" s="44">
        <f>'3.ВС'!AO221</f>
        <v>0</v>
      </c>
      <c r="AP233" s="44">
        <f>'3.ВС'!AP221</f>
        <v>0</v>
      </c>
      <c r="AQ233" s="44">
        <f>'3.ВС'!AQ221</f>
        <v>0</v>
      </c>
      <c r="AR233" s="44">
        <f>'3.ВС'!AR221</f>
        <v>0</v>
      </c>
      <c r="AS233" s="44">
        <f>'3.ВС'!AS221</f>
        <v>0</v>
      </c>
    </row>
    <row r="234" spans="1:45" ht="47.25" customHeight="1" x14ac:dyDescent="0.25">
      <c r="A234" s="102" t="s">
        <v>40</v>
      </c>
      <c r="B234" s="98">
        <v>51</v>
      </c>
      <c r="C234" s="98">
        <v>2</v>
      </c>
      <c r="D234" s="2" t="s">
        <v>131</v>
      </c>
      <c r="E234" s="98">
        <v>851</v>
      </c>
      <c r="F234" s="2" t="s">
        <v>56</v>
      </c>
      <c r="G234" s="2" t="s">
        <v>11</v>
      </c>
      <c r="H234" s="2" t="s">
        <v>200</v>
      </c>
      <c r="I234" s="4">
        <v>600</v>
      </c>
      <c r="J234" s="15">
        <f t="shared" ref="J234:AS234" si="177">J235</f>
        <v>1060000</v>
      </c>
      <c r="K234" s="15">
        <f t="shared" si="177"/>
        <v>0</v>
      </c>
      <c r="L234" s="15">
        <f t="shared" si="177"/>
        <v>1060000</v>
      </c>
      <c r="M234" s="15">
        <f t="shared" si="177"/>
        <v>0</v>
      </c>
      <c r="N234" s="15">
        <f t="shared" si="177"/>
        <v>830293</v>
      </c>
      <c r="O234" s="15">
        <f t="shared" si="177"/>
        <v>0</v>
      </c>
      <c r="P234" s="15">
        <f t="shared" si="177"/>
        <v>830293</v>
      </c>
      <c r="Q234" s="15">
        <f t="shared" si="177"/>
        <v>0</v>
      </c>
      <c r="R234" s="15">
        <f t="shared" si="177"/>
        <v>1890293</v>
      </c>
      <c r="S234" s="15">
        <f t="shared" si="177"/>
        <v>0</v>
      </c>
      <c r="T234" s="15">
        <f t="shared" si="177"/>
        <v>1890293</v>
      </c>
      <c r="U234" s="15">
        <f t="shared" si="177"/>
        <v>0</v>
      </c>
      <c r="V234" s="15">
        <f t="shared" si="177"/>
        <v>0</v>
      </c>
      <c r="W234" s="15">
        <f t="shared" si="177"/>
        <v>0</v>
      </c>
      <c r="X234" s="15">
        <f t="shared" si="177"/>
        <v>0</v>
      </c>
      <c r="Y234" s="15">
        <f t="shared" si="177"/>
        <v>0</v>
      </c>
      <c r="Z234" s="15">
        <f t="shared" si="177"/>
        <v>0</v>
      </c>
      <c r="AA234" s="15">
        <f t="shared" si="177"/>
        <v>0</v>
      </c>
      <c r="AB234" s="15">
        <f t="shared" si="177"/>
        <v>0</v>
      </c>
      <c r="AC234" s="15">
        <f t="shared" si="177"/>
        <v>0</v>
      </c>
      <c r="AD234" s="15">
        <f t="shared" si="177"/>
        <v>0</v>
      </c>
      <c r="AE234" s="15">
        <f t="shared" si="177"/>
        <v>0</v>
      </c>
      <c r="AF234" s="15">
        <f t="shared" si="177"/>
        <v>0</v>
      </c>
      <c r="AG234" s="15">
        <f t="shared" si="177"/>
        <v>0</v>
      </c>
      <c r="AH234" s="15">
        <f t="shared" si="177"/>
        <v>0</v>
      </c>
      <c r="AI234" s="15">
        <f t="shared" si="177"/>
        <v>0</v>
      </c>
      <c r="AJ234" s="15">
        <f t="shared" si="177"/>
        <v>0</v>
      </c>
      <c r="AK234" s="15">
        <f t="shared" si="177"/>
        <v>0</v>
      </c>
      <c r="AL234" s="15">
        <f t="shared" si="177"/>
        <v>0</v>
      </c>
      <c r="AM234" s="44">
        <f t="shared" si="177"/>
        <v>0</v>
      </c>
      <c r="AN234" s="44">
        <f t="shared" si="177"/>
        <v>0</v>
      </c>
      <c r="AO234" s="44">
        <f t="shared" si="177"/>
        <v>0</v>
      </c>
      <c r="AP234" s="44">
        <f t="shared" si="177"/>
        <v>0</v>
      </c>
      <c r="AQ234" s="44">
        <f t="shared" si="177"/>
        <v>0</v>
      </c>
      <c r="AR234" s="44">
        <f t="shared" si="177"/>
        <v>0</v>
      </c>
      <c r="AS234" s="44">
        <f t="shared" si="177"/>
        <v>0</v>
      </c>
    </row>
    <row r="235" spans="1:45" ht="17.25" customHeight="1" x14ac:dyDescent="0.25">
      <c r="A235" s="102" t="s">
        <v>81</v>
      </c>
      <c r="B235" s="98">
        <v>51</v>
      </c>
      <c r="C235" s="98">
        <v>2</v>
      </c>
      <c r="D235" s="2" t="s">
        <v>131</v>
      </c>
      <c r="E235" s="98">
        <v>851</v>
      </c>
      <c r="F235" s="2" t="s">
        <v>56</v>
      </c>
      <c r="G235" s="2" t="s">
        <v>11</v>
      </c>
      <c r="H235" s="2" t="s">
        <v>200</v>
      </c>
      <c r="I235" s="4">
        <v>610</v>
      </c>
      <c r="J235" s="15">
        <f>'3.ВС'!J223</f>
        <v>1060000</v>
      </c>
      <c r="K235" s="15">
        <f>'3.ВС'!K223</f>
        <v>0</v>
      </c>
      <c r="L235" s="15">
        <f>'3.ВС'!L223</f>
        <v>1060000</v>
      </c>
      <c r="M235" s="15">
        <f>'3.ВС'!M223</f>
        <v>0</v>
      </c>
      <c r="N235" s="15">
        <f>'3.ВС'!N223</f>
        <v>830293</v>
      </c>
      <c r="O235" s="15">
        <f>'3.ВС'!O223</f>
        <v>0</v>
      </c>
      <c r="P235" s="15">
        <f>'3.ВС'!P223</f>
        <v>830293</v>
      </c>
      <c r="Q235" s="15">
        <f>'3.ВС'!Q223</f>
        <v>0</v>
      </c>
      <c r="R235" s="15">
        <f>'3.ВС'!R223</f>
        <v>1890293</v>
      </c>
      <c r="S235" s="15">
        <f>'3.ВС'!S223</f>
        <v>0</v>
      </c>
      <c r="T235" s="15">
        <f>'3.ВС'!T223</f>
        <v>1890293</v>
      </c>
      <c r="U235" s="15">
        <f>'3.ВС'!U223</f>
        <v>0</v>
      </c>
      <c r="V235" s="15">
        <f>'3.ВС'!V223</f>
        <v>0</v>
      </c>
      <c r="W235" s="15">
        <f>'3.ВС'!W223</f>
        <v>0</v>
      </c>
      <c r="X235" s="15">
        <f>'3.ВС'!X223</f>
        <v>0</v>
      </c>
      <c r="Y235" s="15">
        <f>'3.ВС'!Y223</f>
        <v>0</v>
      </c>
      <c r="Z235" s="15">
        <f>'3.ВС'!Z223</f>
        <v>0</v>
      </c>
      <c r="AA235" s="15">
        <f>'3.ВС'!AA223</f>
        <v>0</v>
      </c>
      <c r="AB235" s="15">
        <f>'3.ВС'!AB223</f>
        <v>0</v>
      </c>
      <c r="AC235" s="15">
        <f>'3.ВС'!AC223</f>
        <v>0</v>
      </c>
      <c r="AD235" s="15">
        <f>'3.ВС'!AD223</f>
        <v>0</v>
      </c>
      <c r="AE235" s="15">
        <f>'3.ВС'!AE223</f>
        <v>0</v>
      </c>
      <c r="AF235" s="15">
        <f>'3.ВС'!AF223</f>
        <v>0</v>
      </c>
      <c r="AG235" s="15">
        <f>'3.ВС'!AG223</f>
        <v>0</v>
      </c>
      <c r="AH235" s="15">
        <f>'3.ВС'!AH223</f>
        <v>0</v>
      </c>
      <c r="AI235" s="15">
        <f>'3.ВС'!AI223</f>
        <v>0</v>
      </c>
      <c r="AJ235" s="15">
        <f>'3.ВС'!AJ223</f>
        <v>0</v>
      </c>
      <c r="AK235" s="15">
        <f>'3.ВС'!AK223</f>
        <v>0</v>
      </c>
      <c r="AL235" s="15">
        <f>'3.ВС'!AL223</f>
        <v>0</v>
      </c>
      <c r="AM235" s="44">
        <f>'3.ВС'!AM223</f>
        <v>0</v>
      </c>
      <c r="AN235" s="44">
        <f>'3.ВС'!AN223</f>
        <v>0</v>
      </c>
      <c r="AO235" s="44">
        <f>'3.ВС'!AO223</f>
        <v>0</v>
      </c>
      <c r="AP235" s="44">
        <f>'3.ВС'!AP223</f>
        <v>0</v>
      </c>
      <c r="AQ235" s="44">
        <f>'3.ВС'!AQ223</f>
        <v>0</v>
      </c>
      <c r="AR235" s="44">
        <f>'3.ВС'!AR223</f>
        <v>0</v>
      </c>
      <c r="AS235" s="44">
        <f>'3.ВС'!AS223</f>
        <v>0</v>
      </c>
    </row>
    <row r="236" spans="1:45" ht="34.5" hidden="1" customHeight="1" x14ac:dyDescent="0.25">
      <c r="A236" s="102" t="s">
        <v>114</v>
      </c>
      <c r="B236" s="98">
        <v>51</v>
      </c>
      <c r="C236" s="98">
        <v>2</v>
      </c>
      <c r="D236" s="2" t="s">
        <v>131</v>
      </c>
      <c r="E236" s="98">
        <v>851</v>
      </c>
      <c r="F236" s="2"/>
      <c r="G236" s="2"/>
      <c r="H236" s="2" t="s">
        <v>282</v>
      </c>
      <c r="I236" s="4"/>
      <c r="J236" s="15">
        <f t="shared" ref="J236:AK237" si="178">J237</f>
        <v>0</v>
      </c>
      <c r="K236" s="15">
        <f t="shared" si="178"/>
        <v>0</v>
      </c>
      <c r="L236" s="15">
        <f t="shared" si="178"/>
        <v>0</v>
      </c>
      <c r="M236" s="15">
        <f t="shared" si="178"/>
        <v>0</v>
      </c>
      <c r="N236" s="15">
        <f t="shared" si="178"/>
        <v>0</v>
      </c>
      <c r="O236" s="15">
        <f t="shared" si="178"/>
        <v>0</v>
      </c>
      <c r="P236" s="15">
        <f t="shared" si="178"/>
        <v>0</v>
      </c>
      <c r="Q236" s="15">
        <f t="shared" si="178"/>
        <v>0</v>
      </c>
      <c r="R236" s="15">
        <f t="shared" si="178"/>
        <v>0</v>
      </c>
      <c r="S236" s="15">
        <f t="shared" si="178"/>
        <v>0</v>
      </c>
      <c r="T236" s="15">
        <f t="shared" si="178"/>
        <v>0</v>
      </c>
      <c r="U236" s="15">
        <f t="shared" si="178"/>
        <v>0</v>
      </c>
      <c r="V236" s="15">
        <f t="shared" si="178"/>
        <v>0</v>
      </c>
      <c r="W236" s="15">
        <f t="shared" si="178"/>
        <v>0</v>
      </c>
      <c r="X236" s="15">
        <f t="shared" si="178"/>
        <v>0</v>
      </c>
      <c r="Y236" s="15">
        <f t="shared" si="178"/>
        <v>0</v>
      </c>
      <c r="Z236" s="15">
        <f t="shared" si="178"/>
        <v>0</v>
      </c>
      <c r="AA236" s="15">
        <f t="shared" si="178"/>
        <v>0</v>
      </c>
      <c r="AB236" s="15">
        <f t="shared" si="178"/>
        <v>0</v>
      </c>
      <c r="AC236" s="15">
        <f t="shared" si="178"/>
        <v>0</v>
      </c>
      <c r="AD236" s="15">
        <f t="shared" si="178"/>
        <v>0</v>
      </c>
      <c r="AE236" s="15">
        <f t="shared" si="178"/>
        <v>0</v>
      </c>
      <c r="AF236" s="15">
        <f t="shared" si="178"/>
        <v>0</v>
      </c>
      <c r="AG236" s="15">
        <f t="shared" si="178"/>
        <v>0</v>
      </c>
      <c r="AH236" s="15">
        <f t="shared" si="178"/>
        <v>0</v>
      </c>
      <c r="AI236" s="15">
        <f t="shared" si="178"/>
        <v>0</v>
      </c>
      <c r="AJ236" s="15">
        <f t="shared" si="178"/>
        <v>0</v>
      </c>
      <c r="AK236" s="15">
        <f t="shared" si="178"/>
        <v>0</v>
      </c>
      <c r="AL236" s="15">
        <f t="shared" ref="Z236:AS237" si="179">AL237</f>
        <v>0</v>
      </c>
      <c r="AM236" s="44">
        <f t="shared" si="179"/>
        <v>0</v>
      </c>
      <c r="AN236" s="44">
        <f t="shared" si="179"/>
        <v>0</v>
      </c>
      <c r="AO236" s="44">
        <f t="shared" si="179"/>
        <v>0</v>
      </c>
      <c r="AP236" s="44">
        <f t="shared" si="179"/>
        <v>0</v>
      </c>
      <c r="AQ236" s="44">
        <f t="shared" si="179"/>
        <v>0</v>
      </c>
      <c r="AR236" s="44">
        <f t="shared" si="179"/>
        <v>0</v>
      </c>
      <c r="AS236" s="44">
        <f t="shared" si="179"/>
        <v>0</v>
      </c>
    </row>
    <row r="237" spans="1:45" ht="21" hidden="1" customHeight="1" x14ac:dyDescent="0.25">
      <c r="A237" s="102" t="s">
        <v>40</v>
      </c>
      <c r="B237" s="98">
        <v>51</v>
      </c>
      <c r="C237" s="98">
        <v>2</v>
      </c>
      <c r="D237" s="2" t="s">
        <v>131</v>
      </c>
      <c r="E237" s="98">
        <v>851</v>
      </c>
      <c r="F237" s="2" t="s">
        <v>56</v>
      </c>
      <c r="G237" s="2" t="s">
        <v>11</v>
      </c>
      <c r="H237" s="2" t="s">
        <v>282</v>
      </c>
      <c r="I237" s="4">
        <v>600</v>
      </c>
      <c r="J237" s="15">
        <f t="shared" si="178"/>
        <v>0</v>
      </c>
      <c r="K237" s="15">
        <f t="shared" si="178"/>
        <v>0</v>
      </c>
      <c r="L237" s="15">
        <f t="shared" si="178"/>
        <v>0</v>
      </c>
      <c r="M237" s="15">
        <f t="shared" si="178"/>
        <v>0</v>
      </c>
      <c r="N237" s="15">
        <f t="shared" si="178"/>
        <v>0</v>
      </c>
      <c r="O237" s="15">
        <f t="shared" si="178"/>
        <v>0</v>
      </c>
      <c r="P237" s="15">
        <f t="shared" si="178"/>
        <v>0</v>
      </c>
      <c r="Q237" s="15">
        <f t="shared" si="178"/>
        <v>0</v>
      </c>
      <c r="R237" s="15">
        <f t="shared" si="178"/>
        <v>0</v>
      </c>
      <c r="S237" s="15">
        <f t="shared" si="178"/>
        <v>0</v>
      </c>
      <c r="T237" s="15">
        <f t="shared" si="178"/>
        <v>0</v>
      </c>
      <c r="U237" s="15">
        <f t="shared" si="178"/>
        <v>0</v>
      </c>
      <c r="V237" s="15">
        <f t="shared" si="178"/>
        <v>0</v>
      </c>
      <c r="W237" s="15">
        <f t="shared" si="178"/>
        <v>0</v>
      </c>
      <c r="X237" s="15">
        <f t="shared" si="178"/>
        <v>0</v>
      </c>
      <c r="Y237" s="15">
        <f t="shared" si="178"/>
        <v>0</v>
      </c>
      <c r="Z237" s="15">
        <f t="shared" si="179"/>
        <v>0</v>
      </c>
      <c r="AA237" s="15">
        <f t="shared" si="179"/>
        <v>0</v>
      </c>
      <c r="AB237" s="15">
        <f t="shared" si="179"/>
        <v>0</v>
      </c>
      <c r="AC237" s="15">
        <f t="shared" si="179"/>
        <v>0</v>
      </c>
      <c r="AD237" s="15">
        <f t="shared" si="179"/>
        <v>0</v>
      </c>
      <c r="AE237" s="15">
        <f t="shared" si="179"/>
        <v>0</v>
      </c>
      <c r="AF237" s="15">
        <f t="shared" si="179"/>
        <v>0</v>
      </c>
      <c r="AG237" s="15">
        <f t="shared" si="179"/>
        <v>0</v>
      </c>
      <c r="AH237" s="15">
        <f t="shared" si="179"/>
        <v>0</v>
      </c>
      <c r="AI237" s="15">
        <f t="shared" si="179"/>
        <v>0</v>
      </c>
      <c r="AJ237" s="15">
        <f t="shared" si="179"/>
        <v>0</v>
      </c>
      <c r="AK237" s="15">
        <f t="shared" si="179"/>
        <v>0</v>
      </c>
      <c r="AL237" s="15">
        <f t="shared" si="179"/>
        <v>0</v>
      </c>
      <c r="AM237" s="44">
        <f t="shared" si="179"/>
        <v>0</v>
      </c>
      <c r="AN237" s="44">
        <f t="shared" si="179"/>
        <v>0</v>
      </c>
      <c r="AO237" s="44">
        <f t="shared" si="179"/>
        <v>0</v>
      </c>
      <c r="AP237" s="44">
        <f t="shared" si="179"/>
        <v>0</v>
      </c>
      <c r="AQ237" s="44">
        <f t="shared" si="179"/>
        <v>0</v>
      </c>
      <c r="AR237" s="44">
        <f t="shared" si="179"/>
        <v>0</v>
      </c>
      <c r="AS237" s="44">
        <f t="shared" si="179"/>
        <v>0</v>
      </c>
    </row>
    <row r="238" spans="1:45" ht="21" hidden="1" customHeight="1" x14ac:dyDescent="0.25">
      <c r="A238" s="102" t="s">
        <v>81</v>
      </c>
      <c r="B238" s="98">
        <v>51</v>
      </c>
      <c r="C238" s="98">
        <v>2</v>
      </c>
      <c r="D238" s="2" t="s">
        <v>131</v>
      </c>
      <c r="E238" s="98">
        <v>851</v>
      </c>
      <c r="F238" s="2" t="s">
        <v>56</v>
      </c>
      <c r="G238" s="2" t="s">
        <v>11</v>
      </c>
      <c r="H238" s="2" t="s">
        <v>282</v>
      </c>
      <c r="I238" s="4">
        <v>610</v>
      </c>
      <c r="J238" s="15">
        <f>'3.ВС'!J226</f>
        <v>0</v>
      </c>
      <c r="K238" s="15">
        <f>'3.ВС'!K226</f>
        <v>0</v>
      </c>
      <c r="L238" s="15">
        <f>'3.ВС'!L226</f>
        <v>0</v>
      </c>
      <c r="M238" s="15">
        <f>'3.ВС'!M226</f>
        <v>0</v>
      </c>
      <c r="N238" s="15">
        <f>'3.ВС'!N226</f>
        <v>0</v>
      </c>
      <c r="O238" s="15">
        <f>'3.ВС'!O226</f>
        <v>0</v>
      </c>
      <c r="P238" s="15">
        <f>'3.ВС'!P226</f>
        <v>0</v>
      </c>
      <c r="Q238" s="15">
        <f>'3.ВС'!Q226</f>
        <v>0</v>
      </c>
      <c r="R238" s="15">
        <f>'3.ВС'!R226</f>
        <v>0</v>
      </c>
      <c r="S238" s="15">
        <f>'3.ВС'!S226</f>
        <v>0</v>
      </c>
      <c r="T238" s="15">
        <f>'3.ВС'!T226</f>
        <v>0</v>
      </c>
      <c r="U238" s="15">
        <f>'3.ВС'!U226</f>
        <v>0</v>
      </c>
      <c r="V238" s="15">
        <f>'3.ВС'!V226</f>
        <v>0</v>
      </c>
      <c r="W238" s="15">
        <f>'3.ВС'!W226</f>
        <v>0</v>
      </c>
      <c r="X238" s="15">
        <f>'3.ВС'!X226</f>
        <v>0</v>
      </c>
      <c r="Y238" s="15">
        <f>'3.ВС'!Y226</f>
        <v>0</v>
      </c>
      <c r="Z238" s="15">
        <f>'3.ВС'!Z226</f>
        <v>0</v>
      </c>
      <c r="AA238" s="15">
        <f>'3.ВС'!AA226</f>
        <v>0</v>
      </c>
      <c r="AB238" s="15">
        <f>'3.ВС'!AB226</f>
        <v>0</v>
      </c>
      <c r="AC238" s="15">
        <f>'3.ВС'!AC226</f>
        <v>0</v>
      </c>
      <c r="AD238" s="15">
        <f>'3.ВС'!AD226</f>
        <v>0</v>
      </c>
      <c r="AE238" s="15">
        <f>'3.ВС'!AE226</f>
        <v>0</v>
      </c>
      <c r="AF238" s="15">
        <f>'3.ВС'!AF226</f>
        <v>0</v>
      </c>
      <c r="AG238" s="15">
        <f>'3.ВС'!AG226</f>
        <v>0</v>
      </c>
      <c r="AH238" s="15">
        <f>'3.ВС'!AH226</f>
        <v>0</v>
      </c>
      <c r="AI238" s="15">
        <f>'3.ВС'!AI226</f>
        <v>0</v>
      </c>
      <c r="AJ238" s="15">
        <f>'3.ВС'!AJ226</f>
        <v>0</v>
      </c>
      <c r="AK238" s="15">
        <f>'3.ВС'!AK226</f>
        <v>0</v>
      </c>
      <c r="AL238" s="15">
        <f>'3.ВС'!AL226</f>
        <v>0</v>
      </c>
      <c r="AM238" s="44">
        <f>'3.ВС'!AM226</f>
        <v>0</v>
      </c>
      <c r="AN238" s="44">
        <f>'3.ВС'!AN226</f>
        <v>0</v>
      </c>
      <c r="AO238" s="44">
        <f>'3.ВС'!AO226</f>
        <v>0</v>
      </c>
      <c r="AP238" s="44">
        <f>'3.ВС'!AP226</f>
        <v>0</v>
      </c>
      <c r="AQ238" s="44">
        <f>'3.ВС'!AQ226</f>
        <v>0</v>
      </c>
      <c r="AR238" s="44">
        <f>'3.ВС'!AR226</f>
        <v>0</v>
      </c>
      <c r="AS238" s="44">
        <f>'3.ВС'!AS226</f>
        <v>0</v>
      </c>
    </row>
    <row r="239" spans="1:45" ht="85.5" hidden="1" customHeight="1" x14ac:dyDescent="0.25">
      <c r="A239" s="100" t="s">
        <v>84</v>
      </c>
      <c r="B239" s="98">
        <v>51</v>
      </c>
      <c r="C239" s="98">
        <v>2</v>
      </c>
      <c r="D239" s="2" t="s">
        <v>131</v>
      </c>
      <c r="E239" s="98">
        <v>851</v>
      </c>
      <c r="F239" s="2" t="s">
        <v>56</v>
      </c>
      <c r="G239" s="2" t="s">
        <v>11</v>
      </c>
      <c r="H239" s="2" t="s">
        <v>199</v>
      </c>
      <c r="I239" s="4"/>
      <c r="J239" s="15">
        <f t="shared" ref="J239" si="180">J240+J242</f>
        <v>5600000</v>
      </c>
      <c r="K239" s="15">
        <f t="shared" ref="K239:U239" si="181">K240+K242</f>
        <v>0</v>
      </c>
      <c r="L239" s="15">
        <f t="shared" si="181"/>
        <v>0</v>
      </c>
      <c r="M239" s="15">
        <f t="shared" si="181"/>
        <v>5600000</v>
      </c>
      <c r="N239" s="15">
        <f t="shared" si="181"/>
        <v>0</v>
      </c>
      <c r="O239" s="15">
        <f t="shared" si="181"/>
        <v>0</v>
      </c>
      <c r="P239" s="15">
        <f t="shared" si="181"/>
        <v>0</v>
      </c>
      <c r="Q239" s="15">
        <f t="shared" si="181"/>
        <v>0</v>
      </c>
      <c r="R239" s="15">
        <f t="shared" si="181"/>
        <v>5600000</v>
      </c>
      <c r="S239" s="15">
        <f t="shared" si="181"/>
        <v>0</v>
      </c>
      <c r="T239" s="15">
        <f t="shared" si="181"/>
        <v>0</v>
      </c>
      <c r="U239" s="15">
        <f t="shared" si="181"/>
        <v>5600000</v>
      </c>
      <c r="V239" s="15">
        <f t="shared" ref="V239:Y239" si="182">V240+V242</f>
        <v>5600000</v>
      </c>
      <c r="W239" s="15">
        <f t="shared" si="182"/>
        <v>0</v>
      </c>
      <c r="X239" s="15">
        <f t="shared" si="182"/>
        <v>0</v>
      </c>
      <c r="Y239" s="15">
        <f t="shared" si="182"/>
        <v>5600000</v>
      </c>
      <c r="Z239" s="15">
        <f t="shared" ref="Z239:AS239" si="183">Z240+Z242</f>
        <v>0</v>
      </c>
      <c r="AA239" s="15">
        <f t="shared" si="183"/>
        <v>0</v>
      </c>
      <c r="AB239" s="15">
        <f t="shared" si="183"/>
        <v>0</v>
      </c>
      <c r="AC239" s="15">
        <f t="shared" si="183"/>
        <v>0</v>
      </c>
      <c r="AD239" s="15">
        <f t="shared" si="183"/>
        <v>5600000</v>
      </c>
      <c r="AE239" s="15">
        <f t="shared" si="183"/>
        <v>0</v>
      </c>
      <c r="AF239" s="15">
        <f t="shared" si="183"/>
        <v>0</v>
      </c>
      <c r="AG239" s="15">
        <f t="shared" si="183"/>
        <v>5600000</v>
      </c>
      <c r="AH239" s="15">
        <f t="shared" si="183"/>
        <v>5600000</v>
      </c>
      <c r="AI239" s="15">
        <f t="shared" si="183"/>
        <v>0</v>
      </c>
      <c r="AJ239" s="15">
        <f t="shared" si="183"/>
        <v>0</v>
      </c>
      <c r="AK239" s="15">
        <f t="shared" si="183"/>
        <v>5600000</v>
      </c>
      <c r="AL239" s="15">
        <f t="shared" si="183"/>
        <v>0</v>
      </c>
      <c r="AM239" s="44">
        <f t="shared" si="183"/>
        <v>0</v>
      </c>
      <c r="AN239" s="44">
        <f t="shared" si="183"/>
        <v>0</v>
      </c>
      <c r="AO239" s="44">
        <f t="shared" si="183"/>
        <v>0</v>
      </c>
      <c r="AP239" s="44">
        <f t="shared" si="183"/>
        <v>5600000</v>
      </c>
      <c r="AQ239" s="44">
        <f t="shared" si="183"/>
        <v>0</v>
      </c>
      <c r="AR239" s="44">
        <f t="shared" si="183"/>
        <v>0</v>
      </c>
      <c r="AS239" s="44">
        <f t="shared" si="183"/>
        <v>5600000</v>
      </c>
    </row>
    <row r="240" spans="1:45" ht="21" hidden="1" customHeight="1" x14ac:dyDescent="0.25">
      <c r="A240" s="102" t="s">
        <v>20</v>
      </c>
      <c r="B240" s="98">
        <v>51</v>
      </c>
      <c r="C240" s="98">
        <v>2</v>
      </c>
      <c r="D240" s="2" t="s">
        <v>131</v>
      </c>
      <c r="E240" s="98">
        <v>851</v>
      </c>
      <c r="F240" s="2" t="s">
        <v>56</v>
      </c>
      <c r="G240" s="2" t="s">
        <v>11</v>
      </c>
      <c r="H240" s="2" t="s">
        <v>199</v>
      </c>
      <c r="I240" s="4">
        <v>200</v>
      </c>
      <c r="J240" s="15">
        <f t="shared" ref="J240:AK242" si="184">J241</f>
        <v>381500</v>
      </c>
      <c r="K240" s="15">
        <f t="shared" si="184"/>
        <v>0</v>
      </c>
      <c r="L240" s="15">
        <f t="shared" si="184"/>
        <v>0</v>
      </c>
      <c r="M240" s="15">
        <f t="shared" si="184"/>
        <v>381500</v>
      </c>
      <c r="N240" s="15">
        <f t="shared" si="184"/>
        <v>0</v>
      </c>
      <c r="O240" s="15">
        <f t="shared" si="184"/>
        <v>0</v>
      </c>
      <c r="P240" s="15">
        <f t="shared" si="184"/>
        <v>0</v>
      </c>
      <c r="Q240" s="15">
        <f t="shared" si="184"/>
        <v>0</v>
      </c>
      <c r="R240" s="15">
        <f t="shared" si="184"/>
        <v>381500</v>
      </c>
      <c r="S240" s="15">
        <f t="shared" si="184"/>
        <v>0</v>
      </c>
      <c r="T240" s="15">
        <f t="shared" si="184"/>
        <v>0</v>
      </c>
      <c r="U240" s="15">
        <f t="shared" si="184"/>
        <v>381500</v>
      </c>
      <c r="V240" s="15">
        <f t="shared" si="184"/>
        <v>381500</v>
      </c>
      <c r="W240" s="15">
        <f t="shared" si="184"/>
        <v>0</v>
      </c>
      <c r="X240" s="15">
        <f t="shared" si="184"/>
        <v>0</v>
      </c>
      <c r="Y240" s="15">
        <f t="shared" si="184"/>
        <v>381500</v>
      </c>
      <c r="Z240" s="15">
        <f t="shared" si="184"/>
        <v>0</v>
      </c>
      <c r="AA240" s="15">
        <f t="shared" si="184"/>
        <v>0</v>
      </c>
      <c r="AB240" s="15">
        <f t="shared" si="184"/>
        <v>0</v>
      </c>
      <c r="AC240" s="15">
        <f t="shared" si="184"/>
        <v>0</v>
      </c>
      <c r="AD240" s="15">
        <f t="shared" si="184"/>
        <v>381500</v>
      </c>
      <c r="AE240" s="15">
        <f t="shared" si="184"/>
        <v>0</v>
      </c>
      <c r="AF240" s="15">
        <f t="shared" si="184"/>
        <v>0</v>
      </c>
      <c r="AG240" s="15">
        <f t="shared" si="184"/>
        <v>381500</v>
      </c>
      <c r="AH240" s="15">
        <f t="shared" si="184"/>
        <v>381500</v>
      </c>
      <c r="AI240" s="15">
        <f t="shared" si="184"/>
        <v>0</v>
      </c>
      <c r="AJ240" s="15">
        <f t="shared" si="184"/>
        <v>0</v>
      </c>
      <c r="AK240" s="15">
        <f t="shared" si="184"/>
        <v>381500</v>
      </c>
      <c r="AL240" s="15">
        <f t="shared" ref="Z240:AS242" si="185">AL241</f>
        <v>0</v>
      </c>
      <c r="AM240" s="44">
        <f t="shared" si="185"/>
        <v>0</v>
      </c>
      <c r="AN240" s="44">
        <f t="shared" si="185"/>
        <v>0</v>
      </c>
      <c r="AO240" s="44">
        <f t="shared" si="185"/>
        <v>0</v>
      </c>
      <c r="AP240" s="44">
        <f t="shared" si="185"/>
        <v>381500</v>
      </c>
      <c r="AQ240" s="44">
        <f t="shared" si="185"/>
        <v>0</v>
      </c>
      <c r="AR240" s="44">
        <f t="shared" si="185"/>
        <v>0</v>
      </c>
      <c r="AS240" s="44">
        <f t="shared" si="185"/>
        <v>381500</v>
      </c>
    </row>
    <row r="241" spans="1:45" ht="21" hidden="1" customHeight="1" x14ac:dyDescent="0.25">
      <c r="A241" s="102" t="s">
        <v>9</v>
      </c>
      <c r="B241" s="98">
        <v>51</v>
      </c>
      <c r="C241" s="98">
        <v>2</v>
      </c>
      <c r="D241" s="2" t="s">
        <v>131</v>
      </c>
      <c r="E241" s="98">
        <v>851</v>
      </c>
      <c r="F241" s="2" t="s">
        <v>56</v>
      </c>
      <c r="G241" s="2" t="s">
        <v>11</v>
      </c>
      <c r="H241" s="2" t="s">
        <v>199</v>
      </c>
      <c r="I241" s="4">
        <v>240</v>
      </c>
      <c r="J241" s="15">
        <f>'3.ВС'!J229</f>
        <v>381500</v>
      </c>
      <c r="K241" s="15">
        <f>'3.ВС'!K229</f>
        <v>0</v>
      </c>
      <c r="L241" s="15">
        <f>'3.ВС'!L229</f>
        <v>0</v>
      </c>
      <c r="M241" s="15">
        <f>'3.ВС'!M229</f>
        <v>381500</v>
      </c>
      <c r="N241" s="15">
        <f>'3.ВС'!N229</f>
        <v>0</v>
      </c>
      <c r="O241" s="15">
        <f>'3.ВС'!O229</f>
        <v>0</v>
      </c>
      <c r="P241" s="15">
        <f>'3.ВС'!P229</f>
        <v>0</v>
      </c>
      <c r="Q241" s="15">
        <f>'3.ВС'!Q229</f>
        <v>0</v>
      </c>
      <c r="R241" s="15">
        <f>'3.ВС'!R229</f>
        <v>381500</v>
      </c>
      <c r="S241" s="15">
        <f>'3.ВС'!S229</f>
        <v>0</v>
      </c>
      <c r="T241" s="15">
        <f>'3.ВС'!T229</f>
        <v>0</v>
      </c>
      <c r="U241" s="15">
        <f>'3.ВС'!U229</f>
        <v>381500</v>
      </c>
      <c r="V241" s="15">
        <f>'3.ВС'!V229</f>
        <v>381500</v>
      </c>
      <c r="W241" s="15">
        <f>'3.ВС'!W229</f>
        <v>0</v>
      </c>
      <c r="X241" s="15">
        <f>'3.ВС'!X229</f>
        <v>0</v>
      </c>
      <c r="Y241" s="15">
        <f>'3.ВС'!Y229</f>
        <v>381500</v>
      </c>
      <c r="Z241" s="15">
        <f>'3.ВС'!Z229</f>
        <v>0</v>
      </c>
      <c r="AA241" s="15">
        <f>'3.ВС'!AA229</f>
        <v>0</v>
      </c>
      <c r="AB241" s="15">
        <f>'3.ВС'!AB229</f>
        <v>0</v>
      </c>
      <c r="AC241" s="15">
        <f>'3.ВС'!AC229</f>
        <v>0</v>
      </c>
      <c r="AD241" s="15">
        <f>'3.ВС'!AD229</f>
        <v>381500</v>
      </c>
      <c r="AE241" s="15">
        <f>'3.ВС'!AE229</f>
        <v>0</v>
      </c>
      <c r="AF241" s="15">
        <f>'3.ВС'!AF229</f>
        <v>0</v>
      </c>
      <c r="AG241" s="15">
        <f>'3.ВС'!AG229</f>
        <v>381500</v>
      </c>
      <c r="AH241" s="15">
        <f>'3.ВС'!AH229</f>
        <v>381500</v>
      </c>
      <c r="AI241" s="15">
        <f>'3.ВС'!AI229</f>
        <v>0</v>
      </c>
      <c r="AJ241" s="15">
        <f>'3.ВС'!AJ229</f>
        <v>0</v>
      </c>
      <c r="AK241" s="15">
        <f>'3.ВС'!AK229</f>
        <v>381500</v>
      </c>
      <c r="AL241" s="15">
        <f>'3.ВС'!AL229</f>
        <v>0</v>
      </c>
      <c r="AM241" s="44">
        <f>'3.ВС'!AM229</f>
        <v>0</v>
      </c>
      <c r="AN241" s="44">
        <f>'3.ВС'!AN229</f>
        <v>0</v>
      </c>
      <c r="AO241" s="44">
        <f>'3.ВС'!AO229</f>
        <v>0</v>
      </c>
      <c r="AP241" s="44">
        <f>'3.ВС'!AP229</f>
        <v>381500</v>
      </c>
      <c r="AQ241" s="44">
        <f>'3.ВС'!AQ229</f>
        <v>0</v>
      </c>
      <c r="AR241" s="44">
        <f>'3.ВС'!AR229</f>
        <v>0</v>
      </c>
      <c r="AS241" s="44">
        <f>'3.ВС'!AS229</f>
        <v>381500</v>
      </c>
    </row>
    <row r="242" spans="1:45" ht="21" hidden="1" customHeight="1" x14ac:dyDescent="0.25">
      <c r="A242" s="102" t="s">
        <v>40</v>
      </c>
      <c r="B242" s="98">
        <v>51</v>
      </c>
      <c r="C242" s="98">
        <v>2</v>
      </c>
      <c r="D242" s="2" t="s">
        <v>131</v>
      </c>
      <c r="E242" s="98">
        <v>851</v>
      </c>
      <c r="F242" s="2" t="s">
        <v>56</v>
      </c>
      <c r="G242" s="2" t="s">
        <v>11</v>
      </c>
      <c r="H242" s="2" t="s">
        <v>199</v>
      </c>
      <c r="I242" s="4">
        <v>600</v>
      </c>
      <c r="J242" s="15">
        <f t="shared" si="184"/>
        <v>5218500</v>
      </c>
      <c r="K242" s="15">
        <f t="shared" si="184"/>
        <v>0</v>
      </c>
      <c r="L242" s="15">
        <f t="shared" si="184"/>
        <v>0</v>
      </c>
      <c r="M242" s="15">
        <f t="shared" si="184"/>
        <v>5218500</v>
      </c>
      <c r="N242" s="15">
        <f t="shared" si="184"/>
        <v>0</v>
      </c>
      <c r="O242" s="15">
        <f t="shared" si="184"/>
        <v>0</v>
      </c>
      <c r="P242" s="15">
        <f t="shared" si="184"/>
        <v>0</v>
      </c>
      <c r="Q242" s="15">
        <f t="shared" si="184"/>
        <v>0</v>
      </c>
      <c r="R242" s="15">
        <f t="shared" si="184"/>
        <v>5218500</v>
      </c>
      <c r="S242" s="15">
        <f t="shared" si="184"/>
        <v>0</v>
      </c>
      <c r="T242" s="15">
        <f t="shared" si="184"/>
        <v>0</v>
      </c>
      <c r="U242" s="15">
        <f t="shared" si="184"/>
        <v>5218500</v>
      </c>
      <c r="V242" s="15">
        <f t="shared" si="184"/>
        <v>5218500</v>
      </c>
      <c r="W242" s="15">
        <f t="shared" si="184"/>
        <v>0</v>
      </c>
      <c r="X242" s="15">
        <f t="shared" si="184"/>
        <v>0</v>
      </c>
      <c r="Y242" s="15">
        <f t="shared" si="184"/>
        <v>5218500</v>
      </c>
      <c r="Z242" s="15">
        <f t="shared" si="185"/>
        <v>0</v>
      </c>
      <c r="AA242" s="15">
        <f t="shared" si="185"/>
        <v>0</v>
      </c>
      <c r="AB242" s="15">
        <f t="shared" si="185"/>
        <v>0</v>
      </c>
      <c r="AC242" s="15">
        <f t="shared" si="185"/>
        <v>0</v>
      </c>
      <c r="AD242" s="15">
        <f t="shared" si="185"/>
        <v>5218500</v>
      </c>
      <c r="AE242" s="15">
        <f t="shared" si="185"/>
        <v>0</v>
      </c>
      <c r="AF242" s="15">
        <f t="shared" si="185"/>
        <v>0</v>
      </c>
      <c r="AG242" s="15">
        <f t="shared" si="185"/>
        <v>5218500</v>
      </c>
      <c r="AH242" s="15">
        <f t="shared" si="185"/>
        <v>5218500</v>
      </c>
      <c r="AI242" s="15">
        <f t="shared" si="185"/>
        <v>0</v>
      </c>
      <c r="AJ242" s="15">
        <f t="shared" si="185"/>
        <v>0</v>
      </c>
      <c r="AK242" s="15">
        <f t="shared" si="185"/>
        <v>5218500</v>
      </c>
      <c r="AL242" s="15">
        <f t="shared" si="185"/>
        <v>0</v>
      </c>
      <c r="AM242" s="44">
        <f t="shared" si="185"/>
        <v>0</v>
      </c>
      <c r="AN242" s="44">
        <f t="shared" si="185"/>
        <v>0</v>
      </c>
      <c r="AO242" s="44">
        <f t="shared" si="185"/>
        <v>0</v>
      </c>
      <c r="AP242" s="44">
        <f t="shared" si="185"/>
        <v>5218500</v>
      </c>
      <c r="AQ242" s="44">
        <f t="shared" si="185"/>
        <v>0</v>
      </c>
      <c r="AR242" s="44">
        <f t="shared" si="185"/>
        <v>0</v>
      </c>
      <c r="AS242" s="44">
        <f t="shared" si="185"/>
        <v>5218500</v>
      </c>
    </row>
    <row r="243" spans="1:45" ht="21" hidden="1" customHeight="1" x14ac:dyDescent="0.25">
      <c r="A243" s="102" t="s">
        <v>81</v>
      </c>
      <c r="B243" s="98">
        <v>51</v>
      </c>
      <c r="C243" s="98">
        <v>2</v>
      </c>
      <c r="D243" s="2" t="s">
        <v>131</v>
      </c>
      <c r="E243" s="98">
        <v>851</v>
      </c>
      <c r="F243" s="2" t="s">
        <v>56</v>
      </c>
      <c r="G243" s="2" t="s">
        <v>11</v>
      </c>
      <c r="H243" s="2" t="s">
        <v>199</v>
      </c>
      <c r="I243" s="4">
        <v>610</v>
      </c>
      <c r="J243" s="15">
        <f>'3.ВС'!J231</f>
        <v>5218500</v>
      </c>
      <c r="K243" s="15">
        <f>'3.ВС'!K231</f>
        <v>0</v>
      </c>
      <c r="L243" s="15">
        <f>'3.ВС'!L231</f>
        <v>0</v>
      </c>
      <c r="M243" s="15">
        <f>'3.ВС'!M231</f>
        <v>5218500</v>
      </c>
      <c r="N243" s="15">
        <f>'3.ВС'!N231</f>
        <v>0</v>
      </c>
      <c r="O243" s="15">
        <f>'3.ВС'!O231</f>
        <v>0</v>
      </c>
      <c r="P243" s="15">
        <f>'3.ВС'!P231</f>
        <v>0</v>
      </c>
      <c r="Q243" s="15">
        <f>'3.ВС'!Q231</f>
        <v>0</v>
      </c>
      <c r="R243" s="15">
        <f>'3.ВС'!R231</f>
        <v>5218500</v>
      </c>
      <c r="S243" s="15">
        <f>'3.ВС'!S231</f>
        <v>0</v>
      </c>
      <c r="T243" s="15">
        <f>'3.ВС'!T231</f>
        <v>0</v>
      </c>
      <c r="U243" s="15">
        <f>'3.ВС'!U231</f>
        <v>5218500</v>
      </c>
      <c r="V243" s="15">
        <f>'3.ВС'!V231</f>
        <v>5218500</v>
      </c>
      <c r="W243" s="15">
        <f>'3.ВС'!W231</f>
        <v>0</v>
      </c>
      <c r="X243" s="15">
        <f>'3.ВС'!X231</f>
        <v>0</v>
      </c>
      <c r="Y243" s="15">
        <f>'3.ВС'!Y231</f>
        <v>5218500</v>
      </c>
      <c r="Z243" s="15">
        <f>'3.ВС'!Z231</f>
        <v>0</v>
      </c>
      <c r="AA243" s="15">
        <f>'3.ВС'!AA231</f>
        <v>0</v>
      </c>
      <c r="AB243" s="15">
        <f>'3.ВС'!AB231</f>
        <v>0</v>
      </c>
      <c r="AC243" s="15">
        <f>'3.ВС'!AC231</f>
        <v>0</v>
      </c>
      <c r="AD243" s="15">
        <f>'3.ВС'!AD231</f>
        <v>5218500</v>
      </c>
      <c r="AE243" s="15">
        <f>'3.ВС'!AE231</f>
        <v>0</v>
      </c>
      <c r="AF243" s="15">
        <f>'3.ВС'!AF231</f>
        <v>0</v>
      </c>
      <c r="AG243" s="15">
        <f>'3.ВС'!AG231</f>
        <v>5218500</v>
      </c>
      <c r="AH243" s="15">
        <f>'3.ВС'!AH231</f>
        <v>5218500</v>
      </c>
      <c r="AI243" s="15">
        <f>'3.ВС'!AI231</f>
        <v>0</v>
      </c>
      <c r="AJ243" s="15">
        <f>'3.ВС'!AJ231</f>
        <v>0</v>
      </c>
      <c r="AK243" s="15">
        <f>'3.ВС'!AK231</f>
        <v>5218500</v>
      </c>
      <c r="AL243" s="15">
        <f>'3.ВС'!AL231</f>
        <v>0</v>
      </c>
      <c r="AM243" s="44">
        <f>'3.ВС'!AM231</f>
        <v>0</v>
      </c>
      <c r="AN243" s="44">
        <f>'3.ВС'!AN231</f>
        <v>0</v>
      </c>
      <c r="AO243" s="44">
        <f>'3.ВС'!AO231</f>
        <v>0</v>
      </c>
      <c r="AP243" s="44">
        <f>'3.ВС'!AP231</f>
        <v>5218500</v>
      </c>
      <c r="AQ243" s="44">
        <f>'3.ВС'!AQ231</f>
        <v>0</v>
      </c>
      <c r="AR243" s="44">
        <f>'3.ВС'!AR231</f>
        <v>0</v>
      </c>
      <c r="AS243" s="44">
        <f>'3.ВС'!AS231</f>
        <v>5218500</v>
      </c>
    </row>
    <row r="244" spans="1:45" ht="60" hidden="1" x14ac:dyDescent="0.25">
      <c r="A244" s="100" t="s">
        <v>235</v>
      </c>
      <c r="B244" s="98">
        <v>51</v>
      </c>
      <c r="C244" s="98">
        <v>2</v>
      </c>
      <c r="D244" s="2" t="s">
        <v>131</v>
      </c>
      <c r="E244" s="98">
        <v>851</v>
      </c>
      <c r="F244" s="2" t="s">
        <v>56</v>
      </c>
      <c r="G244" s="2" t="s">
        <v>11</v>
      </c>
      <c r="H244" s="2" t="s">
        <v>231</v>
      </c>
      <c r="I244" s="2"/>
      <c r="J244" s="15">
        <f t="shared" ref="J244:AK245" si="186">J245</f>
        <v>3446459</v>
      </c>
      <c r="K244" s="15">
        <f t="shared" si="186"/>
        <v>3274136</v>
      </c>
      <c r="L244" s="15">
        <f t="shared" si="186"/>
        <v>172323</v>
      </c>
      <c r="M244" s="15">
        <f t="shared" si="186"/>
        <v>0</v>
      </c>
      <c r="N244" s="15">
        <f t="shared" si="186"/>
        <v>0</v>
      </c>
      <c r="O244" s="15">
        <f t="shared" si="186"/>
        <v>0</v>
      </c>
      <c r="P244" s="15">
        <f t="shared" si="186"/>
        <v>0</v>
      </c>
      <c r="Q244" s="15">
        <f t="shared" si="186"/>
        <v>0</v>
      </c>
      <c r="R244" s="15">
        <f t="shared" si="186"/>
        <v>3446459</v>
      </c>
      <c r="S244" s="15">
        <f t="shared" si="186"/>
        <v>3274136</v>
      </c>
      <c r="T244" s="15">
        <f t="shared" si="186"/>
        <v>172323</v>
      </c>
      <c r="U244" s="15">
        <f t="shared" si="186"/>
        <v>0</v>
      </c>
      <c r="V244" s="15">
        <f t="shared" si="186"/>
        <v>0</v>
      </c>
      <c r="W244" s="15">
        <f t="shared" si="186"/>
        <v>0</v>
      </c>
      <c r="X244" s="15">
        <f t="shared" si="186"/>
        <v>0</v>
      </c>
      <c r="Y244" s="15">
        <f t="shared" si="186"/>
        <v>0</v>
      </c>
      <c r="Z244" s="15">
        <f t="shared" si="186"/>
        <v>0</v>
      </c>
      <c r="AA244" s="15">
        <f t="shared" si="186"/>
        <v>0</v>
      </c>
      <c r="AB244" s="15">
        <f t="shared" si="186"/>
        <v>0</v>
      </c>
      <c r="AC244" s="15">
        <f t="shared" si="186"/>
        <v>0</v>
      </c>
      <c r="AD244" s="15">
        <f t="shared" si="186"/>
        <v>0</v>
      </c>
      <c r="AE244" s="15">
        <f t="shared" si="186"/>
        <v>0</v>
      </c>
      <c r="AF244" s="15">
        <f t="shared" si="186"/>
        <v>0</v>
      </c>
      <c r="AG244" s="15">
        <f t="shared" si="186"/>
        <v>0</v>
      </c>
      <c r="AH244" s="15">
        <f t="shared" si="186"/>
        <v>0</v>
      </c>
      <c r="AI244" s="15">
        <f t="shared" si="186"/>
        <v>0</v>
      </c>
      <c r="AJ244" s="15">
        <f t="shared" si="186"/>
        <v>0</v>
      </c>
      <c r="AK244" s="15">
        <f t="shared" si="186"/>
        <v>0</v>
      </c>
      <c r="AL244" s="15">
        <f t="shared" ref="Z244:AS245" si="187">AL245</f>
        <v>0</v>
      </c>
      <c r="AM244" s="44">
        <f t="shared" si="187"/>
        <v>0</v>
      </c>
      <c r="AN244" s="44">
        <f t="shared" si="187"/>
        <v>0</v>
      </c>
      <c r="AO244" s="44">
        <f t="shared" si="187"/>
        <v>0</v>
      </c>
      <c r="AP244" s="44">
        <f t="shared" si="187"/>
        <v>0</v>
      </c>
      <c r="AQ244" s="44">
        <f t="shared" si="187"/>
        <v>0</v>
      </c>
      <c r="AR244" s="44">
        <f t="shared" si="187"/>
        <v>0</v>
      </c>
      <c r="AS244" s="44">
        <f t="shared" si="187"/>
        <v>0</v>
      </c>
    </row>
    <row r="245" spans="1:45" ht="21" hidden="1" customHeight="1" x14ac:dyDescent="0.25">
      <c r="A245" s="102" t="s">
        <v>40</v>
      </c>
      <c r="B245" s="98">
        <v>51</v>
      </c>
      <c r="C245" s="98">
        <v>2</v>
      </c>
      <c r="D245" s="2" t="s">
        <v>131</v>
      </c>
      <c r="E245" s="98">
        <v>851</v>
      </c>
      <c r="F245" s="2" t="s">
        <v>56</v>
      </c>
      <c r="G245" s="2" t="s">
        <v>11</v>
      </c>
      <c r="H245" s="2" t="s">
        <v>231</v>
      </c>
      <c r="I245" s="2" t="s">
        <v>80</v>
      </c>
      <c r="J245" s="15">
        <f t="shared" si="186"/>
        <v>3446459</v>
      </c>
      <c r="K245" s="15">
        <f t="shared" si="186"/>
        <v>3274136</v>
      </c>
      <c r="L245" s="15">
        <f t="shared" si="186"/>
        <v>172323</v>
      </c>
      <c r="M245" s="15">
        <f t="shared" si="186"/>
        <v>0</v>
      </c>
      <c r="N245" s="15">
        <f t="shared" si="186"/>
        <v>0</v>
      </c>
      <c r="O245" s="15">
        <f t="shared" si="186"/>
        <v>0</v>
      </c>
      <c r="P245" s="15">
        <f t="shared" si="186"/>
        <v>0</v>
      </c>
      <c r="Q245" s="15">
        <f t="shared" si="186"/>
        <v>0</v>
      </c>
      <c r="R245" s="15">
        <f t="shared" si="186"/>
        <v>3446459</v>
      </c>
      <c r="S245" s="15">
        <f t="shared" si="186"/>
        <v>3274136</v>
      </c>
      <c r="T245" s="15">
        <f t="shared" si="186"/>
        <v>172323</v>
      </c>
      <c r="U245" s="15">
        <f t="shared" si="186"/>
        <v>0</v>
      </c>
      <c r="V245" s="15">
        <f t="shared" si="186"/>
        <v>0</v>
      </c>
      <c r="W245" s="15">
        <f t="shared" si="186"/>
        <v>0</v>
      </c>
      <c r="X245" s="15">
        <f t="shared" si="186"/>
        <v>0</v>
      </c>
      <c r="Y245" s="15">
        <f t="shared" si="186"/>
        <v>0</v>
      </c>
      <c r="Z245" s="15">
        <f t="shared" si="187"/>
        <v>0</v>
      </c>
      <c r="AA245" s="15">
        <f t="shared" si="187"/>
        <v>0</v>
      </c>
      <c r="AB245" s="15">
        <f t="shared" si="187"/>
        <v>0</v>
      </c>
      <c r="AC245" s="15">
        <f t="shared" si="187"/>
        <v>0</v>
      </c>
      <c r="AD245" s="15">
        <f t="shared" si="187"/>
        <v>0</v>
      </c>
      <c r="AE245" s="15">
        <f t="shared" si="187"/>
        <v>0</v>
      </c>
      <c r="AF245" s="15">
        <f t="shared" si="187"/>
        <v>0</v>
      </c>
      <c r="AG245" s="15">
        <f t="shared" si="187"/>
        <v>0</v>
      </c>
      <c r="AH245" s="15">
        <f t="shared" si="187"/>
        <v>0</v>
      </c>
      <c r="AI245" s="15">
        <f t="shared" si="187"/>
        <v>0</v>
      </c>
      <c r="AJ245" s="15">
        <f t="shared" si="187"/>
        <v>0</v>
      </c>
      <c r="AK245" s="15">
        <f t="shared" si="187"/>
        <v>0</v>
      </c>
      <c r="AL245" s="15">
        <f t="shared" si="187"/>
        <v>0</v>
      </c>
      <c r="AM245" s="44">
        <f t="shared" si="187"/>
        <v>0</v>
      </c>
      <c r="AN245" s="44">
        <f t="shared" si="187"/>
        <v>0</v>
      </c>
      <c r="AO245" s="44">
        <f t="shared" si="187"/>
        <v>0</v>
      </c>
      <c r="AP245" s="44">
        <f t="shared" si="187"/>
        <v>0</v>
      </c>
      <c r="AQ245" s="44">
        <f t="shared" si="187"/>
        <v>0</v>
      </c>
      <c r="AR245" s="44">
        <f t="shared" si="187"/>
        <v>0</v>
      </c>
      <c r="AS245" s="44">
        <f t="shared" si="187"/>
        <v>0</v>
      </c>
    </row>
    <row r="246" spans="1:45" ht="21" hidden="1" customHeight="1" x14ac:dyDescent="0.25">
      <c r="A246" s="102" t="s">
        <v>81</v>
      </c>
      <c r="B246" s="98">
        <v>51</v>
      </c>
      <c r="C246" s="98">
        <v>2</v>
      </c>
      <c r="D246" s="2" t="s">
        <v>131</v>
      </c>
      <c r="E246" s="98">
        <v>851</v>
      </c>
      <c r="F246" s="2" t="s">
        <v>56</v>
      </c>
      <c r="G246" s="2" t="s">
        <v>11</v>
      </c>
      <c r="H246" s="2" t="s">
        <v>231</v>
      </c>
      <c r="I246" s="2" t="s">
        <v>82</v>
      </c>
      <c r="J246" s="15">
        <f>'3.ВС'!J234</f>
        <v>3446459</v>
      </c>
      <c r="K246" s="15">
        <f>'3.ВС'!K234</f>
        <v>3274136</v>
      </c>
      <c r="L246" s="15">
        <f>'3.ВС'!L234</f>
        <v>172323</v>
      </c>
      <c r="M246" s="15">
        <f>'3.ВС'!M234</f>
        <v>0</v>
      </c>
      <c r="N246" s="15">
        <f>'3.ВС'!N234</f>
        <v>0</v>
      </c>
      <c r="O246" s="15">
        <f>'3.ВС'!O234</f>
        <v>0</v>
      </c>
      <c r="P246" s="15">
        <f>'3.ВС'!P234</f>
        <v>0</v>
      </c>
      <c r="Q246" s="15">
        <f>'3.ВС'!Q234</f>
        <v>0</v>
      </c>
      <c r="R246" s="15">
        <f>'3.ВС'!R234</f>
        <v>3446459</v>
      </c>
      <c r="S246" s="15">
        <f>'3.ВС'!S234</f>
        <v>3274136</v>
      </c>
      <c r="T246" s="15">
        <f>'3.ВС'!T234</f>
        <v>172323</v>
      </c>
      <c r="U246" s="15">
        <f>'3.ВС'!U234</f>
        <v>0</v>
      </c>
      <c r="V246" s="15">
        <f>'3.ВС'!V234</f>
        <v>0</v>
      </c>
      <c r="W246" s="15">
        <f>'3.ВС'!W234</f>
        <v>0</v>
      </c>
      <c r="X246" s="15">
        <f>'3.ВС'!X234</f>
        <v>0</v>
      </c>
      <c r="Y246" s="15">
        <f>'3.ВС'!Y234</f>
        <v>0</v>
      </c>
      <c r="Z246" s="15">
        <f>'3.ВС'!Z234</f>
        <v>0</v>
      </c>
      <c r="AA246" s="15">
        <f>'3.ВС'!AA234</f>
        <v>0</v>
      </c>
      <c r="AB246" s="15">
        <f>'3.ВС'!AB234</f>
        <v>0</v>
      </c>
      <c r="AC246" s="15">
        <f>'3.ВС'!AC234</f>
        <v>0</v>
      </c>
      <c r="AD246" s="15">
        <f>'3.ВС'!AD234</f>
        <v>0</v>
      </c>
      <c r="AE246" s="15">
        <f>'3.ВС'!AE234</f>
        <v>0</v>
      </c>
      <c r="AF246" s="15">
        <f>'3.ВС'!AF234</f>
        <v>0</v>
      </c>
      <c r="AG246" s="15">
        <f>'3.ВС'!AG234</f>
        <v>0</v>
      </c>
      <c r="AH246" s="15">
        <f>'3.ВС'!AH234</f>
        <v>0</v>
      </c>
      <c r="AI246" s="15">
        <f>'3.ВС'!AI234</f>
        <v>0</v>
      </c>
      <c r="AJ246" s="15">
        <f>'3.ВС'!AJ234</f>
        <v>0</v>
      </c>
      <c r="AK246" s="15">
        <f>'3.ВС'!AK234</f>
        <v>0</v>
      </c>
      <c r="AL246" s="15">
        <f>'3.ВС'!AL234</f>
        <v>0</v>
      </c>
      <c r="AM246" s="44">
        <f>'3.ВС'!AM234</f>
        <v>0</v>
      </c>
      <c r="AN246" s="44">
        <f>'3.ВС'!AN234</f>
        <v>0</v>
      </c>
      <c r="AO246" s="44">
        <f>'3.ВС'!AO234</f>
        <v>0</v>
      </c>
      <c r="AP246" s="44">
        <f>'3.ВС'!AP234</f>
        <v>0</v>
      </c>
      <c r="AQ246" s="44">
        <f>'3.ВС'!AQ234</f>
        <v>0</v>
      </c>
      <c r="AR246" s="44">
        <f>'3.ВС'!AR234</f>
        <v>0</v>
      </c>
      <c r="AS246" s="44">
        <f>'3.ВС'!AS234</f>
        <v>0</v>
      </c>
    </row>
    <row r="247" spans="1:45" ht="30" hidden="1" x14ac:dyDescent="0.25">
      <c r="A247" s="102" t="s">
        <v>441</v>
      </c>
      <c r="B247" s="98">
        <v>51</v>
      </c>
      <c r="C247" s="98">
        <v>2</v>
      </c>
      <c r="D247" s="2" t="s">
        <v>131</v>
      </c>
      <c r="E247" s="98">
        <v>851</v>
      </c>
      <c r="F247" s="2" t="s">
        <v>56</v>
      </c>
      <c r="G247" s="2" t="s">
        <v>11</v>
      </c>
      <c r="H247" s="2" t="s">
        <v>234</v>
      </c>
      <c r="I247" s="2"/>
      <c r="J247" s="15">
        <f t="shared" ref="J247:AK248" si="188">J248</f>
        <v>66996.94</v>
      </c>
      <c r="K247" s="15">
        <f t="shared" si="188"/>
        <v>65657</v>
      </c>
      <c r="L247" s="15">
        <f t="shared" si="188"/>
        <v>1339.94</v>
      </c>
      <c r="M247" s="15">
        <f t="shared" si="188"/>
        <v>0</v>
      </c>
      <c r="N247" s="15">
        <f t="shared" si="188"/>
        <v>0</v>
      </c>
      <c r="O247" s="15">
        <f t="shared" si="188"/>
        <v>0</v>
      </c>
      <c r="P247" s="15">
        <f t="shared" si="188"/>
        <v>0</v>
      </c>
      <c r="Q247" s="15">
        <f t="shared" si="188"/>
        <v>0</v>
      </c>
      <c r="R247" s="15">
        <f t="shared" si="188"/>
        <v>66996.94</v>
      </c>
      <c r="S247" s="15">
        <f t="shared" si="188"/>
        <v>65657</v>
      </c>
      <c r="T247" s="15">
        <f t="shared" si="188"/>
        <v>1339.94</v>
      </c>
      <c r="U247" s="15">
        <f t="shared" si="188"/>
        <v>0</v>
      </c>
      <c r="V247" s="15">
        <f t="shared" si="188"/>
        <v>67083.67</v>
      </c>
      <c r="W247" s="15">
        <f t="shared" si="188"/>
        <v>65742</v>
      </c>
      <c r="X247" s="15">
        <f t="shared" si="188"/>
        <v>1341.67</v>
      </c>
      <c r="Y247" s="15">
        <f t="shared" si="188"/>
        <v>0</v>
      </c>
      <c r="Z247" s="15">
        <f t="shared" si="188"/>
        <v>0</v>
      </c>
      <c r="AA247" s="15">
        <f t="shared" si="188"/>
        <v>0</v>
      </c>
      <c r="AB247" s="15">
        <f t="shared" si="188"/>
        <v>0</v>
      </c>
      <c r="AC247" s="15">
        <f t="shared" si="188"/>
        <v>0</v>
      </c>
      <c r="AD247" s="15">
        <f t="shared" si="188"/>
        <v>67083.67</v>
      </c>
      <c r="AE247" s="15">
        <f t="shared" si="188"/>
        <v>65742</v>
      </c>
      <c r="AF247" s="15">
        <f t="shared" si="188"/>
        <v>1341.67</v>
      </c>
      <c r="AG247" s="15">
        <f t="shared" si="188"/>
        <v>0</v>
      </c>
      <c r="AH247" s="15">
        <f t="shared" si="188"/>
        <v>68835.710000000006</v>
      </c>
      <c r="AI247" s="15">
        <f t="shared" si="188"/>
        <v>67459</v>
      </c>
      <c r="AJ247" s="15">
        <f t="shared" si="188"/>
        <v>1376.71</v>
      </c>
      <c r="AK247" s="15">
        <f t="shared" si="188"/>
        <v>0</v>
      </c>
      <c r="AL247" s="15">
        <f t="shared" ref="Z247:AS248" si="189">AL248</f>
        <v>0</v>
      </c>
      <c r="AM247" s="44">
        <f t="shared" si="189"/>
        <v>0</v>
      </c>
      <c r="AN247" s="44">
        <f t="shared" si="189"/>
        <v>0</v>
      </c>
      <c r="AO247" s="44">
        <f t="shared" si="189"/>
        <v>0</v>
      </c>
      <c r="AP247" s="44">
        <f t="shared" si="189"/>
        <v>68835.710000000006</v>
      </c>
      <c r="AQ247" s="44">
        <f t="shared" si="189"/>
        <v>67459</v>
      </c>
      <c r="AR247" s="44">
        <f t="shared" si="189"/>
        <v>1376.71</v>
      </c>
      <c r="AS247" s="44">
        <f t="shared" si="189"/>
        <v>0</v>
      </c>
    </row>
    <row r="248" spans="1:45" ht="22.5" hidden="1" customHeight="1" x14ac:dyDescent="0.25">
      <c r="A248" s="102" t="s">
        <v>40</v>
      </c>
      <c r="B248" s="98">
        <v>51</v>
      </c>
      <c r="C248" s="98">
        <v>2</v>
      </c>
      <c r="D248" s="2" t="s">
        <v>131</v>
      </c>
      <c r="E248" s="98">
        <v>851</v>
      </c>
      <c r="F248" s="2" t="s">
        <v>56</v>
      </c>
      <c r="G248" s="2" t="s">
        <v>11</v>
      </c>
      <c r="H248" s="2" t="s">
        <v>234</v>
      </c>
      <c r="I248" s="2" t="s">
        <v>80</v>
      </c>
      <c r="J248" s="15">
        <f t="shared" si="188"/>
        <v>66996.94</v>
      </c>
      <c r="K248" s="15">
        <f t="shared" si="188"/>
        <v>65657</v>
      </c>
      <c r="L248" s="15">
        <f t="shared" si="188"/>
        <v>1339.94</v>
      </c>
      <c r="M248" s="15">
        <f t="shared" si="188"/>
        <v>0</v>
      </c>
      <c r="N248" s="15">
        <f t="shared" si="188"/>
        <v>0</v>
      </c>
      <c r="O248" s="15">
        <f t="shared" si="188"/>
        <v>0</v>
      </c>
      <c r="P248" s="15">
        <f t="shared" si="188"/>
        <v>0</v>
      </c>
      <c r="Q248" s="15">
        <f t="shared" si="188"/>
        <v>0</v>
      </c>
      <c r="R248" s="15">
        <f t="shared" si="188"/>
        <v>66996.94</v>
      </c>
      <c r="S248" s="15">
        <f t="shared" si="188"/>
        <v>65657</v>
      </c>
      <c r="T248" s="15">
        <f t="shared" si="188"/>
        <v>1339.94</v>
      </c>
      <c r="U248" s="15">
        <f t="shared" si="188"/>
        <v>0</v>
      </c>
      <c r="V248" s="15">
        <f t="shared" si="188"/>
        <v>67083.67</v>
      </c>
      <c r="W248" s="15">
        <f t="shared" si="188"/>
        <v>65742</v>
      </c>
      <c r="X248" s="15">
        <f t="shared" si="188"/>
        <v>1341.67</v>
      </c>
      <c r="Y248" s="15">
        <f t="shared" si="188"/>
        <v>0</v>
      </c>
      <c r="Z248" s="15">
        <f t="shared" si="189"/>
        <v>0</v>
      </c>
      <c r="AA248" s="15">
        <f t="shared" si="189"/>
        <v>0</v>
      </c>
      <c r="AB248" s="15">
        <f t="shared" si="189"/>
        <v>0</v>
      </c>
      <c r="AC248" s="15">
        <f t="shared" si="189"/>
        <v>0</v>
      </c>
      <c r="AD248" s="15">
        <f t="shared" si="189"/>
        <v>67083.67</v>
      </c>
      <c r="AE248" s="15">
        <f t="shared" si="189"/>
        <v>65742</v>
      </c>
      <c r="AF248" s="15">
        <f t="shared" si="189"/>
        <v>1341.67</v>
      </c>
      <c r="AG248" s="15">
        <f t="shared" si="189"/>
        <v>0</v>
      </c>
      <c r="AH248" s="15">
        <f t="shared" si="189"/>
        <v>68835.710000000006</v>
      </c>
      <c r="AI248" s="15">
        <f t="shared" si="189"/>
        <v>67459</v>
      </c>
      <c r="AJ248" s="15">
        <f t="shared" si="189"/>
        <v>1376.71</v>
      </c>
      <c r="AK248" s="15">
        <f t="shared" si="189"/>
        <v>0</v>
      </c>
      <c r="AL248" s="15">
        <f t="shared" si="189"/>
        <v>0</v>
      </c>
      <c r="AM248" s="44">
        <f t="shared" si="189"/>
        <v>0</v>
      </c>
      <c r="AN248" s="44">
        <f t="shared" si="189"/>
        <v>0</v>
      </c>
      <c r="AO248" s="44">
        <f t="shared" si="189"/>
        <v>0</v>
      </c>
      <c r="AP248" s="44">
        <f t="shared" si="189"/>
        <v>68835.710000000006</v>
      </c>
      <c r="AQ248" s="44">
        <f t="shared" si="189"/>
        <v>67459</v>
      </c>
      <c r="AR248" s="44">
        <f t="shared" si="189"/>
        <v>1376.71</v>
      </c>
      <c r="AS248" s="44">
        <f t="shared" si="189"/>
        <v>0</v>
      </c>
    </row>
    <row r="249" spans="1:45" ht="22.5" hidden="1" customHeight="1" x14ac:dyDescent="0.25">
      <c r="A249" s="102" t="s">
        <v>41</v>
      </c>
      <c r="B249" s="98">
        <v>51</v>
      </c>
      <c r="C249" s="98">
        <v>2</v>
      </c>
      <c r="D249" s="2" t="s">
        <v>131</v>
      </c>
      <c r="E249" s="98">
        <v>851</v>
      </c>
      <c r="F249" s="2" t="s">
        <v>56</v>
      </c>
      <c r="G249" s="2" t="s">
        <v>11</v>
      </c>
      <c r="H249" s="2" t="s">
        <v>234</v>
      </c>
      <c r="I249" s="2" t="s">
        <v>82</v>
      </c>
      <c r="J249" s="15">
        <f>'3.ВС'!J237</f>
        <v>66996.94</v>
      </c>
      <c r="K249" s="15">
        <f>'3.ВС'!K237</f>
        <v>65657</v>
      </c>
      <c r="L249" s="15">
        <f>'3.ВС'!L237</f>
        <v>1339.94</v>
      </c>
      <c r="M249" s="15">
        <f>'3.ВС'!M237</f>
        <v>0</v>
      </c>
      <c r="N249" s="15">
        <f>'3.ВС'!N237</f>
        <v>0</v>
      </c>
      <c r="O249" s="15">
        <f>'3.ВС'!O237</f>
        <v>0</v>
      </c>
      <c r="P249" s="15">
        <f>'3.ВС'!P237</f>
        <v>0</v>
      </c>
      <c r="Q249" s="15">
        <f>'3.ВС'!Q237</f>
        <v>0</v>
      </c>
      <c r="R249" s="15">
        <f>'3.ВС'!R237</f>
        <v>66996.94</v>
      </c>
      <c r="S249" s="15">
        <f>'3.ВС'!S237</f>
        <v>65657</v>
      </c>
      <c r="T249" s="15">
        <f>'3.ВС'!T237</f>
        <v>1339.94</v>
      </c>
      <c r="U249" s="15">
        <f>'3.ВС'!U237</f>
        <v>0</v>
      </c>
      <c r="V249" s="15">
        <f>'3.ВС'!V237</f>
        <v>67083.67</v>
      </c>
      <c r="W249" s="15">
        <f>'3.ВС'!W237</f>
        <v>65742</v>
      </c>
      <c r="X249" s="15">
        <f>'3.ВС'!X237</f>
        <v>1341.67</v>
      </c>
      <c r="Y249" s="15">
        <f>'3.ВС'!Y237</f>
        <v>0</v>
      </c>
      <c r="Z249" s="15">
        <f>'3.ВС'!Z237</f>
        <v>0</v>
      </c>
      <c r="AA249" s="15">
        <f>'3.ВС'!AA237</f>
        <v>0</v>
      </c>
      <c r="AB249" s="15">
        <f>'3.ВС'!AB237</f>
        <v>0</v>
      </c>
      <c r="AC249" s="15">
        <f>'3.ВС'!AC237</f>
        <v>0</v>
      </c>
      <c r="AD249" s="15">
        <f>'3.ВС'!AD237</f>
        <v>67083.67</v>
      </c>
      <c r="AE249" s="15">
        <f>'3.ВС'!AE237</f>
        <v>65742</v>
      </c>
      <c r="AF249" s="15">
        <f>'3.ВС'!AF237</f>
        <v>1341.67</v>
      </c>
      <c r="AG249" s="15">
        <f>'3.ВС'!AG237</f>
        <v>0</v>
      </c>
      <c r="AH249" s="15">
        <f>'3.ВС'!AH237</f>
        <v>68835.710000000006</v>
      </c>
      <c r="AI249" s="15">
        <f>'3.ВС'!AI237</f>
        <v>67459</v>
      </c>
      <c r="AJ249" s="15">
        <f>'3.ВС'!AJ237</f>
        <v>1376.71</v>
      </c>
      <c r="AK249" s="15">
        <f>'3.ВС'!AK237</f>
        <v>0</v>
      </c>
      <c r="AL249" s="15">
        <f>'3.ВС'!AL237</f>
        <v>0</v>
      </c>
      <c r="AM249" s="44">
        <f>'3.ВС'!AM237</f>
        <v>0</v>
      </c>
      <c r="AN249" s="44">
        <f>'3.ВС'!AN237</f>
        <v>0</v>
      </c>
      <c r="AO249" s="44">
        <f>'3.ВС'!AO237</f>
        <v>0</v>
      </c>
      <c r="AP249" s="44">
        <f>'3.ВС'!AP237</f>
        <v>68835.710000000006</v>
      </c>
      <c r="AQ249" s="44">
        <f>'3.ВС'!AQ237</f>
        <v>67459</v>
      </c>
      <c r="AR249" s="44">
        <f>'3.ВС'!AR237</f>
        <v>1376.71</v>
      </c>
      <c r="AS249" s="44">
        <f>'3.ВС'!AS237</f>
        <v>0</v>
      </c>
    </row>
    <row r="250" spans="1:45" ht="48" customHeight="1" x14ac:dyDescent="0.25">
      <c r="A250" s="102" t="s">
        <v>388</v>
      </c>
      <c r="B250" s="98">
        <v>51</v>
      </c>
      <c r="C250" s="98">
        <v>2</v>
      </c>
      <c r="D250" s="2" t="s">
        <v>387</v>
      </c>
      <c r="E250" s="98"/>
      <c r="F250" s="2"/>
      <c r="G250" s="2"/>
      <c r="H250" s="2"/>
      <c r="I250" s="4"/>
      <c r="J250" s="15">
        <f t="shared" ref="J250:AK253" si="190">J251</f>
        <v>0</v>
      </c>
      <c r="K250" s="15">
        <f t="shared" si="190"/>
        <v>0</v>
      </c>
      <c r="L250" s="15">
        <f t="shared" si="190"/>
        <v>0</v>
      </c>
      <c r="M250" s="15">
        <f t="shared" si="190"/>
        <v>0</v>
      </c>
      <c r="N250" s="15">
        <f t="shared" si="190"/>
        <v>280995</v>
      </c>
      <c r="O250" s="15">
        <f t="shared" si="190"/>
        <v>0</v>
      </c>
      <c r="P250" s="15">
        <f t="shared" si="190"/>
        <v>280995</v>
      </c>
      <c r="Q250" s="15">
        <f t="shared" si="190"/>
        <v>0</v>
      </c>
      <c r="R250" s="15">
        <f t="shared" si="190"/>
        <v>280995</v>
      </c>
      <c r="S250" s="15">
        <f t="shared" si="190"/>
        <v>0</v>
      </c>
      <c r="T250" s="15">
        <f t="shared" si="190"/>
        <v>280995</v>
      </c>
      <c r="U250" s="15">
        <f t="shared" si="190"/>
        <v>0</v>
      </c>
      <c r="V250" s="15">
        <f t="shared" si="190"/>
        <v>0</v>
      </c>
      <c r="W250" s="15">
        <f t="shared" si="190"/>
        <v>0</v>
      </c>
      <c r="X250" s="15">
        <f t="shared" si="190"/>
        <v>0</v>
      </c>
      <c r="Y250" s="15">
        <f t="shared" si="190"/>
        <v>0</v>
      </c>
      <c r="Z250" s="15">
        <f t="shared" si="190"/>
        <v>0</v>
      </c>
      <c r="AA250" s="15">
        <f t="shared" si="190"/>
        <v>0</v>
      </c>
      <c r="AB250" s="15">
        <f t="shared" si="190"/>
        <v>0</v>
      </c>
      <c r="AC250" s="15">
        <f t="shared" si="190"/>
        <v>0</v>
      </c>
      <c r="AD250" s="15">
        <f t="shared" si="190"/>
        <v>0</v>
      </c>
      <c r="AE250" s="15">
        <f t="shared" si="190"/>
        <v>0</v>
      </c>
      <c r="AF250" s="15">
        <f t="shared" si="190"/>
        <v>0</v>
      </c>
      <c r="AG250" s="15">
        <f t="shared" si="190"/>
        <v>0</v>
      </c>
      <c r="AH250" s="15">
        <f t="shared" si="190"/>
        <v>0</v>
      </c>
      <c r="AI250" s="15">
        <f t="shared" si="190"/>
        <v>0</v>
      </c>
      <c r="AJ250" s="15">
        <f t="shared" si="190"/>
        <v>0</v>
      </c>
      <c r="AK250" s="15">
        <f t="shared" si="190"/>
        <v>0</v>
      </c>
      <c r="AL250" s="15">
        <f t="shared" ref="Z250:AS253" si="191">AL251</f>
        <v>0</v>
      </c>
      <c r="AM250" s="44">
        <f t="shared" si="191"/>
        <v>0</v>
      </c>
      <c r="AN250" s="44">
        <f t="shared" si="191"/>
        <v>0</v>
      </c>
      <c r="AO250" s="44">
        <f t="shared" si="191"/>
        <v>0</v>
      </c>
      <c r="AP250" s="44">
        <f t="shared" si="191"/>
        <v>0</v>
      </c>
      <c r="AQ250" s="44">
        <f t="shared" si="191"/>
        <v>0</v>
      </c>
      <c r="AR250" s="44">
        <f t="shared" si="191"/>
        <v>0</v>
      </c>
      <c r="AS250" s="44">
        <f t="shared" si="191"/>
        <v>0</v>
      </c>
    </row>
    <row r="251" spans="1:45" ht="18" customHeight="1" x14ac:dyDescent="0.25">
      <c r="A251" s="100" t="s">
        <v>6</v>
      </c>
      <c r="B251" s="98">
        <v>51</v>
      </c>
      <c r="C251" s="98">
        <v>2</v>
      </c>
      <c r="D251" s="2" t="s">
        <v>387</v>
      </c>
      <c r="E251" s="98">
        <v>851</v>
      </c>
      <c r="F251" s="2"/>
      <c r="G251" s="3"/>
      <c r="H251" s="3"/>
      <c r="I251" s="2"/>
      <c r="J251" s="15">
        <f t="shared" si="190"/>
        <v>0</v>
      </c>
      <c r="K251" s="15">
        <f t="shared" si="190"/>
        <v>0</v>
      </c>
      <c r="L251" s="15">
        <f t="shared" si="190"/>
        <v>0</v>
      </c>
      <c r="M251" s="15">
        <f t="shared" si="190"/>
        <v>0</v>
      </c>
      <c r="N251" s="15">
        <f t="shared" si="190"/>
        <v>280995</v>
      </c>
      <c r="O251" s="15">
        <f t="shared" si="190"/>
        <v>0</v>
      </c>
      <c r="P251" s="15">
        <f t="shared" si="190"/>
        <v>280995</v>
      </c>
      <c r="Q251" s="15">
        <f t="shared" si="190"/>
        <v>0</v>
      </c>
      <c r="R251" s="15">
        <f t="shared" si="190"/>
        <v>280995</v>
      </c>
      <c r="S251" s="15">
        <f t="shared" si="190"/>
        <v>0</v>
      </c>
      <c r="T251" s="15">
        <f t="shared" si="190"/>
        <v>280995</v>
      </c>
      <c r="U251" s="15">
        <f t="shared" si="190"/>
        <v>0</v>
      </c>
      <c r="V251" s="15">
        <f t="shared" si="190"/>
        <v>0</v>
      </c>
      <c r="W251" s="15">
        <f t="shared" si="190"/>
        <v>0</v>
      </c>
      <c r="X251" s="15">
        <f t="shared" si="190"/>
        <v>0</v>
      </c>
      <c r="Y251" s="15">
        <f t="shared" si="190"/>
        <v>0</v>
      </c>
      <c r="Z251" s="15">
        <f t="shared" si="191"/>
        <v>0</v>
      </c>
      <c r="AA251" s="15">
        <f t="shared" si="191"/>
        <v>0</v>
      </c>
      <c r="AB251" s="15">
        <f t="shared" si="191"/>
        <v>0</v>
      </c>
      <c r="AC251" s="15">
        <f t="shared" si="191"/>
        <v>0</v>
      </c>
      <c r="AD251" s="15">
        <f t="shared" si="191"/>
        <v>0</v>
      </c>
      <c r="AE251" s="15">
        <f t="shared" si="191"/>
        <v>0</v>
      </c>
      <c r="AF251" s="15">
        <f t="shared" si="191"/>
        <v>0</v>
      </c>
      <c r="AG251" s="15">
        <f t="shared" si="191"/>
        <v>0</v>
      </c>
      <c r="AH251" s="15">
        <f t="shared" si="191"/>
        <v>0</v>
      </c>
      <c r="AI251" s="15">
        <f t="shared" si="191"/>
        <v>0</v>
      </c>
      <c r="AJ251" s="15">
        <f t="shared" si="191"/>
        <v>0</v>
      </c>
      <c r="AK251" s="15">
        <f t="shared" si="191"/>
        <v>0</v>
      </c>
      <c r="AL251" s="15">
        <f t="shared" si="191"/>
        <v>0</v>
      </c>
      <c r="AM251" s="44">
        <f t="shared" si="191"/>
        <v>0</v>
      </c>
      <c r="AN251" s="44">
        <f t="shared" si="191"/>
        <v>0</v>
      </c>
      <c r="AO251" s="44">
        <f t="shared" si="191"/>
        <v>0</v>
      </c>
      <c r="AP251" s="44">
        <f t="shared" si="191"/>
        <v>0</v>
      </c>
      <c r="AQ251" s="44">
        <f t="shared" si="191"/>
        <v>0</v>
      </c>
      <c r="AR251" s="44">
        <f t="shared" si="191"/>
        <v>0</v>
      </c>
      <c r="AS251" s="44">
        <f t="shared" si="191"/>
        <v>0</v>
      </c>
    </row>
    <row r="252" spans="1:45" ht="33" customHeight="1" x14ac:dyDescent="0.25">
      <c r="A252" s="102" t="s">
        <v>229</v>
      </c>
      <c r="B252" s="98">
        <v>51</v>
      </c>
      <c r="C252" s="98">
        <v>2</v>
      </c>
      <c r="D252" s="2" t="s">
        <v>387</v>
      </c>
      <c r="E252" s="98">
        <v>851</v>
      </c>
      <c r="F252" s="2" t="s">
        <v>56</v>
      </c>
      <c r="G252" s="2" t="s">
        <v>11</v>
      </c>
      <c r="H252" s="2" t="s">
        <v>230</v>
      </c>
      <c r="I252" s="4"/>
      <c r="J252" s="15">
        <f t="shared" si="190"/>
        <v>0</v>
      </c>
      <c r="K252" s="15">
        <f t="shared" si="190"/>
        <v>0</v>
      </c>
      <c r="L252" s="15">
        <f t="shared" si="190"/>
        <v>0</v>
      </c>
      <c r="M252" s="15">
        <f t="shared" si="190"/>
        <v>0</v>
      </c>
      <c r="N252" s="15">
        <f t="shared" si="190"/>
        <v>280995</v>
      </c>
      <c r="O252" s="15">
        <f t="shared" si="190"/>
        <v>0</v>
      </c>
      <c r="P252" s="15">
        <f t="shared" si="190"/>
        <v>280995</v>
      </c>
      <c r="Q252" s="15">
        <f t="shared" si="190"/>
        <v>0</v>
      </c>
      <c r="R252" s="15">
        <f t="shared" si="190"/>
        <v>280995</v>
      </c>
      <c r="S252" s="15">
        <f t="shared" si="190"/>
        <v>0</v>
      </c>
      <c r="T252" s="15">
        <f t="shared" si="190"/>
        <v>280995</v>
      </c>
      <c r="U252" s="15">
        <f t="shared" si="190"/>
        <v>0</v>
      </c>
      <c r="V252" s="15">
        <f t="shared" si="190"/>
        <v>0</v>
      </c>
      <c r="W252" s="15">
        <f t="shared" si="190"/>
        <v>0</v>
      </c>
      <c r="X252" s="15">
        <f t="shared" si="190"/>
        <v>0</v>
      </c>
      <c r="Y252" s="15">
        <f t="shared" si="190"/>
        <v>0</v>
      </c>
      <c r="Z252" s="15">
        <f t="shared" si="191"/>
        <v>0</v>
      </c>
      <c r="AA252" s="15">
        <f t="shared" si="191"/>
        <v>0</v>
      </c>
      <c r="AB252" s="15">
        <f t="shared" si="191"/>
        <v>0</v>
      </c>
      <c r="AC252" s="15">
        <f t="shared" si="191"/>
        <v>0</v>
      </c>
      <c r="AD252" s="15">
        <f t="shared" si="191"/>
        <v>0</v>
      </c>
      <c r="AE252" s="15">
        <f t="shared" si="191"/>
        <v>0</v>
      </c>
      <c r="AF252" s="15">
        <f t="shared" si="191"/>
        <v>0</v>
      </c>
      <c r="AG252" s="15">
        <f t="shared" si="191"/>
        <v>0</v>
      </c>
      <c r="AH252" s="15">
        <f t="shared" si="191"/>
        <v>0</v>
      </c>
      <c r="AI252" s="15">
        <f t="shared" si="191"/>
        <v>0</v>
      </c>
      <c r="AJ252" s="15">
        <f t="shared" si="191"/>
        <v>0</v>
      </c>
      <c r="AK252" s="15">
        <f t="shared" si="191"/>
        <v>0</v>
      </c>
      <c r="AL252" s="15">
        <f t="shared" si="191"/>
        <v>0</v>
      </c>
      <c r="AM252" s="44">
        <f t="shared" si="191"/>
        <v>0</v>
      </c>
      <c r="AN252" s="44">
        <f t="shared" si="191"/>
        <v>0</v>
      </c>
      <c r="AO252" s="44">
        <f t="shared" si="191"/>
        <v>0</v>
      </c>
      <c r="AP252" s="44">
        <f t="shared" si="191"/>
        <v>0</v>
      </c>
      <c r="AQ252" s="44">
        <f t="shared" si="191"/>
        <v>0</v>
      </c>
      <c r="AR252" s="44">
        <f t="shared" si="191"/>
        <v>0</v>
      </c>
      <c r="AS252" s="44">
        <f t="shared" si="191"/>
        <v>0</v>
      </c>
    </row>
    <row r="253" spans="1:45" ht="33" customHeight="1" x14ac:dyDescent="0.25">
      <c r="A253" s="102" t="s">
        <v>20</v>
      </c>
      <c r="B253" s="98">
        <v>51</v>
      </c>
      <c r="C253" s="98">
        <v>2</v>
      </c>
      <c r="D253" s="2" t="s">
        <v>387</v>
      </c>
      <c r="E253" s="98">
        <v>851</v>
      </c>
      <c r="F253" s="2" t="s">
        <v>56</v>
      </c>
      <c r="G253" s="2" t="s">
        <v>11</v>
      </c>
      <c r="H253" s="2" t="s">
        <v>230</v>
      </c>
      <c r="I253" s="4">
        <v>200</v>
      </c>
      <c r="J253" s="15">
        <f t="shared" si="190"/>
        <v>0</v>
      </c>
      <c r="K253" s="15">
        <f t="shared" si="190"/>
        <v>0</v>
      </c>
      <c r="L253" s="15">
        <f t="shared" si="190"/>
        <v>0</v>
      </c>
      <c r="M253" s="15">
        <f t="shared" si="190"/>
        <v>0</v>
      </c>
      <c r="N253" s="15">
        <f t="shared" si="190"/>
        <v>280995</v>
      </c>
      <c r="O253" s="15">
        <f t="shared" si="190"/>
        <v>0</v>
      </c>
      <c r="P253" s="15">
        <f t="shared" si="190"/>
        <v>280995</v>
      </c>
      <c r="Q253" s="15">
        <f t="shared" si="190"/>
        <v>0</v>
      </c>
      <c r="R253" s="15">
        <f t="shared" si="190"/>
        <v>280995</v>
      </c>
      <c r="S253" s="15">
        <f t="shared" si="190"/>
        <v>0</v>
      </c>
      <c r="T253" s="15">
        <f t="shared" si="190"/>
        <v>280995</v>
      </c>
      <c r="U253" s="15">
        <f t="shared" si="190"/>
        <v>0</v>
      </c>
      <c r="V253" s="15">
        <f t="shared" si="190"/>
        <v>0</v>
      </c>
      <c r="W253" s="15">
        <f t="shared" si="190"/>
        <v>0</v>
      </c>
      <c r="X253" s="15">
        <f t="shared" si="190"/>
        <v>0</v>
      </c>
      <c r="Y253" s="15">
        <f t="shared" si="190"/>
        <v>0</v>
      </c>
      <c r="Z253" s="15">
        <f t="shared" si="191"/>
        <v>0</v>
      </c>
      <c r="AA253" s="15">
        <f t="shared" si="191"/>
        <v>0</v>
      </c>
      <c r="AB253" s="15">
        <f t="shared" si="191"/>
        <v>0</v>
      </c>
      <c r="AC253" s="15">
        <f t="shared" si="191"/>
        <v>0</v>
      </c>
      <c r="AD253" s="15">
        <f t="shared" si="191"/>
        <v>0</v>
      </c>
      <c r="AE253" s="15">
        <f t="shared" si="191"/>
        <v>0</v>
      </c>
      <c r="AF253" s="15">
        <f t="shared" si="191"/>
        <v>0</v>
      </c>
      <c r="AG253" s="15">
        <f t="shared" si="191"/>
        <v>0</v>
      </c>
      <c r="AH253" s="15">
        <f t="shared" si="191"/>
        <v>0</v>
      </c>
      <c r="AI253" s="15">
        <f t="shared" si="191"/>
        <v>0</v>
      </c>
      <c r="AJ253" s="15">
        <f t="shared" si="191"/>
        <v>0</v>
      </c>
      <c r="AK253" s="15">
        <f t="shared" si="191"/>
        <v>0</v>
      </c>
      <c r="AL253" s="15">
        <f t="shared" si="191"/>
        <v>0</v>
      </c>
      <c r="AM253" s="44">
        <f t="shared" si="191"/>
        <v>0</v>
      </c>
      <c r="AN253" s="44">
        <f t="shared" si="191"/>
        <v>0</v>
      </c>
      <c r="AO253" s="44">
        <f t="shared" si="191"/>
        <v>0</v>
      </c>
      <c r="AP253" s="44">
        <f t="shared" si="191"/>
        <v>0</v>
      </c>
      <c r="AQ253" s="44">
        <f t="shared" si="191"/>
        <v>0</v>
      </c>
      <c r="AR253" s="44">
        <f t="shared" si="191"/>
        <v>0</v>
      </c>
      <c r="AS253" s="44">
        <f t="shared" si="191"/>
        <v>0</v>
      </c>
    </row>
    <row r="254" spans="1:45" ht="52.5" customHeight="1" x14ac:dyDescent="0.25">
      <c r="A254" s="102" t="s">
        <v>9</v>
      </c>
      <c r="B254" s="98">
        <v>51</v>
      </c>
      <c r="C254" s="98">
        <v>2</v>
      </c>
      <c r="D254" s="2" t="s">
        <v>387</v>
      </c>
      <c r="E254" s="98">
        <v>851</v>
      </c>
      <c r="F254" s="2" t="s">
        <v>56</v>
      </c>
      <c r="G254" s="2" t="s">
        <v>11</v>
      </c>
      <c r="H254" s="2" t="s">
        <v>230</v>
      </c>
      <c r="I254" s="4">
        <v>240</v>
      </c>
      <c r="J254" s="15">
        <f>'3.ВС'!J240</f>
        <v>0</v>
      </c>
      <c r="K254" s="15">
        <f>'3.ВС'!K240</f>
        <v>0</v>
      </c>
      <c r="L254" s="15">
        <f>'3.ВС'!L240</f>
        <v>0</v>
      </c>
      <c r="M254" s="15">
        <f>'3.ВС'!M240</f>
        <v>0</v>
      </c>
      <c r="N254" s="15">
        <f>'3.ВС'!N240</f>
        <v>280995</v>
      </c>
      <c r="O254" s="15">
        <f>'3.ВС'!O240</f>
        <v>0</v>
      </c>
      <c r="P254" s="15">
        <f>'3.ВС'!P240</f>
        <v>280995</v>
      </c>
      <c r="Q254" s="15">
        <f>'3.ВС'!Q240</f>
        <v>0</v>
      </c>
      <c r="R254" s="15">
        <f>'3.ВС'!R240</f>
        <v>280995</v>
      </c>
      <c r="S254" s="15">
        <f>'3.ВС'!S240</f>
        <v>0</v>
      </c>
      <c r="T254" s="15">
        <f>'3.ВС'!T240</f>
        <v>280995</v>
      </c>
      <c r="U254" s="15">
        <f>'3.ВС'!U240</f>
        <v>0</v>
      </c>
      <c r="V254" s="15">
        <f>'3.ВС'!V240</f>
        <v>0</v>
      </c>
      <c r="W254" s="15">
        <f>'3.ВС'!W240</f>
        <v>0</v>
      </c>
      <c r="X254" s="15">
        <f>'3.ВС'!X240</f>
        <v>0</v>
      </c>
      <c r="Y254" s="15">
        <f>'3.ВС'!Y240</f>
        <v>0</v>
      </c>
      <c r="Z254" s="15">
        <f>'3.ВС'!Z240</f>
        <v>0</v>
      </c>
      <c r="AA254" s="15">
        <f>'3.ВС'!AA240</f>
        <v>0</v>
      </c>
      <c r="AB254" s="15">
        <f>'3.ВС'!AB240</f>
        <v>0</v>
      </c>
      <c r="AC254" s="15">
        <f>'3.ВС'!AC240</f>
        <v>0</v>
      </c>
      <c r="AD254" s="15">
        <f>'3.ВС'!AD240</f>
        <v>0</v>
      </c>
      <c r="AE254" s="15">
        <f>'3.ВС'!AE240</f>
        <v>0</v>
      </c>
      <c r="AF254" s="15">
        <f>'3.ВС'!AF240</f>
        <v>0</v>
      </c>
      <c r="AG254" s="15">
        <f>'3.ВС'!AG240</f>
        <v>0</v>
      </c>
      <c r="AH254" s="15">
        <f>'3.ВС'!AH240</f>
        <v>0</v>
      </c>
      <c r="AI254" s="15">
        <f>'3.ВС'!AI240</f>
        <v>0</v>
      </c>
      <c r="AJ254" s="15">
        <f>'3.ВС'!AJ240</f>
        <v>0</v>
      </c>
      <c r="AK254" s="15">
        <f>'3.ВС'!AK240</f>
        <v>0</v>
      </c>
      <c r="AL254" s="15">
        <f>'3.ВС'!AL240</f>
        <v>0</v>
      </c>
      <c r="AM254" s="44">
        <f>'3.ВС'!AM240</f>
        <v>0</v>
      </c>
      <c r="AN254" s="44">
        <f>'3.ВС'!AN240</f>
        <v>0</v>
      </c>
      <c r="AO254" s="44">
        <f>'3.ВС'!AO240</f>
        <v>0</v>
      </c>
      <c r="AP254" s="44">
        <f>'3.ВС'!AP240</f>
        <v>0</v>
      </c>
      <c r="AQ254" s="44">
        <f>'3.ВС'!AQ240</f>
        <v>0</v>
      </c>
      <c r="AR254" s="44">
        <f>'3.ВС'!AR240</f>
        <v>0</v>
      </c>
      <c r="AS254" s="44">
        <f>'3.ВС'!AS240</f>
        <v>0</v>
      </c>
    </row>
    <row r="255" spans="1:45" ht="45" hidden="1" x14ac:dyDescent="0.25">
      <c r="A255" s="100" t="s">
        <v>249</v>
      </c>
      <c r="B255" s="98">
        <v>51</v>
      </c>
      <c r="C255" s="98">
        <v>3</v>
      </c>
      <c r="D255" s="2"/>
      <c r="E255" s="98"/>
      <c r="F255" s="2"/>
      <c r="G255" s="3"/>
      <c r="H255" s="3"/>
      <c r="I255" s="2"/>
      <c r="J255" s="15">
        <f t="shared" ref="J255" si="192">J257</f>
        <v>5000</v>
      </c>
      <c r="K255" s="15">
        <f t="shared" ref="K255:U255" si="193">K257</f>
        <v>0</v>
      </c>
      <c r="L255" s="15">
        <f t="shared" si="193"/>
        <v>5000</v>
      </c>
      <c r="M255" s="15">
        <f t="shared" si="193"/>
        <v>0</v>
      </c>
      <c r="N255" s="15">
        <f t="shared" si="193"/>
        <v>0</v>
      </c>
      <c r="O255" s="15">
        <f t="shared" si="193"/>
        <v>0</v>
      </c>
      <c r="P255" s="15">
        <f t="shared" si="193"/>
        <v>0</v>
      </c>
      <c r="Q255" s="15">
        <f t="shared" si="193"/>
        <v>0</v>
      </c>
      <c r="R255" s="15">
        <f t="shared" si="193"/>
        <v>5000</v>
      </c>
      <c r="S255" s="15">
        <f t="shared" si="193"/>
        <v>0</v>
      </c>
      <c r="T255" s="15">
        <f t="shared" si="193"/>
        <v>5000</v>
      </c>
      <c r="U255" s="15">
        <f t="shared" si="193"/>
        <v>0</v>
      </c>
      <c r="V255" s="15">
        <f t="shared" ref="V255:Y255" si="194">V257</f>
        <v>0</v>
      </c>
      <c r="W255" s="15">
        <f t="shared" si="194"/>
        <v>0</v>
      </c>
      <c r="X255" s="15">
        <f t="shared" si="194"/>
        <v>0</v>
      </c>
      <c r="Y255" s="15">
        <f t="shared" si="194"/>
        <v>0</v>
      </c>
      <c r="Z255" s="15">
        <f t="shared" ref="Z255:AS255" si="195">Z257</f>
        <v>0</v>
      </c>
      <c r="AA255" s="15">
        <f t="shared" si="195"/>
        <v>0</v>
      </c>
      <c r="AB255" s="15">
        <f t="shared" si="195"/>
        <v>0</v>
      </c>
      <c r="AC255" s="15">
        <f t="shared" si="195"/>
        <v>0</v>
      </c>
      <c r="AD255" s="15">
        <f t="shared" si="195"/>
        <v>0</v>
      </c>
      <c r="AE255" s="15">
        <f t="shared" si="195"/>
        <v>0</v>
      </c>
      <c r="AF255" s="15">
        <f t="shared" si="195"/>
        <v>0</v>
      </c>
      <c r="AG255" s="15">
        <f t="shared" si="195"/>
        <v>0</v>
      </c>
      <c r="AH255" s="15">
        <f t="shared" si="195"/>
        <v>0</v>
      </c>
      <c r="AI255" s="15">
        <f t="shared" si="195"/>
        <v>0</v>
      </c>
      <c r="AJ255" s="15">
        <f t="shared" si="195"/>
        <v>0</v>
      </c>
      <c r="AK255" s="15">
        <f t="shared" si="195"/>
        <v>0</v>
      </c>
      <c r="AL255" s="15">
        <f t="shared" si="195"/>
        <v>0</v>
      </c>
      <c r="AM255" s="44">
        <f t="shared" si="195"/>
        <v>0</v>
      </c>
      <c r="AN255" s="44">
        <f t="shared" si="195"/>
        <v>0</v>
      </c>
      <c r="AO255" s="44">
        <f t="shared" si="195"/>
        <v>0</v>
      </c>
      <c r="AP255" s="44">
        <f t="shared" si="195"/>
        <v>0</v>
      </c>
      <c r="AQ255" s="44">
        <f t="shared" si="195"/>
        <v>0</v>
      </c>
      <c r="AR255" s="44">
        <f t="shared" si="195"/>
        <v>0</v>
      </c>
      <c r="AS255" s="44">
        <f t="shared" si="195"/>
        <v>0</v>
      </c>
    </row>
    <row r="256" spans="1:45" ht="60.75" hidden="1" customHeight="1" x14ac:dyDescent="0.25">
      <c r="A256" s="100" t="s">
        <v>165</v>
      </c>
      <c r="B256" s="98">
        <v>51</v>
      </c>
      <c r="C256" s="98">
        <v>3</v>
      </c>
      <c r="D256" s="2" t="s">
        <v>390</v>
      </c>
      <c r="E256" s="98"/>
      <c r="F256" s="2"/>
      <c r="G256" s="3"/>
      <c r="H256" s="3"/>
      <c r="I256" s="2"/>
      <c r="J256" s="15">
        <f t="shared" ref="J256:AK259" si="196">J257</f>
        <v>5000</v>
      </c>
      <c r="K256" s="15">
        <f t="shared" si="196"/>
        <v>0</v>
      </c>
      <c r="L256" s="15">
        <f t="shared" si="196"/>
        <v>5000</v>
      </c>
      <c r="M256" s="15">
        <f t="shared" si="196"/>
        <v>0</v>
      </c>
      <c r="N256" s="15">
        <f t="shared" si="196"/>
        <v>0</v>
      </c>
      <c r="O256" s="15">
        <f t="shared" si="196"/>
        <v>0</v>
      </c>
      <c r="P256" s="15">
        <f t="shared" si="196"/>
        <v>0</v>
      </c>
      <c r="Q256" s="15">
        <f t="shared" si="196"/>
        <v>0</v>
      </c>
      <c r="R256" s="15">
        <f t="shared" si="196"/>
        <v>5000</v>
      </c>
      <c r="S256" s="15">
        <f t="shared" si="196"/>
        <v>0</v>
      </c>
      <c r="T256" s="15">
        <f t="shared" si="196"/>
        <v>5000</v>
      </c>
      <c r="U256" s="15">
        <f t="shared" si="196"/>
        <v>0</v>
      </c>
      <c r="V256" s="15">
        <f t="shared" si="196"/>
        <v>0</v>
      </c>
      <c r="W256" s="15">
        <f t="shared" si="196"/>
        <v>0</v>
      </c>
      <c r="X256" s="15">
        <f t="shared" si="196"/>
        <v>0</v>
      </c>
      <c r="Y256" s="15">
        <f t="shared" si="196"/>
        <v>0</v>
      </c>
      <c r="Z256" s="15">
        <f t="shared" si="196"/>
        <v>0</v>
      </c>
      <c r="AA256" s="15">
        <f t="shared" si="196"/>
        <v>0</v>
      </c>
      <c r="AB256" s="15">
        <f t="shared" si="196"/>
        <v>0</v>
      </c>
      <c r="AC256" s="15">
        <f t="shared" si="196"/>
        <v>0</v>
      </c>
      <c r="AD256" s="15">
        <f t="shared" si="196"/>
        <v>0</v>
      </c>
      <c r="AE256" s="15">
        <f t="shared" si="196"/>
        <v>0</v>
      </c>
      <c r="AF256" s="15">
        <f t="shared" si="196"/>
        <v>0</v>
      </c>
      <c r="AG256" s="15">
        <f t="shared" si="196"/>
        <v>0</v>
      </c>
      <c r="AH256" s="15">
        <f t="shared" si="196"/>
        <v>0</v>
      </c>
      <c r="AI256" s="15">
        <f t="shared" si="196"/>
        <v>0</v>
      </c>
      <c r="AJ256" s="15">
        <f t="shared" si="196"/>
        <v>0</v>
      </c>
      <c r="AK256" s="15">
        <f t="shared" si="196"/>
        <v>0</v>
      </c>
      <c r="AL256" s="15">
        <f t="shared" ref="Z256:AS259" si="197">AL257</f>
        <v>0</v>
      </c>
      <c r="AM256" s="44">
        <f t="shared" si="197"/>
        <v>0</v>
      </c>
      <c r="AN256" s="44">
        <f t="shared" si="197"/>
        <v>0</v>
      </c>
      <c r="AO256" s="44">
        <f t="shared" si="197"/>
        <v>0</v>
      </c>
      <c r="AP256" s="44">
        <f t="shared" si="197"/>
        <v>0</v>
      </c>
      <c r="AQ256" s="44">
        <f t="shared" si="197"/>
        <v>0</v>
      </c>
      <c r="AR256" s="44">
        <f t="shared" si="197"/>
        <v>0</v>
      </c>
      <c r="AS256" s="44">
        <f t="shared" si="197"/>
        <v>0</v>
      </c>
    </row>
    <row r="257" spans="1:45" hidden="1" x14ac:dyDescent="0.25">
      <c r="A257" s="100" t="s">
        <v>6</v>
      </c>
      <c r="B257" s="98">
        <v>51</v>
      </c>
      <c r="C257" s="98">
        <v>3</v>
      </c>
      <c r="D257" s="2" t="s">
        <v>390</v>
      </c>
      <c r="E257" s="98">
        <v>851</v>
      </c>
      <c r="F257" s="2"/>
      <c r="G257" s="3"/>
      <c r="H257" s="3"/>
      <c r="I257" s="2"/>
      <c r="J257" s="15">
        <f t="shared" si="196"/>
        <v>5000</v>
      </c>
      <c r="K257" s="15">
        <f t="shared" si="196"/>
        <v>0</v>
      </c>
      <c r="L257" s="15">
        <f t="shared" si="196"/>
        <v>5000</v>
      </c>
      <c r="M257" s="15">
        <f t="shared" si="196"/>
        <v>0</v>
      </c>
      <c r="N257" s="15">
        <f t="shared" si="196"/>
        <v>0</v>
      </c>
      <c r="O257" s="15">
        <f t="shared" si="196"/>
        <v>0</v>
      </c>
      <c r="P257" s="15">
        <f t="shared" si="196"/>
        <v>0</v>
      </c>
      <c r="Q257" s="15">
        <f t="shared" si="196"/>
        <v>0</v>
      </c>
      <c r="R257" s="15">
        <f t="shared" si="196"/>
        <v>5000</v>
      </c>
      <c r="S257" s="15">
        <f t="shared" si="196"/>
        <v>0</v>
      </c>
      <c r="T257" s="15">
        <f t="shared" si="196"/>
        <v>5000</v>
      </c>
      <c r="U257" s="15">
        <f t="shared" si="196"/>
        <v>0</v>
      </c>
      <c r="V257" s="15">
        <f t="shared" si="196"/>
        <v>0</v>
      </c>
      <c r="W257" s="15">
        <f t="shared" si="196"/>
        <v>0</v>
      </c>
      <c r="X257" s="15">
        <f t="shared" si="196"/>
        <v>0</v>
      </c>
      <c r="Y257" s="15">
        <f t="shared" si="196"/>
        <v>0</v>
      </c>
      <c r="Z257" s="15">
        <f t="shared" si="197"/>
        <v>0</v>
      </c>
      <c r="AA257" s="15">
        <f t="shared" si="197"/>
        <v>0</v>
      </c>
      <c r="AB257" s="15">
        <f t="shared" si="197"/>
        <v>0</v>
      </c>
      <c r="AC257" s="15">
        <f t="shared" si="197"/>
        <v>0</v>
      </c>
      <c r="AD257" s="15">
        <f t="shared" si="197"/>
        <v>0</v>
      </c>
      <c r="AE257" s="15">
        <f t="shared" si="197"/>
        <v>0</v>
      </c>
      <c r="AF257" s="15">
        <f t="shared" si="197"/>
        <v>0</v>
      </c>
      <c r="AG257" s="15">
        <f t="shared" si="197"/>
        <v>0</v>
      </c>
      <c r="AH257" s="15">
        <f t="shared" si="197"/>
        <v>0</v>
      </c>
      <c r="AI257" s="15">
        <f t="shared" si="197"/>
        <v>0</v>
      </c>
      <c r="AJ257" s="15">
        <f t="shared" si="197"/>
        <v>0</v>
      </c>
      <c r="AK257" s="15">
        <f t="shared" si="197"/>
        <v>0</v>
      </c>
      <c r="AL257" s="15">
        <f t="shared" si="197"/>
        <v>0</v>
      </c>
      <c r="AM257" s="44">
        <f t="shared" si="197"/>
        <v>0</v>
      </c>
      <c r="AN257" s="44">
        <f t="shared" si="197"/>
        <v>0</v>
      </c>
      <c r="AO257" s="44">
        <f t="shared" si="197"/>
        <v>0</v>
      </c>
      <c r="AP257" s="44">
        <f t="shared" si="197"/>
        <v>0</v>
      </c>
      <c r="AQ257" s="44">
        <f t="shared" si="197"/>
        <v>0</v>
      </c>
      <c r="AR257" s="44">
        <f t="shared" si="197"/>
        <v>0</v>
      </c>
      <c r="AS257" s="44">
        <f t="shared" si="197"/>
        <v>0</v>
      </c>
    </row>
    <row r="258" spans="1:45" ht="30" hidden="1" x14ac:dyDescent="0.25">
      <c r="A258" s="100" t="s">
        <v>88</v>
      </c>
      <c r="B258" s="98">
        <v>51</v>
      </c>
      <c r="C258" s="98">
        <v>3</v>
      </c>
      <c r="D258" s="2" t="s">
        <v>390</v>
      </c>
      <c r="E258" s="98">
        <v>851</v>
      </c>
      <c r="F258" s="2" t="s">
        <v>56</v>
      </c>
      <c r="G258" s="2" t="s">
        <v>13</v>
      </c>
      <c r="H258" s="2" t="s">
        <v>201</v>
      </c>
      <c r="I258" s="2"/>
      <c r="J258" s="15">
        <f t="shared" si="196"/>
        <v>5000</v>
      </c>
      <c r="K258" s="15">
        <f t="shared" si="196"/>
        <v>0</v>
      </c>
      <c r="L258" s="15">
        <f t="shared" si="196"/>
        <v>5000</v>
      </c>
      <c r="M258" s="15">
        <f t="shared" si="196"/>
        <v>0</v>
      </c>
      <c r="N258" s="15">
        <f t="shared" si="196"/>
        <v>0</v>
      </c>
      <c r="O258" s="15">
        <f t="shared" si="196"/>
        <v>0</v>
      </c>
      <c r="P258" s="15">
        <f t="shared" si="196"/>
        <v>0</v>
      </c>
      <c r="Q258" s="15">
        <f t="shared" si="196"/>
        <v>0</v>
      </c>
      <c r="R258" s="15">
        <f t="shared" si="196"/>
        <v>5000</v>
      </c>
      <c r="S258" s="15">
        <f t="shared" si="196"/>
        <v>0</v>
      </c>
      <c r="T258" s="15">
        <f t="shared" si="196"/>
        <v>5000</v>
      </c>
      <c r="U258" s="15">
        <f t="shared" si="196"/>
        <v>0</v>
      </c>
      <c r="V258" s="15">
        <f t="shared" si="196"/>
        <v>0</v>
      </c>
      <c r="W258" s="15">
        <f t="shared" si="196"/>
        <v>0</v>
      </c>
      <c r="X258" s="15">
        <f t="shared" si="196"/>
        <v>0</v>
      </c>
      <c r="Y258" s="15">
        <f t="shared" si="196"/>
        <v>0</v>
      </c>
      <c r="Z258" s="15">
        <f t="shared" si="197"/>
        <v>0</v>
      </c>
      <c r="AA258" s="15">
        <f t="shared" si="197"/>
        <v>0</v>
      </c>
      <c r="AB258" s="15">
        <f t="shared" si="197"/>
        <v>0</v>
      </c>
      <c r="AC258" s="15">
        <f t="shared" si="197"/>
        <v>0</v>
      </c>
      <c r="AD258" s="15">
        <f t="shared" si="197"/>
        <v>0</v>
      </c>
      <c r="AE258" s="15">
        <f t="shared" si="197"/>
        <v>0</v>
      </c>
      <c r="AF258" s="15">
        <f t="shared" si="197"/>
        <v>0</v>
      </c>
      <c r="AG258" s="15">
        <f t="shared" si="197"/>
        <v>0</v>
      </c>
      <c r="AH258" s="15">
        <f t="shared" si="197"/>
        <v>0</v>
      </c>
      <c r="AI258" s="15">
        <f t="shared" si="197"/>
        <v>0</v>
      </c>
      <c r="AJ258" s="15">
        <f t="shared" si="197"/>
        <v>0</v>
      </c>
      <c r="AK258" s="15">
        <f t="shared" si="197"/>
        <v>0</v>
      </c>
      <c r="AL258" s="15">
        <f t="shared" si="197"/>
        <v>0</v>
      </c>
      <c r="AM258" s="44">
        <f t="shared" si="197"/>
        <v>0</v>
      </c>
      <c r="AN258" s="44">
        <f t="shared" si="197"/>
        <v>0</v>
      </c>
      <c r="AO258" s="44">
        <f t="shared" si="197"/>
        <v>0</v>
      </c>
      <c r="AP258" s="44">
        <f t="shared" si="197"/>
        <v>0</v>
      </c>
      <c r="AQ258" s="44">
        <f t="shared" si="197"/>
        <v>0</v>
      </c>
      <c r="AR258" s="44">
        <f t="shared" si="197"/>
        <v>0</v>
      </c>
      <c r="AS258" s="44">
        <f t="shared" si="197"/>
        <v>0</v>
      </c>
    </row>
    <row r="259" spans="1:45" ht="26.25" hidden="1" customHeight="1" x14ac:dyDescent="0.25">
      <c r="A259" s="102" t="s">
        <v>20</v>
      </c>
      <c r="B259" s="98">
        <v>51</v>
      </c>
      <c r="C259" s="98">
        <v>3</v>
      </c>
      <c r="D259" s="2" t="s">
        <v>390</v>
      </c>
      <c r="E259" s="98">
        <v>851</v>
      </c>
      <c r="F259" s="2" t="s">
        <v>56</v>
      </c>
      <c r="G259" s="2" t="s">
        <v>13</v>
      </c>
      <c r="H259" s="2" t="s">
        <v>201</v>
      </c>
      <c r="I259" s="2" t="s">
        <v>21</v>
      </c>
      <c r="J259" s="15">
        <f t="shared" si="196"/>
        <v>5000</v>
      </c>
      <c r="K259" s="15">
        <f t="shared" si="196"/>
        <v>0</v>
      </c>
      <c r="L259" s="15">
        <f t="shared" si="196"/>
        <v>5000</v>
      </c>
      <c r="M259" s="15">
        <f t="shared" si="196"/>
        <v>0</v>
      </c>
      <c r="N259" s="15">
        <f t="shared" si="196"/>
        <v>0</v>
      </c>
      <c r="O259" s="15">
        <f t="shared" si="196"/>
        <v>0</v>
      </c>
      <c r="P259" s="15">
        <f t="shared" si="196"/>
        <v>0</v>
      </c>
      <c r="Q259" s="15">
        <f t="shared" si="196"/>
        <v>0</v>
      </c>
      <c r="R259" s="15">
        <f t="shared" si="196"/>
        <v>5000</v>
      </c>
      <c r="S259" s="15">
        <f t="shared" si="196"/>
        <v>0</v>
      </c>
      <c r="T259" s="15">
        <f t="shared" si="196"/>
        <v>5000</v>
      </c>
      <c r="U259" s="15">
        <f t="shared" si="196"/>
        <v>0</v>
      </c>
      <c r="V259" s="15">
        <f t="shared" si="196"/>
        <v>0</v>
      </c>
      <c r="W259" s="15">
        <f t="shared" si="196"/>
        <v>0</v>
      </c>
      <c r="X259" s="15">
        <f t="shared" si="196"/>
        <v>0</v>
      </c>
      <c r="Y259" s="15">
        <f t="shared" si="196"/>
        <v>0</v>
      </c>
      <c r="Z259" s="15">
        <f t="shared" si="197"/>
        <v>0</v>
      </c>
      <c r="AA259" s="15">
        <f t="shared" si="197"/>
        <v>0</v>
      </c>
      <c r="AB259" s="15">
        <f t="shared" si="197"/>
        <v>0</v>
      </c>
      <c r="AC259" s="15">
        <f t="shared" si="197"/>
        <v>0</v>
      </c>
      <c r="AD259" s="15">
        <f t="shared" si="197"/>
        <v>0</v>
      </c>
      <c r="AE259" s="15">
        <f t="shared" si="197"/>
        <v>0</v>
      </c>
      <c r="AF259" s="15">
        <f t="shared" si="197"/>
        <v>0</v>
      </c>
      <c r="AG259" s="15">
        <f t="shared" si="197"/>
        <v>0</v>
      </c>
      <c r="AH259" s="15">
        <f t="shared" si="197"/>
        <v>0</v>
      </c>
      <c r="AI259" s="15">
        <f t="shared" si="197"/>
        <v>0</v>
      </c>
      <c r="AJ259" s="15">
        <f t="shared" si="197"/>
        <v>0</v>
      </c>
      <c r="AK259" s="15">
        <f t="shared" si="197"/>
        <v>0</v>
      </c>
      <c r="AL259" s="15">
        <f t="shared" si="197"/>
        <v>0</v>
      </c>
      <c r="AM259" s="44">
        <f t="shared" si="197"/>
        <v>0</v>
      </c>
      <c r="AN259" s="44">
        <f t="shared" si="197"/>
        <v>0</v>
      </c>
      <c r="AO259" s="44">
        <f t="shared" si="197"/>
        <v>0</v>
      </c>
      <c r="AP259" s="44">
        <f t="shared" si="197"/>
        <v>0</v>
      </c>
      <c r="AQ259" s="44">
        <f t="shared" si="197"/>
        <v>0</v>
      </c>
      <c r="AR259" s="44">
        <f t="shared" si="197"/>
        <v>0</v>
      </c>
      <c r="AS259" s="44">
        <f t="shared" si="197"/>
        <v>0</v>
      </c>
    </row>
    <row r="260" spans="1:45" ht="26.25" hidden="1" customHeight="1" x14ac:dyDescent="0.25">
      <c r="A260" s="102" t="s">
        <v>9</v>
      </c>
      <c r="B260" s="98">
        <v>51</v>
      </c>
      <c r="C260" s="98">
        <v>3</v>
      </c>
      <c r="D260" s="2" t="s">
        <v>390</v>
      </c>
      <c r="E260" s="98">
        <v>851</v>
      </c>
      <c r="F260" s="2" t="s">
        <v>56</v>
      </c>
      <c r="G260" s="2" t="s">
        <v>13</v>
      </c>
      <c r="H260" s="2" t="s">
        <v>201</v>
      </c>
      <c r="I260" s="2" t="s">
        <v>22</v>
      </c>
      <c r="J260" s="15">
        <f>'3.ВС'!J244</f>
        <v>5000</v>
      </c>
      <c r="K260" s="15">
        <f>'3.ВС'!K244</f>
        <v>0</v>
      </c>
      <c r="L260" s="15">
        <f>'3.ВС'!L244</f>
        <v>5000</v>
      </c>
      <c r="M260" s="15">
        <f>'3.ВС'!M244</f>
        <v>0</v>
      </c>
      <c r="N260" s="15">
        <f>'3.ВС'!N244</f>
        <v>0</v>
      </c>
      <c r="O260" s="15">
        <f>'3.ВС'!O244</f>
        <v>0</v>
      </c>
      <c r="P260" s="15">
        <f>'3.ВС'!P244</f>
        <v>0</v>
      </c>
      <c r="Q260" s="15">
        <f>'3.ВС'!Q244</f>
        <v>0</v>
      </c>
      <c r="R260" s="15">
        <f>'3.ВС'!R244</f>
        <v>5000</v>
      </c>
      <c r="S260" s="15">
        <f>'3.ВС'!S244</f>
        <v>0</v>
      </c>
      <c r="T260" s="15">
        <f>'3.ВС'!T244</f>
        <v>5000</v>
      </c>
      <c r="U260" s="15">
        <f>'3.ВС'!U244</f>
        <v>0</v>
      </c>
      <c r="V260" s="15">
        <f>'3.ВС'!V244</f>
        <v>0</v>
      </c>
      <c r="W260" s="15">
        <f>'3.ВС'!W244</f>
        <v>0</v>
      </c>
      <c r="X260" s="15">
        <f>'3.ВС'!X244</f>
        <v>0</v>
      </c>
      <c r="Y260" s="15">
        <f>'3.ВС'!Y244</f>
        <v>0</v>
      </c>
      <c r="Z260" s="15">
        <f>'3.ВС'!Z244</f>
        <v>0</v>
      </c>
      <c r="AA260" s="15">
        <f>'3.ВС'!AA244</f>
        <v>0</v>
      </c>
      <c r="AB260" s="15">
        <f>'3.ВС'!AB244</f>
        <v>0</v>
      </c>
      <c r="AC260" s="15">
        <f>'3.ВС'!AC244</f>
        <v>0</v>
      </c>
      <c r="AD260" s="15">
        <f>'3.ВС'!AD244</f>
        <v>0</v>
      </c>
      <c r="AE260" s="15">
        <f>'3.ВС'!AE244</f>
        <v>0</v>
      </c>
      <c r="AF260" s="15">
        <f>'3.ВС'!AF244</f>
        <v>0</v>
      </c>
      <c r="AG260" s="15">
        <f>'3.ВС'!AG244</f>
        <v>0</v>
      </c>
      <c r="AH260" s="15">
        <f>'3.ВС'!AH244</f>
        <v>0</v>
      </c>
      <c r="AI260" s="15">
        <f>'3.ВС'!AI244</f>
        <v>0</v>
      </c>
      <c r="AJ260" s="15">
        <f>'3.ВС'!AJ244</f>
        <v>0</v>
      </c>
      <c r="AK260" s="15">
        <f>'3.ВС'!AK244</f>
        <v>0</v>
      </c>
      <c r="AL260" s="15">
        <f>'3.ВС'!AL244</f>
        <v>0</v>
      </c>
      <c r="AM260" s="44">
        <f>'3.ВС'!AM244</f>
        <v>0</v>
      </c>
      <c r="AN260" s="44">
        <f>'3.ВС'!AN244</f>
        <v>0</v>
      </c>
      <c r="AO260" s="44">
        <f>'3.ВС'!AO244</f>
        <v>0</v>
      </c>
      <c r="AP260" s="44">
        <f>'3.ВС'!AP244</f>
        <v>0</v>
      </c>
      <c r="AQ260" s="44">
        <f>'3.ВС'!AQ244</f>
        <v>0</v>
      </c>
      <c r="AR260" s="44">
        <f>'3.ВС'!AR244</f>
        <v>0</v>
      </c>
      <c r="AS260" s="44">
        <f>'3.ВС'!AS244</f>
        <v>0</v>
      </c>
    </row>
    <row r="261" spans="1:45" ht="45" customHeight="1" x14ac:dyDescent="0.25">
      <c r="A261" s="100" t="s">
        <v>248</v>
      </c>
      <c r="B261" s="98">
        <v>51</v>
      </c>
      <c r="C261" s="98">
        <v>4</v>
      </c>
      <c r="D261" s="3"/>
      <c r="E261" s="98"/>
      <c r="F261" s="2"/>
      <c r="G261" s="3"/>
      <c r="H261" s="3"/>
      <c r="I261" s="2"/>
      <c r="J261" s="15">
        <f t="shared" ref="J261:AK262" si="198">J262</f>
        <v>553800</v>
      </c>
      <c r="K261" s="15">
        <f t="shared" si="198"/>
        <v>0</v>
      </c>
      <c r="L261" s="15">
        <f t="shared" si="198"/>
        <v>285800</v>
      </c>
      <c r="M261" s="15">
        <f t="shared" si="198"/>
        <v>268000</v>
      </c>
      <c r="N261" s="15">
        <f t="shared" si="198"/>
        <v>3832986</v>
      </c>
      <c r="O261" s="15">
        <f t="shared" si="198"/>
        <v>0</v>
      </c>
      <c r="P261" s="15">
        <f t="shared" si="198"/>
        <v>3832986</v>
      </c>
      <c r="Q261" s="15">
        <f t="shared" si="198"/>
        <v>0</v>
      </c>
      <c r="R261" s="15">
        <f t="shared" si="198"/>
        <v>4386786</v>
      </c>
      <c r="S261" s="15">
        <f t="shared" si="198"/>
        <v>0</v>
      </c>
      <c r="T261" s="15">
        <f t="shared" si="198"/>
        <v>4118786</v>
      </c>
      <c r="U261" s="15">
        <f t="shared" si="198"/>
        <v>268000</v>
      </c>
      <c r="V261" s="15">
        <f t="shared" si="198"/>
        <v>268000</v>
      </c>
      <c r="W261" s="15">
        <f t="shared" si="198"/>
        <v>0</v>
      </c>
      <c r="X261" s="15">
        <f t="shared" si="198"/>
        <v>0</v>
      </c>
      <c r="Y261" s="15">
        <f t="shared" si="198"/>
        <v>268000</v>
      </c>
      <c r="Z261" s="15">
        <f t="shared" si="198"/>
        <v>0</v>
      </c>
      <c r="AA261" s="15">
        <f t="shared" si="198"/>
        <v>0</v>
      </c>
      <c r="AB261" s="15">
        <f t="shared" si="198"/>
        <v>0</v>
      </c>
      <c r="AC261" s="15">
        <f t="shared" si="198"/>
        <v>0</v>
      </c>
      <c r="AD261" s="15">
        <f t="shared" si="198"/>
        <v>268000</v>
      </c>
      <c r="AE261" s="15">
        <f t="shared" si="198"/>
        <v>0</v>
      </c>
      <c r="AF261" s="15">
        <f t="shared" si="198"/>
        <v>0</v>
      </c>
      <c r="AG261" s="15">
        <f t="shared" si="198"/>
        <v>268000</v>
      </c>
      <c r="AH261" s="15">
        <f t="shared" si="198"/>
        <v>268000</v>
      </c>
      <c r="AI261" s="15">
        <f t="shared" si="198"/>
        <v>0</v>
      </c>
      <c r="AJ261" s="15">
        <f t="shared" si="198"/>
        <v>0</v>
      </c>
      <c r="AK261" s="15">
        <f t="shared" si="198"/>
        <v>268000</v>
      </c>
      <c r="AL261" s="15">
        <f t="shared" ref="Z261:AS262" si="199">AL262</f>
        <v>0</v>
      </c>
      <c r="AM261" s="44">
        <f t="shared" si="199"/>
        <v>0</v>
      </c>
      <c r="AN261" s="44">
        <f t="shared" si="199"/>
        <v>0</v>
      </c>
      <c r="AO261" s="44">
        <f t="shared" si="199"/>
        <v>0</v>
      </c>
      <c r="AP261" s="44">
        <f t="shared" si="199"/>
        <v>268000</v>
      </c>
      <c r="AQ261" s="44">
        <f t="shared" si="199"/>
        <v>0</v>
      </c>
      <c r="AR261" s="44">
        <f t="shared" si="199"/>
        <v>0</v>
      </c>
      <c r="AS261" s="44">
        <f t="shared" si="199"/>
        <v>268000</v>
      </c>
    </row>
    <row r="262" spans="1:45" ht="30" customHeight="1" x14ac:dyDescent="0.25">
      <c r="A262" s="100" t="s">
        <v>166</v>
      </c>
      <c r="B262" s="98">
        <v>51</v>
      </c>
      <c r="C262" s="98">
        <v>4</v>
      </c>
      <c r="D262" s="3" t="s">
        <v>391</v>
      </c>
      <c r="E262" s="98"/>
      <c r="F262" s="2"/>
      <c r="G262" s="3"/>
      <c r="H262" s="3"/>
      <c r="I262" s="2"/>
      <c r="J262" s="15">
        <f t="shared" si="198"/>
        <v>553800</v>
      </c>
      <c r="K262" s="15">
        <f t="shared" si="198"/>
        <v>0</v>
      </c>
      <c r="L262" s="15">
        <f t="shared" si="198"/>
        <v>285800</v>
      </c>
      <c r="M262" s="15">
        <f t="shared" si="198"/>
        <v>268000</v>
      </c>
      <c r="N262" s="15">
        <f t="shared" si="198"/>
        <v>3832986</v>
      </c>
      <c r="O262" s="15">
        <f t="shared" si="198"/>
        <v>0</v>
      </c>
      <c r="P262" s="15">
        <f t="shared" si="198"/>
        <v>3832986</v>
      </c>
      <c r="Q262" s="15">
        <f t="shared" si="198"/>
        <v>0</v>
      </c>
      <c r="R262" s="15">
        <f t="shared" si="198"/>
        <v>4386786</v>
      </c>
      <c r="S262" s="15">
        <f t="shared" si="198"/>
        <v>0</v>
      </c>
      <c r="T262" s="15">
        <f t="shared" si="198"/>
        <v>4118786</v>
      </c>
      <c r="U262" s="15">
        <f t="shared" si="198"/>
        <v>268000</v>
      </c>
      <c r="V262" s="15">
        <f t="shared" si="198"/>
        <v>268000</v>
      </c>
      <c r="W262" s="15">
        <f t="shared" si="198"/>
        <v>0</v>
      </c>
      <c r="X262" s="15">
        <f t="shared" si="198"/>
        <v>0</v>
      </c>
      <c r="Y262" s="15">
        <f t="shared" si="198"/>
        <v>268000</v>
      </c>
      <c r="Z262" s="15">
        <f t="shared" si="199"/>
        <v>0</v>
      </c>
      <c r="AA262" s="15">
        <f t="shared" si="199"/>
        <v>0</v>
      </c>
      <c r="AB262" s="15">
        <f t="shared" si="199"/>
        <v>0</v>
      </c>
      <c r="AC262" s="15">
        <f t="shared" si="199"/>
        <v>0</v>
      </c>
      <c r="AD262" s="15">
        <f t="shared" si="199"/>
        <v>268000</v>
      </c>
      <c r="AE262" s="15">
        <f t="shared" si="199"/>
        <v>0</v>
      </c>
      <c r="AF262" s="15">
        <f t="shared" si="199"/>
        <v>0</v>
      </c>
      <c r="AG262" s="15">
        <f t="shared" si="199"/>
        <v>268000</v>
      </c>
      <c r="AH262" s="15">
        <f t="shared" si="199"/>
        <v>268000</v>
      </c>
      <c r="AI262" s="15">
        <f t="shared" si="199"/>
        <v>0</v>
      </c>
      <c r="AJ262" s="15">
        <f t="shared" si="199"/>
        <v>0</v>
      </c>
      <c r="AK262" s="15">
        <f t="shared" si="199"/>
        <v>268000</v>
      </c>
      <c r="AL262" s="15">
        <f t="shared" si="199"/>
        <v>0</v>
      </c>
      <c r="AM262" s="44">
        <f t="shared" si="199"/>
        <v>0</v>
      </c>
      <c r="AN262" s="44">
        <f t="shared" si="199"/>
        <v>0</v>
      </c>
      <c r="AO262" s="44">
        <f t="shared" si="199"/>
        <v>0</v>
      </c>
      <c r="AP262" s="44">
        <f t="shared" si="199"/>
        <v>268000</v>
      </c>
      <c r="AQ262" s="44">
        <f t="shared" si="199"/>
        <v>0</v>
      </c>
      <c r="AR262" s="44">
        <f t="shared" si="199"/>
        <v>0</v>
      </c>
      <c r="AS262" s="44">
        <f t="shared" si="199"/>
        <v>268000</v>
      </c>
    </row>
    <row r="263" spans="1:45" ht="22.5" customHeight="1" x14ac:dyDescent="0.25">
      <c r="A263" s="100" t="s">
        <v>6</v>
      </c>
      <c r="B263" s="98">
        <v>51</v>
      </c>
      <c r="C263" s="98">
        <v>4</v>
      </c>
      <c r="D263" s="2" t="s">
        <v>391</v>
      </c>
      <c r="E263" s="98">
        <v>851</v>
      </c>
      <c r="F263" s="2"/>
      <c r="G263" s="3"/>
      <c r="H263" s="3"/>
      <c r="I263" s="2"/>
      <c r="J263" s="15">
        <f>J264+J267+J270+J273+J276</f>
        <v>553800</v>
      </c>
      <c r="K263" s="15">
        <f t="shared" ref="K263:AS263" si="200">K264+K267+K270+K273+K276</f>
        <v>0</v>
      </c>
      <c r="L263" s="15">
        <f t="shared" si="200"/>
        <v>285800</v>
      </c>
      <c r="M263" s="15">
        <f t="shared" si="200"/>
        <v>268000</v>
      </c>
      <c r="N263" s="15">
        <f t="shared" si="200"/>
        <v>3832986</v>
      </c>
      <c r="O263" s="15">
        <f t="shared" si="200"/>
        <v>0</v>
      </c>
      <c r="P263" s="15">
        <f t="shared" si="200"/>
        <v>3832986</v>
      </c>
      <c r="Q263" s="15">
        <f t="shared" si="200"/>
        <v>0</v>
      </c>
      <c r="R263" s="15">
        <f t="shared" si="200"/>
        <v>4386786</v>
      </c>
      <c r="S263" s="15">
        <f t="shared" si="200"/>
        <v>0</v>
      </c>
      <c r="T263" s="15">
        <f t="shared" si="200"/>
        <v>4118786</v>
      </c>
      <c r="U263" s="15">
        <f t="shared" si="200"/>
        <v>268000</v>
      </c>
      <c r="V263" s="15">
        <f t="shared" si="200"/>
        <v>268000</v>
      </c>
      <c r="W263" s="15">
        <f t="shared" si="200"/>
        <v>0</v>
      </c>
      <c r="X263" s="15">
        <f t="shared" si="200"/>
        <v>0</v>
      </c>
      <c r="Y263" s="15">
        <f t="shared" si="200"/>
        <v>268000</v>
      </c>
      <c r="Z263" s="15">
        <f t="shared" si="200"/>
        <v>0</v>
      </c>
      <c r="AA263" s="15">
        <f t="shared" si="200"/>
        <v>0</v>
      </c>
      <c r="AB263" s="15">
        <f t="shared" si="200"/>
        <v>0</v>
      </c>
      <c r="AC263" s="15">
        <f t="shared" si="200"/>
        <v>0</v>
      </c>
      <c r="AD263" s="15">
        <f t="shared" si="200"/>
        <v>268000</v>
      </c>
      <c r="AE263" s="15">
        <f t="shared" si="200"/>
        <v>0</v>
      </c>
      <c r="AF263" s="15">
        <f t="shared" si="200"/>
        <v>0</v>
      </c>
      <c r="AG263" s="15">
        <f t="shared" si="200"/>
        <v>268000</v>
      </c>
      <c r="AH263" s="15">
        <f t="shared" si="200"/>
        <v>268000</v>
      </c>
      <c r="AI263" s="15">
        <f t="shared" si="200"/>
        <v>0</v>
      </c>
      <c r="AJ263" s="15">
        <f t="shared" si="200"/>
        <v>0</v>
      </c>
      <c r="AK263" s="15">
        <f t="shared" si="200"/>
        <v>268000</v>
      </c>
      <c r="AL263" s="15">
        <f t="shared" si="200"/>
        <v>0</v>
      </c>
      <c r="AM263" s="15">
        <f t="shared" si="200"/>
        <v>0</v>
      </c>
      <c r="AN263" s="15">
        <f t="shared" si="200"/>
        <v>0</v>
      </c>
      <c r="AO263" s="15">
        <f t="shared" si="200"/>
        <v>0</v>
      </c>
      <c r="AP263" s="15">
        <f t="shared" si="200"/>
        <v>268000</v>
      </c>
      <c r="AQ263" s="15">
        <f t="shared" si="200"/>
        <v>0</v>
      </c>
      <c r="AR263" s="15">
        <f t="shared" si="200"/>
        <v>0</v>
      </c>
      <c r="AS263" s="15">
        <f t="shared" si="200"/>
        <v>268000</v>
      </c>
    </row>
    <row r="264" spans="1:45" ht="32.25" customHeight="1" x14ac:dyDescent="0.25">
      <c r="A264" s="102" t="s">
        <v>529</v>
      </c>
      <c r="B264" s="98">
        <v>51</v>
      </c>
      <c r="C264" s="98">
        <v>4</v>
      </c>
      <c r="D264" s="2" t="s">
        <v>391</v>
      </c>
      <c r="E264" s="98">
        <v>851</v>
      </c>
      <c r="F264" s="2"/>
      <c r="G264" s="3"/>
      <c r="H264" s="3" t="s">
        <v>196</v>
      </c>
      <c r="I264" s="2"/>
      <c r="J264" s="15">
        <f>J265</f>
        <v>0</v>
      </c>
      <c r="K264" s="15">
        <f t="shared" ref="K264:AS265" si="201">K265</f>
        <v>0</v>
      </c>
      <c r="L264" s="15">
        <f t="shared" si="201"/>
        <v>0</v>
      </c>
      <c r="M264" s="15">
        <f t="shared" si="201"/>
        <v>0</v>
      </c>
      <c r="N264" s="15">
        <f t="shared" si="201"/>
        <v>3832986</v>
      </c>
      <c r="O264" s="15">
        <f t="shared" si="201"/>
        <v>0</v>
      </c>
      <c r="P264" s="15">
        <f t="shared" si="201"/>
        <v>3832986</v>
      </c>
      <c r="Q264" s="15">
        <f t="shared" si="201"/>
        <v>0</v>
      </c>
      <c r="R264" s="15">
        <f t="shared" si="201"/>
        <v>3832986</v>
      </c>
      <c r="S264" s="15">
        <f t="shared" si="201"/>
        <v>0</v>
      </c>
      <c r="T264" s="15">
        <f t="shared" si="201"/>
        <v>3832986</v>
      </c>
      <c r="U264" s="15">
        <f t="shared" si="201"/>
        <v>0</v>
      </c>
      <c r="V264" s="15">
        <f t="shared" si="201"/>
        <v>0</v>
      </c>
      <c r="W264" s="15">
        <f t="shared" si="201"/>
        <v>0</v>
      </c>
      <c r="X264" s="15">
        <f t="shared" si="201"/>
        <v>0</v>
      </c>
      <c r="Y264" s="15">
        <f t="shared" si="201"/>
        <v>0</v>
      </c>
      <c r="Z264" s="15">
        <f t="shared" si="201"/>
        <v>0</v>
      </c>
      <c r="AA264" s="15">
        <f t="shared" si="201"/>
        <v>0</v>
      </c>
      <c r="AB264" s="15">
        <f t="shared" si="201"/>
        <v>0</v>
      </c>
      <c r="AC264" s="15">
        <f t="shared" si="201"/>
        <v>0</v>
      </c>
      <c r="AD264" s="15">
        <f t="shared" si="201"/>
        <v>0</v>
      </c>
      <c r="AE264" s="15">
        <f t="shared" si="201"/>
        <v>0</v>
      </c>
      <c r="AF264" s="15">
        <f t="shared" si="201"/>
        <v>0</v>
      </c>
      <c r="AG264" s="15">
        <f t="shared" si="201"/>
        <v>0</v>
      </c>
      <c r="AH264" s="15">
        <f t="shared" si="201"/>
        <v>0</v>
      </c>
      <c r="AI264" s="15">
        <f t="shared" si="201"/>
        <v>0</v>
      </c>
      <c r="AJ264" s="15">
        <f t="shared" si="201"/>
        <v>0</v>
      </c>
      <c r="AK264" s="15">
        <f t="shared" si="201"/>
        <v>0</v>
      </c>
      <c r="AL264" s="15">
        <f t="shared" si="201"/>
        <v>0</v>
      </c>
      <c r="AM264" s="15">
        <f t="shared" si="201"/>
        <v>0</v>
      </c>
      <c r="AN264" s="15">
        <f t="shared" si="201"/>
        <v>0</v>
      </c>
      <c r="AO264" s="15">
        <f t="shared" si="201"/>
        <v>0</v>
      </c>
      <c r="AP264" s="15">
        <f t="shared" si="201"/>
        <v>0</v>
      </c>
      <c r="AQ264" s="15">
        <f t="shared" si="201"/>
        <v>0</v>
      </c>
      <c r="AR264" s="15">
        <f t="shared" si="201"/>
        <v>0</v>
      </c>
      <c r="AS264" s="15">
        <f t="shared" si="201"/>
        <v>0</v>
      </c>
    </row>
    <row r="265" spans="1:45" ht="32.25" customHeight="1" x14ac:dyDescent="0.25">
      <c r="A265" s="102" t="s">
        <v>69</v>
      </c>
      <c r="B265" s="98">
        <v>51</v>
      </c>
      <c r="C265" s="98">
        <v>4</v>
      </c>
      <c r="D265" s="3" t="s">
        <v>391</v>
      </c>
      <c r="E265" s="98">
        <v>851</v>
      </c>
      <c r="F265" s="2"/>
      <c r="G265" s="3"/>
      <c r="H265" s="3" t="s">
        <v>196</v>
      </c>
      <c r="I265" s="2" t="s">
        <v>70</v>
      </c>
      <c r="J265" s="15">
        <f>J266</f>
        <v>0</v>
      </c>
      <c r="K265" s="15">
        <f t="shared" si="201"/>
        <v>0</v>
      </c>
      <c r="L265" s="15">
        <f t="shared" si="201"/>
        <v>0</v>
      </c>
      <c r="M265" s="15">
        <f t="shared" si="201"/>
        <v>0</v>
      </c>
      <c r="N265" s="15">
        <f t="shared" si="201"/>
        <v>3832986</v>
      </c>
      <c r="O265" s="15">
        <f t="shared" si="201"/>
        <v>0</v>
      </c>
      <c r="P265" s="15">
        <f t="shared" si="201"/>
        <v>3832986</v>
      </c>
      <c r="Q265" s="15">
        <f t="shared" si="201"/>
        <v>0</v>
      </c>
      <c r="R265" s="15">
        <f t="shared" si="201"/>
        <v>3832986</v>
      </c>
      <c r="S265" s="15">
        <f t="shared" si="201"/>
        <v>0</v>
      </c>
      <c r="T265" s="15">
        <f t="shared" si="201"/>
        <v>3832986</v>
      </c>
      <c r="U265" s="15">
        <f t="shared" si="201"/>
        <v>0</v>
      </c>
      <c r="V265" s="15">
        <f t="shared" si="201"/>
        <v>0</v>
      </c>
      <c r="W265" s="15">
        <f t="shared" si="201"/>
        <v>0</v>
      </c>
      <c r="X265" s="15">
        <f t="shared" si="201"/>
        <v>0</v>
      </c>
      <c r="Y265" s="15">
        <f t="shared" si="201"/>
        <v>0</v>
      </c>
      <c r="Z265" s="15">
        <f t="shared" si="201"/>
        <v>0</v>
      </c>
      <c r="AA265" s="15">
        <f t="shared" si="201"/>
        <v>0</v>
      </c>
      <c r="AB265" s="15">
        <f t="shared" si="201"/>
        <v>0</v>
      </c>
      <c r="AC265" s="15">
        <f t="shared" si="201"/>
        <v>0</v>
      </c>
      <c r="AD265" s="15">
        <f t="shared" si="201"/>
        <v>0</v>
      </c>
      <c r="AE265" s="15">
        <f t="shared" si="201"/>
        <v>0</v>
      </c>
      <c r="AF265" s="15">
        <f t="shared" si="201"/>
        <v>0</v>
      </c>
      <c r="AG265" s="15">
        <f t="shared" si="201"/>
        <v>0</v>
      </c>
      <c r="AH265" s="15">
        <f t="shared" si="201"/>
        <v>0</v>
      </c>
      <c r="AI265" s="15">
        <f t="shared" si="201"/>
        <v>0</v>
      </c>
      <c r="AJ265" s="15">
        <f t="shared" si="201"/>
        <v>0</v>
      </c>
      <c r="AK265" s="15">
        <f t="shared" si="201"/>
        <v>0</v>
      </c>
      <c r="AL265" s="15">
        <f t="shared" si="201"/>
        <v>0</v>
      </c>
      <c r="AM265" s="15">
        <f t="shared" si="201"/>
        <v>0</v>
      </c>
      <c r="AN265" s="15">
        <f t="shared" si="201"/>
        <v>0</v>
      </c>
      <c r="AO265" s="15">
        <f t="shared" si="201"/>
        <v>0</v>
      </c>
      <c r="AP265" s="15">
        <f t="shared" si="201"/>
        <v>0</v>
      </c>
      <c r="AQ265" s="15">
        <f t="shared" si="201"/>
        <v>0</v>
      </c>
      <c r="AR265" s="15">
        <f t="shared" si="201"/>
        <v>0</v>
      </c>
      <c r="AS265" s="15">
        <f t="shared" si="201"/>
        <v>0</v>
      </c>
    </row>
    <row r="266" spans="1:45" x14ac:dyDescent="0.25">
      <c r="A266" s="102" t="s">
        <v>71</v>
      </c>
      <c r="B266" s="98">
        <v>51</v>
      </c>
      <c r="C266" s="98">
        <v>4</v>
      </c>
      <c r="D266" s="2" t="s">
        <v>391</v>
      </c>
      <c r="E266" s="98">
        <v>851</v>
      </c>
      <c r="F266" s="2"/>
      <c r="G266" s="3"/>
      <c r="H266" s="3" t="s">
        <v>196</v>
      </c>
      <c r="I266" s="2" t="s">
        <v>72</v>
      </c>
      <c r="J266" s="15">
        <f>'3.ВС'!J279</f>
        <v>0</v>
      </c>
      <c r="K266" s="15">
        <f>'3.ВС'!K279</f>
        <v>0</v>
      </c>
      <c r="L266" s="15">
        <f>'3.ВС'!L279</f>
        <v>0</v>
      </c>
      <c r="M266" s="15">
        <f>'3.ВС'!M279</f>
        <v>0</v>
      </c>
      <c r="N266" s="15">
        <f>'3.ВС'!N279</f>
        <v>3832986</v>
      </c>
      <c r="O266" s="15">
        <f>'3.ВС'!O279</f>
        <v>0</v>
      </c>
      <c r="P266" s="15">
        <f>'3.ВС'!P279</f>
        <v>3832986</v>
      </c>
      <c r="Q266" s="15">
        <f>'3.ВС'!Q279</f>
        <v>0</v>
      </c>
      <c r="R266" s="15">
        <f>'3.ВС'!R279</f>
        <v>3832986</v>
      </c>
      <c r="S266" s="15">
        <f>'3.ВС'!S279</f>
        <v>0</v>
      </c>
      <c r="T266" s="15">
        <f>'3.ВС'!T279</f>
        <v>3832986</v>
      </c>
      <c r="U266" s="15">
        <f>'3.ВС'!U279</f>
        <v>0</v>
      </c>
      <c r="V266" s="15">
        <f>'3.ВС'!V279</f>
        <v>0</v>
      </c>
      <c r="W266" s="15">
        <f>'3.ВС'!W279</f>
        <v>0</v>
      </c>
      <c r="X266" s="15">
        <f>'3.ВС'!X279</f>
        <v>0</v>
      </c>
      <c r="Y266" s="15">
        <f>'3.ВС'!Y279</f>
        <v>0</v>
      </c>
      <c r="Z266" s="15">
        <f>'3.ВС'!Z279</f>
        <v>0</v>
      </c>
      <c r="AA266" s="15">
        <f>'3.ВС'!AA279</f>
        <v>0</v>
      </c>
      <c r="AB266" s="15">
        <f>'3.ВС'!AB279</f>
        <v>0</v>
      </c>
      <c r="AC266" s="15">
        <f>'3.ВС'!AC279</f>
        <v>0</v>
      </c>
      <c r="AD266" s="15">
        <f>'3.ВС'!AD279</f>
        <v>0</v>
      </c>
      <c r="AE266" s="15">
        <f>'3.ВС'!AE279</f>
        <v>0</v>
      </c>
      <c r="AF266" s="15">
        <f>'3.ВС'!AF279</f>
        <v>0</v>
      </c>
      <c r="AG266" s="15">
        <f>'3.ВС'!AG279</f>
        <v>0</v>
      </c>
      <c r="AH266" s="15">
        <f>'3.ВС'!AH279</f>
        <v>0</v>
      </c>
      <c r="AI266" s="15">
        <f>'3.ВС'!AI279</f>
        <v>0</v>
      </c>
      <c r="AJ266" s="15">
        <f>'3.ВС'!AJ279</f>
        <v>0</v>
      </c>
      <c r="AK266" s="15">
        <f>'3.ВС'!AK279</f>
        <v>0</v>
      </c>
      <c r="AL266" s="15">
        <f>'3.ВС'!AL279</f>
        <v>0</v>
      </c>
      <c r="AM266" s="15">
        <f>'3.ВС'!AM279</f>
        <v>0</v>
      </c>
      <c r="AN266" s="15">
        <f>'3.ВС'!AN279</f>
        <v>0</v>
      </c>
      <c r="AO266" s="15">
        <f>'3.ВС'!AO279</f>
        <v>0</v>
      </c>
      <c r="AP266" s="15">
        <f>'3.ВС'!AP279</f>
        <v>0</v>
      </c>
      <c r="AQ266" s="15">
        <f>'3.ВС'!AQ279</f>
        <v>0</v>
      </c>
      <c r="AR266" s="15">
        <f>'3.ВС'!AR279</f>
        <v>0</v>
      </c>
      <c r="AS266" s="15">
        <f>'3.ВС'!AS279</f>
        <v>0</v>
      </c>
    </row>
    <row r="267" spans="1:45" ht="30" hidden="1" x14ac:dyDescent="0.25">
      <c r="A267" s="100" t="s">
        <v>106</v>
      </c>
      <c r="B267" s="98">
        <v>51</v>
      </c>
      <c r="C267" s="98">
        <v>4</v>
      </c>
      <c r="D267" s="2" t="s">
        <v>391</v>
      </c>
      <c r="E267" s="98">
        <v>851</v>
      </c>
      <c r="F267" s="2" t="s">
        <v>104</v>
      </c>
      <c r="G267" s="2" t="s">
        <v>43</v>
      </c>
      <c r="H267" s="2" t="s">
        <v>203</v>
      </c>
      <c r="I267" s="2"/>
      <c r="J267" s="15">
        <f>J268</f>
        <v>275800</v>
      </c>
      <c r="K267" s="15">
        <f t="shared" ref="K267:AS267" si="202">K268</f>
        <v>0</v>
      </c>
      <c r="L267" s="15">
        <f t="shared" si="202"/>
        <v>275800</v>
      </c>
      <c r="M267" s="15">
        <f t="shared" si="202"/>
        <v>0</v>
      </c>
      <c r="N267" s="15">
        <f t="shared" si="202"/>
        <v>0</v>
      </c>
      <c r="O267" s="15">
        <f t="shared" si="202"/>
        <v>0</v>
      </c>
      <c r="P267" s="15">
        <f t="shared" si="202"/>
        <v>0</v>
      </c>
      <c r="Q267" s="15">
        <f t="shared" si="202"/>
        <v>0</v>
      </c>
      <c r="R267" s="15">
        <f t="shared" si="202"/>
        <v>275800</v>
      </c>
      <c r="S267" s="15">
        <f t="shared" si="202"/>
        <v>0</v>
      </c>
      <c r="T267" s="15">
        <f t="shared" si="202"/>
        <v>275800</v>
      </c>
      <c r="U267" s="15">
        <f t="shared" si="202"/>
        <v>0</v>
      </c>
      <c r="V267" s="15">
        <f t="shared" si="202"/>
        <v>0</v>
      </c>
      <c r="W267" s="15">
        <f t="shared" si="202"/>
        <v>0</v>
      </c>
      <c r="X267" s="15">
        <f t="shared" si="202"/>
        <v>0</v>
      </c>
      <c r="Y267" s="15">
        <f t="shared" si="202"/>
        <v>0</v>
      </c>
      <c r="Z267" s="15">
        <f t="shared" si="202"/>
        <v>0</v>
      </c>
      <c r="AA267" s="15">
        <f t="shared" si="202"/>
        <v>0</v>
      </c>
      <c r="AB267" s="15">
        <f t="shared" si="202"/>
        <v>0</v>
      </c>
      <c r="AC267" s="15">
        <f t="shared" si="202"/>
        <v>0</v>
      </c>
      <c r="AD267" s="15">
        <f t="shared" si="202"/>
        <v>0</v>
      </c>
      <c r="AE267" s="15">
        <f t="shared" si="202"/>
        <v>0</v>
      </c>
      <c r="AF267" s="15">
        <f t="shared" si="202"/>
        <v>0</v>
      </c>
      <c r="AG267" s="15">
        <f t="shared" si="202"/>
        <v>0</v>
      </c>
      <c r="AH267" s="15">
        <f t="shared" si="202"/>
        <v>0</v>
      </c>
      <c r="AI267" s="15">
        <f t="shared" si="202"/>
        <v>0</v>
      </c>
      <c r="AJ267" s="15">
        <f t="shared" si="202"/>
        <v>0</v>
      </c>
      <c r="AK267" s="15">
        <f t="shared" si="202"/>
        <v>0</v>
      </c>
      <c r="AL267" s="15">
        <f t="shared" si="202"/>
        <v>0</v>
      </c>
      <c r="AM267" s="15">
        <f t="shared" si="202"/>
        <v>0</v>
      </c>
      <c r="AN267" s="15">
        <f t="shared" si="202"/>
        <v>0</v>
      </c>
      <c r="AO267" s="15">
        <f t="shared" si="202"/>
        <v>0</v>
      </c>
      <c r="AP267" s="15">
        <f t="shared" si="202"/>
        <v>0</v>
      </c>
      <c r="AQ267" s="15">
        <f t="shared" si="202"/>
        <v>0</v>
      </c>
      <c r="AR267" s="15">
        <f t="shared" si="202"/>
        <v>0</v>
      </c>
      <c r="AS267" s="15">
        <f t="shared" si="202"/>
        <v>0</v>
      </c>
    </row>
    <row r="268" spans="1:45" ht="24" hidden="1" customHeight="1" x14ac:dyDescent="0.25">
      <c r="A268" s="102" t="s">
        <v>20</v>
      </c>
      <c r="B268" s="98">
        <v>51</v>
      </c>
      <c r="C268" s="98">
        <v>4</v>
      </c>
      <c r="D268" s="2" t="s">
        <v>391</v>
      </c>
      <c r="E268" s="98">
        <v>851</v>
      </c>
      <c r="F268" s="2" t="s">
        <v>104</v>
      </c>
      <c r="G268" s="2" t="s">
        <v>43</v>
      </c>
      <c r="H268" s="2" t="s">
        <v>203</v>
      </c>
      <c r="I268" s="2" t="s">
        <v>21</v>
      </c>
      <c r="J268" s="15">
        <f t="shared" ref="J268:AS268" si="203">J269</f>
        <v>275800</v>
      </c>
      <c r="K268" s="15">
        <f t="shared" si="203"/>
        <v>0</v>
      </c>
      <c r="L268" s="15">
        <f t="shared" si="203"/>
        <v>275800</v>
      </c>
      <c r="M268" s="15">
        <f t="shared" si="203"/>
        <v>0</v>
      </c>
      <c r="N268" s="15">
        <f t="shared" si="203"/>
        <v>0</v>
      </c>
      <c r="O268" s="15">
        <f t="shared" si="203"/>
        <v>0</v>
      </c>
      <c r="P268" s="15">
        <f t="shared" si="203"/>
        <v>0</v>
      </c>
      <c r="Q268" s="15">
        <f t="shared" si="203"/>
        <v>0</v>
      </c>
      <c r="R268" s="15">
        <f t="shared" si="203"/>
        <v>275800</v>
      </c>
      <c r="S268" s="15">
        <f t="shared" si="203"/>
        <v>0</v>
      </c>
      <c r="T268" s="15">
        <f t="shared" si="203"/>
        <v>275800</v>
      </c>
      <c r="U268" s="15">
        <f t="shared" si="203"/>
        <v>0</v>
      </c>
      <c r="V268" s="15">
        <f t="shared" si="203"/>
        <v>0</v>
      </c>
      <c r="W268" s="15">
        <f t="shared" si="203"/>
        <v>0</v>
      </c>
      <c r="X268" s="15">
        <f t="shared" si="203"/>
        <v>0</v>
      </c>
      <c r="Y268" s="15">
        <f t="shared" si="203"/>
        <v>0</v>
      </c>
      <c r="Z268" s="15">
        <f t="shared" si="203"/>
        <v>0</v>
      </c>
      <c r="AA268" s="15">
        <f t="shared" si="203"/>
        <v>0</v>
      </c>
      <c r="AB268" s="15">
        <f t="shared" si="203"/>
        <v>0</v>
      </c>
      <c r="AC268" s="15">
        <f t="shared" si="203"/>
        <v>0</v>
      </c>
      <c r="AD268" s="15">
        <f t="shared" si="203"/>
        <v>0</v>
      </c>
      <c r="AE268" s="15">
        <f t="shared" si="203"/>
        <v>0</v>
      </c>
      <c r="AF268" s="15">
        <f t="shared" si="203"/>
        <v>0</v>
      </c>
      <c r="AG268" s="15">
        <f t="shared" si="203"/>
        <v>0</v>
      </c>
      <c r="AH268" s="15">
        <f t="shared" si="203"/>
        <v>0</v>
      </c>
      <c r="AI268" s="15">
        <f t="shared" si="203"/>
        <v>0</v>
      </c>
      <c r="AJ268" s="15">
        <f t="shared" si="203"/>
        <v>0</v>
      </c>
      <c r="AK268" s="15">
        <f t="shared" si="203"/>
        <v>0</v>
      </c>
      <c r="AL268" s="15">
        <f t="shared" si="203"/>
        <v>0</v>
      </c>
      <c r="AM268" s="44">
        <f t="shared" si="203"/>
        <v>0</v>
      </c>
      <c r="AN268" s="44">
        <f t="shared" si="203"/>
        <v>0</v>
      </c>
      <c r="AO268" s="44">
        <f t="shared" si="203"/>
        <v>0</v>
      </c>
      <c r="AP268" s="44">
        <f t="shared" si="203"/>
        <v>0</v>
      </c>
      <c r="AQ268" s="44">
        <f t="shared" si="203"/>
        <v>0</v>
      </c>
      <c r="AR268" s="44">
        <f t="shared" si="203"/>
        <v>0</v>
      </c>
      <c r="AS268" s="44">
        <f t="shared" si="203"/>
        <v>0</v>
      </c>
    </row>
    <row r="269" spans="1:45" ht="24" hidden="1" customHeight="1" x14ac:dyDescent="0.25">
      <c r="A269" s="102" t="s">
        <v>9</v>
      </c>
      <c r="B269" s="98">
        <v>51</v>
      </c>
      <c r="C269" s="98">
        <v>4</v>
      </c>
      <c r="D269" s="3" t="s">
        <v>391</v>
      </c>
      <c r="E269" s="98">
        <v>851</v>
      </c>
      <c r="F269" s="2" t="s">
        <v>104</v>
      </c>
      <c r="G269" s="2" t="s">
        <v>43</v>
      </c>
      <c r="H269" s="2" t="s">
        <v>203</v>
      </c>
      <c r="I269" s="2" t="s">
        <v>22</v>
      </c>
      <c r="J269" s="15">
        <f>'3.ВС'!J282</f>
        <v>275800</v>
      </c>
      <c r="K269" s="15">
        <f>'3.ВС'!K282</f>
        <v>0</v>
      </c>
      <c r="L269" s="15">
        <f>'3.ВС'!L282</f>
        <v>275800</v>
      </c>
      <c r="M269" s="15">
        <f>'3.ВС'!M282</f>
        <v>0</v>
      </c>
      <c r="N269" s="15">
        <f>'3.ВС'!N282</f>
        <v>0</v>
      </c>
      <c r="O269" s="15">
        <f>'3.ВС'!O282</f>
        <v>0</v>
      </c>
      <c r="P269" s="15">
        <f>'3.ВС'!P282</f>
        <v>0</v>
      </c>
      <c r="Q269" s="15">
        <f>'3.ВС'!Q282</f>
        <v>0</v>
      </c>
      <c r="R269" s="15">
        <f>'3.ВС'!R282</f>
        <v>275800</v>
      </c>
      <c r="S269" s="15">
        <f>'3.ВС'!S282</f>
        <v>0</v>
      </c>
      <c r="T269" s="15">
        <f>'3.ВС'!T282</f>
        <v>275800</v>
      </c>
      <c r="U269" s="15">
        <f>'3.ВС'!U282</f>
        <v>0</v>
      </c>
      <c r="V269" s="15">
        <f>'3.ВС'!V282</f>
        <v>0</v>
      </c>
      <c r="W269" s="15">
        <f>'3.ВС'!W282</f>
        <v>0</v>
      </c>
      <c r="X269" s="15">
        <f>'3.ВС'!X282</f>
        <v>0</v>
      </c>
      <c r="Y269" s="15">
        <f>'3.ВС'!Y282</f>
        <v>0</v>
      </c>
      <c r="Z269" s="15">
        <f>'3.ВС'!Z282</f>
        <v>0</v>
      </c>
      <c r="AA269" s="15">
        <f>'3.ВС'!AA282</f>
        <v>0</v>
      </c>
      <c r="AB269" s="15">
        <f>'3.ВС'!AB282</f>
        <v>0</v>
      </c>
      <c r="AC269" s="15">
        <f>'3.ВС'!AC282</f>
        <v>0</v>
      </c>
      <c r="AD269" s="15">
        <f>'3.ВС'!AD282</f>
        <v>0</v>
      </c>
      <c r="AE269" s="15">
        <f>'3.ВС'!AE282</f>
        <v>0</v>
      </c>
      <c r="AF269" s="15">
        <f>'3.ВС'!AF282</f>
        <v>0</v>
      </c>
      <c r="AG269" s="15">
        <f>'3.ВС'!AG282</f>
        <v>0</v>
      </c>
      <c r="AH269" s="15">
        <f>'3.ВС'!AH282</f>
        <v>0</v>
      </c>
      <c r="AI269" s="15">
        <f>'3.ВС'!AI282</f>
        <v>0</v>
      </c>
      <c r="AJ269" s="15">
        <f>'3.ВС'!AJ282</f>
        <v>0</v>
      </c>
      <c r="AK269" s="15">
        <f>'3.ВС'!AK282</f>
        <v>0</v>
      </c>
      <c r="AL269" s="15">
        <f>'3.ВС'!AL282</f>
        <v>0</v>
      </c>
      <c r="AM269" s="44">
        <f>'3.ВС'!AM282</f>
        <v>0</v>
      </c>
      <c r="AN269" s="44">
        <f>'3.ВС'!AN282</f>
        <v>0</v>
      </c>
      <c r="AO269" s="44">
        <f>'3.ВС'!AO282</f>
        <v>0</v>
      </c>
      <c r="AP269" s="44">
        <f>'3.ВС'!AP282</f>
        <v>0</v>
      </c>
      <c r="AQ269" s="44">
        <f>'3.ВС'!AQ282</f>
        <v>0</v>
      </c>
      <c r="AR269" s="44">
        <f>'3.ВС'!AR282</f>
        <v>0</v>
      </c>
      <c r="AS269" s="44">
        <f>'3.ВС'!AS282</f>
        <v>0</v>
      </c>
    </row>
    <row r="270" spans="1:45" ht="30" hidden="1" x14ac:dyDescent="0.25">
      <c r="A270" s="100" t="s">
        <v>107</v>
      </c>
      <c r="B270" s="4">
        <v>51</v>
      </c>
      <c r="C270" s="98">
        <v>4</v>
      </c>
      <c r="D270" s="2" t="s">
        <v>391</v>
      </c>
      <c r="E270" s="98">
        <v>851</v>
      </c>
      <c r="F270" s="2" t="s">
        <v>104</v>
      </c>
      <c r="G270" s="2" t="s">
        <v>43</v>
      </c>
      <c r="H270" s="2" t="s">
        <v>204</v>
      </c>
      <c r="I270" s="2"/>
      <c r="J270" s="15">
        <f>J271</f>
        <v>0</v>
      </c>
      <c r="K270" s="15">
        <f t="shared" ref="K270:AS270" si="204">K271</f>
        <v>0</v>
      </c>
      <c r="L270" s="15">
        <f t="shared" si="204"/>
        <v>0</v>
      </c>
      <c r="M270" s="15">
        <f t="shared" si="204"/>
        <v>0</v>
      </c>
      <c r="N270" s="15">
        <f t="shared" si="204"/>
        <v>0</v>
      </c>
      <c r="O270" s="15">
        <f t="shared" si="204"/>
        <v>0</v>
      </c>
      <c r="P270" s="15">
        <f t="shared" si="204"/>
        <v>0</v>
      </c>
      <c r="Q270" s="15">
        <f t="shared" si="204"/>
        <v>0</v>
      </c>
      <c r="R270" s="15">
        <f t="shared" si="204"/>
        <v>0</v>
      </c>
      <c r="S270" s="15">
        <f t="shared" si="204"/>
        <v>0</v>
      </c>
      <c r="T270" s="15">
        <f t="shared" si="204"/>
        <v>0</v>
      </c>
      <c r="U270" s="15">
        <f t="shared" si="204"/>
        <v>0</v>
      </c>
      <c r="V270" s="15">
        <f t="shared" si="204"/>
        <v>0</v>
      </c>
      <c r="W270" s="15">
        <f t="shared" si="204"/>
        <v>0</v>
      </c>
      <c r="X270" s="15">
        <f t="shared" si="204"/>
        <v>0</v>
      </c>
      <c r="Y270" s="15">
        <f t="shared" si="204"/>
        <v>0</v>
      </c>
      <c r="Z270" s="15">
        <f t="shared" si="204"/>
        <v>0</v>
      </c>
      <c r="AA270" s="15">
        <f t="shared" si="204"/>
        <v>0</v>
      </c>
      <c r="AB270" s="15">
        <f t="shared" si="204"/>
        <v>0</v>
      </c>
      <c r="AC270" s="15">
        <f t="shared" si="204"/>
        <v>0</v>
      </c>
      <c r="AD270" s="15">
        <f t="shared" si="204"/>
        <v>0</v>
      </c>
      <c r="AE270" s="15">
        <f t="shared" si="204"/>
        <v>0</v>
      </c>
      <c r="AF270" s="15">
        <f t="shared" si="204"/>
        <v>0</v>
      </c>
      <c r="AG270" s="15">
        <f t="shared" si="204"/>
        <v>0</v>
      </c>
      <c r="AH270" s="15">
        <f t="shared" si="204"/>
        <v>0</v>
      </c>
      <c r="AI270" s="15">
        <f t="shared" si="204"/>
        <v>0</v>
      </c>
      <c r="AJ270" s="15">
        <f t="shared" si="204"/>
        <v>0</v>
      </c>
      <c r="AK270" s="15">
        <f t="shared" si="204"/>
        <v>0</v>
      </c>
      <c r="AL270" s="15">
        <f t="shared" si="204"/>
        <v>0</v>
      </c>
      <c r="AM270" s="15">
        <f t="shared" si="204"/>
        <v>0</v>
      </c>
      <c r="AN270" s="15">
        <f t="shared" si="204"/>
        <v>0</v>
      </c>
      <c r="AO270" s="15">
        <f t="shared" si="204"/>
        <v>0</v>
      </c>
      <c r="AP270" s="15">
        <f t="shared" si="204"/>
        <v>0</v>
      </c>
      <c r="AQ270" s="15">
        <f t="shared" si="204"/>
        <v>0</v>
      </c>
      <c r="AR270" s="15">
        <f t="shared" si="204"/>
        <v>0</v>
      </c>
      <c r="AS270" s="15">
        <f t="shared" si="204"/>
        <v>0</v>
      </c>
    </row>
    <row r="271" spans="1:45" ht="24" hidden="1" customHeight="1" x14ac:dyDescent="0.25">
      <c r="A271" s="102" t="s">
        <v>20</v>
      </c>
      <c r="B271" s="4">
        <v>51</v>
      </c>
      <c r="C271" s="98">
        <v>4</v>
      </c>
      <c r="D271" s="2" t="s">
        <v>391</v>
      </c>
      <c r="E271" s="98">
        <v>851</v>
      </c>
      <c r="F271" s="2" t="s">
        <v>104</v>
      </c>
      <c r="G271" s="2" t="s">
        <v>43</v>
      </c>
      <c r="H271" s="2" t="s">
        <v>204</v>
      </c>
      <c r="I271" s="2" t="s">
        <v>21</v>
      </c>
      <c r="J271" s="15">
        <f t="shared" ref="J271:AK277" si="205">J272</f>
        <v>0</v>
      </c>
      <c r="K271" s="15">
        <f t="shared" si="205"/>
        <v>0</v>
      </c>
      <c r="L271" s="15">
        <f t="shared" si="205"/>
        <v>0</v>
      </c>
      <c r="M271" s="15">
        <f t="shared" si="205"/>
        <v>0</v>
      </c>
      <c r="N271" s="15">
        <f t="shared" si="205"/>
        <v>0</v>
      </c>
      <c r="O271" s="15">
        <f t="shared" si="205"/>
        <v>0</v>
      </c>
      <c r="P271" s="15">
        <f t="shared" si="205"/>
        <v>0</v>
      </c>
      <c r="Q271" s="15">
        <f t="shared" si="205"/>
        <v>0</v>
      </c>
      <c r="R271" s="15">
        <f t="shared" si="205"/>
        <v>0</v>
      </c>
      <c r="S271" s="15">
        <f t="shared" si="205"/>
        <v>0</v>
      </c>
      <c r="T271" s="15">
        <f t="shared" si="205"/>
        <v>0</v>
      </c>
      <c r="U271" s="15">
        <f t="shared" si="205"/>
        <v>0</v>
      </c>
      <c r="V271" s="15">
        <f t="shared" si="205"/>
        <v>0</v>
      </c>
      <c r="W271" s="15">
        <f t="shared" si="205"/>
        <v>0</v>
      </c>
      <c r="X271" s="15">
        <f t="shared" si="205"/>
        <v>0</v>
      </c>
      <c r="Y271" s="15">
        <f t="shared" si="205"/>
        <v>0</v>
      </c>
      <c r="Z271" s="15">
        <f t="shared" si="205"/>
        <v>0</v>
      </c>
      <c r="AA271" s="15">
        <f t="shared" si="205"/>
        <v>0</v>
      </c>
      <c r="AB271" s="15">
        <f t="shared" si="205"/>
        <v>0</v>
      </c>
      <c r="AC271" s="15">
        <f t="shared" si="205"/>
        <v>0</v>
      </c>
      <c r="AD271" s="15">
        <f t="shared" si="205"/>
        <v>0</v>
      </c>
      <c r="AE271" s="15">
        <f t="shared" si="205"/>
        <v>0</v>
      </c>
      <c r="AF271" s="15">
        <f t="shared" si="205"/>
        <v>0</v>
      </c>
      <c r="AG271" s="15">
        <f t="shared" si="205"/>
        <v>0</v>
      </c>
      <c r="AH271" s="15">
        <f t="shared" si="205"/>
        <v>0</v>
      </c>
      <c r="AI271" s="15">
        <f t="shared" si="205"/>
        <v>0</v>
      </c>
      <c r="AJ271" s="15">
        <f t="shared" si="205"/>
        <v>0</v>
      </c>
      <c r="AK271" s="15">
        <f t="shared" si="205"/>
        <v>0</v>
      </c>
      <c r="AL271" s="15">
        <f t="shared" ref="Z271:AS277" si="206">AL272</f>
        <v>0</v>
      </c>
      <c r="AM271" s="44">
        <f t="shared" si="206"/>
        <v>0</v>
      </c>
      <c r="AN271" s="44">
        <f t="shared" si="206"/>
        <v>0</v>
      </c>
      <c r="AO271" s="44">
        <f t="shared" si="206"/>
        <v>0</v>
      </c>
      <c r="AP271" s="44">
        <f t="shared" si="206"/>
        <v>0</v>
      </c>
      <c r="AQ271" s="44">
        <f t="shared" si="206"/>
        <v>0</v>
      </c>
      <c r="AR271" s="44">
        <f t="shared" si="206"/>
        <v>0</v>
      </c>
      <c r="AS271" s="44">
        <f t="shared" si="206"/>
        <v>0</v>
      </c>
    </row>
    <row r="272" spans="1:45" ht="24" hidden="1" customHeight="1" x14ac:dyDescent="0.25">
      <c r="A272" s="102" t="s">
        <v>9</v>
      </c>
      <c r="B272" s="4">
        <v>51</v>
      </c>
      <c r="C272" s="98">
        <v>4</v>
      </c>
      <c r="D272" s="2" t="s">
        <v>391</v>
      </c>
      <c r="E272" s="98">
        <v>851</v>
      </c>
      <c r="F272" s="2" t="s">
        <v>104</v>
      </c>
      <c r="G272" s="2" t="s">
        <v>43</v>
      </c>
      <c r="H272" s="2" t="s">
        <v>204</v>
      </c>
      <c r="I272" s="2" t="s">
        <v>22</v>
      </c>
      <c r="J272" s="15">
        <f>'3.ВС'!J285</f>
        <v>0</v>
      </c>
      <c r="K272" s="15">
        <f>'3.ВС'!K285</f>
        <v>0</v>
      </c>
      <c r="L272" s="15">
        <f>'3.ВС'!L285</f>
        <v>0</v>
      </c>
      <c r="M272" s="15">
        <f>'3.ВС'!M285</f>
        <v>0</v>
      </c>
      <c r="N272" s="15">
        <f>'3.ВС'!N285</f>
        <v>0</v>
      </c>
      <c r="O272" s="15">
        <f>'3.ВС'!O285</f>
        <v>0</v>
      </c>
      <c r="P272" s="15">
        <f>'3.ВС'!P285</f>
        <v>0</v>
      </c>
      <c r="Q272" s="15">
        <f>'3.ВС'!Q285</f>
        <v>0</v>
      </c>
      <c r="R272" s="15">
        <f>'3.ВС'!R285</f>
        <v>0</v>
      </c>
      <c r="S272" s="15">
        <f>'3.ВС'!S285</f>
        <v>0</v>
      </c>
      <c r="T272" s="15">
        <f>'3.ВС'!T285</f>
        <v>0</v>
      </c>
      <c r="U272" s="15">
        <f>'3.ВС'!U285</f>
        <v>0</v>
      </c>
      <c r="V272" s="15">
        <f>'3.ВС'!V285</f>
        <v>0</v>
      </c>
      <c r="W272" s="15">
        <f>'3.ВС'!W285</f>
        <v>0</v>
      </c>
      <c r="X272" s="15">
        <f>'3.ВС'!X285</f>
        <v>0</v>
      </c>
      <c r="Y272" s="15">
        <f>'3.ВС'!Y285</f>
        <v>0</v>
      </c>
      <c r="Z272" s="15">
        <f>'3.ВС'!Z285</f>
        <v>0</v>
      </c>
      <c r="AA272" s="15">
        <f>'3.ВС'!AA285</f>
        <v>0</v>
      </c>
      <c r="AB272" s="15">
        <f>'3.ВС'!AB285</f>
        <v>0</v>
      </c>
      <c r="AC272" s="15">
        <f>'3.ВС'!AC285</f>
        <v>0</v>
      </c>
      <c r="AD272" s="15">
        <f>'3.ВС'!AD285</f>
        <v>0</v>
      </c>
      <c r="AE272" s="15">
        <f>'3.ВС'!AE285</f>
        <v>0</v>
      </c>
      <c r="AF272" s="15">
        <f>'3.ВС'!AF285</f>
        <v>0</v>
      </c>
      <c r="AG272" s="15">
        <f>'3.ВС'!AG285</f>
        <v>0</v>
      </c>
      <c r="AH272" s="15">
        <f>'3.ВС'!AH285</f>
        <v>0</v>
      </c>
      <c r="AI272" s="15">
        <f>'3.ВС'!AI285</f>
        <v>0</v>
      </c>
      <c r="AJ272" s="15">
        <f>'3.ВС'!AJ285</f>
        <v>0</v>
      </c>
      <c r="AK272" s="15">
        <f>'3.ВС'!AK285</f>
        <v>0</v>
      </c>
      <c r="AL272" s="15">
        <f>'3.ВС'!AL285</f>
        <v>0</v>
      </c>
      <c r="AM272" s="44">
        <f>'3.ВС'!AM285</f>
        <v>0</v>
      </c>
      <c r="AN272" s="44">
        <f>'3.ВС'!AN285</f>
        <v>0</v>
      </c>
      <c r="AO272" s="44">
        <f>'3.ВС'!AO285</f>
        <v>0</v>
      </c>
      <c r="AP272" s="44">
        <f>'3.ВС'!AP285</f>
        <v>0</v>
      </c>
      <c r="AQ272" s="44">
        <f>'3.ВС'!AQ285</f>
        <v>0</v>
      </c>
      <c r="AR272" s="44">
        <f>'3.ВС'!AR285</f>
        <v>0</v>
      </c>
      <c r="AS272" s="44">
        <f>'3.ВС'!AS285</f>
        <v>0</v>
      </c>
    </row>
    <row r="273" spans="1:45" s="1" customFormat="1" ht="60" hidden="1" x14ac:dyDescent="0.25">
      <c r="A273" s="100" t="s">
        <v>109</v>
      </c>
      <c r="B273" s="4">
        <v>51</v>
      </c>
      <c r="C273" s="98">
        <v>4</v>
      </c>
      <c r="D273" s="3" t="s">
        <v>391</v>
      </c>
      <c r="E273" s="98">
        <v>851</v>
      </c>
      <c r="F273" s="2" t="s">
        <v>104</v>
      </c>
      <c r="G273" s="2" t="s">
        <v>43</v>
      </c>
      <c r="H273" s="2" t="s">
        <v>206</v>
      </c>
      <c r="I273" s="2"/>
      <c r="J273" s="15">
        <f t="shared" ref="J273:AK274" si="207">J274</f>
        <v>10000</v>
      </c>
      <c r="K273" s="15">
        <f t="shared" si="207"/>
        <v>0</v>
      </c>
      <c r="L273" s="15">
        <f t="shared" si="207"/>
        <v>10000</v>
      </c>
      <c r="M273" s="15">
        <f t="shared" si="207"/>
        <v>0</v>
      </c>
      <c r="N273" s="15">
        <f t="shared" si="207"/>
        <v>0</v>
      </c>
      <c r="O273" s="15">
        <f t="shared" si="207"/>
        <v>0</v>
      </c>
      <c r="P273" s="15">
        <f t="shared" si="207"/>
        <v>0</v>
      </c>
      <c r="Q273" s="15">
        <f t="shared" si="207"/>
        <v>0</v>
      </c>
      <c r="R273" s="15">
        <f t="shared" si="207"/>
        <v>10000</v>
      </c>
      <c r="S273" s="15">
        <f t="shared" si="207"/>
        <v>0</v>
      </c>
      <c r="T273" s="15">
        <f t="shared" si="207"/>
        <v>10000</v>
      </c>
      <c r="U273" s="15">
        <f t="shared" si="207"/>
        <v>0</v>
      </c>
      <c r="V273" s="15">
        <f t="shared" si="207"/>
        <v>0</v>
      </c>
      <c r="W273" s="15">
        <f t="shared" si="207"/>
        <v>0</v>
      </c>
      <c r="X273" s="15">
        <f t="shared" si="207"/>
        <v>0</v>
      </c>
      <c r="Y273" s="15">
        <f t="shared" si="207"/>
        <v>0</v>
      </c>
      <c r="Z273" s="15">
        <f t="shared" si="207"/>
        <v>0</v>
      </c>
      <c r="AA273" s="15">
        <f t="shared" si="207"/>
        <v>0</v>
      </c>
      <c r="AB273" s="15">
        <f t="shared" si="207"/>
        <v>0</v>
      </c>
      <c r="AC273" s="15">
        <f t="shared" si="207"/>
        <v>0</v>
      </c>
      <c r="AD273" s="15">
        <f t="shared" si="207"/>
        <v>0</v>
      </c>
      <c r="AE273" s="15">
        <f t="shared" si="207"/>
        <v>0</v>
      </c>
      <c r="AF273" s="15">
        <f t="shared" si="207"/>
        <v>0</v>
      </c>
      <c r="AG273" s="15">
        <f t="shared" si="207"/>
        <v>0</v>
      </c>
      <c r="AH273" s="15">
        <f t="shared" si="207"/>
        <v>0</v>
      </c>
      <c r="AI273" s="15">
        <f t="shared" si="207"/>
        <v>0</v>
      </c>
      <c r="AJ273" s="15">
        <f t="shared" si="207"/>
        <v>0</v>
      </c>
      <c r="AK273" s="15">
        <f t="shared" si="207"/>
        <v>0</v>
      </c>
      <c r="AL273" s="15">
        <f t="shared" ref="Z273:AS274" si="208">AL274</f>
        <v>0</v>
      </c>
      <c r="AM273" s="44">
        <f t="shared" si="208"/>
        <v>0</v>
      </c>
      <c r="AN273" s="44">
        <f t="shared" si="208"/>
        <v>0</v>
      </c>
      <c r="AO273" s="44">
        <f t="shared" si="208"/>
        <v>0</v>
      </c>
      <c r="AP273" s="44">
        <f t="shared" si="208"/>
        <v>0</v>
      </c>
      <c r="AQ273" s="44">
        <f t="shared" si="208"/>
        <v>0</v>
      </c>
      <c r="AR273" s="44">
        <f t="shared" si="208"/>
        <v>0</v>
      </c>
      <c r="AS273" s="44">
        <f t="shared" si="208"/>
        <v>0</v>
      </c>
    </row>
    <row r="274" spans="1:45" s="1" customFormat="1" ht="24" hidden="1" customHeight="1" x14ac:dyDescent="0.25">
      <c r="A274" s="102" t="s">
        <v>20</v>
      </c>
      <c r="B274" s="4">
        <v>51</v>
      </c>
      <c r="C274" s="98">
        <v>4</v>
      </c>
      <c r="D274" s="2" t="s">
        <v>391</v>
      </c>
      <c r="E274" s="98">
        <v>851</v>
      </c>
      <c r="F274" s="2" t="s">
        <v>104</v>
      </c>
      <c r="G274" s="2" t="s">
        <v>43</v>
      </c>
      <c r="H274" s="2" t="s">
        <v>206</v>
      </c>
      <c r="I274" s="2" t="s">
        <v>21</v>
      </c>
      <c r="J274" s="15">
        <f t="shared" si="207"/>
        <v>10000</v>
      </c>
      <c r="K274" s="15">
        <f t="shared" si="207"/>
        <v>0</v>
      </c>
      <c r="L274" s="15">
        <f t="shared" si="207"/>
        <v>10000</v>
      </c>
      <c r="M274" s="15">
        <f t="shared" si="207"/>
        <v>0</v>
      </c>
      <c r="N274" s="15">
        <f t="shared" si="207"/>
        <v>0</v>
      </c>
      <c r="O274" s="15">
        <f t="shared" si="207"/>
        <v>0</v>
      </c>
      <c r="P274" s="15">
        <f t="shared" si="207"/>
        <v>0</v>
      </c>
      <c r="Q274" s="15">
        <f t="shared" si="207"/>
        <v>0</v>
      </c>
      <c r="R274" s="15">
        <f t="shared" si="207"/>
        <v>10000</v>
      </c>
      <c r="S274" s="15">
        <f t="shared" si="207"/>
        <v>0</v>
      </c>
      <c r="T274" s="15">
        <f t="shared" si="207"/>
        <v>10000</v>
      </c>
      <c r="U274" s="15">
        <f t="shared" si="207"/>
        <v>0</v>
      </c>
      <c r="V274" s="15">
        <f t="shared" si="207"/>
        <v>0</v>
      </c>
      <c r="W274" s="15">
        <f t="shared" si="207"/>
        <v>0</v>
      </c>
      <c r="X274" s="15">
        <f t="shared" si="207"/>
        <v>0</v>
      </c>
      <c r="Y274" s="15">
        <f t="shared" si="207"/>
        <v>0</v>
      </c>
      <c r="Z274" s="15">
        <f t="shared" si="208"/>
        <v>0</v>
      </c>
      <c r="AA274" s="15">
        <f t="shared" si="208"/>
        <v>0</v>
      </c>
      <c r="AB274" s="15">
        <f t="shared" si="208"/>
        <v>0</v>
      </c>
      <c r="AC274" s="15">
        <f t="shared" si="208"/>
        <v>0</v>
      </c>
      <c r="AD274" s="15">
        <f t="shared" si="208"/>
        <v>0</v>
      </c>
      <c r="AE274" s="15">
        <f t="shared" si="208"/>
        <v>0</v>
      </c>
      <c r="AF274" s="15">
        <f t="shared" si="208"/>
        <v>0</v>
      </c>
      <c r="AG274" s="15">
        <f t="shared" si="208"/>
        <v>0</v>
      </c>
      <c r="AH274" s="15">
        <f t="shared" si="208"/>
        <v>0</v>
      </c>
      <c r="AI274" s="15">
        <f t="shared" si="208"/>
        <v>0</v>
      </c>
      <c r="AJ274" s="15">
        <f t="shared" si="208"/>
        <v>0</v>
      </c>
      <c r="AK274" s="15">
        <f t="shared" si="208"/>
        <v>0</v>
      </c>
      <c r="AL274" s="15">
        <f t="shared" si="208"/>
        <v>0</v>
      </c>
      <c r="AM274" s="44">
        <f t="shared" si="208"/>
        <v>0</v>
      </c>
      <c r="AN274" s="44">
        <f t="shared" si="208"/>
        <v>0</v>
      </c>
      <c r="AO274" s="44">
        <f t="shared" si="208"/>
        <v>0</v>
      </c>
      <c r="AP274" s="44">
        <f t="shared" si="208"/>
        <v>0</v>
      </c>
      <c r="AQ274" s="44">
        <f t="shared" si="208"/>
        <v>0</v>
      </c>
      <c r="AR274" s="44">
        <f t="shared" si="208"/>
        <v>0</v>
      </c>
      <c r="AS274" s="44">
        <f t="shared" si="208"/>
        <v>0</v>
      </c>
    </row>
    <row r="275" spans="1:45" s="1" customFormat="1" ht="24" hidden="1" customHeight="1" x14ac:dyDescent="0.25">
      <c r="A275" s="102" t="s">
        <v>9</v>
      </c>
      <c r="B275" s="4">
        <v>51</v>
      </c>
      <c r="C275" s="98">
        <v>4</v>
      </c>
      <c r="D275" s="2" t="s">
        <v>391</v>
      </c>
      <c r="E275" s="98">
        <v>851</v>
      </c>
      <c r="F275" s="2" t="s">
        <v>104</v>
      </c>
      <c r="G275" s="2" t="s">
        <v>43</v>
      </c>
      <c r="H275" s="2" t="s">
        <v>206</v>
      </c>
      <c r="I275" s="2" t="s">
        <v>22</v>
      </c>
      <c r="J275" s="15">
        <f>'3.ВС'!J288</f>
        <v>10000</v>
      </c>
      <c r="K275" s="15">
        <f>'3.ВС'!K288</f>
        <v>0</v>
      </c>
      <c r="L275" s="15">
        <f>'3.ВС'!L288</f>
        <v>10000</v>
      </c>
      <c r="M275" s="15">
        <f>'3.ВС'!M288</f>
        <v>0</v>
      </c>
      <c r="N275" s="15">
        <f>'3.ВС'!N288</f>
        <v>0</v>
      </c>
      <c r="O275" s="15">
        <f>'3.ВС'!O288</f>
        <v>0</v>
      </c>
      <c r="P275" s="15">
        <f>'3.ВС'!P288</f>
        <v>0</v>
      </c>
      <c r="Q275" s="15">
        <f>'3.ВС'!Q288</f>
        <v>0</v>
      </c>
      <c r="R275" s="15">
        <f>'3.ВС'!R288</f>
        <v>10000</v>
      </c>
      <c r="S275" s="15">
        <f>'3.ВС'!S288</f>
        <v>0</v>
      </c>
      <c r="T275" s="15">
        <f>'3.ВС'!T288</f>
        <v>10000</v>
      </c>
      <c r="U275" s="15">
        <f>'3.ВС'!U288</f>
        <v>0</v>
      </c>
      <c r="V275" s="15">
        <f>'3.ВС'!V288</f>
        <v>0</v>
      </c>
      <c r="W275" s="15">
        <f>'3.ВС'!W288</f>
        <v>0</v>
      </c>
      <c r="X275" s="15">
        <f>'3.ВС'!X288</f>
        <v>0</v>
      </c>
      <c r="Y275" s="15">
        <f>'3.ВС'!Y288</f>
        <v>0</v>
      </c>
      <c r="Z275" s="15">
        <f>'3.ВС'!Z288</f>
        <v>0</v>
      </c>
      <c r="AA275" s="15">
        <f>'3.ВС'!AA288</f>
        <v>0</v>
      </c>
      <c r="AB275" s="15">
        <f>'3.ВС'!AB288</f>
        <v>0</v>
      </c>
      <c r="AC275" s="15">
        <f>'3.ВС'!AC288</f>
        <v>0</v>
      </c>
      <c r="AD275" s="15">
        <f>'3.ВС'!AD288</f>
        <v>0</v>
      </c>
      <c r="AE275" s="15">
        <f>'3.ВС'!AE288</f>
        <v>0</v>
      </c>
      <c r="AF275" s="15">
        <f>'3.ВС'!AF288</f>
        <v>0</v>
      </c>
      <c r="AG275" s="15">
        <f>'3.ВС'!AG288</f>
        <v>0</v>
      </c>
      <c r="AH275" s="15">
        <f>'3.ВС'!AH288</f>
        <v>0</v>
      </c>
      <c r="AI275" s="15">
        <f>'3.ВС'!AI288</f>
        <v>0</v>
      </c>
      <c r="AJ275" s="15">
        <f>'3.ВС'!AJ288</f>
        <v>0</v>
      </c>
      <c r="AK275" s="15">
        <f>'3.ВС'!AK288</f>
        <v>0</v>
      </c>
      <c r="AL275" s="15">
        <f>'3.ВС'!AL288</f>
        <v>0</v>
      </c>
      <c r="AM275" s="44">
        <f>'3.ВС'!AM288</f>
        <v>0</v>
      </c>
      <c r="AN275" s="44">
        <f>'3.ВС'!AN288</f>
        <v>0</v>
      </c>
      <c r="AO275" s="44">
        <f>'3.ВС'!AO288</f>
        <v>0</v>
      </c>
      <c r="AP275" s="44">
        <f>'3.ВС'!AP288</f>
        <v>0</v>
      </c>
      <c r="AQ275" s="44">
        <f>'3.ВС'!AQ288</f>
        <v>0</v>
      </c>
      <c r="AR275" s="44">
        <f>'3.ВС'!AR288</f>
        <v>0</v>
      </c>
      <c r="AS275" s="44">
        <f>'3.ВС'!AS288</f>
        <v>0</v>
      </c>
    </row>
    <row r="276" spans="1:45" ht="102" hidden="1" customHeight="1" x14ac:dyDescent="0.25">
      <c r="A276" s="100" t="s">
        <v>108</v>
      </c>
      <c r="B276" s="4">
        <v>51</v>
      </c>
      <c r="C276" s="98">
        <v>4</v>
      </c>
      <c r="D276" s="3" t="s">
        <v>391</v>
      </c>
      <c r="E276" s="98">
        <v>851</v>
      </c>
      <c r="F276" s="2" t="s">
        <v>104</v>
      </c>
      <c r="G276" s="2" t="s">
        <v>43</v>
      </c>
      <c r="H276" s="2" t="s">
        <v>205</v>
      </c>
      <c r="I276" s="2"/>
      <c r="J276" s="15">
        <f>J277</f>
        <v>268000</v>
      </c>
      <c r="K276" s="15">
        <f t="shared" ref="K276:AS276" si="209">K277</f>
        <v>0</v>
      </c>
      <c r="L276" s="15">
        <f t="shared" si="209"/>
        <v>0</v>
      </c>
      <c r="M276" s="15">
        <f t="shared" si="209"/>
        <v>268000</v>
      </c>
      <c r="N276" s="15">
        <f t="shared" si="209"/>
        <v>0</v>
      </c>
      <c r="O276" s="15">
        <f t="shared" si="209"/>
        <v>0</v>
      </c>
      <c r="P276" s="15">
        <f t="shared" si="209"/>
        <v>0</v>
      </c>
      <c r="Q276" s="15">
        <f t="shared" si="209"/>
        <v>0</v>
      </c>
      <c r="R276" s="15">
        <f t="shared" si="209"/>
        <v>268000</v>
      </c>
      <c r="S276" s="15">
        <f t="shared" si="209"/>
        <v>0</v>
      </c>
      <c r="T276" s="15">
        <f t="shared" si="209"/>
        <v>0</v>
      </c>
      <c r="U276" s="15">
        <f t="shared" si="209"/>
        <v>268000</v>
      </c>
      <c r="V276" s="15">
        <f t="shared" si="209"/>
        <v>268000</v>
      </c>
      <c r="W276" s="15">
        <f t="shared" si="209"/>
        <v>0</v>
      </c>
      <c r="X276" s="15">
        <f t="shared" si="209"/>
        <v>0</v>
      </c>
      <c r="Y276" s="15">
        <f t="shared" si="209"/>
        <v>268000</v>
      </c>
      <c r="Z276" s="15">
        <f t="shared" si="209"/>
        <v>0</v>
      </c>
      <c r="AA276" s="15">
        <f t="shared" si="209"/>
        <v>0</v>
      </c>
      <c r="AB276" s="15">
        <f t="shared" si="209"/>
        <v>0</v>
      </c>
      <c r="AC276" s="15">
        <f t="shared" si="209"/>
        <v>0</v>
      </c>
      <c r="AD276" s="15">
        <f t="shared" si="209"/>
        <v>268000</v>
      </c>
      <c r="AE276" s="15">
        <f t="shared" si="209"/>
        <v>0</v>
      </c>
      <c r="AF276" s="15">
        <f t="shared" si="209"/>
        <v>0</v>
      </c>
      <c r="AG276" s="15">
        <f t="shared" si="209"/>
        <v>268000</v>
      </c>
      <c r="AH276" s="15">
        <f t="shared" si="209"/>
        <v>268000</v>
      </c>
      <c r="AI276" s="15">
        <f t="shared" si="209"/>
        <v>0</v>
      </c>
      <c r="AJ276" s="15">
        <f t="shared" si="209"/>
        <v>0</v>
      </c>
      <c r="AK276" s="15">
        <f t="shared" si="209"/>
        <v>268000</v>
      </c>
      <c r="AL276" s="15">
        <f t="shared" si="209"/>
        <v>0</v>
      </c>
      <c r="AM276" s="15">
        <f t="shared" si="209"/>
        <v>0</v>
      </c>
      <c r="AN276" s="15">
        <f t="shared" si="209"/>
        <v>0</v>
      </c>
      <c r="AO276" s="15">
        <f t="shared" si="209"/>
        <v>0</v>
      </c>
      <c r="AP276" s="15">
        <f t="shared" si="209"/>
        <v>268000</v>
      </c>
      <c r="AQ276" s="15">
        <f t="shared" si="209"/>
        <v>0</v>
      </c>
      <c r="AR276" s="15">
        <f t="shared" si="209"/>
        <v>0</v>
      </c>
      <c r="AS276" s="15">
        <f t="shared" si="209"/>
        <v>268000</v>
      </c>
    </row>
    <row r="277" spans="1:45" ht="26.25" hidden="1" customHeight="1" x14ac:dyDescent="0.25">
      <c r="A277" s="102" t="s">
        <v>20</v>
      </c>
      <c r="B277" s="4">
        <v>51</v>
      </c>
      <c r="C277" s="98">
        <v>4</v>
      </c>
      <c r="D277" s="2" t="s">
        <v>391</v>
      </c>
      <c r="E277" s="98">
        <v>851</v>
      </c>
      <c r="F277" s="2" t="s">
        <v>104</v>
      </c>
      <c r="G277" s="2" t="s">
        <v>43</v>
      </c>
      <c r="H277" s="2" t="s">
        <v>205</v>
      </c>
      <c r="I277" s="2" t="s">
        <v>21</v>
      </c>
      <c r="J277" s="15">
        <f t="shared" si="205"/>
        <v>268000</v>
      </c>
      <c r="K277" s="15">
        <f t="shared" si="205"/>
        <v>0</v>
      </c>
      <c r="L277" s="15">
        <f t="shared" si="205"/>
        <v>0</v>
      </c>
      <c r="M277" s="15">
        <f t="shared" si="205"/>
        <v>268000</v>
      </c>
      <c r="N277" s="15">
        <f t="shared" si="205"/>
        <v>0</v>
      </c>
      <c r="O277" s="15">
        <f t="shared" si="205"/>
        <v>0</v>
      </c>
      <c r="P277" s="15">
        <f t="shared" si="205"/>
        <v>0</v>
      </c>
      <c r="Q277" s="15">
        <f t="shared" si="205"/>
        <v>0</v>
      </c>
      <c r="R277" s="15">
        <f t="shared" si="205"/>
        <v>268000</v>
      </c>
      <c r="S277" s="15">
        <f t="shared" si="205"/>
        <v>0</v>
      </c>
      <c r="T277" s="15">
        <f t="shared" si="205"/>
        <v>0</v>
      </c>
      <c r="U277" s="15">
        <f t="shared" si="205"/>
        <v>268000</v>
      </c>
      <c r="V277" s="15">
        <f t="shared" si="205"/>
        <v>268000</v>
      </c>
      <c r="W277" s="15">
        <f t="shared" si="205"/>
        <v>0</v>
      </c>
      <c r="X277" s="15">
        <f t="shared" si="205"/>
        <v>0</v>
      </c>
      <c r="Y277" s="15">
        <f t="shared" si="205"/>
        <v>268000</v>
      </c>
      <c r="Z277" s="15">
        <f t="shared" si="206"/>
        <v>0</v>
      </c>
      <c r="AA277" s="15">
        <f t="shared" si="206"/>
        <v>0</v>
      </c>
      <c r="AB277" s="15">
        <f t="shared" si="206"/>
        <v>0</v>
      </c>
      <c r="AC277" s="15">
        <f t="shared" si="206"/>
        <v>0</v>
      </c>
      <c r="AD277" s="15">
        <f t="shared" si="206"/>
        <v>268000</v>
      </c>
      <c r="AE277" s="15">
        <f t="shared" si="206"/>
        <v>0</v>
      </c>
      <c r="AF277" s="15">
        <f t="shared" si="206"/>
        <v>0</v>
      </c>
      <c r="AG277" s="15">
        <f t="shared" si="206"/>
        <v>268000</v>
      </c>
      <c r="AH277" s="15">
        <f t="shared" si="206"/>
        <v>268000</v>
      </c>
      <c r="AI277" s="15">
        <f t="shared" si="206"/>
        <v>0</v>
      </c>
      <c r="AJ277" s="15">
        <f t="shared" si="206"/>
        <v>0</v>
      </c>
      <c r="AK277" s="15">
        <f t="shared" si="206"/>
        <v>268000</v>
      </c>
      <c r="AL277" s="15">
        <f t="shared" si="206"/>
        <v>0</v>
      </c>
      <c r="AM277" s="44">
        <f t="shared" si="206"/>
        <v>0</v>
      </c>
      <c r="AN277" s="44">
        <f t="shared" si="206"/>
        <v>0</v>
      </c>
      <c r="AO277" s="44">
        <f t="shared" si="206"/>
        <v>0</v>
      </c>
      <c r="AP277" s="44">
        <f t="shared" si="206"/>
        <v>268000</v>
      </c>
      <c r="AQ277" s="44">
        <f t="shared" si="206"/>
        <v>0</v>
      </c>
      <c r="AR277" s="44">
        <f t="shared" si="206"/>
        <v>0</v>
      </c>
      <c r="AS277" s="44">
        <f t="shared" si="206"/>
        <v>268000</v>
      </c>
    </row>
    <row r="278" spans="1:45" s="1" customFormat="1" ht="26.25" hidden="1" customHeight="1" x14ac:dyDescent="0.25">
      <c r="A278" s="102" t="s">
        <v>9</v>
      </c>
      <c r="B278" s="4">
        <v>51</v>
      </c>
      <c r="C278" s="98">
        <v>4</v>
      </c>
      <c r="D278" s="2" t="s">
        <v>391</v>
      </c>
      <c r="E278" s="98">
        <v>851</v>
      </c>
      <c r="F278" s="2" t="s">
        <v>104</v>
      </c>
      <c r="G278" s="2" t="s">
        <v>43</v>
      </c>
      <c r="H278" s="2" t="s">
        <v>205</v>
      </c>
      <c r="I278" s="2" t="s">
        <v>22</v>
      </c>
      <c r="J278" s="15">
        <f>'3.ВС'!J291</f>
        <v>268000</v>
      </c>
      <c r="K278" s="15">
        <f>'3.ВС'!K291</f>
        <v>0</v>
      </c>
      <c r="L278" s="15">
        <f>'3.ВС'!L291</f>
        <v>0</v>
      </c>
      <c r="M278" s="15">
        <f>'3.ВС'!M291</f>
        <v>268000</v>
      </c>
      <c r="N278" s="15">
        <f>'3.ВС'!N291</f>
        <v>0</v>
      </c>
      <c r="O278" s="15">
        <f>'3.ВС'!O291</f>
        <v>0</v>
      </c>
      <c r="P278" s="15">
        <f>'3.ВС'!P291</f>
        <v>0</v>
      </c>
      <c r="Q278" s="15">
        <f>'3.ВС'!Q291</f>
        <v>0</v>
      </c>
      <c r="R278" s="15">
        <f>'3.ВС'!R291</f>
        <v>268000</v>
      </c>
      <c r="S278" s="15">
        <f>'3.ВС'!S291</f>
        <v>0</v>
      </c>
      <c r="T278" s="15">
        <f>'3.ВС'!T291</f>
        <v>0</v>
      </c>
      <c r="U278" s="15">
        <f>'3.ВС'!U291</f>
        <v>268000</v>
      </c>
      <c r="V278" s="15">
        <f>'3.ВС'!V291</f>
        <v>268000</v>
      </c>
      <c r="W278" s="15">
        <f>'3.ВС'!W291</f>
        <v>0</v>
      </c>
      <c r="X278" s="15">
        <f>'3.ВС'!X291</f>
        <v>0</v>
      </c>
      <c r="Y278" s="15">
        <f>'3.ВС'!Y291</f>
        <v>268000</v>
      </c>
      <c r="Z278" s="15">
        <f>'3.ВС'!Z291</f>
        <v>0</v>
      </c>
      <c r="AA278" s="15">
        <f>'3.ВС'!AA291</f>
        <v>0</v>
      </c>
      <c r="AB278" s="15">
        <f>'3.ВС'!AB291</f>
        <v>0</v>
      </c>
      <c r="AC278" s="15">
        <f>'3.ВС'!AC291</f>
        <v>0</v>
      </c>
      <c r="AD278" s="15">
        <f>'3.ВС'!AD291</f>
        <v>268000</v>
      </c>
      <c r="AE278" s="15">
        <f>'3.ВС'!AE291</f>
        <v>0</v>
      </c>
      <c r="AF278" s="15">
        <f>'3.ВС'!AF291</f>
        <v>0</v>
      </c>
      <c r="AG278" s="15">
        <f>'3.ВС'!AG291</f>
        <v>268000</v>
      </c>
      <c r="AH278" s="15">
        <f>'3.ВС'!AH291</f>
        <v>268000</v>
      </c>
      <c r="AI278" s="15">
        <f>'3.ВС'!AI291</f>
        <v>0</v>
      </c>
      <c r="AJ278" s="15">
        <f>'3.ВС'!AJ291</f>
        <v>0</v>
      </c>
      <c r="AK278" s="15">
        <f>'3.ВС'!AK291</f>
        <v>268000</v>
      </c>
      <c r="AL278" s="15">
        <f>'3.ВС'!AL291</f>
        <v>0</v>
      </c>
      <c r="AM278" s="44">
        <f>'3.ВС'!AM291</f>
        <v>0</v>
      </c>
      <c r="AN278" s="44">
        <f>'3.ВС'!AN291</f>
        <v>0</v>
      </c>
      <c r="AO278" s="44">
        <f>'3.ВС'!AO291</f>
        <v>0</v>
      </c>
      <c r="AP278" s="44">
        <f>'3.ВС'!AP291</f>
        <v>268000</v>
      </c>
      <c r="AQ278" s="44">
        <f>'3.ВС'!AQ291</f>
        <v>0</v>
      </c>
      <c r="AR278" s="44">
        <f>'3.ВС'!AR291</f>
        <v>0</v>
      </c>
      <c r="AS278" s="44">
        <f>'3.ВС'!AS291</f>
        <v>268000</v>
      </c>
    </row>
    <row r="279" spans="1:45" ht="30" hidden="1" x14ac:dyDescent="0.25">
      <c r="A279" s="100" t="s">
        <v>247</v>
      </c>
      <c r="B279" s="98">
        <v>51</v>
      </c>
      <c r="C279" s="98">
        <v>5</v>
      </c>
      <c r="D279" s="2"/>
      <c r="E279" s="98"/>
      <c r="F279" s="2"/>
      <c r="G279" s="3"/>
      <c r="H279" s="3"/>
      <c r="I279" s="2"/>
      <c r="J279" s="15">
        <f t="shared" ref="J279" si="210">J280+J285</f>
        <v>16196900</v>
      </c>
      <c r="K279" s="15">
        <f t="shared" ref="K279:U279" si="211">K280+K285</f>
        <v>12728100</v>
      </c>
      <c r="L279" s="15">
        <f t="shared" si="211"/>
        <v>3468800</v>
      </c>
      <c r="M279" s="15">
        <f t="shared" si="211"/>
        <v>0</v>
      </c>
      <c r="N279" s="15">
        <f t="shared" si="211"/>
        <v>0</v>
      </c>
      <c r="O279" s="15">
        <f t="shared" si="211"/>
        <v>0</v>
      </c>
      <c r="P279" s="15">
        <f t="shared" si="211"/>
        <v>0</v>
      </c>
      <c r="Q279" s="15">
        <f t="shared" si="211"/>
        <v>0</v>
      </c>
      <c r="R279" s="15">
        <f t="shared" si="211"/>
        <v>16196900</v>
      </c>
      <c r="S279" s="15">
        <f t="shared" si="211"/>
        <v>12728100</v>
      </c>
      <c r="T279" s="15">
        <f t="shared" si="211"/>
        <v>3468800</v>
      </c>
      <c r="U279" s="15">
        <f t="shared" si="211"/>
        <v>0</v>
      </c>
      <c r="V279" s="15">
        <f t="shared" ref="V279:Y279" si="212">V280+V285</f>
        <v>18972200</v>
      </c>
      <c r="W279" s="15">
        <f t="shared" si="212"/>
        <v>15503400</v>
      </c>
      <c r="X279" s="15">
        <f t="shared" si="212"/>
        <v>3468800</v>
      </c>
      <c r="Y279" s="15">
        <f t="shared" si="212"/>
        <v>0</v>
      </c>
      <c r="Z279" s="15">
        <f t="shared" ref="Z279:AS279" si="213">Z280+Z285</f>
        <v>0</v>
      </c>
      <c r="AA279" s="15">
        <f t="shared" si="213"/>
        <v>0</v>
      </c>
      <c r="AB279" s="15">
        <f t="shared" si="213"/>
        <v>0</v>
      </c>
      <c r="AC279" s="15">
        <f t="shared" si="213"/>
        <v>0</v>
      </c>
      <c r="AD279" s="15">
        <f t="shared" si="213"/>
        <v>18972200</v>
      </c>
      <c r="AE279" s="15">
        <f t="shared" si="213"/>
        <v>15503400</v>
      </c>
      <c r="AF279" s="15">
        <f t="shared" si="213"/>
        <v>3468800</v>
      </c>
      <c r="AG279" s="15">
        <f t="shared" si="213"/>
        <v>0</v>
      </c>
      <c r="AH279" s="15">
        <f t="shared" si="213"/>
        <v>21556100</v>
      </c>
      <c r="AI279" s="15">
        <f t="shared" si="213"/>
        <v>18087300</v>
      </c>
      <c r="AJ279" s="15">
        <f t="shared" si="213"/>
        <v>3468800</v>
      </c>
      <c r="AK279" s="15">
        <f t="shared" si="213"/>
        <v>0</v>
      </c>
      <c r="AL279" s="15">
        <f t="shared" si="213"/>
        <v>0</v>
      </c>
      <c r="AM279" s="44">
        <f t="shared" si="213"/>
        <v>0</v>
      </c>
      <c r="AN279" s="44">
        <f t="shared" si="213"/>
        <v>0</v>
      </c>
      <c r="AO279" s="44">
        <f t="shared" si="213"/>
        <v>0</v>
      </c>
      <c r="AP279" s="44">
        <f t="shared" si="213"/>
        <v>21556100</v>
      </c>
      <c r="AQ279" s="44">
        <f t="shared" si="213"/>
        <v>18087300</v>
      </c>
      <c r="AR279" s="44">
        <f t="shared" si="213"/>
        <v>3468800</v>
      </c>
      <c r="AS279" s="44">
        <f t="shared" si="213"/>
        <v>0</v>
      </c>
    </row>
    <row r="280" spans="1:45" ht="30" hidden="1" x14ac:dyDescent="0.25">
      <c r="A280" s="100" t="s">
        <v>395</v>
      </c>
      <c r="B280" s="98">
        <v>51</v>
      </c>
      <c r="C280" s="98">
        <v>5</v>
      </c>
      <c r="D280" s="2" t="s">
        <v>392</v>
      </c>
      <c r="E280" s="98"/>
      <c r="F280" s="2"/>
      <c r="G280" s="3"/>
      <c r="H280" s="3"/>
      <c r="I280" s="2"/>
      <c r="J280" s="15">
        <f t="shared" ref="J280:AK283" si="214">J281</f>
        <v>3468800</v>
      </c>
      <c r="K280" s="15">
        <f t="shared" si="214"/>
        <v>0</v>
      </c>
      <c r="L280" s="15">
        <f t="shared" si="214"/>
        <v>3468800</v>
      </c>
      <c r="M280" s="15">
        <f t="shared" si="214"/>
        <v>0</v>
      </c>
      <c r="N280" s="15">
        <f t="shared" si="214"/>
        <v>0</v>
      </c>
      <c r="O280" s="15">
        <f t="shared" si="214"/>
        <v>0</v>
      </c>
      <c r="P280" s="15">
        <f t="shared" si="214"/>
        <v>0</v>
      </c>
      <c r="Q280" s="15">
        <f t="shared" si="214"/>
        <v>0</v>
      </c>
      <c r="R280" s="15">
        <f t="shared" si="214"/>
        <v>3468800</v>
      </c>
      <c r="S280" s="15">
        <f t="shared" si="214"/>
        <v>0</v>
      </c>
      <c r="T280" s="15">
        <f t="shared" si="214"/>
        <v>3468800</v>
      </c>
      <c r="U280" s="15">
        <f t="shared" si="214"/>
        <v>0</v>
      </c>
      <c r="V280" s="15">
        <f t="shared" si="214"/>
        <v>3468800</v>
      </c>
      <c r="W280" s="15">
        <f t="shared" si="214"/>
        <v>0</v>
      </c>
      <c r="X280" s="15">
        <f t="shared" si="214"/>
        <v>3468800</v>
      </c>
      <c r="Y280" s="15">
        <f t="shared" si="214"/>
        <v>0</v>
      </c>
      <c r="Z280" s="15">
        <f t="shared" si="214"/>
        <v>0</v>
      </c>
      <c r="AA280" s="15">
        <f t="shared" si="214"/>
        <v>0</v>
      </c>
      <c r="AB280" s="15">
        <f t="shared" si="214"/>
        <v>0</v>
      </c>
      <c r="AC280" s="15">
        <f t="shared" si="214"/>
        <v>0</v>
      </c>
      <c r="AD280" s="15">
        <f t="shared" si="214"/>
        <v>3468800</v>
      </c>
      <c r="AE280" s="15">
        <f t="shared" si="214"/>
        <v>0</v>
      </c>
      <c r="AF280" s="15">
        <f t="shared" si="214"/>
        <v>3468800</v>
      </c>
      <c r="AG280" s="15">
        <f t="shared" si="214"/>
        <v>0</v>
      </c>
      <c r="AH280" s="15">
        <f t="shared" si="214"/>
        <v>3468800</v>
      </c>
      <c r="AI280" s="15">
        <f t="shared" si="214"/>
        <v>0</v>
      </c>
      <c r="AJ280" s="15">
        <f t="shared" si="214"/>
        <v>3468800</v>
      </c>
      <c r="AK280" s="15">
        <f t="shared" si="214"/>
        <v>0</v>
      </c>
      <c r="AL280" s="15">
        <f t="shared" ref="Z280:AS283" si="215">AL281</f>
        <v>0</v>
      </c>
      <c r="AM280" s="44">
        <f t="shared" si="215"/>
        <v>0</v>
      </c>
      <c r="AN280" s="44">
        <f t="shared" si="215"/>
        <v>0</v>
      </c>
      <c r="AO280" s="44">
        <f t="shared" si="215"/>
        <v>0</v>
      </c>
      <c r="AP280" s="44">
        <f t="shared" si="215"/>
        <v>3468800</v>
      </c>
      <c r="AQ280" s="44">
        <f t="shared" si="215"/>
        <v>0</v>
      </c>
      <c r="AR280" s="44">
        <f t="shared" si="215"/>
        <v>3468800</v>
      </c>
      <c r="AS280" s="44">
        <f t="shared" si="215"/>
        <v>0</v>
      </c>
    </row>
    <row r="281" spans="1:45" hidden="1" x14ac:dyDescent="0.25">
      <c r="A281" s="100" t="s">
        <v>6</v>
      </c>
      <c r="B281" s="98">
        <v>51</v>
      </c>
      <c r="C281" s="98">
        <v>5</v>
      </c>
      <c r="D281" s="2" t="s">
        <v>392</v>
      </c>
      <c r="E281" s="98">
        <v>851</v>
      </c>
      <c r="F281" s="2"/>
      <c r="G281" s="3"/>
      <c r="H281" s="3"/>
      <c r="I281" s="2"/>
      <c r="J281" s="15">
        <f t="shared" si="214"/>
        <v>3468800</v>
      </c>
      <c r="K281" s="15">
        <f t="shared" si="214"/>
        <v>0</v>
      </c>
      <c r="L281" s="15">
        <f t="shared" si="214"/>
        <v>3468800</v>
      </c>
      <c r="M281" s="15">
        <f t="shared" si="214"/>
        <v>0</v>
      </c>
      <c r="N281" s="15">
        <f t="shared" si="214"/>
        <v>0</v>
      </c>
      <c r="O281" s="15">
        <f t="shared" si="214"/>
        <v>0</v>
      </c>
      <c r="P281" s="15">
        <f t="shared" si="214"/>
        <v>0</v>
      </c>
      <c r="Q281" s="15">
        <f t="shared" si="214"/>
        <v>0</v>
      </c>
      <c r="R281" s="15">
        <f t="shared" si="214"/>
        <v>3468800</v>
      </c>
      <c r="S281" s="15">
        <f t="shared" si="214"/>
        <v>0</v>
      </c>
      <c r="T281" s="15">
        <f t="shared" si="214"/>
        <v>3468800</v>
      </c>
      <c r="U281" s="15">
        <f t="shared" si="214"/>
        <v>0</v>
      </c>
      <c r="V281" s="15">
        <f t="shared" si="214"/>
        <v>3468800</v>
      </c>
      <c r="W281" s="15">
        <f t="shared" si="214"/>
        <v>0</v>
      </c>
      <c r="X281" s="15">
        <f t="shared" si="214"/>
        <v>3468800</v>
      </c>
      <c r="Y281" s="15">
        <f t="shared" si="214"/>
        <v>0</v>
      </c>
      <c r="Z281" s="15">
        <f t="shared" si="215"/>
        <v>0</v>
      </c>
      <c r="AA281" s="15">
        <f t="shared" si="215"/>
        <v>0</v>
      </c>
      <c r="AB281" s="15">
        <f t="shared" si="215"/>
        <v>0</v>
      </c>
      <c r="AC281" s="15">
        <f t="shared" si="215"/>
        <v>0</v>
      </c>
      <c r="AD281" s="15">
        <f t="shared" si="215"/>
        <v>3468800</v>
      </c>
      <c r="AE281" s="15">
        <f t="shared" si="215"/>
        <v>0</v>
      </c>
      <c r="AF281" s="15">
        <f t="shared" si="215"/>
        <v>3468800</v>
      </c>
      <c r="AG281" s="15">
        <f t="shared" si="215"/>
        <v>0</v>
      </c>
      <c r="AH281" s="15">
        <f t="shared" si="215"/>
        <v>3468800</v>
      </c>
      <c r="AI281" s="15">
        <f t="shared" si="215"/>
        <v>0</v>
      </c>
      <c r="AJ281" s="15">
        <f t="shared" si="215"/>
        <v>3468800</v>
      </c>
      <c r="AK281" s="15">
        <f t="shared" si="215"/>
        <v>0</v>
      </c>
      <c r="AL281" s="15">
        <f t="shared" si="215"/>
        <v>0</v>
      </c>
      <c r="AM281" s="44">
        <f t="shared" si="215"/>
        <v>0</v>
      </c>
      <c r="AN281" s="44">
        <f t="shared" si="215"/>
        <v>0</v>
      </c>
      <c r="AO281" s="44">
        <f t="shared" si="215"/>
        <v>0</v>
      </c>
      <c r="AP281" s="44">
        <f t="shared" si="215"/>
        <v>3468800</v>
      </c>
      <c r="AQ281" s="44">
        <f t="shared" si="215"/>
        <v>0</v>
      </c>
      <c r="AR281" s="44">
        <f t="shared" si="215"/>
        <v>3468800</v>
      </c>
      <c r="AS281" s="44">
        <f t="shared" si="215"/>
        <v>0</v>
      </c>
    </row>
    <row r="282" spans="1:45" ht="30" hidden="1" x14ac:dyDescent="0.25">
      <c r="A282" s="100" t="s">
        <v>92</v>
      </c>
      <c r="B282" s="98">
        <v>51</v>
      </c>
      <c r="C282" s="98">
        <v>5</v>
      </c>
      <c r="D282" s="2" t="s">
        <v>392</v>
      </c>
      <c r="E282" s="98">
        <v>851</v>
      </c>
      <c r="F282" s="2" t="s">
        <v>90</v>
      </c>
      <c r="G282" s="2" t="s">
        <v>11</v>
      </c>
      <c r="H282" s="2" t="s">
        <v>202</v>
      </c>
      <c r="I282" s="2"/>
      <c r="J282" s="15">
        <f t="shared" si="214"/>
        <v>3468800</v>
      </c>
      <c r="K282" s="15">
        <f t="shared" si="214"/>
        <v>0</v>
      </c>
      <c r="L282" s="15">
        <f t="shared" si="214"/>
        <v>3468800</v>
      </c>
      <c r="M282" s="15">
        <f t="shared" si="214"/>
        <v>0</v>
      </c>
      <c r="N282" s="15">
        <f t="shared" si="214"/>
        <v>0</v>
      </c>
      <c r="O282" s="15">
        <f t="shared" si="214"/>
        <v>0</v>
      </c>
      <c r="P282" s="15">
        <f t="shared" si="214"/>
        <v>0</v>
      </c>
      <c r="Q282" s="15">
        <f t="shared" si="214"/>
        <v>0</v>
      </c>
      <c r="R282" s="15">
        <f t="shared" si="214"/>
        <v>3468800</v>
      </c>
      <c r="S282" s="15">
        <f t="shared" si="214"/>
        <v>0</v>
      </c>
      <c r="T282" s="15">
        <f t="shared" si="214"/>
        <v>3468800</v>
      </c>
      <c r="U282" s="15">
        <f t="shared" si="214"/>
        <v>0</v>
      </c>
      <c r="V282" s="15">
        <f t="shared" si="214"/>
        <v>3468800</v>
      </c>
      <c r="W282" s="15">
        <f t="shared" si="214"/>
        <v>0</v>
      </c>
      <c r="X282" s="15">
        <f t="shared" si="214"/>
        <v>3468800</v>
      </c>
      <c r="Y282" s="15">
        <f t="shared" si="214"/>
        <v>0</v>
      </c>
      <c r="Z282" s="15">
        <f t="shared" si="215"/>
        <v>0</v>
      </c>
      <c r="AA282" s="15">
        <f t="shared" si="215"/>
        <v>0</v>
      </c>
      <c r="AB282" s="15">
        <f t="shared" si="215"/>
        <v>0</v>
      </c>
      <c r="AC282" s="15">
        <f t="shared" si="215"/>
        <v>0</v>
      </c>
      <c r="AD282" s="15">
        <f t="shared" si="215"/>
        <v>3468800</v>
      </c>
      <c r="AE282" s="15">
        <f t="shared" si="215"/>
        <v>0</v>
      </c>
      <c r="AF282" s="15">
        <f t="shared" si="215"/>
        <v>3468800</v>
      </c>
      <c r="AG282" s="15">
        <f t="shared" si="215"/>
        <v>0</v>
      </c>
      <c r="AH282" s="15">
        <f t="shared" si="215"/>
        <v>3468800</v>
      </c>
      <c r="AI282" s="15">
        <f t="shared" si="215"/>
        <v>0</v>
      </c>
      <c r="AJ282" s="15">
        <f t="shared" si="215"/>
        <v>3468800</v>
      </c>
      <c r="AK282" s="15">
        <f t="shared" si="215"/>
        <v>0</v>
      </c>
      <c r="AL282" s="15">
        <f t="shared" si="215"/>
        <v>0</v>
      </c>
      <c r="AM282" s="44">
        <f t="shared" si="215"/>
        <v>0</v>
      </c>
      <c r="AN282" s="44">
        <f t="shared" si="215"/>
        <v>0</v>
      </c>
      <c r="AO282" s="44">
        <f t="shared" si="215"/>
        <v>0</v>
      </c>
      <c r="AP282" s="44">
        <f t="shared" si="215"/>
        <v>3468800</v>
      </c>
      <c r="AQ282" s="44">
        <f t="shared" si="215"/>
        <v>0</v>
      </c>
      <c r="AR282" s="44">
        <f t="shared" si="215"/>
        <v>3468800</v>
      </c>
      <c r="AS282" s="44">
        <f t="shared" si="215"/>
        <v>0</v>
      </c>
    </row>
    <row r="283" spans="1:45" ht="30" hidden="1" x14ac:dyDescent="0.25">
      <c r="A283" s="100" t="s">
        <v>93</v>
      </c>
      <c r="B283" s="98">
        <v>51</v>
      </c>
      <c r="C283" s="98">
        <v>5</v>
      </c>
      <c r="D283" s="2" t="s">
        <v>392</v>
      </c>
      <c r="E283" s="98">
        <v>851</v>
      </c>
      <c r="F283" s="2" t="s">
        <v>90</v>
      </c>
      <c r="G283" s="2" t="s">
        <v>11</v>
      </c>
      <c r="H283" s="2" t="s">
        <v>202</v>
      </c>
      <c r="I283" s="2" t="s">
        <v>94</v>
      </c>
      <c r="J283" s="15">
        <f t="shared" si="214"/>
        <v>3468800</v>
      </c>
      <c r="K283" s="15">
        <f t="shared" si="214"/>
        <v>0</v>
      </c>
      <c r="L283" s="15">
        <f t="shared" si="214"/>
        <v>3468800</v>
      </c>
      <c r="M283" s="15">
        <f t="shared" si="214"/>
        <v>0</v>
      </c>
      <c r="N283" s="15">
        <f t="shared" si="214"/>
        <v>0</v>
      </c>
      <c r="O283" s="15">
        <f t="shared" si="214"/>
        <v>0</v>
      </c>
      <c r="P283" s="15">
        <f t="shared" si="214"/>
        <v>0</v>
      </c>
      <c r="Q283" s="15">
        <f t="shared" si="214"/>
        <v>0</v>
      </c>
      <c r="R283" s="15">
        <f t="shared" si="214"/>
        <v>3468800</v>
      </c>
      <c r="S283" s="15">
        <f t="shared" si="214"/>
        <v>0</v>
      </c>
      <c r="T283" s="15">
        <f t="shared" si="214"/>
        <v>3468800</v>
      </c>
      <c r="U283" s="15">
        <f t="shared" si="214"/>
        <v>0</v>
      </c>
      <c r="V283" s="15">
        <f t="shared" si="214"/>
        <v>3468800</v>
      </c>
      <c r="W283" s="15">
        <f t="shared" si="214"/>
        <v>0</v>
      </c>
      <c r="X283" s="15">
        <f t="shared" si="214"/>
        <v>3468800</v>
      </c>
      <c r="Y283" s="15">
        <f t="shared" si="214"/>
        <v>0</v>
      </c>
      <c r="Z283" s="15">
        <f t="shared" si="215"/>
        <v>0</v>
      </c>
      <c r="AA283" s="15">
        <f t="shared" si="215"/>
        <v>0</v>
      </c>
      <c r="AB283" s="15">
        <f t="shared" si="215"/>
        <v>0</v>
      </c>
      <c r="AC283" s="15">
        <f t="shared" si="215"/>
        <v>0</v>
      </c>
      <c r="AD283" s="15">
        <f t="shared" si="215"/>
        <v>3468800</v>
      </c>
      <c r="AE283" s="15">
        <f t="shared" si="215"/>
        <v>0</v>
      </c>
      <c r="AF283" s="15">
        <f t="shared" si="215"/>
        <v>3468800</v>
      </c>
      <c r="AG283" s="15">
        <f t="shared" si="215"/>
        <v>0</v>
      </c>
      <c r="AH283" s="15">
        <f t="shared" si="215"/>
        <v>3468800</v>
      </c>
      <c r="AI283" s="15">
        <f t="shared" si="215"/>
        <v>0</v>
      </c>
      <c r="AJ283" s="15">
        <f t="shared" si="215"/>
        <v>3468800</v>
      </c>
      <c r="AK283" s="15">
        <f t="shared" si="215"/>
        <v>0</v>
      </c>
      <c r="AL283" s="15">
        <f t="shared" si="215"/>
        <v>0</v>
      </c>
      <c r="AM283" s="44">
        <f t="shared" si="215"/>
        <v>0</v>
      </c>
      <c r="AN283" s="44">
        <f t="shared" si="215"/>
        <v>0</v>
      </c>
      <c r="AO283" s="44">
        <f t="shared" si="215"/>
        <v>0</v>
      </c>
      <c r="AP283" s="44">
        <f t="shared" si="215"/>
        <v>3468800</v>
      </c>
      <c r="AQ283" s="44">
        <f t="shared" si="215"/>
        <v>0</v>
      </c>
      <c r="AR283" s="44">
        <f t="shared" si="215"/>
        <v>3468800</v>
      </c>
      <c r="AS283" s="44">
        <f t="shared" si="215"/>
        <v>0</v>
      </c>
    </row>
    <row r="284" spans="1:45" ht="22.5" hidden="1" customHeight="1" x14ac:dyDescent="0.25">
      <c r="A284" s="100" t="s">
        <v>101</v>
      </c>
      <c r="B284" s="98">
        <v>51</v>
      </c>
      <c r="C284" s="98">
        <v>5</v>
      </c>
      <c r="D284" s="2" t="s">
        <v>392</v>
      </c>
      <c r="E284" s="98">
        <v>851</v>
      </c>
      <c r="F284" s="2" t="s">
        <v>90</v>
      </c>
      <c r="G284" s="2" t="s">
        <v>11</v>
      </c>
      <c r="H284" s="2" t="s">
        <v>202</v>
      </c>
      <c r="I284" s="2" t="s">
        <v>102</v>
      </c>
      <c r="J284" s="15">
        <f>'3.ВС'!J249</f>
        <v>3468800</v>
      </c>
      <c r="K284" s="15">
        <f>'3.ВС'!K249</f>
        <v>0</v>
      </c>
      <c r="L284" s="15">
        <f>'3.ВС'!L249</f>
        <v>3468800</v>
      </c>
      <c r="M284" s="15">
        <f>'3.ВС'!M249</f>
        <v>0</v>
      </c>
      <c r="N284" s="15">
        <f>'3.ВС'!N249</f>
        <v>0</v>
      </c>
      <c r="O284" s="15">
        <f>'3.ВС'!O249</f>
        <v>0</v>
      </c>
      <c r="P284" s="15">
        <f>'3.ВС'!P249</f>
        <v>0</v>
      </c>
      <c r="Q284" s="15">
        <f>'3.ВС'!Q249</f>
        <v>0</v>
      </c>
      <c r="R284" s="15">
        <f>'3.ВС'!R249</f>
        <v>3468800</v>
      </c>
      <c r="S284" s="15">
        <f>'3.ВС'!S249</f>
        <v>0</v>
      </c>
      <c r="T284" s="15">
        <f>'3.ВС'!T249</f>
        <v>3468800</v>
      </c>
      <c r="U284" s="15">
        <f>'3.ВС'!U249</f>
        <v>0</v>
      </c>
      <c r="V284" s="15">
        <f>'3.ВС'!V249</f>
        <v>3468800</v>
      </c>
      <c r="W284" s="15">
        <f>'3.ВС'!W249</f>
        <v>0</v>
      </c>
      <c r="X284" s="15">
        <f>'3.ВС'!X249</f>
        <v>3468800</v>
      </c>
      <c r="Y284" s="15">
        <f>'3.ВС'!Y249</f>
        <v>0</v>
      </c>
      <c r="Z284" s="15">
        <f>'3.ВС'!Z249</f>
        <v>0</v>
      </c>
      <c r="AA284" s="15">
        <f>'3.ВС'!AA249</f>
        <v>0</v>
      </c>
      <c r="AB284" s="15">
        <f>'3.ВС'!AB249</f>
        <v>0</v>
      </c>
      <c r="AC284" s="15">
        <f>'3.ВС'!AC249</f>
        <v>0</v>
      </c>
      <c r="AD284" s="15">
        <f>'3.ВС'!AD249</f>
        <v>3468800</v>
      </c>
      <c r="AE284" s="15">
        <f>'3.ВС'!AE249</f>
        <v>0</v>
      </c>
      <c r="AF284" s="15">
        <f>'3.ВС'!AF249</f>
        <v>3468800</v>
      </c>
      <c r="AG284" s="15">
        <f>'3.ВС'!AG249</f>
        <v>0</v>
      </c>
      <c r="AH284" s="15">
        <f>'3.ВС'!AH249</f>
        <v>3468800</v>
      </c>
      <c r="AI284" s="15">
        <f>'3.ВС'!AI249</f>
        <v>0</v>
      </c>
      <c r="AJ284" s="15">
        <f>'3.ВС'!AJ249</f>
        <v>3468800</v>
      </c>
      <c r="AK284" s="15">
        <f>'3.ВС'!AK249</f>
        <v>0</v>
      </c>
      <c r="AL284" s="15">
        <f>'3.ВС'!AL249</f>
        <v>0</v>
      </c>
      <c r="AM284" s="44">
        <f>'3.ВС'!AM249</f>
        <v>0</v>
      </c>
      <c r="AN284" s="44">
        <f>'3.ВС'!AN249</f>
        <v>0</v>
      </c>
      <c r="AO284" s="44">
        <f>'3.ВС'!AO249</f>
        <v>0</v>
      </c>
      <c r="AP284" s="44">
        <f>'3.ВС'!AP249</f>
        <v>3468800</v>
      </c>
      <c r="AQ284" s="44">
        <f>'3.ВС'!AQ249</f>
        <v>0</v>
      </c>
      <c r="AR284" s="44">
        <f>'3.ВС'!AR249</f>
        <v>3468800</v>
      </c>
      <c r="AS284" s="44">
        <f>'3.ВС'!AS249</f>
        <v>0</v>
      </c>
    </row>
    <row r="285" spans="1:45" ht="45" customHeight="1" x14ac:dyDescent="0.25">
      <c r="A285" s="100" t="s">
        <v>167</v>
      </c>
      <c r="B285" s="98">
        <v>51</v>
      </c>
      <c r="C285" s="98">
        <v>5</v>
      </c>
      <c r="D285" s="2" t="s">
        <v>393</v>
      </c>
      <c r="E285" s="98"/>
      <c r="F285" s="2"/>
      <c r="G285" s="2"/>
      <c r="H285" s="2"/>
      <c r="I285" s="2"/>
      <c r="J285" s="15">
        <f t="shared" ref="J285:AS285" si="216">J286</f>
        <v>12728100</v>
      </c>
      <c r="K285" s="15">
        <f t="shared" si="216"/>
        <v>12728100</v>
      </c>
      <c r="L285" s="15">
        <f t="shared" si="216"/>
        <v>0</v>
      </c>
      <c r="M285" s="15">
        <f t="shared" si="216"/>
        <v>0</v>
      </c>
      <c r="N285" s="15">
        <f t="shared" si="216"/>
        <v>0</v>
      </c>
      <c r="O285" s="15">
        <f t="shared" si="216"/>
        <v>0</v>
      </c>
      <c r="P285" s="15">
        <f t="shared" si="216"/>
        <v>0</v>
      </c>
      <c r="Q285" s="15">
        <f t="shared" si="216"/>
        <v>0</v>
      </c>
      <c r="R285" s="15">
        <f t="shared" si="216"/>
        <v>12728100</v>
      </c>
      <c r="S285" s="15">
        <f t="shared" si="216"/>
        <v>12728100</v>
      </c>
      <c r="T285" s="15">
        <f t="shared" si="216"/>
        <v>0</v>
      </c>
      <c r="U285" s="15">
        <f t="shared" si="216"/>
        <v>0</v>
      </c>
      <c r="V285" s="15">
        <f t="shared" si="216"/>
        <v>15503400</v>
      </c>
      <c r="W285" s="15">
        <f t="shared" si="216"/>
        <v>15503400</v>
      </c>
      <c r="X285" s="15">
        <f t="shared" si="216"/>
        <v>0</v>
      </c>
      <c r="Y285" s="15">
        <f t="shared" si="216"/>
        <v>0</v>
      </c>
      <c r="Z285" s="15">
        <f t="shared" si="216"/>
        <v>0</v>
      </c>
      <c r="AA285" s="15">
        <f t="shared" si="216"/>
        <v>0</v>
      </c>
      <c r="AB285" s="15">
        <f t="shared" si="216"/>
        <v>0</v>
      </c>
      <c r="AC285" s="15">
        <f t="shared" si="216"/>
        <v>0</v>
      </c>
      <c r="AD285" s="15">
        <f t="shared" si="216"/>
        <v>15503400</v>
      </c>
      <c r="AE285" s="15">
        <f t="shared" si="216"/>
        <v>15503400</v>
      </c>
      <c r="AF285" s="15">
        <f t="shared" si="216"/>
        <v>0</v>
      </c>
      <c r="AG285" s="15">
        <f t="shared" si="216"/>
        <v>0</v>
      </c>
      <c r="AH285" s="15">
        <f t="shared" si="216"/>
        <v>18087300</v>
      </c>
      <c r="AI285" s="15">
        <f t="shared" si="216"/>
        <v>18087300</v>
      </c>
      <c r="AJ285" s="15">
        <f t="shared" si="216"/>
        <v>0</v>
      </c>
      <c r="AK285" s="15">
        <f t="shared" si="216"/>
        <v>0</v>
      </c>
      <c r="AL285" s="15">
        <f t="shared" si="216"/>
        <v>0</v>
      </c>
      <c r="AM285" s="44">
        <f t="shared" si="216"/>
        <v>0</v>
      </c>
      <c r="AN285" s="44">
        <f t="shared" si="216"/>
        <v>0</v>
      </c>
      <c r="AO285" s="44">
        <f t="shared" si="216"/>
        <v>0</v>
      </c>
      <c r="AP285" s="44">
        <f t="shared" si="216"/>
        <v>18087300</v>
      </c>
      <c r="AQ285" s="44">
        <f t="shared" si="216"/>
        <v>18087300</v>
      </c>
      <c r="AR285" s="44">
        <f t="shared" si="216"/>
        <v>0</v>
      </c>
      <c r="AS285" s="44">
        <f t="shared" si="216"/>
        <v>0</v>
      </c>
    </row>
    <row r="286" spans="1:45" ht="20.25" customHeight="1" x14ac:dyDescent="0.25">
      <c r="A286" s="100" t="s">
        <v>6</v>
      </c>
      <c r="B286" s="98">
        <v>51</v>
      </c>
      <c r="C286" s="98">
        <v>5</v>
      </c>
      <c r="D286" s="2" t="s">
        <v>393</v>
      </c>
      <c r="E286" s="98">
        <v>851</v>
      </c>
      <c r="F286" s="2"/>
      <c r="G286" s="3"/>
      <c r="H286" s="3"/>
      <c r="I286" s="2"/>
      <c r="J286" s="15">
        <f>J287+J292</f>
        <v>12728100</v>
      </c>
      <c r="K286" s="15">
        <f t="shared" ref="K286:AS286" si="217">K287+K292</f>
        <v>12728100</v>
      </c>
      <c r="L286" s="15">
        <f t="shared" si="217"/>
        <v>0</v>
      </c>
      <c r="M286" s="15">
        <f t="shared" si="217"/>
        <v>0</v>
      </c>
      <c r="N286" s="15">
        <f t="shared" si="217"/>
        <v>0</v>
      </c>
      <c r="O286" s="15">
        <f t="shared" si="217"/>
        <v>0</v>
      </c>
      <c r="P286" s="15">
        <f t="shared" si="217"/>
        <v>0</v>
      </c>
      <c r="Q286" s="15">
        <f t="shared" si="217"/>
        <v>0</v>
      </c>
      <c r="R286" s="15">
        <f t="shared" si="217"/>
        <v>12728100</v>
      </c>
      <c r="S286" s="15">
        <f t="shared" si="217"/>
        <v>12728100</v>
      </c>
      <c r="T286" s="15">
        <f t="shared" si="217"/>
        <v>0</v>
      </c>
      <c r="U286" s="15">
        <f t="shared" si="217"/>
        <v>0</v>
      </c>
      <c r="V286" s="15">
        <f t="shared" si="217"/>
        <v>15503400</v>
      </c>
      <c r="W286" s="15">
        <f t="shared" si="217"/>
        <v>15503400</v>
      </c>
      <c r="X286" s="15">
        <f t="shared" si="217"/>
        <v>0</v>
      </c>
      <c r="Y286" s="15">
        <f t="shared" si="217"/>
        <v>0</v>
      </c>
      <c r="Z286" s="15">
        <f t="shared" si="217"/>
        <v>0</v>
      </c>
      <c r="AA286" s="15">
        <f t="shared" si="217"/>
        <v>0</v>
      </c>
      <c r="AB286" s="15">
        <f t="shared" si="217"/>
        <v>0</v>
      </c>
      <c r="AC286" s="15">
        <f t="shared" si="217"/>
        <v>0</v>
      </c>
      <c r="AD286" s="15">
        <f t="shared" si="217"/>
        <v>15503400</v>
      </c>
      <c r="AE286" s="15">
        <f t="shared" si="217"/>
        <v>15503400</v>
      </c>
      <c r="AF286" s="15">
        <f t="shared" si="217"/>
        <v>0</v>
      </c>
      <c r="AG286" s="15">
        <f t="shared" si="217"/>
        <v>0</v>
      </c>
      <c r="AH286" s="15">
        <f t="shared" si="217"/>
        <v>18087300</v>
      </c>
      <c r="AI286" s="15">
        <f t="shared" si="217"/>
        <v>18087300</v>
      </c>
      <c r="AJ286" s="15">
        <f t="shared" si="217"/>
        <v>0</v>
      </c>
      <c r="AK286" s="15">
        <f t="shared" si="217"/>
        <v>0</v>
      </c>
      <c r="AL286" s="15">
        <f t="shared" si="217"/>
        <v>0</v>
      </c>
      <c r="AM286" s="15">
        <f t="shared" si="217"/>
        <v>0</v>
      </c>
      <c r="AN286" s="15">
        <f t="shared" si="217"/>
        <v>0</v>
      </c>
      <c r="AO286" s="15">
        <f t="shared" si="217"/>
        <v>0</v>
      </c>
      <c r="AP286" s="15">
        <f t="shared" si="217"/>
        <v>18087300</v>
      </c>
      <c r="AQ286" s="15">
        <f t="shared" si="217"/>
        <v>18087300</v>
      </c>
      <c r="AR286" s="15">
        <f t="shared" si="217"/>
        <v>0</v>
      </c>
      <c r="AS286" s="15">
        <f t="shared" si="217"/>
        <v>0</v>
      </c>
    </row>
    <row r="287" spans="1:45" ht="60.75" customHeight="1" x14ac:dyDescent="0.25">
      <c r="A287" s="100" t="s">
        <v>223</v>
      </c>
      <c r="B287" s="98">
        <v>51</v>
      </c>
      <c r="C287" s="98">
        <v>5</v>
      </c>
      <c r="D287" s="2" t="s">
        <v>393</v>
      </c>
      <c r="E287" s="98">
        <v>851</v>
      </c>
      <c r="F287" s="3" t="s">
        <v>90</v>
      </c>
      <c r="G287" s="3" t="s">
        <v>13</v>
      </c>
      <c r="H287" s="3" t="s">
        <v>499</v>
      </c>
      <c r="I287" s="3"/>
      <c r="J287" s="15">
        <f>J288+J290</f>
        <v>12728100</v>
      </c>
      <c r="K287" s="15">
        <f t="shared" ref="K287:U287" si="218">K288+K290</f>
        <v>12728100</v>
      </c>
      <c r="L287" s="15">
        <f t="shared" si="218"/>
        <v>0</v>
      </c>
      <c r="M287" s="15">
        <f t="shared" si="218"/>
        <v>0</v>
      </c>
      <c r="N287" s="15">
        <f t="shared" si="218"/>
        <v>-12728100</v>
      </c>
      <c r="O287" s="15">
        <f t="shared" si="218"/>
        <v>-12728100</v>
      </c>
      <c r="P287" s="15">
        <f t="shared" si="218"/>
        <v>0</v>
      </c>
      <c r="Q287" s="15">
        <f t="shared" si="218"/>
        <v>0</v>
      </c>
      <c r="R287" s="15">
        <f t="shared" si="218"/>
        <v>0</v>
      </c>
      <c r="S287" s="15">
        <f t="shared" si="218"/>
        <v>0</v>
      </c>
      <c r="T287" s="15">
        <f t="shared" si="218"/>
        <v>0</v>
      </c>
      <c r="U287" s="15">
        <f t="shared" si="218"/>
        <v>0</v>
      </c>
      <c r="V287" s="15">
        <f>V288+V290</f>
        <v>15503400</v>
      </c>
      <c r="W287" s="15">
        <f t="shared" ref="W287" si="219">W288+W290</f>
        <v>15503400</v>
      </c>
      <c r="X287" s="15">
        <f t="shared" ref="X287" si="220">X288+X290</f>
        <v>0</v>
      </c>
      <c r="Y287" s="15">
        <f t="shared" ref="Y287:AS287" si="221">Y288+Y290</f>
        <v>0</v>
      </c>
      <c r="Z287" s="15">
        <f t="shared" si="221"/>
        <v>-15503400</v>
      </c>
      <c r="AA287" s="15">
        <f t="shared" si="221"/>
        <v>-15503400</v>
      </c>
      <c r="AB287" s="15">
        <f t="shared" si="221"/>
        <v>0</v>
      </c>
      <c r="AC287" s="15">
        <f t="shared" si="221"/>
        <v>0</v>
      </c>
      <c r="AD287" s="15">
        <f t="shared" si="221"/>
        <v>0</v>
      </c>
      <c r="AE287" s="15">
        <f t="shared" si="221"/>
        <v>0</v>
      </c>
      <c r="AF287" s="15">
        <f t="shared" si="221"/>
        <v>0</v>
      </c>
      <c r="AG287" s="15">
        <f t="shared" si="221"/>
        <v>0</v>
      </c>
      <c r="AH287" s="15">
        <f t="shared" si="221"/>
        <v>18087300</v>
      </c>
      <c r="AI287" s="15">
        <f t="shared" si="221"/>
        <v>18087300</v>
      </c>
      <c r="AJ287" s="15">
        <f t="shared" si="221"/>
        <v>0</v>
      </c>
      <c r="AK287" s="15">
        <f t="shared" si="221"/>
        <v>0</v>
      </c>
      <c r="AL287" s="15">
        <f t="shared" si="221"/>
        <v>-18087300</v>
      </c>
      <c r="AM287" s="15">
        <f t="shared" si="221"/>
        <v>-18087300</v>
      </c>
      <c r="AN287" s="15">
        <f t="shared" si="221"/>
        <v>0</v>
      </c>
      <c r="AO287" s="15">
        <f t="shared" si="221"/>
        <v>0</v>
      </c>
      <c r="AP287" s="15">
        <f t="shared" si="221"/>
        <v>0</v>
      </c>
      <c r="AQ287" s="15">
        <f t="shared" si="221"/>
        <v>0</v>
      </c>
      <c r="AR287" s="15">
        <f t="shared" si="221"/>
        <v>0</v>
      </c>
      <c r="AS287" s="15">
        <f t="shared" si="221"/>
        <v>0</v>
      </c>
    </row>
    <row r="288" spans="1:45" ht="35.25" customHeight="1" x14ac:dyDescent="0.25">
      <c r="A288" s="102" t="s">
        <v>93</v>
      </c>
      <c r="B288" s="98">
        <v>51</v>
      </c>
      <c r="C288" s="98">
        <v>5</v>
      </c>
      <c r="D288" s="3" t="s">
        <v>393</v>
      </c>
      <c r="E288" s="98">
        <v>851</v>
      </c>
      <c r="F288" s="3" t="s">
        <v>90</v>
      </c>
      <c r="G288" s="3" t="s">
        <v>13</v>
      </c>
      <c r="H288" s="3" t="s">
        <v>499</v>
      </c>
      <c r="I288" s="3" t="s">
        <v>94</v>
      </c>
      <c r="J288" s="15">
        <f>J289</f>
        <v>2392500</v>
      </c>
      <c r="K288" s="15">
        <f t="shared" ref="K288:U288" si="222">K289</f>
        <v>2392500</v>
      </c>
      <c r="L288" s="15">
        <f t="shared" si="222"/>
        <v>0</v>
      </c>
      <c r="M288" s="15">
        <f t="shared" si="222"/>
        <v>0</v>
      </c>
      <c r="N288" s="15">
        <f t="shared" si="222"/>
        <v>-2392500</v>
      </c>
      <c r="O288" s="15">
        <f t="shared" si="222"/>
        <v>-2392500</v>
      </c>
      <c r="P288" s="15">
        <f t="shared" si="222"/>
        <v>0</v>
      </c>
      <c r="Q288" s="15">
        <f t="shared" si="222"/>
        <v>0</v>
      </c>
      <c r="R288" s="15">
        <f t="shared" si="222"/>
        <v>0</v>
      </c>
      <c r="S288" s="15">
        <f t="shared" si="222"/>
        <v>0</v>
      </c>
      <c r="T288" s="15">
        <f t="shared" si="222"/>
        <v>0</v>
      </c>
      <c r="U288" s="15">
        <f t="shared" si="222"/>
        <v>0</v>
      </c>
      <c r="V288" s="15">
        <f>V289</f>
        <v>0</v>
      </c>
      <c r="W288" s="15">
        <f t="shared" ref="W288" si="223">W289</f>
        <v>0</v>
      </c>
      <c r="X288" s="15">
        <f t="shared" ref="X288" si="224">X289</f>
        <v>0</v>
      </c>
      <c r="Y288" s="15">
        <f t="shared" ref="Y288:AS288" si="225">Y289</f>
        <v>0</v>
      </c>
      <c r="Z288" s="15">
        <f t="shared" si="225"/>
        <v>0</v>
      </c>
      <c r="AA288" s="15">
        <f t="shared" si="225"/>
        <v>0</v>
      </c>
      <c r="AB288" s="15">
        <f t="shared" si="225"/>
        <v>0</v>
      </c>
      <c r="AC288" s="15">
        <f t="shared" si="225"/>
        <v>0</v>
      </c>
      <c r="AD288" s="15">
        <f t="shared" si="225"/>
        <v>0</v>
      </c>
      <c r="AE288" s="15">
        <f t="shared" si="225"/>
        <v>0</v>
      </c>
      <c r="AF288" s="15">
        <f t="shared" si="225"/>
        <v>0</v>
      </c>
      <c r="AG288" s="15">
        <f t="shared" si="225"/>
        <v>0</v>
      </c>
      <c r="AH288" s="15">
        <f t="shared" si="225"/>
        <v>0</v>
      </c>
      <c r="AI288" s="15">
        <f t="shared" si="225"/>
        <v>0</v>
      </c>
      <c r="AJ288" s="15">
        <f t="shared" si="225"/>
        <v>0</v>
      </c>
      <c r="AK288" s="15">
        <f t="shared" si="225"/>
        <v>0</v>
      </c>
      <c r="AL288" s="15">
        <f t="shared" si="225"/>
        <v>0</v>
      </c>
      <c r="AM288" s="15">
        <f t="shared" si="225"/>
        <v>0</v>
      </c>
      <c r="AN288" s="15">
        <f t="shared" si="225"/>
        <v>0</v>
      </c>
      <c r="AO288" s="15">
        <f t="shared" si="225"/>
        <v>0</v>
      </c>
      <c r="AP288" s="15">
        <f t="shared" si="225"/>
        <v>0</v>
      </c>
      <c r="AQ288" s="15">
        <f t="shared" si="225"/>
        <v>0</v>
      </c>
      <c r="AR288" s="15">
        <f t="shared" si="225"/>
        <v>0</v>
      </c>
      <c r="AS288" s="15">
        <f t="shared" si="225"/>
        <v>0</v>
      </c>
    </row>
    <row r="289" spans="1:45" ht="35.25" customHeight="1" x14ac:dyDescent="0.25">
      <c r="A289" s="102" t="s">
        <v>95</v>
      </c>
      <c r="B289" s="98">
        <v>51</v>
      </c>
      <c r="C289" s="98">
        <v>5</v>
      </c>
      <c r="D289" s="3" t="s">
        <v>393</v>
      </c>
      <c r="E289" s="98">
        <v>851</v>
      </c>
      <c r="F289" s="3" t="s">
        <v>90</v>
      </c>
      <c r="G289" s="3" t="s">
        <v>13</v>
      </c>
      <c r="H289" s="3" t="s">
        <v>499</v>
      </c>
      <c r="I289" s="3" t="s">
        <v>96</v>
      </c>
      <c r="J289" s="15">
        <f>'3.ВС'!J253</f>
        <v>2392500</v>
      </c>
      <c r="K289" s="15">
        <f>'3.ВС'!K253</f>
        <v>2392500</v>
      </c>
      <c r="L289" s="15">
        <f>'3.ВС'!L253</f>
        <v>0</v>
      </c>
      <c r="M289" s="15">
        <f>'3.ВС'!M253</f>
        <v>0</v>
      </c>
      <c r="N289" s="15">
        <f>'3.ВС'!N253</f>
        <v>-2392500</v>
      </c>
      <c r="O289" s="15">
        <f>'3.ВС'!O253</f>
        <v>-2392500</v>
      </c>
      <c r="P289" s="15">
        <f>'3.ВС'!P253</f>
        <v>0</v>
      </c>
      <c r="Q289" s="15">
        <f>'3.ВС'!Q253</f>
        <v>0</v>
      </c>
      <c r="R289" s="15">
        <f>'3.ВС'!R253</f>
        <v>0</v>
      </c>
      <c r="S289" s="15">
        <f>'3.ВС'!S253</f>
        <v>0</v>
      </c>
      <c r="T289" s="15">
        <f>'3.ВС'!T253</f>
        <v>0</v>
      </c>
      <c r="U289" s="15">
        <f>'3.ВС'!U253</f>
        <v>0</v>
      </c>
      <c r="V289" s="15">
        <f>'3.ВС'!V253</f>
        <v>0</v>
      </c>
      <c r="W289" s="15">
        <f>'3.ВС'!W253</f>
        <v>0</v>
      </c>
      <c r="X289" s="15">
        <f>'3.ВС'!X253</f>
        <v>0</v>
      </c>
      <c r="Y289" s="15">
        <f>'3.ВС'!Y253</f>
        <v>0</v>
      </c>
      <c r="Z289" s="15">
        <f>'3.ВС'!Z253</f>
        <v>0</v>
      </c>
      <c r="AA289" s="15">
        <f>'3.ВС'!AA253</f>
        <v>0</v>
      </c>
      <c r="AB289" s="15">
        <f>'3.ВС'!AB253</f>
        <v>0</v>
      </c>
      <c r="AC289" s="15">
        <f>'3.ВС'!AC253</f>
        <v>0</v>
      </c>
      <c r="AD289" s="15">
        <f>'3.ВС'!AD253</f>
        <v>0</v>
      </c>
      <c r="AE289" s="15">
        <f>'3.ВС'!AE253</f>
        <v>0</v>
      </c>
      <c r="AF289" s="15">
        <f>'3.ВС'!AF253</f>
        <v>0</v>
      </c>
      <c r="AG289" s="15">
        <f>'3.ВС'!AG253</f>
        <v>0</v>
      </c>
      <c r="AH289" s="15">
        <f>'3.ВС'!AH253</f>
        <v>0</v>
      </c>
      <c r="AI289" s="15">
        <f>'3.ВС'!AI253</f>
        <v>0</v>
      </c>
      <c r="AJ289" s="15">
        <f>'3.ВС'!AJ253</f>
        <v>0</v>
      </c>
      <c r="AK289" s="15">
        <f>'3.ВС'!AK253</f>
        <v>0</v>
      </c>
      <c r="AL289" s="15">
        <f>'3.ВС'!AL253</f>
        <v>0</v>
      </c>
      <c r="AM289" s="15">
        <f>'3.ВС'!AM253</f>
        <v>0</v>
      </c>
      <c r="AN289" s="15">
        <f>'3.ВС'!AN253</f>
        <v>0</v>
      </c>
      <c r="AO289" s="15">
        <f>'3.ВС'!AO253</f>
        <v>0</v>
      </c>
      <c r="AP289" s="15">
        <f>'3.ВС'!AP253</f>
        <v>0</v>
      </c>
      <c r="AQ289" s="15">
        <f>'3.ВС'!AQ253</f>
        <v>0</v>
      </c>
      <c r="AR289" s="15">
        <f>'3.ВС'!AR253</f>
        <v>0</v>
      </c>
      <c r="AS289" s="15">
        <f>'3.ВС'!AS253</f>
        <v>0</v>
      </c>
    </row>
    <row r="290" spans="1:45" ht="32.25" customHeight="1" x14ac:dyDescent="0.25">
      <c r="A290" s="102" t="s">
        <v>69</v>
      </c>
      <c r="B290" s="98">
        <v>51</v>
      </c>
      <c r="C290" s="98">
        <v>5</v>
      </c>
      <c r="D290" s="3" t="s">
        <v>393</v>
      </c>
      <c r="E290" s="98">
        <v>851</v>
      </c>
      <c r="F290" s="3" t="s">
        <v>90</v>
      </c>
      <c r="G290" s="3" t="s">
        <v>13</v>
      </c>
      <c r="H290" s="3" t="s">
        <v>499</v>
      </c>
      <c r="I290" s="3" t="s">
        <v>70</v>
      </c>
      <c r="J290" s="6">
        <f t="shared" ref="J290:AS290" si="226">J291</f>
        <v>10335600</v>
      </c>
      <c r="K290" s="6">
        <f t="shared" si="226"/>
        <v>10335600</v>
      </c>
      <c r="L290" s="6">
        <f t="shared" si="226"/>
        <v>0</v>
      </c>
      <c r="M290" s="6">
        <f t="shared" si="226"/>
        <v>0</v>
      </c>
      <c r="N290" s="6">
        <f t="shared" si="226"/>
        <v>-10335600</v>
      </c>
      <c r="O290" s="6">
        <f t="shared" si="226"/>
        <v>-10335600</v>
      </c>
      <c r="P290" s="6">
        <f t="shared" si="226"/>
        <v>0</v>
      </c>
      <c r="Q290" s="6">
        <f t="shared" si="226"/>
        <v>0</v>
      </c>
      <c r="R290" s="6">
        <f t="shared" si="226"/>
        <v>0</v>
      </c>
      <c r="S290" s="6">
        <f t="shared" si="226"/>
        <v>0</v>
      </c>
      <c r="T290" s="6">
        <f t="shared" si="226"/>
        <v>0</v>
      </c>
      <c r="U290" s="6">
        <f t="shared" si="226"/>
        <v>0</v>
      </c>
      <c r="V290" s="6">
        <f t="shared" si="226"/>
        <v>15503400</v>
      </c>
      <c r="W290" s="6">
        <f t="shared" si="226"/>
        <v>15503400</v>
      </c>
      <c r="X290" s="6">
        <f t="shared" si="226"/>
        <v>0</v>
      </c>
      <c r="Y290" s="6">
        <f t="shared" si="226"/>
        <v>0</v>
      </c>
      <c r="Z290" s="6">
        <f t="shared" si="226"/>
        <v>-15503400</v>
      </c>
      <c r="AA290" s="6">
        <f t="shared" si="226"/>
        <v>-15503400</v>
      </c>
      <c r="AB290" s="6">
        <f t="shared" si="226"/>
        <v>0</v>
      </c>
      <c r="AC290" s="6">
        <f t="shared" si="226"/>
        <v>0</v>
      </c>
      <c r="AD290" s="6">
        <f t="shared" si="226"/>
        <v>0</v>
      </c>
      <c r="AE290" s="6">
        <f t="shared" si="226"/>
        <v>0</v>
      </c>
      <c r="AF290" s="6">
        <f t="shared" si="226"/>
        <v>0</v>
      </c>
      <c r="AG290" s="6">
        <f t="shared" si="226"/>
        <v>0</v>
      </c>
      <c r="AH290" s="6">
        <f t="shared" si="226"/>
        <v>18087300</v>
      </c>
      <c r="AI290" s="6">
        <f t="shared" si="226"/>
        <v>18087300</v>
      </c>
      <c r="AJ290" s="6">
        <f t="shared" si="226"/>
        <v>0</v>
      </c>
      <c r="AK290" s="6">
        <f t="shared" si="226"/>
        <v>0</v>
      </c>
      <c r="AL290" s="6">
        <f t="shared" si="226"/>
        <v>-18087300</v>
      </c>
      <c r="AM290" s="69">
        <f t="shared" si="226"/>
        <v>-18087300</v>
      </c>
      <c r="AN290" s="69">
        <f t="shared" si="226"/>
        <v>0</v>
      </c>
      <c r="AO290" s="69">
        <f t="shared" si="226"/>
        <v>0</v>
      </c>
      <c r="AP290" s="69">
        <f t="shared" si="226"/>
        <v>0</v>
      </c>
      <c r="AQ290" s="69">
        <f t="shared" si="226"/>
        <v>0</v>
      </c>
      <c r="AR290" s="69">
        <f t="shared" si="226"/>
        <v>0</v>
      </c>
      <c r="AS290" s="69">
        <f t="shared" si="226"/>
        <v>0</v>
      </c>
    </row>
    <row r="291" spans="1:45" x14ac:dyDescent="0.25">
      <c r="A291" s="102" t="s">
        <v>71</v>
      </c>
      <c r="B291" s="98">
        <v>51</v>
      </c>
      <c r="C291" s="98">
        <v>5</v>
      </c>
      <c r="D291" s="3" t="s">
        <v>393</v>
      </c>
      <c r="E291" s="98">
        <v>851</v>
      </c>
      <c r="F291" s="3" t="s">
        <v>90</v>
      </c>
      <c r="G291" s="3" t="s">
        <v>13</v>
      </c>
      <c r="H291" s="3" t="s">
        <v>499</v>
      </c>
      <c r="I291" s="3" t="s">
        <v>72</v>
      </c>
      <c r="J291" s="6">
        <f>'3.ВС'!J255</f>
        <v>10335600</v>
      </c>
      <c r="K291" s="6">
        <f>'3.ВС'!K255</f>
        <v>10335600</v>
      </c>
      <c r="L291" s="6">
        <f>'3.ВС'!L255</f>
        <v>0</v>
      </c>
      <c r="M291" s="6">
        <f>'3.ВС'!M255</f>
        <v>0</v>
      </c>
      <c r="N291" s="6">
        <f>'3.ВС'!N255</f>
        <v>-10335600</v>
      </c>
      <c r="O291" s="6">
        <f>'3.ВС'!O255</f>
        <v>-10335600</v>
      </c>
      <c r="P291" s="6">
        <f>'3.ВС'!P255</f>
        <v>0</v>
      </c>
      <c r="Q291" s="6">
        <f>'3.ВС'!Q255</f>
        <v>0</v>
      </c>
      <c r="R291" s="6">
        <f>'3.ВС'!R255</f>
        <v>0</v>
      </c>
      <c r="S291" s="6">
        <f>'3.ВС'!S255</f>
        <v>0</v>
      </c>
      <c r="T291" s="6">
        <f>'3.ВС'!T255</f>
        <v>0</v>
      </c>
      <c r="U291" s="6">
        <f>'3.ВС'!U255</f>
        <v>0</v>
      </c>
      <c r="V291" s="6">
        <f>'3.ВС'!V255</f>
        <v>15503400</v>
      </c>
      <c r="W291" s="6">
        <f>'3.ВС'!W255</f>
        <v>15503400</v>
      </c>
      <c r="X291" s="6">
        <f>'3.ВС'!X255</f>
        <v>0</v>
      </c>
      <c r="Y291" s="6">
        <f>'3.ВС'!Y255</f>
        <v>0</v>
      </c>
      <c r="Z291" s="6">
        <f>'3.ВС'!Z255</f>
        <v>-15503400</v>
      </c>
      <c r="AA291" s="6">
        <f>'3.ВС'!AA255</f>
        <v>-15503400</v>
      </c>
      <c r="AB291" s="6">
        <f>'3.ВС'!AB255</f>
        <v>0</v>
      </c>
      <c r="AC291" s="6">
        <f>'3.ВС'!AC255</f>
        <v>0</v>
      </c>
      <c r="AD291" s="6">
        <f>'3.ВС'!AD255</f>
        <v>0</v>
      </c>
      <c r="AE291" s="6">
        <f>'3.ВС'!AE255</f>
        <v>0</v>
      </c>
      <c r="AF291" s="6">
        <f>'3.ВС'!AF255</f>
        <v>0</v>
      </c>
      <c r="AG291" s="6">
        <f>'3.ВС'!AG255</f>
        <v>0</v>
      </c>
      <c r="AH291" s="6">
        <f>'3.ВС'!AH255</f>
        <v>18087300</v>
      </c>
      <c r="AI291" s="6">
        <f>'3.ВС'!AI255</f>
        <v>18087300</v>
      </c>
      <c r="AJ291" s="6">
        <f>'3.ВС'!AJ255</f>
        <v>0</v>
      </c>
      <c r="AK291" s="6">
        <f>'3.ВС'!AK255</f>
        <v>0</v>
      </c>
      <c r="AL291" s="6">
        <f>'3.ВС'!AL255</f>
        <v>-18087300</v>
      </c>
      <c r="AM291" s="69">
        <f>'3.ВС'!AM255</f>
        <v>-18087300</v>
      </c>
      <c r="AN291" s="69">
        <f>'3.ВС'!AN255</f>
        <v>0</v>
      </c>
      <c r="AO291" s="69">
        <f>'3.ВС'!AO255</f>
        <v>0</v>
      </c>
      <c r="AP291" s="69">
        <f>'3.ВС'!AP255</f>
        <v>0</v>
      </c>
      <c r="AQ291" s="69">
        <f>'3.ВС'!AQ255</f>
        <v>0</v>
      </c>
      <c r="AR291" s="69">
        <f>'3.ВС'!AR255</f>
        <v>0</v>
      </c>
      <c r="AS291" s="69">
        <f>'3.ВС'!AS255</f>
        <v>0</v>
      </c>
    </row>
    <row r="292" spans="1:45" ht="62.25" customHeight="1" x14ac:dyDescent="0.25">
      <c r="A292" s="100" t="s">
        <v>223</v>
      </c>
      <c r="B292" s="98">
        <v>51</v>
      </c>
      <c r="C292" s="98">
        <v>5</v>
      </c>
      <c r="D292" s="2" t="s">
        <v>393</v>
      </c>
      <c r="E292" s="98">
        <v>851</v>
      </c>
      <c r="F292" s="3" t="s">
        <v>90</v>
      </c>
      <c r="G292" s="3" t="s">
        <v>13</v>
      </c>
      <c r="H292" s="3" t="s">
        <v>558</v>
      </c>
      <c r="I292" s="3"/>
      <c r="J292" s="15">
        <f>J293+J295</f>
        <v>0</v>
      </c>
      <c r="K292" s="15">
        <f t="shared" ref="K292:U292" si="227">K293+K295</f>
        <v>0</v>
      </c>
      <c r="L292" s="15">
        <f t="shared" si="227"/>
        <v>0</v>
      </c>
      <c r="M292" s="15">
        <f t="shared" si="227"/>
        <v>0</v>
      </c>
      <c r="N292" s="15">
        <f t="shared" si="227"/>
        <v>12728100</v>
      </c>
      <c r="O292" s="15">
        <f t="shared" si="227"/>
        <v>12728100</v>
      </c>
      <c r="P292" s="15">
        <f t="shared" si="227"/>
        <v>0</v>
      </c>
      <c r="Q292" s="15">
        <f t="shared" si="227"/>
        <v>0</v>
      </c>
      <c r="R292" s="15">
        <f t="shared" si="227"/>
        <v>12728100</v>
      </c>
      <c r="S292" s="15">
        <f t="shared" si="227"/>
        <v>12728100</v>
      </c>
      <c r="T292" s="15">
        <f t="shared" si="227"/>
        <v>0</v>
      </c>
      <c r="U292" s="15">
        <f t="shared" si="227"/>
        <v>0</v>
      </c>
      <c r="V292" s="15">
        <f>V293+V295</f>
        <v>0</v>
      </c>
      <c r="W292" s="15">
        <f t="shared" ref="W292:AS292" si="228">W293+W295</f>
        <v>0</v>
      </c>
      <c r="X292" s="15">
        <f t="shared" si="228"/>
        <v>0</v>
      </c>
      <c r="Y292" s="15">
        <f t="shared" si="228"/>
        <v>0</v>
      </c>
      <c r="Z292" s="15">
        <f t="shared" si="228"/>
        <v>15503400</v>
      </c>
      <c r="AA292" s="15">
        <f t="shared" si="228"/>
        <v>15503400</v>
      </c>
      <c r="AB292" s="15">
        <f t="shared" si="228"/>
        <v>0</v>
      </c>
      <c r="AC292" s="15">
        <f t="shared" si="228"/>
        <v>0</v>
      </c>
      <c r="AD292" s="15">
        <f t="shared" si="228"/>
        <v>15503400</v>
      </c>
      <c r="AE292" s="15">
        <f t="shared" si="228"/>
        <v>15503400</v>
      </c>
      <c r="AF292" s="15">
        <f t="shared" si="228"/>
        <v>0</v>
      </c>
      <c r="AG292" s="15">
        <f t="shared" si="228"/>
        <v>0</v>
      </c>
      <c r="AH292" s="15">
        <f t="shared" si="228"/>
        <v>0</v>
      </c>
      <c r="AI292" s="15">
        <f t="shared" si="228"/>
        <v>0</v>
      </c>
      <c r="AJ292" s="15">
        <f t="shared" si="228"/>
        <v>0</v>
      </c>
      <c r="AK292" s="15">
        <f t="shared" si="228"/>
        <v>0</v>
      </c>
      <c r="AL292" s="15">
        <f t="shared" si="228"/>
        <v>18087300</v>
      </c>
      <c r="AM292" s="15">
        <f t="shared" si="228"/>
        <v>18087300</v>
      </c>
      <c r="AN292" s="15">
        <f t="shared" si="228"/>
        <v>0</v>
      </c>
      <c r="AO292" s="15">
        <f t="shared" si="228"/>
        <v>0</v>
      </c>
      <c r="AP292" s="15">
        <f t="shared" si="228"/>
        <v>18087300</v>
      </c>
      <c r="AQ292" s="15">
        <f t="shared" si="228"/>
        <v>18087300</v>
      </c>
      <c r="AR292" s="15">
        <f t="shared" si="228"/>
        <v>0</v>
      </c>
      <c r="AS292" s="15">
        <f t="shared" si="228"/>
        <v>0</v>
      </c>
    </row>
    <row r="293" spans="1:45" ht="30" x14ac:dyDescent="0.25">
      <c r="A293" s="102" t="s">
        <v>93</v>
      </c>
      <c r="B293" s="98">
        <v>51</v>
      </c>
      <c r="C293" s="98">
        <v>5</v>
      </c>
      <c r="D293" s="3" t="s">
        <v>393</v>
      </c>
      <c r="E293" s="98">
        <v>851</v>
      </c>
      <c r="F293" s="3" t="s">
        <v>90</v>
      </c>
      <c r="G293" s="3" t="s">
        <v>13</v>
      </c>
      <c r="H293" s="3" t="s">
        <v>558</v>
      </c>
      <c r="I293" s="3" t="s">
        <v>94</v>
      </c>
      <c r="J293" s="15">
        <f>J294</f>
        <v>0</v>
      </c>
      <c r="K293" s="15">
        <f t="shared" ref="K293:U293" si="229">K294</f>
        <v>0</v>
      </c>
      <c r="L293" s="15">
        <f t="shared" si="229"/>
        <v>0</v>
      </c>
      <c r="M293" s="15">
        <f t="shared" si="229"/>
        <v>0</v>
      </c>
      <c r="N293" s="15">
        <f t="shared" si="229"/>
        <v>2392500</v>
      </c>
      <c r="O293" s="15">
        <f t="shared" si="229"/>
        <v>2392500</v>
      </c>
      <c r="P293" s="15">
        <f t="shared" si="229"/>
        <v>0</v>
      </c>
      <c r="Q293" s="15">
        <f t="shared" si="229"/>
        <v>0</v>
      </c>
      <c r="R293" s="15">
        <f t="shared" si="229"/>
        <v>2392500</v>
      </c>
      <c r="S293" s="15">
        <f t="shared" si="229"/>
        <v>2392500</v>
      </c>
      <c r="T293" s="15">
        <f t="shared" si="229"/>
        <v>0</v>
      </c>
      <c r="U293" s="15">
        <f t="shared" si="229"/>
        <v>0</v>
      </c>
      <c r="V293" s="15">
        <f>V294</f>
        <v>0</v>
      </c>
      <c r="W293" s="15">
        <f t="shared" ref="W293:AS293" si="230">W294</f>
        <v>0</v>
      </c>
      <c r="X293" s="15">
        <f t="shared" si="230"/>
        <v>0</v>
      </c>
      <c r="Y293" s="15">
        <f t="shared" si="230"/>
        <v>0</v>
      </c>
      <c r="Z293" s="15">
        <f t="shared" si="230"/>
        <v>0</v>
      </c>
      <c r="AA293" s="15">
        <f t="shared" si="230"/>
        <v>0</v>
      </c>
      <c r="AB293" s="15">
        <f t="shared" si="230"/>
        <v>0</v>
      </c>
      <c r="AC293" s="15">
        <f t="shared" si="230"/>
        <v>0</v>
      </c>
      <c r="AD293" s="15">
        <f t="shared" si="230"/>
        <v>0</v>
      </c>
      <c r="AE293" s="15">
        <f t="shared" si="230"/>
        <v>0</v>
      </c>
      <c r="AF293" s="15">
        <f t="shared" si="230"/>
        <v>0</v>
      </c>
      <c r="AG293" s="15">
        <f t="shared" si="230"/>
        <v>0</v>
      </c>
      <c r="AH293" s="15">
        <f t="shared" si="230"/>
        <v>0</v>
      </c>
      <c r="AI293" s="15">
        <f t="shared" si="230"/>
        <v>0</v>
      </c>
      <c r="AJ293" s="15">
        <f t="shared" si="230"/>
        <v>0</v>
      </c>
      <c r="AK293" s="15">
        <f t="shared" si="230"/>
        <v>0</v>
      </c>
      <c r="AL293" s="15">
        <f t="shared" si="230"/>
        <v>0</v>
      </c>
      <c r="AM293" s="15">
        <f t="shared" si="230"/>
        <v>0</v>
      </c>
      <c r="AN293" s="15">
        <f t="shared" si="230"/>
        <v>0</v>
      </c>
      <c r="AO293" s="15">
        <f t="shared" si="230"/>
        <v>0</v>
      </c>
      <c r="AP293" s="15">
        <f t="shared" si="230"/>
        <v>0</v>
      </c>
      <c r="AQ293" s="15">
        <f t="shared" si="230"/>
        <v>0</v>
      </c>
      <c r="AR293" s="15">
        <f t="shared" si="230"/>
        <v>0</v>
      </c>
      <c r="AS293" s="15">
        <f t="shared" si="230"/>
        <v>0</v>
      </c>
    </row>
    <row r="294" spans="1:45" ht="30" x14ac:dyDescent="0.25">
      <c r="A294" s="102" t="s">
        <v>95</v>
      </c>
      <c r="B294" s="98">
        <v>51</v>
      </c>
      <c r="C294" s="98">
        <v>5</v>
      </c>
      <c r="D294" s="3" t="s">
        <v>393</v>
      </c>
      <c r="E294" s="98">
        <v>851</v>
      </c>
      <c r="F294" s="3" t="s">
        <v>90</v>
      </c>
      <c r="G294" s="3" t="s">
        <v>13</v>
      </c>
      <c r="H294" s="3" t="s">
        <v>558</v>
      </c>
      <c r="I294" s="3" t="s">
        <v>96</v>
      </c>
      <c r="J294" s="6">
        <f>'3.ВС'!J258</f>
        <v>0</v>
      </c>
      <c r="K294" s="6">
        <f>'3.ВС'!K258</f>
        <v>0</v>
      </c>
      <c r="L294" s="6">
        <f>'3.ВС'!L258</f>
        <v>0</v>
      </c>
      <c r="M294" s="6">
        <f>'3.ВС'!M258</f>
        <v>0</v>
      </c>
      <c r="N294" s="6">
        <f>'3.ВС'!N258</f>
        <v>2392500</v>
      </c>
      <c r="O294" s="6">
        <f>'3.ВС'!O258</f>
        <v>2392500</v>
      </c>
      <c r="P294" s="6">
        <f>'3.ВС'!P258</f>
        <v>0</v>
      </c>
      <c r="Q294" s="6">
        <f>'3.ВС'!Q258</f>
        <v>0</v>
      </c>
      <c r="R294" s="6">
        <f>'3.ВС'!R258</f>
        <v>2392500</v>
      </c>
      <c r="S294" s="6">
        <f>'3.ВС'!S258</f>
        <v>2392500</v>
      </c>
      <c r="T294" s="6">
        <f>'3.ВС'!T258</f>
        <v>0</v>
      </c>
      <c r="U294" s="6">
        <f>'3.ВС'!U258</f>
        <v>0</v>
      </c>
      <c r="V294" s="6">
        <f>'3.ВС'!V258</f>
        <v>0</v>
      </c>
      <c r="W294" s="6">
        <f>'3.ВС'!W258</f>
        <v>0</v>
      </c>
      <c r="X294" s="6">
        <f>'3.ВС'!X258</f>
        <v>0</v>
      </c>
      <c r="Y294" s="6">
        <f>'3.ВС'!Y258</f>
        <v>0</v>
      </c>
      <c r="Z294" s="6">
        <f>'3.ВС'!Z258</f>
        <v>0</v>
      </c>
      <c r="AA294" s="6">
        <f>'3.ВС'!AA258</f>
        <v>0</v>
      </c>
      <c r="AB294" s="6">
        <f>'3.ВС'!AB258</f>
        <v>0</v>
      </c>
      <c r="AC294" s="6">
        <f>'3.ВС'!AC258</f>
        <v>0</v>
      </c>
      <c r="AD294" s="6">
        <f>'3.ВС'!AD258</f>
        <v>0</v>
      </c>
      <c r="AE294" s="6">
        <f>'3.ВС'!AE258</f>
        <v>0</v>
      </c>
      <c r="AF294" s="6">
        <f>'3.ВС'!AF258</f>
        <v>0</v>
      </c>
      <c r="AG294" s="6">
        <f>'3.ВС'!AG258</f>
        <v>0</v>
      </c>
      <c r="AH294" s="6">
        <f>'3.ВС'!AH258</f>
        <v>0</v>
      </c>
      <c r="AI294" s="6">
        <f>'3.ВС'!AI258</f>
        <v>0</v>
      </c>
      <c r="AJ294" s="6">
        <f>'3.ВС'!AJ258</f>
        <v>0</v>
      </c>
      <c r="AK294" s="6">
        <f>'3.ВС'!AK258</f>
        <v>0</v>
      </c>
      <c r="AL294" s="6">
        <f>'3.ВС'!AL258</f>
        <v>0</v>
      </c>
      <c r="AM294" s="6">
        <f>'3.ВС'!AM258</f>
        <v>0</v>
      </c>
      <c r="AN294" s="6">
        <f>'3.ВС'!AN258</f>
        <v>0</v>
      </c>
      <c r="AO294" s="6">
        <f>'3.ВС'!AO258</f>
        <v>0</v>
      </c>
      <c r="AP294" s="6">
        <f>'3.ВС'!AP258</f>
        <v>0</v>
      </c>
      <c r="AQ294" s="6">
        <f>'3.ВС'!AQ258</f>
        <v>0</v>
      </c>
      <c r="AR294" s="6">
        <f>'3.ВС'!AR258</f>
        <v>0</v>
      </c>
      <c r="AS294" s="6">
        <f>'3.ВС'!AS258</f>
        <v>0</v>
      </c>
    </row>
    <row r="295" spans="1:45" ht="34.5" customHeight="1" x14ac:dyDescent="0.25">
      <c r="A295" s="102" t="s">
        <v>69</v>
      </c>
      <c r="B295" s="98">
        <v>51</v>
      </c>
      <c r="C295" s="98">
        <v>5</v>
      </c>
      <c r="D295" s="3" t="s">
        <v>393</v>
      </c>
      <c r="E295" s="98">
        <v>851</v>
      </c>
      <c r="F295" s="3" t="s">
        <v>90</v>
      </c>
      <c r="G295" s="3" t="s">
        <v>13</v>
      </c>
      <c r="H295" s="3" t="s">
        <v>558</v>
      </c>
      <c r="I295" s="3" t="s">
        <v>70</v>
      </c>
      <c r="J295" s="6">
        <f t="shared" ref="J295:AS295" si="231">J296</f>
        <v>0</v>
      </c>
      <c r="K295" s="6">
        <f t="shared" si="231"/>
        <v>0</v>
      </c>
      <c r="L295" s="6">
        <f t="shared" si="231"/>
        <v>0</v>
      </c>
      <c r="M295" s="6">
        <f t="shared" si="231"/>
        <v>0</v>
      </c>
      <c r="N295" s="6">
        <f t="shared" si="231"/>
        <v>10335600</v>
      </c>
      <c r="O295" s="6">
        <f t="shared" si="231"/>
        <v>10335600</v>
      </c>
      <c r="P295" s="6">
        <f t="shared" si="231"/>
        <v>0</v>
      </c>
      <c r="Q295" s="6">
        <f t="shared" si="231"/>
        <v>0</v>
      </c>
      <c r="R295" s="6">
        <f t="shared" si="231"/>
        <v>10335600</v>
      </c>
      <c r="S295" s="6">
        <f t="shared" si="231"/>
        <v>10335600</v>
      </c>
      <c r="T295" s="6">
        <f t="shared" si="231"/>
        <v>0</v>
      </c>
      <c r="U295" s="6">
        <f t="shared" si="231"/>
        <v>0</v>
      </c>
      <c r="V295" s="6">
        <f t="shared" si="231"/>
        <v>0</v>
      </c>
      <c r="W295" s="6">
        <f t="shared" si="231"/>
        <v>0</v>
      </c>
      <c r="X295" s="6">
        <f t="shared" si="231"/>
        <v>0</v>
      </c>
      <c r="Y295" s="6">
        <f t="shared" si="231"/>
        <v>0</v>
      </c>
      <c r="Z295" s="6">
        <f t="shared" si="231"/>
        <v>15503400</v>
      </c>
      <c r="AA295" s="6">
        <f t="shared" si="231"/>
        <v>15503400</v>
      </c>
      <c r="AB295" s="6">
        <f t="shared" si="231"/>
        <v>0</v>
      </c>
      <c r="AC295" s="6">
        <f t="shared" si="231"/>
        <v>0</v>
      </c>
      <c r="AD295" s="6">
        <f t="shared" si="231"/>
        <v>15503400</v>
      </c>
      <c r="AE295" s="6">
        <f t="shared" si="231"/>
        <v>15503400</v>
      </c>
      <c r="AF295" s="6">
        <f t="shared" si="231"/>
        <v>0</v>
      </c>
      <c r="AG295" s="6">
        <f t="shared" si="231"/>
        <v>0</v>
      </c>
      <c r="AH295" s="6">
        <f t="shared" si="231"/>
        <v>0</v>
      </c>
      <c r="AI295" s="6">
        <f t="shared" si="231"/>
        <v>0</v>
      </c>
      <c r="AJ295" s="6">
        <f t="shared" si="231"/>
        <v>0</v>
      </c>
      <c r="AK295" s="6">
        <f t="shared" si="231"/>
        <v>0</v>
      </c>
      <c r="AL295" s="6">
        <f t="shared" si="231"/>
        <v>18087300</v>
      </c>
      <c r="AM295" s="69">
        <f t="shared" si="231"/>
        <v>18087300</v>
      </c>
      <c r="AN295" s="69">
        <f t="shared" si="231"/>
        <v>0</v>
      </c>
      <c r="AO295" s="69">
        <f t="shared" si="231"/>
        <v>0</v>
      </c>
      <c r="AP295" s="69">
        <f t="shared" si="231"/>
        <v>18087300</v>
      </c>
      <c r="AQ295" s="69">
        <f t="shared" si="231"/>
        <v>18087300</v>
      </c>
      <c r="AR295" s="69">
        <f t="shared" si="231"/>
        <v>0</v>
      </c>
      <c r="AS295" s="69">
        <f t="shared" si="231"/>
        <v>0</v>
      </c>
    </row>
    <row r="296" spans="1:45" x14ac:dyDescent="0.25">
      <c r="A296" s="102" t="s">
        <v>71</v>
      </c>
      <c r="B296" s="98">
        <v>51</v>
      </c>
      <c r="C296" s="98">
        <v>5</v>
      </c>
      <c r="D296" s="3" t="s">
        <v>393</v>
      </c>
      <c r="E296" s="98">
        <v>851</v>
      </c>
      <c r="F296" s="3" t="s">
        <v>90</v>
      </c>
      <c r="G296" s="3" t="s">
        <v>13</v>
      </c>
      <c r="H296" s="3" t="s">
        <v>558</v>
      </c>
      <c r="I296" s="3" t="s">
        <v>72</v>
      </c>
      <c r="J296" s="6">
        <f>'3.ВС'!J260</f>
        <v>0</v>
      </c>
      <c r="K296" s="6">
        <f>'3.ВС'!K260</f>
        <v>0</v>
      </c>
      <c r="L296" s="6">
        <f>'3.ВС'!L260</f>
        <v>0</v>
      </c>
      <c r="M296" s="6">
        <f>'3.ВС'!M260</f>
        <v>0</v>
      </c>
      <c r="N296" s="6">
        <f>'3.ВС'!N260</f>
        <v>10335600</v>
      </c>
      <c r="O296" s="6">
        <f>'3.ВС'!O260</f>
        <v>10335600</v>
      </c>
      <c r="P296" s="6">
        <f>'3.ВС'!P260</f>
        <v>0</v>
      </c>
      <c r="Q296" s="6">
        <f>'3.ВС'!Q260</f>
        <v>0</v>
      </c>
      <c r="R296" s="6">
        <f>'3.ВС'!R260</f>
        <v>10335600</v>
      </c>
      <c r="S296" s="6">
        <f>'3.ВС'!S260</f>
        <v>10335600</v>
      </c>
      <c r="T296" s="6">
        <f>'3.ВС'!T260</f>
        <v>0</v>
      </c>
      <c r="U296" s="6">
        <f>'3.ВС'!U260</f>
        <v>0</v>
      </c>
      <c r="V296" s="6">
        <f>'3.ВС'!V260</f>
        <v>0</v>
      </c>
      <c r="W296" s="6">
        <f>'3.ВС'!W260</f>
        <v>0</v>
      </c>
      <c r="X296" s="6">
        <f>'3.ВС'!X260</f>
        <v>0</v>
      </c>
      <c r="Y296" s="6">
        <f>'3.ВС'!Y260</f>
        <v>0</v>
      </c>
      <c r="Z296" s="6">
        <f>'3.ВС'!Z260</f>
        <v>15503400</v>
      </c>
      <c r="AA296" s="6">
        <f>'3.ВС'!AA260</f>
        <v>15503400</v>
      </c>
      <c r="AB296" s="6">
        <f>'3.ВС'!AB260</f>
        <v>0</v>
      </c>
      <c r="AC296" s="6">
        <f>'3.ВС'!AC260</f>
        <v>0</v>
      </c>
      <c r="AD296" s="6">
        <f>'3.ВС'!AD260</f>
        <v>15503400</v>
      </c>
      <c r="AE296" s="6">
        <f>'3.ВС'!AE260</f>
        <v>15503400</v>
      </c>
      <c r="AF296" s="6">
        <f>'3.ВС'!AF260</f>
        <v>0</v>
      </c>
      <c r="AG296" s="6">
        <f>'3.ВС'!AG260</f>
        <v>0</v>
      </c>
      <c r="AH296" s="6">
        <f>'3.ВС'!AH260</f>
        <v>0</v>
      </c>
      <c r="AI296" s="6">
        <f>'3.ВС'!AI260</f>
        <v>0</v>
      </c>
      <c r="AJ296" s="6">
        <f>'3.ВС'!AJ260</f>
        <v>0</v>
      </c>
      <c r="AK296" s="6">
        <f>'3.ВС'!AK260</f>
        <v>0</v>
      </c>
      <c r="AL296" s="6">
        <f>'3.ВС'!AL260</f>
        <v>18087300</v>
      </c>
      <c r="AM296" s="6">
        <f>'3.ВС'!AM260</f>
        <v>18087300</v>
      </c>
      <c r="AN296" s="6">
        <f>'3.ВС'!AN260</f>
        <v>0</v>
      </c>
      <c r="AO296" s="6">
        <f>'3.ВС'!AO260</f>
        <v>0</v>
      </c>
      <c r="AP296" s="6">
        <f>'3.ВС'!AP260</f>
        <v>18087300</v>
      </c>
      <c r="AQ296" s="6">
        <f>'3.ВС'!AQ260</f>
        <v>18087300</v>
      </c>
      <c r="AR296" s="6">
        <f>'3.ВС'!AR260</f>
        <v>0</v>
      </c>
      <c r="AS296" s="6">
        <f>'3.ВС'!AS260</f>
        <v>0</v>
      </c>
    </row>
    <row r="297" spans="1:45" ht="30" hidden="1" x14ac:dyDescent="0.25">
      <c r="A297" s="100" t="s">
        <v>246</v>
      </c>
      <c r="B297" s="98">
        <v>51</v>
      </c>
      <c r="C297" s="98">
        <v>6</v>
      </c>
      <c r="D297" s="3"/>
      <c r="E297" s="98"/>
      <c r="F297" s="2"/>
      <c r="G297" s="3"/>
      <c r="H297" s="3"/>
      <c r="I297" s="2"/>
      <c r="J297" s="15">
        <f t="shared" ref="J297" si="232">J299</f>
        <v>7323019.2000000002</v>
      </c>
      <c r="K297" s="15">
        <f t="shared" ref="K297:U297" si="233">K299</f>
        <v>5230728</v>
      </c>
      <c r="L297" s="15">
        <f t="shared" si="233"/>
        <v>2092291.2</v>
      </c>
      <c r="M297" s="15">
        <f t="shared" si="233"/>
        <v>0</v>
      </c>
      <c r="N297" s="15">
        <f t="shared" si="233"/>
        <v>0</v>
      </c>
      <c r="O297" s="15">
        <f t="shared" si="233"/>
        <v>0</v>
      </c>
      <c r="P297" s="15">
        <f t="shared" si="233"/>
        <v>0</v>
      </c>
      <c r="Q297" s="15">
        <f t="shared" si="233"/>
        <v>0</v>
      </c>
      <c r="R297" s="15">
        <f t="shared" si="233"/>
        <v>7323019.2000000002</v>
      </c>
      <c r="S297" s="15">
        <f t="shared" si="233"/>
        <v>5230728</v>
      </c>
      <c r="T297" s="15">
        <f t="shared" si="233"/>
        <v>2092291.2</v>
      </c>
      <c r="U297" s="15">
        <f t="shared" si="233"/>
        <v>0</v>
      </c>
      <c r="V297" s="15">
        <f t="shared" ref="V297:Y297" si="234">V299</f>
        <v>7323019.2000000002</v>
      </c>
      <c r="W297" s="15">
        <f t="shared" si="234"/>
        <v>5230728</v>
      </c>
      <c r="X297" s="15">
        <f t="shared" si="234"/>
        <v>2092291.2</v>
      </c>
      <c r="Y297" s="15">
        <f t="shared" si="234"/>
        <v>0</v>
      </c>
      <c r="Z297" s="15">
        <f t="shared" ref="Z297:AS297" si="235">Z299</f>
        <v>0</v>
      </c>
      <c r="AA297" s="15">
        <f t="shared" si="235"/>
        <v>0</v>
      </c>
      <c r="AB297" s="15">
        <f t="shared" si="235"/>
        <v>0</v>
      </c>
      <c r="AC297" s="15">
        <f t="shared" si="235"/>
        <v>0</v>
      </c>
      <c r="AD297" s="15">
        <f t="shared" si="235"/>
        <v>7323019.2000000002</v>
      </c>
      <c r="AE297" s="15">
        <f t="shared" si="235"/>
        <v>5230728</v>
      </c>
      <c r="AF297" s="15">
        <f t="shared" si="235"/>
        <v>2092291.2</v>
      </c>
      <c r="AG297" s="15">
        <f t="shared" si="235"/>
        <v>0</v>
      </c>
      <c r="AH297" s="15">
        <f t="shared" si="235"/>
        <v>7323019.2000000002</v>
      </c>
      <c r="AI297" s="15">
        <f t="shared" si="235"/>
        <v>5230728</v>
      </c>
      <c r="AJ297" s="15">
        <f t="shared" si="235"/>
        <v>2092291.2</v>
      </c>
      <c r="AK297" s="15">
        <f t="shared" si="235"/>
        <v>0</v>
      </c>
      <c r="AL297" s="15">
        <f t="shared" si="235"/>
        <v>0</v>
      </c>
      <c r="AM297" s="44">
        <f t="shared" si="235"/>
        <v>0</v>
      </c>
      <c r="AN297" s="44">
        <f t="shared" si="235"/>
        <v>0</v>
      </c>
      <c r="AO297" s="44">
        <f t="shared" si="235"/>
        <v>0</v>
      </c>
      <c r="AP297" s="44">
        <f t="shared" si="235"/>
        <v>7323019.2000000002</v>
      </c>
      <c r="AQ297" s="44">
        <f t="shared" si="235"/>
        <v>5230728</v>
      </c>
      <c r="AR297" s="44">
        <f t="shared" si="235"/>
        <v>2092291.2</v>
      </c>
      <c r="AS297" s="44">
        <f t="shared" si="235"/>
        <v>0</v>
      </c>
    </row>
    <row r="298" spans="1:45" ht="45" hidden="1" x14ac:dyDescent="0.25">
      <c r="A298" s="100" t="s">
        <v>169</v>
      </c>
      <c r="B298" s="98">
        <v>51</v>
      </c>
      <c r="C298" s="98">
        <v>6</v>
      </c>
      <c r="D298" s="3" t="s">
        <v>394</v>
      </c>
      <c r="E298" s="98"/>
      <c r="F298" s="2"/>
      <c r="G298" s="3"/>
      <c r="H298" s="3"/>
      <c r="I298" s="2"/>
      <c r="J298" s="15">
        <f t="shared" ref="J298:AK301" si="236">J299</f>
        <v>7323019.2000000002</v>
      </c>
      <c r="K298" s="15">
        <f t="shared" si="236"/>
        <v>5230728</v>
      </c>
      <c r="L298" s="15">
        <f t="shared" si="236"/>
        <v>2092291.2</v>
      </c>
      <c r="M298" s="15">
        <f t="shared" si="236"/>
        <v>0</v>
      </c>
      <c r="N298" s="15">
        <f t="shared" si="236"/>
        <v>0</v>
      </c>
      <c r="O298" s="15">
        <f t="shared" si="236"/>
        <v>0</v>
      </c>
      <c r="P298" s="15">
        <f t="shared" si="236"/>
        <v>0</v>
      </c>
      <c r="Q298" s="15">
        <f t="shared" si="236"/>
        <v>0</v>
      </c>
      <c r="R298" s="15">
        <f t="shared" si="236"/>
        <v>7323019.2000000002</v>
      </c>
      <c r="S298" s="15">
        <f t="shared" si="236"/>
        <v>5230728</v>
      </c>
      <c r="T298" s="15">
        <f t="shared" si="236"/>
        <v>2092291.2</v>
      </c>
      <c r="U298" s="15">
        <f t="shared" si="236"/>
        <v>0</v>
      </c>
      <c r="V298" s="15">
        <f t="shared" si="236"/>
        <v>7323019.2000000002</v>
      </c>
      <c r="W298" s="15">
        <f t="shared" si="236"/>
        <v>5230728</v>
      </c>
      <c r="X298" s="15">
        <f t="shared" si="236"/>
        <v>2092291.2</v>
      </c>
      <c r="Y298" s="15">
        <f t="shared" si="236"/>
        <v>0</v>
      </c>
      <c r="Z298" s="15">
        <f t="shared" si="236"/>
        <v>0</v>
      </c>
      <c r="AA298" s="15">
        <f t="shared" si="236"/>
        <v>0</v>
      </c>
      <c r="AB298" s="15">
        <f t="shared" si="236"/>
        <v>0</v>
      </c>
      <c r="AC298" s="15">
        <f t="shared" si="236"/>
        <v>0</v>
      </c>
      <c r="AD298" s="15">
        <f t="shared" si="236"/>
        <v>7323019.2000000002</v>
      </c>
      <c r="AE298" s="15">
        <f t="shared" si="236"/>
        <v>5230728</v>
      </c>
      <c r="AF298" s="15">
        <f t="shared" si="236"/>
        <v>2092291.2</v>
      </c>
      <c r="AG298" s="15">
        <f t="shared" si="236"/>
        <v>0</v>
      </c>
      <c r="AH298" s="15">
        <f t="shared" si="236"/>
        <v>7323019.2000000002</v>
      </c>
      <c r="AI298" s="15">
        <f t="shared" si="236"/>
        <v>5230728</v>
      </c>
      <c r="AJ298" s="15">
        <f t="shared" si="236"/>
        <v>2092291.2</v>
      </c>
      <c r="AK298" s="15">
        <f t="shared" si="236"/>
        <v>0</v>
      </c>
      <c r="AL298" s="15">
        <f t="shared" ref="Z298:AS301" si="237">AL299</f>
        <v>0</v>
      </c>
      <c r="AM298" s="44">
        <f t="shared" si="237"/>
        <v>0</v>
      </c>
      <c r="AN298" s="44">
        <f t="shared" si="237"/>
        <v>0</v>
      </c>
      <c r="AO298" s="44">
        <f t="shared" si="237"/>
        <v>0</v>
      </c>
      <c r="AP298" s="44">
        <f t="shared" si="237"/>
        <v>7323019.2000000002</v>
      </c>
      <c r="AQ298" s="44">
        <f t="shared" si="237"/>
        <v>5230728</v>
      </c>
      <c r="AR298" s="44">
        <f t="shared" si="237"/>
        <v>2092291.2</v>
      </c>
      <c r="AS298" s="44">
        <f t="shared" si="237"/>
        <v>0</v>
      </c>
    </row>
    <row r="299" spans="1:45" s="1" customFormat="1" hidden="1" x14ac:dyDescent="0.25">
      <c r="A299" s="100" t="s">
        <v>6</v>
      </c>
      <c r="B299" s="98">
        <v>51</v>
      </c>
      <c r="C299" s="98">
        <v>6</v>
      </c>
      <c r="D299" s="3" t="s">
        <v>394</v>
      </c>
      <c r="E299" s="98">
        <v>851</v>
      </c>
      <c r="F299" s="2"/>
      <c r="G299" s="3"/>
      <c r="H299" s="3"/>
      <c r="I299" s="2"/>
      <c r="J299" s="15">
        <f t="shared" si="236"/>
        <v>7323019.2000000002</v>
      </c>
      <c r="K299" s="15">
        <f t="shared" si="236"/>
        <v>5230728</v>
      </c>
      <c r="L299" s="15">
        <f t="shared" si="236"/>
        <v>2092291.2</v>
      </c>
      <c r="M299" s="15">
        <f t="shared" si="236"/>
        <v>0</v>
      </c>
      <c r="N299" s="15">
        <f t="shared" si="236"/>
        <v>0</v>
      </c>
      <c r="O299" s="15">
        <f t="shared" si="236"/>
        <v>0</v>
      </c>
      <c r="P299" s="15">
        <f t="shared" si="236"/>
        <v>0</v>
      </c>
      <c r="Q299" s="15">
        <f t="shared" si="236"/>
        <v>0</v>
      </c>
      <c r="R299" s="15">
        <f t="shared" si="236"/>
        <v>7323019.2000000002</v>
      </c>
      <c r="S299" s="15">
        <f t="shared" si="236"/>
        <v>5230728</v>
      </c>
      <c r="T299" s="15">
        <f t="shared" si="236"/>
        <v>2092291.2</v>
      </c>
      <c r="U299" s="15">
        <f t="shared" si="236"/>
        <v>0</v>
      </c>
      <c r="V299" s="15">
        <f t="shared" si="236"/>
        <v>7323019.2000000002</v>
      </c>
      <c r="W299" s="15">
        <f t="shared" si="236"/>
        <v>5230728</v>
      </c>
      <c r="X299" s="15">
        <f t="shared" si="236"/>
        <v>2092291.2</v>
      </c>
      <c r="Y299" s="15">
        <f t="shared" si="236"/>
        <v>0</v>
      </c>
      <c r="Z299" s="15">
        <f t="shared" si="237"/>
        <v>0</v>
      </c>
      <c r="AA299" s="15">
        <f t="shared" si="237"/>
        <v>0</v>
      </c>
      <c r="AB299" s="15">
        <f t="shared" si="237"/>
        <v>0</v>
      </c>
      <c r="AC299" s="15">
        <f t="shared" si="237"/>
        <v>0</v>
      </c>
      <c r="AD299" s="15">
        <f t="shared" si="237"/>
        <v>7323019.2000000002</v>
      </c>
      <c r="AE299" s="15">
        <f t="shared" si="237"/>
        <v>5230728</v>
      </c>
      <c r="AF299" s="15">
        <f t="shared" si="237"/>
        <v>2092291.2</v>
      </c>
      <c r="AG299" s="15">
        <f t="shared" si="237"/>
        <v>0</v>
      </c>
      <c r="AH299" s="15">
        <f t="shared" si="237"/>
        <v>7323019.2000000002</v>
      </c>
      <c r="AI299" s="15">
        <f t="shared" si="237"/>
        <v>5230728</v>
      </c>
      <c r="AJ299" s="15">
        <f t="shared" si="237"/>
        <v>2092291.2</v>
      </c>
      <c r="AK299" s="15">
        <f t="shared" si="237"/>
        <v>0</v>
      </c>
      <c r="AL299" s="15">
        <f t="shared" si="237"/>
        <v>0</v>
      </c>
      <c r="AM299" s="44">
        <f t="shared" si="237"/>
        <v>0</v>
      </c>
      <c r="AN299" s="44">
        <f t="shared" si="237"/>
        <v>0</v>
      </c>
      <c r="AO299" s="44">
        <f t="shared" si="237"/>
        <v>0</v>
      </c>
      <c r="AP299" s="44">
        <f t="shared" si="237"/>
        <v>7323019.2000000002</v>
      </c>
      <c r="AQ299" s="44">
        <f t="shared" si="237"/>
        <v>5230728</v>
      </c>
      <c r="AR299" s="44">
        <f t="shared" si="237"/>
        <v>2092291.2</v>
      </c>
      <c r="AS299" s="44">
        <f t="shared" si="237"/>
        <v>0</v>
      </c>
    </row>
    <row r="300" spans="1:45" s="1" customFormat="1" ht="30" hidden="1" x14ac:dyDescent="0.25">
      <c r="A300" s="100" t="s">
        <v>236</v>
      </c>
      <c r="B300" s="98">
        <v>51</v>
      </c>
      <c r="C300" s="98">
        <v>6</v>
      </c>
      <c r="D300" s="3" t="s">
        <v>394</v>
      </c>
      <c r="E300" s="98">
        <v>851</v>
      </c>
      <c r="F300" s="2" t="s">
        <v>90</v>
      </c>
      <c r="G300" s="2" t="s">
        <v>45</v>
      </c>
      <c r="H300" s="2" t="s">
        <v>222</v>
      </c>
      <c r="I300" s="2"/>
      <c r="J300" s="15">
        <f t="shared" si="236"/>
        <v>7323019.2000000002</v>
      </c>
      <c r="K300" s="15">
        <f t="shared" si="236"/>
        <v>5230728</v>
      </c>
      <c r="L300" s="15">
        <f t="shared" si="236"/>
        <v>2092291.2</v>
      </c>
      <c r="M300" s="15">
        <f t="shared" si="236"/>
        <v>0</v>
      </c>
      <c r="N300" s="15">
        <f t="shared" si="236"/>
        <v>0</v>
      </c>
      <c r="O300" s="15">
        <f t="shared" si="236"/>
        <v>0</v>
      </c>
      <c r="P300" s="15">
        <f t="shared" si="236"/>
        <v>0</v>
      </c>
      <c r="Q300" s="15">
        <f t="shared" si="236"/>
        <v>0</v>
      </c>
      <c r="R300" s="15">
        <f t="shared" si="236"/>
        <v>7323019.2000000002</v>
      </c>
      <c r="S300" s="15">
        <f t="shared" si="236"/>
        <v>5230728</v>
      </c>
      <c r="T300" s="15">
        <f t="shared" si="236"/>
        <v>2092291.2</v>
      </c>
      <c r="U300" s="15">
        <f t="shared" si="236"/>
        <v>0</v>
      </c>
      <c r="V300" s="15">
        <f t="shared" si="236"/>
        <v>7323019.2000000002</v>
      </c>
      <c r="W300" s="15">
        <f t="shared" si="236"/>
        <v>5230728</v>
      </c>
      <c r="X300" s="15">
        <f t="shared" si="236"/>
        <v>2092291.2</v>
      </c>
      <c r="Y300" s="15">
        <f t="shared" si="236"/>
        <v>0</v>
      </c>
      <c r="Z300" s="15">
        <f t="shared" si="237"/>
        <v>0</v>
      </c>
      <c r="AA300" s="15">
        <f t="shared" si="237"/>
        <v>0</v>
      </c>
      <c r="AB300" s="15">
        <f t="shared" si="237"/>
        <v>0</v>
      </c>
      <c r="AC300" s="15">
        <f t="shared" si="237"/>
        <v>0</v>
      </c>
      <c r="AD300" s="15">
        <f t="shared" si="237"/>
        <v>7323019.2000000002</v>
      </c>
      <c r="AE300" s="15">
        <f t="shared" si="237"/>
        <v>5230728</v>
      </c>
      <c r="AF300" s="15">
        <f t="shared" si="237"/>
        <v>2092291.2</v>
      </c>
      <c r="AG300" s="15">
        <f t="shared" si="237"/>
        <v>0</v>
      </c>
      <c r="AH300" s="15">
        <f t="shared" si="237"/>
        <v>7323019.2000000002</v>
      </c>
      <c r="AI300" s="15">
        <f t="shared" si="237"/>
        <v>5230728</v>
      </c>
      <c r="AJ300" s="15">
        <f t="shared" si="237"/>
        <v>2092291.2</v>
      </c>
      <c r="AK300" s="15">
        <f t="shared" si="237"/>
        <v>0</v>
      </c>
      <c r="AL300" s="15">
        <f t="shared" si="237"/>
        <v>0</v>
      </c>
      <c r="AM300" s="44">
        <f t="shared" si="237"/>
        <v>0</v>
      </c>
      <c r="AN300" s="44">
        <f t="shared" si="237"/>
        <v>0</v>
      </c>
      <c r="AO300" s="44">
        <f t="shared" si="237"/>
        <v>0</v>
      </c>
      <c r="AP300" s="44">
        <f t="shared" si="237"/>
        <v>7323019.2000000002</v>
      </c>
      <c r="AQ300" s="44">
        <f t="shared" si="237"/>
        <v>5230728</v>
      </c>
      <c r="AR300" s="44">
        <f t="shared" si="237"/>
        <v>2092291.2</v>
      </c>
      <c r="AS300" s="44">
        <f t="shared" si="237"/>
        <v>0</v>
      </c>
    </row>
    <row r="301" spans="1:45" s="1" customFormat="1" ht="30" hidden="1" x14ac:dyDescent="0.25">
      <c r="A301" s="100" t="s">
        <v>93</v>
      </c>
      <c r="B301" s="98">
        <v>51</v>
      </c>
      <c r="C301" s="98">
        <v>6</v>
      </c>
      <c r="D301" s="3" t="s">
        <v>394</v>
      </c>
      <c r="E301" s="98">
        <v>851</v>
      </c>
      <c r="F301" s="2" t="s">
        <v>90</v>
      </c>
      <c r="G301" s="2" t="s">
        <v>45</v>
      </c>
      <c r="H301" s="2" t="s">
        <v>222</v>
      </c>
      <c r="I301" s="2" t="s">
        <v>94</v>
      </c>
      <c r="J301" s="15">
        <f t="shared" si="236"/>
        <v>7323019.2000000002</v>
      </c>
      <c r="K301" s="15">
        <f t="shared" si="236"/>
        <v>5230728</v>
      </c>
      <c r="L301" s="15">
        <f t="shared" si="236"/>
        <v>2092291.2</v>
      </c>
      <c r="M301" s="15">
        <f t="shared" si="236"/>
        <v>0</v>
      </c>
      <c r="N301" s="15">
        <f t="shared" si="236"/>
        <v>0</v>
      </c>
      <c r="O301" s="15">
        <f t="shared" si="236"/>
        <v>0</v>
      </c>
      <c r="P301" s="15">
        <f t="shared" si="236"/>
        <v>0</v>
      </c>
      <c r="Q301" s="15">
        <f t="shared" si="236"/>
        <v>0</v>
      </c>
      <c r="R301" s="15">
        <f t="shared" si="236"/>
        <v>7323019.2000000002</v>
      </c>
      <c r="S301" s="15">
        <f t="shared" si="236"/>
        <v>5230728</v>
      </c>
      <c r="T301" s="15">
        <f t="shared" si="236"/>
        <v>2092291.2</v>
      </c>
      <c r="U301" s="15">
        <f t="shared" si="236"/>
        <v>0</v>
      </c>
      <c r="V301" s="15">
        <f t="shared" si="236"/>
        <v>7323019.2000000002</v>
      </c>
      <c r="W301" s="15">
        <f t="shared" si="236"/>
        <v>5230728</v>
      </c>
      <c r="X301" s="15">
        <f t="shared" si="236"/>
        <v>2092291.2</v>
      </c>
      <c r="Y301" s="15">
        <f t="shared" si="236"/>
        <v>0</v>
      </c>
      <c r="Z301" s="15">
        <f t="shared" si="237"/>
        <v>0</v>
      </c>
      <c r="AA301" s="15">
        <f t="shared" si="237"/>
        <v>0</v>
      </c>
      <c r="AB301" s="15">
        <f t="shared" si="237"/>
        <v>0</v>
      </c>
      <c r="AC301" s="15">
        <f t="shared" si="237"/>
        <v>0</v>
      </c>
      <c r="AD301" s="15">
        <f t="shared" si="237"/>
        <v>7323019.2000000002</v>
      </c>
      <c r="AE301" s="15">
        <f t="shared" si="237"/>
        <v>5230728</v>
      </c>
      <c r="AF301" s="15">
        <f t="shared" si="237"/>
        <v>2092291.2</v>
      </c>
      <c r="AG301" s="15">
        <f t="shared" si="237"/>
        <v>0</v>
      </c>
      <c r="AH301" s="15">
        <f t="shared" si="237"/>
        <v>7323019.2000000002</v>
      </c>
      <c r="AI301" s="15">
        <f t="shared" si="237"/>
        <v>5230728</v>
      </c>
      <c r="AJ301" s="15">
        <f t="shared" si="237"/>
        <v>2092291.2</v>
      </c>
      <c r="AK301" s="15">
        <f t="shared" si="237"/>
        <v>0</v>
      </c>
      <c r="AL301" s="15">
        <f t="shared" si="237"/>
        <v>0</v>
      </c>
      <c r="AM301" s="44">
        <f t="shared" si="237"/>
        <v>0</v>
      </c>
      <c r="AN301" s="44">
        <f t="shared" si="237"/>
        <v>0</v>
      </c>
      <c r="AO301" s="44">
        <f t="shared" si="237"/>
        <v>0</v>
      </c>
      <c r="AP301" s="44">
        <f t="shared" si="237"/>
        <v>7323019.2000000002</v>
      </c>
      <c r="AQ301" s="44">
        <f t="shared" si="237"/>
        <v>5230728</v>
      </c>
      <c r="AR301" s="44">
        <f t="shared" si="237"/>
        <v>2092291.2</v>
      </c>
      <c r="AS301" s="44">
        <f t="shared" si="237"/>
        <v>0</v>
      </c>
    </row>
    <row r="302" spans="1:45" ht="26.25" hidden="1" customHeight="1" x14ac:dyDescent="0.25">
      <c r="A302" s="100" t="s">
        <v>95</v>
      </c>
      <c r="B302" s="98">
        <v>51</v>
      </c>
      <c r="C302" s="98">
        <v>6</v>
      </c>
      <c r="D302" s="3" t="s">
        <v>394</v>
      </c>
      <c r="E302" s="98">
        <v>851</v>
      </c>
      <c r="F302" s="2" t="s">
        <v>90</v>
      </c>
      <c r="G302" s="2" t="s">
        <v>45</v>
      </c>
      <c r="H302" s="2" t="s">
        <v>222</v>
      </c>
      <c r="I302" s="2" t="s">
        <v>96</v>
      </c>
      <c r="J302" s="15">
        <f>'3.ВС'!J263</f>
        <v>7323019.2000000002</v>
      </c>
      <c r="K302" s="15">
        <f>'3.ВС'!K263</f>
        <v>5230728</v>
      </c>
      <c r="L302" s="15">
        <f>'3.ВС'!L263</f>
        <v>2092291.2</v>
      </c>
      <c r="M302" s="15">
        <f>'3.ВС'!M263</f>
        <v>0</v>
      </c>
      <c r="N302" s="15">
        <f>'3.ВС'!N263</f>
        <v>0</v>
      </c>
      <c r="O302" s="15">
        <f>'3.ВС'!O263</f>
        <v>0</v>
      </c>
      <c r="P302" s="15">
        <f>'3.ВС'!P263</f>
        <v>0</v>
      </c>
      <c r="Q302" s="15">
        <f>'3.ВС'!Q263</f>
        <v>0</v>
      </c>
      <c r="R302" s="15">
        <f>'3.ВС'!R263</f>
        <v>7323019.2000000002</v>
      </c>
      <c r="S302" s="15">
        <f>'3.ВС'!S263</f>
        <v>5230728</v>
      </c>
      <c r="T302" s="15">
        <f>'3.ВС'!T263</f>
        <v>2092291.2</v>
      </c>
      <c r="U302" s="15">
        <f>'3.ВС'!U263</f>
        <v>0</v>
      </c>
      <c r="V302" s="15">
        <f>'3.ВС'!V263</f>
        <v>7323019.2000000002</v>
      </c>
      <c r="W302" s="15">
        <f>'3.ВС'!W263</f>
        <v>5230728</v>
      </c>
      <c r="X302" s="15">
        <f>'3.ВС'!X263</f>
        <v>2092291.2</v>
      </c>
      <c r="Y302" s="15">
        <f>'3.ВС'!Y263</f>
        <v>0</v>
      </c>
      <c r="Z302" s="15">
        <f>'3.ВС'!Z263</f>
        <v>0</v>
      </c>
      <c r="AA302" s="15">
        <f>'3.ВС'!AA263</f>
        <v>0</v>
      </c>
      <c r="AB302" s="15">
        <f>'3.ВС'!AB263</f>
        <v>0</v>
      </c>
      <c r="AC302" s="15">
        <f>'3.ВС'!AC263</f>
        <v>0</v>
      </c>
      <c r="AD302" s="15">
        <f>'3.ВС'!AD263</f>
        <v>7323019.2000000002</v>
      </c>
      <c r="AE302" s="15">
        <f>'3.ВС'!AE263</f>
        <v>5230728</v>
      </c>
      <c r="AF302" s="15">
        <f>'3.ВС'!AF263</f>
        <v>2092291.2</v>
      </c>
      <c r="AG302" s="15">
        <f>'3.ВС'!AG263</f>
        <v>0</v>
      </c>
      <c r="AH302" s="15">
        <f>'3.ВС'!AH263</f>
        <v>7323019.2000000002</v>
      </c>
      <c r="AI302" s="15">
        <f>'3.ВС'!AI263</f>
        <v>5230728</v>
      </c>
      <c r="AJ302" s="15">
        <f>'3.ВС'!AJ263</f>
        <v>2092291.2</v>
      </c>
      <c r="AK302" s="15">
        <f>'3.ВС'!AK263</f>
        <v>0</v>
      </c>
      <c r="AL302" s="15">
        <f>'3.ВС'!AL263</f>
        <v>0</v>
      </c>
      <c r="AM302" s="44">
        <f>'3.ВС'!AM263</f>
        <v>0</v>
      </c>
      <c r="AN302" s="44">
        <f>'3.ВС'!AN263</f>
        <v>0</v>
      </c>
      <c r="AO302" s="44">
        <f>'3.ВС'!AO263</f>
        <v>0</v>
      </c>
      <c r="AP302" s="44">
        <f>'3.ВС'!AP263</f>
        <v>7323019.2000000002</v>
      </c>
      <c r="AQ302" s="44">
        <f>'3.ВС'!AQ263</f>
        <v>5230728</v>
      </c>
      <c r="AR302" s="44">
        <f>'3.ВС'!AR263</f>
        <v>2092291.2</v>
      </c>
      <c r="AS302" s="44">
        <f>'3.ВС'!AS263</f>
        <v>0</v>
      </c>
    </row>
    <row r="303" spans="1:45" ht="44.25" hidden="1" customHeight="1" x14ac:dyDescent="0.25">
      <c r="A303" s="33" t="s">
        <v>309</v>
      </c>
      <c r="B303" s="98">
        <v>51</v>
      </c>
      <c r="C303" s="98">
        <v>7</v>
      </c>
      <c r="D303" s="3"/>
      <c r="E303" s="98"/>
      <c r="F303" s="2"/>
      <c r="G303" s="2"/>
      <c r="H303" s="2"/>
      <c r="I303" s="2"/>
      <c r="J303" s="15">
        <f t="shared" ref="J303:AK307" si="238">J304</f>
        <v>0</v>
      </c>
      <c r="K303" s="15">
        <f t="shared" si="238"/>
        <v>0</v>
      </c>
      <c r="L303" s="15">
        <f t="shared" si="238"/>
        <v>0</v>
      </c>
      <c r="M303" s="15">
        <f t="shared" si="238"/>
        <v>0</v>
      </c>
      <c r="N303" s="15">
        <f t="shared" si="238"/>
        <v>0</v>
      </c>
      <c r="O303" s="15">
        <f t="shared" si="238"/>
        <v>0</v>
      </c>
      <c r="P303" s="15">
        <f t="shared" si="238"/>
        <v>0</v>
      </c>
      <c r="Q303" s="15">
        <f t="shared" si="238"/>
        <v>0</v>
      </c>
      <c r="R303" s="15">
        <f t="shared" si="238"/>
        <v>0</v>
      </c>
      <c r="S303" s="15">
        <f t="shared" si="238"/>
        <v>0</v>
      </c>
      <c r="T303" s="15">
        <f t="shared" si="238"/>
        <v>0</v>
      </c>
      <c r="U303" s="15">
        <f t="shared" si="238"/>
        <v>0</v>
      </c>
      <c r="V303" s="15">
        <f t="shared" si="238"/>
        <v>0</v>
      </c>
      <c r="W303" s="15">
        <f t="shared" si="238"/>
        <v>0</v>
      </c>
      <c r="X303" s="15">
        <f t="shared" si="238"/>
        <v>0</v>
      </c>
      <c r="Y303" s="15">
        <f t="shared" si="238"/>
        <v>0</v>
      </c>
      <c r="Z303" s="15">
        <f t="shared" si="238"/>
        <v>0</v>
      </c>
      <c r="AA303" s="15">
        <f t="shared" si="238"/>
        <v>0</v>
      </c>
      <c r="AB303" s="15">
        <f t="shared" si="238"/>
        <v>0</v>
      </c>
      <c r="AC303" s="15">
        <f t="shared" si="238"/>
        <v>0</v>
      </c>
      <c r="AD303" s="15">
        <f t="shared" si="238"/>
        <v>0</v>
      </c>
      <c r="AE303" s="15">
        <f t="shared" si="238"/>
        <v>0</v>
      </c>
      <c r="AF303" s="15">
        <f t="shared" si="238"/>
        <v>0</v>
      </c>
      <c r="AG303" s="15">
        <f t="shared" si="238"/>
        <v>0</v>
      </c>
      <c r="AH303" s="15">
        <f t="shared" si="238"/>
        <v>0</v>
      </c>
      <c r="AI303" s="15">
        <f t="shared" si="238"/>
        <v>0</v>
      </c>
      <c r="AJ303" s="15">
        <f t="shared" si="238"/>
        <v>0</v>
      </c>
      <c r="AK303" s="15">
        <f t="shared" si="238"/>
        <v>0</v>
      </c>
      <c r="AL303" s="15">
        <f t="shared" ref="Z303:AS307" si="239">AL304</f>
        <v>0</v>
      </c>
      <c r="AM303" s="44">
        <f t="shared" si="239"/>
        <v>0</v>
      </c>
      <c r="AN303" s="44">
        <f t="shared" si="239"/>
        <v>0</v>
      </c>
      <c r="AO303" s="44">
        <f t="shared" si="239"/>
        <v>0</v>
      </c>
      <c r="AP303" s="44">
        <f t="shared" si="239"/>
        <v>0</v>
      </c>
      <c r="AQ303" s="44">
        <f t="shared" si="239"/>
        <v>0</v>
      </c>
      <c r="AR303" s="44">
        <f t="shared" si="239"/>
        <v>0</v>
      </c>
      <c r="AS303" s="44">
        <f t="shared" si="239"/>
        <v>0</v>
      </c>
    </row>
    <row r="304" spans="1:45" ht="44.25" hidden="1" customHeight="1" x14ac:dyDescent="0.25">
      <c r="A304" s="33" t="s">
        <v>310</v>
      </c>
      <c r="B304" s="98">
        <v>51</v>
      </c>
      <c r="C304" s="98">
        <v>7</v>
      </c>
      <c r="D304" s="3" t="s">
        <v>155</v>
      </c>
      <c r="E304" s="98"/>
      <c r="F304" s="2"/>
      <c r="G304" s="2"/>
      <c r="H304" s="2"/>
      <c r="I304" s="2"/>
      <c r="J304" s="15">
        <f t="shared" si="238"/>
        <v>0</v>
      </c>
      <c r="K304" s="15">
        <f t="shared" si="238"/>
        <v>0</v>
      </c>
      <c r="L304" s="15">
        <f t="shared" si="238"/>
        <v>0</v>
      </c>
      <c r="M304" s="15">
        <f t="shared" si="238"/>
        <v>0</v>
      </c>
      <c r="N304" s="15">
        <f t="shared" si="238"/>
        <v>0</v>
      </c>
      <c r="O304" s="15">
        <f t="shared" si="238"/>
        <v>0</v>
      </c>
      <c r="P304" s="15">
        <f t="shared" si="238"/>
        <v>0</v>
      </c>
      <c r="Q304" s="15">
        <f t="shared" si="238"/>
        <v>0</v>
      </c>
      <c r="R304" s="15">
        <f t="shared" si="238"/>
        <v>0</v>
      </c>
      <c r="S304" s="15">
        <f t="shared" si="238"/>
        <v>0</v>
      </c>
      <c r="T304" s="15">
        <f t="shared" si="238"/>
        <v>0</v>
      </c>
      <c r="U304" s="15">
        <f t="shared" si="238"/>
        <v>0</v>
      </c>
      <c r="V304" s="15">
        <f t="shared" si="238"/>
        <v>0</v>
      </c>
      <c r="W304" s="15">
        <f t="shared" si="238"/>
        <v>0</v>
      </c>
      <c r="X304" s="15">
        <f t="shared" si="238"/>
        <v>0</v>
      </c>
      <c r="Y304" s="15">
        <f t="shared" si="238"/>
        <v>0</v>
      </c>
      <c r="Z304" s="15">
        <f t="shared" si="239"/>
        <v>0</v>
      </c>
      <c r="AA304" s="15">
        <f t="shared" si="239"/>
        <v>0</v>
      </c>
      <c r="AB304" s="15">
        <f t="shared" si="239"/>
        <v>0</v>
      </c>
      <c r="AC304" s="15">
        <f t="shared" si="239"/>
        <v>0</v>
      </c>
      <c r="AD304" s="15">
        <f t="shared" si="239"/>
        <v>0</v>
      </c>
      <c r="AE304" s="15">
        <f t="shared" si="239"/>
        <v>0</v>
      </c>
      <c r="AF304" s="15">
        <f t="shared" si="239"/>
        <v>0</v>
      </c>
      <c r="AG304" s="15">
        <f t="shared" si="239"/>
        <v>0</v>
      </c>
      <c r="AH304" s="15">
        <f t="shared" si="239"/>
        <v>0</v>
      </c>
      <c r="AI304" s="15">
        <f t="shared" si="239"/>
        <v>0</v>
      </c>
      <c r="AJ304" s="15">
        <f t="shared" si="239"/>
        <v>0</v>
      </c>
      <c r="AK304" s="15">
        <f t="shared" si="239"/>
        <v>0</v>
      </c>
      <c r="AL304" s="15">
        <f t="shared" si="239"/>
        <v>0</v>
      </c>
      <c r="AM304" s="44">
        <f t="shared" si="239"/>
        <v>0</v>
      </c>
      <c r="AN304" s="44">
        <f t="shared" si="239"/>
        <v>0</v>
      </c>
      <c r="AO304" s="44">
        <f t="shared" si="239"/>
        <v>0</v>
      </c>
      <c r="AP304" s="44">
        <f t="shared" si="239"/>
        <v>0</v>
      </c>
      <c r="AQ304" s="44">
        <f t="shared" si="239"/>
        <v>0</v>
      </c>
      <c r="AR304" s="44">
        <f t="shared" si="239"/>
        <v>0</v>
      </c>
      <c r="AS304" s="44">
        <f t="shared" si="239"/>
        <v>0</v>
      </c>
    </row>
    <row r="305" spans="1:45" ht="44.25" hidden="1" customHeight="1" x14ac:dyDescent="0.25">
      <c r="A305" s="100" t="s">
        <v>6</v>
      </c>
      <c r="B305" s="98">
        <v>51</v>
      </c>
      <c r="C305" s="98">
        <v>7</v>
      </c>
      <c r="D305" s="3" t="s">
        <v>155</v>
      </c>
      <c r="E305" s="98">
        <v>851</v>
      </c>
      <c r="F305" s="2"/>
      <c r="G305" s="2"/>
      <c r="H305" s="2"/>
      <c r="I305" s="2"/>
      <c r="J305" s="15">
        <f t="shared" si="238"/>
        <v>0</v>
      </c>
      <c r="K305" s="15">
        <f t="shared" si="238"/>
        <v>0</v>
      </c>
      <c r="L305" s="15">
        <f t="shared" si="238"/>
        <v>0</v>
      </c>
      <c r="M305" s="15">
        <f t="shared" si="238"/>
        <v>0</v>
      </c>
      <c r="N305" s="15">
        <f t="shared" si="238"/>
        <v>0</v>
      </c>
      <c r="O305" s="15">
        <f t="shared" si="238"/>
        <v>0</v>
      </c>
      <c r="P305" s="15">
        <f t="shared" si="238"/>
        <v>0</v>
      </c>
      <c r="Q305" s="15">
        <f t="shared" si="238"/>
        <v>0</v>
      </c>
      <c r="R305" s="15">
        <f t="shared" si="238"/>
        <v>0</v>
      </c>
      <c r="S305" s="15">
        <f t="shared" si="238"/>
        <v>0</v>
      </c>
      <c r="T305" s="15">
        <f t="shared" si="238"/>
        <v>0</v>
      </c>
      <c r="U305" s="15">
        <f t="shared" si="238"/>
        <v>0</v>
      </c>
      <c r="V305" s="15">
        <f t="shared" si="238"/>
        <v>0</v>
      </c>
      <c r="W305" s="15">
        <f t="shared" si="238"/>
        <v>0</v>
      </c>
      <c r="X305" s="15">
        <f t="shared" si="238"/>
        <v>0</v>
      </c>
      <c r="Y305" s="15">
        <f t="shared" si="238"/>
        <v>0</v>
      </c>
      <c r="Z305" s="15">
        <f t="shared" si="239"/>
        <v>0</v>
      </c>
      <c r="AA305" s="15">
        <f t="shared" si="239"/>
        <v>0</v>
      </c>
      <c r="AB305" s="15">
        <f t="shared" si="239"/>
        <v>0</v>
      </c>
      <c r="AC305" s="15">
        <f t="shared" si="239"/>
        <v>0</v>
      </c>
      <c r="AD305" s="15">
        <f t="shared" si="239"/>
        <v>0</v>
      </c>
      <c r="AE305" s="15">
        <f t="shared" si="239"/>
        <v>0</v>
      </c>
      <c r="AF305" s="15">
        <f t="shared" si="239"/>
        <v>0</v>
      </c>
      <c r="AG305" s="15">
        <f t="shared" si="239"/>
        <v>0</v>
      </c>
      <c r="AH305" s="15">
        <f t="shared" si="239"/>
        <v>0</v>
      </c>
      <c r="AI305" s="15">
        <f t="shared" si="239"/>
        <v>0</v>
      </c>
      <c r="AJ305" s="15">
        <f t="shared" si="239"/>
        <v>0</v>
      </c>
      <c r="AK305" s="15">
        <f t="shared" si="239"/>
        <v>0</v>
      </c>
      <c r="AL305" s="15">
        <f t="shared" si="239"/>
        <v>0</v>
      </c>
      <c r="AM305" s="44">
        <f t="shared" si="239"/>
        <v>0</v>
      </c>
      <c r="AN305" s="44">
        <f t="shared" si="239"/>
        <v>0</v>
      </c>
      <c r="AO305" s="44">
        <f t="shared" si="239"/>
        <v>0</v>
      </c>
      <c r="AP305" s="44">
        <f t="shared" si="239"/>
        <v>0</v>
      </c>
      <c r="AQ305" s="44">
        <f t="shared" si="239"/>
        <v>0</v>
      </c>
      <c r="AR305" s="44">
        <f t="shared" si="239"/>
        <v>0</v>
      </c>
      <c r="AS305" s="44">
        <f t="shared" si="239"/>
        <v>0</v>
      </c>
    </row>
    <row r="306" spans="1:45" ht="44.25" hidden="1" customHeight="1" x14ac:dyDescent="0.25">
      <c r="A306" s="100" t="s">
        <v>311</v>
      </c>
      <c r="B306" s="98">
        <v>51</v>
      </c>
      <c r="C306" s="98">
        <v>7</v>
      </c>
      <c r="D306" s="3" t="s">
        <v>155</v>
      </c>
      <c r="E306" s="98">
        <v>851</v>
      </c>
      <c r="F306" s="2"/>
      <c r="G306" s="2"/>
      <c r="H306" s="2" t="s">
        <v>308</v>
      </c>
      <c r="I306" s="2"/>
      <c r="J306" s="15">
        <f t="shared" si="238"/>
        <v>0</v>
      </c>
      <c r="K306" s="15">
        <f t="shared" si="238"/>
        <v>0</v>
      </c>
      <c r="L306" s="15">
        <f t="shared" si="238"/>
        <v>0</v>
      </c>
      <c r="M306" s="15">
        <f t="shared" si="238"/>
        <v>0</v>
      </c>
      <c r="N306" s="15">
        <f t="shared" si="238"/>
        <v>0</v>
      </c>
      <c r="O306" s="15">
        <f t="shared" si="238"/>
        <v>0</v>
      </c>
      <c r="P306" s="15">
        <f t="shared" si="238"/>
        <v>0</v>
      </c>
      <c r="Q306" s="15">
        <f t="shared" si="238"/>
        <v>0</v>
      </c>
      <c r="R306" s="15">
        <f t="shared" si="238"/>
        <v>0</v>
      </c>
      <c r="S306" s="15">
        <f t="shared" si="238"/>
        <v>0</v>
      </c>
      <c r="T306" s="15">
        <f t="shared" si="238"/>
        <v>0</v>
      </c>
      <c r="U306" s="15">
        <f t="shared" si="238"/>
        <v>0</v>
      </c>
      <c r="V306" s="15">
        <f t="shared" si="238"/>
        <v>0</v>
      </c>
      <c r="W306" s="15">
        <f t="shared" si="238"/>
        <v>0</v>
      </c>
      <c r="X306" s="15">
        <f t="shared" si="238"/>
        <v>0</v>
      </c>
      <c r="Y306" s="15">
        <f t="shared" si="238"/>
        <v>0</v>
      </c>
      <c r="Z306" s="15">
        <f t="shared" si="239"/>
        <v>0</v>
      </c>
      <c r="AA306" s="15">
        <f t="shared" si="239"/>
        <v>0</v>
      </c>
      <c r="AB306" s="15">
        <f t="shared" si="239"/>
        <v>0</v>
      </c>
      <c r="AC306" s="15">
        <f t="shared" si="239"/>
        <v>0</v>
      </c>
      <c r="AD306" s="15">
        <f t="shared" si="239"/>
        <v>0</v>
      </c>
      <c r="AE306" s="15">
        <f t="shared" si="239"/>
        <v>0</v>
      </c>
      <c r="AF306" s="15">
        <f t="shared" si="239"/>
        <v>0</v>
      </c>
      <c r="AG306" s="15">
        <f t="shared" si="239"/>
        <v>0</v>
      </c>
      <c r="AH306" s="15">
        <f t="shared" si="239"/>
        <v>0</v>
      </c>
      <c r="AI306" s="15">
        <f t="shared" si="239"/>
        <v>0</v>
      </c>
      <c r="AJ306" s="15">
        <f t="shared" si="239"/>
        <v>0</v>
      </c>
      <c r="AK306" s="15">
        <f t="shared" si="239"/>
        <v>0</v>
      </c>
      <c r="AL306" s="15">
        <f t="shared" si="239"/>
        <v>0</v>
      </c>
      <c r="AM306" s="44">
        <f t="shared" si="239"/>
        <v>0</v>
      </c>
      <c r="AN306" s="44">
        <f t="shared" si="239"/>
        <v>0</v>
      </c>
      <c r="AO306" s="44">
        <f t="shared" si="239"/>
        <v>0</v>
      </c>
      <c r="AP306" s="44">
        <f t="shared" si="239"/>
        <v>0</v>
      </c>
      <c r="AQ306" s="44">
        <f t="shared" si="239"/>
        <v>0</v>
      </c>
      <c r="AR306" s="44">
        <f t="shared" si="239"/>
        <v>0</v>
      </c>
      <c r="AS306" s="44">
        <f t="shared" si="239"/>
        <v>0</v>
      </c>
    </row>
    <row r="307" spans="1:45" ht="20.25" hidden="1" customHeight="1" x14ac:dyDescent="0.25">
      <c r="A307" s="102" t="s">
        <v>69</v>
      </c>
      <c r="B307" s="98">
        <v>51</v>
      </c>
      <c r="C307" s="98">
        <v>7</v>
      </c>
      <c r="D307" s="3" t="s">
        <v>155</v>
      </c>
      <c r="E307" s="98">
        <v>851</v>
      </c>
      <c r="F307" s="2"/>
      <c r="G307" s="2"/>
      <c r="H307" s="2" t="s">
        <v>308</v>
      </c>
      <c r="I307" s="2" t="s">
        <v>70</v>
      </c>
      <c r="J307" s="15">
        <f t="shared" si="238"/>
        <v>0</v>
      </c>
      <c r="K307" s="15">
        <f t="shared" si="238"/>
        <v>0</v>
      </c>
      <c r="L307" s="15">
        <f t="shared" si="238"/>
        <v>0</v>
      </c>
      <c r="M307" s="15">
        <f t="shared" si="238"/>
        <v>0</v>
      </c>
      <c r="N307" s="15">
        <f t="shared" si="238"/>
        <v>0</v>
      </c>
      <c r="O307" s="15">
        <f t="shared" si="238"/>
        <v>0</v>
      </c>
      <c r="P307" s="15">
        <f t="shared" si="238"/>
        <v>0</v>
      </c>
      <c r="Q307" s="15">
        <f t="shared" si="238"/>
        <v>0</v>
      </c>
      <c r="R307" s="15">
        <f t="shared" si="238"/>
        <v>0</v>
      </c>
      <c r="S307" s="15">
        <f t="shared" si="238"/>
        <v>0</v>
      </c>
      <c r="T307" s="15">
        <f t="shared" si="238"/>
        <v>0</v>
      </c>
      <c r="U307" s="15">
        <f t="shared" si="238"/>
        <v>0</v>
      </c>
      <c r="V307" s="15">
        <f t="shared" si="238"/>
        <v>0</v>
      </c>
      <c r="W307" s="15">
        <f t="shared" si="238"/>
        <v>0</v>
      </c>
      <c r="X307" s="15">
        <f t="shared" si="238"/>
        <v>0</v>
      </c>
      <c r="Y307" s="15">
        <f t="shared" si="238"/>
        <v>0</v>
      </c>
      <c r="Z307" s="15">
        <f t="shared" si="239"/>
        <v>0</v>
      </c>
      <c r="AA307" s="15">
        <f t="shared" si="239"/>
        <v>0</v>
      </c>
      <c r="AB307" s="15">
        <f t="shared" si="239"/>
        <v>0</v>
      </c>
      <c r="AC307" s="15">
        <f t="shared" si="239"/>
        <v>0</v>
      </c>
      <c r="AD307" s="15">
        <f t="shared" si="239"/>
        <v>0</v>
      </c>
      <c r="AE307" s="15">
        <f t="shared" si="239"/>
        <v>0</v>
      </c>
      <c r="AF307" s="15">
        <f t="shared" si="239"/>
        <v>0</v>
      </c>
      <c r="AG307" s="15">
        <f t="shared" si="239"/>
        <v>0</v>
      </c>
      <c r="AH307" s="15">
        <f t="shared" si="239"/>
        <v>0</v>
      </c>
      <c r="AI307" s="15">
        <f t="shared" si="239"/>
        <v>0</v>
      </c>
      <c r="AJ307" s="15">
        <f t="shared" si="239"/>
        <v>0</v>
      </c>
      <c r="AK307" s="15">
        <f t="shared" si="239"/>
        <v>0</v>
      </c>
      <c r="AL307" s="15">
        <f t="shared" si="239"/>
        <v>0</v>
      </c>
      <c r="AM307" s="44">
        <f t="shared" si="239"/>
        <v>0</v>
      </c>
      <c r="AN307" s="44">
        <f t="shared" si="239"/>
        <v>0</v>
      </c>
      <c r="AO307" s="44">
        <f t="shared" si="239"/>
        <v>0</v>
      </c>
      <c r="AP307" s="44">
        <f t="shared" si="239"/>
        <v>0</v>
      </c>
      <c r="AQ307" s="44">
        <f t="shared" si="239"/>
        <v>0</v>
      </c>
      <c r="AR307" s="44">
        <f t="shared" si="239"/>
        <v>0</v>
      </c>
      <c r="AS307" s="44">
        <f t="shared" si="239"/>
        <v>0</v>
      </c>
    </row>
    <row r="308" spans="1:45" hidden="1" x14ac:dyDescent="0.25">
      <c r="A308" s="102" t="s">
        <v>71</v>
      </c>
      <c r="B308" s="98">
        <v>51</v>
      </c>
      <c r="C308" s="98">
        <v>7</v>
      </c>
      <c r="D308" s="3" t="s">
        <v>155</v>
      </c>
      <c r="E308" s="98">
        <v>851</v>
      </c>
      <c r="F308" s="2"/>
      <c r="G308" s="2"/>
      <c r="H308" s="2" t="s">
        <v>308</v>
      </c>
      <c r="I308" s="2" t="s">
        <v>72</v>
      </c>
      <c r="J308" s="15">
        <f>'3.ВС'!J272</f>
        <v>0</v>
      </c>
      <c r="K308" s="15">
        <f>'3.ВС'!K272</f>
        <v>0</v>
      </c>
      <c r="L308" s="15">
        <f>'3.ВС'!L272</f>
        <v>0</v>
      </c>
      <c r="M308" s="15">
        <f>'3.ВС'!M272</f>
        <v>0</v>
      </c>
      <c r="N308" s="15">
        <f>'3.ВС'!N272</f>
        <v>0</v>
      </c>
      <c r="O308" s="15">
        <f>'3.ВС'!O272</f>
        <v>0</v>
      </c>
      <c r="P308" s="15">
        <f>'3.ВС'!P272</f>
        <v>0</v>
      </c>
      <c r="Q308" s="15">
        <f>'3.ВС'!Q272</f>
        <v>0</v>
      </c>
      <c r="R308" s="15">
        <f>'3.ВС'!R272</f>
        <v>0</v>
      </c>
      <c r="S308" s="15">
        <f>'3.ВС'!S272</f>
        <v>0</v>
      </c>
      <c r="T308" s="15">
        <f>'3.ВС'!T272</f>
        <v>0</v>
      </c>
      <c r="U308" s="15">
        <f>'3.ВС'!U272</f>
        <v>0</v>
      </c>
      <c r="V308" s="15">
        <f>'3.ВС'!V272</f>
        <v>0</v>
      </c>
      <c r="W308" s="15">
        <f>'3.ВС'!W272</f>
        <v>0</v>
      </c>
      <c r="X308" s="15">
        <f>'3.ВС'!X272</f>
        <v>0</v>
      </c>
      <c r="Y308" s="15">
        <f>'3.ВС'!Y272</f>
        <v>0</v>
      </c>
      <c r="Z308" s="15">
        <f>'3.ВС'!Z272</f>
        <v>0</v>
      </c>
      <c r="AA308" s="15">
        <f>'3.ВС'!AA272</f>
        <v>0</v>
      </c>
      <c r="AB308" s="15">
        <f>'3.ВС'!AB272</f>
        <v>0</v>
      </c>
      <c r="AC308" s="15">
        <f>'3.ВС'!AC272</f>
        <v>0</v>
      </c>
      <c r="AD308" s="15">
        <f>'3.ВС'!AD272</f>
        <v>0</v>
      </c>
      <c r="AE308" s="15">
        <f>'3.ВС'!AE272</f>
        <v>0</v>
      </c>
      <c r="AF308" s="15">
        <f>'3.ВС'!AF272</f>
        <v>0</v>
      </c>
      <c r="AG308" s="15">
        <f>'3.ВС'!AG272</f>
        <v>0</v>
      </c>
      <c r="AH308" s="15">
        <f>'3.ВС'!AH272</f>
        <v>0</v>
      </c>
      <c r="AI308" s="15">
        <f>'3.ВС'!AI272</f>
        <v>0</v>
      </c>
      <c r="AJ308" s="15">
        <f>'3.ВС'!AJ272</f>
        <v>0</v>
      </c>
      <c r="AK308" s="15">
        <f>'3.ВС'!AK272</f>
        <v>0</v>
      </c>
      <c r="AL308" s="15">
        <f>'3.ВС'!AL272</f>
        <v>0</v>
      </c>
      <c r="AM308" s="44">
        <f>'3.ВС'!AM272</f>
        <v>0</v>
      </c>
      <c r="AN308" s="44">
        <f>'3.ВС'!AN272</f>
        <v>0</v>
      </c>
      <c r="AO308" s="44">
        <f>'3.ВС'!AO272</f>
        <v>0</v>
      </c>
      <c r="AP308" s="44">
        <f>'3.ВС'!AP272</f>
        <v>0</v>
      </c>
      <c r="AQ308" s="44">
        <f>'3.ВС'!AQ272</f>
        <v>0</v>
      </c>
      <c r="AR308" s="44">
        <f>'3.ВС'!AR272</f>
        <v>0</v>
      </c>
      <c r="AS308" s="44">
        <f>'3.ВС'!AS272</f>
        <v>0</v>
      </c>
    </row>
    <row r="309" spans="1:45" s="17" customFormat="1" ht="28.5" x14ac:dyDescent="0.25">
      <c r="A309" s="5" t="s">
        <v>243</v>
      </c>
      <c r="B309" s="95">
        <v>52</v>
      </c>
      <c r="C309" s="95"/>
      <c r="D309" s="95"/>
      <c r="E309" s="21"/>
      <c r="F309" s="21"/>
      <c r="G309" s="21"/>
      <c r="H309" s="95"/>
      <c r="I309" s="13"/>
      <c r="J309" s="16">
        <f t="shared" ref="J309:U309" si="240">J310+J315+J320+J325+J342+J380+J387+J395+J400+J405+J415</f>
        <v>224977790.47999999</v>
      </c>
      <c r="K309" s="16">
        <f t="shared" si="240"/>
        <v>153333557.48000002</v>
      </c>
      <c r="L309" s="16">
        <f t="shared" si="240"/>
        <v>71644233</v>
      </c>
      <c r="M309" s="16">
        <f t="shared" si="240"/>
        <v>0</v>
      </c>
      <c r="N309" s="16">
        <f t="shared" si="240"/>
        <v>-5957.6999999997206</v>
      </c>
      <c r="O309" s="16">
        <f t="shared" si="240"/>
        <v>0</v>
      </c>
      <c r="P309" s="16">
        <f t="shared" si="240"/>
        <v>-5957.6999999997206</v>
      </c>
      <c r="Q309" s="16">
        <f t="shared" si="240"/>
        <v>0</v>
      </c>
      <c r="R309" s="16">
        <f t="shared" si="240"/>
        <v>224971832.78</v>
      </c>
      <c r="S309" s="16">
        <f t="shared" si="240"/>
        <v>153333557.48000002</v>
      </c>
      <c r="T309" s="16">
        <f t="shared" si="240"/>
        <v>71638275.299999997</v>
      </c>
      <c r="U309" s="16">
        <f t="shared" si="240"/>
        <v>0</v>
      </c>
      <c r="V309" s="16">
        <f>V320+V325+V342+V380+V387+V395+V400+V405+V415</f>
        <v>203933322.81</v>
      </c>
      <c r="W309" s="16">
        <f>W320+W325+W342+W380+W387+W395+W400+W405+W415</f>
        <v>152463952.81</v>
      </c>
      <c r="X309" s="16">
        <f>X320+X325+X342+X380+X387+X395+X400+X405+X415</f>
        <v>51469370</v>
      </c>
      <c r="Y309" s="16">
        <f>Y320+Y325+Y342+Y380+Y387+Y395+Y400+Y405+Y415</f>
        <v>0</v>
      </c>
      <c r="Z309" s="16">
        <f t="shared" ref="Z309:AS309" si="241">Z320+Z325+Z342+Z380+Z387+Z395+Z400+Z405+Z415</f>
        <v>-1951729.95</v>
      </c>
      <c r="AA309" s="16">
        <f t="shared" si="241"/>
        <v>0</v>
      </c>
      <c r="AB309" s="16">
        <f t="shared" si="241"/>
        <v>-1951729.95</v>
      </c>
      <c r="AC309" s="16">
        <f t="shared" si="241"/>
        <v>0</v>
      </c>
      <c r="AD309" s="16">
        <f t="shared" si="241"/>
        <v>201981592.86000001</v>
      </c>
      <c r="AE309" s="16">
        <f t="shared" si="241"/>
        <v>152463952.81</v>
      </c>
      <c r="AF309" s="16">
        <f t="shared" si="241"/>
        <v>49517640.049999997</v>
      </c>
      <c r="AG309" s="16">
        <f t="shared" si="241"/>
        <v>0</v>
      </c>
      <c r="AH309" s="16">
        <f t="shared" si="241"/>
        <v>202034922.87</v>
      </c>
      <c r="AI309" s="16">
        <f t="shared" si="241"/>
        <v>152567952.87</v>
      </c>
      <c r="AJ309" s="16">
        <f t="shared" si="241"/>
        <v>49466970</v>
      </c>
      <c r="AK309" s="16">
        <f t="shared" si="241"/>
        <v>0</v>
      </c>
      <c r="AL309" s="16">
        <f t="shared" si="241"/>
        <v>-15.39</v>
      </c>
      <c r="AM309" s="16">
        <f t="shared" si="241"/>
        <v>0</v>
      </c>
      <c r="AN309" s="16">
        <f t="shared" si="241"/>
        <v>-15.39</v>
      </c>
      <c r="AO309" s="16">
        <f t="shared" si="241"/>
        <v>0</v>
      </c>
      <c r="AP309" s="16">
        <f t="shared" si="241"/>
        <v>202034907.47999999</v>
      </c>
      <c r="AQ309" s="16">
        <f t="shared" si="241"/>
        <v>152567952.87</v>
      </c>
      <c r="AR309" s="16">
        <f t="shared" si="241"/>
        <v>49466954.609999999</v>
      </c>
      <c r="AS309" s="16">
        <f t="shared" si="241"/>
        <v>0</v>
      </c>
    </row>
    <row r="310" spans="1:45" ht="30" x14ac:dyDescent="0.25">
      <c r="A310" s="100" t="s">
        <v>503</v>
      </c>
      <c r="B310" s="4">
        <v>52</v>
      </c>
      <c r="C310" s="4">
        <v>0</v>
      </c>
      <c r="D310" s="4" t="s">
        <v>502</v>
      </c>
      <c r="E310" s="19"/>
      <c r="F310" s="19"/>
      <c r="G310" s="19"/>
      <c r="H310" s="4"/>
      <c r="I310" s="2"/>
      <c r="J310" s="15">
        <f>J311</f>
        <v>0</v>
      </c>
      <c r="K310" s="15">
        <f t="shared" ref="K310:U313" si="242">K311</f>
        <v>0</v>
      </c>
      <c r="L310" s="15">
        <f t="shared" si="242"/>
        <v>0</v>
      </c>
      <c r="M310" s="15">
        <f t="shared" si="242"/>
        <v>0</v>
      </c>
      <c r="N310" s="15">
        <f t="shared" si="242"/>
        <v>350729.29</v>
      </c>
      <c r="O310" s="15">
        <f t="shared" si="242"/>
        <v>347222</v>
      </c>
      <c r="P310" s="15">
        <f t="shared" si="242"/>
        <v>3507.29</v>
      </c>
      <c r="Q310" s="15">
        <f t="shared" si="242"/>
        <v>0</v>
      </c>
      <c r="R310" s="15">
        <f t="shared" si="242"/>
        <v>350729.29</v>
      </c>
      <c r="S310" s="15">
        <f t="shared" si="242"/>
        <v>347222</v>
      </c>
      <c r="T310" s="15">
        <f t="shared" si="242"/>
        <v>3507.29</v>
      </c>
      <c r="U310" s="15">
        <f t="shared" si="242"/>
        <v>0</v>
      </c>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row>
    <row r="311" spans="1:45" ht="30" x14ac:dyDescent="0.25">
      <c r="A311" s="100" t="s">
        <v>110</v>
      </c>
      <c r="B311" s="4">
        <v>52</v>
      </c>
      <c r="C311" s="4">
        <v>0</v>
      </c>
      <c r="D311" s="4" t="s">
        <v>502</v>
      </c>
      <c r="E311" s="19">
        <v>852</v>
      </c>
      <c r="F311" s="19"/>
      <c r="G311" s="19"/>
      <c r="H311" s="4"/>
      <c r="I311" s="2"/>
      <c r="J311" s="15">
        <f>J312</f>
        <v>0</v>
      </c>
      <c r="K311" s="15">
        <f t="shared" si="242"/>
        <v>0</v>
      </c>
      <c r="L311" s="15">
        <f t="shared" si="242"/>
        <v>0</v>
      </c>
      <c r="M311" s="15">
        <f t="shared" si="242"/>
        <v>0</v>
      </c>
      <c r="N311" s="15">
        <f t="shared" si="242"/>
        <v>350729.29</v>
      </c>
      <c r="O311" s="15">
        <f t="shared" si="242"/>
        <v>347222</v>
      </c>
      <c r="P311" s="15">
        <f t="shared" si="242"/>
        <v>3507.29</v>
      </c>
      <c r="Q311" s="15">
        <f t="shared" si="242"/>
        <v>0</v>
      </c>
      <c r="R311" s="15">
        <f t="shared" si="242"/>
        <v>350729.29</v>
      </c>
      <c r="S311" s="15">
        <f t="shared" si="242"/>
        <v>347222</v>
      </c>
      <c r="T311" s="15">
        <f t="shared" si="242"/>
        <v>3507.29</v>
      </c>
      <c r="U311" s="15">
        <f t="shared" si="242"/>
        <v>0</v>
      </c>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row>
    <row r="312" spans="1:45" ht="45" x14ac:dyDescent="0.25">
      <c r="A312" s="102" t="s">
        <v>295</v>
      </c>
      <c r="B312" s="4">
        <v>52</v>
      </c>
      <c r="C312" s="4">
        <v>0</v>
      </c>
      <c r="D312" s="4" t="s">
        <v>502</v>
      </c>
      <c r="E312" s="19">
        <v>852</v>
      </c>
      <c r="F312" s="19"/>
      <c r="G312" s="19"/>
      <c r="H312" s="4">
        <v>14910</v>
      </c>
      <c r="I312" s="2"/>
      <c r="J312" s="15">
        <f>J313</f>
        <v>0</v>
      </c>
      <c r="K312" s="15">
        <f t="shared" si="242"/>
        <v>0</v>
      </c>
      <c r="L312" s="15">
        <f t="shared" si="242"/>
        <v>0</v>
      </c>
      <c r="M312" s="15">
        <f t="shared" si="242"/>
        <v>0</v>
      </c>
      <c r="N312" s="15">
        <f t="shared" si="242"/>
        <v>350729.29</v>
      </c>
      <c r="O312" s="15">
        <f t="shared" si="242"/>
        <v>347222</v>
      </c>
      <c r="P312" s="15">
        <f t="shared" si="242"/>
        <v>3507.29</v>
      </c>
      <c r="Q312" s="15">
        <f t="shared" si="242"/>
        <v>0</v>
      </c>
      <c r="R312" s="15">
        <f t="shared" si="242"/>
        <v>350729.29</v>
      </c>
      <c r="S312" s="15">
        <f t="shared" si="242"/>
        <v>347222</v>
      </c>
      <c r="T312" s="15">
        <f t="shared" si="242"/>
        <v>3507.29</v>
      </c>
      <c r="U312" s="15">
        <f t="shared" si="242"/>
        <v>0</v>
      </c>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row>
    <row r="313" spans="1:45" ht="50.25" customHeight="1" x14ac:dyDescent="0.25">
      <c r="A313" s="102" t="s">
        <v>40</v>
      </c>
      <c r="B313" s="4">
        <v>52</v>
      </c>
      <c r="C313" s="4">
        <v>0</v>
      </c>
      <c r="D313" s="4" t="s">
        <v>502</v>
      </c>
      <c r="E313" s="19">
        <v>852</v>
      </c>
      <c r="F313" s="19"/>
      <c r="G313" s="19"/>
      <c r="H313" s="4">
        <v>14910</v>
      </c>
      <c r="I313" s="2" t="s">
        <v>80</v>
      </c>
      <c r="J313" s="15">
        <f>J314</f>
        <v>0</v>
      </c>
      <c r="K313" s="15">
        <f t="shared" si="242"/>
        <v>0</v>
      </c>
      <c r="L313" s="15">
        <f t="shared" si="242"/>
        <v>0</v>
      </c>
      <c r="M313" s="15">
        <f t="shared" si="242"/>
        <v>0</v>
      </c>
      <c r="N313" s="15">
        <f t="shared" si="242"/>
        <v>350729.29</v>
      </c>
      <c r="O313" s="15">
        <f t="shared" si="242"/>
        <v>347222</v>
      </c>
      <c r="P313" s="15">
        <f t="shared" si="242"/>
        <v>3507.29</v>
      </c>
      <c r="Q313" s="15">
        <f t="shared" si="242"/>
        <v>0</v>
      </c>
      <c r="R313" s="15">
        <f t="shared" si="242"/>
        <v>350729.29</v>
      </c>
      <c r="S313" s="15">
        <f t="shared" si="242"/>
        <v>347222</v>
      </c>
      <c r="T313" s="15">
        <f t="shared" si="242"/>
        <v>3507.29</v>
      </c>
      <c r="U313" s="15">
        <f t="shared" si="242"/>
        <v>0</v>
      </c>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row>
    <row r="314" spans="1:45" ht="20.25" customHeight="1" x14ac:dyDescent="0.25">
      <c r="A314" s="102" t="s">
        <v>81</v>
      </c>
      <c r="B314" s="4">
        <v>52</v>
      </c>
      <c r="C314" s="4">
        <v>0</v>
      </c>
      <c r="D314" s="4" t="s">
        <v>502</v>
      </c>
      <c r="E314" s="19">
        <v>852</v>
      </c>
      <c r="F314" s="19"/>
      <c r="G314" s="19"/>
      <c r="H314" s="4">
        <v>14910</v>
      </c>
      <c r="I314" s="2" t="s">
        <v>82</v>
      </c>
      <c r="J314" s="15">
        <f>'3.ВС'!J313</f>
        <v>0</v>
      </c>
      <c r="K314" s="15">
        <f>'3.ВС'!K313</f>
        <v>0</v>
      </c>
      <c r="L314" s="15">
        <f>'3.ВС'!L313</f>
        <v>0</v>
      </c>
      <c r="M314" s="15">
        <f>'3.ВС'!M313</f>
        <v>0</v>
      </c>
      <c r="N314" s="15">
        <f>'3.ВС'!N313</f>
        <v>350729.29</v>
      </c>
      <c r="O314" s="15">
        <f>'3.ВС'!O313</f>
        <v>347222</v>
      </c>
      <c r="P314" s="15">
        <f>'3.ВС'!P313</f>
        <v>3507.29</v>
      </c>
      <c r="Q314" s="15">
        <f>'3.ВС'!Q313</f>
        <v>0</v>
      </c>
      <c r="R314" s="15">
        <f>'3.ВС'!R313</f>
        <v>350729.29</v>
      </c>
      <c r="S314" s="15">
        <f>'3.ВС'!S313</f>
        <v>347222</v>
      </c>
      <c r="T314" s="15">
        <f>'3.ВС'!T313</f>
        <v>3507.29</v>
      </c>
      <c r="U314" s="15">
        <f>'3.ВС'!U313</f>
        <v>0</v>
      </c>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row>
    <row r="315" spans="1:45" ht="30.75" customHeight="1" x14ac:dyDescent="0.25">
      <c r="A315" s="100" t="s">
        <v>505</v>
      </c>
      <c r="B315" s="4">
        <v>52</v>
      </c>
      <c r="C315" s="4">
        <v>0</v>
      </c>
      <c r="D315" s="4" t="s">
        <v>504</v>
      </c>
      <c r="E315" s="19"/>
      <c r="F315" s="19"/>
      <c r="G315" s="19"/>
      <c r="H315" s="4"/>
      <c r="I315" s="2"/>
      <c r="J315" s="15">
        <f>J316</f>
        <v>0</v>
      </c>
      <c r="K315" s="15">
        <f t="shared" ref="K315:U318" si="243">K316</f>
        <v>0</v>
      </c>
      <c r="L315" s="15">
        <f t="shared" si="243"/>
        <v>0</v>
      </c>
      <c r="M315" s="15">
        <f t="shared" si="243"/>
        <v>0</v>
      </c>
      <c r="N315" s="15">
        <f t="shared" si="243"/>
        <v>225559.6</v>
      </c>
      <c r="O315" s="15">
        <f t="shared" si="243"/>
        <v>223304</v>
      </c>
      <c r="P315" s="15">
        <f t="shared" si="243"/>
        <v>2255.6</v>
      </c>
      <c r="Q315" s="15">
        <f t="shared" si="243"/>
        <v>0</v>
      </c>
      <c r="R315" s="15">
        <f t="shared" si="243"/>
        <v>225559.6</v>
      </c>
      <c r="S315" s="15">
        <f t="shared" si="243"/>
        <v>223304</v>
      </c>
      <c r="T315" s="15">
        <f t="shared" si="243"/>
        <v>2255.6</v>
      </c>
      <c r="U315" s="15">
        <f t="shared" si="243"/>
        <v>0</v>
      </c>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row>
    <row r="316" spans="1:45" ht="30" x14ac:dyDescent="0.25">
      <c r="A316" s="100" t="s">
        <v>110</v>
      </c>
      <c r="B316" s="4">
        <v>52</v>
      </c>
      <c r="C316" s="4">
        <v>0</v>
      </c>
      <c r="D316" s="4" t="s">
        <v>504</v>
      </c>
      <c r="E316" s="19">
        <v>852</v>
      </c>
      <c r="F316" s="19"/>
      <c r="G316" s="19"/>
      <c r="H316" s="4"/>
      <c r="I316" s="2"/>
      <c r="J316" s="15">
        <f>J317</f>
        <v>0</v>
      </c>
      <c r="K316" s="15">
        <f t="shared" si="243"/>
        <v>0</v>
      </c>
      <c r="L316" s="15">
        <f t="shared" si="243"/>
        <v>0</v>
      </c>
      <c r="M316" s="15">
        <f t="shared" si="243"/>
        <v>0</v>
      </c>
      <c r="N316" s="15">
        <f t="shared" si="243"/>
        <v>225559.6</v>
      </c>
      <c r="O316" s="15">
        <f t="shared" si="243"/>
        <v>223304</v>
      </c>
      <c r="P316" s="15">
        <f t="shared" si="243"/>
        <v>2255.6</v>
      </c>
      <c r="Q316" s="15">
        <f t="shared" si="243"/>
        <v>0</v>
      </c>
      <c r="R316" s="15">
        <f t="shared" si="243"/>
        <v>225559.6</v>
      </c>
      <c r="S316" s="15">
        <f t="shared" si="243"/>
        <v>223304</v>
      </c>
      <c r="T316" s="15">
        <f t="shared" si="243"/>
        <v>2255.6</v>
      </c>
      <c r="U316" s="15">
        <f t="shared" si="243"/>
        <v>0</v>
      </c>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row>
    <row r="317" spans="1:45" ht="45" x14ac:dyDescent="0.25">
      <c r="A317" s="33" t="s">
        <v>295</v>
      </c>
      <c r="B317" s="4">
        <v>52</v>
      </c>
      <c r="C317" s="4">
        <v>0</v>
      </c>
      <c r="D317" s="4" t="s">
        <v>504</v>
      </c>
      <c r="E317" s="19">
        <v>852</v>
      </c>
      <c r="F317" s="19"/>
      <c r="G317" s="19"/>
      <c r="H317" s="4">
        <v>14900</v>
      </c>
      <c r="I317" s="2"/>
      <c r="J317" s="15">
        <f>J318</f>
        <v>0</v>
      </c>
      <c r="K317" s="15">
        <f t="shared" si="243"/>
        <v>0</v>
      </c>
      <c r="L317" s="15">
        <f t="shared" si="243"/>
        <v>0</v>
      </c>
      <c r="M317" s="15">
        <f t="shared" si="243"/>
        <v>0</v>
      </c>
      <c r="N317" s="15">
        <f t="shared" si="243"/>
        <v>225559.6</v>
      </c>
      <c r="O317" s="15">
        <f t="shared" si="243"/>
        <v>223304</v>
      </c>
      <c r="P317" s="15">
        <f t="shared" si="243"/>
        <v>2255.6</v>
      </c>
      <c r="Q317" s="15">
        <f t="shared" si="243"/>
        <v>0</v>
      </c>
      <c r="R317" s="15">
        <f t="shared" si="243"/>
        <v>225559.6</v>
      </c>
      <c r="S317" s="15">
        <f t="shared" si="243"/>
        <v>223304</v>
      </c>
      <c r="T317" s="15">
        <f t="shared" si="243"/>
        <v>2255.6</v>
      </c>
      <c r="U317" s="15">
        <f t="shared" si="243"/>
        <v>0</v>
      </c>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row>
    <row r="318" spans="1:45" ht="45" x14ac:dyDescent="0.25">
      <c r="A318" s="102" t="s">
        <v>40</v>
      </c>
      <c r="B318" s="4">
        <v>52</v>
      </c>
      <c r="C318" s="4">
        <v>0</v>
      </c>
      <c r="D318" s="4" t="s">
        <v>504</v>
      </c>
      <c r="E318" s="19">
        <v>852</v>
      </c>
      <c r="F318" s="19"/>
      <c r="G318" s="19"/>
      <c r="H318" s="4">
        <v>14900</v>
      </c>
      <c r="I318" s="2" t="s">
        <v>80</v>
      </c>
      <c r="J318" s="15">
        <f>J319</f>
        <v>0</v>
      </c>
      <c r="K318" s="15">
        <f t="shared" si="243"/>
        <v>0</v>
      </c>
      <c r="L318" s="15">
        <f t="shared" si="243"/>
        <v>0</v>
      </c>
      <c r="M318" s="15">
        <f t="shared" si="243"/>
        <v>0</v>
      </c>
      <c r="N318" s="15">
        <f t="shared" si="243"/>
        <v>225559.6</v>
      </c>
      <c r="O318" s="15">
        <f t="shared" si="243"/>
        <v>223304</v>
      </c>
      <c r="P318" s="15">
        <f t="shared" si="243"/>
        <v>2255.6</v>
      </c>
      <c r="Q318" s="15">
        <f t="shared" si="243"/>
        <v>0</v>
      </c>
      <c r="R318" s="15">
        <f t="shared" si="243"/>
        <v>225559.6</v>
      </c>
      <c r="S318" s="15">
        <f t="shared" si="243"/>
        <v>223304</v>
      </c>
      <c r="T318" s="15">
        <f t="shared" si="243"/>
        <v>2255.6</v>
      </c>
      <c r="U318" s="15">
        <f t="shared" si="243"/>
        <v>0</v>
      </c>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row>
    <row r="319" spans="1:45" x14ac:dyDescent="0.25">
      <c r="A319" s="102" t="s">
        <v>81</v>
      </c>
      <c r="B319" s="4">
        <v>52</v>
      </c>
      <c r="C319" s="4">
        <v>0</v>
      </c>
      <c r="D319" s="4" t="s">
        <v>504</v>
      </c>
      <c r="E319" s="19">
        <v>852</v>
      </c>
      <c r="F319" s="19"/>
      <c r="G319" s="19"/>
      <c r="H319" s="4">
        <v>14900</v>
      </c>
      <c r="I319" s="2" t="s">
        <v>82</v>
      </c>
      <c r="J319" s="15">
        <f>'3.ВС'!J316</f>
        <v>0</v>
      </c>
      <c r="K319" s="15">
        <f>'3.ВС'!K316</f>
        <v>0</v>
      </c>
      <c r="L319" s="15">
        <f>'3.ВС'!L316</f>
        <v>0</v>
      </c>
      <c r="M319" s="15">
        <f>'3.ВС'!M316</f>
        <v>0</v>
      </c>
      <c r="N319" s="15">
        <f>'3.ВС'!N316</f>
        <v>225559.6</v>
      </c>
      <c r="O319" s="15">
        <f>'3.ВС'!O316</f>
        <v>223304</v>
      </c>
      <c r="P319" s="15">
        <f>'3.ВС'!P316</f>
        <v>2255.6</v>
      </c>
      <c r="Q319" s="15">
        <f>'3.ВС'!Q316</f>
        <v>0</v>
      </c>
      <c r="R319" s="15">
        <f>'3.ВС'!R316</f>
        <v>225559.6</v>
      </c>
      <c r="S319" s="15">
        <f>'3.ВС'!S316</f>
        <v>223304</v>
      </c>
      <c r="T319" s="15">
        <f>'3.ВС'!T316</f>
        <v>2255.6</v>
      </c>
      <c r="U319" s="15">
        <f>'3.ВС'!U316</f>
        <v>0</v>
      </c>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row>
    <row r="320" spans="1:45" ht="45" hidden="1" x14ac:dyDescent="0.25">
      <c r="A320" s="33" t="s">
        <v>448</v>
      </c>
      <c r="B320" s="4">
        <v>52</v>
      </c>
      <c r="C320" s="4">
        <v>0</v>
      </c>
      <c r="D320" s="4" t="s">
        <v>449</v>
      </c>
      <c r="E320" s="19"/>
      <c r="F320" s="19"/>
      <c r="G320" s="19"/>
      <c r="H320" s="4"/>
      <c r="I320" s="2"/>
      <c r="J320" s="15">
        <f>J321</f>
        <v>1043866.34</v>
      </c>
      <c r="K320" s="15">
        <f t="shared" ref="K320:U323" si="244">K321</f>
        <v>1043866.34</v>
      </c>
      <c r="L320" s="15">
        <f t="shared" si="244"/>
        <v>0</v>
      </c>
      <c r="M320" s="15">
        <f t="shared" si="244"/>
        <v>0</v>
      </c>
      <c r="N320" s="15">
        <f t="shared" si="244"/>
        <v>0</v>
      </c>
      <c r="O320" s="15">
        <f t="shared" si="244"/>
        <v>0</v>
      </c>
      <c r="P320" s="15">
        <f t="shared" si="244"/>
        <v>0</v>
      </c>
      <c r="Q320" s="15">
        <f t="shared" si="244"/>
        <v>0</v>
      </c>
      <c r="R320" s="15">
        <f t="shared" si="244"/>
        <v>1043866.34</v>
      </c>
      <c r="S320" s="15">
        <f t="shared" si="244"/>
        <v>1043866.34</v>
      </c>
      <c r="T320" s="15">
        <f t="shared" si="244"/>
        <v>0</v>
      </c>
      <c r="U320" s="15">
        <f t="shared" si="244"/>
        <v>0</v>
      </c>
      <c r="V320" s="15">
        <f>V321</f>
        <v>1043866.34</v>
      </c>
      <c r="W320" s="15">
        <f t="shared" ref="W320:AL323" si="245">W321</f>
        <v>1043866.34</v>
      </c>
      <c r="X320" s="15">
        <f t="shared" si="245"/>
        <v>0</v>
      </c>
      <c r="Y320" s="15">
        <f t="shared" si="245"/>
        <v>0</v>
      </c>
      <c r="Z320" s="15">
        <f t="shared" si="245"/>
        <v>0</v>
      </c>
      <c r="AA320" s="15">
        <f t="shared" si="245"/>
        <v>0</v>
      </c>
      <c r="AB320" s="15">
        <f t="shared" si="245"/>
        <v>0</v>
      </c>
      <c r="AC320" s="15">
        <f t="shared" si="245"/>
        <v>0</v>
      </c>
      <c r="AD320" s="15">
        <f t="shared" si="245"/>
        <v>1043866.34</v>
      </c>
      <c r="AE320" s="15">
        <f t="shared" si="245"/>
        <v>1043866.34</v>
      </c>
      <c r="AF320" s="15">
        <f t="shared" si="245"/>
        <v>0</v>
      </c>
      <c r="AG320" s="15">
        <f t="shared" si="245"/>
        <v>0</v>
      </c>
      <c r="AH320" s="15">
        <f t="shared" si="245"/>
        <v>1264752.79</v>
      </c>
      <c r="AI320" s="15">
        <f t="shared" si="245"/>
        <v>1264752.79</v>
      </c>
      <c r="AJ320" s="15">
        <f t="shared" si="245"/>
        <v>0</v>
      </c>
      <c r="AK320" s="15">
        <f t="shared" si="245"/>
        <v>0</v>
      </c>
      <c r="AL320" s="15">
        <f t="shared" si="245"/>
        <v>0</v>
      </c>
      <c r="AM320" s="15">
        <f t="shared" ref="Z320:AS323" si="246">AM321</f>
        <v>0</v>
      </c>
      <c r="AN320" s="15">
        <f t="shared" si="246"/>
        <v>0</v>
      </c>
      <c r="AO320" s="15">
        <f t="shared" si="246"/>
        <v>0</v>
      </c>
      <c r="AP320" s="15">
        <f t="shared" si="246"/>
        <v>1264752.79</v>
      </c>
      <c r="AQ320" s="15">
        <f t="shared" si="246"/>
        <v>1264752.79</v>
      </c>
      <c r="AR320" s="15">
        <f t="shared" si="246"/>
        <v>0</v>
      </c>
      <c r="AS320" s="15">
        <f t="shared" si="246"/>
        <v>0</v>
      </c>
    </row>
    <row r="321" spans="1:45" ht="30" hidden="1" x14ac:dyDescent="0.25">
      <c r="A321" s="100" t="s">
        <v>110</v>
      </c>
      <c r="B321" s="4">
        <v>52</v>
      </c>
      <c r="C321" s="4">
        <v>0</v>
      </c>
      <c r="D321" s="4" t="s">
        <v>449</v>
      </c>
      <c r="E321" s="19">
        <v>852</v>
      </c>
      <c r="F321" s="19"/>
      <c r="G321" s="19"/>
      <c r="H321" s="4"/>
      <c r="I321" s="2"/>
      <c r="J321" s="15">
        <f>J322</f>
        <v>1043866.34</v>
      </c>
      <c r="K321" s="15">
        <f t="shared" si="244"/>
        <v>1043866.34</v>
      </c>
      <c r="L321" s="15">
        <f t="shared" si="244"/>
        <v>0</v>
      </c>
      <c r="M321" s="15">
        <f t="shared" si="244"/>
        <v>0</v>
      </c>
      <c r="N321" s="15">
        <f t="shared" si="244"/>
        <v>0</v>
      </c>
      <c r="O321" s="15">
        <f t="shared" si="244"/>
        <v>0</v>
      </c>
      <c r="P321" s="15">
        <f t="shared" si="244"/>
        <v>0</v>
      </c>
      <c r="Q321" s="15">
        <f t="shared" si="244"/>
        <v>0</v>
      </c>
      <c r="R321" s="15">
        <f t="shared" si="244"/>
        <v>1043866.34</v>
      </c>
      <c r="S321" s="15">
        <f t="shared" si="244"/>
        <v>1043866.34</v>
      </c>
      <c r="T321" s="15">
        <f t="shared" si="244"/>
        <v>0</v>
      </c>
      <c r="U321" s="15">
        <f t="shared" si="244"/>
        <v>0</v>
      </c>
      <c r="V321" s="15">
        <f>V322</f>
        <v>1043866.34</v>
      </c>
      <c r="W321" s="15">
        <f t="shared" si="245"/>
        <v>1043866.34</v>
      </c>
      <c r="X321" s="15">
        <f t="shared" si="245"/>
        <v>0</v>
      </c>
      <c r="Y321" s="15">
        <f t="shared" si="245"/>
        <v>0</v>
      </c>
      <c r="Z321" s="15">
        <f t="shared" si="246"/>
        <v>0</v>
      </c>
      <c r="AA321" s="15">
        <f t="shared" si="246"/>
        <v>0</v>
      </c>
      <c r="AB321" s="15">
        <f t="shared" si="246"/>
        <v>0</v>
      </c>
      <c r="AC321" s="15">
        <f t="shared" si="246"/>
        <v>0</v>
      </c>
      <c r="AD321" s="15">
        <f t="shared" si="246"/>
        <v>1043866.34</v>
      </c>
      <c r="AE321" s="15">
        <f t="shared" si="246"/>
        <v>1043866.34</v>
      </c>
      <c r="AF321" s="15">
        <f t="shared" si="246"/>
        <v>0</v>
      </c>
      <c r="AG321" s="15">
        <f t="shared" si="246"/>
        <v>0</v>
      </c>
      <c r="AH321" s="15">
        <f t="shared" si="246"/>
        <v>1264752.79</v>
      </c>
      <c r="AI321" s="15">
        <f t="shared" si="246"/>
        <v>1264752.79</v>
      </c>
      <c r="AJ321" s="15">
        <f t="shared" si="246"/>
        <v>0</v>
      </c>
      <c r="AK321" s="15">
        <f t="shared" si="246"/>
        <v>0</v>
      </c>
      <c r="AL321" s="15">
        <f t="shared" si="246"/>
        <v>0</v>
      </c>
      <c r="AM321" s="15">
        <f t="shared" si="246"/>
        <v>0</v>
      </c>
      <c r="AN321" s="15">
        <f t="shared" si="246"/>
        <v>0</v>
      </c>
      <c r="AO321" s="15">
        <f t="shared" si="246"/>
        <v>0</v>
      </c>
      <c r="AP321" s="15">
        <f t="shared" si="246"/>
        <v>1264752.79</v>
      </c>
      <c r="AQ321" s="15">
        <f t="shared" si="246"/>
        <v>1264752.79</v>
      </c>
      <c r="AR321" s="15">
        <f t="shared" si="246"/>
        <v>0</v>
      </c>
      <c r="AS321" s="15">
        <f t="shared" si="246"/>
        <v>0</v>
      </c>
    </row>
    <row r="322" spans="1:45" ht="75" hidden="1" customHeight="1" x14ac:dyDescent="0.25">
      <c r="A322" s="100" t="s">
        <v>445</v>
      </c>
      <c r="B322" s="4">
        <v>52</v>
      </c>
      <c r="C322" s="4">
        <v>0</v>
      </c>
      <c r="D322" s="4" t="s">
        <v>449</v>
      </c>
      <c r="E322" s="19">
        <v>852</v>
      </c>
      <c r="F322" s="19"/>
      <c r="G322" s="19"/>
      <c r="H322" s="4">
        <v>51790</v>
      </c>
      <c r="I322" s="2"/>
      <c r="J322" s="15">
        <f>J323</f>
        <v>1043866.34</v>
      </c>
      <c r="K322" s="15">
        <f t="shared" si="244"/>
        <v>1043866.34</v>
      </c>
      <c r="L322" s="15">
        <f t="shared" si="244"/>
        <v>0</v>
      </c>
      <c r="M322" s="15">
        <f t="shared" si="244"/>
        <v>0</v>
      </c>
      <c r="N322" s="15">
        <f t="shared" si="244"/>
        <v>0</v>
      </c>
      <c r="O322" s="15">
        <f t="shared" si="244"/>
        <v>0</v>
      </c>
      <c r="P322" s="15">
        <f t="shared" si="244"/>
        <v>0</v>
      </c>
      <c r="Q322" s="15">
        <f t="shared" si="244"/>
        <v>0</v>
      </c>
      <c r="R322" s="15">
        <f t="shared" si="244"/>
        <v>1043866.34</v>
      </c>
      <c r="S322" s="15">
        <f t="shared" si="244"/>
        <v>1043866.34</v>
      </c>
      <c r="T322" s="15">
        <f t="shared" si="244"/>
        <v>0</v>
      </c>
      <c r="U322" s="15">
        <f t="shared" si="244"/>
        <v>0</v>
      </c>
      <c r="V322" s="15">
        <f>V323</f>
        <v>1043866.34</v>
      </c>
      <c r="W322" s="15">
        <f t="shared" si="245"/>
        <v>1043866.34</v>
      </c>
      <c r="X322" s="15">
        <f t="shared" si="245"/>
        <v>0</v>
      </c>
      <c r="Y322" s="15">
        <f t="shared" si="245"/>
        <v>0</v>
      </c>
      <c r="Z322" s="15">
        <f t="shared" si="246"/>
        <v>0</v>
      </c>
      <c r="AA322" s="15">
        <f t="shared" si="246"/>
        <v>0</v>
      </c>
      <c r="AB322" s="15">
        <f t="shared" si="246"/>
        <v>0</v>
      </c>
      <c r="AC322" s="15">
        <f t="shared" si="246"/>
        <v>0</v>
      </c>
      <c r="AD322" s="15">
        <f t="shared" si="246"/>
        <v>1043866.34</v>
      </c>
      <c r="AE322" s="15">
        <f t="shared" si="246"/>
        <v>1043866.34</v>
      </c>
      <c r="AF322" s="15">
        <f t="shared" si="246"/>
        <v>0</v>
      </c>
      <c r="AG322" s="15">
        <f t="shared" si="246"/>
        <v>0</v>
      </c>
      <c r="AH322" s="15">
        <f t="shared" si="246"/>
        <v>1264752.79</v>
      </c>
      <c r="AI322" s="15">
        <f t="shared" si="246"/>
        <v>1264752.79</v>
      </c>
      <c r="AJ322" s="15">
        <f t="shared" si="246"/>
        <v>0</v>
      </c>
      <c r="AK322" s="15">
        <f t="shared" si="246"/>
        <v>0</v>
      </c>
      <c r="AL322" s="15">
        <f t="shared" si="246"/>
        <v>0</v>
      </c>
      <c r="AM322" s="15">
        <f t="shared" si="246"/>
        <v>0</v>
      </c>
      <c r="AN322" s="15">
        <f t="shared" si="246"/>
        <v>0</v>
      </c>
      <c r="AO322" s="15">
        <f t="shared" si="246"/>
        <v>0</v>
      </c>
      <c r="AP322" s="15">
        <f t="shared" si="246"/>
        <v>1264752.79</v>
      </c>
      <c r="AQ322" s="15">
        <f t="shared" si="246"/>
        <v>1264752.79</v>
      </c>
      <c r="AR322" s="15">
        <f t="shared" si="246"/>
        <v>0</v>
      </c>
      <c r="AS322" s="15">
        <f t="shared" si="246"/>
        <v>0</v>
      </c>
    </row>
    <row r="323" spans="1:45" ht="45" hidden="1" x14ac:dyDescent="0.25">
      <c r="A323" s="102" t="s">
        <v>40</v>
      </c>
      <c r="B323" s="98">
        <v>52</v>
      </c>
      <c r="C323" s="98">
        <v>0</v>
      </c>
      <c r="D323" s="4" t="s">
        <v>449</v>
      </c>
      <c r="E323" s="98">
        <v>852</v>
      </c>
      <c r="F323" s="2" t="s">
        <v>75</v>
      </c>
      <c r="G323" s="2" t="s">
        <v>43</v>
      </c>
      <c r="H323" s="2" t="s">
        <v>447</v>
      </c>
      <c r="I323" s="2" t="s">
        <v>80</v>
      </c>
      <c r="J323" s="15">
        <f>J324</f>
        <v>1043866.34</v>
      </c>
      <c r="K323" s="15">
        <f t="shared" si="244"/>
        <v>1043866.34</v>
      </c>
      <c r="L323" s="15">
        <f t="shared" si="244"/>
        <v>0</v>
      </c>
      <c r="M323" s="15">
        <f t="shared" si="244"/>
        <v>0</v>
      </c>
      <c r="N323" s="15">
        <f t="shared" si="244"/>
        <v>0</v>
      </c>
      <c r="O323" s="15">
        <f t="shared" si="244"/>
        <v>0</v>
      </c>
      <c r="P323" s="15">
        <f t="shared" si="244"/>
        <v>0</v>
      </c>
      <c r="Q323" s="15">
        <f t="shared" si="244"/>
        <v>0</v>
      </c>
      <c r="R323" s="15">
        <f t="shared" si="244"/>
        <v>1043866.34</v>
      </c>
      <c r="S323" s="15">
        <f t="shared" si="244"/>
        <v>1043866.34</v>
      </c>
      <c r="T323" s="15">
        <f t="shared" si="244"/>
        <v>0</v>
      </c>
      <c r="U323" s="15">
        <f t="shared" si="244"/>
        <v>0</v>
      </c>
      <c r="V323" s="15">
        <f>V324</f>
        <v>1043866.34</v>
      </c>
      <c r="W323" s="15">
        <f t="shared" si="245"/>
        <v>1043866.34</v>
      </c>
      <c r="X323" s="15">
        <f t="shared" si="245"/>
        <v>0</v>
      </c>
      <c r="Y323" s="15">
        <f t="shared" si="245"/>
        <v>0</v>
      </c>
      <c r="Z323" s="15">
        <f t="shared" si="246"/>
        <v>0</v>
      </c>
      <c r="AA323" s="15">
        <f t="shared" si="246"/>
        <v>0</v>
      </c>
      <c r="AB323" s="15">
        <f t="shared" si="246"/>
        <v>0</v>
      </c>
      <c r="AC323" s="15">
        <f t="shared" si="246"/>
        <v>0</v>
      </c>
      <c r="AD323" s="15">
        <f t="shared" si="246"/>
        <v>1043866.34</v>
      </c>
      <c r="AE323" s="15">
        <f t="shared" si="246"/>
        <v>1043866.34</v>
      </c>
      <c r="AF323" s="15">
        <f t="shared" si="246"/>
        <v>0</v>
      </c>
      <c r="AG323" s="15">
        <f t="shared" si="246"/>
        <v>0</v>
      </c>
      <c r="AH323" s="15">
        <f t="shared" si="246"/>
        <v>1264752.79</v>
      </c>
      <c r="AI323" s="15">
        <f t="shared" si="246"/>
        <v>1264752.79</v>
      </c>
      <c r="AJ323" s="15">
        <f t="shared" si="246"/>
        <v>0</v>
      </c>
      <c r="AK323" s="15">
        <f t="shared" si="246"/>
        <v>0</v>
      </c>
      <c r="AL323" s="15">
        <f t="shared" si="246"/>
        <v>0</v>
      </c>
      <c r="AM323" s="15">
        <f t="shared" si="246"/>
        <v>0</v>
      </c>
      <c r="AN323" s="15">
        <f t="shared" si="246"/>
        <v>0</v>
      </c>
      <c r="AO323" s="15">
        <f t="shared" si="246"/>
        <v>0</v>
      </c>
      <c r="AP323" s="15">
        <f t="shared" si="246"/>
        <v>1264752.79</v>
      </c>
      <c r="AQ323" s="15">
        <f t="shared" si="246"/>
        <v>1264752.79</v>
      </c>
      <c r="AR323" s="15">
        <f t="shared" si="246"/>
        <v>0</v>
      </c>
      <c r="AS323" s="15">
        <f t="shared" si="246"/>
        <v>0</v>
      </c>
    </row>
    <row r="324" spans="1:45" hidden="1" x14ac:dyDescent="0.25">
      <c r="A324" s="102" t="s">
        <v>81</v>
      </c>
      <c r="B324" s="98">
        <v>52</v>
      </c>
      <c r="C324" s="98">
        <v>0</v>
      </c>
      <c r="D324" s="4" t="s">
        <v>449</v>
      </c>
      <c r="E324" s="98">
        <v>852</v>
      </c>
      <c r="F324" s="2" t="s">
        <v>75</v>
      </c>
      <c r="G324" s="2" t="s">
        <v>11</v>
      </c>
      <c r="H324" s="2" t="s">
        <v>447</v>
      </c>
      <c r="I324" s="2" t="s">
        <v>82</v>
      </c>
      <c r="J324" s="15">
        <f>'3.ВС'!J319</f>
        <v>1043866.34</v>
      </c>
      <c r="K324" s="15">
        <f>'3.ВС'!K319</f>
        <v>1043866.34</v>
      </c>
      <c r="L324" s="15">
        <f>'3.ВС'!L319</f>
        <v>0</v>
      </c>
      <c r="M324" s="15">
        <f>'3.ВС'!M319</f>
        <v>0</v>
      </c>
      <c r="N324" s="15">
        <f>'3.ВС'!N319</f>
        <v>0</v>
      </c>
      <c r="O324" s="15">
        <f>'3.ВС'!O319</f>
        <v>0</v>
      </c>
      <c r="P324" s="15">
        <f>'3.ВС'!P319</f>
        <v>0</v>
      </c>
      <c r="Q324" s="15">
        <f>'3.ВС'!Q319</f>
        <v>0</v>
      </c>
      <c r="R324" s="15">
        <f>'3.ВС'!R319</f>
        <v>1043866.34</v>
      </c>
      <c r="S324" s="15">
        <f>'3.ВС'!S319</f>
        <v>1043866.34</v>
      </c>
      <c r="T324" s="15">
        <f>'3.ВС'!T319</f>
        <v>0</v>
      </c>
      <c r="U324" s="15">
        <f>'3.ВС'!U319</f>
        <v>0</v>
      </c>
      <c r="V324" s="15">
        <f>'3.ВС'!V319</f>
        <v>1043866.34</v>
      </c>
      <c r="W324" s="15">
        <f>'3.ВС'!W319</f>
        <v>1043866.34</v>
      </c>
      <c r="X324" s="15">
        <f>'3.ВС'!X319</f>
        <v>0</v>
      </c>
      <c r="Y324" s="15">
        <f>'3.ВС'!Y319</f>
        <v>0</v>
      </c>
      <c r="Z324" s="15">
        <f>'3.ВС'!Z319</f>
        <v>0</v>
      </c>
      <c r="AA324" s="15">
        <f>'3.ВС'!AA319</f>
        <v>0</v>
      </c>
      <c r="AB324" s="15">
        <f>'3.ВС'!AB319</f>
        <v>0</v>
      </c>
      <c r="AC324" s="15">
        <f>'3.ВС'!AC319</f>
        <v>0</v>
      </c>
      <c r="AD324" s="15">
        <f>'3.ВС'!AD319</f>
        <v>1043866.34</v>
      </c>
      <c r="AE324" s="15">
        <f>'3.ВС'!AE319</f>
        <v>1043866.34</v>
      </c>
      <c r="AF324" s="15">
        <f>'3.ВС'!AF319</f>
        <v>0</v>
      </c>
      <c r="AG324" s="15">
        <f>'3.ВС'!AG319</f>
        <v>0</v>
      </c>
      <c r="AH324" s="15">
        <f>'3.ВС'!AH319</f>
        <v>1264752.79</v>
      </c>
      <c r="AI324" s="15">
        <f>'3.ВС'!AI319</f>
        <v>1264752.79</v>
      </c>
      <c r="AJ324" s="15">
        <f>'3.ВС'!AJ319</f>
        <v>0</v>
      </c>
      <c r="AK324" s="15">
        <f>'3.ВС'!AK319</f>
        <v>0</v>
      </c>
      <c r="AL324" s="15">
        <f>'3.ВС'!AL319</f>
        <v>0</v>
      </c>
      <c r="AM324" s="15">
        <f>'3.ВС'!AM319</f>
        <v>0</v>
      </c>
      <c r="AN324" s="15">
        <f>'3.ВС'!AN319</f>
        <v>0</v>
      </c>
      <c r="AO324" s="15">
        <f>'3.ВС'!AO319</f>
        <v>0</v>
      </c>
      <c r="AP324" s="15">
        <f>'3.ВС'!AP319</f>
        <v>1264752.79</v>
      </c>
      <c r="AQ324" s="15">
        <f>'3.ВС'!AQ319</f>
        <v>1264752.79</v>
      </c>
      <c r="AR324" s="15">
        <f>'3.ВС'!AR319</f>
        <v>0</v>
      </c>
      <c r="AS324" s="15">
        <f>'3.ВС'!AS319</f>
        <v>0</v>
      </c>
    </row>
    <row r="325" spans="1:45" ht="30.75" customHeight="1" x14ac:dyDescent="0.25">
      <c r="A325" s="100" t="s">
        <v>170</v>
      </c>
      <c r="B325" s="4">
        <v>52</v>
      </c>
      <c r="C325" s="4">
        <v>0</v>
      </c>
      <c r="D325" s="3" t="s">
        <v>11</v>
      </c>
      <c r="E325" s="19"/>
      <c r="F325" s="19"/>
      <c r="G325" s="19"/>
      <c r="H325" s="4"/>
      <c r="I325" s="2"/>
      <c r="J325" s="15">
        <f t="shared" ref="J325:AK333" si="247">J326</f>
        <v>24459442</v>
      </c>
      <c r="K325" s="15">
        <f t="shared" si="247"/>
        <v>1194472</v>
      </c>
      <c r="L325" s="15">
        <f t="shared" si="247"/>
        <v>23264970</v>
      </c>
      <c r="M325" s="15">
        <f t="shared" si="247"/>
        <v>0</v>
      </c>
      <c r="N325" s="15">
        <f t="shared" si="247"/>
        <v>0</v>
      </c>
      <c r="O325" s="15">
        <f t="shared" si="247"/>
        <v>0</v>
      </c>
      <c r="P325" s="15">
        <f t="shared" si="247"/>
        <v>0</v>
      </c>
      <c r="Q325" s="15">
        <f t="shared" si="247"/>
        <v>0</v>
      </c>
      <c r="R325" s="15">
        <f t="shared" si="247"/>
        <v>24459442</v>
      </c>
      <c r="S325" s="15">
        <f t="shared" si="247"/>
        <v>1194472</v>
      </c>
      <c r="T325" s="15">
        <f t="shared" si="247"/>
        <v>23264970</v>
      </c>
      <c r="U325" s="15">
        <f t="shared" si="247"/>
        <v>0</v>
      </c>
      <c r="V325" s="15">
        <f t="shared" si="247"/>
        <v>23344642</v>
      </c>
      <c r="W325" s="15">
        <f t="shared" si="247"/>
        <v>1194472</v>
      </c>
      <c r="X325" s="15">
        <f t="shared" si="247"/>
        <v>22150170</v>
      </c>
      <c r="Y325" s="15">
        <f t="shared" si="247"/>
        <v>0</v>
      </c>
      <c r="Z325" s="15">
        <f t="shared" si="247"/>
        <v>-1951700</v>
      </c>
      <c r="AA325" s="15">
        <f t="shared" si="247"/>
        <v>0</v>
      </c>
      <c r="AB325" s="15">
        <f t="shared" si="247"/>
        <v>-1951700</v>
      </c>
      <c r="AC325" s="15">
        <f t="shared" si="247"/>
        <v>0</v>
      </c>
      <c r="AD325" s="15">
        <f t="shared" si="247"/>
        <v>21392942</v>
      </c>
      <c r="AE325" s="15">
        <f t="shared" si="247"/>
        <v>1194472</v>
      </c>
      <c r="AF325" s="15">
        <f t="shared" si="247"/>
        <v>20198470</v>
      </c>
      <c r="AG325" s="15">
        <f t="shared" si="247"/>
        <v>0</v>
      </c>
      <c r="AH325" s="15">
        <f t="shared" si="247"/>
        <v>23344642</v>
      </c>
      <c r="AI325" s="15">
        <f t="shared" si="247"/>
        <v>1194472</v>
      </c>
      <c r="AJ325" s="15">
        <f t="shared" si="247"/>
        <v>22150170</v>
      </c>
      <c r="AK325" s="15">
        <f t="shared" si="247"/>
        <v>0</v>
      </c>
      <c r="AL325" s="15">
        <f t="shared" ref="Z325:AS333" si="248">AL326</f>
        <v>0</v>
      </c>
      <c r="AM325" s="44">
        <f t="shared" si="248"/>
        <v>0</v>
      </c>
      <c r="AN325" s="44">
        <f t="shared" si="248"/>
        <v>0</v>
      </c>
      <c r="AO325" s="44">
        <f t="shared" si="248"/>
        <v>0</v>
      </c>
      <c r="AP325" s="44">
        <f t="shared" si="248"/>
        <v>23344642</v>
      </c>
      <c r="AQ325" s="44">
        <f t="shared" si="248"/>
        <v>1194472</v>
      </c>
      <c r="AR325" s="44">
        <f t="shared" si="248"/>
        <v>22150170</v>
      </c>
      <c r="AS325" s="44">
        <f t="shared" si="248"/>
        <v>0</v>
      </c>
    </row>
    <row r="326" spans="1:45" ht="30" x14ac:dyDescent="0.25">
      <c r="A326" s="100" t="s">
        <v>110</v>
      </c>
      <c r="B326" s="98">
        <v>52</v>
      </c>
      <c r="C326" s="98">
        <v>0</v>
      </c>
      <c r="D326" s="2" t="s">
        <v>11</v>
      </c>
      <c r="E326" s="98">
        <v>852</v>
      </c>
      <c r="F326" s="3"/>
      <c r="G326" s="3"/>
      <c r="H326" s="3"/>
      <c r="I326" s="2"/>
      <c r="J326" s="15">
        <f t="shared" ref="J326" si="249">J327+J332+J335</f>
        <v>24459442</v>
      </c>
      <c r="K326" s="15">
        <f t="shared" ref="K326:U326" si="250">K327+K332+K335</f>
        <v>1194472</v>
      </c>
      <c r="L326" s="15">
        <f t="shared" si="250"/>
        <v>23264970</v>
      </c>
      <c r="M326" s="15">
        <f t="shared" si="250"/>
        <v>0</v>
      </c>
      <c r="N326" s="15">
        <f t="shared" si="250"/>
        <v>0</v>
      </c>
      <c r="O326" s="15">
        <f t="shared" si="250"/>
        <v>0</v>
      </c>
      <c r="P326" s="15">
        <f t="shared" si="250"/>
        <v>0</v>
      </c>
      <c r="Q326" s="15">
        <f t="shared" si="250"/>
        <v>0</v>
      </c>
      <c r="R326" s="15">
        <f t="shared" si="250"/>
        <v>24459442</v>
      </c>
      <c r="S326" s="15">
        <f t="shared" si="250"/>
        <v>1194472</v>
      </c>
      <c r="T326" s="15">
        <f t="shared" si="250"/>
        <v>23264970</v>
      </c>
      <c r="U326" s="15">
        <f t="shared" si="250"/>
        <v>0</v>
      </c>
      <c r="V326" s="15">
        <f t="shared" ref="V326:Y326" si="251">V327+V332+V335</f>
        <v>23344642</v>
      </c>
      <c r="W326" s="15">
        <f t="shared" si="251"/>
        <v>1194472</v>
      </c>
      <c r="X326" s="15">
        <f t="shared" si="251"/>
        <v>22150170</v>
      </c>
      <c r="Y326" s="15">
        <f t="shared" si="251"/>
        <v>0</v>
      </c>
      <c r="Z326" s="15">
        <f t="shared" ref="Z326:AS326" si="252">Z327+Z332+Z335</f>
        <v>-1951700</v>
      </c>
      <c r="AA326" s="15">
        <f t="shared" si="252"/>
        <v>0</v>
      </c>
      <c r="AB326" s="15">
        <f t="shared" si="252"/>
        <v>-1951700</v>
      </c>
      <c r="AC326" s="15">
        <f t="shared" si="252"/>
        <v>0</v>
      </c>
      <c r="AD326" s="15">
        <f t="shared" si="252"/>
        <v>21392942</v>
      </c>
      <c r="AE326" s="15">
        <f t="shared" si="252"/>
        <v>1194472</v>
      </c>
      <c r="AF326" s="15">
        <f t="shared" si="252"/>
        <v>20198470</v>
      </c>
      <c r="AG326" s="15">
        <f t="shared" si="252"/>
        <v>0</v>
      </c>
      <c r="AH326" s="15">
        <f t="shared" si="252"/>
        <v>23344642</v>
      </c>
      <c r="AI326" s="15">
        <f t="shared" si="252"/>
        <v>1194472</v>
      </c>
      <c r="AJ326" s="15">
        <f t="shared" si="252"/>
        <v>22150170</v>
      </c>
      <c r="AK326" s="15">
        <f t="shared" si="252"/>
        <v>0</v>
      </c>
      <c r="AL326" s="15">
        <f t="shared" si="252"/>
        <v>0</v>
      </c>
      <c r="AM326" s="44">
        <f t="shared" si="252"/>
        <v>0</v>
      </c>
      <c r="AN326" s="44">
        <f t="shared" si="252"/>
        <v>0</v>
      </c>
      <c r="AO326" s="44">
        <f t="shared" si="252"/>
        <v>0</v>
      </c>
      <c r="AP326" s="44">
        <f t="shared" si="252"/>
        <v>23344642</v>
      </c>
      <c r="AQ326" s="44">
        <f t="shared" si="252"/>
        <v>1194472</v>
      </c>
      <c r="AR326" s="44">
        <f t="shared" si="252"/>
        <v>22150170</v>
      </c>
      <c r="AS326" s="44">
        <f t="shared" si="252"/>
        <v>0</v>
      </c>
    </row>
    <row r="327" spans="1:45" ht="45" hidden="1" x14ac:dyDescent="0.25">
      <c r="A327" s="100" t="s">
        <v>417</v>
      </c>
      <c r="B327" s="98">
        <v>52</v>
      </c>
      <c r="C327" s="98">
        <v>0</v>
      </c>
      <c r="D327" s="2" t="s">
        <v>11</v>
      </c>
      <c r="E327" s="98">
        <v>852</v>
      </c>
      <c r="F327" s="2"/>
      <c r="G327" s="2"/>
      <c r="H327" s="2" t="s">
        <v>224</v>
      </c>
      <c r="I327" s="2"/>
      <c r="J327" s="15">
        <f t="shared" ref="J327" si="253">J328+J330</f>
        <v>1194472</v>
      </c>
      <c r="K327" s="15">
        <f t="shared" ref="K327:U327" si="254">K328+K330</f>
        <v>1194472</v>
      </c>
      <c r="L327" s="15">
        <f t="shared" si="254"/>
        <v>0</v>
      </c>
      <c r="M327" s="15">
        <f t="shared" si="254"/>
        <v>0</v>
      </c>
      <c r="N327" s="15">
        <f t="shared" si="254"/>
        <v>0</v>
      </c>
      <c r="O327" s="15">
        <f t="shared" si="254"/>
        <v>0</v>
      </c>
      <c r="P327" s="15">
        <f t="shared" si="254"/>
        <v>0</v>
      </c>
      <c r="Q327" s="15">
        <f t="shared" si="254"/>
        <v>0</v>
      </c>
      <c r="R327" s="15">
        <f t="shared" si="254"/>
        <v>1194472</v>
      </c>
      <c r="S327" s="15">
        <f t="shared" si="254"/>
        <v>1194472</v>
      </c>
      <c r="T327" s="15">
        <f t="shared" si="254"/>
        <v>0</v>
      </c>
      <c r="U327" s="15">
        <f t="shared" si="254"/>
        <v>0</v>
      </c>
      <c r="V327" s="15">
        <f t="shared" ref="V327:Y327" si="255">V328+V330</f>
        <v>1194472</v>
      </c>
      <c r="W327" s="15">
        <f t="shared" si="255"/>
        <v>1194472</v>
      </c>
      <c r="X327" s="15">
        <f t="shared" si="255"/>
        <v>0</v>
      </c>
      <c r="Y327" s="15">
        <f t="shared" si="255"/>
        <v>0</v>
      </c>
      <c r="Z327" s="15">
        <f t="shared" ref="Z327:AS327" si="256">Z328+Z330</f>
        <v>0</v>
      </c>
      <c r="AA327" s="15">
        <f t="shared" si="256"/>
        <v>0</v>
      </c>
      <c r="AB327" s="15">
        <f t="shared" si="256"/>
        <v>0</v>
      </c>
      <c r="AC327" s="15">
        <f t="shared" si="256"/>
        <v>0</v>
      </c>
      <c r="AD327" s="15">
        <f t="shared" si="256"/>
        <v>1194472</v>
      </c>
      <c r="AE327" s="15">
        <f t="shared" si="256"/>
        <v>1194472</v>
      </c>
      <c r="AF327" s="15">
        <f t="shared" si="256"/>
        <v>0</v>
      </c>
      <c r="AG327" s="15">
        <f t="shared" si="256"/>
        <v>0</v>
      </c>
      <c r="AH327" s="15">
        <f t="shared" si="256"/>
        <v>1194472</v>
      </c>
      <c r="AI327" s="15">
        <f t="shared" si="256"/>
        <v>1194472</v>
      </c>
      <c r="AJ327" s="15">
        <f t="shared" si="256"/>
        <v>0</v>
      </c>
      <c r="AK327" s="15">
        <f t="shared" si="256"/>
        <v>0</v>
      </c>
      <c r="AL327" s="15">
        <f t="shared" si="256"/>
        <v>0</v>
      </c>
      <c r="AM327" s="44">
        <f t="shared" si="256"/>
        <v>0</v>
      </c>
      <c r="AN327" s="44">
        <f t="shared" si="256"/>
        <v>0</v>
      </c>
      <c r="AO327" s="44">
        <f t="shared" si="256"/>
        <v>0</v>
      </c>
      <c r="AP327" s="44">
        <f t="shared" si="256"/>
        <v>1194472</v>
      </c>
      <c r="AQ327" s="44">
        <f t="shared" si="256"/>
        <v>1194472</v>
      </c>
      <c r="AR327" s="44">
        <f t="shared" si="256"/>
        <v>0</v>
      </c>
      <c r="AS327" s="44">
        <f t="shared" si="256"/>
        <v>0</v>
      </c>
    </row>
    <row r="328" spans="1:45" ht="24" hidden="1" customHeight="1" x14ac:dyDescent="0.25">
      <c r="A328" s="100" t="s">
        <v>15</v>
      </c>
      <c r="B328" s="98">
        <v>52</v>
      </c>
      <c r="C328" s="98">
        <v>0</v>
      </c>
      <c r="D328" s="2" t="s">
        <v>11</v>
      </c>
      <c r="E328" s="98">
        <v>852</v>
      </c>
      <c r="F328" s="3" t="s">
        <v>90</v>
      </c>
      <c r="G328" s="3" t="s">
        <v>100</v>
      </c>
      <c r="H328" s="2" t="s">
        <v>224</v>
      </c>
      <c r="I328" s="2" t="s">
        <v>17</v>
      </c>
      <c r="J328" s="15">
        <f t="shared" ref="J328:AS328" si="257">J329</f>
        <v>892900</v>
      </c>
      <c r="K328" s="15">
        <f t="shared" si="257"/>
        <v>892900</v>
      </c>
      <c r="L328" s="15">
        <f t="shared" si="257"/>
        <v>0</v>
      </c>
      <c r="M328" s="15">
        <f t="shared" si="257"/>
        <v>0</v>
      </c>
      <c r="N328" s="15">
        <f t="shared" si="257"/>
        <v>0</v>
      </c>
      <c r="O328" s="15">
        <f t="shared" si="257"/>
        <v>0</v>
      </c>
      <c r="P328" s="15">
        <f t="shared" si="257"/>
        <v>0</v>
      </c>
      <c r="Q328" s="15">
        <f t="shared" si="257"/>
        <v>0</v>
      </c>
      <c r="R328" s="15">
        <f t="shared" si="257"/>
        <v>892900</v>
      </c>
      <c r="S328" s="15">
        <f t="shared" si="257"/>
        <v>892900</v>
      </c>
      <c r="T328" s="15">
        <f t="shared" si="257"/>
        <v>0</v>
      </c>
      <c r="U328" s="15">
        <f t="shared" si="257"/>
        <v>0</v>
      </c>
      <c r="V328" s="15">
        <f t="shared" si="257"/>
        <v>892900</v>
      </c>
      <c r="W328" s="15">
        <f t="shared" si="257"/>
        <v>892900</v>
      </c>
      <c r="X328" s="15">
        <f t="shared" si="257"/>
        <v>0</v>
      </c>
      <c r="Y328" s="15">
        <f t="shared" si="257"/>
        <v>0</v>
      </c>
      <c r="Z328" s="15">
        <f t="shared" si="257"/>
        <v>0</v>
      </c>
      <c r="AA328" s="15">
        <f t="shared" si="257"/>
        <v>0</v>
      </c>
      <c r="AB328" s="15">
        <f t="shared" si="257"/>
        <v>0</v>
      </c>
      <c r="AC328" s="15">
        <f t="shared" si="257"/>
        <v>0</v>
      </c>
      <c r="AD328" s="15">
        <f t="shared" si="257"/>
        <v>892900</v>
      </c>
      <c r="AE328" s="15">
        <f t="shared" si="257"/>
        <v>892900</v>
      </c>
      <c r="AF328" s="15">
        <f t="shared" si="257"/>
        <v>0</v>
      </c>
      <c r="AG328" s="15">
        <f t="shared" si="257"/>
        <v>0</v>
      </c>
      <c r="AH328" s="15">
        <f t="shared" si="257"/>
        <v>892900</v>
      </c>
      <c r="AI328" s="15">
        <f t="shared" si="257"/>
        <v>892900</v>
      </c>
      <c r="AJ328" s="15">
        <f t="shared" si="257"/>
        <v>0</v>
      </c>
      <c r="AK328" s="15">
        <f t="shared" si="257"/>
        <v>0</v>
      </c>
      <c r="AL328" s="15">
        <f t="shared" si="257"/>
        <v>0</v>
      </c>
      <c r="AM328" s="44">
        <f t="shared" si="257"/>
        <v>0</v>
      </c>
      <c r="AN328" s="44">
        <f t="shared" si="257"/>
        <v>0</v>
      </c>
      <c r="AO328" s="44">
        <f t="shared" si="257"/>
        <v>0</v>
      </c>
      <c r="AP328" s="44">
        <f t="shared" si="257"/>
        <v>892900</v>
      </c>
      <c r="AQ328" s="44">
        <f t="shared" si="257"/>
        <v>892900</v>
      </c>
      <c r="AR328" s="44">
        <f t="shared" si="257"/>
        <v>0</v>
      </c>
      <c r="AS328" s="44">
        <f t="shared" si="257"/>
        <v>0</v>
      </c>
    </row>
    <row r="329" spans="1:45" ht="24" hidden="1" customHeight="1" x14ac:dyDescent="0.25">
      <c r="A329" s="100" t="s">
        <v>8</v>
      </c>
      <c r="B329" s="98">
        <v>52</v>
      </c>
      <c r="C329" s="98">
        <v>0</v>
      </c>
      <c r="D329" s="2" t="s">
        <v>11</v>
      </c>
      <c r="E329" s="98">
        <v>852</v>
      </c>
      <c r="F329" s="3" t="s">
        <v>90</v>
      </c>
      <c r="G329" s="3" t="s">
        <v>100</v>
      </c>
      <c r="H329" s="2" t="s">
        <v>224</v>
      </c>
      <c r="I329" s="2" t="s">
        <v>18</v>
      </c>
      <c r="J329" s="15">
        <f>'3.ВС'!J365</f>
        <v>892900</v>
      </c>
      <c r="K329" s="15">
        <f>'3.ВС'!K365</f>
        <v>892900</v>
      </c>
      <c r="L329" s="15">
        <f>'3.ВС'!L365</f>
        <v>0</v>
      </c>
      <c r="M329" s="15">
        <f>'3.ВС'!M365</f>
        <v>0</v>
      </c>
      <c r="N329" s="15">
        <f>'3.ВС'!N365</f>
        <v>0</v>
      </c>
      <c r="O329" s="15">
        <f>'3.ВС'!O365</f>
        <v>0</v>
      </c>
      <c r="P329" s="15">
        <f>'3.ВС'!P365</f>
        <v>0</v>
      </c>
      <c r="Q329" s="15">
        <f>'3.ВС'!Q365</f>
        <v>0</v>
      </c>
      <c r="R329" s="15">
        <f>'3.ВС'!R365</f>
        <v>892900</v>
      </c>
      <c r="S329" s="15">
        <f>'3.ВС'!S365</f>
        <v>892900</v>
      </c>
      <c r="T329" s="15">
        <f>'3.ВС'!T365</f>
        <v>0</v>
      </c>
      <c r="U329" s="15">
        <f>'3.ВС'!U365</f>
        <v>0</v>
      </c>
      <c r="V329" s="15">
        <f>'3.ВС'!V365</f>
        <v>892900</v>
      </c>
      <c r="W329" s="15">
        <f>'3.ВС'!W365</f>
        <v>892900</v>
      </c>
      <c r="X329" s="15">
        <f>'3.ВС'!X365</f>
        <v>0</v>
      </c>
      <c r="Y329" s="15">
        <f>'3.ВС'!Y365</f>
        <v>0</v>
      </c>
      <c r="Z329" s="15">
        <f>'3.ВС'!Z365</f>
        <v>0</v>
      </c>
      <c r="AA329" s="15">
        <f>'3.ВС'!AA365</f>
        <v>0</v>
      </c>
      <c r="AB329" s="15">
        <f>'3.ВС'!AB365</f>
        <v>0</v>
      </c>
      <c r="AC329" s="15">
        <f>'3.ВС'!AC365</f>
        <v>0</v>
      </c>
      <c r="AD329" s="15">
        <f>'3.ВС'!AD365</f>
        <v>892900</v>
      </c>
      <c r="AE329" s="15">
        <f>'3.ВС'!AE365</f>
        <v>892900</v>
      </c>
      <c r="AF329" s="15">
        <f>'3.ВС'!AF365</f>
        <v>0</v>
      </c>
      <c r="AG329" s="15">
        <f>'3.ВС'!AG365</f>
        <v>0</v>
      </c>
      <c r="AH329" s="15">
        <f>'3.ВС'!AH365</f>
        <v>892900</v>
      </c>
      <c r="AI329" s="15">
        <f>'3.ВС'!AI365</f>
        <v>892900</v>
      </c>
      <c r="AJ329" s="15">
        <f>'3.ВС'!AJ365</f>
        <v>0</v>
      </c>
      <c r="AK329" s="15">
        <f>'3.ВС'!AK365</f>
        <v>0</v>
      </c>
      <c r="AL329" s="15">
        <f>'3.ВС'!AL365</f>
        <v>0</v>
      </c>
      <c r="AM329" s="44">
        <f>'3.ВС'!AM365</f>
        <v>0</v>
      </c>
      <c r="AN329" s="44">
        <f>'3.ВС'!AN365</f>
        <v>0</v>
      </c>
      <c r="AO329" s="44">
        <f>'3.ВС'!AO365</f>
        <v>0</v>
      </c>
      <c r="AP329" s="44">
        <f>'3.ВС'!AP365</f>
        <v>892900</v>
      </c>
      <c r="AQ329" s="44">
        <f>'3.ВС'!AQ365</f>
        <v>892900</v>
      </c>
      <c r="AR329" s="44">
        <f>'3.ВС'!AR365</f>
        <v>0</v>
      </c>
      <c r="AS329" s="44">
        <f>'3.ВС'!AS365</f>
        <v>0</v>
      </c>
    </row>
    <row r="330" spans="1:45" ht="24" hidden="1" customHeight="1" x14ac:dyDescent="0.25">
      <c r="A330" s="102" t="s">
        <v>20</v>
      </c>
      <c r="B330" s="98">
        <v>52</v>
      </c>
      <c r="C330" s="98">
        <v>0</v>
      </c>
      <c r="D330" s="2" t="s">
        <v>11</v>
      </c>
      <c r="E330" s="98">
        <v>852</v>
      </c>
      <c r="F330" s="3" t="s">
        <v>90</v>
      </c>
      <c r="G330" s="3" t="s">
        <v>100</v>
      </c>
      <c r="H330" s="2" t="s">
        <v>224</v>
      </c>
      <c r="I330" s="2" t="s">
        <v>21</v>
      </c>
      <c r="J330" s="15">
        <f t="shared" ref="J330:AS330" si="258">J331</f>
        <v>301572</v>
      </c>
      <c r="K330" s="15">
        <f t="shared" si="258"/>
        <v>301572</v>
      </c>
      <c r="L330" s="15">
        <f t="shared" si="258"/>
        <v>0</v>
      </c>
      <c r="M330" s="15">
        <f t="shared" si="258"/>
        <v>0</v>
      </c>
      <c r="N330" s="15">
        <f t="shared" si="258"/>
        <v>0</v>
      </c>
      <c r="O330" s="15">
        <f t="shared" si="258"/>
        <v>0</v>
      </c>
      <c r="P330" s="15">
        <f t="shared" si="258"/>
        <v>0</v>
      </c>
      <c r="Q330" s="15">
        <f t="shared" si="258"/>
        <v>0</v>
      </c>
      <c r="R330" s="15">
        <f t="shared" si="258"/>
        <v>301572</v>
      </c>
      <c r="S330" s="15">
        <f t="shared" si="258"/>
        <v>301572</v>
      </c>
      <c r="T330" s="15">
        <f t="shared" si="258"/>
        <v>0</v>
      </c>
      <c r="U330" s="15">
        <f t="shared" si="258"/>
        <v>0</v>
      </c>
      <c r="V330" s="15">
        <f t="shared" si="258"/>
        <v>301572</v>
      </c>
      <c r="W330" s="15">
        <f t="shared" si="258"/>
        <v>301572</v>
      </c>
      <c r="X330" s="15">
        <f t="shared" si="258"/>
        <v>0</v>
      </c>
      <c r="Y330" s="15">
        <f t="shared" si="258"/>
        <v>0</v>
      </c>
      <c r="Z330" s="15">
        <f t="shared" si="258"/>
        <v>0</v>
      </c>
      <c r="AA330" s="15">
        <f t="shared" si="258"/>
        <v>0</v>
      </c>
      <c r="AB330" s="15">
        <f t="shared" si="258"/>
        <v>0</v>
      </c>
      <c r="AC330" s="15">
        <f t="shared" si="258"/>
        <v>0</v>
      </c>
      <c r="AD330" s="15">
        <f t="shared" si="258"/>
        <v>301572</v>
      </c>
      <c r="AE330" s="15">
        <f t="shared" si="258"/>
        <v>301572</v>
      </c>
      <c r="AF330" s="15">
        <f t="shared" si="258"/>
        <v>0</v>
      </c>
      <c r="AG330" s="15">
        <f t="shared" si="258"/>
        <v>0</v>
      </c>
      <c r="AH330" s="15">
        <f t="shared" si="258"/>
        <v>301572</v>
      </c>
      <c r="AI330" s="15">
        <f t="shared" si="258"/>
        <v>301572</v>
      </c>
      <c r="AJ330" s="15">
        <f t="shared" si="258"/>
        <v>0</v>
      </c>
      <c r="AK330" s="15">
        <f t="shared" si="258"/>
        <v>0</v>
      </c>
      <c r="AL330" s="15">
        <f t="shared" si="258"/>
        <v>0</v>
      </c>
      <c r="AM330" s="44">
        <f t="shared" si="258"/>
        <v>0</v>
      </c>
      <c r="AN330" s="44">
        <f t="shared" si="258"/>
        <v>0</v>
      </c>
      <c r="AO330" s="44">
        <f t="shared" si="258"/>
        <v>0</v>
      </c>
      <c r="AP330" s="44">
        <f t="shared" si="258"/>
        <v>301572</v>
      </c>
      <c r="AQ330" s="44">
        <f t="shared" si="258"/>
        <v>301572</v>
      </c>
      <c r="AR330" s="44">
        <f t="shared" si="258"/>
        <v>0</v>
      </c>
      <c r="AS330" s="44">
        <f t="shared" si="258"/>
        <v>0</v>
      </c>
    </row>
    <row r="331" spans="1:45" ht="24" hidden="1" customHeight="1" x14ac:dyDescent="0.25">
      <c r="A331" s="102" t="s">
        <v>9</v>
      </c>
      <c r="B331" s="98">
        <v>52</v>
      </c>
      <c r="C331" s="98">
        <v>0</v>
      </c>
      <c r="D331" s="2" t="s">
        <v>11</v>
      </c>
      <c r="E331" s="98">
        <v>852</v>
      </c>
      <c r="F331" s="3" t="s">
        <v>90</v>
      </c>
      <c r="G331" s="3" t="s">
        <v>100</v>
      </c>
      <c r="H331" s="2" t="s">
        <v>224</v>
      </c>
      <c r="I331" s="2" t="s">
        <v>22</v>
      </c>
      <c r="J331" s="15">
        <f>'3.ВС'!J367</f>
        <v>301572</v>
      </c>
      <c r="K331" s="15">
        <f>'3.ВС'!K367</f>
        <v>301572</v>
      </c>
      <c r="L331" s="15">
        <f>'3.ВС'!L367</f>
        <v>0</v>
      </c>
      <c r="M331" s="15">
        <f>'3.ВС'!M367</f>
        <v>0</v>
      </c>
      <c r="N331" s="15">
        <f>'3.ВС'!N367</f>
        <v>0</v>
      </c>
      <c r="O331" s="15">
        <f>'3.ВС'!O367</f>
        <v>0</v>
      </c>
      <c r="P331" s="15">
        <f>'3.ВС'!P367</f>
        <v>0</v>
      </c>
      <c r="Q331" s="15">
        <f>'3.ВС'!Q367</f>
        <v>0</v>
      </c>
      <c r="R331" s="15">
        <f>'3.ВС'!R367</f>
        <v>301572</v>
      </c>
      <c r="S331" s="15">
        <f>'3.ВС'!S367</f>
        <v>301572</v>
      </c>
      <c r="T331" s="15">
        <f>'3.ВС'!T367</f>
        <v>0</v>
      </c>
      <c r="U331" s="15">
        <f>'3.ВС'!U367</f>
        <v>0</v>
      </c>
      <c r="V331" s="15">
        <f>'3.ВС'!V367</f>
        <v>301572</v>
      </c>
      <c r="W331" s="15">
        <f>'3.ВС'!W367</f>
        <v>301572</v>
      </c>
      <c r="X331" s="15">
        <f>'3.ВС'!X367</f>
        <v>0</v>
      </c>
      <c r="Y331" s="15">
        <f>'3.ВС'!Y367</f>
        <v>0</v>
      </c>
      <c r="Z331" s="15">
        <f>'3.ВС'!Z367</f>
        <v>0</v>
      </c>
      <c r="AA331" s="15">
        <f>'3.ВС'!AA367</f>
        <v>0</v>
      </c>
      <c r="AB331" s="15">
        <f>'3.ВС'!AB367</f>
        <v>0</v>
      </c>
      <c r="AC331" s="15">
        <f>'3.ВС'!AC367</f>
        <v>0</v>
      </c>
      <c r="AD331" s="15">
        <f>'3.ВС'!AD367</f>
        <v>301572</v>
      </c>
      <c r="AE331" s="15">
        <f>'3.ВС'!AE367</f>
        <v>301572</v>
      </c>
      <c r="AF331" s="15">
        <f>'3.ВС'!AF367</f>
        <v>0</v>
      </c>
      <c r="AG331" s="15">
        <f>'3.ВС'!AG367</f>
        <v>0</v>
      </c>
      <c r="AH331" s="15">
        <f>'3.ВС'!AH367</f>
        <v>301572</v>
      </c>
      <c r="AI331" s="15">
        <f>'3.ВС'!AI367</f>
        <v>301572</v>
      </c>
      <c r="AJ331" s="15">
        <f>'3.ВС'!AJ367</f>
        <v>0</v>
      </c>
      <c r="AK331" s="15">
        <f>'3.ВС'!AK367</f>
        <v>0</v>
      </c>
      <c r="AL331" s="15">
        <f>'3.ВС'!AL367</f>
        <v>0</v>
      </c>
      <c r="AM331" s="44">
        <f>'3.ВС'!AM367</f>
        <v>0</v>
      </c>
      <c r="AN331" s="44">
        <f>'3.ВС'!AN367</f>
        <v>0</v>
      </c>
      <c r="AO331" s="44">
        <f>'3.ВС'!AO367</f>
        <v>0</v>
      </c>
      <c r="AP331" s="44">
        <f>'3.ВС'!AP367</f>
        <v>301572</v>
      </c>
      <c r="AQ331" s="44">
        <f>'3.ВС'!AQ367</f>
        <v>301572</v>
      </c>
      <c r="AR331" s="44">
        <f>'3.ВС'!AR367</f>
        <v>0</v>
      </c>
      <c r="AS331" s="44">
        <f>'3.ВС'!AS367</f>
        <v>0</v>
      </c>
    </row>
    <row r="332" spans="1:45" ht="45" hidden="1" x14ac:dyDescent="0.25">
      <c r="A332" s="100" t="s">
        <v>19</v>
      </c>
      <c r="B332" s="98">
        <v>52</v>
      </c>
      <c r="C332" s="98">
        <v>0</v>
      </c>
      <c r="D332" s="2" t="s">
        <v>11</v>
      </c>
      <c r="E332" s="98">
        <v>852</v>
      </c>
      <c r="F332" s="2" t="s">
        <v>75</v>
      </c>
      <c r="G332" s="2" t="s">
        <v>48</v>
      </c>
      <c r="H332" s="2" t="s">
        <v>182</v>
      </c>
      <c r="I332" s="2"/>
      <c r="J332" s="15">
        <f t="shared" si="247"/>
        <v>1469700</v>
      </c>
      <c r="K332" s="15">
        <f t="shared" si="247"/>
        <v>0</v>
      </c>
      <c r="L332" s="15">
        <f t="shared" si="247"/>
        <v>1469700</v>
      </c>
      <c r="M332" s="15">
        <f t="shared" si="247"/>
        <v>0</v>
      </c>
      <c r="N332" s="15">
        <f t="shared" si="247"/>
        <v>0</v>
      </c>
      <c r="O332" s="15">
        <f t="shared" si="247"/>
        <v>0</v>
      </c>
      <c r="P332" s="15">
        <f t="shared" si="247"/>
        <v>0</v>
      </c>
      <c r="Q332" s="15">
        <f t="shared" si="247"/>
        <v>0</v>
      </c>
      <c r="R332" s="15">
        <f t="shared" si="247"/>
        <v>1469700</v>
      </c>
      <c r="S332" s="15">
        <f t="shared" si="247"/>
        <v>0</v>
      </c>
      <c r="T332" s="15">
        <f t="shared" si="247"/>
        <v>1469700</v>
      </c>
      <c r="U332" s="15">
        <f t="shared" si="247"/>
        <v>0</v>
      </c>
      <c r="V332" s="15">
        <f t="shared" si="247"/>
        <v>1469700</v>
      </c>
      <c r="W332" s="15">
        <f t="shared" si="247"/>
        <v>0</v>
      </c>
      <c r="X332" s="15">
        <f t="shared" si="247"/>
        <v>1469700</v>
      </c>
      <c r="Y332" s="15">
        <f t="shared" si="247"/>
        <v>0</v>
      </c>
      <c r="Z332" s="15">
        <f t="shared" si="248"/>
        <v>0</v>
      </c>
      <c r="AA332" s="15">
        <f t="shared" si="248"/>
        <v>0</v>
      </c>
      <c r="AB332" s="15">
        <f t="shared" si="248"/>
        <v>0</v>
      </c>
      <c r="AC332" s="15">
        <f t="shared" si="248"/>
        <v>0</v>
      </c>
      <c r="AD332" s="15">
        <f t="shared" si="248"/>
        <v>1469700</v>
      </c>
      <c r="AE332" s="15">
        <f t="shared" si="248"/>
        <v>0</v>
      </c>
      <c r="AF332" s="15">
        <f t="shared" si="248"/>
        <v>1469700</v>
      </c>
      <c r="AG332" s="15">
        <f t="shared" si="248"/>
        <v>0</v>
      </c>
      <c r="AH332" s="15">
        <f t="shared" si="248"/>
        <v>1469700</v>
      </c>
      <c r="AI332" s="15">
        <f t="shared" si="248"/>
        <v>0</v>
      </c>
      <c r="AJ332" s="15">
        <f t="shared" si="248"/>
        <v>1469700</v>
      </c>
      <c r="AK332" s="15">
        <f t="shared" si="248"/>
        <v>0</v>
      </c>
      <c r="AL332" s="15">
        <f t="shared" si="248"/>
        <v>0</v>
      </c>
      <c r="AM332" s="44">
        <f t="shared" si="248"/>
        <v>0</v>
      </c>
      <c r="AN332" s="44">
        <f t="shared" si="248"/>
        <v>0</v>
      </c>
      <c r="AO332" s="44">
        <f t="shared" si="248"/>
        <v>0</v>
      </c>
      <c r="AP332" s="44">
        <f t="shared" si="248"/>
        <v>1469700</v>
      </c>
      <c r="AQ332" s="44">
        <f t="shared" si="248"/>
        <v>0</v>
      </c>
      <c r="AR332" s="44">
        <f t="shared" si="248"/>
        <v>1469700</v>
      </c>
      <c r="AS332" s="44">
        <f t="shared" si="248"/>
        <v>0</v>
      </c>
    </row>
    <row r="333" spans="1:45" ht="18.75" hidden="1" customHeight="1" x14ac:dyDescent="0.25">
      <c r="A333" s="100" t="s">
        <v>15</v>
      </c>
      <c r="B333" s="98">
        <v>52</v>
      </c>
      <c r="C333" s="98">
        <v>0</v>
      </c>
      <c r="D333" s="3" t="s">
        <v>11</v>
      </c>
      <c r="E333" s="98">
        <v>852</v>
      </c>
      <c r="F333" s="2" t="s">
        <v>75</v>
      </c>
      <c r="G333" s="2" t="s">
        <v>48</v>
      </c>
      <c r="H333" s="2" t="s">
        <v>182</v>
      </c>
      <c r="I333" s="2" t="s">
        <v>17</v>
      </c>
      <c r="J333" s="15">
        <f t="shared" si="247"/>
        <v>1469700</v>
      </c>
      <c r="K333" s="15">
        <f t="shared" si="247"/>
        <v>0</v>
      </c>
      <c r="L333" s="15">
        <f t="shared" si="247"/>
        <v>1469700</v>
      </c>
      <c r="M333" s="15">
        <f t="shared" si="247"/>
        <v>0</v>
      </c>
      <c r="N333" s="15">
        <f t="shared" si="247"/>
        <v>0</v>
      </c>
      <c r="O333" s="15">
        <f t="shared" si="247"/>
        <v>0</v>
      </c>
      <c r="P333" s="15">
        <f t="shared" si="247"/>
        <v>0</v>
      </c>
      <c r="Q333" s="15">
        <f t="shared" si="247"/>
        <v>0</v>
      </c>
      <c r="R333" s="15">
        <f t="shared" si="247"/>
        <v>1469700</v>
      </c>
      <c r="S333" s="15">
        <f t="shared" si="247"/>
        <v>0</v>
      </c>
      <c r="T333" s="15">
        <f t="shared" si="247"/>
        <v>1469700</v>
      </c>
      <c r="U333" s="15">
        <f t="shared" si="247"/>
        <v>0</v>
      </c>
      <c r="V333" s="15">
        <f t="shared" si="247"/>
        <v>1469700</v>
      </c>
      <c r="W333" s="15">
        <f t="shared" si="247"/>
        <v>0</v>
      </c>
      <c r="X333" s="15">
        <f t="shared" si="247"/>
        <v>1469700</v>
      </c>
      <c r="Y333" s="15">
        <f t="shared" si="247"/>
        <v>0</v>
      </c>
      <c r="Z333" s="15">
        <f t="shared" si="248"/>
        <v>0</v>
      </c>
      <c r="AA333" s="15">
        <f t="shared" si="248"/>
        <v>0</v>
      </c>
      <c r="AB333" s="15">
        <f t="shared" si="248"/>
        <v>0</v>
      </c>
      <c r="AC333" s="15">
        <f t="shared" si="248"/>
        <v>0</v>
      </c>
      <c r="AD333" s="15">
        <f t="shared" si="248"/>
        <v>1469700</v>
      </c>
      <c r="AE333" s="15">
        <f t="shared" si="248"/>
        <v>0</v>
      </c>
      <c r="AF333" s="15">
        <f t="shared" si="248"/>
        <v>1469700</v>
      </c>
      <c r="AG333" s="15">
        <f t="shared" si="248"/>
        <v>0</v>
      </c>
      <c r="AH333" s="15">
        <f t="shared" si="248"/>
        <v>1469700</v>
      </c>
      <c r="AI333" s="15">
        <f t="shared" si="248"/>
        <v>0</v>
      </c>
      <c r="AJ333" s="15">
        <f t="shared" si="248"/>
        <v>1469700</v>
      </c>
      <c r="AK333" s="15">
        <f t="shared" si="248"/>
        <v>0</v>
      </c>
      <c r="AL333" s="15">
        <f t="shared" si="248"/>
        <v>0</v>
      </c>
      <c r="AM333" s="44">
        <f t="shared" si="248"/>
        <v>0</v>
      </c>
      <c r="AN333" s="44">
        <f t="shared" si="248"/>
        <v>0</v>
      </c>
      <c r="AO333" s="44">
        <f t="shared" si="248"/>
        <v>0</v>
      </c>
      <c r="AP333" s="44">
        <f t="shared" si="248"/>
        <v>1469700</v>
      </c>
      <c r="AQ333" s="44">
        <f t="shared" si="248"/>
        <v>0</v>
      </c>
      <c r="AR333" s="44">
        <f t="shared" si="248"/>
        <v>1469700</v>
      </c>
      <c r="AS333" s="44">
        <f t="shared" si="248"/>
        <v>0</v>
      </c>
    </row>
    <row r="334" spans="1:45" ht="18.75" hidden="1" customHeight="1" x14ac:dyDescent="0.25">
      <c r="A334" s="100" t="s">
        <v>8</v>
      </c>
      <c r="B334" s="98">
        <v>52</v>
      </c>
      <c r="C334" s="98">
        <v>0</v>
      </c>
      <c r="D334" s="2" t="s">
        <v>11</v>
      </c>
      <c r="E334" s="98">
        <v>852</v>
      </c>
      <c r="F334" s="2" t="s">
        <v>75</v>
      </c>
      <c r="G334" s="2" t="s">
        <v>48</v>
      </c>
      <c r="H334" s="2" t="s">
        <v>182</v>
      </c>
      <c r="I334" s="2" t="s">
        <v>18</v>
      </c>
      <c r="J334" s="15">
        <f>'3.ВС'!J370</f>
        <v>1469700</v>
      </c>
      <c r="K334" s="15">
        <f>'3.ВС'!K370</f>
        <v>0</v>
      </c>
      <c r="L334" s="15">
        <f>'3.ВС'!L370</f>
        <v>1469700</v>
      </c>
      <c r="M334" s="15">
        <f>'3.ВС'!M370</f>
        <v>0</v>
      </c>
      <c r="N334" s="15">
        <f>'3.ВС'!N370</f>
        <v>0</v>
      </c>
      <c r="O334" s="15">
        <f>'3.ВС'!O370</f>
        <v>0</v>
      </c>
      <c r="P334" s="15">
        <f>'3.ВС'!P370</f>
        <v>0</v>
      </c>
      <c r="Q334" s="15">
        <f>'3.ВС'!Q370</f>
        <v>0</v>
      </c>
      <c r="R334" s="15">
        <f>'3.ВС'!R370</f>
        <v>1469700</v>
      </c>
      <c r="S334" s="15">
        <f>'3.ВС'!S370</f>
        <v>0</v>
      </c>
      <c r="T334" s="15">
        <f>'3.ВС'!T370</f>
        <v>1469700</v>
      </c>
      <c r="U334" s="15">
        <f>'3.ВС'!U370</f>
        <v>0</v>
      </c>
      <c r="V334" s="15">
        <f>'3.ВС'!V370</f>
        <v>1469700</v>
      </c>
      <c r="W334" s="15">
        <f>'3.ВС'!W370</f>
        <v>0</v>
      </c>
      <c r="X334" s="15">
        <f>'3.ВС'!X370</f>
        <v>1469700</v>
      </c>
      <c r="Y334" s="15">
        <f>'3.ВС'!Y370</f>
        <v>0</v>
      </c>
      <c r="Z334" s="15">
        <f>'3.ВС'!Z370</f>
        <v>0</v>
      </c>
      <c r="AA334" s="15">
        <f>'3.ВС'!AA370</f>
        <v>0</v>
      </c>
      <c r="AB334" s="15">
        <f>'3.ВС'!AB370</f>
        <v>0</v>
      </c>
      <c r="AC334" s="15">
        <f>'3.ВС'!AC370</f>
        <v>0</v>
      </c>
      <c r="AD334" s="15">
        <f>'3.ВС'!AD370</f>
        <v>1469700</v>
      </c>
      <c r="AE334" s="15">
        <f>'3.ВС'!AE370</f>
        <v>0</v>
      </c>
      <c r="AF334" s="15">
        <f>'3.ВС'!AF370</f>
        <v>1469700</v>
      </c>
      <c r="AG334" s="15">
        <f>'3.ВС'!AG370</f>
        <v>0</v>
      </c>
      <c r="AH334" s="15">
        <f>'3.ВС'!AH370</f>
        <v>1469700</v>
      </c>
      <c r="AI334" s="15">
        <f>'3.ВС'!AI370</f>
        <v>0</v>
      </c>
      <c r="AJ334" s="15">
        <f>'3.ВС'!AJ370</f>
        <v>1469700</v>
      </c>
      <c r="AK334" s="15">
        <f>'3.ВС'!AK370</f>
        <v>0</v>
      </c>
      <c r="AL334" s="15">
        <f>'3.ВС'!AL370</f>
        <v>0</v>
      </c>
      <c r="AM334" s="44">
        <f>'3.ВС'!AM370</f>
        <v>0</v>
      </c>
      <c r="AN334" s="44">
        <f>'3.ВС'!AN370</f>
        <v>0</v>
      </c>
      <c r="AO334" s="44">
        <f>'3.ВС'!AO370</f>
        <v>0</v>
      </c>
      <c r="AP334" s="44">
        <f>'3.ВС'!AP370</f>
        <v>1469700</v>
      </c>
      <c r="AQ334" s="44">
        <f>'3.ВС'!AQ370</f>
        <v>0</v>
      </c>
      <c r="AR334" s="44">
        <f>'3.ВС'!AR370</f>
        <v>1469700</v>
      </c>
      <c r="AS334" s="44">
        <f>'3.ВС'!AS370</f>
        <v>0</v>
      </c>
    </row>
    <row r="335" spans="1:45" ht="45.75" customHeight="1" x14ac:dyDescent="0.25">
      <c r="A335" s="100" t="s">
        <v>122</v>
      </c>
      <c r="B335" s="98">
        <v>52</v>
      </c>
      <c r="C335" s="98">
        <v>0</v>
      </c>
      <c r="D335" s="2" t="s">
        <v>11</v>
      </c>
      <c r="E335" s="98">
        <v>852</v>
      </c>
      <c r="F335" s="2" t="s">
        <v>75</v>
      </c>
      <c r="G335" s="2" t="s">
        <v>48</v>
      </c>
      <c r="H335" s="2" t="s">
        <v>215</v>
      </c>
      <c r="I335" s="2"/>
      <c r="J335" s="15">
        <f t="shared" ref="J335" si="259">J336+J338+J340</f>
        <v>21795270</v>
      </c>
      <c r="K335" s="15">
        <f t="shared" ref="K335:U335" si="260">K336+K338+K340</f>
        <v>0</v>
      </c>
      <c r="L335" s="15">
        <f t="shared" si="260"/>
        <v>21795270</v>
      </c>
      <c r="M335" s="15">
        <f t="shared" si="260"/>
        <v>0</v>
      </c>
      <c r="N335" s="15">
        <f t="shared" si="260"/>
        <v>0</v>
      </c>
      <c r="O335" s="15">
        <f t="shared" si="260"/>
        <v>0</v>
      </c>
      <c r="P335" s="15">
        <f t="shared" si="260"/>
        <v>0</v>
      </c>
      <c r="Q335" s="15">
        <f t="shared" si="260"/>
        <v>0</v>
      </c>
      <c r="R335" s="15">
        <f t="shared" si="260"/>
        <v>21795270</v>
      </c>
      <c r="S335" s="15">
        <f t="shared" si="260"/>
        <v>0</v>
      </c>
      <c r="T335" s="15">
        <f t="shared" si="260"/>
        <v>21795270</v>
      </c>
      <c r="U335" s="15">
        <f t="shared" si="260"/>
        <v>0</v>
      </c>
      <c r="V335" s="15">
        <f t="shared" ref="V335:Y335" si="261">V336+V338+V340</f>
        <v>20680470</v>
      </c>
      <c r="W335" s="15">
        <f t="shared" si="261"/>
        <v>0</v>
      </c>
      <c r="X335" s="15">
        <f t="shared" si="261"/>
        <v>20680470</v>
      </c>
      <c r="Y335" s="15">
        <f t="shared" si="261"/>
        <v>0</v>
      </c>
      <c r="Z335" s="15">
        <f t="shared" ref="Z335:AS335" si="262">Z336+Z338+Z340</f>
        <v>-1951700</v>
      </c>
      <c r="AA335" s="15">
        <f t="shared" si="262"/>
        <v>0</v>
      </c>
      <c r="AB335" s="15">
        <f t="shared" si="262"/>
        <v>-1951700</v>
      </c>
      <c r="AC335" s="15">
        <f t="shared" si="262"/>
        <v>0</v>
      </c>
      <c r="AD335" s="15">
        <f t="shared" si="262"/>
        <v>18728770</v>
      </c>
      <c r="AE335" s="15">
        <f t="shared" si="262"/>
        <v>0</v>
      </c>
      <c r="AF335" s="15">
        <f t="shared" si="262"/>
        <v>18728770</v>
      </c>
      <c r="AG335" s="15">
        <f t="shared" si="262"/>
        <v>0</v>
      </c>
      <c r="AH335" s="15">
        <f t="shared" si="262"/>
        <v>20680470</v>
      </c>
      <c r="AI335" s="15">
        <f t="shared" si="262"/>
        <v>0</v>
      </c>
      <c r="AJ335" s="15">
        <f t="shared" si="262"/>
        <v>20680470</v>
      </c>
      <c r="AK335" s="15">
        <f t="shared" si="262"/>
        <v>0</v>
      </c>
      <c r="AL335" s="15">
        <f t="shared" si="262"/>
        <v>0</v>
      </c>
      <c r="AM335" s="44">
        <f t="shared" si="262"/>
        <v>0</v>
      </c>
      <c r="AN335" s="44">
        <f t="shared" si="262"/>
        <v>0</v>
      </c>
      <c r="AO335" s="44">
        <f t="shared" si="262"/>
        <v>0</v>
      </c>
      <c r="AP335" s="44">
        <f t="shared" si="262"/>
        <v>20680470</v>
      </c>
      <c r="AQ335" s="44">
        <f t="shared" si="262"/>
        <v>0</v>
      </c>
      <c r="AR335" s="44">
        <f t="shared" si="262"/>
        <v>20680470</v>
      </c>
      <c r="AS335" s="44">
        <f t="shared" si="262"/>
        <v>0</v>
      </c>
    </row>
    <row r="336" spans="1:45" ht="18.75" customHeight="1" x14ac:dyDescent="0.25">
      <c r="A336" s="100" t="s">
        <v>15</v>
      </c>
      <c r="B336" s="98">
        <v>52</v>
      </c>
      <c r="C336" s="98">
        <v>0</v>
      </c>
      <c r="D336" s="2" t="s">
        <v>11</v>
      </c>
      <c r="E336" s="98">
        <v>852</v>
      </c>
      <c r="F336" s="2" t="s">
        <v>75</v>
      </c>
      <c r="G336" s="2" t="s">
        <v>48</v>
      </c>
      <c r="H336" s="2" t="s">
        <v>215</v>
      </c>
      <c r="I336" s="2" t="s">
        <v>17</v>
      </c>
      <c r="J336" s="15">
        <f t="shared" ref="J336:AS336" si="263">J337</f>
        <v>20539400</v>
      </c>
      <c r="K336" s="15">
        <f t="shared" si="263"/>
        <v>0</v>
      </c>
      <c r="L336" s="15">
        <f t="shared" si="263"/>
        <v>20539400</v>
      </c>
      <c r="M336" s="15">
        <f t="shared" si="263"/>
        <v>0</v>
      </c>
      <c r="N336" s="15">
        <f t="shared" si="263"/>
        <v>0</v>
      </c>
      <c r="O336" s="15">
        <f t="shared" si="263"/>
        <v>0</v>
      </c>
      <c r="P336" s="15">
        <f t="shared" si="263"/>
        <v>0</v>
      </c>
      <c r="Q336" s="15">
        <f t="shared" si="263"/>
        <v>0</v>
      </c>
      <c r="R336" s="15">
        <f t="shared" si="263"/>
        <v>20539400</v>
      </c>
      <c r="S336" s="15">
        <f t="shared" si="263"/>
        <v>0</v>
      </c>
      <c r="T336" s="15">
        <f t="shared" si="263"/>
        <v>20539400</v>
      </c>
      <c r="U336" s="15">
        <f t="shared" si="263"/>
        <v>0</v>
      </c>
      <c r="V336" s="15">
        <f t="shared" si="263"/>
        <v>20539400</v>
      </c>
      <c r="W336" s="15">
        <f t="shared" si="263"/>
        <v>0</v>
      </c>
      <c r="X336" s="15">
        <f t="shared" si="263"/>
        <v>20539400</v>
      </c>
      <c r="Y336" s="15">
        <f t="shared" si="263"/>
        <v>0</v>
      </c>
      <c r="Z336" s="15">
        <f t="shared" si="263"/>
        <v>-1951700</v>
      </c>
      <c r="AA336" s="15">
        <f t="shared" si="263"/>
        <v>0</v>
      </c>
      <c r="AB336" s="15">
        <f t="shared" si="263"/>
        <v>-1951700</v>
      </c>
      <c r="AC336" s="15">
        <f t="shared" si="263"/>
        <v>0</v>
      </c>
      <c r="AD336" s="15">
        <f t="shared" si="263"/>
        <v>18587700</v>
      </c>
      <c r="AE336" s="15">
        <f t="shared" si="263"/>
        <v>0</v>
      </c>
      <c r="AF336" s="15">
        <f t="shared" si="263"/>
        <v>18587700</v>
      </c>
      <c r="AG336" s="15">
        <f t="shared" si="263"/>
        <v>0</v>
      </c>
      <c r="AH336" s="15">
        <f t="shared" si="263"/>
        <v>20539400</v>
      </c>
      <c r="AI336" s="15">
        <f t="shared" si="263"/>
        <v>0</v>
      </c>
      <c r="AJ336" s="15">
        <f t="shared" si="263"/>
        <v>20539400</v>
      </c>
      <c r="AK336" s="15">
        <f t="shared" si="263"/>
        <v>0</v>
      </c>
      <c r="AL336" s="15">
        <f t="shared" si="263"/>
        <v>0</v>
      </c>
      <c r="AM336" s="44">
        <f t="shared" si="263"/>
        <v>0</v>
      </c>
      <c r="AN336" s="44">
        <f t="shared" si="263"/>
        <v>0</v>
      </c>
      <c r="AO336" s="44">
        <f t="shared" si="263"/>
        <v>0</v>
      </c>
      <c r="AP336" s="44">
        <f t="shared" si="263"/>
        <v>20539400</v>
      </c>
      <c r="AQ336" s="44">
        <f t="shared" si="263"/>
        <v>0</v>
      </c>
      <c r="AR336" s="44">
        <f t="shared" si="263"/>
        <v>20539400</v>
      </c>
      <c r="AS336" s="44">
        <f t="shared" si="263"/>
        <v>0</v>
      </c>
    </row>
    <row r="337" spans="1:45" ht="18.75" customHeight="1" x14ac:dyDescent="0.25">
      <c r="A337" s="100" t="s">
        <v>8</v>
      </c>
      <c r="B337" s="98">
        <v>52</v>
      </c>
      <c r="C337" s="98">
        <v>0</v>
      </c>
      <c r="D337" s="2" t="s">
        <v>11</v>
      </c>
      <c r="E337" s="98">
        <v>852</v>
      </c>
      <c r="F337" s="2" t="s">
        <v>75</v>
      </c>
      <c r="G337" s="2" t="s">
        <v>48</v>
      </c>
      <c r="H337" s="2" t="s">
        <v>215</v>
      </c>
      <c r="I337" s="2" t="s">
        <v>18</v>
      </c>
      <c r="J337" s="15">
        <f>'3.ВС'!J373</f>
        <v>20539400</v>
      </c>
      <c r="K337" s="15">
        <f>'3.ВС'!K373</f>
        <v>0</v>
      </c>
      <c r="L337" s="15">
        <f>'3.ВС'!L373</f>
        <v>20539400</v>
      </c>
      <c r="M337" s="15">
        <f>'3.ВС'!M373</f>
        <v>0</v>
      </c>
      <c r="N337" s="15">
        <f>'3.ВС'!N373</f>
        <v>0</v>
      </c>
      <c r="O337" s="15">
        <f>'3.ВС'!O373</f>
        <v>0</v>
      </c>
      <c r="P337" s="15">
        <f>'3.ВС'!P373</f>
        <v>0</v>
      </c>
      <c r="Q337" s="15">
        <f>'3.ВС'!Q373</f>
        <v>0</v>
      </c>
      <c r="R337" s="15">
        <f>'3.ВС'!R373</f>
        <v>20539400</v>
      </c>
      <c r="S337" s="15">
        <f>'3.ВС'!S373</f>
        <v>0</v>
      </c>
      <c r="T337" s="15">
        <f>'3.ВС'!T373</f>
        <v>20539400</v>
      </c>
      <c r="U337" s="15">
        <f>'3.ВС'!U373</f>
        <v>0</v>
      </c>
      <c r="V337" s="15">
        <f>'3.ВС'!V373</f>
        <v>20539400</v>
      </c>
      <c r="W337" s="15">
        <f>'3.ВС'!W373</f>
        <v>0</v>
      </c>
      <c r="X337" s="15">
        <f>'3.ВС'!X373</f>
        <v>20539400</v>
      </c>
      <c r="Y337" s="15">
        <f>'3.ВС'!Y373</f>
        <v>0</v>
      </c>
      <c r="Z337" s="15">
        <f>'3.ВС'!Z373</f>
        <v>-1951700</v>
      </c>
      <c r="AA337" s="15">
        <f>'3.ВС'!AA373</f>
        <v>0</v>
      </c>
      <c r="AB337" s="15">
        <f>'3.ВС'!AB373</f>
        <v>-1951700</v>
      </c>
      <c r="AC337" s="15">
        <f>'3.ВС'!AC373</f>
        <v>0</v>
      </c>
      <c r="AD337" s="15">
        <f>'3.ВС'!AD373</f>
        <v>18587700</v>
      </c>
      <c r="AE337" s="15">
        <f>'3.ВС'!AE373</f>
        <v>0</v>
      </c>
      <c r="AF337" s="15">
        <f>'3.ВС'!AF373</f>
        <v>18587700</v>
      </c>
      <c r="AG337" s="15">
        <f>'3.ВС'!AG373</f>
        <v>0</v>
      </c>
      <c r="AH337" s="15">
        <f>'3.ВС'!AH373</f>
        <v>20539400</v>
      </c>
      <c r="AI337" s="15">
        <f>'3.ВС'!AI373</f>
        <v>0</v>
      </c>
      <c r="AJ337" s="15">
        <f>'3.ВС'!AJ373</f>
        <v>20539400</v>
      </c>
      <c r="AK337" s="15">
        <f>'3.ВС'!AK373</f>
        <v>0</v>
      </c>
      <c r="AL337" s="15">
        <f>'3.ВС'!AL373</f>
        <v>0</v>
      </c>
      <c r="AM337" s="44">
        <f>'3.ВС'!AM373</f>
        <v>0</v>
      </c>
      <c r="AN337" s="44">
        <f>'3.ВС'!AN373</f>
        <v>0</v>
      </c>
      <c r="AO337" s="44">
        <f>'3.ВС'!AO373</f>
        <v>0</v>
      </c>
      <c r="AP337" s="44">
        <f>'3.ВС'!AP373</f>
        <v>20539400</v>
      </c>
      <c r="AQ337" s="44">
        <f>'3.ВС'!AQ373</f>
        <v>0</v>
      </c>
      <c r="AR337" s="44">
        <f>'3.ВС'!AR373</f>
        <v>20539400</v>
      </c>
      <c r="AS337" s="44">
        <f>'3.ВС'!AS373</f>
        <v>0</v>
      </c>
    </row>
    <row r="338" spans="1:45" ht="18.75" hidden="1" customHeight="1" x14ac:dyDescent="0.25">
      <c r="A338" s="102" t="s">
        <v>20</v>
      </c>
      <c r="B338" s="98">
        <v>52</v>
      </c>
      <c r="C338" s="98">
        <v>0</v>
      </c>
      <c r="D338" s="2" t="s">
        <v>11</v>
      </c>
      <c r="E338" s="98">
        <v>852</v>
      </c>
      <c r="F338" s="2" t="s">
        <v>75</v>
      </c>
      <c r="G338" s="2" t="s">
        <v>48</v>
      </c>
      <c r="H338" s="2" t="s">
        <v>215</v>
      </c>
      <c r="I338" s="2" t="s">
        <v>21</v>
      </c>
      <c r="J338" s="15">
        <f t="shared" ref="J338:AS338" si="264">J339</f>
        <v>1233000</v>
      </c>
      <c r="K338" s="15">
        <f t="shared" si="264"/>
        <v>0</v>
      </c>
      <c r="L338" s="15">
        <f t="shared" si="264"/>
        <v>1233000</v>
      </c>
      <c r="M338" s="15">
        <f t="shared" si="264"/>
        <v>0</v>
      </c>
      <c r="N338" s="15">
        <f t="shared" si="264"/>
        <v>0</v>
      </c>
      <c r="O338" s="15">
        <f t="shared" si="264"/>
        <v>0</v>
      </c>
      <c r="P338" s="15">
        <f t="shared" si="264"/>
        <v>0</v>
      </c>
      <c r="Q338" s="15">
        <f t="shared" si="264"/>
        <v>0</v>
      </c>
      <c r="R338" s="15">
        <f t="shared" si="264"/>
        <v>1233000</v>
      </c>
      <c r="S338" s="15">
        <f t="shared" si="264"/>
        <v>0</v>
      </c>
      <c r="T338" s="15">
        <f t="shared" si="264"/>
        <v>1233000</v>
      </c>
      <c r="U338" s="15">
        <f t="shared" si="264"/>
        <v>0</v>
      </c>
      <c r="V338" s="15">
        <f t="shared" si="264"/>
        <v>118200</v>
      </c>
      <c r="W338" s="15">
        <f t="shared" si="264"/>
        <v>0</v>
      </c>
      <c r="X338" s="15">
        <f t="shared" si="264"/>
        <v>118200</v>
      </c>
      <c r="Y338" s="15">
        <f t="shared" si="264"/>
        <v>0</v>
      </c>
      <c r="Z338" s="15">
        <f t="shared" si="264"/>
        <v>0</v>
      </c>
      <c r="AA338" s="15">
        <f t="shared" si="264"/>
        <v>0</v>
      </c>
      <c r="AB338" s="15">
        <f t="shared" si="264"/>
        <v>0</v>
      </c>
      <c r="AC338" s="15">
        <f t="shared" si="264"/>
        <v>0</v>
      </c>
      <c r="AD338" s="15">
        <f t="shared" si="264"/>
        <v>118200</v>
      </c>
      <c r="AE338" s="15">
        <f t="shared" si="264"/>
        <v>0</v>
      </c>
      <c r="AF338" s="15">
        <f t="shared" si="264"/>
        <v>118200</v>
      </c>
      <c r="AG338" s="15">
        <f t="shared" si="264"/>
        <v>0</v>
      </c>
      <c r="AH338" s="15">
        <f t="shared" si="264"/>
        <v>118200</v>
      </c>
      <c r="AI338" s="15">
        <f t="shared" si="264"/>
        <v>0</v>
      </c>
      <c r="AJ338" s="15">
        <f t="shared" si="264"/>
        <v>118200</v>
      </c>
      <c r="AK338" s="15">
        <f t="shared" si="264"/>
        <v>0</v>
      </c>
      <c r="AL338" s="15">
        <f t="shared" si="264"/>
        <v>0</v>
      </c>
      <c r="AM338" s="44">
        <f t="shared" si="264"/>
        <v>0</v>
      </c>
      <c r="AN338" s="44">
        <f t="shared" si="264"/>
        <v>0</v>
      </c>
      <c r="AO338" s="44">
        <f t="shared" si="264"/>
        <v>0</v>
      </c>
      <c r="AP338" s="44">
        <f t="shared" si="264"/>
        <v>118200</v>
      </c>
      <c r="AQ338" s="44">
        <f t="shared" si="264"/>
        <v>0</v>
      </c>
      <c r="AR338" s="44">
        <f t="shared" si="264"/>
        <v>118200</v>
      </c>
      <c r="AS338" s="44">
        <f t="shared" si="264"/>
        <v>0</v>
      </c>
    </row>
    <row r="339" spans="1:45" ht="18.75" hidden="1" customHeight="1" x14ac:dyDescent="0.25">
      <c r="A339" s="102" t="s">
        <v>9</v>
      </c>
      <c r="B339" s="98">
        <v>52</v>
      </c>
      <c r="C339" s="98">
        <v>0</v>
      </c>
      <c r="D339" s="2" t="s">
        <v>11</v>
      </c>
      <c r="E339" s="98">
        <v>852</v>
      </c>
      <c r="F339" s="2" t="s">
        <v>75</v>
      </c>
      <c r="G339" s="2" t="s">
        <v>48</v>
      </c>
      <c r="H339" s="2" t="s">
        <v>215</v>
      </c>
      <c r="I339" s="2" t="s">
        <v>22</v>
      </c>
      <c r="J339" s="15">
        <f>'3.ВС'!J375</f>
        <v>1233000</v>
      </c>
      <c r="K339" s="15">
        <f>'3.ВС'!K375</f>
        <v>0</v>
      </c>
      <c r="L339" s="15">
        <f>'3.ВС'!L375</f>
        <v>1233000</v>
      </c>
      <c r="M339" s="15">
        <f>'3.ВС'!M375</f>
        <v>0</v>
      </c>
      <c r="N339" s="15">
        <f>'3.ВС'!N375</f>
        <v>0</v>
      </c>
      <c r="O339" s="15">
        <f>'3.ВС'!O375</f>
        <v>0</v>
      </c>
      <c r="P339" s="15">
        <f>'3.ВС'!P375</f>
        <v>0</v>
      </c>
      <c r="Q339" s="15">
        <f>'3.ВС'!Q375</f>
        <v>0</v>
      </c>
      <c r="R339" s="15">
        <f>'3.ВС'!R375</f>
        <v>1233000</v>
      </c>
      <c r="S339" s="15">
        <f>'3.ВС'!S375</f>
        <v>0</v>
      </c>
      <c r="T339" s="15">
        <f>'3.ВС'!T375</f>
        <v>1233000</v>
      </c>
      <c r="U339" s="15">
        <f>'3.ВС'!U375</f>
        <v>0</v>
      </c>
      <c r="V339" s="15">
        <f>'3.ВС'!V375</f>
        <v>118200</v>
      </c>
      <c r="W339" s="15">
        <f>'3.ВС'!W375</f>
        <v>0</v>
      </c>
      <c r="X339" s="15">
        <f>'3.ВС'!X375</f>
        <v>118200</v>
      </c>
      <c r="Y339" s="15">
        <f>'3.ВС'!Y375</f>
        <v>0</v>
      </c>
      <c r="Z339" s="15">
        <f>'3.ВС'!Z375</f>
        <v>0</v>
      </c>
      <c r="AA339" s="15">
        <f>'3.ВС'!AA375</f>
        <v>0</v>
      </c>
      <c r="AB339" s="15">
        <f>'3.ВС'!AB375</f>
        <v>0</v>
      </c>
      <c r="AC339" s="15">
        <f>'3.ВС'!AC375</f>
        <v>0</v>
      </c>
      <c r="AD339" s="15">
        <f>'3.ВС'!AD375</f>
        <v>118200</v>
      </c>
      <c r="AE339" s="15">
        <f>'3.ВС'!AE375</f>
        <v>0</v>
      </c>
      <c r="AF339" s="15">
        <f>'3.ВС'!AF375</f>
        <v>118200</v>
      </c>
      <c r="AG339" s="15">
        <f>'3.ВС'!AG375</f>
        <v>0</v>
      </c>
      <c r="AH339" s="15">
        <f>'3.ВС'!AH375</f>
        <v>118200</v>
      </c>
      <c r="AI339" s="15">
        <f>'3.ВС'!AI375</f>
        <v>0</v>
      </c>
      <c r="AJ339" s="15">
        <f>'3.ВС'!AJ375</f>
        <v>118200</v>
      </c>
      <c r="AK339" s="15">
        <f>'3.ВС'!AK375</f>
        <v>0</v>
      </c>
      <c r="AL339" s="15">
        <f>'3.ВС'!AL375</f>
        <v>0</v>
      </c>
      <c r="AM339" s="44">
        <f>'3.ВС'!AM375</f>
        <v>0</v>
      </c>
      <c r="AN339" s="44">
        <f>'3.ВС'!AN375</f>
        <v>0</v>
      </c>
      <c r="AO339" s="44">
        <f>'3.ВС'!AO375</f>
        <v>0</v>
      </c>
      <c r="AP339" s="44">
        <f>'3.ВС'!AP375</f>
        <v>118200</v>
      </c>
      <c r="AQ339" s="44">
        <f>'3.ВС'!AQ375</f>
        <v>0</v>
      </c>
      <c r="AR339" s="44">
        <f>'3.ВС'!AR375</f>
        <v>118200</v>
      </c>
      <c r="AS339" s="44">
        <f>'3.ВС'!AS375</f>
        <v>0</v>
      </c>
    </row>
    <row r="340" spans="1:45" ht="18.75" hidden="1" customHeight="1" x14ac:dyDescent="0.25">
      <c r="A340" s="102" t="s">
        <v>23</v>
      </c>
      <c r="B340" s="98">
        <v>52</v>
      </c>
      <c r="C340" s="98">
        <v>0</v>
      </c>
      <c r="D340" s="2" t="s">
        <v>11</v>
      </c>
      <c r="E340" s="98">
        <v>852</v>
      </c>
      <c r="F340" s="2" t="s">
        <v>75</v>
      </c>
      <c r="G340" s="2" t="s">
        <v>48</v>
      </c>
      <c r="H340" s="2" t="s">
        <v>215</v>
      </c>
      <c r="I340" s="2" t="s">
        <v>24</v>
      </c>
      <c r="J340" s="15">
        <f t="shared" ref="J340:AS340" si="265">J341</f>
        <v>22870</v>
      </c>
      <c r="K340" s="15">
        <f t="shared" si="265"/>
        <v>0</v>
      </c>
      <c r="L340" s="15">
        <f t="shared" si="265"/>
        <v>22870</v>
      </c>
      <c r="M340" s="15">
        <f t="shared" si="265"/>
        <v>0</v>
      </c>
      <c r="N340" s="15">
        <f t="shared" si="265"/>
        <v>0</v>
      </c>
      <c r="O340" s="15">
        <f t="shared" si="265"/>
        <v>0</v>
      </c>
      <c r="P340" s="15">
        <f t="shared" si="265"/>
        <v>0</v>
      </c>
      <c r="Q340" s="15">
        <f t="shared" si="265"/>
        <v>0</v>
      </c>
      <c r="R340" s="15">
        <f t="shared" si="265"/>
        <v>22870</v>
      </c>
      <c r="S340" s="15">
        <f t="shared" si="265"/>
        <v>0</v>
      </c>
      <c r="T340" s="15">
        <f t="shared" si="265"/>
        <v>22870</v>
      </c>
      <c r="U340" s="15">
        <f t="shared" si="265"/>
        <v>0</v>
      </c>
      <c r="V340" s="15">
        <f t="shared" si="265"/>
        <v>22870</v>
      </c>
      <c r="W340" s="15">
        <f t="shared" si="265"/>
        <v>0</v>
      </c>
      <c r="X340" s="15">
        <f t="shared" si="265"/>
        <v>22870</v>
      </c>
      <c r="Y340" s="15">
        <f t="shared" si="265"/>
        <v>0</v>
      </c>
      <c r="Z340" s="15">
        <f t="shared" si="265"/>
        <v>0</v>
      </c>
      <c r="AA340" s="15">
        <f t="shared" si="265"/>
        <v>0</v>
      </c>
      <c r="AB340" s="15">
        <f t="shared" si="265"/>
        <v>0</v>
      </c>
      <c r="AC340" s="15">
        <f t="shared" si="265"/>
        <v>0</v>
      </c>
      <c r="AD340" s="15">
        <f t="shared" si="265"/>
        <v>22870</v>
      </c>
      <c r="AE340" s="15">
        <f t="shared" si="265"/>
        <v>0</v>
      </c>
      <c r="AF340" s="15">
        <f t="shared" si="265"/>
        <v>22870</v>
      </c>
      <c r="AG340" s="15">
        <f t="shared" si="265"/>
        <v>0</v>
      </c>
      <c r="AH340" s="15">
        <f t="shared" si="265"/>
        <v>22870</v>
      </c>
      <c r="AI340" s="15">
        <f t="shared" si="265"/>
        <v>0</v>
      </c>
      <c r="AJ340" s="15">
        <f t="shared" si="265"/>
        <v>22870</v>
      </c>
      <c r="AK340" s="15">
        <f t="shared" si="265"/>
        <v>0</v>
      </c>
      <c r="AL340" s="15">
        <f t="shared" si="265"/>
        <v>0</v>
      </c>
      <c r="AM340" s="44">
        <f t="shared" si="265"/>
        <v>0</v>
      </c>
      <c r="AN340" s="44">
        <f t="shared" si="265"/>
        <v>0</v>
      </c>
      <c r="AO340" s="44">
        <f t="shared" si="265"/>
        <v>0</v>
      </c>
      <c r="AP340" s="44">
        <f t="shared" si="265"/>
        <v>22870</v>
      </c>
      <c r="AQ340" s="44">
        <f t="shared" si="265"/>
        <v>0</v>
      </c>
      <c r="AR340" s="44">
        <f t="shared" si="265"/>
        <v>22870</v>
      </c>
      <c r="AS340" s="44">
        <f t="shared" si="265"/>
        <v>0</v>
      </c>
    </row>
    <row r="341" spans="1:45" ht="18.75" hidden="1" customHeight="1" x14ac:dyDescent="0.25">
      <c r="A341" s="102" t="s">
        <v>25</v>
      </c>
      <c r="B341" s="98">
        <v>52</v>
      </c>
      <c r="C341" s="98">
        <v>0</v>
      </c>
      <c r="D341" s="2" t="s">
        <v>11</v>
      </c>
      <c r="E341" s="98">
        <v>852</v>
      </c>
      <c r="F341" s="2" t="s">
        <v>75</v>
      </c>
      <c r="G341" s="2" t="s">
        <v>48</v>
      </c>
      <c r="H341" s="2" t="s">
        <v>215</v>
      </c>
      <c r="I341" s="2" t="s">
        <v>26</v>
      </c>
      <c r="J341" s="15">
        <f>'3.ВС'!J377</f>
        <v>22870</v>
      </c>
      <c r="K341" s="15">
        <f>'3.ВС'!K377</f>
        <v>0</v>
      </c>
      <c r="L341" s="15">
        <f>'3.ВС'!L377</f>
        <v>22870</v>
      </c>
      <c r="M341" s="15">
        <f>'3.ВС'!M377</f>
        <v>0</v>
      </c>
      <c r="N341" s="15">
        <f>'3.ВС'!N377</f>
        <v>0</v>
      </c>
      <c r="O341" s="15">
        <f>'3.ВС'!O377</f>
        <v>0</v>
      </c>
      <c r="P341" s="15">
        <f>'3.ВС'!P377</f>
        <v>0</v>
      </c>
      <c r="Q341" s="15">
        <f>'3.ВС'!Q377</f>
        <v>0</v>
      </c>
      <c r="R341" s="15">
        <f>'3.ВС'!R377</f>
        <v>22870</v>
      </c>
      <c r="S341" s="15">
        <f>'3.ВС'!S377</f>
        <v>0</v>
      </c>
      <c r="T341" s="15">
        <f>'3.ВС'!T377</f>
        <v>22870</v>
      </c>
      <c r="U341" s="15">
        <f>'3.ВС'!U377</f>
        <v>0</v>
      </c>
      <c r="V341" s="15">
        <f>'3.ВС'!V377</f>
        <v>22870</v>
      </c>
      <c r="W341" s="15">
        <f>'3.ВС'!W377</f>
        <v>0</v>
      </c>
      <c r="X341" s="15">
        <f>'3.ВС'!X377</f>
        <v>22870</v>
      </c>
      <c r="Y341" s="15">
        <f>'3.ВС'!Y377</f>
        <v>0</v>
      </c>
      <c r="Z341" s="15">
        <f>'3.ВС'!Z377</f>
        <v>0</v>
      </c>
      <c r="AA341" s="15">
        <f>'3.ВС'!AA377</f>
        <v>0</v>
      </c>
      <c r="AB341" s="15">
        <f>'3.ВС'!AB377</f>
        <v>0</v>
      </c>
      <c r="AC341" s="15">
        <f>'3.ВС'!AC377</f>
        <v>0</v>
      </c>
      <c r="AD341" s="15">
        <f>'3.ВС'!AD377</f>
        <v>22870</v>
      </c>
      <c r="AE341" s="15">
        <f>'3.ВС'!AE377</f>
        <v>0</v>
      </c>
      <c r="AF341" s="15">
        <f>'3.ВС'!AF377</f>
        <v>22870</v>
      </c>
      <c r="AG341" s="15">
        <f>'3.ВС'!AG377</f>
        <v>0</v>
      </c>
      <c r="AH341" s="15">
        <f>'3.ВС'!AH377</f>
        <v>22870</v>
      </c>
      <c r="AI341" s="15">
        <f>'3.ВС'!AI377</f>
        <v>0</v>
      </c>
      <c r="AJ341" s="15">
        <f>'3.ВС'!AJ377</f>
        <v>22870</v>
      </c>
      <c r="AK341" s="15">
        <f>'3.ВС'!AK377</f>
        <v>0</v>
      </c>
      <c r="AL341" s="15">
        <f>'3.ВС'!AL377</f>
        <v>0</v>
      </c>
      <c r="AM341" s="44">
        <f>'3.ВС'!AM377</f>
        <v>0</v>
      </c>
      <c r="AN341" s="44">
        <f>'3.ВС'!AN377</f>
        <v>0</v>
      </c>
      <c r="AO341" s="44">
        <f>'3.ВС'!AO377</f>
        <v>0</v>
      </c>
      <c r="AP341" s="44">
        <f>'3.ВС'!AP377</f>
        <v>22870</v>
      </c>
      <c r="AQ341" s="44">
        <f>'3.ВС'!AQ377</f>
        <v>0</v>
      </c>
      <c r="AR341" s="44">
        <f>'3.ВС'!AR377</f>
        <v>22870</v>
      </c>
      <c r="AS341" s="44">
        <f>'3.ВС'!AS377</f>
        <v>0</v>
      </c>
    </row>
    <row r="342" spans="1:45" ht="45" x14ac:dyDescent="0.25">
      <c r="A342" s="100" t="s">
        <v>397</v>
      </c>
      <c r="B342" s="98">
        <v>52</v>
      </c>
      <c r="C342" s="98">
        <v>0</v>
      </c>
      <c r="D342" s="2" t="s">
        <v>43</v>
      </c>
      <c r="E342" s="98"/>
      <c r="F342" s="2"/>
      <c r="G342" s="2"/>
      <c r="H342" s="2"/>
      <c r="I342" s="2"/>
      <c r="J342" s="15">
        <f t="shared" ref="J342:AS342" si="266">J343</f>
        <v>178811529.13999999</v>
      </c>
      <c r="K342" s="15">
        <f t="shared" si="266"/>
        <v>130887811.14</v>
      </c>
      <c r="L342" s="15">
        <f t="shared" si="266"/>
        <v>47923718</v>
      </c>
      <c r="M342" s="15">
        <f t="shared" si="266"/>
        <v>0</v>
      </c>
      <c r="N342" s="15">
        <f t="shared" si="266"/>
        <v>-3174246.59</v>
      </c>
      <c r="O342" s="15">
        <f t="shared" si="266"/>
        <v>-570526</v>
      </c>
      <c r="P342" s="15">
        <f t="shared" si="266"/>
        <v>-2603720.59</v>
      </c>
      <c r="Q342" s="15">
        <f t="shared" si="266"/>
        <v>0</v>
      </c>
      <c r="R342" s="15">
        <f t="shared" si="266"/>
        <v>175637282.55000001</v>
      </c>
      <c r="S342" s="15">
        <f t="shared" si="266"/>
        <v>130317285.14</v>
      </c>
      <c r="T342" s="15">
        <f t="shared" si="266"/>
        <v>45319997.409999996</v>
      </c>
      <c r="U342" s="15">
        <f t="shared" si="266"/>
        <v>0</v>
      </c>
      <c r="V342" s="15">
        <f t="shared" si="266"/>
        <v>159223826.47</v>
      </c>
      <c r="W342" s="15">
        <f t="shared" si="266"/>
        <v>130096326.47</v>
      </c>
      <c r="X342" s="15">
        <f t="shared" si="266"/>
        <v>29127500</v>
      </c>
      <c r="Y342" s="15">
        <f t="shared" si="266"/>
        <v>0</v>
      </c>
      <c r="Z342" s="15">
        <f t="shared" si="266"/>
        <v>-29.95</v>
      </c>
      <c r="AA342" s="15">
        <f t="shared" si="266"/>
        <v>0</v>
      </c>
      <c r="AB342" s="15">
        <f t="shared" si="266"/>
        <v>-29.95</v>
      </c>
      <c r="AC342" s="15">
        <f t="shared" si="266"/>
        <v>0</v>
      </c>
      <c r="AD342" s="15">
        <f t="shared" si="266"/>
        <v>159223796.52000001</v>
      </c>
      <c r="AE342" s="15">
        <f t="shared" si="266"/>
        <v>130096326.47</v>
      </c>
      <c r="AF342" s="15">
        <f t="shared" si="266"/>
        <v>29127470.050000001</v>
      </c>
      <c r="AG342" s="15">
        <f t="shared" si="266"/>
        <v>0</v>
      </c>
      <c r="AH342" s="15">
        <f t="shared" si="266"/>
        <v>157104540.08000001</v>
      </c>
      <c r="AI342" s="15">
        <f t="shared" si="266"/>
        <v>129979440.08</v>
      </c>
      <c r="AJ342" s="15">
        <f t="shared" si="266"/>
        <v>27125100</v>
      </c>
      <c r="AK342" s="15">
        <f t="shared" si="266"/>
        <v>0</v>
      </c>
      <c r="AL342" s="15">
        <f t="shared" si="266"/>
        <v>-15.39</v>
      </c>
      <c r="AM342" s="44">
        <f t="shared" si="266"/>
        <v>0</v>
      </c>
      <c r="AN342" s="44">
        <f t="shared" si="266"/>
        <v>-15.39</v>
      </c>
      <c r="AO342" s="44">
        <f t="shared" si="266"/>
        <v>0</v>
      </c>
      <c r="AP342" s="44">
        <f t="shared" si="266"/>
        <v>157104524.69</v>
      </c>
      <c r="AQ342" s="44">
        <f t="shared" si="266"/>
        <v>129979440.08</v>
      </c>
      <c r="AR342" s="44">
        <f t="shared" si="266"/>
        <v>27125084.609999999</v>
      </c>
      <c r="AS342" s="44">
        <f t="shared" si="266"/>
        <v>0</v>
      </c>
    </row>
    <row r="343" spans="1:45" ht="30" x14ac:dyDescent="0.25">
      <c r="A343" s="100" t="s">
        <v>110</v>
      </c>
      <c r="B343" s="98">
        <v>52</v>
      </c>
      <c r="C343" s="98">
        <v>0</v>
      </c>
      <c r="D343" s="3" t="s">
        <v>43</v>
      </c>
      <c r="E343" s="98">
        <v>852</v>
      </c>
      <c r="F343" s="3"/>
      <c r="G343" s="3"/>
      <c r="H343" s="3"/>
      <c r="I343" s="2"/>
      <c r="J343" s="15">
        <f t="shared" ref="J343:Y343" si="267">J344+J347+J350+J353+J356+J359+J362+J365+J368+J371+J374+J377</f>
        <v>178811529.13999999</v>
      </c>
      <c r="K343" s="15">
        <f t="shared" si="267"/>
        <v>130887811.14</v>
      </c>
      <c r="L343" s="15">
        <f t="shared" si="267"/>
        <v>47923718</v>
      </c>
      <c r="M343" s="15">
        <f t="shared" si="267"/>
        <v>0</v>
      </c>
      <c r="N343" s="15">
        <f t="shared" si="267"/>
        <v>-3174246.59</v>
      </c>
      <c r="O343" s="15">
        <f t="shared" si="267"/>
        <v>-570526</v>
      </c>
      <c r="P343" s="15">
        <f t="shared" si="267"/>
        <v>-2603720.59</v>
      </c>
      <c r="Q343" s="15">
        <f t="shared" si="267"/>
        <v>0</v>
      </c>
      <c r="R343" s="15">
        <f t="shared" si="267"/>
        <v>175637282.55000001</v>
      </c>
      <c r="S343" s="15">
        <f t="shared" si="267"/>
        <v>130317285.14</v>
      </c>
      <c r="T343" s="15">
        <f t="shared" si="267"/>
        <v>45319997.409999996</v>
      </c>
      <c r="U343" s="15">
        <f t="shared" si="267"/>
        <v>0</v>
      </c>
      <c r="V343" s="15">
        <f t="shared" si="267"/>
        <v>159223826.47</v>
      </c>
      <c r="W343" s="15">
        <f t="shared" si="267"/>
        <v>130096326.47</v>
      </c>
      <c r="X343" s="15">
        <f t="shared" si="267"/>
        <v>29127500</v>
      </c>
      <c r="Y343" s="15">
        <f t="shared" si="267"/>
        <v>0</v>
      </c>
      <c r="Z343" s="15">
        <f t="shared" ref="Z343:AS343" si="268">Z344+Z347+Z350+Z353+Z356+Z359+Z362+Z365+Z368+Z371+Z374+Z377</f>
        <v>-29.95</v>
      </c>
      <c r="AA343" s="15">
        <f t="shared" si="268"/>
        <v>0</v>
      </c>
      <c r="AB343" s="15">
        <f t="shared" si="268"/>
        <v>-29.95</v>
      </c>
      <c r="AC343" s="15">
        <f t="shared" si="268"/>
        <v>0</v>
      </c>
      <c r="AD343" s="15">
        <f t="shared" si="268"/>
        <v>159223796.52000001</v>
      </c>
      <c r="AE343" s="15">
        <f t="shared" si="268"/>
        <v>130096326.47</v>
      </c>
      <c r="AF343" s="15">
        <f t="shared" si="268"/>
        <v>29127470.050000001</v>
      </c>
      <c r="AG343" s="15">
        <f t="shared" si="268"/>
        <v>0</v>
      </c>
      <c r="AH343" s="15">
        <f t="shared" si="268"/>
        <v>157104540.08000001</v>
      </c>
      <c r="AI343" s="15">
        <f t="shared" si="268"/>
        <v>129979440.08</v>
      </c>
      <c r="AJ343" s="15">
        <f t="shared" si="268"/>
        <v>27125100</v>
      </c>
      <c r="AK343" s="15">
        <f t="shared" si="268"/>
        <v>0</v>
      </c>
      <c r="AL343" s="15">
        <f t="shared" si="268"/>
        <v>-15.39</v>
      </c>
      <c r="AM343" s="15">
        <f t="shared" si="268"/>
        <v>0</v>
      </c>
      <c r="AN343" s="15">
        <f t="shared" si="268"/>
        <v>-15.39</v>
      </c>
      <c r="AO343" s="15">
        <f t="shared" si="268"/>
        <v>0</v>
      </c>
      <c r="AP343" s="15">
        <f t="shared" si="268"/>
        <v>157104524.69</v>
      </c>
      <c r="AQ343" s="15">
        <f t="shared" si="268"/>
        <v>129979440.08</v>
      </c>
      <c r="AR343" s="15">
        <f t="shared" si="268"/>
        <v>27125084.609999999</v>
      </c>
      <c r="AS343" s="15">
        <f t="shared" si="268"/>
        <v>0</v>
      </c>
    </row>
    <row r="344" spans="1:45" ht="59.25" hidden="1" customHeight="1" x14ac:dyDescent="0.25">
      <c r="A344" s="102" t="s">
        <v>279</v>
      </c>
      <c r="B344" s="98">
        <v>52</v>
      </c>
      <c r="C344" s="98">
        <v>0</v>
      </c>
      <c r="D344" s="3" t="s">
        <v>43</v>
      </c>
      <c r="E344" s="98">
        <v>852</v>
      </c>
      <c r="F344" s="2" t="s">
        <v>75</v>
      </c>
      <c r="G344" s="2" t="s">
        <v>43</v>
      </c>
      <c r="H344" s="2" t="s">
        <v>280</v>
      </c>
      <c r="I344" s="2"/>
      <c r="J344" s="15">
        <f t="shared" ref="J344:AK348" si="269">J345</f>
        <v>88154451</v>
      </c>
      <c r="K344" s="15">
        <f t="shared" si="269"/>
        <v>88154451</v>
      </c>
      <c r="L344" s="15">
        <f t="shared" si="269"/>
        <v>0</v>
      </c>
      <c r="M344" s="15">
        <f t="shared" si="269"/>
        <v>0</v>
      </c>
      <c r="N344" s="15">
        <f t="shared" si="269"/>
        <v>0</v>
      </c>
      <c r="O344" s="15">
        <f t="shared" si="269"/>
        <v>0</v>
      </c>
      <c r="P344" s="15">
        <f t="shared" si="269"/>
        <v>0</v>
      </c>
      <c r="Q344" s="15">
        <f t="shared" si="269"/>
        <v>0</v>
      </c>
      <c r="R344" s="15">
        <f t="shared" si="269"/>
        <v>88154451</v>
      </c>
      <c r="S344" s="15">
        <f t="shared" si="269"/>
        <v>88154451</v>
      </c>
      <c r="T344" s="15">
        <f t="shared" si="269"/>
        <v>0</v>
      </c>
      <c r="U344" s="15">
        <f t="shared" si="269"/>
        <v>0</v>
      </c>
      <c r="V344" s="15">
        <f t="shared" si="269"/>
        <v>88154451</v>
      </c>
      <c r="W344" s="15">
        <f t="shared" si="269"/>
        <v>88154451</v>
      </c>
      <c r="X344" s="15">
        <f t="shared" si="269"/>
        <v>0</v>
      </c>
      <c r="Y344" s="15">
        <f t="shared" si="269"/>
        <v>0</v>
      </c>
      <c r="Z344" s="15">
        <f t="shared" si="269"/>
        <v>0</v>
      </c>
      <c r="AA344" s="15">
        <f t="shared" si="269"/>
        <v>0</v>
      </c>
      <c r="AB344" s="15">
        <f t="shared" si="269"/>
        <v>0</v>
      </c>
      <c r="AC344" s="15">
        <f t="shared" si="269"/>
        <v>0</v>
      </c>
      <c r="AD344" s="15">
        <f t="shared" si="269"/>
        <v>88154451</v>
      </c>
      <c r="AE344" s="15">
        <f t="shared" si="269"/>
        <v>88154451</v>
      </c>
      <c r="AF344" s="15">
        <f t="shared" si="269"/>
        <v>0</v>
      </c>
      <c r="AG344" s="15">
        <f t="shared" si="269"/>
        <v>0</v>
      </c>
      <c r="AH344" s="15">
        <f t="shared" si="269"/>
        <v>88154451</v>
      </c>
      <c r="AI344" s="15">
        <f t="shared" si="269"/>
        <v>88154451</v>
      </c>
      <c r="AJ344" s="15">
        <f t="shared" si="269"/>
        <v>0</v>
      </c>
      <c r="AK344" s="15">
        <f t="shared" si="269"/>
        <v>0</v>
      </c>
      <c r="AL344" s="15">
        <f t="shared" ref="Z344:AS348" si="270">AL345</f>
        <v>0</v>
      </c>
      <c r="AM344" s="44">
        <f t="shared" si="270"/>
        <v>0</v>
      </c>
      <c r="AN344" s="44">
        <f t="shared" si="270"/>
        <v>0</v>
      </c>
      <c r="AO344" s="44">
        <f t="shared" si="270"/>
        <v>0</v>
      </c>
      <c r="AP344" s="44">
        <f t="shared" si="270"/>
        <v>88154451</v>
      </c>
      <c r="AQ344" s="44">
        <f t="shared" si="270"/>
        <v>88154451</v>
      </c>
      <c r="AR344" s="44">
        <f t="shared" si="270"/>
        <v>0</v>
      </c>
      <c r="AS344" s="44">
        <f t="shared" si="270"/>
        <v>0</v>
      </c>
    </row>
    <row r="345" spans="1:45" ht="24.75" hidden="1" customHeight="1" x14ac:dyDescent="0.25">
      <c r="A345" s="102" t="s">
        <v>40</v>
      </c>
      <c r="B345" s="98">
        <v>52</v>
      </c>
      <c r="C345" s="98">
        <v>0</v>
      </c>
      <c r="D345" s="2" t="s">
        <v>43</v>
      </c>
      <c r="E345" s="98">
        <v>852</v>
      </c>
      <c r="F345" s="2" t="s">
        <v>75</v>
      </c>
      <c r="G345" s="2" t="s">
        <v>43</v>
      </c>
      <c r="H345" s="2" t="s">
        <v>280</v>
      </c>
      <c r="I345" s="2" t="s">
        <v>80</v>
      </c>
      <c r="J345" s="15">
        <f t="shared" si="269"/>
        <v>88154451</v>
      </c>
      <c r="K345" s="15">
        <f t="shared" si="269"/>
        <v>88154451</v>
      </c>
      <c r="L345" s="15">
        <f t="shared" si="269"/>
        <v>0</v>
      </c>
      <c r="M345" s="15">
        <f t="shared" si="269"/>
        <v>0</v>
      </c>
      <c r="N345" s="15">
        <f t="shared" si="269"/>
        <v>0</v>
      </c>
      <c r="O345" s="15">
        <f t="shared" si="269"/>
        <v>0</v>
      </c>
      <c r="P345" s="15">
        <f t="shared" si="269"/>
        <v>0</v>
      </c>
      <c r="Q345" s="15">
        <f t="shared" si="269"/>
        <v>0</v>
      </c>
      <c r="R345" s="15">
        <f t="shared" si="269"/>
        <v>88154451</v>
      </c>
      <c r="S345" s="15">
        <f t="shared" si="269"/>
        <v>88154451</v>
      </c>
      <c r="T345" s="15">
        <f t="shared" si="269"/>
        <v>0</v>
      </c>
      <c r="U345" s="15">
        <f t="shared" si="269"/>
        <v>0</v>
      </c>
      <c r="V345" s="15">
        <f t="shared" si="269"/>
        <v>88154451</v>
      </c>
      <c r="W345" s="15">
        <f t="shared" si="269"/>
        <v>88154451</v>
      </c>
      <c r="X345" s="15">
        <f t="shared" si="269"/>
        <v>0</v>
      </c>
      <c r="Y345" s="15">
        <f t="shared" si="269"/>
        <v>0</v>
      </c>
      <c r="Z345" s="15">
        <f t="shared" si="270"/>
        <v>0</v>
      </c>
      <c r="AA345" s="15">
        <f t="shared" si="270"/>
        <v>0</v>
      </c>
      <c r="AB345" s="15">
        <f t="shared" si="270"/>
        <v>0</v>
      </c>
      <c r="AC345" s="15">
        <f t="shared" si="270"/>
        <v>0</v>
      </c>
      <c r="AD345" s="15">
        <f t="shared" si="270"/>
        <v>88154451</v>
      </c>
      <c r="AE345" s="15">
        <f t="shared" si="270"/>
        <v>88154451</v>
      </c>
      <c r="AF345" s="15">
        <f t="shared" si="270"/>
        <v>0</v>
      </c>
      <c r="AG345" s="15">
        <f t="shared" si="270"/>
        <v>0</v>
      </c>
      <c r="AH345" s="15">
        <f t="shared" si="270"/>
        <v>88154451</v>
      </c>
      <c r="AI345" s="15">
        <f t="shared" si="270"/>
        <v>88154451</v>
      </c>
      <c r="AJ345" s="15">
        <f t="shared" si="270"/>
        <v>0</v>
      </c>
      <c r="AK345" s="15">
        <f t="shared" si="270"/>
        <v>0</v>
      </c>
      <c r="AL345" s="15">
        <f t="shared" si="270"/>
        <v>0</v>
      </c>
      <c r="AM345" s="44">
        <f t="shared" si="270"/>
        <v>0</v>
      </c>
      <c r="AN345" s="44">
        <f t="shared" si="270"/>
        <v>0</v>
      </c>
      <c r="AO345" s="44">
        <f t="shared" si="270"/>
        <v>0</v>
      </c>
      <c r="AP345" s="44">
        <f t="shared" si="270"/>
        <v>88154451</v>
      </c>
      <c r="AQ345" s="44">
        <f t="shared" si="270"/>
        <v>88154451</v>
      </c>
      <c r="AR345" s="44">
        <f t="shared" si="270"/>
        <v>0</v>
      </c>
      <c r="AS345" s="44">
        <f t="shared" si="270"/>
        <v>0</v>
      </c>
    </row>
    <row r="346" spans="1:45" ht="24.75" hidden="1" customHeight="1" x14ac:dyDescent="0.25">
      <c r="A346" s="102" t="s">
        <v>81</v>
      </c>
      <c r="B346" s="98">
        <v>52</v>
      </c>
      <c r="C346" s="98">
        <v>0</v>
      </c>
      <c r="D346" s="2" t="s">
        <v>43</v>
      </c>
      <c r="E346" s="98">
        <v>852</v>
      </c>
      <c r="F346" s="2" t="s">
        <v>75</v>
      </c>
      <c r="G346" s="2" t="s">
        <v>11</v>
      </c>
      <c r="H346" s="2" t="s">
        <v>280</v>
      </c>
      <c r="I346" s="2" t="s">
        <v>82</v>
      </c>
      <c r="J346" s="15">
        <f>'3.ВС'!J322</f>
        <v>88154451</v>
      </c>
      <c r="K346" s="15">
        <f>'3.ВС'!K322</f>
        <v>88154451</v>
      </c>
      <c r="L346" s="15">
        <f>'3.ВС'!L322</f>
        <v>0</v>
      </c>
      <c r="M346" s="15">
        <f>'3.ВС'!M322</f>
        <v>0</v>
      </c>
      <c r="N346" s="15">
        <f>'3.ВС'!N322</f>
        <v>0</v>
      </c>
      <c r="O346" s="15">
        <f>'3.ВС'!O322</f>
        <v>0</v>
      </c>
      <c r="P346" s="15">
        <f>'3.ВС'!P322</f>
        <v>0</v>
      </c>
      <c r="Q346" s="15">
        <f>'3.ВС'!Q322</f>
        <v>0</v>
      </c>
      <c r="R346" s="15">
        <f>'3.ВС'!R322</f>
        <v>88154451</v>
      </c>
      <c r="S346" s="15">
        <f>'3.ВС'!S322</f>
        <v>88154451</v>
      </c>
      <c r="T346" s="15">
        <f>'3.ВС'!T322</f>
        <v>0</v>
      </c>
      <c r="U346" s="15">
        <f>'3.ВС'!U322</f>
        <v>0</v>
      </c>
      <c r="V346" s="15">
        <f>'3.ВС'!V322</f>
        <v>88154451</v>
      </c>
      <c r="W346" s="15">
        <f>'3.ВС'!W322</f>
        <v>88154451</v>
      </c>
      <c r="X346" s="15">
        <f>'3.ВС'!X322</f>
        <v>0</v>
      </c>
      <c r="Y346" s="15">
        <f>'3.ВС'!Y322</f>
        <v>0</v>
      </c>
      <c r="Z346" s="15">
        <f>'3.ВС'!Z322</f>
        <v>0</v>
      </c>
      <c r="AA346" s="15">
        <f>'3.ВС'!AA322</f>
        <v>0</v>
      </c>
      <c r="AB346" s="15">
        <f>'3.ВС'!AB322</f>
        <v>0</v>
      </c>
      <c r="AC346" s="15">
        <f>'3.ВС'!AC322</f>
        <v>0</v>
      </c>
      <c r="AD346" s="15">
        <f>'3.ВС'!AD322</f>
        <v>88154451</v>
      </c>
      <c r="AE346" s="15">
        <f>'3.ВС'!AE322</f>
        <v>88154451</v>
      </c>
      <c r="AF346" s="15">
        <f>'3.ВС'!AF322</f>
        <v>0</v>
      </c>
      <c r="AG346" s="15">
        <f>'3.ВС'!AG322</f>
        <v>0</v>
      </c>
      <c r="AH346" s="15">
        <f>'3.ВС'!AH322</f>
        <v>88154451</v>
      </c>
      <c r="AI346" s="15">
        <f>'3.ВС'!AI322</f>
        <v>88154451</v>
      </c>
      <c r="AJ346" s="15">
        <f>'3.ВС'!AJ322</f>
        <v>0</v>
      </c>
      <c r="AK346" s="15">
        <f>'3.ВС'!AK322</f>
        <v>0</v>
      </c>
      <c r="AL346" s="15">
        <f>'3.ВС'!AL322</f>
        <v>0</v>
      </c>
      <c r="AM346" s="44">
        <f>'3.ВС'!AM322</f>
        <v>0</v>
      </c>
      <c r="AN346" s="44">
        <f>'3.ВС'!AN322</f>
        <v>0</v>
      </c>
      <c r="AO346" s="44">
        <f>'3.ВС'!AO322</f>
        <v>0</v>
      </c>
      <c r="AP346" s="44">
        <f>'3.ВС'!AP322</f>
        <v>88154451</v>
      </c>
      <c r="AQ346" s="44">
        <f>'3.ВС'!AQ322</f>
        <v>88154451</v>
      </c>
      <c r="AR346" s="44">
        <f>'3.ВС'!AR322</f>
        <v>0</v>
      </c>
      <c r="AS346" s="44">
        <f>'3.ВС'!AS322</f>
        <v>0</v>
      </c>
    </row>
    <row r="347" spans="1:45" ht="45" hidden="1" customHeight="1" x14ac:dyDescent="0.25">
      <c r="A347" s="102" t="s">
        <v>277</v>
      </c>
      <c r="B347" s="98">
        <v>52</v>
      </c>
      <c r="C347" s="98">
        <v>0</v>
      </c>
      <c r="D347" s="3" t="s">
        <v>43</v>
      </c>
      <c r="E347" s="98">
        <v>852</v>
      </c>
      <c r="F347" s="2"/>
      <c r="G347" s="2"/>
      <c r="H347" s="2" t="s">
        <v>281</v>
      </c>
      <c r="I347" s="2"/>
      <c r="J347" s="15">
        <f t="shared" si="269"/>
        <v>36585941</v>
      </c>
      <c r="K347" s="15">
        <f t="shared" si="269"/>
        <v>36585941</v>
      </c>
      <c r="L347" s="15">
        <f t="shared" si="269"/>
        <v>0</v>
      </c>
      <c r="M347" s="15">
        <f t="shared" si="269"/>
        <v>0</v>
      </c>
      <c r="N347" s="15">
        <f t="shared" si="269"/>
        <v>0</v>
      </c>
      <c r="O347" s="15">
        <f t="shared" si="269"/>
        <v>0</v>
      </c>
      <c r="P347" s="15">
        <f t="shared" si="269"/>
        <v>0</v>
      </c>
      <c r="Q347" s="15">
        <f t="shared" si="269"/>
        <v>0</v>
      </c>
      <c r="R347" s="15">
        <f t="shared" si="269"/>
        <v>36585941</v>
      </c>
      <c r="S347" s="15">
        <f t="shared" si="269"/>
        <v>36585941</v>
      </c>
      <c r="T347" s="15">
        <f t="shared" si="269"/>
        <v>0</v>
      </c>
      <c r="U347" s="15">
        <f t="shared" si="269"/>
        <v>0</v>
      </c>
      <c r="V347" s="15">
        <f t="shared" si="269"/>
        <v>36585941</v>
      </c>
      <c r="W347" s="15">
        <f t="shared" si="269"/>
        <v>36585941</v>
      </c>
      <c r="X347" s="15">
        <f t="shared" si="269"/>
        <v>0</v>
      </c>
      <c r="Y347" s="15">
        <f t="shared" si="269"/>
        <v>0</v>
      </c>
      <c r="Z347" s="15">
        <f t="shared" si="270"/>
        <v>0</v>
      </c>
      <c r="AA347" s="15">
        <f t="shared" si="270"/>
        <v>0</v>
      </c>
      <c r="AB347" s="15">
        <f t="shared" si="270"/>
        <v>0</v>
      </c>
      <c r="AC347" s="15">
        <f t="shared" si="270"/>
        <v>0</v>
      </c>
      <c r="AD347" s="15">
        <f t="shared" si="270"/>
        <v>36585941</v>
      </c>
      <c r="AE347" s="15">
        <f t="shared" si="270"/>
        <v>36585941</v>
      </c>
      <c r="AF347" s="15">
        <f t="shared" si="270"/>
        <v>0</v>
      </c>
      <c r="AG347" s="15">
        <f t="shared" si="270"/>
        <v>0</v>
      </c>
      <c r="AH347" s="15">
        <f t="shared" si="270"/>
        <v>36585941</v>
      </c>
      <c r="AI347" s="15">
        <f t="shared" si="270"/>
        <v>36585941</v>
      </c>
      <c r="AJ347" s="15">
        <f t="shared" si="270"/>
        <v>0</v>
      </c>
      <c r="AK347" s="15">
        <f t="shared" si="270"/>
        <v>0</v>
      </c>
      <c r="AL347" s="15">
        <f t="shared" si="270"/>
        <v>0</v>
      </c>
      <c r="AM347" s="44">
        <f t="shared" si="270"/>
        <v>0</v>
      </c>
      <c r="AN347" s="44">
        <f t="shared" si="270"/>
        <v>0</v>
      </c>
      <c r="AO347" s="44">
        <f t="shared" si="270"/>
        <v>0</v>
      </c>
      <c r="AP347" s="44">
        <f t="shared" si="270"/>
        <v>36585941</v>
      </c>
      <c r="AQ347" s="44">
        <f t="shared" si="270"/>
        <v>36585941</v>
      </c>
      <c r="AR347" s="44">
        <f t="shared" si="270"/>
        <v>0</v>
      </c>
      <c r="AS347" s="44">
        <f t="shared" si="270"/>
        <v>0</v>
      </c>
    </row>
    <row r="348" spans="1:45" ht="45" hidden="1" x14ac:dyDescent="0.25">
      <c r="A348" s="102" t="s">
        <v>40</v>
      </c>
      <c r="B348" s="98">
        <v>52</v>
      </c>
      <c r="C348" s="98">
        <v>0</v>
      </c>
      <c r="D348" s="2" t="s">
        <v>43</v>
      </c>
      <c r="E348" s="98">
        <v>852</v>
      </c>
      <c r="F348" s="2"/>
      <c r="G348" s="2"/>
      <c r="H348" s="2" t="s">
        <v>281</v>
      </c>
      <c r="I348" s="2" t="s">
        <v>80</v>
      </c>
      <c r="J348" s="15">
        <f t="shared" si="269"/>
        <v>36585941</v>
      </c>
      <c r="K348" s="15">
        <f t="shared" si="269"/>
        <v>36585941</v>
      </c>
      <c r="L348" s="15">
        <f t="shared" si="269"/>
        <v>0</v>
      </c>
      <c r="M348" s="15">
        <f t="shared" si="269"/>
        <v>0</v>
      </c>
      <c r="N348" s="15">
        <f t="shared" si="269"/>
        <v>0</v>
      </c>
      <c r="O348" s="15">
        <f t="shared" si="269"/>
        <v>0</v>
      </c>
      <c r="P348" s="15">
        <f t="shared" si="269"/>
        <v>0</v>
      </c>
      <c r="Q348" s="15">
        <f t="shared" si="269"/>
        <v>0</v>
      </c>
      <c r="R348" s="15">
        <f t="shared" si="269"/>
        <v>36585941</v>
      </c>
      <c r="S348" s="15">
        <f t="shared" si="269"/>
        <v>36585941</v>
      </c>
      <c r="T348" s="15">
        <f t="shared" si="269"/>
        <v>0</v>
      </c>
      <c r="U348" s="15">
        <f t="shared" si="269"/>
        <v>0</v>
      </c>
      <c r="V348" s="15">
        <f t="shared" si="269"/>
        <v>36585941</v>
      </c>
      <c r="W348" s="15">
        <f t="shared" si="269"/>
        <v>36585941</v>
      </c>
      <c r="X348" s="15">
        <f t="shared" si="269"/>
        <v>0</v>
      </c>
      <c r="Y348" s="15">
        <f t="shared" si="269"/>
        <v>0</v>
      </c>
      <c r="Z348" s="15">
        <f t="shared" si="270"/>
        <v>0</v>
      </c>
      <c r="AA348" s="15">
        <f t="shared" si="270"/>
        <v>0</v>
      </c>
      <c r="AB348" s="15">
        <f t="shared" si="270"/>
        <v>0</v>
      </c>
      <c r="AC348" s="15">
        <f t="shared" si="270"/>
        <v>0</v>
      </c>
      <c r="AD348" s="15">
        <f t="shared" si="270"/>
        <v>36585941</v>
      </c>
      <c r="AE348" s="15">
        <f t="shared" si="270"/>
        <v>36585941</v>
      </c>
      <c r="AF348" s="15">
        <f t="shared" si="270"/>
        <v>0</v>
      </c>
      <c r="AG348" s="15">
        <f t="shared" si="270"/>
        <v>0</v>
      </c>
      <c r="AH348" s="15">
        <f t="shared" si="270"/>
        <v>36585941</v>
      </c>
      <c r="AI348" s="15">
        <f t="shared" si="270"/>
        <v>36585941</v>
      </c>
      <c r="AJ348" s="15">
        <f t="shared" si="270"/>
        <v>0</v>
      </c>
      <c r="AK348" s="15">
        <f t="shared" si="270"/>
        <v>0</v>
      </c>
      <c r="AL348" s="15">
        <f t="shared" si="270"/>
        <v>0</v>
      </c>
      <c r="AM348" s="44">
        <f t="shared" si="270"/>
        <v>0</v>
      </c>
      <c r="AN348" s="44">
        <f t="shared" si="270"/>
        <v>0</v>
      </c>
      <c r="AO348" s="44">
        <f t="shared" si="270"/>
        <v>0</v>
      </c>
      <c r="AP348" s="44">
        <f t="shared" si="270"/>
        <v>36585941</v>
      </c>
      <c r="AQ348" s="44">
        <f t="shared" si="270"/>
        <v>36585941</v>
      </c>
      <c r="AR348" s="44">
        <f t="shared" si="270"/>
        <v>0</v>
      </c>
      <c r="AS348" s="44">
        <f t="shared" si="270"/>
        <v>0</v>
      </c>
    </row>
    <row r="349" spans="1:45" hidden="1" x14ac:dyDescent="0.25">
      <c r="A349" s="102" t="s">
        <v>81</v>
      </c>
      <c r="B349" s="98">
        <v>52</v>
      </c>
      <c r="C349" s="98">
        <v>0</v>
      </c>
      <c r="D349" s="2" t="s">
        <v>43</v>
      </c>
      <c r="E349" s="98">
        <v>852</v>
      </c>
      <c r="F349" s="2"/>
      <c r="G349" s="2"/>
      <c r="H349" s="2" t="s">
        <v>281</v>
      </c>
      <c r="I349" s="2" t="s">
        <v>82</v>
      </c>
      <c r="J349" s="15">
        <f>'3.ВС'!J297</f>
        <v>36585941</v>
      </c>
      <c r="K349" s="15">
        <f>'3.ВС'!K297</f>
        <v>36585941</v>
      </c>
      <c r="L349" s="15">
        <f>'3.ВС'!L297</f>
        <v>0</v>
      </c>
      <c r="M349" s="15">
        <f>'3.ВС'!M297</f>
        <v>0</v>
      </c>
      <c r="N349" s="15">
        <f>'3.ВС'!N297</f>
        <v>0</v>
      </c>
      <c r="O349" s="15">
        <f>'3.ВС'!O297</f>
        <v>0</v>
      </c>
      <c r="P349" s="15">
        <f>'3.ВС'!P297</f>
        <v>0</v>
      </c>
      <c r="Q349" s="15">
        <f>'3.ВС'!Q297</f>
        <v>0</v>
      </c>
      <c r="R349" s="15">
        <f>'3.ВС'!R297</f>
        <v>36585941</v>
      </c>
      <c r="S349" s="15">
        <f>'3.ВС'!S297</f>
        <v>36585941</v>
      </c>
      <c r="T349" s="15">
        <f>'3.ВС'!T297</f>
        <v>0</v>
      </c>
      <c r="U349" s="15">
        <f>'3.ВС'!U297</f>
        <v>0</v>
      </c>
      <c r="V349" s="15">
        <f>'3.ВС'!V297</f>
        <v>36585941</v>
      </c>
      <c r="W349" s="15">
        <f>'3.ВС'!W297</f>
        <v>36585941</v>
      </c>
      <c r="X349" s="15">
        <f>'3.ВС'!X297</f>
        <v>0</v>
      </c>
      <c r="Y349" s="15">
        <f>'3.ВС'!Y297</f>
        <v>0</v>
      </c>
      <c r="Z349" s="15">
        <f>'3.ВС'!Z297</f>
        <v>0</v>
      </c>
      <c r="AA349" s="15">
        <f>'3.ВС'!AA297</f>
        <v>0</v>
      </c>
      <c r="AB349" s="15">
        <f>'3.ВС'!AB297</f>
        <v>0</v>
      </c>
      <c r="AC349" s="15">
        <f>'3.ВС'!AC297</f>
        <v>0</v>
      </c>
      <c r="AD349" s="15">
        <f>'3.ВС'!AD297</f>
        <v>36585941</v>
      </c>
      <c r="AE349" s="15">
        <f>'3.ВС'!AE297</f>
        <v>36585941</v>
      </c>
      <c r="AF349" s="15">
        <f>'3.ВС'!AF297</f>
        <v>0</v>
      </c>
      <c r="AG349" s="15">
        <f>'3.ВС'!AG297</f>
        <v>0</v>
      </c>
      <c r="AH349" s="15">
        <f>'3.ВС'!AH297</f>
        <v>36585941</v>
      </c>
      <c r="AI349" s="15">
        <f>'3.ВС'!AI297</f>
        <v>36585941</v>
      </c>
      <c r="AJ349" s="15">
        <f>'3.ВС'!AJ297</f>
        <v>0</v>
      </c>
      <c r="AK349" s="15">
        <f>'3.ВС'!AK297</f>
        <v>0</v>
      </c>
      <c r="AL349" s="15">
        <f>'3.ВС'!AL297</f>
        <v>0</v>
      </c>
      <c r="AM349" s="44">
        <f>'3.ВС'!AM297</f>
        <v>0</v>
      </c>
      <c r="AN349" s="44">
        <f>'3.ВС'!AN297</f>
        <v>0</v>
      </c>
      <c r="AO349" s="44">
        <f>'3.ВС'!AO297</f>
        <v>0</v>
      </c>
      <c r="AP349" s="44">
        <f>'3.ВС'!AP297</f>
        <v>36585941</v>
      </c>
      <c r="AQ349" s="44">
        <f>'3.ВС'!AQ297</f>
        <v>36585941</v>
      </c>
      <c r="AR349" s="44">
        <f>'3.ВС'!AR297</f>
        <v>0</v>
      </c>
      <c r="AS349" s="44">
        <f>'3.ВС'!AS297</f>
        <v>0</v>
      </c>
    </row>
    <row r="350" spans="1:45" ht="77.25" hidden="1" customHeight="1" x14ac:dyDescent="0.25">
      <c r="A350" s="100" t="s">
        <v>124</v>
      </c>
      <c r="B350" s="98">
        <v>52</v>
      </c>
      <c r="C350" s="98">
        <v>0</v>
      </c>
      <c r="D350" s="3" t="s">
        <v>43</v>
      </c>
      <c r="E350" s="98">
        <v>852</v>
      </c>
      <c r="F350" s="2" t="s">
        <v>90</v>
      </c>
      <c r="G350" s="2" t="s">
        <v>13</v>
      </c>
      <c r="H350" s="2" t="s">
        <v>171</v>
      </c>
      <c r="I350" s="2"/>
      <c r="J350" s="15">
        <f t="shared" ref="J350:AK351" si="271">J351</f>
        <v>932702</v>
      </c>
      <c r="K350" s="15">
        <f t="shared" si="271"/>
        <v>932702</v>
      </c>
      <c r="L350" s="15">
        <f t="shared" si="271"/>
        <v>0</v>
      </c>
      <c r="M350" s="15">
        <f t="shared" si="271"/>
        <v>0</v>
      </c>
      <c r="N350" s="15">
        <f t="shared" si="271"/>
        <v>0</v>
      </c>
      <c r="O350" s="15">
        <f t="shared" si="271"/>
        <v>0</v>
      </c>
      <c r="P350" s="15">
        <f t="shared" si="271"/>
        <v>0</v>
      </c>
      <c r="Q350" s="15">
        <f t="shared" si="271"/>
        <v>0</v>
      </c>
      <c r="R350" s="15">
        <f t="shared" si="271"/>
        <v>932702</v>
      </c>
      <c r="S350" s="15">
        <f t="shared" si="271"/>
        <v>932702</v>
      </c>
      <c r="T350" s="15">
        <f t="shared" si="271"/>
        <v>0</v>
      </c>
      <c r="U350" s="15">
        <f t="shared" si="271"/>
        <v>0</v>
      </c>
      <c r="V350" s="15">
        <f t="shared" si="271"/>
        <v>932702</v>
      </c>
      <c r="W350" s="15">
        <f t="shared" si="271"/>
        <v>932702</v>
      </c>
      <c r="X350" s="15">
        <f t="shared" si="271"/>
        <v>0</v>
      </c>
      <c r="Y350" s="15">
        <f t="shared" si="271"/>
        <v>0</v>
      </c>
      <c r="Z350" s="15">
        <f t="shared" si="271"/>
        <v>0</v>
      </c>
      <c r="AA350" s="15">
        <f t="shared" si="271"/>
        <v>0</v>
      </c>
      <c r="AB350" s="15">
        <f t="shared" si="271"/>
        <v>0</v>
      </c>
      <c r="AC350" s="15">
        <f t="shared" si="271"/>
        <v>0</v>
      </c>
      <c r="AD350" s="15">
        <f t="shared" si="271"/>
        <v>932702</v>
      </c>
      <c r="AE350" s="15">
        <f t="shared" si="271"/>
        <v>932702</v>
      </c>
      <c r="AF350" s="15">
        <f t="shared" si="271"/>
        <v>0</v>
      </c>
      <c r="AG350" s="15">
        <f t="shared" si="271"/>
        <v>0</v>
      </c>
      <c r="AH350" s="15">
        <f t="shared" si="271"/>
        <v>932702</v>
      </c>
      <c r="AI350" s="15">
        <f t="shared" si="271"/>
        <v>932702</v>
      </c>
      <c r="AJ350" s="15">
        <f t="shared" si="271"/>
        <v>0</v>
      </c>
      <c r="AK350" s="15">
        <f t="shared" si="271"/>
        <v>0</v>
      </c>
      <c r="AL350" s="15">
        <f t="shared" ref="Z350:AS351" si="272">AL351</f>
        <v>0</v>
      </c>
      <c r="AM350" s="44">
        <f t="shared" si="272"/>
        <v>0</v>
      </c>
      <c r="AN350" s="44">
        <f t="shared" si="272"/>
        <v>0</v>
      </c>
      <c r="AO350" s="44">
        <f t="shared" si="272"/>
        <v>0</v>
      </c>
      <c r="AP350" s="44">
        <f t="shared" si="272"/>
        <v>932702</v>
      </c>
      <c r="AQ350" s="44">
        <f t="shared" si="272"/>
        <v>932702</v>
      </c>
      <c r="AR350" s="44">
        <f t="shared" si="272"/>
        <v>0</v>
      </c>
      <c r="AS350" s="44">
        <f t="shared" si="272"/>
        <v>0</v>
      </c>
    </row>
    <row r="351" spans="1:45" ht="21" hidden="1" customHeight="1" x14ac:dyDescent="0.25">
      <c r="A351" s="100" t="s">
        <v>93</v>
      </c>
      <c r="B351" s="98">
        <v>52</v>
      </c>
      <c r="C351" s="98">
        <v>0</v>
      </c>
      <c r="D351" s="2" t="s">
        <v>43</v>
      </c>
      <c r="E351" s="98">
        <v>852</v>
      </c>
      <c r="F351" s="2" t="s">
        <v>90</v>
      </c>
      <c r="G351" s="2" t="s">
        <v>13</v>
      </c>
      <c r="H351" s="2" t="s">
        <v>171</v>
      </c>
      <c r="I351" s="2" t="s">
        <v>94</v>
      </c>
      <c r="J351" s="15">
        <f t="shared" si="271"/>
        <v>932702</v>
      </c>
      <c r="K351" s="15">
        <f t="shared" si="271"/>
        <v>932702</v>
      </c>
      <c r="L351" s="15">
        <f t="shared" si="271"/>
        <v>0</v>
      </c>
      <c r="M351" s="15">
        <f t="shared" si="271"/>
        <v>0</v>
      </c>
      <c r="N351" s="15">
        <f t="shared" si="271"/>
        <v>0</v>
      </c>
      <c r="O351" s="15">
        <f t="shared" si="271"/>
        <v>0</v>
      </c>
      <c r="P351" s="15">
        <f t="shared" si="271"/>
        <v>0</v>
      </c>
      <c r="Q351" s="15">
        <f t="shared" si="271"/>
        <v>0</v>
      </c>
      <c r="R351" s="15">
        <f t="shared" si="271"/>
        <v>932702</v>
      </c>
      <c r="S351" s="15">
        <f t="shared" si="271"/>
        <v>932702</v>
      </c>
      <c r="T351" s="15">
        <f t="shared" si="271"/>
        <v>0</v>
      </c>
      <c r="U351" s="15">
        <f t="shared" si="271"/>
        <v>0</v>
      </c>
      <c r="V351" s="15">
        <f t="shared" si="271"/>
        <v>932702</v>
      </c>
      <c r="W351" s="15">
        <f t="shared" si="271"/>
        <v>932702</v>
      </c>
      <c r="X351" s="15">
        <f t="shared" si="271"/>
        <v>0</v>
      </c>
      <c r="Y351" s="15">
        <f t="shared" si="271"/>
        <v>0</v>
      </c>
      <c r="Z351" s="15">
        <f t="shared" si="272"/>
        <v>0</v>
      </c>
      <c r="AA351" s="15">
        <f t="shared" si="272"/>
        <v>0</v>
      </c>
      <c r="AB351" s="15">
        <f t="shared" si="272"/>
        <v>0</v>
      </c>
      <c r="AC351" s="15">
        <f t="shared" si="272"/>
        <v>0</v>
      </c>
      <c r="AD351" s="15">
        <f t="shared" si="272"/>
        <v>932702</v>
      </c>
      <c r="AE351" s="15">
        <f t="shared" si="272"/>
        <v>932702</v>
      </c>
      <c r="AF351" s="15">
        <f t="shared" si="272"/>
        <v>0</v>
      </c>
      <c r="AG351" s="15">
        <f t="shared" si="272"/>
        <v>0</v>
      </c>
      <c r="AH351" s="15">
        <f t="shared" si="272"/>
        <v>932702</v>
      </c>
      <c r="AI351" s="15">
        <f t="shared" si="272"/>
        <v>932702</v>
      </c>
      <c r="AJ351" s="15">
        <f t="shared" si="272"/>
        <v>0</v>
      </c>
      <c r="AK351" s="15">
        <f t="shared" si="272"/>
        <v>0</v>
      </c>
      <c r="AL351" s="15">
        <f t="shared" si="272"/>
        <v>0</v>
      </c>
      <c r="AM351" s="44">
        <f t="shared" si="272"/>
        <v>0</v>
      </c>
      <c r="AN351" s="44">
        <f t="shared" si="272"/>
        <v>0</v>
      </c>
      <c r="AO351" s="44">
        <f t="shared" si="272"/>
        <v>0</v>
      </c>
      <c r="AP351" s="44">
        <f t="shared" si="272"/>
        <v>932702</v>
      </c>
      <c r="AQ351" s="44">
        <f t="shared" si="272"/>
        <v>932702</v>
      </c>
      <c r="AR351" s="44">
        <f t="shared" si="272"/>
        <v>0</v>
      </c>
      <c r="AS351" s="44">
        <f t="shared" si="272"/>
        <v>0</v>
      </c>
    </row>
    <row r="352" spans="1:45" ht="21" hidden="1" customHeight="1" x14ac:dyDescent="0.25">
      <c r="A352" s="100" t="s">
        <v>95</v>
      </c>
      <c r="B352" s="98">
        <v>52</v>
      </c>
      <c r="C352" s="98">
        <v>0</v>
      </c>
      <c r="D352" s="2" t="s">
        <v>43</v>
      </c>
      <c r="E352" s="98">
        <v>852</v>
      </c>
      <c r="F352" s="2" t="s">
        <v>90</v>
      </c>
      <c r="G352" s="2" t="s">
        <v>13</v>
      </c>
      <c r="H352" s="2" t="s">
        <v>171</v>
      </c>
      <c r="I352" s="2" t="s">
        <v>96</v>
      </c>
      <c r="J352" s="15">
        <f>'3.ВС'!J388</f>
        <v>932702</v>
      </c>
      <c r="K352" s="15">
        <f>'3.ВС'!K388</f>
        <v>932702</v>
      </c>
      <c r="L352" s="15">
        <f>'3.ВС'!L388</f>
        <v>0</v>
      </c>
      <c r="M352" s="15">
        <f>'3.ВС'!M388</f>
        <v>0</v>
      </c>
      <c r="N352" s="15">
        <f>'3.ВС'!N388</f>
        <v>0</v>
      </c>
      <c r="O352" s="15">
        <f>'3.ВС'!O388</f>
        <v>0</v>
      </c>
      <c r="P352" s="15">
        <f>'3.ВС'!P388</f>
        <v>0</v>
      </c>
      <c r="Q352" s="15">
        <f>'3.ВС'!Q388</f>
        <v>0</v>
      </c>
      <c r="R352" s="15">
        <f>'3.ВС'!R388</f>
        <v>932702</v>
      </c>
      <c r="S352" s="15">
        <f>'3.ВС'!S388</f>
        <v>932702</v>
      </c>
      <c r="T352" s="15">
        <f>'3.ВС'!T388</f>
        <v>0</v>
      </c>
      <c r="U352" s="15">
        <f>'3.ВС'!U388</f>
        <v>0</v>
      </c>
      <c r="V352" s="15">
        <f>'3.ВС'!V388</f>
        <v>932702</v>
      </c>
      <c r="W352" s="15">
        <f>'3.ВС'!W388</f>
        <v>932702</v>
      </c>
      <c r="X352" s="15">
        <f>'3.ВС'!X388</f>
        <v>0</v>
      </c>
      <c r="Y352" s="15">
        <f>'3.ВС'!Y388</f>
        <v>0</v>
      </c>
      <c r="Z352" s="15">
        <f>'3.ВС'!Z388</f>
        <v>0</v>
      </c>
      <c r="AA352" s="15">
        <f>'3.ВС'!AA388</f>
        <v>0</v>
      </c>
      <c r="AB352" s="15">
        <f>'3.ВС'!AB388</f>
        <v>0</v>
      </c>
      <c r="AC352" s="15">
        <f>'3.ВС'!AC388</f>
        <v>0</v>
      </c>
      <c r="AD352" s="15">
        <f>'3.ВС'!AD388</f>
        <v>932702</v>
      </c>
      <c r="AE352" s="15">
        <f>'3.ВС'!AE388</f>
        <v>932702</v>
      </c>
      <c r="AF352" s="15">
        <f>'3.ВС'!AF388</f>
        <v>0</v>
      </c>
      <c r="AG352" s="15">
        <f>'3.ВС'!AG388</f>
        <v>0</v>
      </c>
      <c r="AH352" s="15">
        <f>'3.ВС'!AH388</f>
        <v>932702</v>
      </c>
      <c r="AI352" s="15">
        <f>'3.ВС'!AI388</f>
        <v>932702</v>
      </c>
      <c r="AJ352" s="15">
        <f>'3.ВС'!AJ388</f>
        <v>0</v>
      </c>
      <c r="AK352" s="15">
        <f>'3.ВС'!AK388</f>
        <v>0</v>
      </c>
      <c r="AL352" s="15">
        <f>'3.ВС'!AL388</f>
        <v>0</v>
      </c>
      <c r="AM352" s="44">
        <f>'3.ВС'!AM388</f>
        <v>0</v>
      </c>
      <c r="AN352" s="44">
        <f>'3.ВС'!AN388</f>
        <v>0</v>
      </c>
      <c r="AO352" s="44">
        <f>'3.ВС'!AO388</f>
        <v>0</v>
      </c>
      <c r="AP352" s="44">
        <f>'3.ВС'!AP388</f>
        <v>932702</v>
      </c>
      <c r="AQ352" s="44">
        <f>'3.ВС'!AQ388</f>
        <v>932702</v>
      </c>
      <c r="AR352" s="44">
        <f>'3.ВС'!AR388</f>
        <v>0</v>
      </c>
      <c r="AS352" s="44">
        <f>'3.ВС'!AS388</f>
        <v>0</v>
      </c>
    </row>
    <row r="353" spans="1:45" hidden="1" x14ac:dyDescent="0.25">
      <c r="A353" s="100" t="s">
        <v>112</v>
      </c>
      <c r="B353" s="98">
        <v>52</v>
      </c>
      <c r="C353" s="98">
        <v>0</v>
      </c>
      <c r="D353" s="3" t="s">
        <v>43</v>
      </c>
      <c r="E353" s="98">
        <v>852</v>
      </c>
      <c r="F353" s="3" t="s">
        <v>75</v>
      </c>
      <c r="G353" s="3" t="s">
        <v>11</v>
      </c>
      <c r="H353" s="3" t="s">
        <v>209</v>
      </c>
      <c r="I353" s="3"/>
      <c r="J353" s="6">
        <f t="shared" ref="J353:AK354" si="273">J354</f>
        <v>10130300</v>
      </c>
      <c r="K353" s="6">
        <f t="shared" si="273"/>
        <v>0</v>
      </c>
      <c r="L353" s="6">
        <f t="shared" si="273"/>
        <v>10130300</v>
      </c>
      <c r="M353" s="6">
        <f t="shared" si="273"/>
        <v>0</v>
      </c>
      <c r="N353" s="6">
        <f t="shared" si="273"/>
        <v>0</v>
      </c>
      <c r="O353" s="6">
        <f t="shared" si="273"/>
        <v>0</v>
      </c>
      <c r="P353" s="6">
        <f t="shared" si="273"/>
        <v>0</v>
      </c>
      <c r="Q353" s="6">
        <f t="shared" si="273"/>
        <v>0</v>
      </c>
      <c r="R353" s="6">
        <f t="shared" si="273"/>
        <v>10130300</v>
      </c>
      <c r="S353" s="6">
        <f t="shared" si="273"/>
        <v>0</v>
      </c>
      <c r="T353" s="6">
        <f t="shared" si="273"/>
        <v>10130300</v>
      </c>
      <c r="U353" s="6">
        <f t="shared" si="273"/>
        <v>0</v>
      </c>
      <c r="V353" s="6">
        <f t="shared" si="273"/>
        <v>8433400</v>
      </c>
      <c r="W353" s="6">
        <f t="shared" si="273"/>
        <v>0</v>
      </c>
      <c r="X353" s="6">
        <f t="shared" si="273"/>
        <v>8433400</v>
      </c>
      <c r="Y353" s="6">
        <f t="shared" si="273"/>
        <v>0</v>
      </c>
      <c r="Z353" s="6">
        <f t="shared" si="273"/>
        <v>0</v>
      </c>
      <c r="AA353" s="6">
        <f t="shared" si="273"/>
        <v>0</v>
      </c>
      <c r="AB353" s="6">
        <f t="shared" si="273"/>
        <v>0</v>
      </c>
      <c r="AC353" s="6">
        <f t="shared" si="273"/>
        <v>0</v>
      </c>
      <c r="AD353" s="6">
        <f t="shared" si="273"/>
        <v>8433400</v>
      </c>
      <c r="AE353" s="6">
        <f t="shared" si="273"/>
        <v>0</v>
      </c>
      <c r="AF353" s="6">
        <f t="shared" si="273"/>
        <v>8433400</v>
      </c>
      <c r="AG353" s="6">
        <f t="shared" si="273"/>
        <v>0</v>
      </c>
      <c r="AH353" s="6">
        <f t="shared" si="273"/>
        <v>8433400</v>
      </c>
      <c r="AI353" s="6">
        <f t="shared" si="273"/>
        <v>0</v>
      </c>
      <c r="AJ353" s="6">
        <f t="shared" si="273"/>
        <v>8433400</v>
      </c>
      <c r="AK353" s="6">
        <f t="shared" si="273"/>
        <v>0</v>
      </c>
      <c r="AL353" s="6">
        <f t="shared" ref="Z353:AS354" si="274">AL354</f>
        <v>0</v>
      </c>
      <c r="AM353" s="69">
        <f t="shared" si="274"/>
        <v>0</v>
      </c>
      <c r="AN353" s="69">
        <f t="shared" si="274"/>
        <v>0</v>
      </c>
      <c r="AO353" s="69">
        <f t="shared" si="274"/>
        <v>0</v>
      </c>
      <c r="AP353" s="69">
        <f t="shared" si="274"/>
        <v>8433400</v>
      </c>
      <c r="AQ353" s="69">
        <f t="shared" si="274"/>
        <v>0</v>
      </c>
      <c r="AR353" s="69">
        <f t="shared" si="274"/>
        <v>8433400</v>
      </c>
      <c r="AS353" s="69">
        <f t="shared" si="274"/>
        <v>0</v>
      </c>
    </row>
    <row r="354" spans="1:45" ht="21" hidden="1" customHeight="1" x14ac:dyDescent="0.25">
      <c r="A354" s="102" t="s">
        <v>40</v>
      </c>
      <c r="B354" s="98">
        <v>52</v>
      </c>
      <c r="C354" s="98">
        <v>0</v>
      </c>
      <c r="D354" s="2" t="s">
        <v>43</v>
      </c>
      <c r="E354" s="98">
        <v>852</v>
      </c>
      <c r="F354" s="3" t="s">
        <v>75</v>
      </c>
      <c r="G354" s="3" t="s">
        <v>11</v>
      </c>
      <c r="H354" s="3" t="s">
        <v>209</v>
      </c>
      <c r="I354" s="3" t="s">
        <v>80</v>
      </c>
      <c r="J354" s="15">
        <f t="shared" si="273"/>
        <v>10130300</v>
      </c>
      <c r="K354" s="15">
        <f t="shared" si="273"/>
        <v>0</v>
      </c>
      <c r="L354" s="15">
        <f t="shared" si="273"/>
        <v>10130300</v>
      </c>
      <c r="M354" s="15">
        <f t="shared" si="273"/>
        <v>0</v>
      </c>
      <c r="N354" s="15">
        <f t="shared" si="273"/>
        <v>0</v>
      </c>
      <c r="O354" s="15">
        <f t="shared" si="273"/>
        <v>0</v>
      </c>
      <c r="P354" s="15">
        <f t="shared" si="273"/>
        <v>0</v>
      </c>
      <c r="Q354" s="15">
        <f t="shared" si="273"/>
        <v>0</v>
      </c>
      <c r="R354" s="15">
        <f t="shared" si="273"/>
        <v>10130300</v>
      </c>
      <c r="S354" s="15">
        <f t="shared" si="273"/>
        <v>0</v>
      </c>
      <c r="T354" s="15">
        <f t="shared" si="273"/>
        <v>10130300</v>
      </c>
      <c r="U354" s="15">
        <f t="shared" si="273"/>
        <v>0</v>
      </c>
      <c r="V354" s="15">
        <f t="shared" si="273"/>
        <v>8433400</v>
      </c>
      <c r="W354" s="15">
        <f t="shared" si="273"/>
        <v>0</v>
      </c>
      <c r="X354" s="15">
        <f t="shared" si="273"/>
        <v>8433400</v>
      </c>
      <c r="Y354" s="15">
        <f t="shared" si="273"/>
        <v>0</v>
      </c>
      <c r="Z354" s="15">
        <f t="shared" si="274"/>
        <v>0</v>
      </c>
      <c r="AA354" s="15">
        <f t="shared" si="274"/>
        <v>0</v>
      </c>
      <c r="AB354" s="15">
        <f t="shared" si="274"/>
        <v>0</v>
      </c>
      <c r="AC354" s="15">
        <f t="shared" si="274"/>
        <v>0</v>
      </c>
      <c r="AD354" s="15">
        <f t="shared" si="274"/>
        <v>8433400</v>
      </c>
      <c r="AE354" s="15">
        <f t="shared" si="274"/>
        <v>0</v>
      </c>
      <c r="AF354" s="15">
        <f t="shared" si="274"/>
        <v>8433400</v>
      </c>
      <c r="AG354" s="15">
        <f t="shared" si="274"/>
        <v>0</v>
      </c>
      <c r="AH354" s="15">
        <f t="shared" si="274"/>
        <v>8433400</v>
      </c>
      <c r="AI354" s="15">
        <f t="shared" si="274"/>
        <v>0</v>
      </c>
      <c r="AJ354" s="15">
        <f t="shared" si="274"/>
        <v>8433400</v>
      </c>
      <c r="AK354" s="15">
        <f t="shared" si="274"/>
        <v>0</v>
      </c>
      <c r="AL354" s="15">
        <f t="shared" si="274"/>
        <v>0</v>
      </c>
      <c r="AM354" s="44">
        <f t="shared" si="274"/>
        <v>0</v>
      </c>
      <c r="AN354" s="44">
        <f t="shared" si="274"/>
        <v>0</v>
      </c>
      <c r="AO354" s="44">
        <f t="shared" si="274"/>
        <v>0</v>
      </c>
      <c r="AP354" s="44">
        <f t="shared" si="274"/>
        <v>8433400</v>
      </c>
      <c r="AQ354" s="44">
        <f t="shared" si="274"/>
        <v>0</v>
      </c>
      <c r="AR354" s="44">
        <f t="shared" si="274"/>
        <v>8433400</v>
      </c>
      <c r="AS354" s="44">
        <f t="shared" si="274"/>
        <v>0</v>
      </c>
    </row>
    <row r="355" spans="1:45" ht="21" hidden="1" customHeight="1" x14ac:dyDescent="0.25">
      <c r="A355" s="102" t="s">
        <v>81</v>
      </c>
      <c r="B355" s="98">
        <v>52</v>
      </c>
      <c r="C355" s="98">
        <v>0</v>
      </c>
      <c r="D355" s="2" t="s">
        <v>43</v>
      </c>
      <c r="E355" s="98">
        <v>852</v>
      </c>
      <c r="F355" s="2" t="s">
        <v>75</v>
      </c>
      <c r="G355" s="2" t="s">
        <v>11</v>
      </c>
      <c r="H355" s="2" t="s">
        <v>209</v>
      </c>
      <c r="I355" s="2" t="s">
        <v>82</v>
      </c>
      <c r="J355" s="15">
        <f>'3.ВС'!J300</f>
        <v>10130300</v>
      </c>
      <c r="K355" s="15">
        <f>'3.ВС'!K300</f>
        <v>0</v>
      </c>
      <c r="L355" s="15">
        <f>'3.ВС'!L300</f>
        <v>10130300</v>
      </c>
      <c r="M355" s="15">
        <f>'3.ВС'!M300</f>
        <v>0</v>
      </c>
      <c r="N355" s="15">
        <f>'3.ВС'!N300</f>
        <v>0</v>
      </c>
      <c r="O355" s="15">
        <f>'3.ВС'!O300</f>
        <v>0</v>
      </c>
      <c r="P355" s="15">
        <f>'3.ВС'!P300</f>
        <v>0</v>
      </c>
      <c r="Q355" s="15">
        <f>'3.ВС'!Q300</f>
        <v>0</v>
      </c>
      <c r="R355" s="15">
        <f>'3.ВС'!R300</f>
        <v>10130300</v>
      </c>
      <c r="S355" s="15">
        <f>'3.ВС'!S300</f>
        <v>0</v>
      </c>
      <c r="T355" s="15">
        <f>'3.ВС'!T300</f>
        <v>10130300</v>
      </c>
      <c r="U355" s="15">
        <f>'3.ВС'!U300</f>
        <v>0</v>
      </c>
      <c r="V355" s="15">
        <f>'3.ВС'!V300</f>
        <v>8433400</v>
      </c>
      <c r="W355" s="15">
        <f>'3.ВС'!W300</f>
        <v>0</v>
      </c>
      <c r="X355" s="15">
        <f>'3.ВС'!X300</f>
        <v>8433400</v>
      </c>
      <c r="Y355" s="15">
        <f>'3.ВС'!Y300</f>
        <v>0</v>
      </c>
      <c r="Z355" s="15">
        <f>'3.ВС'!Z300</f>
        <v>0</v>
      </c>
      <c r="AA355" s="15">
        <f>'3.ВС'!AA300</f>
        <v>0</v>
      </c>
      <c r="AB355" s="15">
        <f>'3.ВС'!AB300</f>
        <v>0</v>
      </c>
      <c r="AC355" s="15">
        <f>'3.ВС'!AC300</f>
        <v>0</v>
      </c>
      <c r="AD355" s="15">
        <f>'3.ВС'!AD300</f>
        <v>8433400</v>
      </c>
      <c r="AE355" s="15">
        <f>'3.ВС'!AE300</f>
        <v>0</v>
      </c>
      <c r="AF355" s="15">
        <f>'3.ВС'!AF300</f>
        <v>8433400</v>
      </c>
      <c r="AG355" s="15">
        <f>'3.ВС'!AG300</f>
        <v>0</v>
      </c>
      <c r="AH355" s="15">
        <f>'3.ВС'!AH300</f>
        <v>8433400</v>
      </c>
      <c r="AI355" s="15">
        <f>'3.ВС'!AI300</f>
        <v>0</v>
      </c>
      <c r="AJ355" s="15">
        <f>'3.ВС'!AJ300</f>
        <v>8433400</v>
      </c>
      <c r="AK355" s="15">
        <f>'3.ВС'!AK300</f>
        <v>0</v>
      </c>
      <c r="AL355" s="15">
        <f>'3.ВС'!AL300</f>
        <v>0</v>
      </c>
      <c r="AM355" s="44">
        <f>'3.ВС'!AM300</f>
        <v>0</v>
      </c>
      <c r="AN355" s="44">
        <f>'3.ВС'!AN300</f>
        <v>0</v>
      </c>
      <c r="AO355" s="44">
        <f>'3.ВС'!AO300</f>
        <v>0</v>
      </c>
      <c r="AP355" s="44">
        <f>'3.ВС'!AP300</f>
        <v>8433400</v>
      </c>
      <c r="AQ355" s="44">
        <f>'3.ВС'!AQ300</f>
        <v>0</v>
      </c>
      <c r="AR355" s="44">
        <f>'3.ВС'!AR300</f>
        <v>8433400</v>
      </c>
      <c r="AS355" s="44">
        <f>'3.ВС'!AS300</f>
        <v>0</v>
      </c>
    </row>
    <row r="356" spans="1:45" hidden="1" x14ac:dyDescent="0.25">
      <c r="A356" s="100" t="s">
        <v>115</v>
      </c>
      <c r="B356" s="98">
        <v>52</v>
      </c>
      <c r="C356" s="98">
        <v>0</v>
      </c>
      <c r="D356" s="3" t="s">
        <v>43</v>
      </c>
      <c r="E356" s="98">
        <v>852</v>
      </c>
      <c r="F356" s="2" t="s">
        <v>75</v>
      </c>
      <c r="G356" s="2" t="s">
        <v>43</v>
      </c>
      <c r="H356" s="2" t="s">
        <v>212</v>
      </c>
      <c r="I356" s="2"/>
      <c r="J356" s="15">
        <f t="shared" ref="J356:AK357" si="275">J357</f>
        <v>22084400</v>
      </c>
      <c r="K356" s="15">
        <f t="shared" si="275"/>
        <v>0</v>
      </c>
      <c r="L356" s="15">
        <f t="shared" si="275"/>
        <v>22084400</v>
      </c>
      <c r="M356" s="15">
        <f t="shared" si="275"/>
        <v>0</v>
      </c>
      <c r="N356" s="15">
        <f t="shared" si="275"/>
        <v>0</v>
      </c>
      <c r="O356" s="15">
        <f t="shared" si="275"/>
        <v>0</v>
      </c>
      <c r="P356" s="15">
        <f t="shared" si="275"/>
        <v>0</v>
      </c>
      <c r="Q356" s="15">
        <f t="shared" si="275"/>
        <v>0</v>
      </c>
      <c r="R356" s="15">
        <f t="shared" si="275"/>
        <v>22084400</v>
      </c>
      <c r="S356" s="15">
        <f t="shared" si="275"/>
        <v>0</v>
      </c>
      <c r="T356" s="15">
        <f t="shared" si="275"/>
        <v>22084400</v>
      </c>
      <c r="U356" s="15">
        <f t="shared" si="275"/>
        <v>0</v>
      </c>
      <c r="V356" s="15">
        <f t="shared" si="275"/>
        <v>13878700</v>
      </c>
      <c r="W356" s="15">
        <f t="shared" si="275"/>
        <v>0</v>
      </c>
      <c r="X356" s="15">
        <f t="shared" si="275"/>
        <v>13878700</v>
      </c>
      <c r="Y356" s="15">
        <f t="shared" si="275"/>
        <v>0</v>
      </c>
      <c r="Z356" s="15">
        <f t="shared" si="275"/>
        <v>0</v>
      </c>
      <c r="AA356" s="15">
        <f t="shared" si="275"/>
        <v>0</v>
      </c>
      <c r="AB356" s="15">
        <f t="shared" si="275"/>
        <v>0</v>
      </c>
      <c r="AC356" s="15">
        <f t="shared" si="275"/>
        <v>0</v>
      </c>
      <c r="AD356" s="15">
        <f t="shared" si="275"/>
        <v>13878700</v>
      </c>
      <c r="AE356" s="15">
        <f t="shared" si="275"/>
        <v>0</v>
      </c>
      <c r="AF356" s="15">
        <f t="shared" si="275"/>
        <v>13878700</v>
      </c>
      <c r="AG356" s="15">
        <f t="shared" si="275"/>
        <v>0</v>
      </c>
      <c r="AH356" s="15">
        <f t="shared" si="275"/>
        <v>12078700</v>
      </c>
      <c r="AI356" s="15">
        <f t="shared" si="275"/>
        <v>0</v>
      </c>
      <c r="AJ356" s="15">
        <f t="shared" si="275"/>
        <v>12078700</v>
      </c>
      <c r="AK356" s="15">
        <f t="shared" si="275"/>
        <v>0</v>
      </c>
      <c r="AL356" s="15">
        <f t="shared" ref="Z356:AS357" si="276">AL357</f>
        <v>0</v>
      </c>
      <c r="AM356" s="44">
        <f t="shared" si="276"/>
        <v>0</v>
      </c>
      <c r="AN356" s="44">
        <f t="shared" si="276"/>
        <v>0</v>
      </c>
      <c r="AO356" s="44">
        <f t="shared" si="276"/>
        <v>0</v>
      </c>
      <c r="AP356" s="44">
        <f t="shared" si="276"/>
        <v>12078700</v>
      </c>
      <c r="AQ356" s="44">
        <f t="shared" si="276"/>
        <v>0</v>
      </c>
      <c r="AR356" s="44">
        <f t="shared" si="276"/>
        <v>12078700</v>
      </c>
      <c r="AS356" s="44">
        <f t="shared" si="276"/>
        <v>0</v>
      </c>
    </row>
    <row r="357" spans="1:45" ht="21" hidden="1" customHeight="1" x14ac:dyDescent="0.25">
      <c r="A357" s="102" t="s">
        <v>40</v>
      </c>
      <c r="B357" s="98">
        <v>52</v>
      </c>
      <c r="C357" s="98">
        <v>0</v>
      </c>
      <c r="D357" s="2" t="s">
        <v>43</v>
      </c>
      <c r="E357" s="98">
        <v>852</v>
      </c>
      <c r="F357" s="2" t="s">
        <v>75</v>
      </c>
      <c r="G357" s="3" t="s">
        <v>43</v>
      </c>
      <c r="H357" s="2" t="s">
        <v>212</v>
      </c>
      <c r="I357" s="2" t="s">
        <v>80</v>
      </c>
      <c r="J357" s="15">
        <f t="shared" si="275"/>
        <v>22084400</v>
      </c>
      <c r="K357" s="15">
        <f t="shared" si="275"/>
        <v>0</v>
      </c>
      <c r="L357" s="15">
        <f t="shared" si="275"/>
        <v>22084400</v>
      </c>
      <c r="M357" s="15">
        <f t="shared" si="275"/>
        <v>0</v>
      </c>
      <c r="N357" s="15">
        <f t="shared" si="275"/>
        <v>0</v>
      </c>
      <c r="O357" s="15">
        <f t="shared" si="275"/>
        <v>0</v>
      </c>
      <c r="P357" s="15">
        <f t="shared" si="275"/>
        <v>0</v>
      </c>
      <c r="Q357" s="15">
        <f t="shared" si="275"/>
        <v>0</v>
      </c>
      <c r="R357" s="15">
        <f t="shared" si="275"/>
        <v>22084400</v>
      </c>
      <c r="S357" s="15">
        <f t="shared" si="275"/>
        <v>0</v>
      </c>
      <c r="T357" s="15">
        <f t="shared" si="275"/>
        <v>22084400</v>
      </c>
      <c r="U357" s="15">
        <f t="shared" si="275"/>
        <v>0</v>
      </c>
      <c r="V357" s="15">
        <f t="shared" si="275"/>
        <v>13878700</v>
      </c>
      <c r="W357" s="15">
        <f t="shared" si="275"/>
        <v>0</v>
      </c>
      <c r="X357" s="15">
        <f t="shared" si="275"/>
        <v>13878700</v>
      </c>
      <c r="Y357" s="15">
        <f t="shared" si="275"/>
        <v>0</v>
      </c>
      <c r="Z357" s="15">
        <f t="shared" si="276"/>
        <v>0</v>
      </c>
      <c r="AA357" s="15">
        <f t="shared" si="276"/>
        <v>0</v>
      </c>
      <c r="AB357" s="15">
        <f t="shared" si="276"/>
        <v>0</v>
      </c>
      <c r="AC357" s="15">
        <f t="shared" si="276"/>
        <v>0</v>
      </c>
      <c r="AD357" s="15">
        <f t="shared" si="276"/>
        <v>13878700</v>
      </c>
      <c r="AE357" s="15">
        <f t="shared" si="276"/>
        <v>0</v>
      </c>
      <c r="AF357" s="15">
        <f t="shared" si="276"/>
        <v>13878700</v>
      </c>
      <c r="AG357" s="15">
        <f t="shared" si="276"/>
        <v>0</v>
      </c>
      <c r="AH357" s="15">
        <f t="shared" si="276"/>
        <v>12078700</v>
      </c>
      <c r="AI357" s="15">
        <f t="shared" si="276"/>
        <v>0</v>
      </c>
      <c r="AJ357" s="15">
        <f t="shared" si="276"/>
        <v>12078700</v>
      </c>
      <c r="AK357" s="15">
        <f t="shared" si="276"/>
        <v>0</v>
      </c>
      <c r="AL357" s="15">
        <f t="shared" si="276"/>
        <v>0</v>
      </c>
      <c r="AM357" s="44">
        <f t="shared" si="276"/>
        <v>0</v>
      </c>
      <c r="AN357" s="44">
        <f t="shared" si="276"/>
        <v>0</v>
      </c>
      <c r="AO357" s="44">
        <f t="shared" si="276"/>
        <v>0</v>
      </c>
      <c r="AP357" s="44">
        <f t="shared" si="276"/>
        <v>12078700</v>
      </c>
      <c r="AQ357" s="44">
        <f t="shared" si="276"/>
        <v>0</v>
      </c>
      <c r="AR357" s="44">
        <f t="shared" si="276"/>
        <v>12078700</v>
      </c>
      <c r="AS357" s="44">
        <f t="shared" si="276"/>
        <v>0</v>
      </c>
    </row>
    <row r="358" spans="1:45" ht="21" hidden="1" customHeight="1" x14ac:dyDescent="0.25">
      <c r="A358" s="102" t="s">
        <v>81</v>
      </c>
      <c r="B358" s="98">
        <v>52</v>
      </c>
      <c r="C358" s="98">
        <v>0</v>
      </c>
      <c r="D358" s="2" t="s">
        <v>43</v>
      </c>
      <c r="E358" s="98">
        <v>852</v>
      </c>
      <c r="F358" s="2" t="s">
        <v>75</v>
      </c>
      <c r="G358" s="3" t="s">
        <v>43</v>
      </c>
      <c r="H358" s="2" t="s">
        <v>212</v>
      </c>
      <c r="I358" s="2" t="s">
        <v>82</v>
      </c>
      <c r="J358" s="15">
        <f>'3.ВС'!J325</f>
        <v>22084400</v>
      </c>
      <c r="K358" s="15">
        <f>'3.ВС'!K325</f>
        <v>0</v>
      </c>
      <c r="L358" s="15">
        <f>'3.ВС'!L325</f>
        <v>22084400</v>
      </c>
      <c r="M358" s="15">
        <f>'3.ВС'!M325</f>
        <v>0</v>
      </c>
      <c r="N358" s="15">
        <f>'3.ВС'!N325</f>
        <v>0</v>
      </c>
      <c r="O358" s="15">
        <f>'3.ВС'!O325</f>
        <v>0</v>
      </c>
      <c r="P358" s="15">
        <f>'3.ВС'!P325</f>
        <v>0</v>
      </c>
      <c r="Q358" s="15">
        <f>'3.ВС'!Q325</f>
        <v>0</v>
      </c>
      <c r="R358" s="15">
        <f>'3.ВС'!R325</f>
        <v>22084400</v>
      </c>
      <c r="S358" s="15">
        <f>'3.ВС'!S325</f>
        <v>0</v>
      </c>
      <c r="T358" s="15">
        <f>'3.ВС'!T325</f>
        <v>22084400</v>
      </c>
      <c r="U358" s="15">
        <f>'3.ВС'!U325</f>
        <v>0</v>
      </c>
      <c r="V358" s="15">
        <f>'3.ВС'!V325</f>
        <v>13878700</v>
      </c>
      <c r="W358" s="15">
        <f>'3.ВС'!W325</f>
        <v>0</v>
      </c>
      <c r="X358" s="15">
        <f>'3.ВС'!X325</f>
        <v>13878700</v>
      </c>
      <c r="Y358" s="15">
        <f>'3.ВС'!Y325</f>
        <v>0</v>
      </c>
      <c r="Z358" s="15">
        <f>'3.ВС'!Z325</f>
        <v>0</v>
      </c>
      <c r="AA358" s="15">
        <f>'3.ВС'!AA325</f>
        <v>0</v>
      </c>
      <c r="AB358" s="15">
        <f>'3.ВС'!AB325</f>
        <v>0</v>
      </c>
      <c r="AC358" s="15">
        <f>'3.ВС'!AC325</f>
        <v>0</v>
      </c>
      <c r="AD358" s="15">
        <f>'3.ВС'!AD325</f>
        <v>13878700</v>
      </c>
      <c r="AE358" s="15">
        <f>'3.ВС'!AE325</f>
        <v>0</v>
      </c>
      <c r="AF358" s="15">
        <f>'3.ВС'!AF325</f>
        <v>13878700</v>
      </c>
      <c r="AG358" s="15">
        <f>'3.ВС'!AG325</f>
        <v>0</v>
      </c>
      <c r="AH358" s="15">
        <f>'3.ВС'!AH325</f>
        <v>12078700</v>
      </c>
      <c r="AI358" s="15">
        <f>'3.ВС'!AI325</f>
        <v>0</v>
      </c>
      <c r="AJ358" s="15">
        <f>'3.ВС'!AJ325</f>
        <v>12078700</v>
      </c>
      <c r="AK358" s="15">
        <f>'3.ВС'!AK325</f>
        <v>0</v>
      </c>
      <c r="AL358" s="15">
        <f>'3.ВС'!AL325</f>
        <v>0</v>
      </c>
      <c r="AM358" s="44">
        <f>'3.ВС'!AM325</f>
        <v>0</v>
      </c>
      <c r="AN358" s="44">
        <f>'3.ВС'!AN325</f>
        <v>0</v>
      </c>
      <c r="AO358" s="44">
        <f>'3.ВС'!AO325</f>
        <v>0</v>
      </c>
      <c r="AP358" s="44">
        <f>'3.ВС'!AP325</f>
        <v>12078700</v>
      </c>
      <c r="AQ358" s="44">
        <f>'3.ВС'!AQ325</f>
        <v>0</v>
      </c>
      <c r="AR358" s="44">
        <f>'3.ВС'!AR325</f>
        <v>12078700</v>
      </c>
      <c r="AS358" s="44">
        <f>'3.ВС'!AS325</f>
        <v>0</v>
      </c>
    </row>
    <row r="359" spans="1:45" hidden="1" x14ac:dyDescent="0.25">
      <c r="A359" s="100" t="s">
        <v>118</v>
      </c>
      <c r="B359" s="98">
        <v>52</v>
      </c>
      <c r="C359" s="98">
        <v>0</v>
      </c>
      <c r="D359" s="3" t="s">
        <v>43</v>
      </c>
      <c r="E359" s="98">
        <v>852</v>
      </c>
      <c r="F359" s="3" t="s">
        <v>75</v>
      </c>
      <c r="G359" s="3" t="s">
        <v>43</v>
      </c>
      <c r="H359" s="3" t="s">
        <v>213</v>
      </c>
      <c r="I359" s="2"/>
      <c r="J359" s="15">
        <f t="shared" ref="J359:AK360" si="277">J360</f>
        <v>7418700</v>
      </c>
      <c r="K359" s="15">
        <f t="shared" si="277"/>
        <v>0</v>
      </c>
      <c r="L359" s="15">
        <f t="shared" si="277"/>
        <v>7418700</v>
      </c>
      <c r="M359" s="15">
        <f t="shared" si="277"/>
        <v>0</v>
      </c>
      <c r="N359" s="15">
        <f t="shared" si="277"/>
        <v>0</v>
      </c>
      <c r="O359" s="15">
        <f t="shared" si="277"/>
        <v>0</v>
      </c>
      <c r="P359" s="15">
        <f t="shared" si="277"/>
        <v>0</v>
      </c>
      <c r="Q359" s="15">
        <f t="shared" si="277"/>
        <v>0</v>
      </c>
      <c r="R359" s="15">
        <f t="shared" si="277"/>
        <v>7418700</v>
      </c>
      <c r="S359" s="15">
        <f t="shared" si="277"/>
        <v>0</v>
      </c>
      <c r="T359" s="15">
        <f t="shared" si="277"/>
        <v>7418700</v>
      </c>
      <c r="U359" s="15">
        <f t="shared" si="277"/>
        <v>0</v>
      </c>
      <c r="V359" s="15">
        <f t="shared" si="277"/>
        <v>6725100</v>
      </c>
      <c r="W359" s="15">
        <f t="shared" si="277"/>
        <v>0</v>
      </c>
      <c r="X359" s="15">
        <f t="shared" si="277"/>
        <v>6725100</v>
      </c>
      <c r="Y359" s="15">
        <f t="shared" si="277"/>
        <v>0</v>
      </c>
      <c r="Z359" s="15">
        <f t="shared" si="277"/>
        <v>0</v>
      </c>
      <c r="AA359" s="15">
        <f t="shared" si="277"/>
        <v>0</v>
      </c>
      <c r="AB359" s="15">
        <f t="shared" si="277"/>
        <v>0</v>
      </c>
      <c r="AC359" s="15">
        <f t="shared" si="277"/>
        <v>0</v>
      </c>
      <c r="AD359" s="15">
        <f t="shared" si="277"/>
        <v>6725100</v>
      </c>
      <c r="AE359" s="15">
        <f t="shared" si="277"/>
        <v>0</v>
      </c>
      <c r="AF359" s="15">
        <f t="shared" si="277"/>
        <v>6725100</v>
      </c>
      <c r="AG359" s="15">
        <f t="shared" si="277"/>
        <v>0</v>
      </c>
      <c r="AH359" s="15">
        <f t="shared" si="277"/>
        <v>6525100</v>
      </c>
      <c r="AI359" s="15">
        <f t="shared" si="277"/>
        <v>0</v>
      </c>
      <c r="AJ359" s="15">
        <f t="shared" si="277"/>
        <v>6525100</v>
      </c>
      <c r="AK359" s="15">
        <f t="shared" si="277"/>
        <v>0</v>
      </c>
      <c r="AL359" s="15">
        <f t="shared" ref="Z359:AS360" si="278">AL360</f>
        <v>0</v>
      </c>
      <c r="AM359" s="44">
        <f t="shared" si="278"/>
        <v>0</v>
      </c>
      <c r="AN359" s="44">
        <f t="shared" si="278"/>
        <v>0</v>
      </c>
      <c r="AO359" s="44">
        <f t="shared" si="278"/>
        <v>0</v>
      </c>
      <c r="AP359" s="44">
        <f t="shared" si="278"/>
        <v>6525100</v>
      </c>
      <c r="AQ359" s="44">
        <f t="shared" si="278"/>
        <v>0</v>
      </c>
      <c r="AR359" s="44">
        <f t="shared" si="278"/>
        <v>6525100</v>
      </c>
      <c r="AS359" s="44">
        <f t="shared" si="278"/>
        <v>0</v>
      </c>
    </row>
    <row r="360" spans="1:45" ht="21" hidden="1" customHeight="1" x14ac:dyDescent="0.25">
      <c r="A360" s="102" t="s">
        <v>40</v>
      </c>
      <c r="B360" s="98">
        <v>52</v>
      </c>
      <c r="C360" s="98">
        <v>0</v>
      </c>
      <c r="D360" s="2" t="s">
        <v>43</v>
      </c>
      <c r="E360" s="98">
        <v>852</v>
      </c>
      <c r="F360" s="2" t="s">
        <v>75</v>
      </c>
      <c r="G360" s="3" t="s">
        <v>43</v>
      </c>
      <c r="H360" s="3" t="s">
        <v>213</v>
      </c>
      <c r="I360" s="2" t="s">
        <v>80</v>
      </c>
      <c r="J360" s="15">
        <f t="shared" si="277"/>
        <v>7418700</v>
      </c>
      <c r="K360" s="15">
        <f t="shared" si="277"/>
        <v>0</v>
      </c>
      <c r="L360" s="15">
        <f t="shared" si="277"/>
        <v>7418700</v>
      </c>
      <c r="M360" s="15">
        <f t="shared" si="277"/>
        <v>0</v>
      </c>
      <c r="N360" s="15">
        <f t="shared" si="277"/>
        <v>0</v>
      </c>
      <c r="O360" s="15">
        <f t="shared" si="277"/>
        <v>0</v>
      </c>
      <c r="P360" s="15">
        <f t="shared" si="277"/>
        <v>0</v>
      </c>
      <c r="Q360" s="15">
        <f t="shared" si="277"/>
        <v>0</v>
      </c>
      <c r="R360" s="15">
        <f t="shared" si="277"/>
        <v>7418700</v>
      </c>
      <c r="S360" s="15">
        <f t="shared" si="277"/>
        <v>0</v>
      </c>
      <c r="T360" s="15">
        <f t="shared" si="277"/>
        <v>7418700</v>
      </c>
      <c r="U360" s="15">
        <f t="shared" si="277"/>
        <v>0</v>
      </c>
      <c r="V360" s="15">
        <f t="shared" si="277"/>
        <v>6725100</v>
      </c>
      <c r="W360" s="15">
        <f t="shared" si="277"/>
        <v>0</v>
      </c>
      <c r="X360" s="15">
        <f t="shared" si="277"/>
        <v>6725100</v>
      </c>
      <c r="Y360" s="15">
        <f t="shared" si="277"/>
        <v>0</v>
      </c>
      <c r="Z360" s="15">
        <f t="shared" si="278"/>
        <v>0</v>
      </c>
      <c r="AA360" s="15">
        <f t="shared" si="278"/>
        <v>0</v>
      </c>
      <c r="AB360" s="15">
        <f t="shared" si="278"/>
        <v>0</v>
      </c>
      <c r="AC360" s="15">
        <f t="shared" si="278"/>
        <v>0</v>
      </c>
      <c r="AD360" s="15">
        <f t="shared" si="278"/>
        <v>6725100</v>
      </c>
      <c r="AE360" s="15">
        <f t="shared" si="278"/>
        <v>0</v>
      </c>
      <c r="AF360" s="15">
        <f t="shared" si="278"/>
        <v>6725100</v>
      </c>
      <c r="AG360" s="15">
        <f t="shared" si="278"/>
        <v>0</v>
      </c>
      <c r="AH360" s="15">
        <f t="shared" si="278"/>
        <v>6525100</v>
      </c>
      <c r="AI360" s="15">
        <f t="shared" si="278"/>
        <v>0</v>
      </c>
      <c r="AJ360" s="15">
        <f t="shared" si="278"/>
        <v>6525100</v>
      </c>
      <c r="AK360" s="15">
        <f t="shared" si="278"/>
        <v>0</v>
      </c>
      <c r="AL360" s="15">
        <f t="shared" si="278"/>
        <v>0</v>
      </c>
      <c r="AM360" s="44">
        <f t="shared" si="278"/>
        <v>0</v>
      </c>
      <c r="AN360" s="44">
        <f t="shared" si="278"/>
        <v>0</v>
      </c>
      <c r="AO360" s="44">
        <f t="shared" si="278"/>
        <v>0</v>
      </c>
      <c r="AP360" s="44">
        <f t="shared" si="278"/>
        <v>6525100</v>
      </c>
      <c r="AQ360" s="44">
        <f t="shared" si="278"/>
        <v>0</v>
      </c>
      <c r="AR360" s="44">
        <f t="shared" si="278"/>
        <v>6525100</v>
      </c>
      <c r="AS360" s="44">
        <f t="shared" si="278"/>
        <v>0</v>
      </c>
    </row>
    <row r="361" spans="1:45" ht="21" hidden="1" customHeight="1" x14ac:dyDescent="0.25">
      <c r="A361" s="102" t="s">
        <v>81</v>
      </c>
      <c r="B361" s="98">
        <v>52</v>
      </c>
      <c r="C361" s="98">
        <v>0</v>
      </c>
      <c r="D361" s="2" t="s">
        <v>43</v>
      </c>
      <c r="E361" s="98">
        <v>852</v>
      </c>
      <c r="F361" s="2" t="s">
        <v>75</v>
      </c>
      <c r="G361" s="3" t="s">
        <v>43</v>
      </c>
      <c r="H361" s="3" t="s">
        <v>213</v>
      </c>
      <c r="I361" s="2" t="s">
        <v>82</v>
      </c>
      <c r="J361" s="15">
        <f>'3.ВС'!J408</f>
        <v>7418700</v>
      </c>
      <c r="K361" s="15">
        <f>'3.ВС'!K408</f>
        <v>0</v>
      </c>
      <c r="L361" s="15">
        <f>'3.ВС'!L408</f>
        <v>7418700</v>
      </c>
      <c r="M361" s="15">
        <f>'3.ВС'!M408</f>
        <v>0</v>
      </c>
      <c r="N361" s="15">
        <f>'3.ВС'!N408</f>
        <v>0</v>
      </c>
      <c r="O361" s="15">
        <f>'3.ВС'!O408</f>
        <v>0</v>
      </c>
      <c r="P361" s="15">
        <f>'3.ВС'!P408</f>
        <v>0</v>
      </c>
      <c r="Q361" s="15">
        <f>'3.ВС'!Q408</f>
        <v>0</v>
      </c>
      <c r="R361" s="15">
        <f>'3.ВС'!R408</f>
        <v>7418700</v>
      </c>
      <c r="S361" s="15">
        <f>'3.ВС'!S408</f>
        <v>0</v>
      </c>
      <c r="T361" s="15">
        <f>'3.ВС'!T408</f>
        <v>7418700</v>
      </c>
      <c r="U361" s="15">
        <f>'3.ВС'!U408</f>
        <v>0</v>
      </c>
      <c r="V361" s="15">
        <f>'3.ВС'!V408</f>
        <v>6725100</v>
      </c>
      <c r="W361" s="15">
        <f>'3.ВС'!W408</f>
        <v>0</v>
      </c>
      <c r="X361" s="15">
        <f>'3.ВС'!X408</f>
        <v>6725100</v>
      </c>
      <c r="Y361" s="15">
        <f>'3.ВС'!Y408</f>
        <v>0</v>
      </c>
      <c r="Z361" s="15">
        <f>'3.ВС'!Z408</f>
        <v>0</v>
      </c>
      <c r="AA361" s="15">
        <f>'3.ВС'!AA408</f>
        <v>0</v>
      </c>
      <c r="AB361" s="15">
        <f>'3.ВС'!AB408</f>
        <v>0</v>
      </c>
      <c r="AC361" s="15">
        <f>'3.ВС'!AC408</f>
        <v>0</v>
      </c>
      <c r="AD361" s="15">
        <f>'3.ВС'!AD408</f>
        <v>6725100</v>
      </c>
      <c r="AE361" s="15">
        <f>'3.ВС'!AE408</f>
        <v>0</v>
      </c>
      <c r="AF361" s="15">
        <f>'3.ВС'!AF408</f>
        <v>6725100</v>
      </c>
      <c r="AG361" s="15">
        <f>'3.ВС'!AG408</f>
        <v>0</v>
      </c>
      <c r="AH361" s="15">
        <f>'3.ВС'!AH408</f>
        <v>6525100</v>
      </c>
      <c r="AI361" s="15">
        <f>'3.ВС'!AI408</f>
        <v>0</v>
      </c>
      <c r="AJ361" s="15">
        <f>'3.ВС'!AJ408</f>
        <v>6525100</v>
      </c>
      <c r="AK361" s="15">
        <f>'3.ВС'!AK408</f>
        <v>0</v>
      </c>
      <c r="AL361" s="15">
        <f>'3.ВС'!AL408</f>
        <v>0</v>
      </c>
      <c r="AM361" s="15">
        <f>'3.ВС'!AM408</f>
        <v>0</v>
      </c>
      <c r="AN361" s="15">
        <f>'3.ВС'!AN408</f>
        <v>0</v>
      </c>
      <c r="AO361" s="15">
        <f>'3.ВС'!AO408</f>
        <v>0</v>
      </c>
      <c r="AP361" s="15">
        <f>'3.ВС'!AP408</f>
        <v>6525100</v>
      </c>
      <c r="AQ361" s="15">
        <f>'3.ВС'!AQ408</f>
        <v>0</v>
      </c>
      <c r="AR361" s="15">
        <f>'3.ВС'!AR408</f>
        <v>6525100</v>
      </c>
      <c r="AS361" s="15">
        <f>'3.ВС'!AS408</f>
        <v>0</v>
      </c>
    </row>
    <row r="362" spans="1:45" x14ac:dyDescent="0.25">
      <c r="A362" s="100" t="s">
        <v>210</v>
      </c>
      <c r="B362" s="98">
        <v>52</v>
      </c>
      <c r="C362" s="98">
        <v>0</v>
      </c>
      <c r="D362" s="3" t="s">
        <v>43</v>
      </c>
      <c r="E362" s="98">
        <v>852</v>
      </c>
      <c r="F362" s="3" t="s">
        <v>75</v>
      </c>
      <c r="G362" s="2" t="s">
        <v>11</v>
      </c>
      <c r="H362" s="2" t="s">
        <v>211</v>
      </c>
      <c r="I362" s="2"/>
      <c r="J362" s="15">
        <f t="shared" ref="J362:AK363" si="279">J363</f>
        <v>3711958</v>
      </c>
      <c r="K362" s="15">
        <f t="shared" si="279"/>
        <v>0</v>
      </c>
      <c r="L362" s="15">
        <f t="shared" si="279"/>
        <v>3711958</v>
      </c>
      <c r="M362" s="15">
        <f t="shared" si="279"/>
        <v>0</v>
      </c>
      <c r="N362" s="15">
        <f t="shared" si="279"/>
        <v>-1592000</v>
      </c>
      <c r="O362" s="15">
        <f t="shared" si="279"/>
        <v>0</v>
      </c>
      <c r="P362" s="15">
        <f t="shared" si="279"/>
        <v>-1592000</v>
      </c>
      <c r="Q362" s="15">
        <f t="shared" si="279"/>
        <v>0</v>
      </c>
      <c r="R362" s="15">
        <f t="shared" si="279"/>
        <v>2119958</v>
      </c>
      <c r="S362" s="15">
        <f t="shared" si="279"/>
        <v>0</v>
      </c>
      <c r="T362" s="15">
        <f t="shared" si="279"/>
        <v>2119958</v>
      </c>
      <c r="U362" s="15">
        <f t="shared" si="279"/>
        <v>0</v>
      </c>
      <c r="V362" s="15">
        <f t="shared" si="279"/>
        <v>0</v>
      </c>
      <c r="W362" s="15">
        <f t="shared" si="279"/>
        <v>0</v>
      </c>
      <c r="X362" s="15">
        <f t="shared" si="279"/>
        <v>0</v>
      </c>
      <c r="Y362" s="15">
        <f t="shared" si="279"/>
        <v>0</v>
      </c>
      <c r="Z362" s="15">
        <f t="shared" si="279"/>
        <v>0</v>
      </c>
      <c r="AA362" s="15">
        <f t="shared" si="279"/>
        <v>0</v>
      </c>
      <c r="AB362" s="15">
        <f t="shared" si="279"/>
        <v>0</v>
      </c>
      <c r="AC362" s="15">
        <f t="shared" si="279"/>
        <v>0</v>
      </c>
      <c r="AD362" s="15">
        <f t="shared" si="279"/>
        <v>0</v>
      </c>
      <c r="AE362" s="15">
        <f t="shared" si="279"/>
        <v>0</v>
      </c>
      <c r="AF362" s="15">
        <f t="shared" si="279"/>
        <v>0</v>
      </c>
      <c r="AG362" s="15">
        <f t="shared" si="279"/>
        <v>0</v>
      </c>
      <c r="AH362" s="15">
        <f t="shared" si="279"/>
        <v>0</v>
      </c>
      <c r="AI362" s="15">
        <f t="shared" si="279"/>
        <v>0</v>
      </c>
      <c r="AJ362" s="15">
        <f t="shared" si="279"/>
        <v>0</v>
      </c>
      <c r="AK362" s="15">
        <f t="shared" si="279"/>
        <v>0</v>
      </c>
      <c r="AL362" s="15">
        <f t="shared" ref="Z362:AS363" si="280">AL363</f>
        <v>0</v>
      </c>
      <c r="AM362" s="44">
        <f t="shared" si="280"/>
        <v>0</v>
      </c>
      <c r="AN362" s="44">
        <f t="shared" si="280"/>
        <v>0</v>
      </c>
      <c r="AO362" s="44">
        <f t="shared" si="280"/>
        <v>0</v>
      </c>
      <c r="AP362" s="44">
        <f t="shared" si="280"/>
        <v>0</v>
      </c>
      <c r="AQ362" s="44">
        <f t="shared" si="280"/>
        <v>0</v>
      </c>
      <c r="AR362" s="44">
        <f t="shared" si="280"/>
        <v>0</v>
      </c>
      <c r="AS362" s="44">
        <f t="shared" si="280"/>
        <v>0</v>
      </c>
    </row>
    <row r="363" spans="1:45" ht="46.5" customHeight="1" x14ac:dyDescent="0.25">
      <c r="A363" s="102" t="s">
        <v>40</v>
      </c>
      <c r="B363" s="98">
        <v>52</v>
      </c>
      <c r="C363" s="98">
        <v>0</v>
      </c>
      <c r="D363" s="2" t="s">
        <v>43</v>
      </c>
      <c r="E363" s="98">
        <v>852</v>
      </c>
      <c r="F363" s="2" t="s">
        <v>75</v>
      </c>
      <c r="G363" s="2" t="s">
        <v>11</v>
      </c>
      <c r="H363" s="2" t="s">
        <v>211</v>
      </c>
      <c r="I363" s="2" t="s">
        <v>80</v>
      </c>
      <c r="J363" s="15">
        <f t="shared" si="279"/>
        <v>3711958</v>
      </c>
      <c r="K363" s="15">
        <f t="shared" si="279"/>
        <v>0</v>
      </c>
      <c r="L363" s="15">
        <f t="shared" si="279"/>
        <v>3711958</v>
      </c>
      <c r="M363" s="15">
        <f t="shared" si="279"/>
        <v>0</v>
      </c>
      <c r="N363" s="15">
        <f t="shared" si="279"/>
        <v>-1592000</v>
      </c>
      <c r="O363" s="15">
        <f t="shared" si="279"/>
        <v>0</v>
      </c>
      <c r="P363" s="15">
        <f t="shared" si="279"/>
        <v>-1592000</v>
      </c>
      <c r="Q363" s="15">
        <f t="shared" si="279"/>
        <v>0</v>
      </c>
      <c r="R363" s="15">
        <f t="shared" si="279"/>
        <v>2119958</v>
      </c>
      <c r="S363" s="15">
        <f t="shared" si="279"/>
        <v>0</v>
      </c>
      <c r="T363" s="15">
        <f t="shared" si="279"/>
        <v>2119958</v>
      </c>
      <c r="U363" s="15">
        <f t="shared" si="279"/>
        <v>0</v>
      </c>
      <c r="V363" s="15">
        <f t="shared" si="279"/>
        <v>0</v>
      </c>
      <c r="W363" s="15">
        <f t="shared" si="279"/>
        <v>0</v>
      </c>
      <c r="X363" s="15">
        <f t="shared" si="279"/>
        <v>0</v>
      </c>
      <c r="Y363" s="15">
        <f t="shared" si="279"/>
        <v>0</v>
      </c>
      <c r="Z363" s="15">
        <f t="shared" si="280"/>
        <v>0</v>
      </c>
      <c r="AA363" s="15">
        <f t="shared" si="280"/>
        <v>0</v>
      </c>
      <c r="AB363" s="15">
        <f t="shared" si="280"/>
        <v>0</v>
      </c>
      <c r="AC363" s="15">
        <f t="shared" si="280"/>
        <v>0</v>
      </c>
      <c r="AD363" s="15">
        <f t="shared" si="280"/>
        <v>0</v>
      </c>
      <c r="AE363" s="15">
        <f t="shared" si="280"/>
        <v>0</v>
      </c>
      <c r="AF363" s="15">
        <f t="shared" si="280"/>
        <v>0</v>
      </c>
      <c r="AG363" s="15">
        <f t="shared" si="280"/>
        <v>0</v>
      </c>
      <c r="AH363" s="15">
        <f t="shared" si="280"/>
        <v>0</v>
      </c>
      <c r="AI363" s="15">
        <f t="shared" si="280"/>
        <v>0</v>
      </c>
      <c r="AJ363" s="15">
        <f t="shared" si="280"/>
        <v>0</v>
      </c>
      <c r="AK363" s="15">
        <f t="shared" si="280"/>
        <v>0</v>
      </c>
      <c r="AL363" s="15">
        <f t="shared" si="280"/>
        <v>0</v>
      </c>
      <c r="AM363" s="44">
        <f t="shared" si="280"/>
        <v>0</v>
      </c>
      <c r="AN363" s="44">
        <f t="shared" si="280"/>
        <v>0</v>
      </c>
      <c r="AO363" s="44">
        <f t="shared" si="280"/>
        <v>0</v>
      </c>
      <c r="AP363" s="44">
        <f t="shared" si="280"/>
        <v>0</v>
      </c>
      <c r="AQ363" s="44">
        <f t="shared" si="280"/>
        <v>0</v>
      </c>
      <c r="AR363" s="44">
        <f t="shared" si="280"/>
        <v>0</v>
      </c>
      <c r="AS363" s="44">
        <f t="shared" si="280"/>
        <v>0</v>
      </c>
    </row>
    <row r="364" spans="1:45" ht="21" customHeight="1" x14ac:dyDescent="0.25">
      <c r="A364" s="102" t="s">
        <v>81</v>
      </c>
      <c r="B364" s="98">
        <v>52</v>
      </c>
      <c r="C364" s="98">
        <v>0</v>
      </c>
      <c r="D364" s="2" t="s">
        <v>43</v>
      </c>
      <c r="E364" s="98">
        <v>852</v>
      </c>
      <c r="F364" s="2" t="s">
        <v>75</v>
      </c>
      <c r="G364" s="2" t="s">
        <v>11</v>
      </c>
      <c r="H364" s="2" t="s">
        <v>211</v>
      </c>
      <c r="I364" s="2" t="s">
        <v>82</v>
      </c>
      <c r="J364" s="15">
        <f>'3.ВС'!J303+'3.ВС'!J328+'3.ВС'!J411</f>
        <v>3711958</v>
      </c>
      <c r="K364" s="15">
        <f>'3.ВС'!K303+'3.ВС'!K328+'3.ВС'!K411</f>
        <v>0</v>
      </c>
      <c r="L364" s="15">
        <f>'3.ВС'!L303+'3.ВС'!L328+'3.ВС'!L411</f>
        <v>3711958</v>
      </c>
      <c r="M364" s="15">
        <f>'3.ВС'!M303+'3.ВС'!M328+'3.ВС'!M411</f>
        <v>0</v>
      </c>
      <c r="N364" s="15">
        <f>'3.ВС'!N303+'3.ВС'!N328+'3.ВС'!N411</f>
        <v>-1592000</v>
      </c>
      <c r="O364" s="15">
        <f>'3.ВС'!O303+'3.ВС'!O328+'3.ВС'!O411</f>
        <v>0</v>
      </c>
      <c r="P364" s="15">
        <f>'3.ВС'!P303+'3.ВС'!P328+'3.ВС'!P411</f>
        <v>-1592000</v>
      </c>
      <c r="Q364" s="15">
        <f>'3.ВС'!Q303+'3.ВС'!Q328+'3.ВС'!Q411</f>
        <v>0</v>
      </c>
      <c r="R364" s="15">
        <f>'3.ВС'!R303+'3.ВС'!R328+'3.ВС'!R411</f>
        <v>2119958</v>
      </c>
      <c r="S364" s="15">
        <f>'3.ВС'!S303+'3.ВС'!S328+'3.ВС'!S411</f>
        <v>0</v>
      </c>
      <c r="T364" s="15">
        <f>'3.ВС'!T303+'3.ВС'!T328+'3.ВС'!T411</f>
        <v>2119958</v>
      </c>
      <c r="U364" s="15">
        <f>'3.ВС'!U303+'3.ВС'!U328+'3.ВС'!U411</f>
        <v>0</v>
      </c>
      <c r="V364" s="15">
        <f>'3.ВС'!V303+'3.ВС'!V328+'3.ВС'!V411</f>
        <v>0</v>
      </c>
      <c r="W364" s="15">
        <f>'3.ВС'!W303+'3.ВС'!W328+'3.ВС'!W411</f>
        <v>0</v>
      </c>
      <c r="X364" s="15">
        <f>'3.ВС'!X303+'3.ВС'!X328+'3.ВС'!X411</f>
        <v>0</v>
      </c>
      <c r="Y364" s="15">
        <f>'3.ВС'!Y303+'3.ВС'!Y328+'3.ВС'!Y411</f>
        <v>0</v>
      </c>
      <c r="Z364" s="15">
        <f>'3.ВС'!Z303+'3.ВС'!Z328+'3.ВС'!Z411</f>
        <v>0</v>
      </c>
      <c r="AA364" s="15">
        <f>'3.ВС'!AA303+'3.ВС'!AA328+'3.ВС'!AA411</f>
        <v>0</v>
      </c>
      <c r="AB364" s="15">
        <f>'3.ВС'!AB303+'3.ВС'!AB328+'3.ВС'!AB411</f>
        <v>0</v>
      </c>
      <c r="AC364" s="15">
        <f>'3.ВС'!AC303+'3.ВС'!AC328+'3.ВС'!AC411</f>
        <v>0</v>
      </c>
      <c r="AD364" s="15">
        <f>'3.ВС'!AD303+'3.ВС'!AD328+'3.ВС'!AD411</f>
        <v>0</v>
      </c>
      <c r="AE364" s="15">
        <f>'3.ВС'!AE303+'3.ВС'!AE328+'3.ВС'!AE411</f>
        <v>0</v>
      </c>
      <c r="AF364" s="15">
        <f>'3.ВС'!AF303+'3.ВС'!AF328+'3.ВС'!AF411</f>
        <v>0</v>
      </c>
      <c r="AG364" s="15">
        <f>'3.ВС'!AG303+'3.ВС'!AG328+'3.ВС'!AG411</f>
        <v>0</v>
      </c>
      <c r="AH364" s="15">
        <f>'3.ВС'!AH303+'3.ВС'!AH328+'3.ВС'!AH411</f>
        <v>0</v>
      </c>
      <c r="AI364" s="15">
        <f>'3.ВС'!AI303+'3.ВС'!AI328+'3.ВС'!AI411</f>
        <v>0</v>
      </c>
      <c r="AJ364" s="15">
        <f>'3.ВС'!AJ303+'3.ВС'!AJ328+'3.ВС'!AJ411</f>
        <v>0</v>
      </c>
      <c r="AK364" s="15">
        <f>'3.ВС'!AK303+'3.ВС'!AK328+'3.ВС'!AK411</f>
        <v>0</v>
      </c>
      <c r="AL364" s="15">
        <f>'3.ВС'!AL303+'3.ВС'!AL328+'3.ВС'!AL411</f>
        <v>0</v>
      </c>
      <c r="AM364" s="15">
        <f>'3.ВС'!AM303+'3.ВС'!AM328+'3.ВС'!AM411</f>
        <v>0</v>
      </c>
      <c r="AN364" s="15">
        <f>'3.ВС'!AN303+'3.ВС'!AN328+'3.ВС'!AN411</f>
        <v>0</v>
      </c>
      <c r="AO364" s="15">
        <f>'3.ВС'!AO303+'3.ВС'!AO328+'3.ВС'!AO411</f>
        <v>0</v>
      </c>
      <c r="AP364" s="15">
        <f>'3.ВС'!AP303+'3.ВС'!AP328+'3.ВС'!AP411</f>
        <v>0</v>
      </c>
      <c r="AQ364" s="15">
        <f>'3.ВС'!AQ303+'3.ВС'!AQ328+'3.ВС'!AQ411</f>
        <v>0</v>
      </c>
      <c r="AR364" s="15">
        <f>'3.ВС'!AR303+'3.ВС'!AR328+'3.ВС'!AR411</f>
        <v>0</v>
      </c>
      <c r="AS364" s="15">
        <f>'3.ВС'!AS303+'3.ВС'!AS328+'3.ВС'!AS411</f>
        <v>0</v>
      </c>
    </row>
    <row r="365" spans="1:45" ht="30" customHeight="1" x14ac:dyDescent="0.25">
      <c r="A365" s="102" t="s">
        <v>114</v>
      </c>
      <c r="B365" s="98">
        <v>52</v>
      </c>
      <c r="C365" s="98">
        <v>0</v>
      </c>
      <c r="D365" s="3" t="s">
        <v>43</v>
      </c>
      <c r="E365" s="98">
        <v>852</v>
      </c>
      <c r="F365" s="2" t="s">
        <v>75</v>
      </c>
      <c r="G365" s="2" t="s">
        <v>43</v>
      </c>
      <c r="H365" s="2" t="s">
        <v>282</v>
      </c>
      <c r="I365" s="2"/>
      <c r="J365" s="15">
        <f t="shared" ref="J365:AK369" si="281">J366</f>
        <v>4461860</v>
      </c>
      <c r="K365" s="15">
        <f t="shared" si="281"/>
        <v>0</v>
      </c>
      <c r="L365" s="15">
        <f t="shared" si="281"/>
        <v>4461860</v>
      </c>
      <c r="M365" s="15">
        <f t="shared" si="281"/>
        <v>0</v>
      </c>
      <c r="N365" s="15">
        <f t="shared" si="281"/>
        <v>-1000000</v>
      </c>
      <c r="O365" s="15">
        <f t="shared" si="281"/>
        <v>0</v>
      </c>
      <c r="P365" s="15">
        <f t="shared" si="281"/>
        <v>-1000000</v>
      </c>
      <c r="Q365" s="15">
        <f t="shared" si="281"/>
        <v>0</v>
      </c>
      <c r="R365" s="15">
        <f t="shared" si="281"/>
        <v>3461860</v>
      </c>
      <c r="S365" s="15">
        <f t="shared" si="281"/>
        <v>0</v>
      </c>
      <c r="T365" s="15">
        <f t="shared" si="281"/>
        <v>3461860</v>
      </c>
      <c r="U365" s="15">
        <f t="shared" si="281"/>
        <v>0</v>
      </c>
      <c r="V365" s="15">
        <f t="shared" si="281"/>
        <v>0</v>
      </c>
      <c r="W365" s="15">
        <f t="shared" si="281"/>
        <v>0</v>
      </c>
      <c r="X365" s="15">
        <f t="shared" si="281"/>
        <v>0</v>
      </c>
      <c r="Y365" s="15">
        <f t="shared" si="281"/>
        <v>0</v>
      </c>
      <c r="Z365" s="15">
        <f t="shared" si="281"/>
        <v>0</v>
      </c>
      <c r="AA365" s="15">
        <f t="shared" si="281"/>
        <v>0</v>
      </c>
      <c r="AB365" s="15">
        <f t="shared" si="281"/>
        <v>0</v>
      </c>
      <c r="AC365" s="15">
        <f t="shared" si="281"/>
        <v>0</v>
      </c>
      <c r="AD365" s="15">
        <f t="shared" si="281"/>
        <v>0</v>
      </c>
      <c r="AE365" s="15">
        <f t="shared" si="281"/>
        <v>0</v>
      </c>
      <c r="AF365" s="15">
        <f t="shared" si="281"/>
        <v>0</v>
      </c>
      <c r="AG365" s="15">
        <f t="shared" si="281"/>
        <v>0</v>
      </c>
      <c r="AH365" s="15">
        <f t="shared" si="281"/>
        <v>0</v>
      </c>
      <c r="AI365" s="15">
        <f t="shared" si="281"/>
        <v>0</v>
      </c>
      <c r="AJ365" s="15">
        <f t="shared" si="281"/>
        <v>0</v>
      </c>
      <c r="AK365" s="15">
        <f t="shared" si="281"/>
        <v>0</v>
      </c>
      <c r="AL365" s="15">
        <f t="shared" ref="Z365:AS369" si="282">AL366</f>
        <v>0</v>
      </c>
      <c r="AM365" s="44">
        <f t="shared" si="282"/>
        <v>0</v>
      </c>
      <c r="AN365" s="44">
        <f t="shared" si="282"/>
        <v>0</v>
      </c>
      <c r="AO365" s="44">
        <f t="shared" si="282"/>
        <v>0</v>
      </c>
      <c r="AP365" s="44">
        <f t="shared" si="282"/>
        <v>0</v>
      </c>
      <c r="AQ365" s="44">
        <f t="shared" si="282"/>
        <v>0</v>
      </c>
      <c r="AR365" s="44">
        <f t="shared" si="282"/>
        <v>0</v>
      </c>
      <c r="AS365" s="44">
        <f t="shared" si="282"/>
        <v>0</v>
      </c>
    </row>
    <row r="366" spans="1:45" ht="42.75" customHeight="1" x14ac:dyDescent="0.25">
      <c r="A366" s="102" t="s">
        <v>40</v>
      </c>
      <c r="B366" s="98">
        <v>52</v>
      </c>
      <c r="C366" s="98">
        <v>0</v>
      </c>
      <c r="D366" s="2" t="s">
        <v>43</v>
      </c>
      <c r="E366" s="98">
        <v>852</v>
      </c>
      <c r="F366" s="2" t="s">
        <v>75</v>
      </c>
      <c r="G366" s="3" t="s">
        <v>43</v>
      </c>
      <c r="H366" s="2" t="s">
        <v>282</v>
      </c>
      <c r="I366" s="2" t="s">
        <v>80</v>
      </c>
      <c r="J366" s="15">
        <f t="shared" si="281"/>
        <v>4461860</v>
      </c>
      <c r="K366" s="15">
        <f t="shared" si="281"/>
        <v>0</v>
      </c>
      <c r="L366" s="15">
        <f t="shared" si="281"/>
        <v>4461860</v>
      </c>
      <c r="M366" s="15">
        <f t="shared" si="281"/>
        <v>0</v>
      </c>
      <c r="N366" s="15">
        <f t="shared" si="281"/>
        <v>-1000000</v>
      </c>
      <c r="O366" s="15">
        <f t="shared" si="281"/>
        <v>0</v>
      </c>
      <c r="P366" s="15">
        <f t="shared" si="281"/>
        <v>-1000000</v>
      </c>
      <c r="Q366" s="15">
        <f t="shared" si="281"/>
        <v>0</v>
      </c>
      <c r="R366" s="15">
        <f t="shared" si="281"/>
        <v>3461860</v>
      </c>
      <c r="S366" s="15">
        <f t="shared" si="281"/>
        <v>0</v>
      </c>
      <c r="T366" s="15">
        <f t="shared" si="281"/>
        <v>3461860</v>
      </c>
      <c r="U366" s="15">
        <f t="shared" si="281"/>
        <v>0</v>
      </c>
      <c r="V366" s="15">
        <f t="shared" si="281"/>
        <v>0</v>
      </c>
      <c r="W366" s="15">
        <f t="shared" si="281"/>
        <v>0</v>
      </c>
      <c r="X366" s="15">
        <f t="shared" si="281"/>
        <v>0</v>
      </c>
      <c r="Y366" s="15">
        <f t="shared" si="281"/>
        <v>0</v>
      </c>
      <c r="Z366" s="15">
        <f t="shared" si="282"/>
        <v>0</v>
      </c>
      <c r="AA366" s="15">
        <f t="shared" si="282"/>
        <v>0</v>
      </c>
      <c r="AB366" s="15">
        <f t="shared" si="282"/>
        <v>0</v>
      </c>
      <c r="AC366" s="15">
        <f t="shared" si="282"/>
        <v>0</v>
      </c>
      <c r="AD366" s="15">
        <f t="shared" si="282"/>
        <v>0</v>
      </c>
      <c r="AE366" s="15">
        <f t="shared" si="282"/>
        <v>0</v>
      </c>
      <c r="AF366" s="15">
        <f t="shared" si="282"/>
        <v>0</v>
      </c>
      <c r="AG366" s="15">
        <f t="shared" si="282"/>
        <v>0</v>
      </c>
      <c r="AH366" s="15">
        <f t="shared" si="282"/>
        <v>0</v>
      </c>
      <c r="AI366" s="15">
        <f t="shared" si="282"/>
        <v>0</v>
      </c>
      <c r="AJ366" s="15">
        <f t="shared" si="282"/>
        <v>0</v>
      </c>
      <c r="AK366" s="15">
        <f t="shared" si="282"/>
        <v>0</v>
      </c>
      <c r="AL366" s="15">
        <f t="shared" si="282"/>
        <v>0</v>
      </c>
      <c r="AM366" s="44">
        <f t="shared" si="282"/>
        <v>0</v>
      </c>
      <c r="AN366" s="44">
        <f t="shared" si="282"/>
        <v>0</v>
      </c>
      <c r="AO366" s="44">
        <f t="shared" si="282"/>
        <v>0</v>
      </c>
      <c r="AP366" s="44">
        <f t="shared" si="282"/>
        <v>0</v>
      </c>
      <c r="AQ366" s="44">
        <f t="shared" si="282"/>
        <v>0</v>
      </c>
      <c r="AR366" s="44">
        <f t="shared" si="282"/>
        <v>0</v>
      </c>
      <c r="AS366" s="44">
        <f t="shared" si="282"/>
        <v>0</v>
      </c>
    </row>
    <row r="367" spans="1:45" ht="21" customHeight="1" x14ac:dyDescent="0.25">
      <c r="A367" s="102" t="s">
        <v>81</v>
      </c>
      <c r="B367" s="98">
        <v>52</v>
      </c>
      <c r="C367" s="98">
        <v>0</v>
      </c>
      <c r="D367" s="2" t="s">
        <v>43</v>
      </c>
      <c r="E367" s="98">
        <v>852</v>
      </c>
      <c r="F367" s="2" t="s">
        <v>75</v>
      </c>
      <c r="G367" s="3" t="s">
        <v>43</v>
      </c>
      <c r="H367" s="2" t="s">
        <v>282</v>
      </c>
      <c r="I367" s="2" t="s">
        <v>82</v>
      </c>
      <c r="J367" s="15">
        <f>'3.ВС'!J331+'3.ВС'!J306+'3.ВС'!J414</f>
        <v>4461860</v>
      </c>
      <c r="K367" s="15">
        <f>'3.ВС'!K331+'3.ВС'!K306+'3.ВС'!K414</f>
        <v>0</v>
      </c>
      <c r="L367" s="15">
        <f>'3.ВС'!L331+'3.ВС'!L306+'3.ВС'!L414</f>
        <v>4461860</v>
      </c>
      <c r="M367" s="15">
        <f>'3.ВС'!M331+'3.ВС'!M306+'3.ВС'!M414</f>
        <v>0</v>
      </c>
      <c r="N367" s="15">
        <f>'3.ВС'!N331+'3.ВС'!N306+'3.ВС'!N414</f>
        <v>-1000000</v>
      </c>
      <c r="O367" s="15">
        <f>'3.ВС'!O331+'3.ВС'!O306+'3.ВС'!O414</f>
        <v>0</v>
      </c>
      <c r="P367" s="15">
        <f>'3.ВС'!P331+'3.ВС'!P306+'3.ВС'!P414</f>
        <v>-1000000</v>
      </c>
      <c r="Q367" s="15">
        <f>'3.ВС'!Q331+'3.ВС'!Q306+'3.ВС'!Q414</f>
        <v>0</v>
      </c>
      <c r="R367" s="15">
        <f>'3.ВС'!R331+'3.ВС'!R306+'3.ВС'!R414</f>
        <v>3461860</v>
      </c>
      <c r="S367" s="15">
        <f>'3.ВС'!S331+'3.ВС'!S306+'3.ВС'!S414</f>
        <v>0</v>
      </c>
      <c r="T367" s="15">
        <f>'3.ВС'!T331+'3.ВС'!T306+'3.ВС'!T414</f>
        <v>3461860</v>
      </c>
      <c r="U367" s="15">
        <f>'3.ВС'!U331+'3.ВС'!U306+'3.ВС'!U414</f>
        <v>0</v>
      </c>
      <c r="V367" s="15">
        <f>'3.ВС'!V331+'3.ВС'!V306+'3.ВС'!V414</f>
        <v>0</v>
      </c>
      <c r="W367" s="15">
        <f>'3.ВС'!W331+'3.ВС'!W306+'3.ВС'!W414</f>
        <v>0</v>
      </c>
      <c r="X367" s="15">
        <f>'3.ВС'!X331+'3.ВС'!X306+'3.ВС'!X414</f>
        <v>0</v>
      </c>
      <c r="Y367" s="15">
        <f>'3.ВС'!Y331+'3.ВС'!Y306+'3.ВС'!Y414</f>
        <v>0</v>
      </c>
      <c r="Z367" s="15">
        <f>'3.ВС'!Z331+'3.ВС'!Z306+'3.ВС'!Z414</f>
        <v>0</v>
      </c>
      <c r="AA367" s="15">
        <f>'3.ВС'!AA331+'3.ВС'!AA306+'3.ВС'!AA414</f>
        <v>0</v>
      </c>
      <c r="AB367" s="15">
        <f>'3.ВС'!AB331+'3.ВС'!AB306+'3.ВС'!AB414</f>
        <v>0</v>
      </c>
      <c r="AC367" s="15">
        <f>'3.ВС'!AC331+'3.ВС'!AC306+'3.ВС'!AC414</f>
        <v>0</v>
      </c>
      <c r="AD367" s="15">
        <f>'3.ВС'!AD331+'3.ВС'!AD306+'3.ВС'!AD414</f>
        <v>0</v>
      </c>
      <c r="AE367" s="15">
        <f>'3.ВС'!AE331+'3.ВС'!AE306+'3.ВС'!AE414</f>
        <v>0</v>
      </c>
      <c r="AF367" s="15">
        <f>'3.ВС'!AF331+'3.ВС'!AF306+'3.ВС'!AF414</f>
        <v>0</v>
      </c>
      <c r="AG367" s="15">
        <f>'3.ВС'!AG331+'3.ВС'!AG306+'3.ВС'!AG414</f>
        <v>0</v>
      </c>
      <c r="AH367" s="15">
        <f>'3.ВС'!AH331+'3.ВС'!AH306+'3.ВС'!AH414</f>
        <v>0</v>
      </c>
      <c r="AI367" s="15">
        <f>'3.ВС'!AI331+'3.ВС'!AI306+'3.ВС'!AI414</f>
        <v>0</v>
      </c>
      <c r="AJ367" s="15">
        <f>'3.ВС'!AJ331+'3.ВС'!AJ306+'3.ВС'!AJ414</f>
        <v>0</v>
      </c>
      <c r="AK367" s="15">
        <f>'3.ВС'!AK331+'3.ВС'!AK306+'3.ВС'!AK414</f>
        <v>0</v>
      </c>
      <c r="AL367" s="15">
        <f>'3.ВС'!AL331+'3.ВС'!AL306+'3.ВС'!AL414</f>
        <v>0</v>
      </c>
      <c r="AM367" s="15">
        <f>'3.ВС'!AM331+'3.ВС'!AM306+'3.ВС'!AM414</f>
        <v>0</v>
      </c>
      <c r="AN367" s="15">
        <f>'3.ВС'!AN331+'3.ВС'!AN306+'3.ВС'!AN414</f>
        <v>0</v>
      </c>
      <c r="AO367" s="15">
        <f>'3.ВС'!AO331+'3.ВС'!AO306+'3.ВС'!AO414</f>
        <v>0</v>
      </c>
      <c r="AP367" s="15">
        <f>'3.ВС'!AP331+'3.ВС'!AP306+'3.ВС'!AP414</f>
        <v>0</v>
      </c>
      <c r="AQ367" s="15">
        <f>'3.ВС'!AQ331+'3.ВС'!AQ306+'3.ВС'!AQ414</f>
        <v>0</v>
      </c>
      <c r="AR367" s="15">
        <f>'3.ВС'!AR331+'3.ВС'!AR306+'3.ВС'!AR414</f>
        <v>0</v>
      </c>
      <c r="AS367" s="15">
        <f>'3.ВС'!AS331+'3.ВС'!AS306+'3.ВС'!AS414</f>
        <v>0</v>
      </c>
    </row>
    <row r="368" spans="1:45" ht="60.75" customHeight="1" x14ac:dyDescent="0.25">
      <c r="A368" s="102" t="s">
        <v>288</v>
      </c>
      <c r="B368" s="98">
        <v>52</v>
      </c>
      <c r="C368" s="98">
        <v>0</v>
      </c>
      <c r="D368" s="3" t="s">
        <v>43</v>
      </c>
      <c r="E368" s="98">
        <v>852</v>
      </c>
      <c r="F368" s="2" t="s">
        <v>75</v>
      </c>
      <c r="G368" s="2" t="s">
        <v>43</v>
      </c>
      <c r="H368" s="2" t="s">
        <v>289</v>
      </c>
      <c r="I368" s="2"/>
      <c r="J368" s="15">
        <f t="shared" si="281"/>
        <v>4738991.1399999997</v>
      </c>
      <c r="K368" s="15">
        <f t="shared" si="281"/>
        <v>4644191.1399999997</v>
      </c>
      <c r="L368" s="15">
        <f t="shared" si="281"/>
        <v>94800</v>
      </c>
      <c r="M368" s="15">
        <f t="shared" si="281"/>
        <v>0</v>
      </c>
      <c r="N368" s="15">
        <f t="shared" si="281"/>
        <v>-20.59</v>
      </c>
      <c r="O368" s="15">
        <f t="shared" si="281"/>
        <v>0</v>
      </c>
      <c r="P368" s="15">
        <f t="shared" si="281"/>
        <v>-20.59</v>
      </c>
      <c r="Q368" s="15">
        <f t="shared" si="281"/>
        <v>0</v>
      </c>
      <c r="R368" s="15">
        <f t="shared" si="281"/>
        <v>4738970.55</v>
      </c>
      <c r="S368" s="15">
        <f t="shared" si="281"/>
        <v>4644191.1399999997</v>
      </c>
      <c r="T368" s="15">
        <f t="shared" si="281"/>
        <v>94779.41</v>
      </c>
      <c r="U368" s="15">
        <f t="shared" si="281"/>
        <v>0</v>
      </c>
      <c r="V368" s="15">
        <f t="shared" si="281"/>
        <v>4513532.47</v>
      </c>
      <c r="W368" s="15">
        <f t="shared" si="281"/>
        <v>4423232.47</v>
      </c>
      <c r="X368" s="15">
        <f t="shared" si="281"/>
        <v>90300</v>
      </c>
      <c r="Y368" s="15">
        <f t="shared" si="281"/>
        <v>0</v>
      </c>
      <c r="Z368" s="15">
        <f t="shared" si="282"/>
        <v>-29.95</v>
      </c>
      <c r="AA368" s="15">
        <f t="shared" si="282"/>
        <v>0</v>
      </c>
      <c r="AB368" s="15">
        <f t="shared" si="282"/>
        <v>-29.95</v>
      </c>
      <c r="AC368" s="15">
        <f t="shared" si="282"/>
        <v>0</v>
      </c>
      <c r="AD368" s="15">
        <f t="shared" si="282"/>
        <v>4513502.5199999996</v>
      </c>
      <c r="AE368" s="15">
        <f t="shared" si="282"/>
        <v>4423232.47</v>
      </c>
      <c r="AF368" s="15">
        <f t="shared" si="282"/>
        <v>90270.05</v>
      </c>
      <c r="AG368" s="15">
        <f t="shared" si="282"/>
        <v>0</v>
      </c>
      <c r="AH368" s="15">
        <f t="shared" si="282"/>
        <v>4394246.08</v>
      </c>
      <c r="AI368" s="15">
        <f t="shared" si="282"/>
        <v>4306346.08</v>
      </c>
      <c r="AJ368" s="15">
        <f t="shared" si="282"/>
        <v>87900</v>
      </c>
      <c r="AK368" s="15">
        <f t="shared" si="282"/>
        <v>0</v>
      </c>
      <c r="AL368" s="15">
        <f t="shared" si="282"/>
        <v>-15.39</v>
      </c>
      <c r="AM368" s="44">
        <f t="shared" si="282"/>
        <v>0</v>
      </c>
      <c r="AN368" s="44">
        <f t="shared" si="282"/>
        <v>-15.39</v>
      </c>
      <c r="AO368" s="44">
        <f t="shared" si="282"/>
        <v>0</v>
      </c>
      <c r="AP368" s="44">
        <f t="shared" si="282"/>
        <v>4394230.6900000004</v>
      </c>
      <c r="AQ368" s="44">
        <f t="shared" si="282"/>
        <v>4306346.08</v>
      </c>
      <c r="AR368" s="44">
        <f t="shared" si="282"/>
        <v>87884.61</v>
      </c>
      <c r="AS368" s="44">
        <f t="shared" si="282"/>
        <v>0</v>
      </c>
    </row>
    <row r="369" spans="1:45" ht="49.5" customHeight="1" x14ac:dyDescent="0.25">
      <c r="A369" s="102" t="s">
        <v>40</v>
      </c>
      <c r="B369" s="98">
        <v>52</v>
      </c>
      <c r="C369" s="98">
        <v>0</v>
      </c>
      <c r="D369" s="2" t="s">
        <v>43</v>
      </c>
      <c r="E369" s="98">
        <v>852</v>
      </c>
      <c r="F369" s="2" t="s">
        <v>75</v>
      </c>
      <c r="G369" s="3" t="s">
        <v>43</v>
      </c>
      <c r="H369" s="2" t="s">
        <v>289</v>
      </c>
      <c r="I369" s="2" t="s">
        <v>80</v>
      </c>
      <c r="J369" s="15">
        <f t="shared" si="281"/>
        <v>4738991.1399999997</v>
      </c>
      <c r="K369" s="15">
        <f t="shared" si="281"/>
        <v>4644191.1399999997</v>
      </c>
      <c r="L369" s="15">
        <f t="shared" si="281"/>
        <v>94800</v>
      </c>
      <c r="M369" s="15">
        <f t="shared" si="281"/>
        <v>0</v>
      </c>
      <c r="N369" s="15">
        <f t="shared" si="281"/>
        <v>-20.59</v>
      </c>
      <c r="O369" s="15">
        <f t="shared" si="281"/>
        <v>0</v>
      </c>
      <c r="P369" s="15">
        <f t="shared" si="281"/>
        <v>-20.59</v>
      </c>
      <c r="Q369" s="15">
        <f t="shared" si="281"/>
        <v>0</v>
      </c>
      <c r="R369" s="15">
        <f t="shared" si="281"/>
        <v>4738970.55</v>
      </c>
      <c r="S369" s="15">
        <f t="shared" si="281"/>
        <v>4644191.1399999997</v>
      </c>
      <c r="T369" s="15">
        <f t="shared" si="281"/>
        <v>94779.41</v>
      </c>
      <c r="U369" s="15">
        <f t="shared" si="281"/>
        <v>0</v>
      </c>
      <c r="V369" s="15">
        <f t="shared" si="281"/>
        <v>4513532.47</v>
      </c>
      <c r="W369" s="15">
        <f t="shared" si="281"/>
        <v>4423232.47</v>
      </c>
      <c r="X369" s="15">
        <f t="shared" si="281"/>
        <v>90300</v>
      </c>
      <c r="Y369" s="15">
        <f t="shared" si="281"/>
        <v>0</v>
      </c>
      <c r="Z369" s="15">
        <f t="shared" si="282"/>
        <v>-29.95</v>
      </c>
      <c r="AA369" s="15">
        <f t="shared" si="282"/>
        <v>0</v>
      </c>
      <c r="AB369" s="15">
        <f t="shared" si="282"/>
        <v>-29.95</v>
      </c>
      <c r="AC369" s="15">
        <f t="shared" si="282"/>
        <v>0</v>
      </c>
      <c r="AD369" s="15">
        <f t="shared" si="282"/>
        <v>4513502.5199999996</v>
      </c>
      <c r="AE369" s="15">
        <f t="shared" si="282"/>
        <v>4423232.47</v>
      </c>
      <c r="AF369" s="15">
        <f t="shared" si="282"/>
        <v>90270.05</v>
      </c>
      <c r="AG369" s="15">
        <f t="shared" si="282"/>
        <v>0</v>
      </c>
      <c r="AH369" s="15">
        <f t="shared" si="282"/>
        <v>4394246.08</v>
      </c>
      <c r="AI369" s="15">
        <f t="shared" si="282"/>
        <v>4306346.08</v>
      </c>
      <c r="AJ369" s="15">
        <f t="shared" si="282"/>
        <v>87900</v>
      </c>
      <c r="AK369" s="15">
        <f t="shared" si="282"/>
        <v>0</v>
      </c>
      <c r="AL369" s="15">
        <f t="shared" si="282"/>
        <v>-15.39</v>
      </c>
      <c r="AM369" s="44">
        <f t="shared" si="282"/>
        <v>0</v>
      </c>
      <c r="AN369" s="44">
        <f t="shared" si="282"/>
        <v>-15.39</v>
      </c>
      <c r="AO369" s="44">
        <f t="shared" si="282"/>
        <v>0</v>
      </c>
      <c r="AP369" s="44">
        <f t="shared" si="282"/>
        <v>4394230.6900000004</v>
      </c>
      <c r="AQ369" s="44">
        <f t="shared" si="282"/>
        <v>4306346.08</v>
      </c>
      <c r="AR369" s="44">
        <f t="shared" si="282"/>
        <v>87884.61</v>
      </c>
      <c r="AS369" s="44">
        <f t="shared" si="282"/>
        <v>0</v>
      </c>
    </row>
    <row r="370" spans="1:45" ht="24" customHeight="1" x14ac:dyDescent="0.25">
      <c r="A370" s="102" t="s">
        <v>81</v>
      </c>
      <c r="B370" s="98">
        <v>52</v>
      </c>
      <c r="C370" s="98">
        <v>0</v>
      </c>
      <c r="D370" s="2" t="s">
        <v>43</v>
      </c>
      <c r="E370" s="98">
        <v>852</v>
      </c>
      <c r="F370" s="2" t="s">
        <v>75</v>
      </c>
      <c r="G370" s="3" t="s">
        <v>43</v>
      </c>
      <c r="H370" s="2" t="s">
        <v>289</v>
      </c>
      <c r="I370" s="2" t="s">
        <v>82</v>
      </c>
      <c r="J370" s="15">
        <f>'3.ВС'!J334</f>
        <v>4738991.1399999997</v>
      </c>
      <c r="K370" s="15">
        <f>'3.ВС'!K334</f>
        <v>4644191.1399999997</v>
      </c>
      <c r="L370" s="15">
        <f>'3.ВС'!L334</f>
        <v>94800</v>
      </c>
      <c r="M370" s="15">
        <f>'3.ВС'!M334</f>
        <v>0</v>
      </c>
      <c r="N370" s="15">
        <f>'3.ВС'!N334</f>
        <v>-20.59</v>
      </c>
      <c r="O370" s="15">
        <f>'3.ВС'!O334</f>
        <v>0</v>
      </c>
      <c r="P370" s="15">
        <f>'3.ВС'!P334</f>
        <v>-20.59</v>
      </c>
      <c r="Q370" s="15">
        <f>'3.ВС'!Q334</f>
        <v>0</v>
      </c>
      <c r="R370" s="15">
        <f>'3.ВС'!R334</f>
        <v>4738970.55</v>
      </c>
      <c r="S370" s="15">
        <f>'3.ВС'!S334</f>
        <v>4644191.1399999997</v>
      </c>
      <c r="T370" s="15">
        <f>'3.ВС'!T334</f>
        <v>94779.41</v>
      </c>
      <c r="U370" s="15">
        <f>'3.ВС'!U334</f>
        <v>0</v>
      </c>
      <c r="V370" s="15">
        <f>'3.ВС'!V334</f>
        <v>4513532.47</v>
      </c>
      <c r="W370" s="15">
        <f>'3.ВС'!W334</f>
        <v>4423232.47</v>
      </c>
      <c r="X370" s="15">
        <f>'3.ВС'!X334</f>
        <v>90300</v>
      </c>
      <c r="Y370" s="15">
        <f>'3.ВС'!Y334</f>
        <v>0</v>
      </c>
      <c r="Z370" s="15">
        <f>'3.ВС'!Z334</f>
        <v>-29.95</v>
      </c>
      <c r="AA370" s="15">
        <f>'3.ВС'!AA334</f>
        <v>0</v>
      </c>
      <c r="AB370" s="15">
        <f>'3.ВС'!AB334</f>
        <v>-29.95</v>
      </c>
      <c r="AC370" s="15">
        <f>'3.ВС'!AC334</f>
        <v>0</v>
      </c>
      <c r="AD370" s="15">
        <f>'3.ВС'!AD334</f>
        <v>4513502.5199999996</v>
      </c>
      <c r="AE370" s="15">
        <f>'3.ВС'!AE334</f>
        <v>4423232.47</v>
      </c>
      <c r="AF370" s="15">
        <f>'3.ВС'!AF334</f>
        <v>90270.05</v>
      </c>
      <c r="AG370" s="15">
        <f>'3.ВС'!AG334</f>
        <v>0</v>
      </c>
      <c r="AH370" s="15">
        <f>'3.ВС'!AH334</f>
        <v>4394246.08</v>
      </c>
      <c r="AI370" s="15">
        <f>'3.ВС'!AI334</f>
        <v>4306346.08</v>
      </c>
      <c r="AJ370" s="15">
        <f>'3.ВС'!AJ334</f>
        <v>87900</v>
      </c>
      <c r="AK370" s="15">
        <f>'3.ВС'!AK334</f>
        <v>0</v>
      </c>
      <c r="AL370" s="15">
        <f>'3.ВС'!AL334</f>
        <v>-15.39</v>
      </c>
      <c r="AM370" s="44">
        <f>'3.ВС'!AM334</f>
        <v>0</v>
      </c>
      <c r="AN370" s="44">
        <f>'3.ВС'!AN334</f>
        <v>-15.39</v>
      </c>
      <c r="AO370" s="44">
        <f>'3.ВС'!AO334</f>
        <v>0</v>
      </c>
      <c r="AP370" s="44">
        <f>'3.ВС'!AP334</f>
        <v>4394230.6900000004</v>
      </c>
      <c r="AQ370" s="44">
        <f>'3.ВС'!AQ334</f>
        <v>4306346.08</v>
      </c>
      <c r="AR370" s="44">
        <f>'3.ВС'!AR334</f>
        <v>87884.61</v>
      </c>
      <c r="AS370" s="44">
        <f>'3.ВС'!AS334</f>
        <v>0</v>
      </c>
    </row>
    <row r="371" spans="1:45" ht="60" x14ac:dyDescent="0.25">
      <c r="A371" s="102" t="s">
        <v>285</v>
      </c>
      <c r="B371" s="98">
        <v>52</v>
      </c>
      <c r="C371" s="98">
        <v>0</v>
      </c>
      <c r="D371" s="3" t="s">
        <v>43</v>
      </c>
      <c r="E371" s="98">
        <v>852</v>
      </c>
      <c r="F371" s="2"/>
      <c r="G371" s="2"/>
      <c r="H371" s="2" t="s">
        <v>284</v>
      </c>
      <c r="I371" s="2"/>
      <c r="J371" s="15">
        <f t="shared" ref="J371:AK372" si="283">J372</f>
        <v>227904</v>
      </c>
      <c r="K371" s="15">
        <f t="shared" si="283"/>
        <v>223304</v>
      </c>
      <c r="L371" s="15">
        <f t="shared" si="283"/>
        <v>4600</v>
      </c>
      <c r="M371" s="15">
        <f t="shared" si="283"/>
        <v>0</v>
      </c>
      <c r="N371" s="15">
        <f t="shared" si="283"/>
        <v>-227904</v>
      </c>
      <c r="O371" s="15">
        <f t="shared" si="283"/>
        <v>-223304</v>
      </c>
      <c r="P371" s="15">
        <f t="shared" si="283"/>
        <v>-4600</v>
      </c>
      <c r="Q371" s="15">
        <f t="shared" si="283"/>
        <v>0</v>
      </c>
      <c r="R371" s="15">
        <f t="shared" si="283"/>
        <v>0</v>
      </c>
      <c r="S371" s="15">
        <f t="shared" si="283"/>
        <v>0</v>
      </c>
      <c r="T371" s="15">
        <f t="shared" si="283"/>
        <v>0</v>
      </c>
      <c r="U371" s="15">
        <f t="shared" si="283"/>
        <v>0</v>
      </c>
      <c r="V371" s="15">
        <f t="shared" si="283"/>
        <v>0</v>
      </c>
      <c r="W371" s="15">
        <f t="shared" si="283"/>
        <v>0</v>
      </c>
      <c r="X371" s="15">
        <f t="shared" si="283"/>
        <v>0</v>
      </c>
      <c r="Y371" s="15">
        <f t="shared" si="283"/>
        <v>0</v>
      </c>
      <c r="Z371" s="15">
        <f t="shared" si="283"/>
        <v>0</v>
      </c>
      <c r="AA371" s="15">
        <f t="shared" si="283"/>
        <v>0</v>
      </c>
      <c r="AB371" s="15">
        <f t="shared" si="283"/>
        <v>0</v>
      </c>
      <c r="AC371" s="15">
        <f t="shared" si="283"/>
        <v>0</v>
      </c>
      <c r="AD371" s="15">
        <f t="shared" si="283"/>
        <v>0</v>
      </c>
      <c r="AE371" s="15">
        <f t="shared" si="283"/>
        <v>0</v>
      </c>
      <c r="AF371" s="15">
        <f t="shared" si="283"/>
        <v>0</v>
      </c>
      <c r="AG371" s="15">
        <f t="shared" si="283"/>
        <v>0</v>
      </c>
      <c r="AH371" s="15">
        <f t="shared" si="283"/>
        <v>0</v>
      </c>
      <c r="AI371" s="15">
        <f t="shared" si="283"/>
        <v>0</v>
      </c>
      <c r="AJ371" s="15">
        <f t="shared" si="283"/>
        <v>0</v>
      </c>
      <c r="AK371" s="15">
        <f t="shared" si="283"/>
        <v>0</v>
      </c>
      <c r="AL371" s="15">
        <f t="shared" ref="Z371:AS372" si="284">AL372</f>
        <v>0</v>
      </c>
      <c r="AM371" s="44">
        <f t="shared" si="284"/>
        <v>0</v>
      </c>
      <c r="AN371" s="44">
        <f t="shared" si="284"/>
        <v>0</v>
      </c>
      <c r="AO371" s="44">
        <f t="shared" si="284"/>
        <v>0</v>
      </c>
      <c r="AP371" s="44">
        <f t="shared" si="284"/>
        <v>0</v>
      </c>
      <c r="AQ371" s="44">
        <f t="shared" si="284"/>
        <v>0</v>
      </c>
      <c r="AR371" s="44">
        <f t="shared" si="284"/>
        <v>0</v>
      </c>
      <c r="AS371" s="44">
        <f t="shared" si="284"/>
        <v>0</v>
      </c>
    </row>
    <row r="372" spans="1:45" ht="44.25" customHeight="1" x14ac:dyDescent="0.25">
      <c r="A372" s="102" t="s">
        <v>40</v>
      </c>
      <c r="B372" s="98">
        <v>52</v>
      </c>
      <c r="C372" s="98">
        <v>0</v>
      </c>
      <c r="D372" s="2" t="s">
        <v>43</v>
      </c>
      <c r="E372" s="98">
        <v>852</v>
      </c>
      <c r="F372" s="2"/>
      <c r="G372" s="2"/>
      <c r="H372" s="2" t="s">
        <v>284</v>
      </c>
      <c r="I372" s="2" t="s">
        <v>80</v>
      </c>
      <c r="J372" s="15">
        <f t="shared" si="283"/>
        <v>227904</v>
      </c>
      <c r="K372" s="15">
        <f t="shared" si="283"/>
        <v>223304</v>
      </c>
      <c r="L372" s="15">
        <f t="shared" si="283"/>
        <v>4600</v>
      </c>
      <c r="M372" s="15">
        <f t="shared" si="283"/>
        <v>0</v>
      </c>
      <c r="N372" s="15">
        <f t="shared" si="283"/>
        <v>-227904</v>
      </c>
      <c r="O372" s="15">
        <f t="shared" si="283"/>
        <v>-223304</v>
      </c>
      <c r="P372" s="15">
        <f t="shared" si="283"/>
        <v>-4600</v>
      </c>
      <c r="Q372" s="15">
        <f t="shared" si="283"/>
        <v>0</v>
      </c>
      <c r="R372" s="15">
        <f t="shared" si="283"/>
        <v>0</v>
      </c>
      <c r="S372" s="15">
        <f t="shared" si="283"/>
        <v>0</v>
      </c>
      <c r="T372" s="15">
        <f t="shared" si="283"/>
        <v>0</v>
      </c>
      <c r="U372" s="15">
        <f t="shared" si="283"/>
        <v>0</v>
      </c>
      <c r="V372" s="15">
        <f t="shared" si="283"/>
        <v>0</v>
      </c>
      <c r="W372" s="15">
        <f t="shared" si="283"/>
        <v>0</v>
      </c>
      <c r="X372" s="15">
        <f t="shared" si="283"/>
        <v>0</v>
      </c>
      <c r="Y372" s="15">
        <f t="shared" si="283"/>
        <v>0</v>
      </c>
      <c r="Z372" s="15">
        <f t="shared" si="284"/>
        <v>0</v>
      </c>
      <c r="AA372" s="15">
        <f t="shared" si="284"/>
        <v>0</v>
      </c>
      <c r="AB372" s="15">
        <f t="shared" si="284"/>
        <v>0</v>
      </c>
      <c r="AC372" s="15">
        <f t="shared" si="284"/>
        <v>0</v>
      </c>
      <c r="AD372" s="15">
        <f t="shared" si="284"/>
        <v>0</v>
      </c>
      <c r="AE372" s="15">
        <f t="shared" si="284"/>
        <v>0</v>
      </c>
      <c r="AF372" s="15">
        <f t="shared" si="284"/>
        <v>0</v>
      </c>
      <c r="AG372" s="15">
        <f t="shared" si="284"/>
        <v>0</v>
      </c>
      <c r="AH372" s="15">
        <f t="shared" si="284"/>
        <v>0</v>
      </c>
      <c r="AI372" s="15">
        <f t="shared" si="284"/>
        <v>0</v>
      </c>
      <c r="AJ372" s="15">
        <f t="shared" si="284"/>
        <v>0</v>
      </c>
      <c r="AK372" s="15">
        <f t="shared" si="284"/>
        <v>0</v>
      </c>
      <c r="AL372" s="15">
        <f t="shared" si="284"/>
        <v>0</v>
      </c>
      <c r="AM372" s="44">
        <f t="shared" si="284"/>
        <v>0</v>
      </c>
      <c r="AN372" s="44">
        <f t="shared" si="284"/>
        <v>0</v>
      </c>
      <c r="AO372" s="44">
        <f t="shared" si="284"/>
        <v>0</v>
      </c>
      <c r="AP372" s="44">
        <f t="shared" si="284"/>
        <v>0</v>
      </c>
      <c r="AQ372" s="44">
        <f t="shared" si="284"/>
        <v>0</v>
      </c>
      <c r="AR372" s="44">
        <f t="shared" si="284"/>
        <v>0</v>
      </c>
      <c r="AS372" s="44">
        <f t="shared" si="284"/>
        <v>0</v>
      </c>
    </row>
    <row r="373" spans="1:45" ht="17.25" customHeight="1" x14ac:dyDescent="0.25">
      <c r="A373" s="102" t="s">
        <v>81</v>
      </c>
      <c r="B373" s="98">
        <v>52</v>
      </c>
      <c r="C373" s="98">
        <v>0</v>
      </c>
      <c r="D373" s="2" t="s">
        <v>43</v>
      </c>
      <c r="E373" s="98">
        <v>852</v>
      </c>
      <c r="F373" s="2"/>
      <c r="G373" s="2"/>
      <c r="H373" s="2" t="s">
        <v>284</v>
      </c>
      <c r="I373" s="2" t="s">
        <v>82</v>
      </c>
      <c r="J373" s="15">
        <f>'3.ВС'!J337</f>
        <v>227904</v>
      </c>
      <c r="K373" s="15">
        <f>'3.ВС'!K337</f>
        <v>223304</v>
      </c>
      <c r="L373" s="15">
        <f>'3.ВС'!L337</f>
        <v>4600</v>
      </c>
      <c r="M373" s="15">
        <f>'3.ВС'!M337</f>
        <v>0</v>
      </c>
      <c r="N373" s="15">
        <f>'3.ВС'!N337</f>
        <v>-227904</v>
      </c>
      <c r="O373" s="15">
        <f>'3.ВС'!O337</f>
        <v>-223304</v>
      </c>
      <c r="P373" s="15">
        <f>'3.ВС'!P337</f>
        <v>-4600</v>
      </c>
      <c r="Q373" s="15">
        <f>'3.ВС'!Q337</f>
        <v>0</v>
      </c>
      <c r="R373" s="15">
        <f>'3.ВС'!R337</f>
        <v>0</v>
      </c>
      <c r="S373" s="15">
        <f>'3.ВС'!S337</f>
        <v>0</v>
      </c>
      <c r="T373" s="15">
        <f>'3.ВС'!T337</f>
        <v>0</v>
      </c>
      <c r="U373" s="15">
        <f>'3.ВС'!U337</f>
        <v>0</v>
      </c>
      <c r="V373" s="15">
        <f>'3.ВС'!V337</f>
        <v>0</v>
      </c>
      <c r="W373" s="15">
        <f>'3.ВС'!W337</f>
        <v>0</v>
      </c>
      <c r="X373" s="15">
        <f>'3.ВС'!X337</f>
        <v>0</v>
      </c>
      <c r="Y373" s="15">
        <f>'3.ВС'!Y337</f>
        <v>0</v>
      </c>
      <c r="Z373" s="15">
        <f>'3.ВС'!Z337</f>
        <v>0</v>
      </c>
      <c r="AA373" s="15">
        <f>'3.ВС'!AA337</f>
        <v>0</v>
      </c>
      <c r="AB373" s="15">
        <f>'3.ВС'!AB337</f>
        <v>0</v>
      </c>
      <c r="AC373" s="15">
        <f>'3.ВС'!AC337</f>
        <v>0</v>
      </c>
      <c r="AD373" s="15">
        <f>'3.ВС'!AD337</f>
        <v>0</v>
      </c>
      <c r="AE373" s="15">
        <f>'3.ВС'!AE337</f>
        <v>0</v>
      </c>
      <c r="AF373" s="15">
        <f>'3.ВС'!AF337</f>
        <v>0</v>
      </c>
      <c r="AG373" s="15">
        <f>'3.ВС'!AG337</f>
        <v>0</v>
      </c>
      <c r="AH373" s="15">
        <f>'3.ВС'!AH337</f>
        <v>0</v>
      </c>
      <c r="AI373" s="15">
        <f>'3.ВС'!AI337</f>
        <v>0</v>
      </c>
      <c r="AJ373" s="15">
        <f>'3.ВС'!AJ337</f>
        <v>0</v>
      </c>
      <c r="AK373" s="15">
        <f>'3.ВС'!AK337</f>
        <v>0</v>
      </c>
      <c r="AL373" s="15">
        <f>'3.ВС'!AL337</f>
        <v>0</v>
      </c>
      <c r="AM373" s="44">
        <f>'3.ВС'!AM337</f>
        <v>0</v>
      </c>
      <c r="AN373" s="44">
        <f>'3.ВС'!AN337</f>
        <v>0</v>
      </c>
      <c r="AO373" s="44">
        <f>'3.ВС'!AO337</f>
        <v>0</v>
      </c>
      <c r="AP373" s="44">
        <f>'3.ВС'!AP337</f>
        <v>0</v>
      </c>
      <c r="AQ373" s="44">
        <f>'3.ВС'!AQ337</f>
        <v>0</v>
      </c>
      <c r="AR373" s="44">
        <f>'3.ВС'!AR337</f>
        <v>0</v>
      </c>
      <c r="AS373" s="44">
        <f>'3.ВС'!AS337</f>
        <v>0</v>
      </c>
    </row>
    <row r="374" spans="1:45" ht="44.25" customHeight="1" x14ac:dyDescent="0.25">
      <c r="A374" s="102" t="s">
        <v>295</v>
      </c>
      <c r="B374" s="98">
        <v>52</v>
      </c>
      <c r="C374" s="98">
        <v>0</v>
      </c>
      <c r="D374" s="3" t="s">
        <v>43</v>
      </c>
      <c r="E374" s="98">
        <v>852</v>
      </c>
      <c r="F374" s="2"/>
      <c r="G374" s="2"/>
      <c r="H374" s="2" t="s">
        <v>283</v>
      </c>
      <c r="I374" s="2"/>
      <c r="J374" s="15">
        <f t="shared" ref="J374:AK375" si="285">J375</f>
        <v>354322</v>
      </c>
      <c r="K374" s="15">
        <f t="shared" si="285"/>
        <v>347222</v>
      </c>
      <c r="L374" s="15">
        <f t="shared" si="285"/>
        <v>7100</v>
      </c>
      <c r="M374" s="15">
        <f t="shared" si="285"/>
        <v>0</v>
      </c>
      <c r="N374" s="15">
        <f t="shared" si="285"/>
        <v>-354322</v>
      </c>
      <c r="O374" s="15">
        <f t="shared" si="285"/>
        <v>-347222</v>
      </c>
      <c r="P374" s="15">
        <f t="shared" si="285"/>
        <v>-7100</v>
      </c>
      <c r="Q374" s="15">
        <f t="shared" si="285"/>
        <v>0</v>
      </c>
      <c r="R374" s="15">
        <f t="shared" si="285"/>
        <v>0</v>
      </c>
      <c r="S374" s="15">
        <f t="shared" si="285"/>
        <v>0</v>
      </c>
      <c r="T374" s="15">
        <f t="shared" si="285"/>
        <v>0</v>
      </c>
      <c r="U374" s="15">
        <f t="shared" si="285"/>
        <v>0</v>
      </c>
      <c r="V374" s="15">
        <f t="shared" si="285"/>
        <v>0</v>
      </c>
      <c r="W374" s="15">
        <f t="shared" si="285"/>
        <v>0</v>
      </c>
      <c r="X374" s="15">
        <f t="shared" si="285"/>
        <v>0</v>
      </c>
      <c r="Y374" s="15">
        <f t="shared" si="285"/>
        <v>0</v>
      </c>
      <c r="Z374" s="15">
        <f t="shared" si="285"/>
        <v>0</v>
      </c>
      <c r="AA374" s="15">
        <f t="shared" si="285"/>
        <v>0</v>
      </c>
      <c r="AB374" s="15">
        <f t="shared" si="285"/>
        <v>0</v>
      </c>
      <c r="AC374" s="15">
        <f t="shared" si="285"/>
        <v>0</v>
      </c>
      <c r="AD374" s="15">
        <f t="shared" si="285"/>
        <v>0</v>
      </c>
      <c r="AE374" s="15">
        <f t="shared" si="285"/>
        <v>0</v>
      </c>
      <c r="AF374" s="15">
        <f t="shared" si="285"/>
        <v>0</v>
      </c>
      <c r="AG374" s="15">
        <f t="shared" si="285"/>
        <v>0</v>
      </c>
      <c r="AH374" s="15">
        <f t="shared" si="285"/>
        <v>0</v>
      </c>
      <c r="AI374" s="15">
        <f t="shared" si="285"/>
        <v>0</v>
      </c>
      <c r="AJ374" s="15">
        <f t="shared" si="285"/>
        <v>0</v>
      </c>
      <c r="AK374" s="15">
        <f t="shared" si="285"/>
        <v>0</v>
      </c>
      <c r="AL374" s="15">
        <f t="shared" ref="Z374:AS375" si="286">AL375</f>
        <v>0</v>
      </c>
      <c r="AM374" s="44">
        <f t="shared" si="286"/>
        <v>0</v>
      </c>
      <c r="AN374" s="44">
        <f t="shared" si="286"/>
        <v>0</v>
      </c>
      <c r="AO374" s="44">
        <f t="shared" si="286"/>
        <v>0</v>
      </c>
      <c r="AP374" s="44">
        <f t="shared" si="286"/>
        <v>0</v>
      </c>
      <c r="AQ374" s="44">
        <f t="shared" si="286"/>
        <v>0</v>
      </c>
      <c r="AR374" s="44">
        <f t="shared" si="286"/>
        <v>0</v>
      </c>
      <c r="AS374" s="44">
        <f t="shared" si="286"/>
        <v>0</v>
      </c>
    </row>
    <row r="375" spans="1:45" ht="45" customHeight="1" x14ac:dyDescent="0.25">
      <c r="A375" s="102" t="s">
        <v>40</v>
      </c>
      <c r="B375" s="98">
        <v>52</v>
      </c>
      <c r="C375" s="98">
        <v>0</v>
      </c>
      <c r="D375" s="2" t="s">
        <v>43</v>
      </c>
      <c r="E375" s="98">
        <v>852</v>
      </c>
      <c r="F375" s="2"/>
      <c r="G375" s="2"/>
      <c r="H375" s="2" t="s">
        <v>283</v>
      </c>
      <c r="I375" s="2" t="s">
        <v>80</v>
      </c>
      <c r="J375" s="15">
        <f t="shared" si="285"/>
        <v>354322</v>
      </c>
      <c r="K375" s="15">
        <f t="shared" si="285"/>
        <v>347222</v>
      </c>
      <c r="L375" s="15">
        <f t="shared" si="285"/>
        <v>7100</v>
      </c>
      <c r="M375" s="15">
        <f t="shared" si="285"/>
        <v>0</v>
      </c>
      <c r="N375" s="15">
        <f t="shared" si="285"/>
        <v>-354322</v>
      </c>
      <c r="O375" s="15">
        <f t="shared" si="285"/>
        <v>-347222</v>
      </c>
      <c r="P375" s="15">
        <f t="shared" si="285"/>
        <v>-7100</v>
      </c>
      <c r="Q375" s="15">
        <f t="shared" si="285"/>
        <v>0</v>
      </c>
      <c r="R375" s="15">
        <f t="shared" si="285"/>
        <v>0</v>
      </c>
      <c r="S375" s="15">
        <f t="shared" si="285"/>
        <v>0</v>
      </c>
      <c r="T375" s="15">
        <f t="shared" si="285"/>
        <v>0</v>
      </c>
      <c r="U375" s="15">
        <f t="shared" si="285"/>
        <v>0</v>
      </c>
      <c r="V375" s="15">
        <f t="shared" si="285"/>
        <v>0</v>
      </c>
      <c r="W375" s="15">
        <f t="shared" si="285"/>
        <v>0</v>
      </c>
      <c r="X375" s="15">
        <f t="shared" si="285"/>
        <v>0</v>
      </c>
      <c r="Y375" s="15">
        <f t="shared" si="285"/>
        <v>0</v>
      </c>
      <c r="Z375" s="15">
        <f t="shared" si="286"/>
        <v>0</v>
      </c>
      <c r="AA375" s="15">
        <f t="shared" si="286"/>
        <v>0</v>
      </c>
      <c r="AB375" s="15">
        <f t="shared" si="286"/>
        <v>0</v>
      </c>
      <c r="AC375" s="15">
        <f t="shared" si="286"/>
        <v>0</v>
      </c>
      <c r="AD375" s="15">
        <f t="shared" si="286"/>
        <v>0</v>
      </c>
      <c r="AE375" s="15">
        <f t="shared" si="286"/>
        <v>0</v>
      </c>
      <c r="AF375" s="15">
        <f t="shared" si="286"/>
        <v>0</v>
      </c>
      <c r="AG375" s="15">
        <f t="shared" si="286"/>
        <v>0</v>
      </c>
      <c r="AH375" s="15">
        <f t="shared" si="286"/>
        <v>0</v>
      </c>
      <c r="AI375" s="15">
        <f t="shared" si="286"/>
        <v>0</v>
      </c>
      <c r="AJ375" s="15">
        <f t="shared" si="286"/>
        <v>0</v>
      </c>
      <c r="AK375" s="15">
        <f t="shared" si="286"/>
        <v>0</v>
      </c>
      <c r="AL375" s="15">
        <f t="shared" si="286"/>
        <v>0</v>
      </c>
      <c r="AM375" s="44">
        <f t="shared" si="286"/>
        <v>0</v>
      </c>
      <c r="AN375" s="44">
        <f t="shared" si="286"/>
        <v>0</v>
      </c>
      <c r="AO375" s="44">
        <f t="shared" si="286"/>
        <v>0</v>
      </c>
      <c r="AP375" s="44">
        <f t="shared" si="286"/>
        <v>0</v>
      </c>
      <c r="AQ375" s="44">
        <f t="shared" si="286"/>
        <v>0</v>
      </c>
      <c r="AR375" s="44">
        <f t="shared" si="286"/>
        <v>0</v>
      </c>
      <c r="AS375" s="44">
        <f t="shared" si="286"/>
        <v>0</v>
      </c>
    </row>
    <row r="376" spans="1:45" ht="24" customHeight="1" x14ac:dyDescent="0.25">
      <c r="A376" s="102" t="s">
        <v>81</v>
      </c>
      <c r="B376" s="98">
        <v>52</v>
      </c>
      <c r="C376" s="98">
        <v>0</v>
      </c>
      <c r="D376" s="2" t="s">
        <v>43</v>
      </c>
      <c r="E376" s="98">
        <v>852</v>
      </c>
      <c r="F376" s="2"/>
      <c r="G376" s="2"/>
      <c r="H376" s="2" t="s">
        <v>283</v>
      </c>
      <c r="I376" s="2" t="s">
        <v>82</v>
      </c>
      <c r="J376" s="15">
        <f>'3.ВС'!J340</f>
        <v>354322</v>
      </c>
      <c r="K376" s="15">
        <f>'3.ВС'!K340</f>
        <v>347222</v>
      </c>
      <c r="L376" s="15">
        <f>'3.ВС'!L340</f>
        <v>7100</v>
      </c>
      <c r="M376" s="15">
        <f>'3.ВС'!M340</f>
        <v>0</v>
      </c>
      <c r="N376" s="15">
        <f>'3.ВС'!N340</f>
        <v>-354322</v>
      </c>
      <c r="O376" s="15">
        <f>'3.ВС'!O340</f>
        <v>-347222</v>
      </c>
      <c r="P376" s="15">
        <f>'3.ВС'!P340</f>
        <v>-7100</v>
      </c>
      <c r="Q376" s="15">
        <f>'3.ВС'!Q340</f>
        <v>0</v>
      </c>
      <c r="R376" s="15">
        <f>'3.ВС'!R340</f>
        <v>0</v>
      </c>
      <c r="S376" s="15">
        <f>'3.ВС'!S340</f>
        <v>0</v>
      </c>
      <c r="T376" s="15">
        <f>'3.ВС'!T340</f>
        <v>0</v>
      </c>
      <c r="U376" s="15">
        <f>'3.ВС'!U340</f>
        <v>0</v>
      </c>
      <c r="V376" s="15">
        <f>'3.ВС'!V340</f>
        <v>0</v>
      </c>
      <c r="W376" s="15">
        <f>'3.ВС'!W340</f>
        <v>0</v>
      </c>
      <c r="X376" s="15">
        <f>'3.ВС'!X340</f>
        <v>0</v>
      </c>
      <c r="Y376" s="15">
        <f>'3.ВС'!Y340</f>
        <v>0</v>
      </c>
      <c r="Z376" s="15">
        <f>'3.ВС'!Z340</f>
        <v>0</v>
      </c>
      <c r="AA376" s="15">
        <f>'3.ВС'!AA340</f>
        <v>0</v>
      </c>
      <c r="AB376" s="15">
        <f>'3.ВС'!AB340</f>
        <v>0</v>
      </c>
      <c r="AC376" s="15">
        <f>'3.ВС'!AC340</f>
        <v>0</v>
      </c>
      <c r="AD376" s="15">
        <f>'3.ВС'!AD340</f>
        <v>0</v>
      </c>
      <c r="AE376" s="15">
        <f>'3.ВС'!AE340</f>
        <v>0</v>
      </c>
      <c r="AF376" s="15">
        <f>'3.ВС'!AF340</f>
        <v>0</v>
      </c>
      <c r="AG376" s="15">
        <f>'3.ВС'!AG340</f>
        <v>0</v>
      </c>
      <c r="AH376" s="15">
        <f>'3.ВС'!AH340</f>
        <v>0</v>
      </c>
      <c r="AI376" s="15">
        <f>'3.ВС'!AI340</f>
        <v>0</v>
      </c>
      <c r="AJ376" s="15">
        <f>'3.ВС'!AJ340</f>
        <v>0</v>
      </c>
      <c r="AK376" s="15">
        <f>'3.ВС'!AK340</f>
        <v>0</v>
      </c>
      <c r="AL376" s="15">
        <f>'3.ВС'!AL340</f>
        <v>0</v>
      </c>
      <c r="AM376" s="44">
        <f>'3.ВС'!AM340</f>
        <v>0</v>
      </c>
      <c r="AN376" s="44">
        <f>'3.ВС'!AN340</f>
        <v>0</v>
      </c>
      <c r="AO376" s="44">
        <f>'3.ВС'!AO340</f>
        <v>0</v>
      </c>
      <c r="AP376" s="44">
        <f>'3.ВС'!AP340</f>
        <v>0</v>
      </c>
      <c r="AQ376" s="44">
        <f>'3.ВС'!AQ340</f>
        <v>0</v>
      </c>
      <c r="AR376" s="44">
        <f>'3.ВС'!AR340</f>
        <v>0</v>
      </c>
      <c r="AS376" s="44">
        <f>'3.ВС'!AS340</f>
        <v>0</v>
      </c>
    </row>
    <row r="377" spans="1:45" ht="60" hidden="1" x14ac:dyDescent="0.25">
      <c r="A377" s="102" t="s">
        <v>306</v>
      </c>
      <c r="B377" s="98">
        <v>52</v>
      </c>
      <c r="C377" s="98">
        <v>0</v>
      </c>
      <c r="D377" s="3" t="s">
        <v>43</v>
      </c>
      <c r="E377" s="98">
        <v>852</v>
      </c>
      <c r="F377" s="2"/>
      <c r="G377" s="2"/>
      <c r="H377" s="2" t="s">
        <v>307</v>
      </c>
      <c r="I377" s="2"/>
      <c r="J377" s="15">
        <f t="shared" ref="J377:AK378" si="287">J378</f>
        <v>10000</v>
      </c>
      <c r="K377" s="15">
        <f t="shared" si="287"/>
        <v>0</v>
      </c>
      <c r="L377" s="15">
        <f t="shared" si="287"/>
        <v>10000</v>
      </c>
      <c r="M377" s="15">
        <f t="shared" si="287"/>
        <v>0</v>
      </c>
      <c r="N377" s="15">
        <f t="shared" si="287"/>
        <v>0</v>
      </c>
      <c r="O377" s="15">
        <f t="shared" si="287"/>
        <v>0</v>
      </c>
      <c r="P377" s="15">
        <f t="shared" si="287"/>
        <v>0</v>
      </c>
      <c r="Q377" s="15">
        <f t="shared" si="287"/>
        <v>0</v>
      </c>
      <c r="R377" s="15">
        <f t="shared" si="287"/>
        <v>10000</v>
      </c>
      <c r="S377" s="15">
        <f t="shared" si="287"/>
        <v>0</v>
      </c>
      <c r="T377" s="15">
        <f t="shared" si="287"/>
        <v>10000</v>
      </c>
      <c r="U377" s="15">
        <f t="shared" si="287"/>
        <v>0</v>
      </c>
      <c r="V377" s="15">
        <f t="shared" si="287"/>
        <v>0</v>
      </c>
      <c r="W377" s="15">
        <f t="shared" si="287"/>
        <v>0</v>
      </c>
      <c r="X377" s="15">
        <f t="shared" si="287"/>
        <v>0</v>
      </c>
      <c r="Y377" s="15">
        <f t="shared" si="287"/>
        <v>0</v>
      </c>
      <c r="Z377" s="15">
        <f t="shared" si="287"/>
        <v>0</v>
      </c>
      <c r="AA377" s="15">
        <f t="shared" si="287"/>
        <v>0</v>
      </c>
      <c r="AB377" s="15">
        <f t="shared" si="287"/>
        <v>0</v>
      </c>
      <c r="AC377" s="15">
        <f t="shared" si="287"/>
        <v>0</v>
      </c>
      <c r="AD377" s="15">
        <f t="shared" si="287"/>
        <v>0</v>
      </c>
      <c r="AE377" s="15">
        <f t="shared" si="287"/>
        <v>0</v>
      </c>
      <c r="AF377" s="15">
        <f t="shared" si="287"/>
        <v>0</v>
      </c>
      <c r="AG377" s="15">
        <f t="shared" si="287"/>
        <v>0</v>
      </c>
      <c r="AH377" s="15">
        <f t="shared" si="287"/>
        <v>0</v>
      </c>
      <c r="AI377" s="15">
        <f t="shared" si="287"/>
        <v>0</v>
      </c>
      <c r="AJ377" s="15">
        <f t="shared" si="287"/>
        <v>0</v>
      </c>
      <c r="AK377" s="15">
        <f t="shared" si="287"/>
        <v>0</v>
      </c>
      <c r="AL377" s="15">
        <f t="shared" ref="Z377:AS378" si="288">AL378</f>
        <v>0</v>
      </c>
      <c r="AM377" s="44">
        <f t="shared" si="288"/>
        <v>0</v>
      </c>
      <c r="AN377" s="44">
        <f t="shared" si="288"/>
        <v>0</v>
      </c>
      <c r="AO377" s="44">
        <f t="shared" si="288"/>
        <v>0</v>
      </c>
      <c r="AP377" s="44">
        <f t="shared" si="288"/>
        <v>0</v>
      </c>
      <c r="AQ377" s="44">
        <f t="shared" si="288"/>
        <v>0</v>
      </c>
      <c r="AR377" s="44">
        <f t="shared" si="288"/>
        <v>0</v>
      </c>
      <c r="AS377" s="44">
        <f t="shared" si="288"/>
        <v>0</v>
      </c>
    </row>
    <row r="378" spans="1:45" ht="26.25" hidden="1" customHeight="1" x14ac:dyDescent="0.25">
      <c r="A378" s="102" t="s">
        <v>40</v>
      </c>
      <c r="B378" s="98">
        <v>52</v>
      </c>
      <c r="C378" s="98">
        <v>0</v>
      </c>
      <c r="D378" s="2" t="s">
        <v>43</v>
      </c>
      <c r="E378" s="98">
        <v>852</v>
      </c>
      <c r="F378" s="2"/>
      <c r="G378" s="2"/>
      <c r="H378" s="2" t="s">
        <v>307</v>
      </c>
      <c r="I378" s="2" t="s">
        <v>80</v>
      </c>
      <c r="J378" s="15">
        <f t="shared" si="287"/>
        <v>10000</v>
      </c>
      <c r="K378" s="15">
        <f t="shared" si="287"/>
        <v>0</v>
      </c>
      <c r="L378" s="15">
        <f t="shared" si="287"/>
        <v>10000</v>
      </c>
      <c r="M378" s="15">
        <f t="shared" si="287"/>
        <v>0</v>
      </c>
      <c r="N378" s="15">
        <f t="shared" si="287"/>
        <v>0</v>
      </c>
      <c r="O378" s="15">
        <f t="shared" si="287"/>
        <v>0</v>
      </c>
      <c r="P378" s="15">
        <f t="shared" si="287"/>
        <v>0</v>
      </c>
      <c r="Q378" s="15">
        <f t="shared" si="287"/>
        <v>0</v>
      </c>
      <c r="R378" s="15">
        <f t="shared" si="287"/>
        <v>10000</v>
      </c>
      <c r="S378" s="15">
        <f t="shared" si="287"/>
        <v>0</v>
      </c>
      <c r="T378" s="15">
        <f t="shared" si="287"/>
        <v>10000</v>
      </c>
      <c r="U378" s="15">
        <f t="shared" si="287"/>
        <v>0</v>
      </c>
      <c r="V378" s="15">
        <f t="shared" si="287"/>
        <v>0</v>
      </c>
      <c r="W378" s="15">
        <f t="shared" si="287"/>
        <v>0</v>
      </c>
      <c r="X378" s="15">
        <f t="shared" si="287"/>
        <v>0</v>
      </c>
      <c r="Y378" s="15">
        <f t="shared" si="287"/>
        <v>0</v>
      </c>
      <c r="Z378" s="15">
        <f t="shared" si="288"/>
        <v>0</v>
      </c>
      <c r="AA378" s="15">
        <f t="shared" si="288"/>
        <v>0</v>
      </c>
      <c r="AB378" s="15">
        <f t="shared" si="288"/>
        <v>0</v>
      </c>
      <c r="AC378" s="15">
        <f t="shared" si="288"/>
        <v>0</v>
      </c>
      <c r="AD378" s="15">
        <f t="shared" si="288"/>
        <v>0</v>
      </c>
      <c r="AE378" s="15">
        <f t="shared" si="288"/>
        <v>0</v>
      </c>
      <c r="AF378" s="15">
        <f t="shared" si="288"/>
        <v>0</v>
      </c>
      <c r="AG378" s="15">
        <f t="shared" si="288"/>
        <v>0</v>
      </c>
      <c r="AH378" s="15">
        <f t="shared" si="288"/>
        <v>0</v>
      </c>
      <c r="AI378" s="15">
        <f t="shared" si="288"/>
        <v>0</v>
      </c>
      <c r="AJ378" s="15">
        <f t="shared" si="288"/>
        <v>0</v>
      </c>
      <c r="AK378" s="15">
        <f t="shared" si="288"/>
        <v>0</v>
      </c>
      <c r="AL378" s="15">
        <f t="shared" si="288"/>
        <v>0</v>
      </c>
      <c r="AM378" s="44">
        <f t="shared" si="288"/>
        <v>0</v>
      </c>
      <c r="AN378" s="44">
        <f t="shared" si="288"/>
        <v>0</v>
      </c>
      <c r="AO378" s="44">
        <f t="shared" si="288"/>
        <v>0</v>
      </c>
      <c r="AP378" s="44">
        <f t="shared" si="288"/>
        <v>0</v>
      </c>
      <c r="AQ378" s="44">
        <f t="shared" si="288"/>
        <v>0</v>
      </c>
      <c r="AR378" s="44">
        <f t="shared" si="288"/>
        <v>0</v>
      </c>
      <c r="AS378" s="44">
        <f t="shared" si="288"/>
        <v>0</v>
      </c>
    </row>
    <row r="379" spans="1:45" ht="26.25" hidden="1" customHeight="1" x14ac:dyDescent="0.25">
      <c r="A379" s="102" t="s">
        <v>81</v>
      </c>
      <c r="B379" s="98">
        <v>52</v>
      </c>
      <c r="C379" s="98">
        <v>0</v>
      </c>
      <c r="D379" s="2" t="s">
        <v>43</v>
      </c>
      <c r="E379" s="98">
        <v>852</v>
      </c>
      <c r="F379" s="2"/>
      <c r="G379" s="2"/>
      <c r="H379" s="2" t="s">
        <v>307</v>
      </c>
      <c r="I379" s="2" t="s">
        <v>82</v>
      </c>
      <c r="J379" s="15">
        <f>'3.ВС'!J417</f>
        <v>10000</v>
      </c>
      <c r="K379" s="15">
        <f>'3.ВС'!K417</f>
        <v>0</v>
      </c>
      <c r="L379" s="15">
        <f>'3.ВС'!L417</f>
        <v>10000</v>
      </c>
      <c r="M379" s="15">
        <f>'3.ВС'!M417</f>
        <v>0</v>
      </c>
      <c r="N379" s="15">
        <f>'3.ВС'!N417</f>
        <v>0</v>
      </c>
      <c r="O379" s="15">
        <f>'3.ВС'!O417</f>
        <v>0</v>
      </c>
      <c r="P379" s="15">
        <f>'3.ВС'!P417</f>
        <v>0</v>
      </c>
      <c r="Q379" s="15">
        <f>'3.ВС'!Q417</f>
        <v>0</v>
      </c>
      <c r="R379" s="15">
        <f>'3.ВС'!R417</f>
        <v>10000</v>
      </c>
      <c r="S379" s="15">
        <f>'3.ВС'!S417</f>
        <v>0</v>
      </c>
      <c r="T379" s="15">
        <f>'3.ВС'!T417</f>
        <v>10000</v>
      </c>
      <c r="U379" s="15">
        <f>'3.ВС'!U417</f>
        <v>0</v>
      </c>
      <c r="V379" s="15">
        <f>'3.ВС'!V417</f>
        <v>0</v>
      </c>
      <c r="W379" s="15">
        <f>'3.ВС'!W417</f>
        <v>0</v>
      </c>
      <c r="X379" s="15">
        <f>'3.ВС'!X417</f>
        <v>0</v>
      </c>
      <c r="Y379" s="15">
        <f>'3.ВС'!Y417</f>
        <v>0</v>
      </c>
      <c r="Z379" s="15">
        <f>'3.ВС'!Z417</f>
        <v>0</v>
      </c>
      <c r="AA379" s="15">
        <f>'3.ВС'!AA417</f>
        <v>0</v>
      </c>
      <c r="AB379" s="15">
        <f>'3.ВС'!AB417</f>
        <v>0</v>
      </c>
      <c r="AC379" s="15">
        <f>'3.ВС'!AC417</f>
        <v>0</v>
      </c>
      <c r="AD379" s="15">
        <f>'3.ВС'!AD417</f>
        <v>0</v>
      </c>
      <c r="AE379" s="15">
        <f>'3.ВС'!AE417</f>
        <v>0</v>
      </c>
      <c r="AF379" s="15">
        <f>'3.ВС'!AF417</f>
        <v>0</v>
      </c>
      <c r="AG379" s="15">
        <f>'3.ВС'!AG417</f>
        <v>0</v>
      </c>
      <c r="AH379" s="15">
        <f>'3.ВС'!AH417</f>
        <v>0</v>
      </c>
      <c r="AI379" s="15">
        <f>'3.ВС'!AI417</f>
        <v>0</v>
      </c>
      <c r="AJ379" s="15">
        <f>'3.ВС'!AJ417</f>
        <v>0</v>
      </c>
      <c r="AK379" s="15">
        <f>'3.ВС'!AK417</f>
        <v>0</v>
      </c>
      <c r="AL379" s="15">
        <f>'3.ВС'!AL417</f>
        <v>0</v>
      </c>
      <c r="AM379" s="15">
        <f>'3.ВС'!AM417</f>
        <v>0</v>
      </c>
      <c r="AN379" s="15">
        <f>'3.ВС'!AN417</f>
        <v>0</v>
      </c>
      <c r="AO379" s="15">
        <f>'3.ВС'!AO417</f>
        <v>0</v>
      </c>
      <c r="AP379" s="15">
        <f>'3.ВС'!AP417</f>
        <v>0</v>
      </c>
      <c r="AQ379" s="15">
        <f>'3.ВС'!AQ417</f>
        <v>0</v>
      </c>
      <c r="AR379" s="15">
        <f>'3.ВС'!AR417</f>
        <v>0</v>
      </c>
      <c r="AS379" s="15">
        <f>'3.ВС'!AS417</f>
        <v>0</v>
      </c>
    </row>
    <row r="380" spans="1:45" ht="30" hidden="1" x14ac:dyDescent="0.25">
      <c r="A380" s="100" t="s">
        <v>172</v>
      </c>
      <c r="B380" s="98">
        <v>52</v>
      </c>
      <c r="C380" s="98">
        <v>0</v>
      </c>
      <c r="D380" s="2" t="s">
        <v>45</v>
      </c>
      <c r="E380" s="98"/>
      <c r="F380" s="2"/>
      <c r="G380" s="2"/>
      <c r="H380" s="2"/>
      <c r="I380" s="2"/>
      <c r="J380" s="15">
        <f t="shared" ref="J380:AK381" si="289">J381</f>
        <v>3746400</v>
      </c>
      <c r="K380" s="15">
        <f t="shared" si="289"/>
        <v>3746400</v>
      </c>
      <c r="L380" s="15">
        <f t="shared" si="289"/>
        <v>0</v>
      </c>
      <c r="M380" s="15">
        <f t="shared" si="289"/>
        <v>0</v>
      </c>
      <c r="N380" s="15">
        <f t="shared" si="289"/>
        <v>0</v>
      </c>
      <c r="O380" s="15">
        <f t="shared" si="289"/>
        <v>0</v>
      </c>
      <c r="P380" s="15">
        <f t="shared" si="289"/>
        <v>0</v>
      </c>
      <c r="Q380" s="15">
        <f t="shared" si="289"/>
        <v>0</v>
      </c>
      <c r="R380" s="15">
        <f t="shared" si="289"/>
        <v>3746400</v>
      </c>
      <c r="S380" s="15">
        <f t="shared" si="289"/>
        <v>3746400</v>
      </c>
      <c r="T380" s="15">
        <f t="shared" si="289"/>
        <v>0</v>
      </c>
      <c r="U380" s="15">
        <f t="shared" si="289"/>
        <v>0</v>
      </c>
      <c r="V380" s="15">
        <f t="shared" si="289"/>
        <v>3746400</v>
      </c>
      <c r="W380" s="15">
        <f t="shared" si="289"/>
        <v>3746400</v>
      </c>
      <c r="X380" s="15">
        <f t="shared" si="289"/>
        <v>0</v>
      </c>
      <c r="Y380" s="15">
        <f t="shared" si="289"/>
        <v>0</v>
      </c>
      <c r="Z380" s="15">
        <f t="shared" si="289"/>
        <v>0</v>
      </c>
      <c r="AA380" s="15">
        <f t="shared" si="289"/>
        <v>0</v>
      </c>
      <c r="AB380" s="15">
        <f t="shared" si="289"/>
        <v>0</v>
      </c>
      <c r="AC380" s="15">
        <f t="shared" si="289"/>
        <v>0</v>
      </c>
      <c r="AD380" s="15">
        <f t="shared" si="289"/>
        <v>3746400</v>
      </c>
      <c r="AE380" s="15">
        <f t="shared" si="289"/>
        <v>3746400</v>
      </c>
      <c r="AF380" s="15">
        <f t="shared" si="289"/>
        <v>0</v>
      </c>
      <c r="AG380" s="15">
        <f t="shared" si="289"/>
        <v>0</v>
      </c>
      <c r="AH380" s="15">
        <f t="shared" si="289"/>
        <v>3746400</v>
      </c>
      <c r="AI380" s="15">
        <f t="shared" si="289"/>
        <v>3746400</v>
      </c>
      <c r="AJ380" s="15">
        <f t="shared" si="289"/>
        <v>0</v>
      </c>
      <c r="AK380" s="15">
        <f t="shared" si="289"/>
        <v>0</v>
      </c>
      <c r="AL380" s="15">
        <f t="shared" ref="Z380:AS381" si="290">AL381</f>
        <v>0</v>
      </c>
      <c r="AM380" s="44">
        <f t="shared" si="290"/>
        <v>0</v>
      </c>
      <c r="AN380" s="44">
        <f t="shared" si="290"/>
        <v>0</v>
      </c>
      <c r="AO380" s="44">
        <f t="shared" si="290"/>
        <v>0</v>
      </c>
      <c r="AP380" s="44">
        <f t="shared" si="290"/>
        <v>3746400</v>
      </c>
      <c r="AQ380" s="44">
        <f t="shared" si="290"/>
        <v>3746400</v>
      </c>
      <c r="AR380" s="44">
        <f t="shared" si="290"/>
        <v>0</v>
      </c>
      <c r="AS380" s="44">
        <f t="shared" si="290"/>
        <v>0</v>
      </c>
    </row>
    <row r="381" spans="1:45" ht="30" hidden="1" x14ac:dyDescent="0.25">
      <c r="A381" s="100" t="s">
        <v>110</v>
      </c>
      <c r="B381" s="98">
        <v>52</v>
      </c>
      <c r="C381" s="98">
        <v>0</v>
      </c>
      <c r="D381" s="3" t="s">
        <v>45</v>
      </c>
      <c r="E381" s="98">
        <v>852</v>
      </c>
      <c r="F381" s="3"/>
      <c r="G381" s="3"/>
      <c r="H381" s="3"/>
      <c r="I381" s="2"/>
      <c r="J381" s="15">
        <f t="shared" si="289"/>
        <v>3746400</v>
      </c>
      <c r="K381" s="15">
        <f t="shared" si="289"/>
        <v>3746400</v>
      </c>
      <c r="L381" s="15">
        <f t="shared" si="289"/>
        <v>0</v>
      </c>
      <c r="M381" s="15">
        <f t="shared" si="289"/>
        <v>0</v>
      </c>
      <c r="N381" s="15">
        <f t="shared" si="289"/>
        <v>0</v>
      </c>
      <c r="O381" s="15">
        <f t="shared" si="289"/>
        <v>0</v>
      </c>
      <c r="P381" s="15">
        <f t="shared" si="289"/>
        <v>0</v>
      </c>
      <c r="Q381" s="15">
        <f t="shared" si="289"/>
        <v>0</v>
      </c>
      <c r="R381" s="15">
        <f t="shared" si="289"/>
        <v>3746400</v>
      </c>
      <c r="S381" s="15">
        <f t="shared" si="289"/>
        <v>3746400</v>
      </c>
      <c r="T381" s="15">
        <f t="shared" si="289"/>
        <v>0</v>
      </c>
      <c r="U381" s="15">
        <f t="shared" si="289"/>
        <v>0</v>
      </c>
      <c r="V381" s="15">
        <f t="shared" si="289"/>
        <v>3746400</v>
      </c>
      <c r="W381" s="15">
        <f t="shared" si="289"/>
        <v>3746400</v>
      </c>
      <c r="X381" s="15">
        <f t="shared" si="289"/>
        <v>0</v>
      </c>
      <c r="Y381" s="15">
        <f t="shared" si="289"/>
        <v>0</v>
      </c>
      <c r="Z381" s="15">
        <f t="shared" si="290"/>
        <v>0</v>
      </c>
      <c r="AA381" s="15">
        <f t="shared" si="290"/>
        <v>0</v>
      </c>
      <c r="AB381" s="15">
        <f t="shared" si="290"/>
        <v>0</v>
      </c>
      <c r="AC381" s="15">
        <f t="shared" si="290"/>
        <v>0</v>
      </c>
      <c r="AD381" s="15">
        <f t="shared" si="290"/>
        <v>3746400</v>
      </c>
      <c r="AE381" s="15">
        <f t="shared" si="290"/>
        <v>3746400</v>
      </c>
      <c r="AF381" s="15">
        <f t="shared" si="290"/>
        <v>0</v>
      </c>
      <c r="AG381" s="15">
        <f t="shared" si="290"/>
        <v>0</v>
      </c>
      <c r="AH381" s="15">
        <f t="shared" si="290"/>
        <v>3746400</v>
      </c>
      <c r="AI381" s="15">
        <f t="shared" si="290"/>
        <v>3746400</v>
      </c>
      <c r="AJ381" s="15">
        <f t="shared" si="290"/>
        <v>0</v>
      </c>
      <c r="AK381" s="15">
        <f t="shared" si="290"/>
        <v>0</v>
      </c>
      <c r="AL381" s="15">
        <f t="shared" si="290"/>
        <v>0</v>
      </c>
      <c r="AM381" s="44">
        <f t="shared" si="290"/>
        <v>0</v>
      </c>
      <c r="AN381" s="44">
        <f t="shared" si="290"/>
        <v>0</v>
      </c>
      <c r="AO381" s="44">
        <f t="shared" si="290"/>
        <v>0</v>
      </c>
      <c r="AP381" s="44">
        <f t="shared" si="290"/>
        <v>3746400</v>
      </c>
      <c r="AQ381" s="44">
        <f t="shared" si="290"/>
        <v>3746400</v>
      </c>
      <c r="AR381" s="44">
        <f t="shared" si="290"/>
        <v>0</v>
      </c>
      <c r="AS381" s="44">
        <f t="shared" si="290"/>
        <v>0</v>
      </c>
    </row>
    <row r="382" spans="1:45" ht="77.25" hidden="1" customHeight="1" x14ac:dyDescent="0.25">
      <c r="A382" s="102" t="s">
        <v>278</v>
      </c>
      <c r="B382" s="98">
        <v>52</v>
      </c>
      <c r="C382" s="98">
        <v>0</v>
      </c>
      <c r="D382" s="2" t="s">
        <v>45</v>
      </c>
      <c r="E382" s="98">
        <v>852</v>
      </c>
      <c r="F382" s="2" t="s">
        <v>75</v>
      </c>
      <c r="G382" s="2" t="s">
        <v>173</v>
      </c>
      <c r="H382" s="2" t="s">
        <v>292</v>
      </c>
      <c r="I382" s="2"/>
      <c r="J382" s="15">
        <f t="shared" ref="J382" si="291">J383+J385</f>
        <v>3746400</v>
      </c>
      <c r="K382" s="15">
        <f t="shared" ref="K382:U382" si="292">K383+K385</f>
        <v>3746400</v>
      </c>
      <c r="L382" s="15">
        <f t="shared" si="292"/>
        <v>0</v>
      </c>
      <c r="M382" s="15">
        <f t="shared" si="292"/>
        <v>0</v>
      </c>
      <c r="N382" s="15">
        <f t="shared" si="292"/>
        <v>0</v>
      </c>
      <c r="O382" s="15">
        <f t="shared" si="292"/>
        <v>0</v>
      </c>
      <c r="P382" s="15">
        <f t="shared" si="292"/>
        <v>0</v>
      </c>
      <c r="Q382" s="15">
        <f t="shared" si="292"/>
        <v>0</v>
      </c>
      <c r="R382" s="15">
        <f t="shared" si="292"/>
        <v>3746400</v>
      </c>
      <c r="S382" s="15">
        <f t="shared" si="292"/>
        <v>3746400</v>
      </c>
      <c r="T382" s="15">
        <f t="shared" si="292"/>
        <v>0</v>
      </c>
      <c r="U382" s="15">
        <f t="shared" si="292"/>
        <v>0</v>
      </c>
      <c r="V382" s="15">
        <f t="shared" ref="V382:Y382" si="293">V383+V385</f>
        <v>3746400</v>
      </c>
      <c r="W382" s="15">
        <f t="shared" si="293"/>
        <v>3746400</v>
      </c>
      <c r="X382" s="15">
        <f t="shared" si="293"/>
        <v>0</v>
      </c>
      <c r="Y382" s="15">
        <f t="shared" si="293"/>
        <v>0</v>
      </c>
      <c r="Z382" s="15">
        <f t="shared" ref="Z382:AS382" si="294">Z383+Z385</f>
        <v>0</v>
      </c>
      <c r="AA382" s="15">
        <f t="shared" si="294"/>
        <v>0</v>
      </c>
      <c r="AB382" s="15">
        <f t="shared" si="294"/>
        <v>0</v>
      </c>
      <c r="AC382" s="15">
        <f t="shared" si="294"/>
        <v>0</v>
      </c>
      <c r="AD382" s="15">
        <f t="shared" si="294"/>
        <v>3746400</v>
      </c>
      <c r="AE382" s="15">
        <f t="shared" si="294"/>
        <v>3746400</v>
      </c>
      <c r="AF382" s="15">
        <f t="shared" si="294"/>
        <v>0</v>
      </c>
      <c r="AG382" s="15">
        <f t="shared" si="294"/>
        <v>0</v>
      </c>
      <c r="AH382" s="15">
        <f t="shared" si="294"/>
        <v>3746400</v>
      </c>
      <c r="AI382" s="15">
        <f t="shared" si="294"/>
        <v>3746400</v>
      </c>
      <c r="AJ382" s="15">
        <f t="shared" si="294"/>
        <v>0</v>
      </c>
      <c r="AK382" s="15">
        <f t="shared" si="294"/>
        <v>0</v>
      </c>
      <c r="AL382" s="15">
        <f t="shared" si="294"/>
        <v>0</v>
      </c>
      <c r="AM382" s="44">
        <f t="shared" si="294"/>
        <v>0</v>
      </c>
      <c r="AN382" s="44">
        <f t="shared" si="294"/>
        <v>0</v>
      </c>
      <c r="AO382" s="44">
        <f t="shared" si="294"/>
        <v>0</v>
      </c>
      <c r="AP382" s="44">
        <f t="shared" si="294"/>
        <v>3746400</v>
      </c>
      <c r="AQ382" s="44">
        <f t="shared" si="294"/>
        <v>3746400</v>
      </c>
      <c r="AR382" s="44">
        <f t="shared" si="294"/>
        <v>0</v>
      </c>
      <c r="AS382" s="44">
        <f t="shared" si="294"/>
        <v>0</v>
      </c>
    </row>
    <row r="383" spans="1:45" ht="26.25" hidden="1" customHeight="1" x14ac:dyDescent="0.25">
      <c r="A383" s="102" t="s">
        <v>40</v>
      </c>
      <c r="B383" s="98">
        <v>52</v>
      </c>
      <c r="C383" s="98">
        <v>0</v>
      </c>
      <c r="D383" s="3" t="s">
        <v>45</v>
      </c>
      <c r="E383" s="98">
        <v>852</v>
      </c>
      <c r="F383" s="2" t="s">
        <v>75</v>
      </c>
      <c r="G383" s="2" t="s">
        <v>173</v>
      </c>
      <c r="H383" s="2" t="s">
        <v>292</v>
      </c>
      <c r="I383" s="2" t="s">
        <v>80</v>
      </c>
      <c r="J383" s="15">
        <f t="shared" ref="J383:AS383" si="295">J384</f>
        <v>2335200</v>
      </c>
      <c r="K383" s="15">
        <f t="shared" si="295"/>
        <v>2335200</v>
      </c>
      <c r="L383" s="15">
        <f t="shared" si="295"/>
        <v>0</v>
      </c>
      <c r="M383" s="15">
        <f t="shared" si="295"/>
        <v>0</v>
      </c>
      <c r="N383" s="15">
        <f t="shared" si="295"/>
        <v>0</v>
      </c>
      <c r="O383" s="15">
        <f t="shared" si="295"/>
        <v>0</v>
      </c>
      <c r="P383" s="15">
        <f t="shared" si="295"/>
        <v>0</v>
      </c>
      <c r="Q383" s="15">
        <f t="shared" si="295"/>
        <v>0</v>
      </c>
      <c r="R383" s="15">
        <f t="shared" si="295"/>
        <v>2335200</v>
      </c>
      <c r="S383" s="15">
        <f t="shared" si="295"/>
        <v>2335200</v>
      </c>
      <c r="T383" s="15">
        <f t="shared" si="295"/>
        <v>0</v>
      </c>
      <c r="U383" s="15">
        <f t="shared" si="295"/>
        <v>0</v>
      </c>
      <c r="V383" s="15">
        <f t="shared" si="295"/>
        <v>2335200</v>
      </c>
      <c r="W383" s="15">
        <f t="shared" si="295"/>
        <v>2335200</v>
      </c>
      <c r="X383" s="15">
        <f t="shared" si="295"/>
        <v>0</v>
      </c>
      <c r="Y383" s="15">
        <f t="shared" si="295"/>
        <v>0</v>
      </c>
      <c r="Z383" s="15">
        <f t="shared" si="295"/>
        <v>0</v>
      </c>
      <c r="AA383" s="15">
        <f t="shared" si="295"/>
        <v>0</v>
      </c>
      <c r="AB383" s="15">
        <f t="shared" si="295"/>
        <v>0</v>
      </c>
      <c r="AC383" s="15">
        <f t="shared" si="295"/>
        <v>0</v>
      </c>
      <c r="AD383" s="15">
        <f t="shared" si="295"/>
        <v>2335200</v>
      </c>
      <c r="AE383" s="15">
        <f t="shared" si="295"/>
        <v>2335200</v>
      </c>
      <c r="AF383" s="15">
        <f t="shared" si="295"/>
        <v>0</v>
      </c>
      <c r="AG383" s="15">
        <f t="shared" si="295"/>
        <v>0</v>
      </c>
      <c r="AH383" s="15">
        <f t="shared" si="295"/>
        <v>2335200</v>
      </c>
      <c r="AI383" s="15">
        <f t="shared" si="295"/>
        <v>2335200</v>
      </c>
      <c r="AJ383" s="15">
        <f t="shared" si="295"/>
        <v>0</v>
      </c>
      <c r="AK383" s="15">
        <f t="shared" si="295"/>
        <v>0</v>
      </c>
      <c r="AL383" s="15">
        <f t="shared" si="295"/>
        <v>0</v>
      </c>
      <c r="AM383" s="44">
        <f t="shared" si="295"/>
        <v>0</v>
      </c>
      <c r="AN383" s="44">
        <f t="shared" si="295"/>
        <v>0</v>
      </c>
      <c r="AO383" s="44">
        <f t="shared" si="295"/>
        <v>0</v>
      </c>
      <c r="AP383" s="44">
        <f t="shared" si="295"/>
        <v>2335200</v>
      </c>
      <c r="AQ383" s="44">
        <f t="shared" si="295"/>
        <v>2335200</v>
      </c>
      <c r="AR383" s="44">
        <f t="shared" si="295"/>
        <v>0</v>
      </c>
      <c r="AS383" s="44">
        <f t="shared" si="295"/>
        <v>0</v>
      </c>
    </row>
    <row r="384" spans="1:45" ht="26.25" hidden="1" customHeight="1" x14ac:dyDescent="0.25">
      <c r="A384" s="102" t="s">
        <v>81</v>
      </c>
      <c r="B384" s="98">
        <v>52</v>
      </c>
      <c r="C384" s="98">
        <v>0</v>
      </c>
      <c r="D384" s="2" t="s">
        <v>45</v>
      </c>
      <c r="E384" s="98">
        <v>852</v>
      </c>
      <c r="F384" s="2" t="s">
        <v>75</v>
      </c>
      <c r="G384" s="2" t="s">
        <v>11</v>
      </c>
      <c r="H384" s="2" t="s">
        <v>292</v>
      </c>
      <c r="I384" s="2" t="s">
        <v>82</v>
      </c>
      <c r="J384" s="15">
        <f>'3.ВС'!J343+'3.ВС'!J309+'3.ВС'!J420</f>
        <v>2335200</v>
      </c>
      <c r="K384" s="15">
        <f>'3.ВС'!K343+'3.ВС'!K309+'3.ВС'!K420</f>
        <v>2335200</v>
      </c>
      <c r="L384" s="15">
        <f>'3.ВС'!L343+'3.ВС'!L309+'3.ВС'!L420</f>
        <v>0</v>
      </c>
      <c r="M384" s="15">
        <f>'3.ВС'!M343+'3.ВС'!M309+'3.ВС'!M420</f>
        <v>0</v>
      </c>
      <c r="N384" s="15">
        <f>'3.ВС'!N343+'3.ВС'!N309+'3.ВС'!N420</f>
        <v>0</v>
      </c>
      <c r="O384" s="15">
        <f>'3.ВС'!O343+'3.ВС'!O309+'3.ВС'!O420</f>
        <v>0</v>
      </c>
      <c r="P384" s="15">
        <f>'3.ВС'!P343+'3.ВС'!P309+'3.ВС'!P420</f>
        <v>0</v>
      </c>
      <c r="Q384" s="15">
        <f>'3.ВС'!Q343+'3.ВС'!Q309+'3.ВС'!Q420</f>
        <v>0</v>
      </c>
      <c r="R384" s="15">
        <f>'3.ВС'!R343+'3.ВС'!R309+'3.ВС'!R420</f>
        <v>2335200</v>
      </c>
      <c r="S384" s="15">
        <f>'3.ВС'!S343+'3.ВС'!S309+'3.ВС'!S420</f>
        <v>2335200</v>
      </c>
      <c r="T384" s="15">
        <f>'3.ВС'!T343+'3.ВС'!T309+'3.ВС'!T420</f>
        <v>0</v>
      </c>
      <c r="U384" s="15">
        <f>'3.ВС'!U343+'3.ВС'!U309+'3.ВС'!U420</f>
        <v>0</v>
      </c>
      <c r="V384" s="15">
        <f>'3.ВС'!V343+'3.ВС'!V309+'3.ВС'!V420</f>
        <v>2335200</v>
      </c>
      <c r="W384" s="15">
        <f>'3.ВС'!W343+'3.ВС'!W309+'3.ВС'!W420</f>
        <v>2335200</v>
      </c>
      <c r="X384" s="15">
        <f>'3.ВС'!X343+'3.ВС'!X309+'3.ВС'!X420</f>
        <v>0</v>
      </c>
      <c r="Y384" s="15">
        <f>'3.ВС'!Y343+'3.ВС'!Y309+'3.ВС'!Y420</f>
        <v>0</v>
      </c>
      <c r="Z384" s="15">
        <f>'3.ВС'!Z343+'3.ВС'!Z309+'3.ВС'!Z420</f>
        <v>0</v>
      </c>
      <c r="AA384" s="15">
        <f>'3.ВС'!AA343+'3.ВС'!AA309+'3.ВС'!AA420</f>
        <v>0</v>
      </c>
      <c r="AB384" s="15">
        <f>'3.ВС'!AB343+'3.ВС'!AB309+'3.ВС'!AB420</f>
        <v>0</v>
      </c>
      <c r="AC384" s="15">
        <f>'3.ВС'!AC343+'3.ВС'!AC309+'3.ВС'!AC420</f>
        <v>0</v>
      </c>
      <c r="AD384" s="15">
        <f>'3.ВС'!AD343+'3.ВС'!AD309+'3.ВС'!AD420</f>
        <v>2335200</v>
      </c>
      <c r="AE384" s="15">
        <f>'3.ВС'!AE343+'3.ВС'!AE309+'3.ВС'!AE420</f>
        <v>2335200</v>
      </c>
      <c r="AF384" s="15">
        <f>'3.ВС'!AF343+'3.ВС'!AF309+'3.ВС'!AF420</f>
        <v>0</v>
      </c>
      <c r="AG384" s="15">
        <f>'3.ВС'!AG343+'3.ВС'!AG309+'3.ВС'!AG420</f>
        <v>0</v>
      </c>
      <c r="AH384" s="15">
        <f>'3.ВС'!AH343+'3.ВС'!AH309+'3.ВС'!AH420</f>
        <v>2335200</v>
      </c>
      <c r="AI384" s="15">
        <f>'3.ВС'!AI343+'3.ВС'!AI309+'3.ВС'!AI420</f>
        <v>2335200</v>
      </c>
      <c r="AJ384" s="15">
        <f>'3.ВС'!AJ343+'3.ВС'!AJ309+'3.ВС'!AJ420</f>
        <v>0</v>
      </c>
      <c r="AK384" s="15">
        <f>'3.ВС'!AK343+'3.ВС'!AK309+'3.ВС'!AK420</f>
        <v>0</v>
      </c>
      <c r="AL384" s="15">
        <f>'3.ВС'!AL343+'3.ВС'!AL309+'3.ВС'!AL420</f>
        <v>0</v>
      </c>
      <c r="AM384" s="15">
        <f>'3.ВС'!AM343+'3.ВС'!AM309+'3.ВС'!AM420</f>
        <v>0</v>
      </c>
      <c r="AN384" s="15">
        <f>'3.ВС'!AN343+'3.ВС'!AN309+'3.ВС'!AN420</f>
        <v>0</v>
      </c>
      <c r="AO384" s="15">
        <f>'3.ВС'!AO343+'3.ВС'!AO309+'3.ВС'!AO420</f>
        <v>0</v>
      </c>
      <c r="AP384" s="15">
        <f>'3.ВС'!AP343+'3.ВС'!AP309+'3.ВС'!AP420</f>
        <v>2335200</v>
      </c>
      <c r="AQ384" s="15">
        <f>'3.ВС'!AQ343+'3.ВС'!AQ309+'3.ВС'!AQ420</f>
        <v>2335200</v>
      </c>
      <c r="AR384" s="15">
        <f>'3.ВС'!AR343+'3.ВС'!AR309+'3.ВС'!AR420</f>
        <v>0</v>
      </c>
      <c r="AS384" s="15">
        <f>'3.ВС'!AS343+'3.ВС'!AS309+'3.ВС'!AS420</f>
        <v>0</v>
      </c>
    </row>
    <row r="385" spans="1:45" ht="26.25" hidden="1" customHeight="1" x14ac:dyDescent="0.25">
      <c r="A385" s="100" t="s">
        <v>93</v>
      </c>
      <c r="B385" s="98">
        <v>52</v>
      </c>
      <c r="C385" s="98">
        <v>0</v>
      </c>
      <c r="D385" s="3" t="s">
        <v>45</v>
      </c>
      <c r="E385" s="98">
        <v>852</v>
      </c>
      <c r="F385" s="2" t="s">
        <v>75</v>
      </c>
      <c r="G385" s="2" t="s">
        <v>48</v>
      </c>
      <c r="H385" s="2" t="s">
        <v>292</v>
      </c>
      <c r="I385" s="2" t="s">
        <v>94</v>
      </c>
      <c r="J385" s="15">
        <f t="shared" ref="J385:AS385" si="296">J386</f>
        <v>1411200</v>
      </c>
      <c r="K385" s="15">
        <f t="shared" si="296"/>
        <v>1411200</v>
      </c>
      <c r="L385" s="15">
        <f t="shared" si="296"/>
        <v>0</v>
      </c>
      <c r="M385" s="15">
        <f t="shared" si="296"/>
        <v>0</v>
      </c>
      <c r="N385" s="15">
        <f t="shared" si="296"/>
        <v>0</v>
      </c>
      <c r="O385" s="15">
        <f t="shared" si="296"/>
        <v>0</v>
      </c>
      <c r="P385" s="15">
        <f t="shared" si="296"/>
        <v>0</v>
      </c>
      <c r="Q385" s="15">
        <f t="shared" si="296"/>
        <v>0</v>
      </c>
      <c r="R385" s="15">
        <f t="shared" si="296"/>
        <v>1411200</v>
      </c>
      <c r="S385" s="15">
        <f t="shared" si="296"/>
        <v>1411200</v>
      </c>
      <c r="T385" s="15">
        <f t="shared" si="296"/>
        <v>0</v>
      </c>
      <c r="U385" s="15">
        <f t="shared" si="296"/>
        <v>0</v>
      </c>
      <c r="V385" s="15">
        <f t="shared" si="296"/>
        <v>1411200</v>
      </c>
      <c r="W385" s="15">
        <f t="shared" si="296"/>
        <v>1411200</v>
      </c>
      <c r="X385" s="15">
        <f t="shared" si="296"/>
        <v>0</v>
      </c>
      <c r="Y385" s="15">
        <f t="shared" si="296"/>
        <v>0</v>
      </c>
      <c r="Z385" s="15">
        <f t="shared" si="296"/>
        <v>0</v>
      </c>
      <c r="AA385" s="15">
        <f t="shared" si="296"/>
        <v>0</v>
      </c>
      <c r="AB385" s="15">
        <f t="shared" si="296"/>
        <v>0</v>
      </c>
      <c r="AC385" s="15">
        <f t="shared" si="296"/>
        <v>0</v>
      </c>
      <c r="AD385" s="15">
        <f t="shared" si="296"/>
        <v>1411200</v>
      </c>
      <c r="AE385" s="15">
        <f t="shared" si="296"/>
        <v>1411200</v>
      </c>
      <c r="AF385" s="15">
        <f t="shared" si="296"/>
        <v>0</v>
      </c>
      <c r="AG385" s="15">
        <f t="shared" si="296"/>
        <v>0</v>
      </c>
      <c r="AH385" s="15">
        <f t="shared" si="296"/>
        <v>1411200</v>
      </c>
      <c r="AI385" s="15">
        <f t="shared" si="296"/>
        <v>1411200</v>
      </c>
      <c r="AJ385" s="15">
        <f t="shared" si="296"/>
        <v>0</v>
      </c>
      <c r="AK385" s="15">
        <f t="shared" si="296"/>
        <v>0</v>
      </c>
      <c r="AL385" s="15">
        <f t="shared" si="296"/>
        <v>0</v>
      </c>
      <c r="AM385" s="44">
        <f t="shared" si="296"/>
        <v>0</v>
      </c>
      <c r="AN385" s="44">
        <f t="shared" si="296"/>
        <v>0</v>
      </c>
      <c r="AO385" s="44">
        <f t="shared" si="296"/>
        <v>0</v>
      </c>
      <c r="AP385" s="44">
        <f t="shared" si="296"/>
        <v>1411200</v>
      </c>
      <c r="AQ385" s="44">
        <f t="shared" si="296"/>
        <v>1411200</v>
      </c>
      <c r="AR385" s="44">
        <f t="shared" si="296"/>
        <v>0</v>
      </c>
      <c r="AS385" s="44">
        <f t="shared" si="296"/>
        <v>0</v>
      </c>
    </row>
    <row r="386" spans="1:45" ht="26.25" hidden="1" customHeight="1" x14ac:dyDescent="0.25">
      <c r="A386" s="100" t="s">
        <v>95</v>
      </c>
      <c r="B386" s="98">
        <v>52</v>
      </c>
      <c r="C386" s="98">
        <v>0</v>
      </c>
      <c r="D386" s="2" t="s">
        <v>45</v>
      </c>
      <c r="E386" s="98">
        <v>852</v>
      </c>
      <c r="F386" s="2" t="s">
        <v>90</v>
      </c>
      <c r="G386" s="2" t="s">
        <v>45</v>
      </c>
      <c r="H386" s="2" t="s">
        <v>292</v>
      </c>
      <c r="I386" s="2" t="s">
        <v>96</v>
      </c>
      <c r="J386" s="15">
        <f>'3.ВС'!J380</f>
        <v>1411200</v>
      </c>
      <c r="K386" s="15">
        <f>'3.ВС'!K380</f>
        <v>1411200</v>
      </c>
      <c r="L386" s="15">
        <f>'3.ВС'!L380</f>
        <v>0</v>
      </c>
      <c r="M386" s="15">
        <f>'3.ВС'!M380</f>
        <v>0</v>
      </c>
      <c r="N386" s="15">
        <f>'3.ВС'!N380</f>
        <v>0</v>
      </c>
      <c r="O386" s="15">
        <f>'3.ВС'!O380</f>
        <v>0</v>
      </c>
      <c r="P386" s="15">
        <f>'3.ВС'!P380</f>
        <v>0</v>
      </c>
      <c r="Q386" s="15">
        <f>'3.ВС'!Q380</f>
        <v>0</v>
      </c>
      <c r="R386" s="15">
        <f>'3.ВС'!R380</f>
        <v>1411200</v>
      </c>
      <c r="S386" s="15">
        <f>'3.ВС'!S380</f>
        <v>1411200</v>
      </c>
      <c r="T386" s="15">
        <f>'3.ВС'!T380</f>
        <v>0</v>
      </c>
      <c r="U386" s="15">
        <f>'3.ВС'!U380</f>
        <v>0</v>
      </c>
      <c r="V386" s="15">
        <f>'3.ВС'!V380</f>
        <v>1411200</v>
      </c>
      <c r="W386" s="15">
        <f>'3.ВС'!W380</f>
        <v>1411200</v>
      </c>
      <c r="X386" s="15">
        <f>'3.ВС'!X380</f>
        <v>0</v>
      </c>
      <c r="Y386" s="15">
        <f>'3.ВС'!Y380</f>
        <v>0</v>
      </c>
      <c r="Z386" s="15">
        <f>'3.ВС'!Z380</f>
        <v>0</v>
      </c>
      <c r="AA386" s="15">
        <f>'3.ВС'!AA380</f>
        <v>0</v>
      </c>
      <c r="AB386" s="15">
        <f>'3.ВС'!AB380</f>
        <v>0</v>
      </c>
      <c r="AC386" s="15">
        <f>'3.ВС'!AC380</f>
        <v>0</v>
      </c>
      <c r="AD386" s="15">
        <f>'3.ВС'!AD380</f>
        <v>1411200</v>
      </c>
      <c r="AE386" s="15">
        <f>'3.ВС'!AE380</f>
        <v>1411200</v>
      </c>
      <c r="AF386" s="15">
        <f>'3.ВС'!AF380</f>
        <v>0</v>
      </c>
      <c r="AG386" s="15">
        <f>'3.ВС'!AG380</f>
        <v>0</v>
      </c>
      <c r="AH386" s="15">
        <f>'3.ВС'!AH380</f>
        <v>1411200</v>
      </c>
      <c r="AI386" s="15">
        <f>'3.ВС'!AI380</f>
        <v>1411200</v>
      </c>
      <c r="AJ386" s="15">
        <f>'3.ВС'!AJ380</f>
        <v>0</v>
      </c>
      <c r="AK386" s="15">
        <f>'3.ВС'!AK380</f>
        <v>0</v>
      </c>
      <c r="AL386" s="15">
        <f>'3.ВС'!AL380</f>
        <v>0</v>
      </c>
      <c r="AM386" s="44">
        <f>'3.ВС'!AM380</f>
        <v>0</v>
      </c>
      <c r="AN386" s="44">
        <f>'3.ВС'!AN380</f>
        <v>0</v>
      </c>
      <c r="AO386" s="44">
        <f>'3.ВС'!AO380</f>
        <v>0</v>
      </c>
      <c r="AP386" s="44">
        <f>'3.ВС'!AP380</f>
        <v>1411200</v>
      </c>
      <c r="AQ386" s="44">
        <f>'3.ВС'!AQ380</f>
        <v>1411200</v>
      </c>
      <c r="AR386" s="44">
        <f>'3.ВС'!AR380</f>
        <v>0</v>
      </c>
      <c r="AS386" s="44">
        <f>'3.ВС'!AS380</f>
        <v>0</v>
      </c>
    </row>
    <row r="387" spans="1:45" ht="30" x14ac:dyDescent="0.25">
      <c r="A387" s="100" t="s">
        <v>399</v>
      </c>
      <c r="B387" s="98">
        <v>52</v>
      </c>
      <c r="C387" s="98">
        <v>0</v>
      </c>
      <c r="D387" s="2" t="s">
        <v>13</v>
      </c>
      <c r="E387" s="98"/>
      <c r="F387" s="2"/>
      <c r="G387" s="2"/>
      <c r="H387" s="2"/>
      <c r="I387" s="2"/>
      <c r="J387" s="15">
        <f t="shared" ref="J387:AK393" si="297">J388</f>
        <v>7421400</v>
      </c>
      <c r="K387" s="15">
        <f t="shared" si="297"/>
        <v>7421400</v>
      </c>
      <c r="L387" s="15">
        <f t="shared" si="297"/>
        <v>0</v>
      </c>
      <c r="M387" s="15">
        <f t="shared" si="297"/>
        <v>0</v>
      </c>
      <c r="N387" s="15">
        <f t="shared" si="297"/>
        <v>0</v>
      </c>
      <c r="O387" s="15">
        <f t="shared" si="297"/>
        <v>0</v>
      </c>
      <c r="P387" s="15">
        <f t="shared" si="297"/>
        <v>0</v>
      </c>
      <c r="Q387" s="15">
        <f t="shared" si="297"/>
        <v>0</v>
      </c>
      <c r="R387" s="15">
        <f t="shared" si="297"/>
        <v>7421400</v>
      </c>
      <c r="S387" s="15">
        <f t="shared" si="297"/>
        <v>7421400</v>
      </c>
      <c r="T387" s="15">
        <f t="shared" si="297"/>
        <v>0</v>
      </c>
      <c r="U387" s="15">
        <f t="shared" si="297"/>
        <v>0</v>
      </c>
      <c r="V387" s="15">
        <f t="shared" si="297"/>
        <v>7343280</v>
      </c>
      <c r="W387" s="15">
        <f t="shared" si="297"/>
        <v>7343280</v>
      </c>
      <c r="X387" s="15">
        <f t="shared" si="297"/>
        <v>0</v>
      </c>
      <c r="Y387" s="15">
        <f t="shared" si="297"/>
        <v>0</v>
      </c>
      <c r="Z387" s="15">
        <f t="shared" si="297"/>
        <v>0</v>
      </c>
      <c r="AA387" s="15">
        <f t="shared" si="297"/>
        <v>0</v>
      </c>
      <c r="AB387" s="15">
        <f t="shared" si="297"/>
        <v>0</v>
      </c>
      <c r="AC387" s="15">
        <f t="shared" si="297"/>
        <v>0</v>
      </c>
      <c r="AD387" s="15">
        <f t="shared" si="297"/>
        <v>7343280</v>
      </c>
      <c r="AE387" s="15">
        <f t="shared" si="297"/>
        <v>7343280</v>
      </c>
      <c r="AF387" s="15">
        <f t="shared" si="297"/>
        <v>0</v>
      </c>
      <c r="AG387" s="15">
        <f t="shared" si="297"/>
        <v>0</v>
      </c>
      <c r="AH387" s="15">
        <f t="shared" si="297"/>
        <v>7343280</v>
      </c>
      <c r="AI387" s="15">
        <f t="shared" si="297"/>
        <v>7343280</v>
      </c>
      <c r="AJ387" s="15">
        <f t="shared" si="297"/>
        <v>0</v>
      </c>
      <c r="AK387" s="15">
        <f t="shared" si="297"/>
        <v>0</v>
      </c>
      <c r="AL387" s="15">
        <f t="shared" ref="Z387:AS392" si="298">AL388</f>
        <v>0</v>
      </c>
      <c r="AM387" s="44">
        <f t="shared" si="298"/>
        <v>0</v>
      </c>
      <c r="AN387" s="44">
        <f t="shared" si="298"/>
        <v>0</v>
      </c>
      <c r="AO387" s="44">
        <f t="shared" si="298"/>
        <v>0</v>
      </c>
      <c r="AP387" s="44">
        <f t="shared" si="298"/>
        <v>7343280</v>
      </c>
      <c r="AQ387" s="44">
        <f t="shared" si="298"/>
        <v>7343280</v>
      </c>
      <c r="AR387" s="44">
        <f t="shared" si="298"/>
        <v>0</v>
      </c>
      <c r="AS387" s="44">
        <f t="shared" si="298"/>
        <v>0</v>
      </c>
    </row>
    <row r="388" spans="1:45" ht="30" x14ac:dyDescent="0.25">
      <c r="A388" s="100" t="s">
        <v>110</v>
      </c>
      <c r="B388" s="98">
        <v>52</v>
      </c>
      <c r="C388" s="98">
        <v>0</v>
      </c>
      <c r="D388" s="3" t="s">
        <v>13</v>
      </c>
      <c r="E388" s="98">
        <v>852</v>
      </c>
      <c r="F388" s="3"/>
      <c r="G388" s="3"/>
      <c r="H388" s="3"/>
      <c r="I388" s="2"/>
      <c r="J388" s="15">
        <f>J389+J392</f>
        <v>7421400</v>
      </c>
      <c r="K388" s="15">
        <f t="shared" ref="K388:Y388" si="299">K389+K392</f>
        <v>7421400</v>
      </c>
      <c r="L388" s="15">
        <f t="shared" si="299"/>
        <v>0</v>
      </c>
      <c r="M388" s="15">
        <f t="shared" si="299"/>
        <v>0</v>
      </c>
      <c r="N388" s="15">
        <f t="shared" si="299"/>
        <v>0</v>
      </c>
      <c r="O388" s="15">
        <f t="shared" si="299"/>
        <v>0</v>
      </c>
      <c r="P388" s="15">
        <f t="shared" si="299"/>
        <v>0</v>
      </c>
      <c r="Q388" s="15">
        <f t="shared" si="299"/>
        <v>0</v>
      </c>
      <c r="R388" s="15">
        <f t="shared" si="299"/>
        <v>7421400</v>
      </c>
      <c r="S388" s="15">
        <f t="shared" si="299"/>
        <v>7421400</v>
      </c>
      <c r="T388" s="15">
        <f t="shared" si="299"/>
        <v>0</v>
      </c>
      <c r="U388" s="15">
        <f t="shared" si="299"/>
        <v>0</v>
      </c>
      <c r="V388" s="15">
        <f t="shared" si="299"/>
        <v>7343280</v>
      </c>
      <c r="W388" s="15">
        <f t="shared" si="299"/>
        <v>7343280</v>
      </c>
      <c r="X388" s="15">
        <f t="shared" si="299"/>
        <v>0</v>
      </c>
      <c r="Y388" s="15">
        <f t="shared" si="299"/>
        <v>0</v>
      </c>
      <c r="Z388" s="15">
        <f t="shared" ref="Z388" si="300">Z389+Z392</f>
        <v>0</v>
      </c>
      <c r="AA388" s="15">
        <f t="shared" ref="AA388" si="301">AA389+AA392</f>
        <v>0</v>
      </c>
      <c r="AB388" s="15">
        <f t="shared" ref="AB388" si="302">AB389+AB392</f>
        <v>0</v>
      </c>
      <c r="AC388" s="15">
        <f t="shared" ref="AC388" si="303">AC389+AC392</f>
        <v>0</v>
      </c>
      <c r="AD388" s="15">
        <f t="shared" ref="AD388" si="304">AD389+AD392</f>
        <v>7343280</v>
      </c>
      <c r="AE388" s="15">
        <f t="shared" ref="AE388" si="305">AE389+AE392</f>
        <v>7343280</v>
      </c>
      <c r="AF388" s="15">
        <f t="shared" ref="AF388" si="306">AF389+AF392</f>
        <v>0</v>
      </c>
      <c r="AG388" s="15">
        <f t="shared" ref="AG388" si="307">AG389+AG392</f>
        <v>0</v>
      </c>
      <c r="AH388" s="15">
        <f t="shared" ref="AH388" si="308">AH389+AH392</f>
        <v>7343280</v>
      </c>
      <c r="AI388" s="15">
        <f t="shared" ref="AI388" si="309">AI389+AI392</f>
        <v>7343280</v>
      </c>
      <c r="AJ388" s="15">
        <f t="shared" ref="AJ388" si="310">AJ389+AJ392</f>
        <v>0</v>
      </c>
      <c r="AK388" s="15">
        <f t="shared" ref="AK388" si="311">AK389+AK392</f>
        <v>0</v>
      </c>
      <c r="AL388" s="15">
        <f t="shared" ref="AL388" si="312">AL389+AL392</f>
        <v>0</v>
      </c>
      <c r="AM388" s="15">
        <f t="shared" ref="AM388" si="313">AM389+AM392</f>
        <v>0</v>
      </c>
      <c r="AN388" s="15">
        <f t="shared" ref="AN388" si="314">AN389+AN392</f>
        <v>0</v>
      </c>
      <c r="AO388" s="15">
        <f t="shared" ref="AO388" si="315">AO389+AO392</f>
        <v>0</v>
      </c>
      <c r="AP388" s="15">
        <f t="shared" ref="AP388" si="316">AP389+AP392</f>
        <v>7343280</v>
      </c>
      <c r="AQ388" s="15">
        <f t="shared" ref="AQ388" si="317">AQ389+AQ392</f>
        <v>7343280</v>
      </c>
      <c r="AR388" s="15">
        <f t="shared" ref="AR388" si="318">AR389+AR392</f>
        <v>0</v>
      </c>
      <c r="AS388" s="15">
        <f t="shared" ref="AS388" si="319">AS389+AS392</f>
        <v>0</v>
      </c>
    </row>
    <row r="389" spans="1:45" ht="133.5" customHeight="1" x14ac:dyDescent="0.25">
      <c r="A389" s="102" t="s">
        <v>442</v>
      </c>
      <c r="B389" s="98">
        <v>52</v>
      </c>
      <c r="C389" s="98">
        <v>0</v>
      </c>
      <c r="D389" s="2" t="s">
        <v>13</v>
      </c>
      <c r="E389" s="98">
        <v>852</v>
      </c>
      <c r="F389" s="2"/>
      <c r="G389" s="2"/>
      <c r="H389" s="2" t="s">
        <v>287</v>
      </c>
      <c r="I389" s="2"/>
      <c r="J389" s="15">
        <f t="shared" si="297"/>
        <v>7421400</v>
      </c>
      <c r="K389" s="15">
        <f t="shared" si="297"/>
        <v>7421400</v>
      </c>
      <c r="L389" s="15">
        <f t="shared" si="297"/>
        <v>0</v>
      </c>
      <c r="M389" s="15">
        <f t="shared" si="297"/>
        <v>0</v>
      </c>
      <c r="N389" s="15">
        <f t="shared" si="297"/>
        <v>-7421400</v>
      </c>
      <c r="O389" s="15">
        <f t="shared" si="297"/>
        <v>-7421400</v>
      </c>
      <c r="P389" s="15">
        <f t="shared" si="297"/>
        <v>0</v>
      </c>
      <c r="Q389" s="15">
        <f t="shared" si="297"/>
        <v>0</v>
      </c>
      <c r="R389" s="15">
        <f t="shared" si="297"/>
        <v>0</v>
      </c>
      <c r="S389" s="15">
        <f t="shared" si="297"/>
        <v>0</v>
      </c>
      <c r="T389" s="15">
        <f t="shared" si="297"/>
        <v>0</v>
      </c>
      <c r="U389" s="15">
        <f t="shared" si="297"/>
        <v>0</v>
      </c>
      <c r="V389" s="15">
        <f t="shared" si="297"/>
        <v>7343280</v>
      </c>
      <c r="W389" s="15">
        <f t="shared" si="297"/>
        <v>7343280</v>
      </c>
      <c r="X389" s="15">
        <f t="shared" si="297"/>
        <v>0</v>
      </c>
      <c r="Y389" s="15">
        <f t="shared" si="297"/>
        <v>0</v>
      </c>
      <c r="Z389" s="15">
        <f t="shared" si="298"/>
        <v>-7343280</v>
      </c>
      <c r="AA389" s="15">
        <f t="shared" si="298"/>
        <v>-7343280</v>
      </c>
      <c r="AB389" s="15">
        <f t="shared" si="298"/>
        <v>0</v>
      </c>
      <c r="AC389" s="15">
        <f t="shared" si="298"/>
        <v>0</v>
      </c>
      <c r="AD389" s="15">
        <f t="shared" si="298"/>
        <v>0</v>
      </c>
      <c r="AE389" s="15">
        <f t="shared" si="298"/>
        <v>0</v>
      </c>
      <c r="AF389" s="15">
        <f t="shared" si="298"/>
        <v>0</v>
      </c>
      <c r="AG389" s="15">
        <f t="shared" si="298"/>
        <v>0</v>
      </c>
      <c r="AH389" s="15">
        <f t="shared" si="298"/>
        <v>7343280</v>
      </c>
      <c r="AI389" s="15">
        <f t="shared" si="298"/>
        <v>7343280</v>
      </c>
      <c r="AJ389" s="15">
        <f t="shared" si="298"/>
        <v>0</v>
      </c>
      <c r="AK389" s="15">
        <f t="shared" si="298"/>
        <v>0</v>
      </c>
      <c r="AL389" s="15">
        <f t="shared" si="298"/>
        <v>-7343280</v>
      </c>
      <c r="AM389" s="44">
        <f t="shared" si="298"/>
        <v>-7343280</v>
      </c>
      <c r="AN389" s="44">
        <f t="shared" si="298"/>
        <v>0</v>
      </c>
      <c r="AO389" s="44">
        <f t="shared" si="298"/>
        <v>0</v>
      </c>
      <c r="AP389" s="44">
        <f t="shared" si="298"/>
        <v>0</v>
      </c>
      <c r="AQ389" s="44">
        <f t="shared" si="298"/>
        <v>0</v>
      </c>
      <c r="AR389" s="44">
        <f t="shared" si="298"/>
        <v>0</v>
      </c>
      <c r="AS389" s="44">
        <f t="shared" si="298"/>
        <v>0</v>
      </c>
    </row>
    <row r="390" spans="1:45" ht="46.5" customHeight="1" x14ac:dyDescent="0.25">
      <c r="A390" s="102" t="s">
        <v>40</v>
      </c>
      <c r="B390" s="98">
        <v>52</v>
      </c>
      <c r="C390" s="98">
        <v>0</v>
      </c>
      <c r="D390" s="2" t="s">
        <v>13</v>
      </c>
      <c r="E390" s="98">
        <v>852</v>
      </c>
      <c r="F390" s="2"/>
      <c r="G390" s="2"/>
      <c r="H390" s="2" t="s">
        <v>287</v>
      </c>
      <c r="I390" s="2" t="s">
        <v>80</v>
      </c>
      <c r="J390" s="15">
        <f t="shared" si="297"/>
        <v>7421400</v>
      </c>
      <c r="K390" s="15">
        <f t="shared" si="297"/>
        <v>7421400</v>
      </c>
      <c r="L390" s="15">
        <f t="shared" si="297"/>
        <v>0</v>
      </c>
      <c r="M390" s="15">
        <f t="shared" si="297"/>
        <v>0</v>
      </c>
      <c r="N390" s="15">
        <f t="shared" si="297"/>
        <v>-7421400</v>
      </c>
      <c r="O390" s="15">
        <f t="shared" si="297"/>
        <v>-7421400</v>
      </c>
      <c r="P390" s="15">
        <f t="shared" si="297"/>
        <v>0</v>
      </c>
      <c r="Q390" s="15">
        <f t="shared" si="297"/>
        <v>0</v>
      </c>
      <c r="R390" s="15">
        <f t="shared" si="297"/>
        <v>0</v>
      </c>
      <c r="S390" s="15">
        <f t="shared" si="297"/>
        <v>0</v>
      </c>
      <c r="T390" s="15">
        <f t="shared" si="297"/>
        <v>0</v>
      </c>
      <c r="U390" s="15">
        <f t="shared" si="297"/>
        <v>0</v>
      </c>
      <c r="V390" s="15">
        <f t="shared" si="297"/>
        <v>7343280</v>
      </c>
      <c r="W390" s="15">
        <f t="shared" si="297"/>
        <v>7343280</v>
      </c>
      <c r="X390" s="15">
        <f t="shared" si="297"/>
        <v>0</v>
      </c>
      <c r="Y390" s="15">
        <f t="shared" si="297"/>
        <v>0</v>
      </c>
      <c r="Z390" s="15">
        <f t="shared" si="298"/>
        <v>-7343280</v>
      </c>
      <c r="AA390" s="15">
        <f t="shared" si="298"/>
        <v>-7343280</v>
      </c>
      <c r="AB390" s="15">
        <f t="shared" si="298"/>
        <v>0</v>
      </c>
      <c r="AC390" s="15">
        <f t="shared" si="298"/>
        <v>0</v>
      </c>
      <c r="AD390" s="15">
        <f t="shared" si="298"/>
        <v>0</v>
      </c>
      <c r="AE390" s="15">
        <f t="shared" si="298"/>
        <v>0</v>
      </c>
      <c r="AF390" s="15">
        <f t="shared" si="298"/>
        <v>0</v>
      </c>
      <c r="AG390" s="15">
        <f t="shared" si="298"/>
        <v>0</v>
      </c>
      <c r="AH390" s="15">
        <f t="shared" si="298"/>
        <v>7343280</v>
      </c>
      <c r="AI390" s="15">
        <f t="shared" si="298"/>
        <v>7343280</v>
      </c>
      <c r="AJ390" s="15">
        <f t="shared" si="298"/>
        <v>0</v>
      </c>
      <c r="AK390" s="15">
        <f t="shared" si="298"/>
        <v>0</v>
      </c>
      <c r="AL390" s="15">
        <f t="shared" si="298"/>
        <v>-7343280</v>
      </c>
      <c r="AM390" s="44">
        <f t="shared" si="298"/>
        <v>-7343280</v>
      </c>
      <c r="AN390" s="44">
        <f t="shared" si="298"/>
        <v>0</v>
      </c>
      <c r="AO390" s="44">
        <f t="shared" si="298"/>
        <v>0</v>
      </c>
      <c r="AP390" s="44">
        <f t="shared" si="298"/>
        <v>0</v>
      </c>
      <c r="AQ390" s="44">
        <f t="shared" si="298"/>
        <v>0</v>
      </c>
      <c r="AR390" s="44">
        <f t="shared" si="298"/>
        <v>0</v>
      </c>
      <c r="AS390" s="44">
        <f t="shared" si="298"/>
        <v>0</v>
      </c>
    </row>
    <row r="391" spans="1:45" ht="17.25" customHeight="1" x14ac:dyDescent="0.25">
      <c r="A391" s="102" t="s">
        <v>81</v>
      </c>
      <c r="B391" s="98">
        <v>52</v>
      </c>
      <c r="C391" s="98">
        <v>0</v>
      </c>
      <c r="D391" s="2" t="s">
        <v>13</v>
      </c>
      <c r="E391" s="98">
        <v>852</v>
      </c>
      <c r="F391" s="2"/>
      <c r="G391" s="2"/>
      <c r="H391" s="2" t="s">
        <v>287</v>
      </c>
      <c r="I391" s="2" t="s">
        <v>82</v>
      </c>
      <c r="J391" s="15">
        <f>'3.ВС'!J346</f>
        <v>7421400</v>
      </c>
      <c r="K391" s="15">
        <f>'3.ВС'!K346</f>
        <v>7421400</v>
      </c>
      <c r="L391" s="15">
        <f>'3.ВС'!L346</f>
        <v>0</v>
      </c>
      <c r="M391" s="15">
        <f>'3.ВС'!M346</f>
        <v>0</v>
      </c>
      <c r="N391" s="15">
        <f>'3.ВС'!N346</f>
        <v>-7421400</v>
      </c>
      <c r="O391" s="15">
        <f>'3.ВС'!O346</f>
        <v>-7421400</v>
      </c>
      <c r="P391" s="15">
        <f>'3.ВС'!P346</f>
        <v>0</v>
      </c>
      <c r="Q391" s="15">
        <f>'3.ВС'!Q346</f>
        <v>0</v>
      </c>
      <c r="R391" s="15">
        <f>'3.ВС'!R346</f>
        <v>0</v>
      </c>
      <c r="S391" s="15">
        <f>'3.ВС'!S346</f>
        <v>0</v>
      </c>
      <c r="T391" s="15">
        <f>'3.ВС'!T346</f>
        <v>0</v>
      </c>
      <c r="U391" s="15">
        <f>'3.ВС'!U346</f>
        <v>0</v>
      </c>
      <c r="V391" s="15">
        <f>'3.ВС'!V346</f>
        <v>7343280</v>
      </c>
      <c r="W391" s="15">
        <f>'3.ВС'!W346</f>
        <v>7343280</v>
      </c>
      <c r="X391" s="15">
        <f>'3.ВС'!X346</f>
        <v>0</v>
      </c>
      <c r="Y391" s="15">
        <f>'3.ВС'!Y346</f>
        <v>0</v>
      </c>
      <c r="Z391" s="15">
        <f>'3.ВС'!Z346</f>
        <v>-7343280</v>
      </c>
      <c r="AA391" s="15">
        <f>'3.ВС'!AA346</f>
        <v>-7343280</v>
      </c>
      <c r="AB391" s="15">
        <f>'3.ВС'!AB346</f>
        <v>0</v>
      </c>
      <c r="AC391" s="15">
        <f>'3.ВС'!AC346</f>
        <v>0</v>
      </c>
      <c r="AD391" s="15">
        <f>'3.ВС'!AD346</f>
        <v>0</v>
      </c>
      <c r="AE391" s="15">
        <f>'3.ВС'!AE346</f>
        <v>0</v>
      </c>
      <c r="AF391" s="15">
        <f>'3.ВС'!AF346</f>
        <v>0</v>
      </c>
      <c r="AG391" s="15">
        <f>'3.ВС'!AG346</f>
        <v>0</v>
      </c>
      <c r="AH391" s="15">
        <f>'3.ВС'!AH346</f>
        <v>7343280</v>
      </c>
      <c r="AI391" s="15">
        <f>'3.ВС'!AI346</f>
        <v>7343280</v>
      </c>
      <c r="AJ391" s="15">
        <f>'3.ВС'!AJ346</f>
        <v>0</v>
      </c>
      <c r="AK391" s="15">
        <f>'3.ВС'!AK346</f>
        <v>0</v>
      </c>
      <c r="AL391" s="15">
        <f>'3.ВС'!AL346</f>
        <v>-7343280</v>
      </c>
      <c r="AM391" s="44">
        <f>'3.ВС'!AM346</f>
        <v>-7343280</v>
      </c>
      <c r="AN391" s="44">
        <f>'3.ВС'!AN346</f>
        <v>0</v>
      </c>
      <c r="AO391" s="44">
        <f>'3.ВС'!AO346</f>
        <v>0</v>
      </c>
      <c r="AP391" s="44">
        <f>'3.ВС'!AP346</f>
        <v>0</v>
      </c>
      <c r="AQ391" s="44">
        <f>'3.ВС'!AQ346</f>
        <v>0</v>
      </c>
      <c r="AR391" s="44">
        <f>'3.ВС'!AR346</f>
        <v>0</v>
      </c>
      <c r="AS391" s="44">
        <f>'3.ВС'!AS346</f>
        <v>0</v>
      </c>
    </row>
    <row r="392" spans="1:45" ht="138.75" customHeight="1" x14ac:dyDescent="0.25">
      <c r="A392" s="102" t="s">
        <v>442</v>
      </c>
      <c r="B392" s="98">
        <v>52</v>
      </c>
      <c r="C392" s="98">
        <v>0</v>
      </c>
      <c r="D392" s="2" t="s">
        <v>13</v>
      </c>
      <c r="E392" s="98">
        <v>852</v>
      </c>
      <c r="F392" s="2"/>
      <c r="G392" s="2"/>
      <c r="H392" s="2" t="s">
        <v>508</v>
      </c>
      <c r="I392" s="2"/>
      <c r="J392" s="15">
        <f t="shared" si="297"/>
        <v>0</v>
      </c>
      <c r="K392" s="15">
        <f t="shared" si="297"/>
        <v>0</v>
      </c>
      <c r="L392" s="15">
        <f t="shared" si="297"/>
        <v>0</v>
      </c>
      <c r="M392" s="15">
        <f t="shared" si="297"/>
        <v>0</v>
      </c>
      <c r="N392" s="15">
        <f t="shared" si="297"/>
        <v>7421400</v>
      </c>
      <c r="O392" s="15">
        <f t="shared" si="297"/>
        <v>7421400</v>
      </c>
      <c r="P392" s="15">
        <f t="shared" si="297"/>
        <v>0</v>
      </c>
      <c r="Q392" s="15">
        <f t="shared" si="297"/>
        <v>0</v>
      </c>
      <c r="R392" s="15">
        <f t="shared" si="297"/>
        <v>7421400</v>
      </c>
      <c r="S392" s="15">
        <f t="shared" si="297"/>
        <v>7421400</v>
      </c>
      <c r="T392" s="15">
        <f t="shared" si="297"/>
        <v>0</v>
      </c>
      <c r="U392" s="15">
        <f t="shared" si="297"/>
        <v>0</v>
      </c>
      <c r="V392" s="15">
        <f t="shared" si="297"/>
        <v>0</v>
      </c>
      <c r="W392" s="15">
        <f t="shared" si="297"/>
        <v>0</v>
      </c>
      <c r="X392" s="15">
        <f t="shared" si="297"/>
        <v>0</v>
      </c>
      <c r="Y392" s="15">
        <f t="shared" si="297"/>
        <v>0</v>
      </c>
      <c r="Z392" s="15">
        <f t="shared" si="298"/>
        <v>7343280</v>
      </c>
      <c r="AA392" s="15">
        <f t="shared" si="298"/>
        <v>7343280</v>
      </c>
      <c r="AB392" s="15">
        <f t="shared" si="298"/>
        <v>0</v>
      </c>
      <c r="AC392" s="15">
        <f t="shared" si="298"/>
        <v>0</v>
      </c>
      <c r="AD392" s="15">
        <f t="shared" si="298"/>
        <v>7343280</v>
      </c>
      <c r="AE392" s="15">
        <f t="shared" si="298"/>
        <v>7343280</v>
      </c>
      <c r="AF392" s="15">
        <f t="shared" si="298"/>
        <v>0</v>
      </c>
      <c r="AG392" s="15">
        <f t="shared" si="298"/>
        <v>0</v>
      </c>
      <c r="AH392" s="15">
        <f t="shared" si="298"/>
        <v>0</v>
      </c>
      <c r="AI392" s="15">
        <f t="shared" si="298"/>
        <v>0</v>
      </c>
      <c r="AJ392" s="15">
        <f t="shared" si="298"/>
        <v>0</v>
      </c>
      <c r="AK392" s="15">
        <f t="shared" si="298"/>
        <v>0</v>
      </c>
      <c r="AL392" s="15">
        <f t="shared" si="298"/>
        <v>7343280</v>
      </c>
      <c r="AM392" s="15">
        <f t="shared" si="298"/>
        <v>7343280</v>
      </c>
      <c r="AN392" s="15">
        <f t="shared" si="298"/>
        <v>0</v>
      </c>
      <c r="AO392" s="15">
        <f t="shared" si="298"/>
        <v>0</v>
      </c>
      <c r="AP392" s="15">
        <f t="shared" si="298"/>
        <v>7343280</v>
      </c>
      <c r="AQ392" s="15">
        <f t="shared" si="298"/>
        <v>7343280</v>
      </c>
      <c r="AR392" s="15">
        <f t="shared" si="298"/>
        <v>0</v>
      </c>
      <c r="AS392" s="15">
        <f t="shared" si="298"/>
        <v>0</v>
      </c>
    </row>
    <row r="393" spans="1:45" ht="47.25" customHeight="1" x14ac:dyDescent="0.25">
      <c r="A393" s="102" t="s">
        <v>40</v>
      </c>
      <c r="B393" s="98">
        <v>52</v>
      </c>
      <c r="C393" s="98">
        <v>0</v>
      </c>
      <c r="D393" s="2" t="s">
        <v>13</v>
      </c>
      <c r="E393" s="98">
        <v>852</v>
      </c>
      <c r="F393" s="2"/>
      <c r="G393" s="2"/>
      <c r="H393" s="2" t="s">
        <v>508</v>
      </c>
      <c r="I393" s="2" t="s">
        <v>80</v>
      </c>
      <c r="J393" s="15">
        <f t="shared" si="297"/>
        <v>0</v>
      </c>
      <c r="K393" s="15">
        <f t="shared" ref="K393:AS393" si="320">K394</f>
        <v>0</v>
      </c>
      <c r="L393" s="15">
        <f t="shared" si="320"/>
        <v>0</v>
      </c>
      <c r="M393" s="15">
        <f t="shared" si="320"/>
        <v>0</v>
      </c>
      <c r="N393" s="15">
        <f t="shared" si="320"/>
        <v>7421400</v>
      </c>
      <c r="O393" s="15">
        <f t="shared" si="320"/>
        <v>7421400</v>
      </c>
      <c r="P393" s="15">
        <f t="shared" si="320"/>
        <v>0</v>
      </c>
      <c r="Q393" s="15">
        <f t="shared" si="320"/>
        <v>0</v>
      </c>
      <c r="R393" s="15">
        <f t="shared" si="320"/>
        <v>7421400</v>
      </c>
      <c r="S393" s="15">
        <f t="shared" si="320"/>
        <v>7421400</v>
      </c>
      <c r="T393" s="15">
        <f t="shared" si="320"/>
        <v>0</v>
      </c>
      <c r="U393" s="15">
        <f t="shared" si="320"/>
        <v>0</v>
      </c>
      <c r="V393" s="15">
        <f t="shared" si="320"/>
        <v>0</v>
      </c>
      <c r="W393" s="15">
        <f t="shared" si="320"/>
        <v>0</v>
      </c>
      <c r="X393" s="15">
        <f t="shared" si="320"/>
        <v>0</v>
      </c>
      <c r="Y393" s="15">
        <f t="shared" si="320"/>
        <v>0</v>
      </c>
      <c r="Z393" s="15">
        <f t="shared" si="320"/>
        <v>7343280</v>
      </c>
      <c r="AA393" s="15">
        <f t="shared" si="320"/>
        <v>7343280</v>
      </c>
      <c r="AB393" s="15">
        <f t="shared" si="320"/>
        <v>0</v>
      </c>
      <c r="AC393" s="15">
        <f t="shared" si="320"/>
        <v>0</v>
      </c>
      <c r="AD393" s="15">
        <f t="shared" si="320"/>
        <v>7343280</v>
      </c>
      <c r="AE393" s="15">
        <f t="shared" si="320"/>
        <v>7343280</v>
      </c>
      <c r="AF393" s="15">
        <f t="shared" si="320"/>
        <v>0</v>
      </c>
      <c r="AG393" s="15">
        <f t="shared" si="320"/>
        <v>0</v>
      </c>
      <c r="AH393" s="15">
        <f t="shared" si="320"/>
        <v>0</v>
      </c>
      <c r="AI393" s="15">
        <f t="shared" si="320"/>
        <v>0</v>
      </c>
      <c r="AJ393" s="15">
        <f t="shared" si="320"/>
        <v>0</v>
      </c>
      <c r="AK393" s="15">
        <f t="shared" si="320"/>
        <v>0</v>
      </c>
      <c r="AL393" s="15">
        <f t="shared" si="320"/>
        <v>7343280</v>
      </c>
      <c r="AM393" s="15">
        <f t="shared" si="320"/>
        <v>7343280</v>
      </c>
      <c r="AN393" s="15">
        <f t="shared" si="320"/>
        <v>0</v>
      </c>
      <c r="AO393" s="15">
        <f t="shared" si="320"/>
        <v>0</v>
      </c>
      <c r="AP393" s="15">
        <f t="shared" si="320"/>
        <v>7343280</v>
      </c>
      <c r="AQ393" s="15">
        <f t="shared" si="320"/>
        <v>7343280</v>
      </c>
      <c r="AR393" s="15">
        <f t="shared" si="320"/>
        <v>0</v>
      </c>
      <c r="AS393" s="15">
        <f t="shared" si="320"/>
        <v>0</v>
      </c>
    </row>
    <row r="394" spans="1:45" ht="24" customHeight="1" x14ac:dyDescent="0.25">
      <c r="A394" s="102" t="s">
        <v>81</v>
      </c>
      <c r="B394" s="98">
        <v>52</v>
      </c>
      <c r="C394" s="98">
        <v>0</v>
      </c>
      <c r="D394" s="2" t="s">
        <v>13</v>
      </c>
      <c r="E394" s="98">
        <v>852</v>
      </c>
      <c r="F394" s="2"/>
      <c r="G394" s="2"/>
      <c r="H394" s="2" t="s">
        <v>508</v>
      </c>
      <c r="I394" s="2" t="s">
        <v>82</v>
      </c>
      <c r="J394" s="15">
        <f>'3.ВС'!J349</f>
        <v>0</v>
      </c>
      <c r="K394" s="15">
        <f>'3.ВС'!K349</f>
        <v>0</v>
      </c>
      <c r="L394" s="15">
        <f>'3.ВС'!L349</f>
        <v>0</v>
      </c>
      <c r="M394" s="15">
        <f>'3.ВС'!M349</f>
        <v>0</v>
      </c>
      <c r="N394" s="15">
        <f>'3.ВС'!N349</f>
        <v>7421400</v>
      </c>
      <c r="O394" s="15">
        <f>'3.ВС'!O349</f>
        <v>7421400</v>
      </c>
      <c r="P394" s="15">
        <f>'3.ВС'!P349</f>
        <v>0</v>
      </c>
      <c r="Q394" s="15">
        <f>'3.ВС'!Q349</f>
        <v>0</v>
      </c>
      <c r="R394" s="15">
        <f>'3.ВС'!R349</f>
        <v>7421400</v>
      </c>
      <c r="S394" s="15">
        <f>'3.ВС'!S349</f>
        <v>7421400</v>
      </c>
      <c r="T394" s="15">
        <f>'3.ВС'!T349</f>
        <v>0</v>
      </c>
      <c r="U394" s="15">
        <f>'3.ВС'!U349</f>
        <v>0</v>
      </c>
      <c r="V394" s="15">
        <f>'3.ВС'!V349</f>
        <v>0</v>
      </c>
      <c r="W394" s="15">
        <f>'3.ВС'!W349</f>
        <v>0</v>
      </c>
      <c r="X394" s="15">
        <f>'3.ВС'!X349</f>
        <v>0</v>
      </c>
      <c r="Y394" s="15">
        <f>'3.ВС'!Y349</f>
        <v>0</v>
      </c>
      <c r="Z394" s="15">
        <f>'3.ВС'!Z349</f>
        <v>7343280</v>
      </c>
      <c r="AA394" s="15">
        <f>'3.ВС'!AA349</f>
        <v>7343280</v>
      </c>
      <c r="AB394" s="15">
        <f>'3.ВС'!AB349</f>
        <v>0</v>
      </c>
      <c r="AC394" s="15">
        <f>'3.ВС'!AC349</f>
        <v>0</v>
      </c>
      <c r="AD394" s="15">
        <f>'3.ВС'!AD349</f>
        <v>7343280</v>
      </c>
      <c r="AE394" s="15">
        <f>'3.ВС'!AE349</f>
        <v>7343280</v>
      </c>
      <c r="AF394" s="15">
        <f>'3.ВС'!AF349</f>
        <v>0</v>
      </c>
      <c r="AG394" s="15">
        <f>'3.ВС'!AG349</f>
        <v>0</v>
      </c>
      <c r="AH394" s="15">
        <f>'3.ВС'!AH349</f>
        <v>0</v>
      </c>
      <c r="AI394" s="15">
        <f>'3.ВС'!AI349</f>
        <v>0</v>
      </c>
      <c r="AJ394" s="15">
        <f>'3.ВС'!AJ349</f>
        <v>0</v>
      </c>
      <c r="AK394" s="15">
        <f>'3.ВС'!AK349</f>
        <v>0</v>
      </c>
      <c r="AL394" s="15">
        <f>'3.ВС'!AL349</f>
        <v>7343280</v>
      </c>
      <c r="AM394" s="15">
        <f>'3.ВС'!AM349</f>
        <v>7343280</v>
      </c>
      <c r="AN394" s="15">
        <f>'3.ВС'!AN349</f>
        <v>0</v>
      </c>
      <c r="AO394" s="15">
        <f>'3.ВС'!AO349</f>
        <v>0</v>
      </c>
      <c r="AP394" s="15">
        <f>'3.ВС'!AP349</f>
        <v>7343280</v>
      </c>
      <c r="AQ394" s="15">
        <f>'3.ВС'!AQ349</f>
        <v>7343280</v>
      </c>
      <c r="AR394" s="15">
        <f>'3.ВС'!AR349</f>
        <v>0</v>
      </c>
      <c r="AS394" s="15">
        <f>'3.ВС'!AS349</f>
        <v>0</v>
      </c>
    </row>
    <row r="395" spans="1:45" ht="45" x14ac:dyDescent="0.25">
      <c r="A395" s="100" t="s">
        <v>398</v>
      </c>
      <c r="B395" s="98">
        <v>52</v>
      </c>
      <c r="C395" s="98">
        <v>0</v>
      </c>
      <c r="D395" s="2" t="s">
        <v>30</v>
      </c>
      <c r="E395" s="98"/>
      <c r="F395" s="2"/>
      <c r="G395" s="2"/>
      <c r="H395" s="2"/>
      <c r="I395" s="2"/>
      <c r="J395" s="15">
        <f>J396</f>
        <v>0</v>
      </c>
      <c r="K395" s="15">
        <f t="shared" ref="K395:AS396" si="321">K396</f>
        <v>0</v>
      </c>
      <c r="L395" s="15">
        <f t="shared" si="321"/>
        <v>0</v>
      </c>
      <c r="M395" s="15">
        <f t="shared" si="321"/>
        <v>0</v>
      </c>
      <c r="N395" s="15">
        <f t="shared" si="321"/>
        <v>2592000</v>
      </c>
      <c r="O395" s="15">
        <f t="shared" si="321"/>
        <v>0</v>
      </c>
      <c r="P395" s="15">
        <f t="shared" si="321"/>
        <v>2592000</v>
      </c>
      <c r="Q395" s="15">
        <f t="shared" si="321"/>
        <v>0</v>
      </c>
      <c r="R395" s="15">
        <f t="shared" si="321"/>
        <v>2592000</v>
      </c>
      <c r="S395" s="15">
        <f t="shared" si="321"/>
        <v>0</v>
      </c>
      <c r="T395" s="15">
        <f t="shared" si="321"/>
        <v>2592000</v>
      </c>
      <c r="U395" s="15">
        <f t="shared" si="321"/>
        <v>0</v>
      </c>
      <c r="V395" s="15">
        <f t="shared" si="321"/>
        <v>0</v>
      </c>
      <c r="W395" s="15">
        <f t="shared" si="321"/>
        <v>0</v>
      </c>
      <c r="X395" s="15">
        <f t="shared" si="321"/>
        <v>0</v>
      </c>
      <c r="Y395" s="15">
        <f t="shared" si="321"/>
        <v>0</v>
      </c>
      <c r="Z395" s="15">
        <f t="shared" si="321"/>
        <v>0</v>
      </c>
      <c r="AA395" s="15">
        <f t="shared" si="321"/>
        <v>0</v>
      </c>
      <c r="AB395" s="15">
        <f t="shared" si="321"/>
        <v>0</v>
      </c>
      <c r="AC395" s="15">
        <f t="shared" si="321"/>
        <v>0</v>
      </c>
      <c r="AD395" s="15">
        <f t="shared" si="321"/>
        <v>0</v>
      </c>
      <c r="AE395" s="15">
        <f t="shared" si="321"/>
        <v>0</v>
      </c>
      <c r="AF395" s="15">
        <f t="shared" si="321"/>
        <v>0</v>
      </c>
      <c r="AG395" s="15">
        <f t="shared" si="321"/>
        <v>0</v>
      </c>
      <c r="AH395" s="15">
        <f t="shared" si="321"/>
        <v>0</v>
      </c>
      <c r="AI395" s="15">
        <f t="shared" si="321"/>
        <v>0</v>
      </c>
      <c r="AJ395" s="15">
        <f t="shared" si="321"/>
        <v>0</v>
      </c>
      <c r="AK395" s="15">
        <f t="shared" si="321"/>
        <v>0</v>
      </c>
      <c r="AL395" s="15">
        <f t="shared" si="321"/>
        <v>0</v>
      </c>
      <c r="AM395" s="15">
        <f t="shared" si="321"/>
        <v>0</v>
      </c>
      <c r="AN395" s="15">
        <f t="shared" si="321"/>
        <v>0</v>
      </c>
      <c r="AO395" s="15">
        <f t="shared" si="321"/>
        <v>0</v>
      </c>
      <c r="AP395" s="15">
        <f t="shared" si="321"/>
        <v>0</v>
      </c>
      <c r="AQ395" s="15">
        <f t="shared" si="321"/>
        <v>0</v>
      </c>
      <c r="AR395" s="15">
        <f t="shared" si="321"/>
        <v>0</v>
      </c>
      <c r="AS395" s="15">
        <f t="shared" si="321"/>
        <v>0</v>
      </c>
    </row>
    <row r="396" spans="1:45" ht="30" x14ac:dyDescent="0.25">
      <c r="A396" s="100" t="s">
        <v>110</v>
      </c>
      <c r="B396" s="98">
        <v>52</v>
      </c>
      <c r="C396" s="98">
        <v>0</v>
      </c>
      <c r="D396" s="2" t="s">
        <v>30</v>
      </c>
      <c r="E396" s="98">
        <v>852</v>
      </c>
      <c r="F396" s="2"/>
      <c r="G396" s="2"/>
      <c r="H396" s="2"/>
      <c r="I396" s="2"/>
      <c r="J396" s="15">
        <f>J397</f>
        <v>0</v>
      </c>
      <c r="K396" s="15">
        <f t="shared" si="321"/>
        <v>0</v>
      </c>
      <c r="L396" s="15">
        <f t="shared" si="321"/>
        <v>0</v>
      </c>
      <c r="M396" s="15">
        <f t="shared" si="321"/>
        <v>0</v>
      </c>
      <c r="N396" s="15">
        <f t="shared" si="321"/>
        <v>2592000</v>
      </c>
      <c r="O396" s="15">
        <f t="shared" si="321"/>
        <v>0</v>
      </c>
      <c r="P396" s="15">
        <f t="shared" si="321"/>
        <v>2592000</v>
      </c>
      <c r="Q396" s="15">
        <f t="shared" si="321"/>
        <v>0</v>
      </c>
      <c r="R396" s="15">
        <f t="shared" si="321"/>
        <v>2592000</v>
      </c>
      <c r="S396" s="15">
        <f t="shared" si="321"/>
        <v>0</v>
      </c>
      <c r="T396" s="15">
        <f t="shared" si="321"/>
        <v>2592000</v>
      </c>
      <c r="U396" s="15">
        <f t="shared" si="321"/>
        <v>0</v>
      </c>
      <c r="V396" s="15">
        <f t="shared" si="321"/>
        <v>0</v>
      </c>
      <c r="W396" s="15">
        <f t="shared" si="321"/>
        <v>0</v>
      </c>
      <c r="X396" s="15">
        <f t="shared" si="321"/>
        <v>0</v>
      </c>
      <c r="Y396" s="15">
        <f t="shared" si="321"/>
        <v>0</v>
      </c>
      <c r="Z396" s="15">
        <f t="shared" si="321"/>
        <v>0</v>
      </c>
      <c r="AA396" s="15">
        <f t="shared" si="321"/>
        <v>0</v>
      </c>
      <c r="AB396" s="15">
        <f t="shared" si="321"/>
        <v>0</v>
      </c>
      <c r="AC396" s="15">
        <f t="shared" si="321"/>
        <v>0</v>
      </c>
      <c r="AD396" s="15">
        <f t="shared" si="321"/>
        <v>0</v>
      </c>
      <c r="AE396" s="15">
        <f t="shared" si="321"/>
        <v>0</v>
      </c>
      <c r="AF396" s="15">
        <f t="shared" si="321"/>
        <v>0</v>
      </c>
      <c r="AG396" s="15">
        <f t="shared" si="321"/>
        <v>0</v>
      </c>
      <c r="AH396" s="15">
        <f t="shared" si="321"/>
        <v>0</v>
      </c>
      <c r="AI396" s="15">
        <f t="shared" si="321"/>
        <v>0</v>
      </c>
      <c r="AJ396" s="15">
        <f t="shared" si="321"/>
        <v>0</v>
      </c>
      <c r="AK396" s="15">
        <f t="shared" si="321"/>
        <v>0</v>
      </c>
      <c r="AL396" s="15">
        <f t="shared" si="321"/>
        <v>0</v>
      </c>
      <c r="AM396" s="15">
        <f t="shared" si="321"/>
        <v>0</v>
      </c>
      <c r="AN396" s="15">
        <f t="shared" si="321"/>
        <v>0</v>
      </c>
      <c r="AO396" s="15">
        <f t="shared" si="321"/>
        <v>0</v>
      </c>
      <c r="AP396" s="15">
        <f t="shared" si="321"/>
        <v>0</v>
      </c>
      <c r="AQ396" s="15">
        <f t="shared" si="321"/>
        <v>0</v>
      </c>
      <c r="AR396" s="15">
        <f t="shared" si="321"/>
        <v>0</v>
      </c>
      <c r="AS396" s="15">
        <f t="shared" si="321"/>
        <v>0</v>
      </c>
    </row>
    <row r="397" spans="1:45" ht="34.5" customHeight="1" x14ac:dyDescent="0.25">
      <c r="A397" s="100" t="s">
        <v>513</v>
      </c>
      <c r="B397" s="98">
        <v>52</v>
      </c>
      <c r="C397" s="98">
        <v>0</v>
      </c>
      <c r="D397" s="2" t="s">
        <v>30</v>
      </c>
      <c r="E397" s="98">
        <v>852</v>
      </c>
      <c r="F397" s="2"/>
      <c r="G397" s="2"/>
      <c r="H397" s="2" t="s">
        <v>514</v>
      </c>
      <c r="I397" s="2"/>
      <c r="J397" s="15">
        <f>J398</f>
        <v>0</v>
      </c>
      <c r="K397" s="15">
        <f t="shared" ref="K397:Z398" si="322">K398</f>
        <v>0</v>
      </c>
      <c r="L397" s="15">
        <f t="shared" si="322"/>
        <v>0</v>
      </c>
      <c r="M397" s="15">
        <f t="shared" si="322"/>
        <v>0</v>
      </c>
      <c r="N397" s="15">
        <f t="shared" si="322"/>
        <v>2592000</v>
      </c>
      <c r="O397" s="15">
        <f t="shared" si="322"/>
        <v>0</v>
      </c>
      <c r="P397" s="15">
        <f t="shared" si="322"/>
        <v>2592000</v>
      </c>
      <c r="Q397" s="15">
        <f t="shared" si="322"/>
        <v>0</v>
      </c>
      <c r="R397" s="15">
        <f t="shared" si="322"/>
        <v>2592000</v>
      </c>
      <c r="S397" s="15">
        <f t="shared" si="322"/>
        <v>0</v>
      </c>
      <c r="T397" s="15">
        <f t="shared" si="322"/>
        <v>2592000</v>
      </c>
      <c r="U397" s="15">
        <f t="shared" si="322"/>
        <v>0</v>
      </c>
      <c r="V397" s="15">
        <f t="shared" si="322"/>
        <v>0</v>
      </c>
      <c r="W397" s="15">
        <f t="shared" si="322"/>
        <v>0</v>
      </c>
      <c r="X397" s="15">
        <f t="shared" si="322"/>
        <v>0</v>
      </c>
      <c r="Y397" s="15">
        <f t="shared" si="322"/>
        <v>0</v>
      </c>
      <c r="Z397" s="15">
        <f t="shared" si="322"/>
        <v>0</v>
      </c>
      <c r="AA397" s="15">
        <f t="shared" ref="AA397:AP398" si="323">AA398</f>
        <v>0</v>
      </c>
      <c r="AB397" s="15">
        <f t="shared" si="323"/>
        <v>0</v>
      </c>
      <c r="AC397" s="15">
        <f t="shared" si="323"/>
        <v>0</v>
      </c>
      <c r="AD397" s="15">
        <f t="shared" si="323"/>
        <v>0</v>
      </c>
      <c r="AE397" s="15">
        <f t="shared" si="323"/>
        <v>0</v>
      </c>
      <c r="AF397" s="15">
        <f t="shared" si="323"/>
        <v>0</v>
      </c>
      <c r="AG397" s="15">
        <f t="shared" si="323"/>
        <v>0</v>
      </c>
      <c r="AH397" s="15">
        <f t="shared" si="323"/>
        <v>0</v>
      </c>
      <c r="AI397" s="15">
        <f t="shared" si="323"/>
        <v>0</v>
      </c>
      <c r="AJ397" s="15">
        <f t="shared" si="323"/>
        <v>0</v>
      </c>
      <c r="AK397" s="15">
        <f t="shared" si="323"/>
        <v>0</v>
      </c>
      <c r="AL397" s="15">
        <f t="shared" si="323"/>
        <v>0</v>
      </c>
      <c r="AM397" s="15">
        <f t="shared" si="323"/>
        <v>0</v>
      </c>
      <c r="AN397" s="15">
        <f t="shared" si="323"/>
        <v>0</v>
      </c>
      <c r="AO397" s="15">
        <f t="shared" si="323"/>
        <v>0</v>
      </c>
      <c r="AP397" s="15">
        <f t="shared" si="323"/>
        <v>0</v>
      </c>
      <c r="AQ397" s="15">
        <f t="shared" ref="AQ397:AS398" si="324">AQ398</f>
        <v>0</v>
      </c>
      <c r="AR397" s="15">
        <f t="shared" si="324"/>
        <v>0</v>
      </c>
      <c r="AS397" s="15">
        <f t="shared" si="324"/>
        <v>0</v>
      </c>
    </row>
    <row r="398" spans="1:45" ht="45" x14ac:dyDescent="0.25">
      <c r="A398" s="102" t="s">
        <v>40</v>
      </c>
      <c r="B398" s="98">
        <v>52</v>
      </c>
      <c r="C398" s="98">
        <v>0</v>
      </c>
      <c r="D398" s="2" t="s">
        <v>30</v>
      </c>
      <c r="E398" s="98">
        <v>852</v>
      </c>
      <c r="F398" s="2"/>
      <c r="G398" s="2"/>
      <c r="H398" s="2" t="s">
        <v>514</v>
      </c>
      <c r="I398" s="2" t="s">
        <v>80</v>
      </c>
      <c r="J398" s="15">
        <f>J399</f>
        <v>0</v>
      </c>
      <c r="K398" s="15">
        <f t="shared" si="322"/>
        <v>0</v>
      </c>
      <c r="L398" s="15">
        <f t="shared" si="322"/>
        <v>0</v>
      </c>
      <c r="M398" s="15">
        <f t="shared" si="322"/>
        <v>0</v>
      </c>
      <c r="N398" s="15">
        <f t="shared" si="322"/>
        <v>2592000</v>
      </c>
      <c r="O398" s="15">
        <f t="shared" si="322"/>
        <v>0</v>
      </c>
      <c r="P398" s="15">
        <f t="shared" si="322"/>
        <v>2592000</v>
      </c>
      <c r="Q398" s="15">
        <f t="shared" si="322"/>
        <v>0</v>
      </c>
      <c r="R398" s="15">
        <f t="shared" si="322"/>
        <v>2592000</v>
      </c>
      <c r="S398" s="15">
        <f t="shared" si="322"/>
        <v>0</v>
      </c>
      <c r="T398" s="15">
        <f t="shared" si="322"/>
        <v>2592000</v>
      </c>
      <c r="U398" s="15">
        <f t="shared" si="322"/>
        <v>0</v>
      </c>
      <c r="V398" s="15">
        <f t="shared" si="322"/>
        <v>0</v>
      </c>
      <c r="W398" s="15">
        <f t="shared" si="322"/>
        <v>0</v>
      </c>
      <c r="X398" s="15">
        <f t="shared" si="322"/>
        <v>0</v>
      </c>
      <c r="Y398" s="15">
        <f t="shared" si="322"/>
        <v>0</v>
      </c>
      <c r="Z398" s="15">
        <f t="shared" si="322"/>
        <v>0</v>
      </c>
      <c r="AA398" s="15">
        <f t="shared" si="323"/>
        <v>0</v>
      </c>
      <c r="AB398" s="15">
        <f t="shared" si="323"/>
        <v>0</v>
      </c>
      <c r="AC398" s="15">
        <f t="shared" si="323"/>
        <v>0</v>
      </c>
      <c r="AD398" s="15">
        <f t="shared" si="323"/>
        <v>0</v>
      </c>
      <c r="AE398" s="15">
        <f t="shared" si="323"/>
        <v>0</v>
      </c>
      <c r="AF398" s="15">
        <f t="shared" si="323"/>
        <v>0</v>
      </c>
      <c r="AG398" s="15">
        <f t="shared" si="323"/>
        <v>0</v>
      </c>
      <c r="AH398" s="15">
        <f t="shared" si="323"/>
        <v>0</v>
      </c>
      <c r="AI398" s="15">
        <f t="shared" si="323"/>
        <v>0</v>
      </c>
      <c r="AJ398" s="15">
        <f t="shared" si="323"/>
        <v>0</v>
      </c>
      <c r="AK398" s="15">
        <f t="shared" si="323"/>
        <v>0</v>
      </c>
      <c r="AL398" s="15">
        <f t="shared" si="323"/>
        <v>0</v>
      </c>
      <c r="AM398" s="15">
        <f t="shared" si="323"/>
        <v>0</v>
      </c>
      <c r="AN398" s="15">
        <f t="shared" si="323"/>
        <v>0</v>
      </c>
      <c r="AO398" s="15">
        <f t="shared" si="323"/>
        <v>0</v>
      </c>
      <c r="AP398" s="15">
        <f t="shared" si="323"/>
        <v>0</v>
      </c>
      <c r="AQ398" s="15">
        <f t="shared" si="324"/>
        <v>0</v>
      </c>
      <c r="AR398" s="15">
        <f t="shared" si="324"/>
        <v>0</v>
      </c>
      <c r="AS398" s="15">
        <f t="shared" si="324"/>
        <v>0</v>
      </c>
    </row>
    <row r="399" spans="1:45" x14ac:dyDescent="0.25">
      <c r="A399" s="102" t="s">
        <v>81</v>
      </c>
      <c r="B399" s="98">
        <v>52</v>
      </c>
      <c r="C399" s="98">
        <v>0</v>
      </c>
      <c r="D399" s="2" t="s">
        <v>30</v>
      </c>
      <c r="E399" s="98">
        <v>852</v>
      </c>
      <c r="F399" s="2"/>
      <c r="G399" s="2"/>
      <c r="H399" s="2" t="s">
        <v>514</v>
      </c>
      <c r="I399" s="2" t="s">
        <v>82</v>
      </c>
      <c r="J399" s="15">
        <f>'3.ВС'!J352</f>
        <v>0</v>
      </c>
      <c r="K399" s="15">
        <f>'3.ВС'!K352</f>
        <v>0</v>
      </c>
      <c r="L399" s="15">
        <f>'3.ВС'!L352</f>
        <v>0</v>
      </c>
      <c r="M399" s="15">
        <f>'3.ВС'!M352</f>
        <v>0</v>
      </c>
      <c r="N399" s="15">
        <f>'3.ВС'!N352</f>
        <v>2592000</v>
      </c>
      <c r="O399" s="15">
        <f>'3.ВС'!O352</f>
        <v>0</v>
      </c>
      <c r="P399" s="15">
        <f>'3.ВС'!P352</f>
        <v>2592000</v>
      </c>
      <c r="Q399" s="15">
        <f>'3.ВС'!Q352</f>
        <v>0</v>
      </c>
      <c r="R399" s="15">
        <f>'3.ВС'!R352</f>
        <v>2592000</v>
      </c>
      <c r="S399" s="15">
        <f>'3.ВС'!S352</f>
        <v>0</v>
      </c>
      <c r="T399" s="15">
        <f>'3.ВС'!T352</f>
        <v>2592000</v>
      </c>
      <c r="U399" s="15">
        <f>'3.ВС'!U352</f>
        <v>0</v>
      </c>
      <c r="V399" s="15">
        <f>'3.ВС'!V352</f>
        <v>0</v>
      </c>
      <c r="W399" s="15">
        <f>'3.ВС'!W352</f>
        <v>0</v>
      </c>
      <c r="X399" s="15">
        <f>'3.ВС'!X352</f>
        <v>0</v>
      </c>
      <c r="Y399" s="15">
        <f>'3.ВС'!Y352</f>
        <v>0</v>
      </c>
      <c r="Z399" s="15">
        <f>'3.ВС'!Z352</f>
        <v>0</v>
      </c>
      <c r="AA399" s="15">
        <f>'3.ВС'!AA352</f>
        <v>0</v>
      </c>
      <c r="AB399" s="15">
        <f>'3.ВС'!AB352</f>
        <v>0</v>
      </c>
      <c r="AC399" s="15">
        <f>'3.ВС'!AC352</f>
        <v>0</v>
      </c>
      <c r="AD399" s="15">
        <f>'3.ВС'!AD352</f>
        <v>0</v>
      </c>
      <c r="AE399" s="15">
        <f>'3.ВС'!AE352</f>
        <v>0</v>
      </c>
      <c r="AF399" s="15">
        <f>'3.ВС'!AF352</f>
        <v>0</v>
      </c>
      <c r="AG399" s="15">
        <f>'3.ВС'!AG352</f>
        <v>0</v>
      </c>
      <c r="AH399" s="15">
        <f>'3.ВС'!AH352</f>
        <v>0</v>
      </c>
      <c r="AI399" s="15">
        <f>'3.ВС'!AI352</f>
        <v>0</v>
      </c>
      <c r="AJ399" s="15">
        <f>'3.ВС'!AJ352</f>
        <v>0</v>
      </c>
      <c r="AK399" s="15">
        <f>'3.ВС'!AK352</f>
        <v>0</v>
      </c>
      <c r="AL399" s="15">
        <f>'3.ВС'!AL352</f>
        <v>0</v>
      </c>
      <c r="AM399" s="15">
        <f>'3.ВС'!AM352</f>
        <v>0</v>
      </c>
      <c r="AN399" s="15">
        <f>'3.ВС'!AN352</f>
        <v>0</v>
      </c>
      <c r="AO399" s="15">
        <f>'3.ВС'!AO352</f>
        <v>0</v>
      </c>
      <c r="AP399" s="15">
        <f>'3.ВС'!AP352</f>
        <v>0</v>
      </c>
      <c r="AQ399" s="15">
        <f>'3.ВС'!AQ352</f>
        <v>0</v>
      </c>
      <c r="AR399" s="15">
        <f>'3.ВС'!AR352</f>
        <v>0</v>
      </c>
      <c r="AS399" s="15">
        <f>'3.ВС'!AS352</f>
        <v>0</v>
      </c>
    </row>
    <row r="400" spans="1:45" ht="40.5" hidden="1" customHeight="1" x14ac:dyDescent="0.25">
      <c r="A400" s="100" t="s">
        <v>176</v>
      </c>
      <c r="B400" s="98">
        <v>52</v>
      </c>
      <c r="C400" s="98">
        <v>0</v>
      </c>
      <c r="D400" s="2" t="s">
        <v>100</v>
      </c>
      <c r="E400" s="98"/>
      <c r="F400" s="2"/>
      <c r="G400" s="2"/>
      <c r="H400" s="2"/>
      <c r="I400" s="2"/>
      <c r="J400" s="15">
        <f t="shared" ref="J400:AK403" si="325">J401</f>
        <v>587880</v>
      </c>
      <c r="K400" s="15">
        <f t="shared" si="325"/>
        <v>396180</v>
      </c>
      <c r="L400" s="15">
        <f t="shared" si="325"/>
        <v>191700</v>
      </c>
      <c r="M400" s="15">
        <f t="shared" si="325"/>
        <v>0</v>
      </c>
      <c r="N400" s="15">
        <f t="shared" si="325"/>
        <v>0</v>
      </c>
      <c r="O400" s="15">
        <f t="shared" si="325"/>
        <v>0</v>
      </c>
      <c r="P400" s="15">
        <f t="shared" si="325"/>
        <v>0</v>
      </c>
      <c r="Q400" s="15">
        <f t="shared" si="325"/>
        <v>0</v>
      </c>
      <c r="R400" s="15">
        <f t="shared" si="325"/>
        <v>587880</v>
      </c>
      <c r="S400" s="15">
        <f t="shared" si="325"/>
        <v>396180</v>
      </c>
      <c r="T400" s="15">
        <f t="shared" si="325"/>
        <v>191700</v>
      </c>
      <c r="U400" s="15">
        <f t="shared" si="325"/>
        <v>0</v>
      </c>
      <c r="V400" s="15">
        <f t="shared" si="325"/>
        <v>587880</v>
      </c>
      <c r="W400" s="15">
        <f t="shared" si="325"/>
        <v>396180</v>
      </c>
      <c r="X400" s="15">
        <f t="shared" si="325"/>
        <v>191700</v>
      </c>
      <c r="Y400" s="15">
        <f t="shared" si="325"/>
        <v>0</v>
      </c>
      <c r="Z400" s="15">
        <f t="shared" si="325"/>
        <v>0</v>
      </c>
      <c r="AA400" s="15">
        <f t="shared" si="325"/>
        <v>0</v>
      </c>
      <c r="AB400" s="15">
        <f t="shared" si="325"/>
        <v>0</v>
      </c>
      <c r="AC400" s="15">
        <f t="shared" si="325"/>
        <v>0</v>
      </c>
      <c r="AD400" s="15">
        <f t="shared" si="325"/>
        <v>587880</v>
      </c>
      <c r="AE400" s="15">
        <f t="shared" si="325"/>
        <v>396180</v>
      </c>
      <c r="AF400" s="15">
        <f t="shared" si="325"/>
        <v>191700</v>
      </c>
      <c r="AG400" s="15">
        <f t="shared" si="325"/>
        <v>0</v>
      </c>
      <c r="AH400" s="15">
        <f t="shared" si="325"/>
        <v>587880</v>
      </c>
      <c r="AI400" s="15">
        <f t="shared" si="325"/>
        <v>396180</v>
      </c>
      <c r="AJ400" s="15">
        <f t="shared" si="325"/>
        <v>191700</v>
      </c>
      <c r="AK400" s="15">
        <f t="shared" si="325"/>
        <v>0</v>
      </c>
      <c r="AL400" s="15">
        <f t="shared" ref="Z400:AS403" si="326">AL401</f>
        <v>0</v>
      </c>
      <c r="AM400" s="44">
        <f t="shared" si="326"/>
        <v>0</v>
      </c>
      <c r="AN400" s="44">
        <f t="shared" si="326"/>
        <v>0</v>
      </c>
      <c r="AO400" s="44">
        <f t="shared" si="326"/>
        <v>0</v>
      </c>
      <c r="AP400" s="44">
        <f t="shared" si="326"/>
        <v>587880</v>
      </c>
      <c r="AQ400" s="44">
        <f t="shared" si="326"/>
        <v>396180</v>
      </c>
      <c r="AR400" s="44">
        <f t="shared" si="326"/>
        <v>191700</v>
      </c>
      <c r="AS400" s="44">
        <f t="shared" si="326"/>
        <v>0</v>
      </c>
    </row>
    <row r="401" spans="1:45" s="1" customFormat="1" ht="30" hidden="1" x14ac:dyDescent="0.25">
      <c r="A401" s="100" t="s">
        <v>110</v>
      </c>
      <c r="B401" s="98">
        <v>52</v>
      </c>
      <c r="C401" s="98">
        <v>0</v>
      </c>
      <c r="D401" s="3" t="s">
        <v>100</v>
      </c>
      <c r="E401" s="98">
        <v>852</v>
      </c>
      <c r="F401" s="3"/>
      <c r="G401" s="3"/>
      <c r="H401" s="3"/>
      <c r="I401" s="2"/>
      <c r="J401" s="15">
        <f t="shared" si="325"/>
        <v>587880</v>
      </c>
      <c r="K401" s="15">
        <f t="shared" si="325"/>
        <v>396180</v>
      </c>
      <c r="L401" s="15">
        <f t="shared" si="325"/>
        <v>191700</v>
      </c>
      <c r="M401" s="15">
        <f t="shared" si="325"/>
        <v>0</v>
      </c>
      <c r="N401" s="15">
        <f t="shared" si="325"/>
        <v>0</v>
      </c>
      <c r="O401" s="15">
        <f t="shared" si="325"/>
        <v>0</v>
      </c>
      <c r="P401" s="15">
        <f t="shared" si="325"/>
        <v>0</v>
      </c>
      <c r="Q401" s="15">
        <f t="shared" si="325"/>
        <v>0</v>
      </c>
      <c r="R401" s="15">
        <f t="shared" si="325"/>
        <v>587880</v>
      </c>
      <c r="S401" s="15">
        <f t="shared" si="325"/>
        <v>396180</v>
      </c>
      <c r="T401" s="15">
        <f t="shared" si="325"/>
        <v>191700</v>
      </c>
      <c r="U401" s="15">
        <f t="shared" si="325"/>
        <v>0</v>
      </c>
      <c r="V401" s="15">
        <f t="shared" si="325"/>
        <v>587880</v>
      </c>
      <c r="W401" s="15">
        <f t="shared" si="325"/>
        <v>396180</v>
      </c>
      <c r="X401" s="15">
        <f t="shared" si="325"/>
        <v>191700</v>
      </c>
      <c r="Y401" s="15">
        <f t="shared" si="325"/>
        <v>0</v>
      </c>
      <c r="Z401" s="15">
        <f t="shared" si="326"/>
        <v>0</v>
      </c>
      <c r="AA401" s="15">
        <f t="shared" si="326"/>
        <v>0</v>
      </c>
      <c r="AB401" s="15">
        <f t="shared" si="326"/>
        <v>0</v>
      </c>
      <c r="AC401" s="15">
        <f t="shared" si="326"/>
        <v>0</v>
      </c>
      <c r="AD401" s="15">
        <f t="shared" si="326"/>
        <v>587880</v>
      </c>
      <c r="AE401" s="15">
        <f t="shared" si="326"/>
        <v>396180</v>
      </c>
      <c r="AF401" s="15">
        <f t="shared" si="326"/>
        <v>191700</v>
      </c>
      <c r="AG401" s="15">
        <f t="shared" si="326"/>
        <v>0</v>
      </c>
      <c r="AH401" s="15">
        <f t="shared" si="326"/>
        <v>587880</v>
      </c>
      <c r="AI401" s="15">
        <f t="shared" si="326"/>
        <v>396180</v>
      </c>
      <c r="AJ401" s="15">
        <f t="shared" si="326"/>
        <v>191700</v>
      </c>
      <c r="AK401" s="15">
        <f t="shared" si="326"/>
        <v>0</v>
      </c>
      <c r="AL401" s="15">
        <f t="shared" si="326"/>
        <v>0</v>
      </c>
      <c r="AM401" s="44">
        <f t="shared" si="326"/>
        <v>0</v>
      </c>
      <c r="AN401" s="44">
        <f t="shared" si="326"/>
        <v>0</v>
      </c>
      <c r="AO401" s="44">
        <f t="shared" si="326"/>
        <v>0</v>
      </c>
      <c r="AP401" s="44">
        <f t="shared" si="326"/>
        <v>587880</v>
      </c>
      <c r="AQ401" s="44">
        <f t="shared" si="326"/>
        <v>396180</v>
      </c>
      <c r="AR401" s="44">
        <f t="shared" si="326"/>
        <v>191700</v>
      </c>
      <c r="AS401" s="44">
        <f t="shared" si="326"/>
        <v>0</v>
      </c>
    </row>
    <row r="402" spans="1:45" ht="30" hidden="1" x14ac:dyDescent="0.25">
      <c r="A402" s="100" t="s">
        <v>116</v>
      </c>
      <c r="B402" s="98">
        <v>52</v>
      </c>
      <c r="C402" s="98">
        <v>0</v>
      </c>
      <c r="D402" s="2" t="s">
        <v>100</v>
      </c>
      <c r="E402" s="98">
        <v>852</v>
      </c>
      <c r="F402" s="2" t="s">
        <v>75</v>
      </c>
      <c r="G402" s="2" t="s">
        <v>43</v>
      </c>
      <c r="H402" s="2" t="s">
        <v>177</v>
      </c>
      <c r="I402" s="2"/>
      <c r="J402" s="15">
        <f t="shared" si="325"/>
        <v>587880</v>
      </c>
      <c r="K402" s="15">
        <f t="shared" si="325"/>
        <v>396180</v>
      </c>
      <c r="L402" s="15">
        <f t="shared" si="325"/>
        <v>191700</v>
      </c>
      <c r="M402" s="15">
        <f t="shared" si="325"/>
        <v>0</v>
      </c>
      <c r="N402" s="15">
        <f t="shared" si="325"/>
        <v>0</v>
      </c>
      <c r="O402" s="15">
        <f t="shared" si="325"/>
        <v>0</v>
      </c>
      <c r="P402" s="15">
        <f t="shared" si="325"/>
        <v>0</v>
      </c>
      <c r="Q402" s="15">
        <f t="shared" si="325"/>
        <v>0</v>
      </c>
      <c r="R402" s="15">
        <f t="shared" si="325"/>
        <v>587880</v>
      </c>
      <c r="S402" s="15">
        <f t="shared" si="325"/>
        <v>396180</v>
      </c>
      <c r="T402" s="15">
        <f t="shared" si="325"/>
        <v>191700</v>
      </c>
      <c r="U402" s="15">
        <f t="shared" si="325"/>
        <v>0</v>
      </c>
      <c r="V402" s="15">
        <f t="shared" si="325"/>
        <v>587880</v>
      </c>
      <c r="W402" s="15">
        <f t="shared" si="325"/>
        <v>396180</v>
      </c>
      <c r="X402" s="15">
        <f t="shared" si="325"/>
        <v>191700</v>
      </c>
      <c r="Y402" s="15">
        <f t="shared" si="325"/>
        <v>0</v>
      </c>
      <c r="Z402" s="15">
        <f t="shared" si="326"/>
        <v>0</v>
      </c>
      <c r="AA402" s="15">
        <f t="shared" si="326"/>
        <v>0</v>
      </c>
      <c r="AB402" s="15">
        <f t="shared" si="326"/>
        <v>0</v>
      </c>
      <c r="AC402" s="15">
        <f t="shared" si="326"/>
        <v>0</v>
      </c>
      <c r="AD402" s="15">
        <f t="shared" si="326"/>
        <v>587880</v>
      </c>
      <c r="AE402" s="15">
        <f t="shared" si="326"/>
        <v>396180</v>
      </c>
      <c r="AF402" s="15">
        <f t="shared" si="326"/>
        <v>191700</v>
      </c>
      <c r="AG402" s="15">
        <f t="shared" si="326"/>
        <v>0</v>
      </c>
      <c r="AH402" s="15">
        <f t="shared" si="326"/>
        <v>587880</v>
      </c>
      <c r="AI402" s="15">
        <f t="shared" si="326"/>
        <v>396180</v>
      </c>
      <c r="AJ402" s="15">
        <f t="shared" si="326"/>
        <v>191700</v>
      </c>
      <c r="AK402" s="15">
        <f t="shared" si="326"/>
        <v>0</v>
      </c>
      <c r="AL402" s="15">
        <f t="shared" si="326"/>
        <v>0</v>
      </c>
      <c r="AM402" s="44">
        <f t="shared" si="326"/>
        <v>0</v>
      </c>
      <c r="AN402" s="44">
        <f t="shared" si="326"/>
        <v>0</v>
      </c>
      <c r="AO402" s="44">
        <f t="shared" si="326"/>
        <v>0</v>
      </c>
      <c r="AP402" s="44">
        <f t="shared" si="326"/>
        <v>587880</v>
      </c>
      <c r="AQ402" s="44">
        <f t="shared" si="326"/>
        <v>396180</v>
      </c>
      <c r="AR402" s="44">
        <f t="shared" si="326"/>
        <v>191700</v>
      </c>
      <c r="AS402" s="44">
        <f t="shared" si="326"/>
        <v>0</v>
      </c>
    </row>
    <row r="403" spans="1:45" ht="24" hidden="1" customHeight="1" x14ac:dyDescent="0.25">
      <c r="A403" s="102" t="s">
        <v>40</v>
      </c>
      <c r="B403" s="98">
        <v>52</v>
      </c>
      <c r="C403" s="98">
        <v>0</v>
      </c>
      <c r="D403" s="2" t="s">
        <v>100</v>
      </c>
      <c r="E403" s="98">
        <v>852</v>
      </c>
      <c r="F403" s="2" t="s">
        <v>75</v>
      </c>
      <c r="G403" s="2" t="s">
        <v>43</v>
      </c>
      <c r="H403" s="2" t="s">
        <v>177</v>
      </c>
      <c r="I403" s="2" t="s">
        <v>80</v>
      </c>
      <c r="J403" s="15">
        <f t="shared" si="325"/>
        <v>587880</v>
      </c>
      <c r="K403" s="15">
        <f t="shared" si="325"/>
        <v>396180</v>
      </c>
      <c r="L403" s="15">
        <f t="shared" si="325"/>
        <v>191700</v>
      </c>
      <c r="M403" s="15">
        <f t="shared" si="325"/>
        <v>0</v>
      </c>
      <c r="N403" s="15">
        <f t="shared" si="325"/>
        <v>0</v>
      </c>
      <c r="O403" s="15">
        <f t="shared" si="325"/>
        <v>0</v>
      </c>
      <c r="P403" s="15">
        <f t="shared" si="325"/>
        <v>0</v>
      </c>
      <c r="Q403" s="15">
        <f t="shared" si="325"/>
        <v>0</v>
      </c>
      <c r="R403" s="15">
        <f t="shared" si="325"/>
        <v>587880</v>
      </c>
      <c r="S403" s="15">
        <f t="shared" si="325"/>
        <v>396180</v>
      </c>
      <c r="T403" s="15">
        <f t="shared" si="325"/>
        <v>191700</v>
      </c>
      <c r="U403" s="15">
        <f t="shared" si="325"/>
        <v>0</v>
      </c>
      <c r="V403" s="15">
        <f t="shared" si="325"/>
        <v>587880</v>
      </c>
      <c r="W403" s="15">
        <f t="shared" si="325"/>
        <v>396180</v>
      </c>
      <c r="X403" s="15">
        <f t="shared" si="325"/>
        <v>191700</v>
      </c>
      <c r="Y403" s="15">
        <f t="shared" si="325"/>
        <v>0</v>
      </c>
      <c r="Z403" s="15">
        <f t="shared" si="326"/>
        <v>0</v>
      </c>
      <c r="AA403" s="15">
        <f t="shared" si="326"/>
        <v>0</v>
      </c>
      <c r="AB403" s="15">
        <f t="shared" si="326"/>
        <v>0</v>
      </c>
      <c r="AC403" s="15">
        <f t="shared" si="326"/>
        <v>0</v>
      </c>
      <c r="AD403" s="15">
        <f t="shared" si="326"/>
        <v>587880</v>
      </c>
      <c r="AE403" s="15">
        <f t="shared" si="326"/>
        <v>396180</v>
      </c>
      <c r="AF403" s="15">
        <f t="shared" si="326"/>
        <v>191700</v>
      </c>
      <c r="AG403" s="15">
        <f t="shared" si="326"/>
        <v>0</v>
      </c>
      <c r="AH403" s="15">
        <f t="shared" si="326"/>
        <v>587880</v>
      </c>
      <c r="AI403" s="15">
        <f t="shared" si="326"/>
        <v>396180</v>
      </c>
      <c r="AJ403" s="15">
        <f t="shared" si="326"/>
        <v>191700</v>
      </c>
      <c r="AK403" s="15">
        <f t="shared" si="326"/>
        <v>0</v>
      </c>
      <c r="AL403" s="15">
        <f t="shared" si="326"/>
        <v>0</v>
      </c>
      <c r="AM403" s="44">
        <f t="shared" si="326"/>
        <v>0</v>
      </c>
      <c r="AN403" s="44">
        <f t="shared" si="326"/>
        <v>0</v>
      </c>
      <c r="AO403" s="44">
        <f t="shared" si="326"/>
        <v>0</v>
      </c>
      <c r="AP403" s="44">
        <f t="shared" si="326"/>
        <v>587880</v>
      </c>
      <c r="AQ403" s="44">
        <f t="shared" si="326"/>
        <v>396180</v>
      </c>
      <c r="AR403" s="44">
        <f t="shared" si="326"/>
        <v>191700</v>
      </c>
      <c r="AS403" s="44">
        <f t="shared" si="326"/>
        <v>0</v>
      </c>
    </row>
    <row r="404" spans="1:45" ht="24" hidden="1" customHeight="1" x14ac:dyDescent="0.25">
      <c r="A404" s="102" t="s">
        <v>81</v>
      </c>
      <c r="B404" s="98">
        <v>52</v>
      </c>
      <c r="C404" s="98">
        <v>0</v>
      </c>
      <c r="D404" s="2" t="s">
        <v>100</v>
      </c>
      <c r="E404" s="98">
        <v>852</v>
      </c>
      <c r="F404" s="2" t="s">
        <v>75</v>
      </c>
      <c r="G404" s="2" t="s">
        <v>43</v>
      </c>
      <c r="H404" s="2" t="s">
        <v>177</v>
      </c>
      <c r="I404" s="2" t="s">
        <v>82</v>
      </c>
      <c r="J404" s="15">
        <f>'3.ВС'!J355</f>
        <v>587880</v>
      </c>
      <c r="K404" s="15">
        <f>'3.ВС'!K355</f>
        <v>396180</v>
      </c>
      <c r="L404" s="15">
        <f>'3.ВС'!L355</f>
        <v>191700</v>
      </c>
      <c r="M404" s="15">
        <f>'3.ВС'!M355</f>
        <v>0</v>
      </c>
      <c r="N404" s="15">
        <f>'3.ВС'!N355</f>
        <v>0</v>
      </c>
      <c r="O404" s="15">
        <f>'3.ВС'!O355</f>
        <v>0</v>
      </c>
      <c r="P404" s="15">
        <f>'3.ВС'!P355</f>
        <v>0</v>
      </c>
      <c r="Q404" s="15">
        <f>'3.ВС'!Q355</f>
        <v>0</v>
      </c>
      <c r="R404" s="15">
        <f>'3.ВС'!R355</f>
        <v>587880</v>
      </c>
      <c r="S404" s="15">
        <f>'3.ВС'!S355</f>
        <v>396180</v>
      </c>
      <c r="T404" s="15">
        <f>'3.ВС'!T355</f>
        <v>191700</v>
      </c>
      <c r="U404" s="15">
        <f>'3.ВС'!U355</f>
        <v>0</v>
      </c>
      <c r="V404" s="15">
        <f>'3.ВС'!V355</f>
        <v>587880</v>
      </c>
      <c r="W404" s="15">
        <f>'3.ВС'!W355</f>
        <v>396180</v>
      </c>
      <c r="X404" s="15">
        <f>'3.ВС'!X355</f>
        <v>191700</v>
      </c>
      <c r="Y404" s="15">
        <f>'3.ВС'!Y355</f>
        <v>0</v>
      </c>
      <c r="Z404" s="15">
        <f>'3.ВС'!Z355</f>
        <v>0</v>
      </c>
      <c r="AA404" s="15">
        <f>'3.ВС'!AA355</f>
        <v>0</v>
      </c>
      <c r="AB404" s="15">
        <f>'3.ВС'!AB355</f>
        <v>0</v>
      </c>
      <c r="AC404" s="15">
        <f>'3.ВС'!AC355</f>
        <v>0</v>
      </c>
      <c r="AD404" s="15">
        <f>'3.ВС'!AD355</f>
        <v>587880</v>
      </c>
      <c r="AE404" s="15">
        <f>'3.ВС'!AE355</f>
        <v>396180</v>
      </c>
      <c r="AF404" s="15">
        <f>'3.ВС'!AF355</f>
        <v>191700</v>
      </c>
      <c r="AG404" s="15">
        <f>'3.ВС'!AG355</f>
        <v>0</v>
      </c>
      <c r="AH404" s="15">
        <f>'3.ВС'!AH355</f>
        <v>587880</v>
      </c>
      <c r="AI404" s="15">
        <f>'3.ВС'!AI355</f>
        <v>396180</v>
      </c>
      <c r="AJ404" s="15">
        <f>'3.ВС'!AJ355</f>
        <v>191700</v>
      </c>
      <c r="AK404" s="15">
        <f>'3.ВС'!AK355</f>
        <v>0</v>
      </c>
      <c r="AL404" s="15">
        <f>'3.ВС'!AL355</f>
        <v>0</v>
      </c>
      <c r="AM404" s="44">
        <f>'3.ВС'!AM355</f>
        <v>0</v>
      </c>
      <c r="AN404" s="44">
        <f>'3.ВС'!AN355</f>
        <v>0</v>
      </c>
      <c r="AO404" s="44">
        <f>'3.ВС'!AO355</f>
        <v>0</v>
      </c>
      <c r="AP404" s="44">
        <f>'3.ВС'!AP355</f>
        <v>587880</v>
      </c>
      <c r="AQ404" s="44">
        <f>'3.ВС'!AQ355</f>
        <v>396180</v>
      </c>
      <c r="AR404" s="44">
        <f>'3.ВС'!AR355</f>
        <v>191700</v>
      </c>
      <c r="AS404" s="44">
        <f>'3.ВС'!AS355</f>
        <v>0</v>
      </c>
    </row>
    <row r="405" spans="1:45" ht="30" hidden="1" x14ac:dyDescent="0.25">
      <c r="A405" s="100" t="s">
        <v>175</v>
      </c>
      <c r="B405" s="98">
        <v>52</v>
      </c>
      <c r="C405" s="98">
        <v>0</v>
      </c>
      <c r="D405" s="2" t="s">
        <v>75</v>
      </c>
      <c r="E405" s="98"/>
      <c r="F405" s="2"/>
      <c r="G405" s="2"/>
      <c r="H405" s="2"/>
      <c r="I405" s="2"/>
      <c r="J405" s="15">
        <f t="shared" ref="J405:AK413" si="327">J406</f>
        <v>263845</v>
      </c>
      <c r="K405" s="15">
        <f t="shared" si="327"/>
        <v>0</v>
      </c>
      <c r="L405" s="15">
        <f t="shared" si="327"/>
        <v>263845</v>
      </c>
      <c r="M405" s="15">
        <f t="shared" si="327"/>
        <v>0</v>
      </c>
      <c r="N405" s="15">
        <f t="shared" si="327"/>
        <v>0</v>
      </c>
      <c r="O405" s="15">
        <f t="shared" si="327"/>
        <v>0</v>
      </c>
      <c r="P405" s="15">
        <f t="shared" si="327"/>
        <v>0</v>
      </c>
      <c r="Q405" s="15">
        <f t="shared" si="327"/>
        <v>0</v>
      </c>
      <c r="R405" s="15">
        <f t="shared" si="327"/>
        <v>263845</v>
      </c>
      <c r="S405" s="15">
        <f t="shared" si="327"/>
        <v>0</v>
      </c>
      <c r="T405" s="15">
        <f t="shared" si="327"/>
        <v>263845</v>
      </c>
      <c r="U405" s="15">
        <f t="shared" si="327"/>
        <v>0</v>
      </c>
      <c r="V405" s="15">
        <f t="shared" si="327"/>
        <v>0</v>
      </c>
      <c r="W405" s="15">
        <f t="shared" si="327"/>
        <v>0</v>
      </c>
      <c r="X405" s="15">
        <f t="shared" si="327"/>
        <v>0</v>
      </c>
      <c r="Y405" s="15">
        <f t="shared" si="327"/>
        <v>0</v>
      </c>
      <c r="Z405" s="15">
        <f t="shared" si="327"/>
        <v>0</v>
      </c>
      <c r="AA405" s="15">
        <f t="shared" si="327"/>
        <v>0</v>
      </c>
      <c r="AB405" s="15">
        <f t="shared" si="327"/>
        <v>0</v>
      </c>
      <c r="AC405" s="15">
        <f t="shared" si="327"/>
        <v>0</v>
      </c>
      <c r="AD405" s="15">
        <f t="shared" si="327"/>
        <v>0</v>
      </c>
      <c r="AE405" s="15">
        <f t="shared" si="327"/>
        <v>0</v>
      </c>
      <c r="AF405" s="15">
        <f t="shared" si="327"/>
        <v>0</v>
      </c>
      <c r="AG405" s="15">
        <f t="shared" si="327"/>
        <v>0</v>
      </c>
      <c r="AH405" s="15">
        <f t="shared" si="327"/>
        <v>0</v>
      </c>
      <c r="AI405" s="15">
        <f t="shared" si="327"/>
        <v>0</v>
      </c>
      <c r="AJ405" s="15">
        <f t="shared" si="327"/>
        <v>0</v>
      </c>
      <c r="AK405" s="15">
        <f t="shared" si="327"/>
        <v>0</v>
      </c>
      <c r="AL405" s="15">
        <f t="shared" ref="Z405:AS413" si="328">AL406</f>
        <v>0</v>
      </c>
      <c r="AM405" s="44">
        <f t="shared" si="328"/>
        <v>0</v>
      </c>
      <c r="AN405" s="44">
        <f t="shared" si="328"/>
        <v>0</v>
      </c>
      <c r="AO405" s="44">
        <f t="shared" si="328"/>
        <v>0</v>
      </c>
      <c r="AP405" s="44">
        <f t="shared" si="328"/>
        <v>0</v>
      </c>
      <c r="AQ405" s="44">
        <f t="shared" si="328"/>
        <v>0</v>
      </c>
      <c r="AR405" s="44">
        <f t="shared" si="328"/>
        <v>0</v>
      </c>
      <c r="AS405" s="44">
        <f t="shared" si="328"/>
        <v>0</v>
      </c>
    </row>
    <row r="406" spans="1:45" ht="30" hidden="1" x14ac:dyDescent="0.25">
      <c r="A406" s="100" t="s">
        <v>110</v>
      </c>
      <c r="B406" s="98">
        <v>52</v>
      </c>
      <c r="C406" s="98">
        <v>0</v>
      </c>
      <c r="D406" s="3" t="s">
        <v>75</v>
      </c>
      <c r="E406" s="98">
        <v>852</v>
      </c>
      <c r="F406" s="3"/>
      <c r="G406" s="3"/>
      <c r="H406" s="3"/>
      <c r="I406" s="2"/>
      <c r="J406" s="15">
        <f>J410+J407</f>
        <v>263845</v>
      </c>
      <c r="K406" s="15">
        <f t="shared" ref="K406:U406" si="329">K410+K407</f>
        <v>0</v>
      </c>
      <c r="L406" s="15">
        <f t="shared" si="329"/>
        <v>263845</v>
      </c>
      <c r="M406" s="15">
        <f t="shared" si="329"/>
        <v>0</v>
      </c>
      <c r="N406" s="15">
        <f t="shared" si="329"/>
        <v>0</v>
      </c>
      <c r="O406" s="15">
        <f t="shared" si="329"/>
        <v>0</v>
      </c>
      <c r="P406" s="15">
        <f t="shared" si="329"/>
        <v>0</v>
      </c>
      <c r="Q406" s="15">
        <f t="shared" si="329"/>
        <v>0</v>
      </c>
      <c r="R406" s="15">
        <f t="shared" si="329"/>
        <v>263845</v>
      </c>
      <c r="S406" s="15">
        <f t="shared" si="329"/>
        <v>0</v>
      </c>
      <c r="T406" s="15">
        <f t="shared" si="329"/>
        <v>263845</v>
      </c>
      <c r="U406" s="15">
        <f t="shared" si="329"/>
        <v>0</v>
      </c>
      <c r="V406" s="15">
        <f>V410+V407</f>
        <v>0</v>
      </c>
      <c r="W406" s="15">
        <f t="shared" ref="W406:Y406" si="330">W410+W407</f>
        <v>0</v>
      </c>
      <c r="X406" s="15">
        <f t="shared" si="330"/>
        <v>0</v>
      </c>
      <c r="Y406" s="15">
        <f t="shared" si="330"/>
        <v>0</v>
      </c>
      <c r="Z406" s="15">
        <f t="shared" ref="Z406:AS406" si="331">Z410+Z407</f>
        <v>0</v>
      </c>
      <c r="AA406" s="15">
        <f t="shared" si="331"/>
        <v>0</v>
      </c>
      <c r="AB406" s="15">
        <f t="shared" si="331"/>
        <v>0</v>
      </c>
      <c r="AC406" s="15">
        <f t="shared" si="331"/>
        <v>0</v>
      </c>
      <c r="AD406" s="15">
        <f t="shared" si="331"/>
        <v>0</v>
      </c>
      <c r="AE406" s="15">
        <f t="shared" si="331"/>
        <v>0</v>
      </c>
      <c r="AF406" s="15">
        <f t="shared" si="331"/>
        <v>0</v>
      </c>
      <c r="AG406" s="15">
        <f t="shared" si="331"/>
        <v>0</v>
      </c>
      <c r="AH406" s="15">
        <f t="shared" si="331"/>
        <v>0</v>
      </c>
      <c r="AI406" s="15">
        <f t="shared" si="331"/>
        <v>0</v>
      </c>
      <c r="AJ406" s="15">
        <f t="shared" si="331"/>
        <v>0</v>
      </c>
      <c r="AK406" s="15">
        <f t="shared" si="331"/>
        <v>0</v>
      </c>
      <c r="AL406" s="15">
        <f t="shared" si="331"/>
        <v>0</v>
      </c>
      <c r="AM406" s="15">
        <f t="shared" si="331"/>
        <v>0</v>
      </c>
      <c r="AN406" s="15">
        <f t="shared" si="331"/>
        <v>0</v>
      </c>
      <c r="AO406" s="15">
        <f t="shared" si="331"/>
        <v>0</v>
      </c>
      <c r="AP406" s="15">
        <f t="shared" si="331"/>
        <v>0</v>
      </c>
      <c r="AQ406" s="15">
        <f t="shared" si="331"/>
        <v>0</v>
      </c>
      <c r="AR406" s="15">
        <f t="shared" si="331"/>
        <v>0</v>
      </c>
      <c r="AS406" s="15">
        <f t="shared" si="331"/>
        <v>0</v>
      </c>
    </row>
    <row r="407" spans="1:45" ht="30" hidden="1" x14ac:dyDescent="0.25">
      <c r="A407" s="100" t="s">
        <v>106</v>
      </c>
      <c r="B407" s="98">
        <v>52</v>
      </c>
      <c r="C407" s="98">
        <v>0</v>
      </c>
      <c r="D407" s="2" t="s">
        <v>75</v>
      </c>
      <c r="E407" s="98">
        <v>852</v>
      </c>
      <c r="F407" s="3"/>
      <c r="G407" s="3"/>
      <c r="H407" s="3" t="s">
        <v>203</v>
      </c>
      <c r="I407" s="2"/>
      <c r="J407" s="15">
        <f>J408</f>
        <v>140445</v>
      </c>
      <c r="K407" s="15">
        <f t="shared" ref="K407:U408" si="332">K408</f>
        <v>0</v>
      </c>
      <c r="L407" s="15">
        <f t="shared" si="332"/>
        <v>140445</v>
      </c>
      <c r="M407" s="15">
        <f t="shared" si="332"/>
        <v>0</v>
      </c>
      <c r="N407" s="15">
        <f t="shared" si="332"/>
        <v>0</v>
      </c>
      <c r="O407" s="15">
        <f t="shared" si="332"/>
        <v>0</v>
      </c>
      <c r="P407" s="15">
        <f t="shared" si="332"/>
        <v>0</v>
      </c>
      <c r="Q407" s="15">
        <f t="shared" si="332"/>
        <v>0</v>
      </c>
      <c r="R407" s="15">
        <f t="shared" si="332"/>
        <v>140445</v>
      </c>
      <c r="S407" s="15">
        <f t="shared" si="332"/>
        <v>0</v>
      </c>
      <c r="T407" s="15">
        <f t="shared" si="332"/>
        <v>140445</v>
      </c>
      <c r="U407" s="15">
        <f t="shared" si="332"/>
        <v>0</v>
      </c>
      <c r="V407" s="15">
        <f>V408</f>
        <v>0</v>
      </c>
      <c r="W407" s="15">
        <f t="shared" ref="W407:AL408" si="333">W408</f>
        <v>0</v>
      </c>
      <c r="X407" s="15">
        <f t="shared" si="333"/>
        <v>0</v>
      </c>
      <c r="Y407" s="15">
        <f t="shared" si="333"/>
        <v>0</v>
      </c>
      <c r="Z407" s="15">
        <f t="shared" si="333"/>
        <v>0</v>
      </c>
      <c r="AA407" s="15">
        <f t="shared" si="333"/>
        <v>0</v>
      </c>
      <c r="AB407" s="15">
        <f t="shared" si="333"/>
        <v>0</v>
      </c>
      <c r="AC407" s="15">
        <f t="shared" si="333"/>
        <v>0</v>
      </c>
      <c r="AD407" s="15">
        <f t="shared" si="333"/>
        <v>0</v>
      </c>
      <c r="AE407" s="15">
        <f t="shared" si="333"/>
        <v>0</v>
      </c>
      <c r="AF407" s="15">
        <f t="shared" si="333"/>
        <v>0</v>
      </c>
      <c r="AG407" s="15">
        <f t="shared" si="333"/>
        <v>0</v>
      </c>
      <c r="AH407" s="15">
        <f t="shared" si="333"/>
        <v>0</v>
      </c>
      <c r="AI407" s="15">
        <f t="shared" si="333"/>
        <v>0</v>
      </c>
      <c r="AJ407" s="15">
        <f t="shared" si="333"/>
        <v>0</v>
      </c>
      <c r="AK407" s="15">
        <f t="shared" si="333"/>
        <v>0</v>
      </c>
      <c r="AL407" s="15">
        <f t="shared" si="333"/>
        <v>0</v>
      </c>
      <c r="AM407" s="15">
        <f t="shared" ref="Z407:AS408" si="334">AM408</f>
        <v>0</v>
      </c>
      <c r="AN407" s="15">
        <f t="shared" si="334"/>
        <v>0</v>
      </c>
      <c r="AO407" s="15">
        <f t="shared" si="334"/>
        <v>0</v>
      </c>
      <c r="AP407" s="15">
        <f t="shared" si="334"/>
        <v>0</v>
      </c>
      <c r="AQ407" s="15">
        <f t="shared" si="334"/>
        <v>0</v>
      </c>
      <c r="AR407" s="15">
        <f t="shared" si="334"/>
        <v>0</v>
      </c>
      <c r="AS407" s="15">
        <f t="shared" si="334"/>
        <v>0</v>
      </c>
    </row>
    <row r="408" spans="1:45" ht="45" hidden="1" x14ac:dyDescent="0.25">
      <c r="A408" s="102" t="s">
        <v>20</v>
      </c>
      <c r="B408" s="98">
        <v>52</v>
      </c>
      <c r="C408" s="98">
        <v>0</v>
      </c>
      <c r="D408" s="2" t="s">
        <v>75</v>
      </c>
      <c r="E408" s="98">
        <v>852</v>
      </c>
      <c r="F408" s="3"/>
      <c r="G408" s="3"/>
      <c r="H408" s="3" t="s">
        <v>203</v>
      </c>
      <c r="I408" s="2" t="s">
        <v>21</v>
      </c>
      <c r="J408" s="15">
        <f>J409</f>
        <v>140445</v>
      </c>
      <c r="K408" s="15">
        <f t="shared" si="332"/>
        <v>0</v>
      </c>
      <c r="L408" s="15">
        <f t="shared" si="332"/>
        <v>140445</v>
      </c>
      <c r="M408" s="15">
        <f t="shared" si="332"/>
        <v>0</v>
      </c>
      <c r="N408" s="15">
        <f t="shared" si="332"/>
        <v>0</v>
      </c>
      <c r="O408" s="15">
        <f t="shared" si="332"/>
        <v>0</v>
      </c>
      <c r="P408" s="15">
        <f t="shared" si="332"/>
        <v>0</v>
      </c>
      <c r="Q408" s="15">
        <f t="shared" si="332"/>
        <v>0</v>
      </c>
      <c r="R408" s="15">
        <f t="shared" si="332"/>
        <v>140445</v>
      </c>
      <c r="S408" s="15">
        <f t="shared" si="332"/>
        <v>0</v>
      </c>
      <c r="T408" s="15">
        <f t="shared" si="332"/>
        <v>140445</v>
      </c>
      <c r="U408" s="15">
        <f t="shared" si="332"/>
        <v>0</v>
      </c>
      <c r="V408" s="15">
        <f>V409</f>
        <v>0</v>
      </c>
      <c r="W408" s="15">
        <f t="shared" si="333"/>
        <v>0</v>
      </c>
      <c r="X408" s="15">
        <f t="shared" si="333"/>
        <v>0</v>
      </c>
      <c r="Y408" s="15">
        <f t="shared" si="333"/>
        <v>0</v>
      </c>
      <c r="Z408" s="15">
        <f t="shared" si="334"/>
        <v>0</v>
      </c>
      <c r="AA408" s="15">
        <f t="shared" si="334"/>
        <v>0</v>
      </c>
      <c r="AB408" s="15">
        <f t="shared" si="334"/>
        <v>0</v>
      </c>
      <c r="AC408" s="15">
        <f t="shared" si="334"/>
        <v>0</v>
      </c>
      <c r="AD408" s="15">
        <f t="shared" si="334"/>
        <v>0</v>
      </c>
      <c r="AE408" s="15">
        <f t="shared" si="334"/>
        <v>0</v>
      </c>
      <c r="AF408" s="15">
        <f t="shared" si="334"/>
        <v>0</v>
      </c>
      <c r="AG408" s="15">
        <f t="shared" si="334"/>
        <v>0</v>
      </c>
      <c r="AH408" s="15">
        <f t="shared" si="334"/>
        <v>0</v>
      </c>
      <c r="AI408" s="15">
        <f t="shared" si="334"/>
        <v>0</v>
      </c>
      <c r="AJ408" s="15">
        <f t="shared" si="334"/>
        <v>0</v>
      </c>
      <c r="AK408" s="15">
        <f t="shared" si="334"/>
        <v>0</v>
      </c>
      <c r="AL408" s="15">
        <f t="shared" si="334"/>
        <v>0</v>
      </c>
      <c r="AM408" s="15">
        <f t="shared" si="334"/>
        <v>0</v>
      </c>
      <c r="AN408" s="15">
        <f t="shared" si="334"/>
        <v>0</v>
      </c>
      <c r="AO408" s="15">
        <f t="shared" si="334"/>
        <v>0</v>
      </c>
      <c r="AP408" s="15">
        <f t="shared" si="334"/>
        <v>0</v>
      </c>
      <c r="AQ408" s="15">
        <f t="shared" si="334"/>
        <v>0</v>
      </c>
      <c r="AR408" s="15">
        <f t="shared" si="334"/>
        <v>0</v>
      </c>
      <c r="AS408" s="15">
        <f t="shared" si="334"/>
        <v>0</v>
      </c>
    </row>
    <row r="409" spans="1:45" ht="45" hidden="1" x14ac:dyDescent="0.25">
      <c r="A409" s="102" t="s">
        <v>9</v>
      </c>
      <c r="B409" s="98">
        <v>52</v>
      </c>
      <c r="C409" s="98">
        <v>0</v>
      </c>
      <c r="D409" s="2" t="s">
        <v>75</v>
      </c>
      <c r="E409" s="98">
        <v>852</v>
      </c>
      <c r="F409" s="3"/>
      <c r="G409" s="3"/>
      <c r="H409" s="3" t="s">
        <v>203</v>
      </c>
      <c r="I409" s="2" t="s">
        <v>22</v>
      </c>
      <c r="J409" s="15">
        <f>'3.ВС'!J404</f>
        <v>140445</v>
      </c>
      <c r="K409" s="15">
        <f>'3.ВС'!K404</f>
        <v>0</v>
      </c>
      <c r="L409" s="15">
        <f>'3.ВС'!L404</f>
        <v>140445</v>
      </c>
      <c r="M409" s="15">
        <f>'3.ВС'!M404</f>
        <v>0</v>
      </c>
      <c r="N409" s="15">
        <f>'3.ВС'!N404</f>
        <v>0</v>
      </c>
      <c r="O409" s="15">
        <f>'3.ВС'!O404</f>
        <v>0</v>
      </c>
      <c r="P409" s="15">
        <f>'3.ВС'!P404</f>
        <v>0</v>
      </c>
      <c r="Q409" s="15">
        <f>'3.ВС'!Q404</f>
        <v>0</v>
      </c>
      <c r="R409" s="15">
        <f>'3.ВС'!R404</f>
        <v>140445</v>
      </c>
      <c r="S409" s="15">
        <f>'3.ВС'!S404</f>
        <v>0</v>
      </c>
      <c r="T409" s="15">
        <f>'3.ВС'!T404</f>
        <v>140445</v>
      </c>
      <c r="U409" s="15">
        <f>'3.ВС'!U404</f>
        <v>0</v>
      </c>
      <c r="V409" s="15">
        <f>'3.ВС'!V404</f>
        <v>0</v>
      </c>
      <c r="W409" s="15">
        <f>'3.ВС'!W404</f>
        <v>0</v>
      </c>
      <c r="X409" s="15">
        <f>'3.ВС'!X404</f>
        <v>0</v>
      </c>
      <c r="Y409" s="15">
        <f>'3.ВС'!Y404</f>
        <v>0</v>
      </c>
      <c r="Z409" s="15">
        <f>'3.ВС'!Z404</f>
        <v>0</v>
      </c>
      <c r="AA409" s="15">
        <f>'3.ВС'!AA404</f>
        <v>0</v>
      </c>
      <c r="AB409" s="15">
        <f>'3.ВС'!AB404</f>
        <v>0</v>
      </c>
      <c r="AC409" s="15">
        <f>'3.ВС'!AC404</f>
        <v>0</v>
      </c>
      <c r="AD409" s="15">
        <f>'3.ВС'!AD404</f>
        <v>0</v>
      </c>
      <c r="AE409" s="15">
        <f>'3.ВС'!AE404</f>
        <v>0</v>
      </c>
      <c r="AF409" s="15">
        <f>'3.ВС'!AF404</f>
        <v>0</v>
      </c>
      <c r="AG409" s="15">
        <f>'3.ВС'!AG404</f>
        <v>0</v>
      </c>
      <c r="AH409" s="15">
        <f>'3.ВС'!AH404</f>
        <v>0</v>
      </c>
      <c r="AI409" s="15">
        <f>'3.ВС'!AI404</f>
        <v>0</v>
      </c>
      <c r="AJ409" s="15">
        <f>'3.ВС'!AJ404</f>
        <v>0</v>
      </c>
      <c r="AK409" s="15">
        <f>'3.ВС'!AK404</f>
        <v>0</v>
      </c>
      <c r="AL409" s="15">
        <f>'3.ВС'!AL404</f>
        <v>0</v>
      </c>
      <c r="AM409" s="15">
        <f>'3.ВС'!AM404</f>
        <v>0</v>
      </c>
      <c r="AN409" s="15">
        <f>'3.ВС'!AN404</f>
        <v>0</v>
      </c>
      <c r="AO409" s="15">
        <f>'3.ВС'!AO404</f>
        <v>0</v>
      </c>
      <c r="AP409" s="15">
        <f>'3.ВС'!AP404</f>
        <v>0</v>
      </c>
      <c r="AQ409" s="15">
        <f>'3.ВС'!AQ404</f>
        <v>0</v>
      </c>
      <c r="AR409" s="15">
        <f>'3.ВС'!AR404</f>
        <v>0</v>
      </c>
      <c r="AS409" s="15">
        <f>'3.ВС'!AS404</f>
        <v>0</v>
      </c>
    </row>
    <row r="410" spans="1:45" ht="30" hidden="1" x14ac:dyDescent="0.25">
      <c r="A410" s="100" t="s">
        <v>120</v>
      </c>
      <c r="B410" s="98">
        <v>52</v>
      </c>
      <c r="C410" s="98">
        <v>0</v>
      </c>
      <c r="D410" s="2" t="s">
        <v>75</v>
      </c>
      <c r="E410" s="98">
        <v>852</v>
      </c>
      <c r="F410" s="2" t="s">
        <v>75</v>
      </c>
      <c r="G410" s="2" t="s">
        <v>75</v>
      </c>
      <c r="H410" s="2" t="s">
        <v>214</v>
      </c>
      <c r="I410" s="2"/>
      <c r="J410" s="15">
        <f t="shared" ref="J410" si="335">J411+J413</f>
        <v>123400</v>
      </c>
      <c r="K410" s="15">
        <f t="shared" ref="K410:U410" si="336">K411+K413</f>
        <v>0</v>
      </c>
      <c r="L410" s="15">
        <f t="shared" si="336"/>
        <v>123400</v>
      </c>
      <c r="M410" s="15">
        <f t="shared" si="336"/>
        <v>0</v>
      </c>
      <c r="N410" s="15">
        <f t="shared" si="336"/>
        <v>0</v>
      </c>
      <c r="O410" s="15">
        <f t="shared" si="336"/>
        <v>0</v>
      </c>
      <c r="P410" s="15">
        <f t="shared" si="336"/>
        <v>0</v>
      </c>
      <c r="Q410" s="15">
        <f t="shared" si="336"/>
        <v>0</v>
      </c>
      <c r="R410" s="15">
        <f t="shared" si="336"/>
        <v>123400</v>
      </c>
      <c r="S410" s="15">
        <f t="shared" si="336"/>
        <v>0</v>
      </c>
      <c r="T410" s="15">
        <f t="shared" si="336"/>
        <v>123400</v>
      </c>
      <c r="U410" s="15">
        <f t="shared" si="336"/>
        <v>0</v>
      </c>
      <c r="V410" s="15">
        <f t="shared" ref="V410:Y410" si="337">V411+V413</f>
        <v>0</v>
      </c>
      <c r="W410" s="15">
        <f t="shared" si="337"/>
        <v>0</v>
      </c>
      <c r="X410" s="15">
        <f t="shared" si="337"/>
        <v>0</v>
      </c>
      <c r="Y410" s="15">
        <f t="shared" si="337"/>
        <v>0</v>
      </c>
      <c r="Z410" s="15">
        <f t="shared" ref="Z410:AS410" si="338">Z411+Z413</f>
        <v>0</v>
      </c>
      <c r="AA410" s="15">
        <f t="shared" si="338"/>
        <v>0</v>
      </c>
      <c r="AB410" s="15">
        <f t="shared" si="338"/>
        <v>0</v>
      </c>
      <c r="AC410" s="15">
        <f t="shared" si="338"/>
        <v>0</v>
      </c>
      <c r="AD410" s="15">
        <f t="shared" si="338"/>
        <v>0</v>
      </c>
      <c r="AE410" s="15">
        <f t="shared" si="338"/>
        <v>0</v>
      </c>
      <c r="AF410" s="15">
        <f t="shared" si="338"/>
        <v>0</v>
      </c>
      <c r="AG410" s="15">
        <f t="shared" si="338"/>
        <v>0</v>
      </c>
      <c r="AH410" s="15">
        <f t="shared" si="338"/>
        <v>0</v>
      </c>
      <c r="AI410" s="15">
        <f t="shared" si="338"/>
        <v>0</v>
      </c>
      <c r="AJ410" s="15">
        <f t="shared" si="338"/>
        <v>0</v>
      </c>
      <c r="AK410" s="15">
        <f t="shared" si="338"/>
        <v>0</v>
      </c>
      <c r="AL410" s="15">
        <f t="shared" si="338"/>
        <v>0</v>
      </c>
      <c r="AM410" s="44">
        <f t="shared" si="338"/>
        <v>0</v>
      </c>
      <c r="AN410" s="44">
        <f t="shared" si="338"/>
        <v>0</v>
      </c>
      <c r="AO410" s="44">
        <f t="shared" si="338"/>
        <v>0</v>
      </c>
      <c r="AP410" s="44">
        <f t="shared" si="338"/>
        <v>0</v>
      </c>
      <c r="AQ410" s="44">
        <f t="shared" si="338"/>
        <v>0</v>
      </c>
      <c r="AR410" s="44">
        <f t="shared" si="338"/>
        <v>0</v>
      </c>
      <c r="AS410" s="44">
        <f t="shared" si="338"/>
        <v>0</v>
      </c>
    </row>
    <row r="411" spans="1:45" ht="26.25" hidden="1" customHeight="1" x14ac:dyDescent="0.25">
      <c r="A411" s="100" t="s">
        <v>15</v>
      </c>
      <c r="B411" s="98">
        <v>52</v>
      </c>
      <c r="C411" s="98">
        <v>0</v>
      </c>
      <c r="D411" s="2" t="s">
        <v>75</v>
      </c>
      <c r="E411" s="98">
        <v>852</v>
      </c>
      <c r="F411" s="2" t="s">
        <v>75</v>
      </c>
      <c r="G411" s="2" t="s">
        <v>75</v>
      </c>
      <c r="H411" s="2" t="s">
        <v>214</v>
      </c>
      <c r="I411" s="2" t="s">
        <v>17</v>
      </c>
      <c r="J411" s="15">
        <f t="shared" ref="J411:AS411" si="339">J412</f>
        <v>0</v>
      </c>
      <c r="K411" s="15">
        <f t="shared" si="339"/>
        <v>0</v>
      </c>
      <c r="L411" s="15">
        <f t="shared" si="339"/>
        <v>0</v>
      </c>
      <c r="M411" s="15">
        <f t="shared" si="339"/>
        <v>0</v>
      </c>
      <c r="N411" s="15">
        <f t="shared" si="339"/>
        <v>0</v>
      </c>
      <c r="O411" s="15">
        <f t="shared" si="339"/>
        <v>0</v>
      </c>
      <c r="P411" s="15">
        <f t="shared" si="339"/>
        <v>0</v>
      </c>
      <c r="Q411" s="15">
        <f t="shared" si="339"/>
        <v>0</v>
      </c>
      <c r="R411" s="15">
        <f t="shared" si="339"/>
        <v>0</v>
      </c>
      <c r="S411" s="15">
        <f t="shared" si="339"/>
        <v>0</v>
      </c>
      <c r="T411" s="15">
        <f t="shared" si="339"/>
        <v>0</v>
      </c>
      <c r="U411" s="15">
        <f t="shared" si="339"/>
        <v>0</v>
      </c>
      <c r="V411" s="15">
        <f t="shared" si="339"/>
        <v>0</v>
      </c>
      <c r="W411" s="15">
        <f t="shared" si="339"/>
        <v>0</v>
      </c>
      <c r="X411" s="15">
        <f t="shared" si="339"/>
        <v>0</v>
      </c>
      <c r="Y411" s="15">
        <f t="shared" si="339"/>
        <v>0</v>
      </c>
      <c r="Z411" s="15">
        <f t="shared" si="339"/>
        <v>0</v>
      </c>
      <c r="AA411" s="15">
        <f t="shared" si="339"/>
        <v>0</v>
      </c>
      <c r="AB411" s="15">
        <f t="shared" si="339"/>
        <v>0</v>
      </c>
      <c r="AC411" s="15">
        <f t="shared" si="339"/>
        <v>0</v>
      </c>
      <c r="AD411" s="15">
        <f t="shared" si="339"/>
        <v>0</v>
      </c>
      <c r="AE411" s="15">
        <f t="shared" si="339"/>
        <v>0</v>
      </c>
      <c r="AF411" s="15">
        <f t="shared" si="339"/>
        <v>0</v>
      </c>
      <c r="AG411" s="15">
        <f t="shared" si="339"/>
        <v>0</v>
      </c>
      <c r="AH411" s="15">
        <f t="shared" si="339"/>
        <v>0</v>
      </c>
      <c r="AI411" s="15">
        <f t="shared" si="339"/>
        <v>0</v>
      </c>
      <c r="AJ411" s="15">
        <f t="shared" si="339"/>
        <v>0</v>
      </c>
      <c r="AK411" s="15">
        <f t="shared" si="339"/>
        <v>0</v>
      </c>
      <c r="AL411" s="15">
        <f t="shared" si="339"/>
        <v>0</v>
      </c>
      <c r="AM411" s="44">
        <f t="shared" si="339"/>
        <v>0</v>
      </c>
      <c r="AN411" s="44">
        <f t="shared" si="339"/>
        <v>0</v>
      </c>
      <c r="AO411" s="44">
        <f t="shared" si="339"/>
        <v>0</v>
      </c>
      <c r="AP411" s="44">
        <f t="shared" si="339"/>
        <v>0</v>
      </c>
      <c r="AQ411" s="44">
        <f t="shared" si="339"/>
        <v>0</v>
      </c>
      <c r="AR411" s="44">
        <f t="shared" si="339"/>
        <v>0</v>
      </c>
      <c r="AS411" s="44">
        <f t="shared" si="339"/>
        <v>0</v>
      </c>
    </row>
    <row r="412" spans="1:45" ht="26.25" hidden="1" customHeight="1" x14ac:dyDescent="0.25">
      <c r="A412" s="102" t="s">
        <v>7</v>
      </c>
      <c r="B412" s="98">
        <v>52</v>
      </c>
      <c r="C412" s="98">
        <v>0</v>
      </c>
      <c r="D412" s="2" t="s">
        <v>75</v>
      </c>
      <c r="E412" s="98">
        <v>852</v>
      </c>
      <c r="F412" s="2" t="s">
        <v>75</v>
      </c>
      <c r="G412" s="2" t="s">
        <v>75</v>
      </c>
      <c r="H412" s="2" t="s">
        <v>214</v>
      </c>
      <c r="I412" s="2" t="s">
        <v>50</v>
      </c>
      <c r="J412" s="15">
        <f>'3.ВС'!J359</f>
        <v>0</v>
      </c>
      <c r="K412" s="15">
        <f>'3.ВС'!K359</f>
        <v>0</v>
      </c>
      <c r="L412" s="15">
        <f>'3.ВС'!L359</f>
        <v>0</v>
      </c>
      <c r="M412" s="15">
        <f>'3.ВС'!M359</f>
        <v>0</v>
      </c>
      <c r="N412" s="15">
        <f>'3.ВС'!N359</f>
        <v>0</v>
      </c>
      <c r="O412" s="15">
        <f>'3.ВС'!O359</f>
        <v>0</v>
      </c>
      <c r="P412" s="15">
        <f>'3.ВС'!P359</f>
        <v>0</v>
      </c>
      <c r="Q412" s="15">
        <f>'3.ВС'!Q359</f>
        <v>0</v>
      </c>
      <c r="R412" s="15">
        <f>'3.ВС'!R359</f>
        <v>0</v>
      </c>
      <c r="S412" s="15">
        <f>'3.ВС'!S359</f>
        <v>0</v>
      </c>
      <c r="T412" s="15">
        <f>'3.ВС'!T359</f>
        <v>0</v>
      </c>
      <c r="U412" s="15">
        <f>'3.ВС'!U359</f>
        <v>0</v>
      </c>
      <c r="V412" s="15">
        <f>'3.ВС'!V359</f>
        <v>0</v>
      </c>
      <c r="W412" s="15">
        <f>'3.ВС'!W359</f>
        <v>0</v>
      </c>
      <c r="X412" s="15">
        <f>'3.ВС'!X359</f>
        <v>0</v>
      </c>
      <c r="Y412" s="15">
        <f>'3.ВС'!Y359</f>
        <v>0</v>
      </c>
      <c r="Z412" s="15">
        <f>'3.ВС'!Z359</f>
        <v>0</v>
      </c>
      <c r="AA412" s="15">
        <f>'3.ВС'!AA359</f>
        <v>0</v>
      </c>
      <c r="AB412" s="15">
        <f>'3.ВС'!AB359</f>
        <v>0</v>
      </c>
      <c r="AC412" s="15">
        <f>'3.ВС'!AC359</f>
        <v>0</v>
      </c>
      <c r="AD412" s="15">
        <f>'3.ВС'!AD359</f>
        <v>0</v>
      </c>
      <c r="AE412" s="15">
        <f>'3.ВС'!AE359</f>
        <v>0</v>
      </c>
      <c r="AF412" s="15">
        <f>'3.ВС'!AF359</f>
        <v>0</v>
      </c>
      <c r="AG412" s="15">
        <f>'3.ВС'!AG359</f>
        <v>0</v>
      </c>
      <c r="AH412" s="15">
        <f>'3.ВС'!AH359</f>
        <v>0</v>
      </c>
      <c r="AI412" s="15">
        <f>'3.ВС'!AI359</f>
        <v>0</v>
      </c>
      <c r="AJ412" s="15">
        <f>'3.ВС'!AJ359</f>
        <v>0</v>
      </c>
      <c r="AK412" s="15">
        <f>'3.ВС'!AK359</f>
        <v>0</v>
      </c>
      <c r="AL412" s="15">
        <f>'3.ВС'!AL359</f>
        <v>0</v>
      </c>
      <c r="AM412" s="44">
        <f>'3.ВС'!AM359</f>
        <v>0</v>
      </c>
      <c r="AN412" s="44">
        <f>'3.ВС'!AN359</f>
        <v>0</v>
      </c>
      <c r="AO412" s="44">
        <f>'3.ВС'!AO359</f>
        <v>0</v>
      </c>
      <c r="AP412" s="44">
        <f>'3.ВС'!AP359</f>
        <v>0</v>
      </c>
      <c r="AQ412" s="44">
        <f>'3.ВС'!AQ359</f>
        <v>0</v>
      </c>
      <c r="AR412" s="44">
        <f>'3.ВС'!AR359</f>
        <v>0</v>
      </c>
      <c r="AS412" s="44">
        <f>'3.ВС'!AS359</f>
        <v>0</v>
      </c>
    </row>
    <row r="413" spans="1:45" ht="26.25" hidden="1" customHeight="1" x14ac:dyDescent="0.25">
      <c r="A413" s="102" t="s">
        <v>20</v>
      </c>
      <c r="B413" s="98">
        <v>52</v>
      </c>
      <c r="C413" s="98">
        <v>0</v>
      </c>
      <c r="D413" s="2" t="s">
        <v>75</v>
      </c>
      <c r="E413" s="98">
        <v>852</v>
      </c>
      <c r="F413" s="2" t="s">
        <v>75</v>
      </c>
      <c r="G413" s="2" t="s">
        <v>75</v>
      </c>
      <c r="H413" s="2" t="s">
        <v>214</v>
      </c>
      <c r="I413" s="2" t="s">
        <v>21</v>
      </c>
      <c r="J413" s="15">
        <f t="shared" si="327"/>
        <v>123400</v>
      </c>
      <c r="K413" s="15">
        <f t="shared" si="327"/>
        <v>0</v>
      </c>
      <c r="L413" s="15">
        <f t="shared" si="327"/>
        <v>123400</v>
      </c>
      <c r="M413" s="15">
        <f t="shared" si="327"/>
        <v>0</v>
      </c>
      <c r="N413" s="15">
        <f t="shared" si="327"/>
        <v>0</v>
      </c>
      <c r="O413" s="15">
        <f t="shared" si="327"/>
        <v>0</v>
      </c>
      <c r="P413" s="15">
        <f t="shared" si="327"/>
        <v>0</v>
      </c>
      <c r="Q413" s="15">
        <f t="shared" si="327"/>
        <v>0</v>
      </c>
      <c r="R413" s="15">
        <f t="shared" si="327"/>
        <v>123400</v>
      </c>
      <c r="S413" s="15">
        <f t="shared" si="327"/>
        <v>0</v>
      </c>
      <c r="T413" s="15">
        <f t="shared" si="327"/>
        <v>123400</v>
      </c>
      <c r="U413" s="15">
        <f t="shared" si="327"/>
        <v>0</v>
      </c>
      <c r="V413" s="15">
        <f t="shared" si="327"/>
        <v>0</v>
      </c>
      <c r="W413" s="15">
        <f t="shared" si="327"/>
        <v>0</v>
      </c>
      <c r="X413" s="15">
        <f t="shared" si="327"/>
        <v>0</v>
      </c>
      <c r="Y413" s="15">
        <f t="shared" si="327"/>
        <v>0</v>
      </c>
      <c r="Z413" s="15">
        <f t="shared" si="328"/>
        <v>0</v>
      </c>
      <c r="AA413" s="15">
        <f t="shared" si="328"/>
        <v>0</v>
      </c>
      <c r="AB413" s="15">
        <f t="shared" si="328"/>
        <v>0</v>
      </c>
      <c r="AC413" s="15">
        <f t="shared" si="328"/>
        <v>0</v>
      </c>
      <c r="AD413" s="15">
        <f t="shared" si="328"/>
        <v>0</v>
      </c>
      <c r="AE413" s="15">
        <f t="shared" si="328"/>
        <v>0</v>
      </c>
      <c r="AF413" s="15">
        <f t="shared" si="328"/>
        <v>0</v>
      </c>
      <c r="AG413" s="15">
        <f t="shared" si="328"/>
        <v>0</v>
      </c>
      <c r="AH413" s="15">
        <f t="shared" si="328"/>
        <v>0</v>
      </c>
      <c r="AI413" s="15">
        <f t="shared" si="328"/>
        <v>0</v>
      </c>
      <c r="AJ413" s="15">
        <f t="shared" si="328"/>
        <v>0</v>
      </c>
      <c r="AK413" s="15">
        <f t="shared" si="328"/>
        <v>0</v>
      </c>
      <c r="AL413" s="15">
        <f t="shared" si="328"/>
        <v>0</v>
      </c>
      <c r="AM413" s="44">
        <f t="shared" si="328"/>
        <v>0</v>
      </c>
      <c r="AN413" s="44">
        <f t="shared" si="328"/>
        <v>0</v>
      </c>
      <c r="AO413" s="44">
        <f t="shared" si="328"/>
        <v>0</v>
      </c>
      <c r="AP413" s="44">
        <f t="shared" si="328"/>
        <v>0</v>
      </c>
      <c r="AQ413" s="44">
        <f t="shared" si="328"/>
        <v>0</v>
      </c>
      <c r="AR413" s="44">
        <f t="shared" si="328"/>
        <v>0</v>
      </c>
      <c r="AS413" s="44">
        <f t="shared" si="328"/>
        <v>0</v>
      </c>
    </row>
    <row r="414" spans="1:45" ht="26.25" hidden="1" customHeight="1" x14ac:dyDescent="0.25">
      <c r="A414" s="102" t="s">
        <v>9</v>
      </c>
      <c r="B414" s="98">
        <v>52</v>
      </c>
      <c r="C414" s="98">
        <v>0</v>
      </c>
      <c r="D414" s="2" t="s">
        <v>75</v>
      </c>
      <c r="E414" s="98">
        <v>852</v>
      </c>
      <c r="F414" s="2" t="s">
        <v>75</v>
      </c>
      <c r="G414" s="2" t="s">
        <v>75</v>
      </c>
      <c r="H414" s="2" t="s">
        <v>214</v>
      </c>
      <c r="I414" s="2" t="s">
        <v>22</v>
      </c>
      <c r="J414" s="15">
        <f>'3.ВС'!J361</f>
        <v>123400</v>
      </c>
      <c r="K414" s="15">
        <f>'3.ВС'!K361</f>
        <v>0</v>
      </c>
      <c r="L414" s="15">
        <f>'3.ВС'!L361</f>
        <v>123400</v>
      </c>
      <c r="M414" s="15">
        <f>'3.ВС'!M361</f>
        <v>0</v>
      </c>
      <c r="N414" s="15">
        <f>'3.ВС'!N361</f>
        <v>0</v>
      </c>
      <c r="O414" s="15">
        <f>'3.ВС'!O361</f>
        <v>0</v>
      </c>
      <c r="P414" s="15">
        <f>'3.ВС'!P361</f>
        <v>0</v>
      </c>
      <c r="Q414" s="15">
        <f>'3.ВС'!Q361</f>
        <v>0</v>
      </c>
      <c r="R414" s="15">
        <f>'3.ВС'!R361</f>
        <v>123400</v>
      </c>
      <c r="S414" s="15">
        <f>'3.ВС'!S361</f>
        <v>0</v>
      </c>
      <c r="T414" s="15">
        <f>'3.ВС'!T361</f>
        <v>123400</v>
      </c>
      <c r="U414" s="15">
        <f>'3.ВС'!U361</f>
        <v>0</v>
      </c>
      <c r="V414" s="15">
        <f>'3.ВС'!V361</f>
        <v>0</v>
      </c>
      <c r="W414" s="15">
        <f>'3.ВС'!W361</f>
        <v>0</v>
      </c>
      <c r="X414" s="15">
        <f>'3.ВС'!X361</f>
        <v>0</v>
      </c>
      <c r="Y414" s="15">
        <f>'3.ВС'!Y361</f>
        <v>0</v>
      </c>
      <c r="Z414" s="15">
        <f>'3.ВС'!Z361</f>
        <v>0</v>
      </c>
      <c r="AA414" s="15">
        <f>'3.ВС'!AA361</f>
        <v>0</v>
      </c>
      <c r="AB414" s="15">
        <f>'3.ВС'!AB361</f>
        <v>0</v>
      </c>
      <c r="AC414" s="15">
        <f>'3.ВС'!AC361</f>
        <v>0</v>
      </c>
      <c r="AD414" s="15">
        <f>'3.ВС'!AD361</f>
        <v>0</v>
      </c>
      <c r="AE414" s="15">
        <f>'3.ВС'!AE361</f>
        <v>0</v>
      </c>
      <c r="AF414" s="15">
        <f>'3.ВС'!AF361</f>
        <v>0</v>
      </c>
      <c r="AG414" s="15">
        <f>'3.ВС'!AG361</f>
        <v>0</v>
      </c>
      <c r="AH414" s="15">
        <f>'3.ВС'!AH361</f>
        <v>0</v>
      </c>
      <c r="AI414" s="15">
        <f>'3.ВС'!AI361</f>
        <v>0</v>
      </c>
      <c r="AJ414" s="15">
        <f>'3.ВС'!AJ361</f>
        <v>0</v>
      </c>
      <c r="AK414" s="15">
        <f>'3.ВС'!AK361</f>
        <v>0</v>
      </c>
      <c r="AL414" s="15">
        <f>'3.ВС'!AL361</f>
        <v>0</v>
      </c>
      <c r="AM414" s="44">
        <f>'3.ВС'!AM361</f>
        <v>0</v>
      </c>
      <c r="AN414" s="44">
        <f>'3.ВС'!AN361</f>
        <v>0</v>
      </c>
      <c r="AO414" s="44">
        <f>'3.ВС'!AO361</f>
        <v>0</v>
      </c>
      <c r="AP414" s="44">
        <f>'3.ВС'!AP361</f>
        <v>0</v>
      </c>
      <c r="AQ414" s="44">
        <f>'3.ВС'!AQ361</f>
        <v>0</v>
      </c>
      <c r="AR414" s="44">
        <f>'3.ВС'!AR361</f>
        <v>0</v>
      </c>
      <c r="AS414" s="44">
        <f>'3.ВС'!AS361</f>
        <v>0</v>
      </c>
    </row>
    <row r="415" spans="1:45" ht="45" hidden="1" x14ac:dyDescent="0.25">
      <c r="A415" s="100" t="s">
        <v>400</v>
      </c>
      <c r="B415" s="98">
        <v>52</v>
      </c>
      <c r="C415" s="98">
        <v>0</v>
      </c>
      <c r="D415" s="2" t="s">
        <v>56</v>
      </c>
      <c r="E415" s="98"/>
      <c r="F415" s="2"/>
      <c r="G415" s="2"/>
      <c r="H415" s="2"/>
      <c r="I415" s="2"/>
      <c r="J415" s="15">
        <f t="shared" ref="J415:AS415" si="340">J416</f>
        <v>8643428</v>
      </c>
      <c r="K415" s="15">
        <f t="shared" si="340"/>
        <v>8643428</v>
      </c>
      <c r="L415" s="15">
        <f t="shared" si="340"/>
        <v>0</v>
      </c>
      <c r="M415" s="15">
        <f t="shared" si="340"/>
        <v>0</v>
      </c>
      <c r="N415" s="15">
        <f t="shared" si="340"/>
        <v>0</v>
      </c>
      <c r="O415" s="15">
        <f t="shared" si="340"/>
        <v>0</v>
      </c>
      <c r="P415" s="15">
        <f t="shared" si="340"/>
        <v>0</v>
      </c>
      <c r="Q415" s="15">
        <f t="shared" si="340"/>
        <v>0</v>
      </c>
      <c r="R415" s="15">
        <f t="shared" si="340"/>
        <v>8643428</v>
      </c>
      <c r="S415" s="15">
        <f t="shared" si="340"/>
        <v>8643428</v>
      </c>
      <c r="T415" s="15">
        <f t="shared" si="340"/>
        <v>0</v>
      </c>
      <c r="U415" s="15">
        <f t="shared" si="340"/>
        <v>0</v>
      </c>
      <c r="V415" s="15">
        <f t="shared" si="340"/>
        <v>8643428</v>
      </c>
      <c r="W415" s="15">
        <f t="shared" si="340"/>
        <v>8643428</v>
      </c>
      <c r="X415" s="15">
        <f t="shared" si="340"/>
        <v>0</v>
      </c>
      <c r="Y415" s="15">
        <f t="shared" si="340"/>
        <v>0</v>
      </c>
      <c r="Z415" s="15">
        <f t="shared" si="340"/>
        <v>0</v>
      </c>
      <c r="AA415" s="15">
        <f t="shared" si="340"/>
        <v>0</v>
      </c>
      <c r="AB415" s="15">
        <f t="shared" si="340"/>
        <v>0</v>
      </c>
      <c r="AC415" s="15">
        <f t="shared" si="340"/>
        <v>0</v>
      </c>
      <c r="AD415" s="15">
        <f t="shared" si="340"/>
        <v>8643428</v>
      </c>
      <c r="AE415" s="15">
        <f t="shared" si="340"/>
        <v>8643428</v>
      </c>
      <c r="AF415" s="15">
        <f t="shared" si="340"/>
        <v>0</v>
      </c>
      <c r="AG415" s="15">
        <f t="shared" si="340"/>
        <v>0</v>
      </c>
      <c r="AH415" s="15">
        <f t="shared" si="340"/>
        <v>8643428</v>
      </c>
      <c r="AI415" s="15">
        <f t="shared" si="340"/>
        <v>8643428</v>
      </c>
      <c r="AJ415" s="15">
        <f t="shared" si="340"/>
        <v>0</v>
      </c>
      <c r="AK415" s="15">
        <f t="shared" si="340"/>
        <v>0</v>
      </c>
      <c r="AL415" s="15">
        <f t="shared" si="340"/>
        <v>0</v>
      </c>
      <c r="AM415" s="44">
        <f t="shared" si="340"/>
        <v>0</v>
      </c>
      <c r="AN415" s="44">
        <f t="shared" si="340"/>
        <v>0</v>
      </c>
      <c r="AO415" s="44">
        <f t="shared" si="340"/>
        <v>0</v>
      </c>
      <c r="AP415" s="44">
        <f t="shared" si="340"/>
        <v>8643428</v>
      </c>
      <c r="AQ415" s="44">
        <f t="shared" si="340"/>
        <v>8643428</v>
      </c>
      <c r="AR415" s="44">
        <f t="shared" si="340"/>
        <v>0</v>
      </c>
      <c r="AS415" s="44">
        <f t="shared" si="340"/>
        <v>0</v>
      </c>
    </row>
    <row r="416" spans="1:45" ht="30" hidden="1" x14ac:dyDescent="0.25">
      <c r="A416" s="100" t="s">
        <v>110</v>
      </c>
      <c r="B416" s="98">
        <v>52</v>
      </c>
      <c r="C416" s="98">
        <v>0</v>
      </c>
      <c r="D416" s="3" t="s">
        <v>56</v>
      </c>
      <c r="E416" s="98">
        <v>852</v>
      </c>
      <c r="F416" s="3"/>
      <c r="G416" s="3"/>
      <c r="H416" s="3"/>
      <c r="I416" s="2"/>
      <c r="J416" s="15">
        <f t="shared" ref="J416" si="341">J417+J420+J423</f>
        <v>8643428</v>
      </c>
      <c r="K416" s="15">
        <f t="shared" ref="K416:U416" si="342">K417+K420+K423</f>
        <v>8643428</v>
      </c>
      <c r="L416" s="15">
        <f t="shared" si="342"/>
        <v>0</v>
      </c>
      <c r="M416" s="15">
        <f t="shared" si="342"/>
        <v>0</v>
      </c>
      <c r="N416" s="15">
        <f t="shared" si="342"/>
        <v>0</v>
      </c>
      <c r="O416" s="15">
        <f t="shared" si="342"/>
        <v>0</v>
      </c>
      <c r="P416" s="15">
        <f t="shared" si="342"/>
        <v>0</v>
      </c>
      <c r="Q416" s="15">
        <f t="shared" si="342"/>
        <v>0</v>
      </c>
      <c r="R416" s="15">
        <f t="shared" si="342"/>
        <v>8643428</v>
      </c>
      <c r="S416" s="15">
        <f t="shared" si="342"/>
        <v>8643428</v>
      </c>
      <c r="T416" s="15">
        <f t="shared" si="342"/>
        <v>0</v>
      </c>
      <c r="U416" s="15">
        <f t="shared" si="342"/>
        <v>0</v>
      </c>
      <c r="V416" s="15">
        <f t="shared" ref="V416:Y416" si="343">V417+V420+V423</f>
        <v>8643428</v>
      </c>
      <c r="W416" s="15">
        <f t="shared" si="343"/>
        <v>8643428</v>
      </c>
      <c r="X416" s="15">
        <f t="shared" si="343"/>
        <v>0</v>
      </c>
      <c r="Y416" s="15">
        <f t="shared" si="343"/>
        <v>0</v>
      </c>
      <c r="Z416" s="15">
        <f t="shared" ref="Z416:AS416" si="344">Z417+Z420+Z423</f>
        <v>0</v>
      </c>
      <c r="AA416" s="15">
        <f t="shared" si="344"/>
        <v>0</v>
      </c>
      <c r="AB416" s="15">
        <f t="shared" si="344"/>
        <v>0</v>
      </c>
      <c r="AC416" s="15">
        <f t="shared" si="344"/>
        <v>0</v>
      </c>
      <c r="AD416" s="15">
        <f t="shared" si="344"/>
        <v>8643428</v>
      </c>
      <c r="AE416" s="15">
        <f t="shared" si="344"/>
        <v>8643428</v>
      </c>
      <c r="AF416" s="15">
        <f t="shared" si="344"/>
        <v>0</v>
      </c>
      <c r="AG416" s="15">
        <f t="shared" si="344"/>
        <v>0</v>
      </c>
      <c r="AH416" s="15">
        <f t="shared" si="344"/>
        <v>8643428</v>
      </c>
      <c r="AI416" s="15">
        <f t="shared" si="344"/>
        <v>8643428</v>
      </c>
      <c r="AJ416" s="15">
        <f t="shared" si="344"/>
        <v>0</v>
      </c>
      <c r="AK416" s="15">
        <f t="shared" si="344"/>
        <v>0</v>
      </c>
      <c r="AL416" s="15">
        <f t="shared" si="344"/>
        <v>0</v>
      </c>
      <c r="AM416" s="44">
        <f t="shared" si="344"/>
        <v>0</v>
      </c>
      <c r="AN416" s="44">
        <f t="shared" si="344"/>
        <v>0</v>
      </c>
      <c r="AO416" s="44">
        <f t="shared" si="344"/>
        <v>0</v>
      </c>
      <c r="AP416" s="44">
        <f t="shared" si="344"/>
        <v>8643428</v>
      </c>
      <c r="AQ416" s="44">
        <f t="shared" si="344"/>
        <v>8643428</v>
      </c>
      <c r="AR416" s="44">
        <f t="shared" si="344"/>
        <v>0</v>
      </c>
      <c r="AS416" s="44">
        <f t="shared" si="344"/>
        <v>0</v>
      </c>
    </row>
    <row r="417" spans="1:45" ht="45" hidden="1" x14ac:dyDescent="0.25">
      <c r="A417" s="100" t="s">
        <v>123</v>
      </c>
      <c r="B417" s="98">
        <v>52</v>
      </c>
      <c r="C417" s="98">
        <v>0</v>
      </c>
      <c r="D417" s="2" t="s">
        <v>56</v>
      </c>
      <c r="E417" s="98">
        <v>852</v>
      </c>
      <c r="F417" s="2" t="s">
        <v>90</v>
      </c>
      <c r="G417" s="2" t="s">
        <v>45</v>
      </c>
      <c r="H417" s="2" t="s">
        <v>174</v>
      </c>
      <c r="I417" s="2"/>
      <c r="J417" s="15">
        <f t="shared" ref="J417:AK418" si="345">J418</f>
        <v>119600</v>
      </c>
      <c r="K417" s="15">
        <f t="shared" si="345"/>
        <v>119600</v>
      </c>
      <c r="L417" s="15">
        <f t="shared" si="345"/>
        <v>0</v>
      </c>
      <c r="M417" s="15">
        <f t="shared" si="345"/>
        <v>0</v>
      </c>
      <c r="N417" s="15">
        <f t="shared" si="345"/>
        <v>0</v>
      </c>
      <c r="O417" s="15">
        <f t="shared" si="345"/>
        <v>0</v>
      </c>
      <c r="P417" s="15">
        <f t="shared" si="345"/>
        <v>0</v>
      </c>
      <c r="Q417" s="15">
        <f t="shared" si="345"/>
        <v>0</v>
      </c>
      <c r="R417" s="15">
        <f t="shared" si="345"/>
        <v>119600</v>
      </c>
      <c r="S417" s="15">
        <f t="shared" si="345"/>
        <v>119600</v>
      </c>
      <c r="T417" s="15">
        <f t="shared" si="345"/>
        <v>0</v>
      </c>
      <c r="U417" s="15">
        <f t="shared" si="345"/>
        <v>0</v>
      </c>
      <c r="V417" s="15">
        <f t="shared" si="345"/>
        <v>119600</v>
      </c>
      <c r="W417" s="15">
        <f t="shared" si="345"/>
        <v>119600</v>
      </c>
      <c r="X417" s="15">
        <f t="shared" si="345"/>
        <v>0</v>
      </c>
      <c r="Y417" s="15">
        <f t="shared" si="345"/>
        <v>0</v>
      </c>
      <c r="Z417" s="15">
        <f t="shared" si="345"/>
        <v>0</v>
      </c>
      <c r="AA417" s="15">
        <f t="shared" si="345"/>
        <v>0</v>
      </c>
      <c r="AB417" s="15">
        <f t="shared" si="345"/>
        <v>0</v>
      </c>
      <c r="AC417" s="15">
        <f t="shared" si="345"/>
        <v>0</v>
      </c>
      <c r="AD417" s="15">
        <f t="shared" si="345"/>
        <v>119600</v>
      </c>
      <c r="AE417" s="15">
        <f t="shared" si="345"/>
        <v>119600</v>
      </c>
      <c r="AF417" s="15">
        <f t="shared" si="345"/>
        <v>0</v>
      </c>
      <c r="AG417" s="15">
        <f t="shared" si="345"/>
        <v>0</v>
      </c>
      <c r="AH417" s="15">
        <f t="shared" si="345"/>
        <v>119600</v>
      </c>
      <c r="AI417" s="15">
        <f t="shared" si="345"/>
        <v>119600</v>
      </c>
      <c r="AJ417" s="15">
        <f t="shared" si="345"/>
        <v>0</v>
      </c>
      <c r="AK417" s="15">
        <f t="shared" si="345"/>
        <v>0</v>
      </c>
      <c r="AL417" s="15">
        <f t="shared" ref="Z417:AS418" si="346">AL418</f>
        <v>0</v>
      </c>
      <c r="AM417" s="44">
        <f t="shared" si="346"/>
        <v>0</v>
      </c>
      <c r="AN417" s="44">
        <f t="shared" si="346"/>
        <v>0</v>
      </c>
      <c r="AO417" s="44">
        <f t="shared" si="346"/>
        <v>0</v>
      </c>
      <c r="AP417" s="44">
        <f t="shared" si="346"/>
        <v>119600</v>
      </c>
      <c r="AQ417" s="44">
        <f t="shared" si="346"/>
        <v>119600</v>
      </c>
      <c r="AR417" s="44">
        <f t="shared" si="346"/>
        <v>0</v>
      </c>
      <c r="AS417" s="44">
        <f t="shared" si="346"/>
        <v>0</v>
      </c>
    </row>
    <row r="418" spans="1:45" ht="30" hidden="1" x14ac:dyDescent="0.25">
      <c r="A418" s="100" t="s">
        <v>93</v>
      </c>
      <c r="B418" s="98">
        <v>52</v>
      </c>
      <c r="C418" s="98">
        <v>0</v>
      </c>
      <c r="D418" s="2" t="s">
        <v>56</v>
      </c>
      <c r="E418" s="98">
        <v>852</v>
      </c>
      <c r="F418" s="2" t="s">
        <v>90</v>
      </c>
      <c r="G418" s="2" t="s">
        <v>45</v>
      </c>
      <c r="H418" s="2" t="s">
        <v>174</v>
      </c>
      <c r="I418" s="2" t="s">
        <v>94</v>
      </c>
      <c r="J418" s="15">
        <f t="shared" si="345"/>
        <v>119600</v>
      </c>
      <c r="K418" s="15">
        <f t="shared" si="345"/>
        <v>119600</v>
      </c>
      <c r="L418" s="15">
        <f t="shared" si="345"/>
        <v>0</v>
      </c>
      <c r="M418" s="15">
        <f t="shared" si="345"/>
        <v>0</v>
      </c>
      <c r="N418" s="15">
        <f t="shared" si="345"/>
        <v>0</v>
      </c>
      <c r="O418" s="15">
        <f t="shared" si="345"/>
        <v>0</v>
      </c>
      <c r="P418" s="15">
        <f t="shared" si="345"/>
        <v>0</v>
      </c>
      <c r="Q418" s="15">
        <f t="shared" si="345"/>
        <v>0</v>
      </c>
      <c r="R418" s="15">
        <f t="shared" si="345"/>
        <v>119600</v>
      </c>
      <c r="S418" s="15">
        <f t="shared" si="345"/>
        <v>119600</v>
      </c>
      <c r="T418" s="15">
        <f t="shared" si="345"/>
        <v>0</v>
      </c>
      <c r="U418" s="15">
        <f t="shared" si="345"/>
        <v>0</v>
      </c>
      <c r="V418" s="15">
        <f t="shared" si="345"/>
        <v>119600</v>
      </c>
      <c r="W418" s="15">
        <f t="shared" si="345"/>
        <v>119600</v>
      </c>
      <c r="X418" s="15">
        <f t="shared" si="345"/>
        <v>0</v>
      </c>
      <c r="Y418" s="15">
        <f t="shared" si="345"/>
        <v>0</v>
      </c>
      <c r="Z418" s="15">
        <f t="shared" si="346"/>
        <v>0</v>
      </c>
      <c r="AA418" s="15">
        <f t="shared" si="346"/>
        <v>0</v>
      </c>
      <c r="AB418" s="15">
        <f t="shared" si="346"/>
        <v>0</v>
      </c>
      <c r="AC418" s="15">
        <f t="shared" si="346"/>
        <v>0</v>
      </c>
      <c r="AD418" s="15">
        <f t="shared" si="346"/>
        <v>119600</v>
      </c>
      <c r="AE418" s="15">
        <f t="shared" si="346"/>
        <v>119600</v>
      </c>
      <c r="AF418" s="15">
        <f t="shared" si="346"/>
        <v>0</v>
      </c>
      <c r="AG418" s="15">
        <f t="shared" si="346"/>
        <v>0</v>
      </c>
      <c r="AH418" s="15">
        <f t="shared" si="346"/>
        <v>119600</v>
      </c>
      <c r="AI418" s="15">
        <f t="shared" si="346"/>
        <v>119600</v>
      </c>
      <c r="AJ418" s="15">
        <f t="shared" si="346"/>
        <v>0</v>
      </c>
      <c r="AK418" s="15">
        <f t="shared" si="346"/>
        <v>0</v>
      </c>
      <c r="AL418" s="15">
        <f t="shared" si="346"/>
        <v>0</v>
      </c>
      <c r="AM418" s="44">
        <f t="shared" si="346"/>
        <v>0</v>
      </c>
      <c r="AN418" s="44">
        <f t="shared" si="346"/>
        <v>0</v>
      </c>
      <c r="AO418" s="44">
        <f t="shared" si="346"/>
        <v>0</v>
      </c>
      <c r="AP418" s="44">
        <f t="shared" si="346"/>
        <v>119600</v>
      </c>
      <c r="AQ418" s="44">
        <f t="shared" si="346"/>
        <v>119600</v>
      </c>
      <c r="AR418" s="44">
        <f t="shared" si="346"/>
        <v>0</v>
      </c>
      <c r="AS418" s="44">
        <f t="shared" si="346"/>
        <v>0</v>
      </c>
    </row>
    <row r="419" spans="1:45" ht="30" hidden="1" customHeight="1" x14ac:dyDescent="0.25">
      <c r="A419" s="100" t="s">
        <v>95</v>
      </c>
      <c r="B419" s="98">
        <v>52</v>
      </c>
      <c r="C419" s="98">
        <v>0</v>
      </c>
      <c r="D419" s="2" t="s">
        <v>56</v>
      </c>
      <c r="E419" s="98">
        <v>852</v>
      </c>
      <c r="F419" s="2" t="s">
        <v>90</v>
      </c>
      <c r="G419" s="2" t="s">
        <v>45</v>
      </c>
      <c r="H419" s="2" t="s">
        <v>174</v>
      </c>
      <c r="I419" s="2" t="s">
        <v>96</v>
      </c>
      <c r="J419" s="15">
        <f>'3.ВС'!J391</f>
        <v>119600</v>
      </c>
      <c r="K419" s="15">
        <f>'3.ВС'!K391</f>
        <v>119600</v>
      </c>
      <c r="L419" s="15">
        <f>'3.ВС'!L391</f>
        <v>0</v>
      </c>
      <c r="M419" s="15">
        <f>'3.ВС'!M391</f>
        <v>0</v>
      </c>
      <c r="N419" s="15">
        <f>'3.ВС'!N391</f>
        <v>0</v>
      </c>
      <c r="O419" s="15">
        <f>'3.ВС'!O391</f>
        <v>0</v>
      </c>
      <c r="P419" s="15">
        <f>'3.ВС'!P391</f>
        <v>0</v>
      </c>
      <c r="Q419" s="15">
        <f>'3.ВС'!Q391</f>
        <v>0</v>
      </c>
      <c r="R419" s="15">
        <f>'3.ВС'!R391</f>
        <v>119600</v>
      </c>
      <c r="S419" s="15">
        <f>'3.ВС'!S391</f>
        <v>119600</v>
      </c>
      <c r="T419" s="15">
        <f>'3.ВС'!T391</f>
        <v>0</v>
      </c>
      <c r="U419" s="15">
        <f>'3.ВС'!U391</f>
        <v>0</v>
      </c>
      <c r="V419" s="15">
        <f>'3.ВС'!V391</f>
        <v>119600</v>
      </c>
      <c r="W419" s="15">
        <f>'3.ВС'!W391</f>
        <v>119600</v>
      </c>
      <c r="X419" s="15">
        <f>'3.ВС'!X391</f>
        <v>0</v>
      </c>
      <c r="Y419" s="15">
        <f>'3.ВС'!Y391</f>
        <v>0</v>
      </c>
      <c r="Z419" s="15">
        <f>'3.ВС'!Z391</f>
        <v>0</v>
      </c>
      <c r="AA419" s="15">
        <f>'3.ВС'!AA391</f>
        <v>0</v>
      </c>
      <c r="AB419" s="15">
        <f>'3.ВС'!AB391</f>
        <v>0</v>
      </c>
      <c r="AC419" s="15">
        <f>'3.ВС'!AC391</f>
        <v>0</v>
      </c>
      <c r="AD419" s="15">
        <f>'3.ВС'!AD391</f>
        <v>119600</v>
      </c>
      <c r="AE419" s="15">
        <f>'3.ВС'!AE391</f>
        <v>119600</v>
      </c>
      <c r="AF419" s="15">
        <f>'3.ВС'!AF391</f>
        <v>0</v>
      </c>
      <c r="AG419" s="15">
        <f>'3.ВС'!AG391</f>
        <v>0</v>
      </c>
      <c r="AH419" s="15">
        <f>'3.ВС'!AH391</f>
        <v>119600</v>
      </c>
      <c r="AI419" s="15">
        <f>'3.ВС'!AI391</f>
        <v>119600</v>
      </c>
      <c r="AJ419" s="15">
        <f>'3.ВС'!AJ391</f>
        <v>0</v>
      </c>
      <c r="AK419" s="15">
        <f>'3.ВС'!AK391</f>
        <v>0</v>
      </c>
      <c r="AL419" s="15">
        <f>'3.ВС'!AL391</f>
        <v>0</v>
      </c>
      <c r="AM419" s="44">
        <f>'3.ВС'!AM391</f>
        <v>0</v>
      </c>
      <c r="AN419" s="44">
        <f>'3.ВС'!AN391</f>
        <v>0</v>
      </c>
      <c r="AO419" s="44">
        <f>'3.ВС'!AO391</f>
        <v>0</v>
      </c>
      <c r="AP419" s="44">
        <f>'3.ВС'!AP391</f>
        <v>119600</v>
      </c>
      <c r="AQ419" s="44">
        <f>'3.ВС'!AQ391</f>
        <v>119600</v>
      </c>
      <c r="AR419" s="44">
        <f>'3.ВС'!AR391</f>
        <v>0</v>
      </c>
      <c r="AS419" s="44">
        <f>'3.ВС'!AS391</f>
        <v>0</v>
      </c>
    </row>
    <row r="420" spans="1:45" ht="125.25" hidden="1" customHeight="1" x14ac:dyDescent="0.25">
      <c r="A420" s="100" t="s">
        <v>418</v>
      </c>
      <c r="B420" s="98">
        <v>52</v>
      </c>
      <c r="C420" s="98">
        <v>0</v>
      </c>
      <c r="D420" s="2" t="s">
        <v>56</v>
      </c>
      <c r="E420" s="98">
        <v>852</v>
      </c>
      <c r="F420" s="2"/>
      <c r="G420" s="2"/>
      <c r="H420" s="2" t="s">
        <v>225</v>
      </c>
      <c r="I420" s="2"/>
      <c r="J420" s="15">
        <f t="shared" ref="J420:AK421" si="347">J421</f>
        <v>43000</v>
      </c>
      <c r="K420" s="15">
        <f t="shared" si="347"/>
        <v>43000</v>
      </c>
      <c r="L420" s="15">
        <f t="shared" si="347"/>
        <v>0</v>
      </c>
      <c r="M420" s="15">
        <f t="shared" si="347"/>
        <v>0</v>
      </c>
      <c r="N420" s="15">
        <f t="shared" si="347"/>
        <v>0</v>
      </c>
      <c r="O420" s="15">
        <f t="shared" si="347"/>
        <v>0</v>
      </c>
      <c r="P420" s="15">
        <f t="shared" si="347"/>
        <v>0</v>
      </c>
      <c r="Q420" s="15">
        <f t="shared" si="347"/>
        <v>0</v>
      </c>
      <c r="R420" s="15">
        <f t="shared" si="347"/>
        <v>43000</v>
      </c>
      <c r="S420" s="15">
        <f t="shared" si="347"/>
        <v>43000</v>
      </c>
      <c r="T420" s="15">
        <f t="shared" si="347"/>
        <v>0</v>
      </c>
      <c r="U420" s="15">
        <f t="shared" si="347"/>
        <v>0</v>
      </c>
      <c r="V420" s="15">
        <f t="shared" si="347"/>
        <v>43000</v>
      </c>
      <c r="W420" s="15">
        <f t="shared" si="347"/>
        <v>43000</v>
      </c>
      <c r="X420" s="15">
        <f t="shared" si="347"/>
        <v>0</v>
      </c>
      <c r="Y420" s="15">
        <f t="shared" si="347"/>
        <v>0</v>
      </c>
      <c r="Z420" s="15">
        <f t="shared" si="347"/>
        <v>0</v>
      </c>
      <c r="AA420" s="15">
        <f t="shared" si="347"/>
        <v>0</v>
      </c>
      <c r="AB420" s="15">
        <f t="shared" si="347"/>
        <v>0</v>
      </c>
      <c r="AC420" s="15">
        <f t="shared" si="347"/>
        <v>0</v>
      </c>
      <c r="AD420" s="15">
        <f t="shared" si="347"/>
        <v>43000</v>
      </c>
      <c r="AE420" s="15">
        <f t="shared" si="347"/>
        <v>43000</v>
      </c>
      <c r="AF420" s="15">
        <f t="shared" si="347"/>
        <v>0</v>
      </c>
      <c r="AG420" s="15">
        <f t="shared" si="347"/>
        <v>0</v>
      </c>
      <c r="AH420" s="15">
        <f t="shared" si="347"/>
        <v>43000</v>
      </c>
      <c r="AI420" s="15">
        <f t="shared" si="347"/>
        <v>43000</v>
      </c>
      <c r="AJ420" s="15">
        <f t="shared" si="347"/>
        <v>0</v>
      </c>
      <c r="AK420" s="15">
        <f t="shared" si="347"/>
        <v>0</v>
      </c>
      <c r="AL420" s="15">
        <f t="shared" ref="Z420:AS421" si="348">AL421</f>
        <v>0</v>
      </c>
      <c r="AM420" s="44">
        <f t="shared" si="348"/>
        <v>0</v>
      </c>
      <c r="AN420" s="44">
        <f t="shared" si="348"/>
        <v>0</v>
      </c>
      <c r="AO420" s="44">
        <f t="shared" si="348"/>
        <v>0</v>
      </c>
      <c r="AP420" s="44">
        <f t="shared" si="348"/>
        <v>43000</v>
      </c>
      <c r="AQ420" s="44">
        <f t="shared" si="348"/>
        <v>43000</v>
      </c>
      <c r="AR420" s="44">
        <f t="shared" si="348"/>
        <v>0</v>
      </c>
      <c r="AS420" s="44">
        <f t="shared" si="348"/>
        <v>0</v>
      </c>
    </row>
    <row r="421" spans="1:45" ht="24" hidden="1" customHeight="1" x14ac:dyDescent="0.25">
      <c r="A421" s="102" t="s">
        <v>20</v>
      </c>
      <c r="B421" s="98">
        <v>52</v>
      </c>
      <c r="C421" s="98">
        <v>0</v>
      </c>
      <c r="D421" s="2" t="s">
        <v>56</v>
      </c>
      <c r="E421" s="98">
        <v>852</v>
      </c>
      <c r="F421" s="3" t="s">
        <v>90</v>
      </c>
      <c r="G421" s="3" t="s">
        <v>100</v>
      </c>
      <c r="H421" s="2" t="s">
        <v>225</v>
      </c>
      <c r="I421" s="2" t="s">
        <v>21</v>
      </c>
      <c r="J421" s="15">
        <f t="shared" si="347"/>
        <v>43000</v>
      </c>
      <c r="K421" s="15">
        <f t="shared" si="347"/>
        <v>43000</v>
      </c>
      <c r="L421" s="15">
        <f t="shared" si="347"/>
        <v>0</v>
      </c>
      <c r="M421" s="15">
        <f t="shared" si="347"/>
        <v>0</v>
      </c>
      <c r="N421" s="15">
        <f t="shared" si="347"/>
        <v>0</v>
      </c>
      <c r="O421" s="15">
        <f t="shared" si="347"/>
        <v>0</v>
      </c>
      <c r="P421" s="15">
        <f t="shared" si="347"/>
        <v>0</v>
      </c>
      <c r="Q421" s="15">
        <f t="shared" si="347"/>
        <v>0</v>
      </c>
      <c r="R421" s="15">
        <f t="shared" si="347"/>
        <v>43000</v>
      </c>
      <c r="S421" s="15">
        <f t="shared" si="347"/>
        <v>43000</v>
      </c>
      <c r="T421" s="15">
        <f t="shared" si="347"/>
        <v>0</v>
      </c>
      <c r="U421" s="15">
        <f t="shared" si="347"/>
        <v>0</v>
      </c>
      <c r="V421" s="15">
        <f t="shared" si="347"/>
        <v>43000</v>
      </c>
      <c r="W421" s="15">
        <f t="shared" si="347"/>
        <v>43000</v>
      </c>
      <c r="X421" s="15">
        <f t="shared" si="347"/>
        <v>0</v>
      </c>
      <c r="Y421" s="15">
        <f t="shared" si="347"/>
        <v>0</v>
      </c>
      <c r="Z421" s="15">
        <f t="shared" si="348"/>
        <v>0</v>
      </c>
      <c r="AA421" s="15">
        <f t="shared" si="348"/>
        <v>0</v>
      </c>
      <c r="AB421" s="15">
        <f t="shared" si="348"/>
        <v>0</v>
      </c>
      <c r="AC421" s="15">
        <f t="shared" si="348"/>
        <v>0</v>
      </c>
      <c r="AD421" s="15">
        <f t="shared" si="348"/>
        <v>43000</v>
      </c>
      <c r="AE421" s="15">
        <f t="shared" si="348"/>
        <v>43000</v>
      </c>
      <c r="AF421" s="15">
        <f t="shared" si="348"/>
        <v>0</v>
      </c>
      <c r="AG421" s="15">
        <f t="shared" si="348"/>
        <v>0</v>
      </c>
      <c r="AH421" s="15">
        <f t="shared" si="348"/>
        <v>43000</v>
      </c>
      <c r="AI421" s="15">
        <f t="shared" si="348"/>
        <v>43000</v>
      </c>
      <c r="AJ421" s="15">
        <f t="shared" si="348"/>
        <v>0</v>
      </c>
      <c r="AK421" s="15">
        <f t="shared" si="348"/>
        <v>0</v>
      </c>
      <c r="AL421" s="15">
        <f t="shared" si="348"/>
        <v>0</v>
      </c>
      <c r="AM421" s="44">
        <f t="shared" si="348"/>
        <v>0</v>
      </c>
      <c r="AN421" s="44">
        <f t="shared" si="348"/>
        <v>0</v>
      </c>
      <c r="AO421" s="44">
        <f t="shared" si="348"/>
        <v>0</v>
      </c>
      <c r="AP421" s="44">
        <f t="shared" si="348"/>
        <v>43000</v>
      </c>
      <c r="AQ421" s="44">
        <f t="shared" si="348"/>
        <v>43000</v>
      </c>
      <c r="AR421" s="44">
        <f t="shared" si="348"/>
        <v>0</v>
      </c>
      <c r="AS421" s="44">
        <f t="shared" si="348"/>
        <v>0</v>
      </c>
    </row>
    <row r="422" spans="1:45" ht="24" hidden="1" customHeight="1" x14ac:dyDescent="0.25">
      <c r="A422" s="102" t="s">
        <v>9</v>
      </c>
      <c r="B422" s="98">
        <v>52</v>
      </c>
      <c r="C422" s="98">
        <v>0</v>
      </c>
      <c r="D422" s="2" t="s">
        <v>56</v>
      </c>
      <c r="E422" s="98">
        <v>852</v>
      </c>
      <c r="F422" s="3" t="s">
        <v>90</v>
      </c>
      <c r="G422" s="3" t="s">
        <v>100</v>
      </c>
      <c r="H422" s="2" t="s">
        <v>225</v>
      </c>
      <c r="I422" s="2" t="s">
        <v>22</v>
      </c>
      <c r="J422" s="15">
        <f>'3.ВС'!J399</f>
        <v>43000</v>
      </c>
      <c r="K422" s="15">
        <f>'3.ВС'!K399</f>
        <v>43000</v>
      </c>
      <c r="L422" s="15">
        <f>'3.ВС'!L399</f>
        <v>0</v>
      </c>
      <c r="M422" s="15">
        <f>'3.ВС'!M399</f>
        <v>0</v>
      </c>
      <c r="N422" s="15">
        <f>'3.ВС'!N399</f>
        <v>0</v>
      </c>
      <c r="O422" s="15">
        <f>'3.ВС'!O399</f>
        <v>0</v>
      </c>
      <c r="P422" s="15">
        <f>'3.ВС'!P399</f>
        <v>0</v>
      </c>
      <c r="Q422" s="15">
        <f>'3.ВС'!Q399</f>
        <v>0</v>
      </c>
      <c r="R422" s="15">
        <f>'3.ВС'!R399</f>
        <v>43000</v>
      </c>
      <c r="S422" s="15">
        <f>'3.ВС'!S399</f>
        <v>43000</v>
      </c>
      <c r="T422" s="15">
        <f>'3.ВС'!T399</f>
        <v>0</v>
      </c>
      <c r="U422" s="15">
        <f>'3.ВС'!U399</f>
        <v>0</v>
      </c>
      <c r="V422" s="15">
        <f>'3.ВС'!V399</f>
        <v>43000</v>
      </c>
      <c r="W422" s="15">
        <f>'3.ВС'!W399</f>
        <v>43000</v>
      </c>
      <c r="X422" s="15">
        <f>'3.ВС'!X399</f>
        <v>0</v>
      </c>
      <c r="Y422" s="15">
        <f>'3.ВС'!Y399</f>
        <v>0</v>
      </c>
      <c r="Z422" s="15">
        <f>'3.ВС'!Z399</f>
        <v>0</v>
      </c>
      <c r="AA422" s="15">
        <f>'3.ВС'!AA399</f>
        <v>0</v>
      </c>
      <c r="AB422" s="15">
        <f>'3.ВС'!AB399</f>
        <v>0</v>
      </c>
      <c r="AC422" s="15">
        <f>'3.ВС'!AC399</f>
        <v>0</v>
      </c>
      <c r="AD422" s="15">
        <f>'3.ВС'!AD399</f>
        <v>43000</v>
      </c>
      <c r="AE422" s="15">
        <f>'3.ВС'!AE399</f>
        <v>43000</v>
      </c>
      <c r="AF422" s="15">
        <f>'3.ВС'!AF399</f>
        <v>0</v>
      </c>
      <c r="AG422" s="15">
        <f>'3.ВС'!AG399</f>
        <v>0</v>
      </c>
      <c r="AH422" s="15">
        <f>'3.ВС'!AH399</f>
        <v>43000</v>
      </c>
      <c r="AI422" s="15">
        <f>'3.ВС'!AI399</f>
        <v>43000</v>
      </c>
      <c r="AJ422" s="15">
        <f>'3.ВС'!AJ399</f>
        <v>0</v>
      </c>
      <c r="AK422" s="15">
        <f>'3.ВС'!AK399</f>
        <v>0</v>
      </c>
      <c r="AL422" s="15">
        <f>'3.ВС'!AL399</f>
        <v>0</v>
      </c>
      <c r="AM422" s="44">
        <f>'3.ВС'!AM399</f>
        <v>0</v>
      </c>
      <c r="AN422" s="44">
        <f>'3.ВС'!AN399</f>
        <v>0</v>
      </c>
      <c r="AO422" s="44">
        <f>'3.ВС'!AO399</f>
        <v>0</v>
      </c>
      <c r="AP422" s="44">
        <f>'3.ВС'!AP399</f>
        <v>43000</v>
      </c>
      <c r="AQ422" s="44">
        <f>'3.ВС'!AQ399</f>
        <v>43000</v>
      </c>
      <c r="AR422" s="44">
        <f>'3.ВС'!AR399</f>
        <v>0</v>
      </c>
      <c r="AS422" s="44">
        <f>'3.ВС'!AS399</f>
        <v>0</v>
      </c>
    </row>
    <row r="423" spans="1:45" ht="62.25" hidden="1" customHeight="1" x14ac:dyDescent="0.25">
      <c r="A423" s="102" t="s">
        <v>416</v>
      </c>
      <c r="B423" s="98">
        <v>52</v>
      </c>
      <c r="C423" s="98">
        <v>0</v>
      </c>
      <c r="D423" s="2" t="s">
        <v>56</v>
      </c>
      <c r="E423" s="98">
        <v>852</v>
      </c>
      <c r="F423" s="2" t="s">
        <v>90</v>
      </c>
      <c r="G423" s="2" t="s">
        <v>13</v>
      </c>
      <c r="H423" s="2" t="s">
        <v>226</v>
      </c>
      <c r="I423" s="2"/>
      <c r="J423" s="15">
        <f t="shared" ref="J423:AS423" si="349">J424</f>
        <v>8480828</v>
      </c>
      <c r="K423" s="15">
        <f t="shared" si="349"/>
        <v>8480828</v>
      </c>
      <c r="L423" s="15">
        <f t="shared" si="349"/>
        <v>0</v>
      </c>
      <c r="M423" s="15">
        <f t="shared" si="349"/>
        <v>0</v>
      </c>
      <c r="N423" s="15">
        <f t="shared" si="349"/>
        <v>0</v>
      </c>
      <c r="O423" s="15">
        <f t="shared" si="349"/>
        <v>0</v>
      </c>
      <c r="P423" s="15">
        <f t="shared" si="349"/>
        <v>0</v>
      </c>
      <c r="Q423" s="15">
        <f t="shared" si="349"/>
        <v>0</v>
      </c>
      <c r="R423" s="15">
        <f t="shared" si="349"/>
        <v>8480828</v>
      </c>
      <c r="S423" s="15">
        <f t="shared" si="349"/>
        <v>8480828</v>
      </c>
      <c r="T423" s="15">
        <f t="shared" si="349"/>
        <v>0</v>
      </c>
      <c r="U423" s="15">
        <f t="shared" si="349"/>
        <v>0</v>
      </c>
      <c r="V423" s="15">
        <f t="shared" si="349"/>
        <v>8480828</v>
      </c>
      <c r="W423" s="15">
        <f t="shared" si="349"/>
        <v>8480828</v>
      </c>
      <c r="X423" s="15">
        <f t="shared" si="349"/>
        <v>0</v>
      </c>
      <c r="Y423" s="15">
        <f t="shared" si="349"/>
        <v>0</v>
      </c>
      <c r="Z423" s="15">
        <f t="shared" si="349"/>
        <v>0</v>
      </c>
      <c r="AA423" s="15">
        <f t="shared" si="349"/>
        <v>0</v>
      </c>
      <c r="AB423" s="15">
        <f t="shared" si="349"/>
        <v>0</v>
      </c>
      <c r="AC423" s="15">
        <f t="shared" si="349"/>
        <v>0</v>
      </c>
      <c r="AD423" s="15">
        <f t="shared" si="349"/>
        <v>8480828</v>
      </c>
      <c r="AE423" s="15">
        <f t="shared" si="349"/>
        <v>8480828</v>
      </c>
      <c r="AF423" s="15">
        <f t="shared" si="349"/>
        <v>0</v>
      </c>
      <c r="AG423" s="15">
        <f t="shared" si="349"/>
        <v>0</v>
      </c>
      <c r="AH423" s="15">
        <f t="shared" si="349"/>
        <v>8480828</v>
      </c>
      <c r="AI423" s="15">
        <f t="shared" si="349"/>
        <v>8480828</v>
      </c>
      <c r="AJ423" s="15">
        <f t="shared" si="349"/>
        <v>0</v>
      </c>
      <c r="AK423" s="15">
        <f t="shared" si="349"/>
        <v>0</v>
      </c>
      <c r="AL423" s="15">
        <f t="shared" si="349"/>
        <v>0</v>
      </c>
      <c r="AM423" s="44">
        <f t="shared" si="349"/>
        <v>0</v>
      </c>
      <c r="AN423" s="44">
        <f t="shared" si="349"/>
        <v>0</v>
      </c>
      <c r="AO423" s="44">
        <f t="shared" si="349"/>
        <v>0</v>
      </c>
      <c r="AP423" s="44">
        <f t="shared" si="349"/>
        <v>8480828</v>
      </c>
      <c r="AQ423" s="44">
        <f t="shared" si="349"/>
        <v>8480828</v>
      </c>
      <c r="AR423" s="44">
        <f t="shared" si="349"/>
        <v>0</v>
      </c>
      <c r="AS423" s="44">
        <f t="shared" si="349"/>
        <v>0</v>
      </c>
    </row>
    <row r="424" spans="1:45" ht="30" hidden="1" x14ac:dyDescent="0.25">
      <c r="A424" s="100" t="s">
        <v>93</v>
      </c>
      <c r="B424" s="98">
        <v>52</v>
      </c>
      <c r="C424" s="98">
        <v>0</v>
      </c>
      <c r="D424" s="2" t="s">
        <v>56</v>
      </c>
      <c r="E424" s="98">
        <v>852</v>
      </c>
      <c r="F424" s="2" t="s">
        <v>90</v>
      </c>
      <c r="G424" s="2" t="s">
        <v>13</v>
      </c>
      <c r="H424" s="2" t="s">
        <v>226</v>
      </c>
      <c r="I424" s="2" t="s">
        <v>94</v>
      </c>
      <c r="J424" s="15">
        <f t="shared" ref="J424" si="350">J425+J426</f>
        <v>8480828</v>
      </c>
      <c r="K424" s="15">
        <f t="shared" ref="K424:U424" si="351">K425+K426</f>
        <v>8480828</v>
      </c>
      <c r="L424" s="15">
        <f t="shared" si="351"/>
        <v>0</v>
      </c>
      <c r="M424" s="15">
        <f t="shared" si="351"/>
        <v>0</v>
      </c>
      <c r="N424" s="15">
        <f t="shared" si="351"/>
        <v>0</v>
      </c>
      <c r="O424" s="15">
        <f t="shared" si="351"/>
        <v>0</v>
      </c>
      <c r="P424" s="15">
        <f t="shared" si="351"/>
        <v>0</v>
      </c>
      <c r="Q424" s="15">
        <f t="shared" si="351"/>
        <v>0</v>
      </c>
      <c r="R424" s="15">
        <f t="shared" si="351"/>
        <v>8480828</v>
      </c>
      <c r="S424" s="15">
        <f t="shared" si="351"/>
        <v>8480828</v>
      </c>
      <c r="T424" s="15">
        <f t="shared" si="351"/>
        <v>0</v>
      </c>
      <c r="U424" s="15">
        <f t="shared" si="351"/>
        <v>0</v>
      </c>
      <c r="V424" s="15">
        <f t="shared" ref="V424:Y424" si="352">V425+V426</f>
        <v>8480828</v>
      </c>
      <c r="W424" s="15">
        <f t="shared" si="352"/>
        <v>8480828</v>
      </c>
      <c r="X424" s="15">
        <f t="shared" si="352"/>
        <v>0</v>
      </c>
      <c r="Y424" s="15">
        <f t="shared" si="352"/>
        <v>0</v>
      </c>
      <c r="Z424" s="15">
        <f t="shared" ref="Z424:AS424" si="353">Z425+Z426</f>
        <v>0</v>
      </c>
      <c r="AA424" s="15">
        <f t="shared" si="353"/>
        <v>0</v>
      </c>
      <c r="AB424" s="15">
        <f t="shared" si="353"/>
        <v>0</v>
      </c>
      <c r="AC424" s="15">
        <f t="shared" si="353"/>
        <v>0</v>
      </c>
      <c r="AD424" s="15">
        <f t="shared" si="353"/>
        <v>8480828</v>
      </c>
      <c r="AE424" s="15">
        <f t="shared" si="353"/>
        <v>8480828</v>
      </c>
      <c r="AF424" s="15">
        <f t="shared" si="353"/>
        <v>0</v>
      </c>
      <c r="AG424" s="15">
        <f t="shared" si="353"/>
        <v>0</v>
      </c>
      <c r="AH424" s="15">
        <f t="shared" si="353"/>
        <v>8480828</v>
      </c>
      <c r="AI424" s="15">
        <f t="shared" si="353"/>
        <v>8480828</v>
      </c>
      <c r="AJ424" s="15">
        <f t="shared" si="353"/>
        <v>0</v>
      </c>
      <c r="AK424" s="15">
        <f t="shared" si="353"/>
        <v>0</v>
      </c>
      <c r="AL424" s="15">
        <f t="shared" si="353"/>
        <v>0</v>
      </c>
      <c r="AM424" s="44">
        <f t="shared" si="353"/>
        <v>0</v>
      </c>
      <c r="AN424" s="44">
        <f t="shared" si="353"/>
        <v>0</v>
      </c>
      <c r="AO424" s="44">
        <f t="shared" si="353"/>
        <v>0</v>
      </c>
      <c r="AP424" s="44">
        <f t="shared" si="353"/>
        <v>8480828</v>
      </c>
      <c r="AQ424" s="44">
        <f t="shared" si="353"/>
        <v>8480828</v>
      </c>
      <c r="AR424" s="44">
        <f t="shared" si="353"/>
        <v>0</v>
      </c>
      <c r="AS424" s="44">
        <f t="shared" si="353"/>
        <v>0</v>
      </c>
    </row>
    <row r="425" spans="1:45" ht="30" hidden="1" x14ac:dyDescent="0.25">
      <c r="A425" s="100" t="s">
        <v>101</v>
      </c>
      <c r="B425" s="98">
        <v>52</v>
      </c>
      <c r="C425" s="98">
        <v>0</v>
      </c>
      <c r="D425" s="2" t="s">
        <v>56</v>
      </c>
      <c r="E425" s="98">
        <v>852</v>
      </c>
      <c r="F425" s="2" t="s">
        <v>90</v>
      </c>
      <c r="G425" s="2" t="s">
        <v>13</v>
      </c>
      <c r="H425" s="2" t="s">
        <v>226</v>
      </c>
      <c r="I425" s="2" t="s">
        <v>102</v>
      </c>
      <c r="J425" s="15">
        <f>'3.ВС'!J394</f>
        <v>5787068</v>
      </c>
      <c r="K425" s="15">
        <f>'3.ВС'!K394</f>
        <v>5787068</v>
      </c>
      <c r="L425" s="15">
        <f>'3.ВС'!L394</f>
        <v>0</v>
      </c>
      <c r="M425" s="15">
        <f>'3.ВС'!M394</f>
        <v>0</v>
      </c>
      <c r="N425" s="15">
        <f>'3.ВС'!N394</f>
        <v>0</v>
      </c>
      <c r="O425" s="15">
        <f>'3.ВС'!O394</f>
        <v>0</v>
      </c>
      <c r="P425" s="15">
        <f>'3.ВС'!P394</f>
        <v>0</v>
      </c>
      <c r="Q425" s="15">
        <f>'3.ВС'!Q394</f>
        <v>0</v>
      </c>
      <c r="R425" s="15">
        <f>'3.ВС'!R394</f>
        <v>5787068</v>
      </c>
      <c r="S425" s="15">
        <f>'3.ВС'!S394</f>
        <v>5787068</v>
      </c>
      <c r="T425" s="15">
        <f>'3.ВС'!T394</f>
        <v>0</v>
      </c>
      <c r="U425" s="15">
        <f>'3.ВС'!U394</f>
        <v>0</v>
      </c>
      <c r="V425" s="15">
        <f>'3.ВС'!V394</f>
        <v>5787068</v>
      </c>
      <c r="W425" s="15">
        <f>'3.ВС'!W394</f>
        <v>5787068</v>
      </c>
      <c r="X425" s="15">
        <f>'3.ВС'!X394</f>
        <v>0</v>
      </c>
      <c r="Y425" s="15">
        <f>'3.ВС'!Y394</f>
        <v>0</v>
      </c>
      <c r="Z425" s="15">
        <f>'3.ВС'!Z394</f>
        <v>0</v>
      </c>
      <c r="AA425" s="15">
        <f>'3.ВС'!AA394</f>
        <v>0</v>
      </c>
      <c r="AB425" s="15">
        <f>'3.ВС'!AB394</f>
        <v>0</v>
      </c>
      <c r="AC425" s="15">
        <f>'3.ВС'!AC394</f>
        <v>0</v>
      </c>
      <c r="AD425" s="15">
        <f>'3.ВС'!AD394</f>
        <v>5787068</v>
      </c>
      <c r="AE425" s="15">
        <f>'3.ВС'!AE394</f>
        <v>5787068</v>
      </c>
      <c r="AF425" s="15">
        <f>'3.ВС'!AF394</f>
        <v>0</v>
      </c>
      <c r="AG425" s="15">
        <f>'3.ВС'!AG394</f>
        <v>0</v>
      </c>
      <c r="AH425" s="15">
        <f>'3.ВС'!AH394</f>
        <v>5787068</v>
      </c>
      <c r="AI425" s="15">
        <f>'3.ВС'!AI394</f>
        <v>5787068</v>
      </c>
      <c r="AJ425" s="15">
        <f>'3.ВС'!AJ394</f>
        <v>0</v>
      </c>
      <c r="AK425" s="15">
        <f>'3.ВС'!AK394</f>
        <v>0</v>
      </c>
      <c r="AL425" s="15">
        <f>'3.ВС'!AL394</f>
        <v>0</v>
      </c>
      <c r="AM425" s="44">
        <f>'3.ВС'!AM394</f>
        <v>0</v>
      </c>
      <c r="AN425" s="44">
        <f>'3.ВС'!AN394</f>
        <v>0</v>
      </c>
      <c r="AO425" s="44">
        <f>'3.ВС'!AO394</f>
        <v>0</v>
      </c>
      <c r="AP425" s="44">
        <f>'3.ВС'!AP394</f>
        <v>5787068</v>
      </c>
      <c r="AQ425" s="44">
        <f>'3.ВС'!AQ394</f>
        <v>5787068</v>
      </c>
      <c r="AR425" s="44">
        <f>'3.ВС'!AR394</f>
        <v>0</v>
      </c>
      <c r="AS425" s="44">
        <f>'3.ВС'!AS394</f>
        <v>0</v>
      </c>
    </row>
    <row r="426" spans="1:45" ht="24" hidden="1" customHeight="1" x14ac:dyDescent="0.25">
      <c r="A426" s="100" t="s">
        <v>95</v>
      </c>
      <c r="B426" s="98">
        <v>52</v>
      </c>
      <c r="C426" s="98">
        <v>0</v>
      </c>
      <c r="D426" s="2" t="s">
        <v>56</v>
      </c>
      <c r="E426" s="98">
        <v>852</v>
      </c>
      <c r="F426" s="2" t="s">
        <v>90</v>
      </c>
      <c r="G426" s="2" t="s">
        <v>45</v>
      </c>
      <c r="H426" s="2" t="s">
        <v>226</v>
      </c>
      <c r="I426" s="2" t="s">
        <v>96</v>
      </c>
      <c r="J426" s="15">
        <f>'3.ВС'!J395</f>
        <v>2693760</v>
      </c>
      <c r="K426" s="15">
        <f>'3.ВС'!K395</f>
        <v>2693760</v>
      </c>
      <c r="L426" s="15">
        <f>'3.ВС'!L395</f>
        <v>0</v>
      </c>
      <c r="M426" s="15">
        <f>'3.ВС'!M395</f>
        <v>0</v>
      </c>
      <c r="N426" s="15">
        <f>'3.ВС'!N395</f>
        <v>0</v>
      </c>
      <c r="O426" s="15">
        <f>'3.ВС'!O395</f>
        <v>0</v>
      </c>
      <c r="P426" s="15">
        <f>'3.ВС'!P395</f>
        <v>0</v>
      </c>
      <c r="Q426" s="15">
        <f>'3.ВС'!Q395</f>
        <v>0</v>
      </c>
      <c r="R426" s="15">
        <f>'3.ВС'!R395</f>
        <v>2693760</v>
      </c>
      <c r="S426" s="15">
        <f>'3.ВС'!S395</f>
        <v>2693760</v>
      </c>
      <c r="T426" s="15">
        <f>'3.ВС'!T395</f>
        <v>0</v>
      </c>
      <c r="U426" s="15">
        <f>'3.ВС'!U395</f>
        <v>0</v>
      </c>
      <c r="V426" s="15">
        <f>'3.ВС'!V395</f>
        <v>2693760</v>
      </c>
      <c r="W426" s="15">
        <f>'3.ВС'!W395</f>
        <v>2693760</v>
      </c>
      <c r="X426" s="15">
        <f>'3.ВС'!X395</f>
        <v>0</v>
      </c>
      <c r="Y426" s="15">
        <f>'3.ВС'!Y395</f>
        <v>0</v>
      </c>
      <c r="Z426" s="15">
        <f>'3.ВС'!Z395</f>
        <v>0</v>
      </c>
      <c r="AA426" s="15">
        <f>'3.ВС'!AA395</f>
        <v>0</v>
      </c>
      <c r="AB426" s="15">
        <f>'3.ВС'!AB395</f>
        <v>0</v>
      </c>
      <c r="AC426" s="15">
        <f>'3.ВС'!AC395</f>
        <v>0</v>
      </c>
      <c r="AD426" s="15">
        <f>'3.ВС'!AD395</f>
        <v>2693760</v>
      </c>
      <c r="AE426" s="15">
        <f>'3.ВС'!AE395</f>
        <v>2693760</v>
      </c>
      <c r="AF426" s="15">
        <f>'3.ВС'!AF395</f>
        <v>0</v>
      </c>
      <c r="AG426" s="15">
        <f>'3.ВС'!AG395</f>
        <v>0</v>
      </c>
      <c r="AH426" s="15">
        <f>'3.ВС'!AH395</f>
        <v>2693760</v>
      </c>
      <c r="AI426" s="15">
        <f>'3.ВС'!AI395</f>
        <v>2693760</v>
      </c>
      <c r="AJ426" s="15">
        <f>'3.ВС'!AJ395</f>
        <v>0</v>
      </c>
      <c r="AK426" s="15">
        <f>'3.ВС'!AK395</f>
        <v>0</v>
      </c>
      <c r="AL426" s="15">
        <f>'3.ВС'!AL395</f>
        <v>0</v>
      </c>
      <c r="AM426" s="44">
        <f>'3.ВС'!AM395</f>
        <v>0</v>
      </c>
      <c r="AN426" s="44">
        <f>'3.ВС'!AN395</f>
        <v>0</v>
      </c>
      <c r="AO426" s="44">
        <f>'3.ВС'!AO395</f>
        <v>0</v>
      </c>
      <c r="AP426" s="44">
        <f>'3.ВС'!AP395</f>
        <v>2693760</v>
      </c>
      <c r="AQ426" s="44">
        <f>'3.ВС'!AQ395</f>
        <v>2693760</v>
      </c>
      <c r="AR426" s="44">
        <f>'3.ВС'!AR395</f>
        <v>0</v>
      </c>
      <c r="AS426" s="44">
        <f>'3.ВС'!AS395</f>
        <v>0</v>
      </c>
    </row>
    <row r="427" spans="1:45" s="17" customFormat="1" ht="32.25" customHeight="1" x14ac:dyDescent="0.25">
      <c r="A427" s="100" t="s">
        <v>406</v>
      </c>
      <c r="B427" s="98">
        <v>53</v>
      </c>
      <c r="C427" s="98"/>
      <c r="D427" s="3"/>
      <c r="E427" s="98"/>
      <c r="F427" s="3"/>
      <c r="G427" s="3"/>
      <c r="H427" s="3"/>
      <c r="I427" s="2"/>
      <c r="J427" s="15">
        <f t="shared" ref="J427" si="354">J428+J438</f>
        <v>11942600</v>
      </c>
      <c r="K427" s="15">
        <f t="shared" ref="K427:U427" si="355">K428+K438</f>
        <v>928000</v>
      </c>
      <c r="L427" s="15">
        <f t="shared" si="355"/>
        <v>11012200</v>
      </c>
      <c r="M427" s="15">
        <f t="shared" si="355"/>
        <v>2400</v>
      </c>
      <c r="N427" s="15">
        <f t="shared" si="355"/>
        <v>1112000</v>
      </c>
      <c r="O427" s="15">
        <f t="shared" si="355"/>
        <v>0</v>
      </c>
      <c r="P427" s="15">
        <f t="shared" si="355"/>
        <v>1112000</v>
      </c>
      <c r="Q427" s="15">
        <f t="shared" si="355"/>
        <v>0</v>
      </c>
      <c r="R427" s="15">
        <f t="shared" si="355"/>
        <v>13054600</v>
      </c>
      <c r="S427" s="15">
        <f t="shared" si="355"/>
        <v>928000</v>
      </c>
      <c r="T427" s="15">
        <f t="shared" si="355"/>
        <v>12124200</v>
      </c>
      <c r="U427" s="15">
        <f t="shared" si="355"/>
        <v>2400</v>
      </c>
      <c r="V427" s="15">
        <f t="shared" ref="V427:Y427" si="356">V428+V438</f>
        <v>10642600</v>
      </c>
      <c r="W427" s="15">
        <f t="shared" si="356"/>
        <v>928000</v>
      </c>
      <c r="X427" s="15">
        <f t="shared" si="356"/>
        <v>9712200</v>
      </c>
      <c r="Y427" s="15">
        <f t="shared" si="356"/>
        <v>2400</v>
      </c>
      <c r="Z427" s="15">
        <f t="shared" ref="Z427:AS427" si="357">Z428+Z438</f>
        <v>0</v>
      </c>
      <c r="AA427" s="15">
        <f t="shared" si="357"/>
        <v>0</v>
      </c>
      <c r="AB427" s="15">
        <f t="shared" si="357"/>
        <v>0</v>
      </c>
      <c r="AC427" s="15">
        <f t="shared" si="357"/>
        <v>0</v>
      </c>
      <c r="AD427" s="15">
        <f t="shared" si="357"/>
        <v>10642600</v>
      </c>
      <c r="AE427" s="15">
        <f t="shared" si="357"/>
        <v>928000</v>
      </c>
      <c r="AF427" s="15">
        <f t="shared" si="357"/>
        <v>9712200</v>
      </c>
      <c r="AG427" s="15">
        <f t="shared" si="357"/>
        <v>2400</v>
      </c>
      <c r="AH427" s="15">
        <f t="shared" si="357"/>
        <v>10642600</v>
      </c>
      <c r="AI427" s="15">
        <f t="shared" si="357"/>
        <v>928000</v>
      </c>
      <c r="AJ427" s="15">
        <f t="shared" si="357"/>
        <v>9712200</v>
      </c>
      <c r="AK427" s="15">
        <f t="shared" si="357"/>
        <v>2400</v>
      </c>
      <c r="AL427" s="15">
        <f t="shared" si="357"/>
        <v>0</v>
      </c>
      <c r="AM427" s="43">
        <f t="shared" si="357"/>
        <v>0</v>
      </c>
      <c r="AN427" s="43">
        <f t="shared" si="357"/>
        <v>0</v>
      </c>
      <c r="AO427" s="43">
        <f t="shared" si="357"/>
        <v>0</v>
      </c>
      <c r="AP427" s="43">
        <f t="shared" si="357"/>
        <v>10642600</v>
      </c>
      <c r="AQ427" s="43">
        <f t="shared" si="357"/>
        <v>928000</v>
      </c>
      <c r="AR427" s="43">
        <f t="shared" si="357"/>
        <v>9712200</v>
      </c>
      <c r="AS427" s="43">
        <f t="shared" si="357"/>
        <v>2400</v>
      </c>
    </row>
    <row r="428" spans="1:45" ht="79.5" hidden="1" customHeight="1" x14ac:dyDescent="0.25">
      <c r="A428" s="100" t="s">
        <v>401</v>
      </c>
      <c r="B428" s="98">
        <v>53</v>
      </c>
      <c r="C428" s="98">
        <v>0</v>
      </c>
      <c r="D428" s="3" t="s">
        <v>11</v>
      </c>
      <c r="E428" s="98"/>
      <c r="F428" s="3"/>
      <c r="G428" s="3"/>
      <c r="H428" s="3"/>
      <c r="I428" s="2"/>
      <c r="J428" s="15">
        <f t="shared" ref="J428:AS428" si="358">J429</f>
        <v>6714600</v>
      </c>
      <c r="K428" s="15">
        <f t="shared" si="358"/>
        <v>0</v>
      </c>
      <c r="L428" s="15">
        <f t="shared" si="358"/>
        <v>6712200</v>
      </c>
      <c r="M428" s="15">
        <f t="shared" si="358"/>
        <v>2400</v>
      </c>
      <c r="N428" s="15">
        <f t="shared" si="358"/>
        <v>0</v>
      </c>
      <c r="O428" s="15">
        <f t="shared" si="358"/>
        <v>0</v>
      </c>
      <c r="P428" s="15">
        <f t="shared" si="358"/>
        <v>0</v>
      </c>
      <c r="Q428" s="15">
        <f t="shared" si="358"/>
        <v>0</v>
      </c>
      <c r="R428" s="15">
        <f t="shared" si="358"/>
        <v>6714600</v>
      </c>
      <c r="S428" s="15">
        <f t="shared" si="358"/>
        <v>0</v>
      </c>
      <c r="T428" s="15">
        <f t="shared" si="358"/>
        <v>6712200</v>
      </c>
      <c r="U428" s="15">
        <f t="shared" si="358"/>
        <v>2400</v>
      </c>
      <c r="V428" s="15">
        <f t="shared" si="358"/>
        <v>6714600</v>
      </c>
      <c r="W428" s="15">
        <f t="shared" si="358"/>
        <v>0</v>
      </c>
      <c r="X428" s="15">
        <f t="shared" si="358"/>
        <v>6712200</v>
      </c>
      <c r="Y428" s="15">
        <f t="shared" si="358"/>
        <v>2400</v>
      </c>
      <c r="Z428" s="15">
        <f t="shared" si="358"/>
        <v>0</v>
      </c>
      <c r="AA428" s="15">
        <f t="shared" si="358"/>
        <v>0</v>
      </c>
      <c r="AB428" s="15">
        <f t="shared" si="358"/>
        <v>0</v>
      </c>
      <c r="AC428" s="15">
        <f t="shared" si="358"/>
        <v>0</v>
      </c>
      <c r="AD428" s="15">
        <f t="shared" si="358"/>
        <v>6714600</v>
      </c>
      <c r="AE428" s="15">
        <f t="shared" si="358"/>
        <v>0</v>
      </c>
      <c r="AF428" s="15">
        <f t="shared" si="358"/>
        <v>6712200</v>
      </c>
      <c r="AG428" s="15">
        <f t="shared" si="358"/>
        <v>2400</v>
      </c>
      <c r="AH428" s="15">
        <f t="shared" si="358"/>
        <v>6714600</v>
      </c>
      <c r="AI428" s="15">
        <f t="shared" si="358"/>
        <v>0</v>
      </c>
      <c r="AJ428" s="15">
        <f t="shared" si="358"/>
        <v>6712200</v>
      </c>
      <c r="AK428" s="15">
        <f t="shared" si="358"/>
        <v>2400</v>
      </c>
      <c r="AL428" s="15">
        <f t="shared" si="358"/>
        <v>0</v>
      </c>
      <c r="AM428" s="44">
        <f t="shared" si="358"/>
        <v>0</v>
      </c>
      <c r="AN428" s="44">
        <f t="shared" si="358"/>
        <v>0</v>
      </c>
      <c r="AO428" s="44">
        <f t="shared" si="358"/>
        <v>0</v>
      </c>
      <c r="AP428" s="44">
        <f t="shared" si="358"/>
        <v>6714600</v>
      </c>
      <c r="AQ428" s="44">
        <f t="shared" si="358"/>
        <v>0</v>
      </c>
      <c r="AR428" s="44">
        <f t="shared" si="358"/>
        <v>6712200</v>
      </c>
      <c r="AS428" s="44">
        <f t="shared" si="358"/>
        <v>2400</v>
      </c>
    </row>
    <row r="429" spans="1:45" ht="30" hidden="1" x14ac:dyDescent="0.25">
      <c r="A429" s="100" t="s">
        <v>125</v>
      </c>
      <c r="B429" s="98">
        <v>53</v>
      </c>
      <c r="C429" s="98">
        <v>0</v>
      </c>
      <c r="D429" s="2" t="s">
        <v>11</v>
      </c>
      <c r="E429" s="98">
        <v>853</v>
      </c>
      <c r="F429" s="2"/>
      <c r="G429" s="2"/>
      <c r="H429" s="2"/>
      <c r="I429" s="2"/>
      <c r="J429" s="15">
        <f t="shared" ref="J429" si="359">J430+J435</f>
        <v>6714600</v>
      </c>
      <c r="K429" s="15">
        <f t="shared" ref="K429:U429" si="360">K430+K435</f>
        <v>0</v>
      </c>
      <c r="L429" s="15">
        <f t="shared" si="360"/>
        <v>6712200</v>
      </c>
      <c r="M429" s="15">
        <f t="shared" si="360"/>
        <v>2400</v>
      </c>
      <c r="N429" s="15">
        <f t="shared" si="360"/>
        <v>0</v>
      </c>
      <c r="O429" s="15">
        <f t="shared" si="360"/>
        <v>0</v>
      </c>
      <c r="P429" s="15">
        <f t="shared" si="360"/>
        <v>0</v>
      </c>
      <c r="Q429" s="15">
        <f t="shared" si="360"/>
        <v>0</v>
      </c>
      <c r="R429" s="15">
        <f t="shared" si="360"/>
        <v>6714600</v>
      </c>
      <c r="S429" s="15">
        <f t="shared" si="360"/>
        <v>0</v>
      </c>
      <c r="T429" s="15">
        <f t="shared" si="360"/>
        <v>6712200</v>
      </c>
      <c r="U429" s="15">
        <f t="shared" si="360"/>
        <v>2400</v>
      </c>
      <c r="V429" s="15">
        <f t="shared" ref="V429:Y429" si="361">V430+V435</f>
        <v>6714600</v>
      </c>
      <c r="W429" s="15">
        <f t="shared" si="361"/>
        <v>0</v>
      </c>
      <c r="X429" s="15">
        <f t="shared" si="361"/>
        <v>6712200</v>
      </c>
      <c r="Y429" s="15">
        <f t="shared" si="361"/>
        <v>2400</v>
      </c>
      <c r="Z429" s="15">
        <f t="shared" ref="Z429:AS429" si="362">Z430+Z435</f>
        <v>0</v>
      </c>
      <c r="AA429" s="15">
        <f t="shared" si="362"/>
        <v>0</v>
      </c>
      <c r="AB429" s="15">
        <f t="shared" si="362"/>
        <v>0</v>
      </c>
      <c r="AC429" s="15">
        <f t="shared" si="362"/>
        <v>0</v>
      </c>
      <c r="AD429" s="15">
        <f t="shared" si="362"/>
        <v>6714600</v>
      </c>
      <c r="AE429" s="15">
        <f t="shared" si="362"/>
        <v>0</v>
      </c>
      <c r="AF429" s="15">
        <f t="shared" si="362"/>
        <v>6712200</v>
      </c>
      <c r="AG429" s="15">
        <f t="shared" si="362"/>
        <v>2400</v>
      </c>
      <c r="AH429" s="15">
        <f t="shared" si="362"/>
        <v>6714600</v>
      </c>
      <c r="AI429" s="15">
        <f t="shared" si="362"/>
        <v>0</v>
      </c>
      <c r="AJ429" s="15">
        <f t="shared" si="362"/>
        <v>6712200</v>
      </c>
      <c r="AK429" s="15">
        <f t="shared" si="362"/>
        <v>2400</v>
      </c>
      <c r="AL429" s="15">
        <f t="shared" si="362"/>
        <v>0</v>
      </c>
      <c r="AM429" s="44">
        <f t="shared" si="362"/>
        <v>0</v>
      </c>
      <c r="AN429" s="44">
        <f t="shared" si="362"/>
        <v>0</v>
      </c>
      <c r="AO429" s="44">
        <f t="shared" si="362"/>
        <v>0</v>
      </c>
      <c r="AP429" s="44">
        <f t="shared" si="362"/>
        <v>6714600</v>
      </c>
      <c r="AQ429" s="44">
        <f t="shared" si="362"/>
        <v>0</v>
      </c>
      <c r="AR429" s="44">
        <f t="shared" si="362"/>
        <v>6712200</v>
      </c>
      <c r="AS429" s="44">
        <f t="shared" si="362"/>
        <v>2400</v>
      </c>
    </row>
    <row r="430" spans="1:45" ht="45" hidden="1" x14ac:dyDescent="0.25">
      <c r="A430" s="100" t="s">
        <v>19</v>
      </c>
      <c r="B430" s="98">
        <v>53</v>
      </c>
      <c r="C430" s="98">
        <v>0</v>
      </c>
      <c r="D430" s="2" t="s">
        <v>11</v>
      </c>
      <c r="E430" s="4">
        <v>853</v>
      </c>
      <c r="F430" s="2" t="s">
        <v>16</v>
      </c>
      <c r="G430" s="2" t="s">
        <v>100</v>
      </c>
      <c r="H430" s="2" t="s">
        <v>182</v>
      </c>
      <c r="I430" s="2"/>
      <c r="J430" s="15">
        <f t="shared" ref="J430" si="363">J431+J433</f>
        <v>6712200</v>
      </c>
      <c r="K430" s="15">
        <f t="shared" ref="K430:U430" si="364">K431+K433</f>
        <v>0</v>
      </c>
      <c r="L430" s="15">
        <f t="shared" si="364"/>
        <v>6712200</v>
      </c>
      <c r="M430" s="15">
        <f t="shared" si="364"/>
        <v>0</v>
      </c>
      <c r="N430" s="15">
        <f t="shared" si="364"/>
        <v>0</v>
      </c>
      <c r="O430" s="15">
        <f t="shared" si="364"/>
        <v>0</v>
      </c>
      <c r="P430" s="15">
        <f t="shared" si="364"/>
        <v>0</v>
      </c>
      <c r="Q430" s="15">
        <f t="shared" si="364"/>
        <v>0</v>
      </c>
      <c r="R430" s="15">
        <f t="shared" si="364"/>
        <v>6712200</v>
      </c>
      <c r="S430" s="15">
        <f t="shared" si="364"/>
        <v>0</v>
      </c>
      <c r="T430" s="15">
        <f t="shared" si="364"/>
        <v>6712200</v>
      </c>
      <c r="U430" s="15">
        <f t="shared" si="364"/>
        <v>0</v>
      </c>
      <c r="V430" s="15">
        <f t="shared" ref="V430:Y430" si="365">V431+V433</f>
        <v>6712200</v>
      </c>
      <c r="W430" s="15">
        <f t="shared" si="365"/>
        <v>0</v>
      </c>
      <c r="X430" s="15">
        <f t="shared" si="365"/>
        <v>6712200</v>
      </c>
      <c r="Y430" s="15">
        <f t="shared" si="365"/>
        <v>0</v>
      </c>
      <c r="Z430" s="15">
        <f t="shared" ref="Z430:AS430" si="366">Z431+Z433</f>
        <v>0</v>
      </c>
      <c r="AA430" s="15">
        <f t="shared" si="366"/>
        <v>0</v>
      </c>
      <c r="AB430" s="15">
        <f t="shared" si="366"/>
        <v>0</v>
      </c>
      <c r="AC430" s="15">
        <f t="shared" si="366"/>
        <v>0</v>
      </c>
      <c r="AD430" s="15">
        <f t="shared" si="366"/>
        <v>6712200</v>
      </c>
      <c r="AE430" s="15">
        <f t="shared" si="366"/>
        <v>0</v>
      </c>
      <c r="AF430" s="15">
        <f t="shared" si="366"/>
        <v>6712200</v>
      </c>
      <c r="AG430" s="15">
        <f t="shared" si="366"/>
        <v>0</v>
      </c>
      <c r="AH430" s="15">
        <f t="shared" si="366"/>
        <v>6712200</v>
      </c>
      <c r="AI430" s="15">
        <f t="shared" si="366"/>
        <v>0</v>
      </c>
      <c r="AJ430" s="15">
        <f t="shared" si="366"/>
        <v>6712200</v>
      </c>
      <c r="AK430" s="15">
        <f t="shared" si="366"/>
        <v>0</v>
      </c>
      <c r="AL430" s="15">
        <f t="shared" si="366"/>
        <v>0</v>
      </c>
      <c r="AM430" s="44">
        <f t="shared" si="366"/>
        <v>0</v>
      </c>
      <c r="AN430" s="44">
        <f t="shared" si="366"/>
        <v>0</v>
      </c>
      <c r="AO430" s="44">
        <f t="shared" si="366"/>
        <v>0</v>
      </c>
      <c r="AP430" s="44">
        <f t="shared" si="366"/>
        <v>6712200</v>
      </c>
      <c r="AQ430" s="44">
        <f t="shared" si="366"/>
        <v>0</v>
      </c>
      <c r="AR430" s="44">
        <f t="shared" si="366"/>
        <v>6712200</v>
      </c>
      <c r="AS430" s="44">
        <f t="shared" si="366"/>
        <v>0</v>
      </c>
    </row>
    <row r="431" spans="1:45" ht="24.75" hidden="1" customHeight="1" x14ac:dyDescent="0.25">
      <c r="A431" s="100" t="s">
        <v>15</v>
      </c>
      <c r="B431" s="98">
        <v>53</v>
      </c>
      <c r="C431" s="98">
        <v>0</v>
      </c>
      <c r="D431" s="2" t="s">
        <v>11</v>
      </c>
      <c r="E431" s="4">
        <v>853</v>
      </c>
      <c r="F431" s="2" t="s">
        <v>11</v>
      </c>
      <c r="G431" s="2" t="s">
        <v>100</v>
      </c>
      <c r="H431" s="2" t="s">
        <v>182</v>
      </c>
      <c r="I431" s="2" t="s">
        <v>17</v>
      </c>
      <c r="J431" s="15">
        <f t="shared" ref="J431:AS431" si="367">J432</f>
        <v>6432200</v>
      </c>
      <c r="K431" s="15">
        <f t="shared" si="367"/>
        <v>0</v>
      </c>
      <c r="L431" s="15">
        <f t="shared" si="367"/>
        <v>6432200</v>
      </c>
      <c r="M431" s="15">
        <f t="shared" si="367"/>
        <v>0</v>
      </c>
      <c r="N431" s="15">
        <f t="shared" si="367"/>
        <v>0</v>
      </c>
      <c r="O431" s="15">
        <f t="shared" si="367"/>
        <v>0</v>
      </c>
      <c r="P431" s="15">
        <f t="shared" si="367"/>
        <v>0</v>
      </c>
      <c r="Q431" s="15">
        <f t="shared" si="367"/>
        <v>0</v>
      </c>
      <c r="R431" s="15">
        <f t="shared" si="367"/>
        <v>6432200</v>
      </c>
      <c r="S431" s="15">
        <f t="shared" si="367"/>
        <v>0</v>
      </c>
      <c r="T431" s="15">
        <f t="shared" si="367"/>
        <v>6432200</v>
      </c>
      <c r="U431" s="15">
        <f t="shared" si="367"/>
        <v>0</v>
      </c>
      <c r="V431" s="15">
        <f t="shared" si="367"/>
        <v>6432200</v>
      </c>
      <c r="W431" s="15">
        <f t="shared" si="367"/>
        <v>0</v>
      </c>
      <c r="X431" s="15">
        <f t="shared" si="367"/>
        <v>6432200</v>
      </c>
      <c r="Y431" s="15">
        <f t="shared" si="367"/>
        <v>0</v>
      </c>
      <c r="Z431" s="15">
        <f t="shared" si="367"/>
        <v>0</v>
      </c>
      <c r="AA431" s="15">
        <f t="shared" si="367"/>
        <v>0</v>
      </c>
      <c r="AB431" s="15">
        <f t="shared" si="367"/>
        <v>0</v>
      </c>
      <c r="AC431" s="15">
        <f t="shared" si="367"/>
        <v>0</v>
      </c>
      <c r="AD431" s="15">
        <f t="shared" si="367"/>
        <v>6432200</v>
      </c>
      <c r="AE431" s="15">
        <f t="shared" si="367"/>
        <v>0</v>
      </c>
      <c r="AF431" s="15">
        <f t="shared" si="367"/>
        <v>6432200</v>
      </c>
      <c r="AG431" s="15">
        <f t="shared" si="367"/>
        <v>0</v>
      </c>
      <c r="AH431" s="15">
        <f t="shared" si="367"/>
        <v>6432200</v>
      </c>
      <c r="AI431" s="15">
        <f t="shared" si="367"/>
        <v>0</v>
      </c>
      <c r="AJ431" s="15">
        <f t="shared" si="367"/>
        <v>6432200</v>
      </c>
      <c r="AK431" s="15">
        <f t="shared" si="367"/>
        <v>0</v>
      </c>
      <c r="AL431" s="15">
        <f t="shared" si="367"/>
        <v>0</v>
      </c>
      <c r="AM431" s="44">
        <f t="shared" si="367"/>
        <v>0</v>
      </c>
      <c r="AN431" s="44">
        <f t="shared" si="367"/>
        <v>0</v>
      </c>
      <c r="AO431" s="44">
        <f t="shared" si="367"/>
        <v>0</v>
      </c>
      <c r="AP431" s="44">
        <f t="shared" si="367"/>
        <v>6432200</v>
      </c>
      <c r="AQ431" s="44">
        <f t="shared" si="367"/>
        <v>0</v>
      </c>
      <c r="AR431" s="44">
        <f t="shared" si="367"/>
        <v>6432200</v>
      </c>
      <c r="AS431" s="44">
        <f t="shared" si="367"/>
        <v>0</v>
      </c>
    </row>
    <row r="432" spans="1:45" ht="24.75" hidden="1" customHeight="1" x14ac:dyDescent="0.25">
      <c r="A432" s="100" t="s">
        <v>8</v>
      </c>
      <c r="B432" s="98">
        <v>53</v>
      </c>
      <c r="C432" s="98">
        <v>0</v>
      </c>
      <c r="D432" s="2" t="s">
        <v>11</v>
      </c>
      <c r="E432" s="4">
        <v>853</v>
      </c>
      <c r="F432" s="2" t="s">
        <v>11</v>
      </c>
      <c r="G432" s="2" t="s">
        <v>100</v>
      </c>
      <c r="H432" s="2" t="s">
        <v>182</v>
      </c>
      <c r="I432" s="2" t="s">
        <v>18</v>
      </c>
      <c r="J432" s="15">
        <f>'3.ВС'!J426</f>
        <v>6432200</v>
      </c>
      <c r="K432" s="15">
        <f>'3.ВС'!K426</f>
        <v>0</v>
      </c>
      <c r="L432" s="15">
        <f>'3.ВС'!L426</f>
        <v>6432200</v>
      </c>
      <c r="M432" s="15">
        <f>'3.ВС'!M426</f>
        <v>0</v>
      </c>
      <c r="N432" s="15">
        <f>'3.ВС'!N426</f>
        <v>0</v>
      </c>
      <c r="O432" s="15">
        <f>'3.ВС'!O426</f>
        <v>0</v>
      </c>
      <c r="P432" s="15">
        <f>'3.ВС'!P426</f>
        <v>0</v>
      </c>
      <c r="Q432" s="15">
        <f>'3.ВС'!Q426</f>
        <v>0</v>
      </c>
      <c r="R432" s="15">
        <f>'3.ВС'!R426</f>
        <v>6432200</v>
      </c>
      <c r="S432" s="15">
        <f>'3.ВС'!S426</f>
        <v>0</v>
      </c>
      <c r="T432" s="15">
        <f>'3.ВС'!T426</f>
        <v>6432200</v>
      </c>
      <c r="U432" s="15">
        <f>'3.ВС'!U426</f>
        <v>0</v>
      </c>
      <c r="V432" s="15">
        <f>'3.ВС'!V426</f>
        <v>6432200</v>
      </c>
      <c r="W432" s="15">
        <f>'3.ВС'!W426</f>
        <v>0</v>
      </c>
      <c r="X432" s="15">
        <f>'3.ВС'!X426</f>
        <v>6432200</v>
      </c>
      <c r="Y432" s="15">
        <f>'3.ВС'!Y426</f>
        <v>0</v>
      </c>
      <c r="Z432" s="15">
        <f>'3.ВС'!Z426</f>
        <v>0</v>
      </c>
      <c r="AA432" s="15">
        <f>'3.ВС'!AA426</f>
        <v>0</v>
      </c>
      <c r="AB432" s="15">
        <f>'3.ВС'!AB426</f>
        <v>0</v>
      </c>
      <c r="AC432" s="15">
        <f>'3.ВС'!AC426</f>
        <v>0</v>
      </c>
      <c r="AD432" s="15">
        <f>'3.ВС'!AD426</f>
        <v>6432200</v>
      </c>
      <c r="AE432" s="15">
        <f>'3.ВС'!AE426</f>
        <v>0</v>
      </c>
      <c r="AF432" s="15">
        <f>'3.ВС'!AF426</f>
        <v>6432200</v>
      </c>
      <c r="AG432" s="15">
        <f>'3.ВС'!AG426</f>
        <v>0</v>
      </c>
      <c r="AH432" s="15">
        <f>'3.ВС'!AH426</f>
        <v>6432200</v>
      </c>
      <c r="AI432" s="15">
        <f>'3.ВС'!AI426</f>
        <v>0</v>
      </c>
      <c r="AJ432" s="15">
        <f>'3.ВС'!AJ426</f>
        <v>6432200</v>
      </c>
      <c r="AK432" s="15">
        <f>'3.ВС'!AK426</f>
        <v>0</v>
      </c>
      <c r="AL432" s="15">
        <f>'3.ВС'!AL426</f>
        <v>0</v>
      </c>
      <c r="AM432" s="44">
        <f>'3.ВС'!AM426</f>
        <v>0</v>
      </c>
      <c r="AN432" s="44">
        <f>'3.ВС'!AN426</f>
        <v>0</v>
      </c>
      <c r="AO432" s="44">
        <f>'3.ВС'!AO426</f>
        <v>0</v>
      </c>
      <c r="AP432" s="44">
        <f>'3.ВС'!AP426</f>
        <v>6432200</v>
      </c>
      <c r="AQ432" s="44">
        <f>'3.ВС'!AQ426</f>
        <v>0</v>
      </c>
      <c r="AR432" s="44">
        <f>'3.ВС'!AR426</f>
        <v>6432200</v>
      </c>
      <c r="AS432" s="44">
        <f>'3.ВС'!AS426</f>
        <v>0</v>
      </c>
    </row>
    <row r="433" spans="1:45" s="1" customFormat="1" ht="24.75" hidden="1" customHeight="1" x14ac:dyDescent="0.25">
      <c r="A433" s="102" t="s">
        <v>20</v>
      </c>
      <c r="B433" s="98">
        <v>53</v>
      </c>
      <c r="C433" s="98">
        <v>0</v>
      </c>
      <c r="D433" s="2" t="s">
        <v>11</v>
      </c>
      <c r="E433" s="4">
        <v>853</v>
      </c>
      <c r="F433" s="2" t="s">
        <v>11</v>
      </c>
      <c r="G433" s="2" t="s">
        <v>100</v>
      </c>
      <c r="H433" s="2" t="s">
        <v>182</v>
      </c>
      <c r="I433" s="2" t="s">
        <v>21</v>
      </c>
      <c r="J433" s="34">
        <f t="shared" ref="J433:AS433" si="368">J434</f>
        <v>280000</v>
      </c>
      <c r="K433" s="34">
        <f t="shared" si="368"/>
        <v>0</v>
      </c>
      <c r="L433" s="34">
        <f t="shared" si="368"/>
        <v>280000</v>
      </c>
      <c r="M433" s="34">
        <f t="shared" si="368"/>
        <v>0</v>
      </c>
      <c r="N433" s="34">
        <f t="shared" si="368"/>
        <v>0</v>
      </c>
      <c r="O433" s="34">
        <f t="shared" si="368"/>
        <v>0</v>
      </c>
      <c r="P433" s="34">
        <f t="shared" si="368"/>
        <v>0</v>
      </c>
      <c r="Q433" s="34">
        <f t="shared" si="368"/>
        <v>0</v>
      </c>
      <c r="R433" s="34">
        <f t="shared" si="368"/>
        <v>280000</v>
      </c>
      <c r="S433" s="34">
        <f t="shared" si="368"/>
        <v>0</v>
      </c>
      <c r="T433" s="34">
        <f t="shared" si="368"/>
        <v>280000</v>
      </c>
      <c r="U433" s="34">
        <f t="shared" si="368"/>
        <v>0</v>
      </c>
      <c r="V433" s="34">
        <f t="shared" si="368"/>
        <v>280000</v>
      </c>
      <c r="W433" s="34">
        <f t="shared" si="368"/>
        <v>0</v>
      </c>
      <c r="X433" s="34">
        <f t="shared" si="368"/>
        <v>280000</v>
      </c>
      <c r="Y433" s="34">
        <f t="shared" si="368"/>
        <v>0</v>
      </c>
      <c r="Z433" s="34">
        <f t="shared" si="368"/>
        <v>0</v>
      </c>
      <c r="AA433" s="34">
        <f t="shared" si="368"/>
        <v>0</v>
      </c>
      <c r="AB433" s="34">
        <f t="shared" si="368"/>
        <v>0</v>
      </c>
      <c r="AC433" s="34">
        <f t="shared" si="368"/>
        <v>0</v>
      </c>
      <c r="AD433" s="34">
        <f t="shared" si="368"/>
        <v>280000</v>
      </c>
      <c r="AE433" s="34">
        <f t="shared" si="368"/>
        <v>0</v>
      </c>
      <c r="AF433" s="34">
        <f t="shared" si="368"/>
        <v>280000</v>
      </c>
      <c r="AG433" s="34">
        <f t="shared" si="368"/>
        <v>0</v>
      </c>
      <c r="AH433" s="34">
        <f t="shared" si="368"/>
        <v>280000</v>
      </c>
      <c r="AI433" s="34">
        <f t="shared" si="368"/>
        <v>0</v>
      </c>
      <c r="AJ433" s="34">
        <f t="shared" si="368"/>
        <v>280000</v>
      </c>
      <c r="AK433" s="34">
        <f t="shared" si="368"/>
        <v>0</v>
      </c>
      <c r="AL433" s="34">
        <f t="shared" si="368"/>
        <v>0</v>
      </c>
      <c r="AM433" s="68">
        <f t="shared" si="368"/>
        <v>0</v>
      </c>
      <c r="AN433" s="68">
        <f t="shared" si="368"/>
        <v>0</v>
      </c>
      <c r="AO433" s="68">
        <f t="shared" si="368"/>
        <v>0</v>
      </c>
      <c r="AP433" s="68">
        <f t="shared" si="368"/>
        <v>280000</v>
      </c>
      <c r="AQ433" s="68">
        <f t="shared" si="368"/>
        <v>0</v>
      </c>
      <c r="AR433" s="68">
        <f t="shared" si="368"/>
        <v>280000</v>
      </c>
      <c r="AS433" s="68">
        <f t="shared" si="368"/>
        <v>0</v>
      </c>
    </row>
    <row r="434" spans="1:45" s="1" customFormat="1" ht="24.75" hidden="1" customHeight="1" x14ac:dyDescent="0.25">
      <c r="A434" s="102" t="s">
        <v>9</v>
      </c>
      <c r="B434" s="98">
        <v>53</v>
      </c>
      <c r="C434" s="98">
        <v>0</v>
      </c>
      <c r="D434" s="2" t="s">
        <v>11</v>
      </c>
      <c r="E434" s="4">
        <v>853</v>
      </c>
      <c r="F434" s="2" t="s">
        <v>11</v>
      </c>
      <c r="G434" s="2" t="s">
        <v>100</v>
      </c>
      <c r="H434" s="2" t="s">
        <v>182</v>
      </c>
      <c r="I434" s="2" t="s">
        <v>22</v>
      </c>
      <c r="J434" s="34">
        <f>'3.ВС'!J428</f>
        <v>280000</v>
      </c>
      <c r="K434" s="34">
        <f>'3.ВС'!K428</f>
        <v>0</v>
      </c>
      <c r="L434" s="34">
        <f>'3.ВС'!L428</f>
        <v>280000</v>
      </c>
      <c r="M434" s="34">
        <f>'3.ВС'!M428</f>
        <v>0</v>
      </c>
      <c r="N434" s="34">
        <f>'3.ВС'!N428</f>
        <v>0</v>
      </c>
      <c r="O434" s="34">
        <f>'3.ВС'!O428</f>
        <v>0</v>
      </c>
      <c r="P434" s="34">
        <f>'3.ВС'!P428</f>
        <v>0</v>
      </c>
      <c r="Q434" s="34">
        <f>'3.ВС'!Q428</f>
        <v>0</v>
      </c>
      <c r="R434" s="34">
        <f>'3.ВС'!R428</f>
        <v>280000</v>
      </c>
      <c r="S434" s="34">
        <f>'3.ВС'!S428</f>
        <v>0</v>
      </c>
      <c r="T434" s="34">
        <f>'3.ВС'!T428</f>
        <v>280000</v>
      </c>
      <c r="U434" s="34">
        <f>'3.ВС'!U428</f>
        <v>0</v>
      </c>
      <c r="V434" s="34">
        <f>'3.ВС'!V428</f>
        <v>280000</v>
      </c>
      <c r="W434" s="34">
        <f>'3.ВС'!W428</f>
        <v>0</v>
      </c>
      <c r="X434" s="34">
        <f>'3.ВС'!X428</f>
        <v>280000</v>
      </c>
      <c r="Y434" s="34">
        <f>'3.ВС'!Y428</f>
        <v>0</v>
      </c>
      <c r="Z434" s="34">
        <f>'3.ВС'!Z428</f>
        <v>0</v>
      </c>
      <c r="AA434" s="34">
        <f>'3.ВС'!AA428</f>
        <v>0</v>
      </c>
      <c r="AB434" s="34">
        <f>'3.ВС'!AB428</f>
        <v>0</v>
      </c>
      <c r="AC434" s="34">
        <f>'3.ВС'!AC428</f>
        <v>0</v>
      </c>
      <c r="AD434" s="34">
        <f>'3.ВС'!AD428</f>
        <v>280000</v>
      </c>
      <c r="AE434" s="34">
        <f>'3.ВС'!AE428</f>
        <v>0</v>
      </c>
      <c r="AF434" s="34">
        <f>'3.ВС'!AF428</f>
        <v>280000</v>
      </c>
      <c r="AG434" s="34">
        <f>'3.ВС'!AG428</f>
        <v>0</v>
      </c>
      <c r="AH434" s="34">
        <f>'3.ВС'!AH428</f>
        <v>280000</v>
      </c>
      <c r="AI434" s="34">
        <f>'3.ВС'!AI428</f>
        <v>0</v>
      </c>
      <c r="AJ434" s="34">
        <f>'3.ВС'!AJ428</f>
        <v>280000</v>
      </c>
      <c r="AK434" s="34">
        <f>'3.ВС'!AK428</f>
        <v>0</v>
      </c>
      <c r="AL434" s="34">
        <f>'3.ВС'!AL428</f>
        <v>0</v>
      </c>
      <c r="AM434" s="68">
        <f>'3.ВС'!AM428</f>
        <v>0</v>
      </c>
      <c r="AN434" s="68">
        <f>'3.ВС'!AN428</f>
        <v>0</v>
      </c>
      <c r="AO434" s="68">
        <f>'3.ВС'!AO428</f>
        <v>0</v>
      </c>
      <c r="AP434" s="68">
        <f>'3.ВС'!AP428</f>
        <v>280000</v>
      </c>
      <c r="AQ434" s="68">
        <f>'3.ВС'!AQ428</f>
        <v>0</v>
      </c>
      <c r="AR434" s="68">
        <f>'3.ВС'!AR428</f>
        <v>280000</v>
      </c>
      <c r="AS434" s="68">
        <f>'3.ВС'!AS428</f>
        <v>0</v>
      </c>
    </row>
    <row r="435" spans="1:45" ht="77.25" hidden="1" customHeight="1" x14ac:dyDescent="0.25">
      <c r="A435" s="102" t="s">
        <v>239</v>
      </c>
      <c r="B435" s="98">
        <v>53</v>
      </c>
      <c r="C435" s="98">
        <v>0</v>
      </c>
      <c r="D435" s="2" t="s">
        <v>11</v>
      </c>
      <c r="E435" s="4">
        <v>853</v>
      </c>
      <c r="F435" s="2"/>
      <c r="G435" s="2"/>
      <c r="H435" s="2" t="s">
        <v>241</v>
      </c>
      <c r="I435" s="2"/>
      <c r="J435" s="15">
        <f t="shared" ref="J435:AK436" si="369">J436</f>
        <v>2400</v>
      </c>
      <c r="K435" s="15">
        <f t="shared" si="369"/>
        <v>0</v>
      </c>
      <c r="L435" s="15">
        <f t="shared" si="369"/>
        <v>0</v>
      </c>
      <c r="M435" s="15">
        <f t="shared" si="369"/>
        <v>2400</v>
      </c>
      <c r="N435" s="15">
        <f t="shared" si="369"/>
        <v>0</v>
      </c>
      <c r="O435" s="15">
        <f t="shared" si="369"/>
        <v>0</v>
      </c>
      <c r="P435" s="15">
        <f t="shared" si="369"/>
        <v>0</v>
      </c>
      <c r="Q435" s="15">
        <f t="shared" si="369"/>
        <v>0</v>
      </c>
      <c r="R435" s="15">
        <f t="shared" si="369"/>
        <v>2400</v>
      </c>
      <c r="S435" s="15">
        <f t="shared" si="369"/>
        <v>0</v>
      </c>
      <c r="T435" s="15">
        <f t="shared" si="369"/>
        <v>0</v>
      </c>
      <c r="U435" s="15">
        <f t="shared" si="369"/>
        <v>2400</v>
      </c>
      <c r="V435" s="15">
        <f t="shared" si="369"/>
        <v>2400</v>
      </c>
      <c r="W435" s="15">
        <f t="shared" si="369"/>
        <v>0</v>
      </c>
      <c r="X435" s="15">
        <f t="shared" si="369"/>
        <v>0</v>
      </c>
      <c r="Y435" s="15">
        <f t="shared" si="369"/>
        <v>2400</v>
      </c>
      <c r="Z435" s="15">
        <f t="shared" si="369"/>
        <v>0</v>
      </c>
      <c r="AA435" s="15">
        <f t="shared" si="369"/>
        <v>0</v>
      </c>
      <c r="AB435" s="15">
        <f t="shared" si="369"/>
        <v>0</v>
      </c>
      <c r="AC435" s="15">
        <f t="shared" si="369"/>
        <v>0</v>
      </c>
      <c r="AD435" s="15">
        <f t="shared" si="369"/>
        <v>2400</v>
      </c>
      <c r="AE435" s="15">
        <f t="shared" si="369"/>
        <v>0</v>
      </c>
      <c r="AF435" s="15">
        <f t="shared" si="369"/>
        <v>0</v>
      </c>
      <c r="AG435" s="15">
        <f t="shared" si="369"/>
        <v>2400</v>
      </c>
      <c r="AH435" s="15">
        <f t="shared" si="369"/>
        <v>2400</v>
      </c>
      <c r="AI435" s="15">
        <f t="shared" si="369"/>
        <v>0</v>
      </c>
      <c r="AJ435" s="15">
        <f t="shared" si="369"/>
        <v>0</v>
      </c>
      <c r="AK435" s="15">
        <f t="shared" si="369"/>
        <v>2400</v>
      </c>
      <c r="AL435" s="15">
        <f t="shared" ref="Z435:AS436" si="370">AL436</f>
        <v>0</v>
      </c>
      <c r="AM435" s="44">
        <f t="shared" si="370"/>
        <v>0</v>
      </c>
      <c r="AN435" s="44">
        <f t="shared" si="370"/>
        <v>0</v>
      </c>
      <c r="AO435" s="44">
        <f t="shared" si="370"/>
        <v>0</v>
      </c>
      <c r="AP435" s="44">
        <f t="shared" si="370"/>
        <v>2400</v>
      </c>
      <c r="AQ435" s="44">
        <f t="shared" si="370"/>
        <v>0</v>
      </c>
      <c r="AR435" s="44">
        <f t="shared" si="370"/>
        <v>0</v>
      </c>
      <c r="AS435" s="44">
        <f t="shared" si="370"/>
        <v>2400</v>
      </c>
    </row>
    <row r="436" spans="1:45" ht="24.75" hidden="1" customHeight="1" x14ac:dyDescent="0.25">
      <c r="A436" s="102" t="s">
        <v>20</v>
      </c>
      <c r="B436" s="98">
        <v>53</v>
      </c>
      <c r="C436" s="98">
        <v>0</v>
      </c>
      <c r="D436" s="2" t="s">
        <v>11</v>
      </c>
      <c r="E436" s="4">
        <v>853</v>
      </c>
      <c r="F436" s="2"/>
      <c r="G436" s="2"/>
      <c r="H436" s="2" t="s">
        <v>241</v>
      </c>
      <c r="I436" s="2" t="s">
        <v>21</v>
      </c>
      <c r="J436" s="15">
        <f t="shared" si="369"/>
        <v>2400</v>
      </c>
      <c r="K436" s="15">
        <f t="shared" si="369"/>
        <v>0</v>
      </c>
      <c r="L436" s="15">
        <f t="shared" si="369"/>
        <v>0</v>
      </c>
      <c r="M436" s="15">
        <f t="shared" si="369"/>
        <v>2400</v>
      </c>
      <c r="N436" s="15">
        <f t="shared" si="369"/>
        <v>0</v>
      </c>
      <c r="O436" s="15">
        <f t="shared" si="369"/>
        <v>0</v>
      </c>
      <c r="P436" s="15">
        <f t="shared" si="369"/>
        <v>0</v>
      </c>
      <c r="Q436" s="15">
        <f t="shared" si="369"/>
        <v>0</v>
      </c>
      <c r="R436" s="15">
        <f t="shared" si="369"/>
        <v>2400</v>
      </c>
      <c r="S436" s="15">
        <f t="shared" si="369"/>
        <v>0</v>
      </c>
      <c r="T436" s="15">
        <f t="shared" si="369"/>
        <v>0</v>
      </c>
      <c r="U436" s="15">
        <f t="shared" si="369"/>
        <v>2400</v>
      </c>
      <c r="V436" s="15">
        <f t="shared" si="369"/>
        <v>2400</v>
      </c>
      <c r="W436" s="15">
        <f t="shared" si="369"/>
        <v>0</v>
      </c>
      <c r="X436" s="15">
        <f t="shared" si="369"/>
        <v>0</v>
      </c>
      <c r="Y436" s="15">
        <f t="shared" si="369"/>
        <v>2400</v>
      </c>
      <c r="Z436" s="15">
        <f t="shared" si="370"/>
        <v>0</v>
      </c>
      <c r="AA436" s="15">
        <f t="shared" si="370"/>
        <v>0</v>
      </c>
      <c r="AB436" s="15">
        <f t="shared" si="370"/>
        <v>0</v>
      </c>
      <c r="AC436" s="15">
        <f t="shared" si="370"/>
        <v>0</v>
      </c>
      <c r="AD436" s="15">
        <f t="shared" si="370"/>
        <v>2400</v>
      </c>
      <c r="AE436" s="15">
        <f t="shared" si="370"/>
        <v>0</v>
      </c>
      <c r="AF436" s="15">
        <f t="shared" si="370"/>
        <v>0</v>
      </c>
      <c r="AG436" s="15">
        <f t="shared" si="370"/>
        <v>2400</v>
      </c>
      <c r="AH436" s="15">
        <f t="shared" si="370"/>
        <v>2400</v>
      </c>
      <c r="AI436" s="15">
        <f t="shared" si="370"/>
        <v>0</v>
      </c>
      <c r="AJ436" s="15">
        <f t="shared" si="370"/>
        <v>0</v>
      </c>
      <c r="AK436" s="15">
        <f t="shared" si="370"/>
        <v>2400</v>
      </c>
      <c r="AL436" s="15">
        <f t="shared" si="370"/>
        <v>0</v>
      </c>
      <c r="AM436" s="44">
        <f t="shared" si="370"/>
        <v>0</v>
      </c>
      <c r="AN436" s="44">
        <f t="shared" si="370"/>
        <v>0</v>
      </c>
      <c r="AO436" s="44">
        <f t="shared" si="370"/>
        <v>0</v>
      </c>
      <c r="AP436" s="44">
        <f t="shared" si="370"/>
        <v>2400</v>
      </c>
      <c r="AQ436" s="44">
        <f t="shared" si="370"/>
        <v>0</v>
      </c>
      <c r="AR436" s="44">
        <f t="shared" si="370"/>
        <v>0</v>
      </c>
      <c r="AS436" s="44">
        <f t="shared" si="370"/>
        <v>2400</v>
      </c>
    </row>
    <row r="437" spans="1:45" ht="24.75" hidden="1" customHeight="1" x14ac:dyDescent="0.25">
      <c r="A437" s="102" t="s">
        <v>9</v>
      </c>
      <c r="B437" s="98">
        <v>53</v>
      </c>
      <c r="C437" s="98">
        <v>0</v>
      </c>
      <c r="D437" s="2" t="s">
        <v>11</v>
      </c>
      <c r="E437" s="4">
        <v>853</v>
      </c>
      <c r="F437" s="2"/>
      <c r="G437" s="2"/>
      <c r="H437" s="2" t="s">
        <v>241</v>
      </c>
      <c r="I437" s="2" t="s">
        <v>22</v>
      </c>
      <c r="J437" s="15">
        <f>'3.ВС'!J431</f>
        <v>2400</v>
      </c>
      <c r="K437" s="15">
        <f>'3.ВС'!K431</f>
        <v>0</v>
      </c>
      <c r="L437" s="15">
        <f>'3.ВС'!L431</f>
        <v>0</v>
      </c>
      <c r="M437" s="15">
        <f>'3.ВС'!M431</f>
        <v>2400</v>
      </c>
      <c r="N437" s="15">
        <f>'3.ВС'!N431</f>
        <v>0</v>
      </c>
      <c r="O437" s="15">
        <f>'3.ВС'!O431</f>
        <v>0</v>
      </c>
      <c r="P437" s="15">
        <f>'3.ВС'!P431</f>
        <v>0</v>
      </c>
      <c r="Q437" s="15">
        <f>'3.ВС'!Q431</f>
        <v>0</v>
      </c>
      <c r="R437" s="15">
        <f>'3.ВС'!R431</f>
        <v>2400</v>
      </c>
      <c r="S437" s="15">
        <f>'3.ВС'!S431</f>
        <v>0</v>
      </c>
      <c r="T437" s="15">
        <f>'3.ВС'!T431</f>
        <v>0</v>
      </c>
      <c r="U437" s="15">
        <f>'3.ВС'!U431</f>
        <v>2400</v>
      </c>
      <c r="V437" s="15">
        <f>'3.ВС'!V431</f>
        <v>2400</v>
      </c>
      <c r="W437" s="15">
        <f>'3.ВС'!W431</f>
        <v>0</v>
      </c>
      <c r="X437" s="15">
        <f>'3.ВС'!X431</f>
        <v>0</v>
      </c>
      <c r="Y437" s="15">
        <f>'3.ВС'!Y431</f>
        <v>2400</v>
      </c>
      <c r="Z437" s="15">
        <f>'3.ВС'!Z431</f>
        <v>0</v>
      </c>
      <c r="AA437" s="15">
        <f>'3.ВС'!AA431</f>
        <v>0</v>
      </c>
      <c r="AB437" s="15">
        <f>'3.ВС'!AB431</f>
        <v>0</v>
      </c>
      <c r="AC437" s="15">
        <f>'3.ВС'!AC431</f>
        <v>0</v>
      </c>
      <c r="AD437" s="15">
        <f>'3.ВС'!AD431</f>
        <v>2400</v>
      </c>
      <c r="AE437" s="15">
        <f>'3.ВС'!AE431</f>
        <v>0</v>
      </c>
      <c r="AF437" s="15">
        <f>'3.ВС'!AF431</f>
        <v>0</v>
      </c>
      <c r="AG437" s="15">
        <f>'3.ВС'!AG431</f>
        <v>2400</v>
      </c>
      <c r="AH437" s="15">
        <f>'3.ВС'!AH431</f>
        <v>2400</v>
      </c>
      <c r="AI437" s="15">
        <f>'3.ВС'!AI431</f>
        <v>0</v>
      </c>
      <c r="AJ437" s="15">
        <f>'3.ВС'!AJ431</f>
        <v>0</v>
      </c>
      <c r="AK437" s="15">
        <f>'3.ВС'!AK431</f>
        <v>2400</v>
      </c>
      <c r="AL437" s="15">
        <f>'3.ВС'!AL431</f>
        <v>0</v>
      </c>
      <c r="AM437" s="44">
        <f>'3.ВС'!AM431</f>
        <v>0</v>
      </c>
      <c r="AN437" s="44">
        <f>'3.ВС'!AN431</f>
        <v>0</v>
      </c>
      <c r="AO437" s="44">
        <f>'3.ВС'!AO431</f>
        <v>0</v>
      </c>
      <c r="AP437" s="44">
        <f>'3.ВС'!AP431</f>
        <v>2400</v>
      </c>
      <c r="AQ437" s="44">
        <f>'3.ВС'!AQ431</f>
        <v>0</v>
      </c>
      <c r="AR437" s="44">
        <f>'3.ВС'!AR431</f>
        <v>0</v>
      </c>
      <c r="AS437" s="44">
        <f>'3.ВС'!AS431</f>
        <v>2400</v>
      </c>
    </row>
    <row r="438" spans="1:45" ht="45" x14ac:dyDescent="0.25">
      <c r="A438" s="100" t="s">
        <v>402</v>
      </c>
      <c r="B438" s="98">
        <v>53</v>
      </c>
      <c r="C438" s="98">
        <v>0</v>
      </c>
      <c r="D438" s="3" t="s">
        <v>43</v>
      </c>
      <c r="E438" s="98"/>
      <c r="F438" s="3"/>
      <c r="G438" s="3"/>
      <c r="H438" s="3"/>
      <c r="I438" s="3"/>
      <c r="J438" s="15">
        <f t="shared" ref="J438:AS438" si="371">J439</f>
        <v>5228000</v>
      </c>
      <c r="K438" s="15">
        <f t="shared" si="371"/>
        <v>928000</v>
      </c>
      <c r="L438" s="15">
        <f t="shared" si="371"/>
        <v>4300000</v>
      </c>
      <c r="M438" s="15">
        <f t="shared" si="371"/>
        <v>0</v>
      </c>
      <c r="N438" s="15">
        <f t="shared" si="371"/>
        <v>1112000</v>
      </c>
      <c r="O438" s="15">
        <f t="shared" si="371"/>
        <v>0</v>
      </c>
      <c r="P438" s="15">
        <f t="shared" si="371"/>
        <v>1112000</v>
      </c>
      <c r="Q438" s="15">
        <f t="shared" si="371"/>
        <v>0</v>
      </c>
      <c r="R438" s="15">
        <f t="shared" si="371"/>
        <v>6340000</v>
      </c>
      <c r="S438" s="15">
        <f t="shared" si="371"/>
        <v>928000</v>
      </c>
      <c r="T438" s="15">
        <f t="shared" si="371"/>
        <v>5412000</v>
      </c>
      <c r="U438" s="15">
        <f t="shared" si="371"/>
        <v>0</v>
      </c>
      <c r="V438" s="15">
        <f t="shared" si="371"/>
        <v>3928000</v>
      </c>
      <c r="W438" s="15">
        <f t="shared" si="371"/>
        <v>928000</v>
      </c>
      <c r="X438" s="15">
        <f t="shared" si="371"/>
        <v>3000000</v>
      </c>
      <c r="Y438" s="15">
        <f t="shared" si="371"/>
        <v>0</v>
      </c>
      <c r="Z438" s="15">
        <f t="shared" si="371"/>
        <v>0</v>
      </c>
      <c r="AA438" s="15">
        <f t="shared" si="371"/>
        <v>0</v>
      </c>
      <c r="AB438" s="15">
        <f t="shared" si="371"/>
        <v>0</v>
      </c>
      <c r="AC438" s="15">
        <f t="shared" si="371"/>
        <v>0</v>
      </c>
      <c r="AD438" s="15">
        <f t="shared" si="371"/>
        <v>3928000</v>
      </c>
      <c r="AE438" s="15">
        <f t="shared" si="371"/>
        <v>928000</v>
      </c>
      <c r="AF438" s="15">
        <f t="shared" si="371"/>
        <v>3000000</v>
      </c>
      <c r="AG438" s="15">
        <f t="shared" si="371"/>
        <v>0</v>
      </c>
      <c r="AH438" s="15">
        <f t="shared" si="371"/>
        <v>3928000</v>
      </c>
      <c r="AI438" s="15">
        <f t="shared" si="371"/>
        <v>928000</v>
      </c>
      <c r="AJ438" s="15">
        <f t="shared" si="371"/>
        <v>3000000</v>
      </c>
      <c r="AK438" s="15">
        <f t="shared" si="371"/>
        <v>0</v>
      </c>
      <c r="AL438" s="15">
        <f t="shared" si="371"/>
        <v>0</v>
      </c>
      <c r="AM438" s="44">
        <f t="shared" si="371"/>
        <v>0</v>
      </c>
      <c r="AN438" s="44">
        <f t="shared" si="371"/>
        <v>0</v>
      </c>
      <c r="AO438" s="44">
        <f t="shared" si="371"/>
        <v>0</v>
      </c>
      <c r="AP438" s="44">
        <f t="shared" si="371"/>
        <v>3928000</v>
      </c>
      <c r="AQ438" s="44">
        <f t="shared" si="371"/>
        <v>928000</v>
      </c>
      <c r="AR438" s="44">
        <f t="shared" si="371"/>
        <v>3000000</v>
      </c>
      <c r="AS438" s="44">
        <f t="shared" si="371"/>
        <v>0</v>
      </c>
    </row>
    <row r="439" spans="1:45" ht="30" x14ac:dyDescent="0.25">
      <c r="A439" s="100" t="s">
        <v>125</v>
      </c>
      <c r="B439" s="98">
        <v>53</v>
      </c>
      <c r="C439" s="98">
        <v>0</v>
      </c>
      <c r="D439" s="2" t="s">
        <v>43</v>
      </c>
      <c r="E439" s="98">
        <v>853</v>
      </c>
      <c r="F439" s="2"/>
      <c r="G439" s="2"/>
      <c r="H439" s="2"/>
      <c r="I439" s="2"/>
      <c r="J439" s="15">
        <f t="shared" ref="J439" si="372">J440+J443</f>
        <v>5228000</v>
      </c>
      <c r="K439" s="15">
        <f t="shared" ref="K439:U439" si="373">K440+K443</f>
        <v>928000</v>
      </c>
      <c r="L439" s="15">
        <f t="shared" si="373"/>
        <v>4300000</v>
      </c>
      <c r="M439" s="15">
        <f t="shared" si="373"/>
        <v>0</v>
      </c>
      <c r="N439" s="15">
        <f t="shared" si="373"/>
        <v>1112000</v>
      </c>
      <c r="O439" s="15">
        <f t="shared" si="373"/>
        <v>0</v>
      </c>
      <c r="P439" s="15">
        <f t="shared" si="373"/>
        <v>1112000</v>
      </c>
      <c r="Q439" s="15">
        <f t="shared" si="373"/>
        <v>0</v>
      </c>
      <c r="R439" s="15">
        <f t="shared" si="373"/>
        <v>6340000</v>
      </c>
      <c r="S439" s="15">
        <f t="shared" si="373"/>
        <v>928000</v>
      </c>
      <c r="T439" s="15">
        <f t="shared" si="373"/>
        <v>5412000</v>
      </c>
      <c r="U439" s="15">
        <f t="shared" si="373"/>
        <v>0</v>
      </c>
      <c r="V439" s="15">
        <f t="shared" ref="V439:Y439" si="374">V440+V443</f>
        <v>3928000</v>
      </c>
      <c r="W439" s="15">
        <f t="shared" si="374"/>
        <v>928000</v>
      </c>
      <c r="X439" s="15">
        <f t="shared" si="374"/>
        <v>3000000</v>
      </c>
      <c r="Y439" s="15">
        <f t="shared" si="374"/>
        <v>0</v>
      </c>
      <c r="Z439" s="15">
        <f t="shared" ref="Z439:AS439" si="375">Z440+Z443</f>
        <v>0</v>
      </c>
      <c r="AA439" s="15">
        <f t="shared" si="375"/>
        <v>0</v>
      </c>
      <c r="AB439" s="15">
        <f t="shared" si="375"/>
        <v>0</v>
      </c>
      <c r="AC439" s="15">
        <f t="shared" si="375"/>
        <v>0</v>
      </c>
      <c r="AD439" s="15">
        <f t="shared" si="375"/>
        <v>3928000</v>
      </c>
      <c r="AE439" s="15">
        <f t="shared" si="375"/>
        <v>928000</v>
      </c>
      <c r="AF439" s="15">
        <f t="shared" si="375"/>
        <v>3000000</v>
      </c>
      <c r="AG439" s="15">
        <f t="shared" si="375"/>
        <v>0</v>
      </c>
      <c r="AH439" s="15">
        <f t="shared" si="375"/>
        <v>3928000</v>
      </c>
      <c r="AI439" s="15">
        <f t="shared" si="375"/>
        <v>928000</v>
      </c>
      <c r="AJ439" s="15">
        <f t="shared" si="375"/>
        <v>3000000</v>
      </c>
      <c r="AK439" s="15">
        <f t="shared" si="375"/>
        <v>0</v>
      </c>
      <c r="AL439" s="15">
        <f t="shared" si="375"/>
        <v>0</v>
      </c>
      <c r="AM439" s="44">
        <f t="shared" si="375"/>
        <v>0</v>
      </c>
      <c r="AN439" s="44">
        <f t="shared" si="375"/>
        <v>0</v>
      </c>
      <c r="AO439" s="44">
        <f t="shared" si="375"/>
        <v>0</v>
      </c>
      <c r="AP439" s="44">
        <f t="shared" si="375"/>
        <v>3928000</v>
      </c>
      <c r="AQ439" s="44">
        <f t="shared" si="375"/>
        <v>928000</v>
      </c>
      <c r="AR439" s="44">
        <f t="shared" si="375"/>
        <v>3000000</v>
      </c>
      <c r="AS439" s="44">
        <f t="shared" si="375"/>
        <v>0</v>
      </c>
    </row>
    <row r="440" spans="1:45" ht="30" hidden="1" x14ac:dyDescent="0.25">
      <c r="A440" s="100" t="s">
        <v>221</v>
      </c>
      <c r="B440" s="98">
        <v>53</v>
      </c>
      <c r="C440" s="98">
        <v>0</v>
      </c>
      <c r="D440" s="3" t="s">
        <v>43</v>
      </c>
      <c r="E440" s="4">
        <v>853</v>
      </c>
      <c r="F440" s="3" t="s">
        <v>131</v>
      </c>
      <c r="G440" s="3" t="s">
        <v>11</v>
      </c>
      <c r="H440" s="3" t="s">
        <v>178</v>
      </c>
      <c r="I440" s="3"/>
      <c r="J440" s="15">
        <f t="shared" ref="J440:AK441" si="376">J441</f>
        <v>928000</v>
      </c>
      <c r="K440" s="15">
        <f t="shared" si="376"/>
        <v>928000</v>
      </c>
      <c r="L440" s="15">
        <f t="shared" si="376"/>
        <v>0</v>
      </c>
      <c r="M440" s="15">
        <f t="shared" si="376"/>
        <v>0</v>
      </c>
      <c r="N440" s="15">
        <f t="shared" si="376"/>
        <v>0</v>
      </c>
      <c r="O440" s="15">
        <f t="shared" si="376"/>
        <v>0</v>
      </c>
      <c r="P440" s="15">
        <f t="shared" si="376"/>
        <v>0</v>
      </c>
      <c r="Q440" s="15">
        <f t="shared" si="376"/>
        <v>0</v>
      </c>
      <c r="R440" s="15">
        <f t="shared" si="376"/>
        <v>928000</v>
      </c>
      <c r="S440" s="15">
        <f t="shared" si="376"/>
        <v>928000</v>
      </c>
      <c r="T440" s="15">
        <f t="shared" si="376"/>
        <v>0</v>
      </c>
      <c r="U440" s="15">
        <f t="shared" si="376"/>
        <v>0</v>
      </c>
      <c r="V440" s="15">
        <f t="shared" si="376"/>
        <v>928000</v>
      </c>
      <c r="W440" s="15">
        <f t="shared" si="376"/>
        <v>928000</v>
      </c>
      <c r="X440" s="15">
        <f t="shared" si="376"/>
        <v>0</v>
      </c>
      <c r="Y440" s="15">
        <f t="shared" si="376"/>
        <v>0</v>
      </c>
      <c r="Z440" s="15">
        <f t="shared" si="376"/>
        <v>0</v>
      </c>
      <c r="AA440" s="15">
        <f t="shared" si="376"/>
        <v>0</v>
      </c>
      <c r="AB440" s="15">
        <f t="shared" si="376"/>
        <v>0</v>
      </c>
      <c r="AC440" s="15">
        <f t="shared" si="376"/>
        <v>0</v>
      </c>
      <c r="AD440" s="15">
        <f t="shared" si="376"/>
        <v>928000</v>
      </c>
      <c r="AE440" s="15">
        <f t="shared" si="376"/>
        <v>928000</v>
      </c>
      <c r="AF440" s="15">
        <f t="shared" si="376"/>
        <v>0</v>
      </c>
      <c r="AG440" s="15">
        <f t="shared" si="376"/>
        <v>0</v>
      </c>
      <c r="AH440" s="15">
        <f t="shared" si="376"/>
        <v>928000</v>
      </c>
      <c r="AI440" s="15">
        <f t="shared" si="376"/>
        <v>928000</v>
      </c>
      <c r="AJ440" s="15">
        <f t="shared" si="376"/>
        <v>0</v>
      </c>
      <c r="AK440" s="15">
        <f t="shared" si="376"/>
        <v>0</v>
      </c>
      <c r="AL440" s="15">
        <f t="shared" ref="Z440:AS441" si="377">AL441</f>
        <v>0</v>
      </c>
      <c r="AM440" s="44">
        <f t="shared" si="377"/>
        <v>0</v>
      </c>
      <c r="AN440" s="44">
        <f t="shared" si="377"/>
        <v>0</v>
      </c>
      <c r="AO440" s="44">
        <f t="shared" si="377"/>
        <v>0</v>
      </c>
      <c r="AP440" s="44">
        <f t="shared" si="377"/>
        <v>928000</v>
      </c>
      <c r="AQ440" s="44">
        <f t="shared" si="377"/>
        <v>928000</v>
      </c>
      <c r="AR440" s="44">
        <f t="shared" si="377"/>
        <v>0</v>
      </c>
      <c r="AS440" s="44">
        <f t="shared" si="377"/>
        <v>0</v>
      </c>
    </row>
    <row r="441" spans="1:45" hidden="1" x14ac:dyDescent="0.25">
      <c r="A441" s="100" t="s">
        <v>34</v>
      </c>
      <c r="B441" s="98">
        <v>53</v>
      </c>
      <c r="C441" s="98">
        <v>0</v>
      </c>
      <c r="D441" s="2" t="s">
        <v>43</v>
      </c>
      <c r="E441" s="4">
        <v>853</v>
      </c>
      <c r="F441" s="2" t="s">
        <v>131</v>
      </c>
      <c r="G441" s="2" t="s">
        <v>11</v>
      </c>
      <c r="H441" s="2" t="s">
        <v>178</v>
      </c>
      <c r="I441" s="2" t="s">
        <v>35</v>
      </c>
      <c r="J441" s="15">
        <f t="shared" si="376"/>
        <v>928000</v>
      </c>
      <c r="K441" s="15">
        <f t="shared" si="376"/>
        <v>928000</v>
      </c>
      <c r="L441" s="15">
        <f t="shared" si="376"/>
        <v>0</v>
      </c>
      <c r="M441" s="15">
        <f t="shared" si="376"/>
        <v>0</v>
      </c>
      <c r="N441" s="15">
        <f t="shared" si="376"/>
        <v>0</v>
      </c>
      <c r="O441" s="15">
        <f t="shared" si="376"/>
        <v>0</v>
      </c>
      <c r="P441" s="15">
        <f t="shared" si="376"/>
        <v>0</v>
      </c>
      <c r="Q441" s="15">
        <f t="shared" si="376"/>
        <v>0</v>
      </c>
      <c r="R441" s="15">
        <f t="shared" si="376"/>
        <v>928000</v>
      </c>
      <c r="S441" s="15">
        <f t="shared" si="376"/>
        <v>928000</v>
      </c>
      <c r="T441" s="15">
        <f t="shared" si="376"/>
        <v>0</v>
      </c>
      <c r="U441" s="15">
        <f t="shared" si="376"/>
        <v>0</v>
      </c>
      <c r="V441" s="15">
        <f t="shared" si="376"/>
        <v>928000</v>
      </c>
      <c r="W441" s="15">
        <f t="shared" si="376"/>
        <v>928000</v>
      </c>
      <c r="X441" s="15">
        <f t="shared" si="376"/>
        <v>0</v>
      </c>
      <c r="Y441" s="15">
        <f t="shared" si="376"/>
        <v>0</v>
      </c>
      <c r="Z441" s="15">
        <f t="shared" si="377"/>
        <v>0</v>
      </c>
      <c r="AA441" s="15">
        <f t="shared" si="377"/>
        <v>0</v>
      </c>
      <c r="AB441" s="15">
        <f t="shared" si="377"/>
        <v>0</v>
      </c>
      <c r="AC441" s="15">
        <f t="shared" si="377"/>
        <v>0</v>
      </c>
      <c r="AD441" s="15">
        <f t="shared" si="377"/>
        <v>928000</v>
      </c>
      <c r="AE441" s="15">
        <f t="shared" si="377"/>
        <v>928000</v>
      </c>
      <c r="AF441" s="15">
        <f t="shared" si="377"/>
        <v>0</v>
      </c>
      <c r="AG441" s="15">
        <f t="shared" si="377"/>
        <v>0</v>
      </c>
      <c r="AH441" s="15">
        <f t="shared" si="377"/>
        <v>928000</v>
      </c>
      <c r="AI441" s="15">
        <f t="shared" si="377"/>
        <v>928000</v>
      </c>
      <c r="AJ441" s="15">
        <f t="shared" si="377"/>
        <v>0</v>
      </c>
      <c r="AK441" s="15">
        <f t="shared" si="377"/>
        <v>0</v>
      </c>
      <c r="AL441" s="15">
        <f t="shared" si="377"/>
        <v>0</v>
      </c>
      <c r="AM441" s="44">
        <f t="shared" si="377"/>
        <v>0</v>
      </c>
      <c r="AN441" s="44">
        <f t="shared" si="377"/>
        <v>0</v>
      </c>
      <c r="AO441" s="44">
        <f t="shared" si="377"/>
        <v>0</v>
      </c>
      <c r="AP441" s="44">
        <f t="shared" si="377"/>
        <v>928000</v>
      </c>
      <c r="AQ441" s="44">
        <f t="shared" si="377"/>
        <v>928000</v>
      </c>
      <c r="AR441" s="44">
        <f t="shared" si="377"/>
        <v>0</v>
      </c>
      <c r="AS441" s="44">
        <f t="shared" si="377"/>
        <v>0</v>
      </c>
    </row>
    <row r="442" spans="1:45" hidden="1" x14ac:dyDescent="0.25">
      <c r="A442" s="100" t="s">
        <v>133</v>
      </c>
      <c r="B442" s="98">
        <v>53</v>
      </c>
      <c r="C442" s="98">
        <v>0</v>
      </c>
      <c r="D442" s="2" t="s">
        <v>43</v>
      </c>
      <c r="E442" s="4">
        <v>853</v>
      </c>
      <c r="F442" s="2" t="s">
        <v>131</v>
      </c>
      <c r="G442" s="2" t="s">
        <v>11</v>
      </c>
      <c r="H442" s="3" t="s">
        <v>178</v>
      </c>
      <c r="I442" s="2" t="s">
        <v>134</v>
      </c>
      <c r="J442" s="15">
        <f>'3.ВС'!J447</f>
        <v>928000</v>
      </c>
      <c r="K442" s="15">
        <f>'3.ВС'!K447</f>
        <v>928000</v>
      </c>
      <c r="L442" s="15">
        <f>'3.ВС'!L447</f>
        <v>0</v>
      </c>
      <c r="M442" s="15">
        <f>'3.ВС'!M447</f>
        <v>0</v>
      </c>
      <c r="N442" s="15">
        <f>'3.ВС'!N447</f>
        <v>0</v>
      </c>
      <c r="O442" s="15">
        <f>'3.ВС'!O447</f>
        <v>0</v>
      </c>
      <c r="P442" s="15">
        <f>'3.ВС'!P447</f>
        <v>0</v>
      </c>
      <c r="Q442" s="15">
        <f>'3.ВС'!Q447</f>
        <v>0</v>
      </c>
      <c r="R442" s="15">
        <f>'3.ВС'!R447</f>
        <v>928000</v>
      </c>
      <c r="S442" s="15">
        <f>'3.ВС'!S447</f>
        <v>928000</v>
      </c>
      <c r="T442" s="15">
        <f>'3.ВС'!T447</f>
        <v>0</v>
      </c>
      <c r="U442" s="15">
        <f>'3.ВС'!U447</f>
        <v>0</v>
      </c>
      <c r="V442" s="15">
        <f>'3.ВС'!V447</f>
        <v>928000</v>
      </c>
      <c r="W442" s="15">
        <f>'3.ВС'!W447</f>
        <v>928000</v>
      </c>
      <c r="X442" s="15">
        <f>'3.ВС'!X447</f>
        <v>0</v>
      </c>
      <c r="Y442" s="15">
        <f>'3.ВС'!Y447</f>
        <v>0</v>
      </c>
      <c r="Z442" s="15">
        <f>'3.ВС'!Z447</f>
        <v>0</v>
      </c>
      <c r="AA442" s="15">
        <f>'3.ВС'!AA447</f>
        <v>0</v>
      </c>
      <c r="AB442" s="15">
        <f>'3.ВС'!AB447</f>
        <v>0</v>
      </c>
      <c r="AC442" s="15">
        <f>'3.ВС'!AC447</f>
        <v>0</v>
      </c>
      <c r="AD442" s="15">
        <f>'3.ВС'!AD447</f>
        <v>928000</v>
      </c>
      <c r="AE442" s="15">
        <f>'3.ВС'!AE447</f>
        <v>928000</v>
      </c>
      <c r="AF442" s="15">
        <f>'3.ВС'!AF447</f>
        <v>0</v>
      </c>
      <c r="AG442" s="15">
        <f>'3.ВС'!AG447</f>
        <v>0</v>
      </c>
      <c r="AH442" s="15">
        <f>'3.ВС'!AH447</f>
        <v>928000</v>
      </c>
      <c r="AI442" s="15">
        <f>'3.ВС'!AI447</f>
        <v>928000</v>
      </c>
      <c r="AJ442" s="15">
        <f>'3.ВС'!AJ447</f>
        <v>0</v>
      </c>
      <c r="AK442" s="15">
        <f>'3.ВС'!AK447</f>
        <v>0</v>
      </c>
      <c r="AL442" s="15">
        <f>'3.ВС'!AL447</f>
        <v>0</v>
      </c>
      <c r="AM442" s="44">
        <f>'3.ВС'!AM447</f>
        <v>0</v>
      </c>
      <c r="AN442" s="44">
        <f>'3.ВС'!AN447</f>
        <v>0</v>
      </c>
      <c r="AO442" s="44">
        <f>'3.ВС'!AO447</f>
        <v>0</v>
      </c>
      <c r="AP442" s="44">
        <f>'3.ВС'!AP447</f>
        <v>928000</v>
      </c>
      <c r="AQ442" s="44">
        <f>'3.ВС'!AQ447</f>
        <v>928000</v>
      </c>
      <c r="AR442" s="44">
        <f>'3.ВС'!AR447</f>
        <v>0</v>
      </c>
      <c r="AS442" s="44">
        <f>'3.ВС'!AS447</f>
        <v>0</v>
      </c>
    </row>
    <row r="443" spans="1:45" ht="30" x14ac:dyDescent="0.25">
      <c r="A443" s="100" t="s">
        <v>179</v>
      </c>
      <c r="B443" s="98">
        <v>53</v>
      </c>
      <c r="C443" s="98">
        <v>0</v>
      </c>
      <c r="D443" s="3" t="s">
        <v>43</v>
      </c>
      <c r="E443" s="4">
        <v>853</v>
      </c>
      <c r="F443" s="2" t="s">
        <v>131</v>
      </c>
      <c r="G443" s="2" t="s">
        <v>43</v>
      </c>
      <c r="H443" s="3" t="s">
        <v>217</v>
      </c>
      <c r="I443" s="2"/>
      <c r="J443" s="15">
        <f t="shared" ref="J443:AK444" si="378">J444</f>
        <v>4300000</v>
      </c>
      <c r="K443" s="15">
        <f t="shared" si="378"/>
        <v>0</v>
      </c>
      <c r="L443" s="15">
        <f t="shared" si="378"/>
        <v>4300000</v>
      </c>
      <c r="M443" s="15">
        <f t="shared" si="378"/>
        <v>0</v>
      </c>
      <c r="N443" s="15">
        <f t="shared" si="378"/>
        <v>1112000</v>
      </c>
      <c r="O443" s="15">
        <f t="shared" si="378"/>
        <v>0</v>
      </c>
      <c r="P443" s="15">
        <f t="shared" si="378"/>
        <v>1112000</v>
      </c>
      <c r="Q443" s="15">
        <f t="shared" si="378"/>
        <v>0</v>
      </c>
      <c r="R443" s="15">
        <f t="shared" si="378"/>
        <v>5412000</v>
      </c>
      <c r="S443" s="15">
        <f t="shared" si="378"/>
        <v>0</v>
      </c>
      <c r="T443" s="15">
        <f t="shared" si="378"/>
        <v>5412000</v>
      </c>
      <c r="U443" s="15">
        <f t="shared" si="378"/>
        <v>0</v>
      </c>
      <c r="V443" s="15">
        <f t="shared" si="378"/>
        <v>3000000</v>
      </c>
      <c r="W443" s="15">
        <f t="shared" si="378"/>
        <v>0</v>
      </c>
      <c r="X443" s="15">
        <f t="shared" si="378"/>
        <v>3000000</v>
      </c>
      <c r="Y443" s="15">
        <f t="shared" si="378"/>
        <v>0</v>
      </c>
      <c r="Z443" s="15">
        <f t="shared" si="378"/>
        <v>0</v>
      </c>
      <c r="AA443" s="15">
        <f t="shared" si="378"/>
        <v>0</v>
      </c>
      <c r="AB443" s="15">
        <f t="shared" si="378"/>
        <v>0</v>
      </c>
      <c r="AC443" s="15">
        <f t="shared" si="378"/>
        <v>0</v>
      </c>
      <c r="AD443" s="15">
        <f t="shared" si="378"/>
        <v>3000000</v>
      </c>
      <c r="AE443" s="15">
        <f t="shared" si="378"/>
        <v>0</v>
      </c>
      <c r="AF443" s="15">
        <f t="shared" si="378"/>
        <v>3000000</v>
      </c>
      <c r="AG443" s="15">
        <f t="shared" si="378"/>
        <v>0</v>
      </c>
      <c r="AH443" s="15">
        <f t="shared" si="378"/>
        <v>3000000</v>
      </c>
      <c r="AI443" s="15">
        <f t="shared" si="378"/>
        <v>0</v>
      </c>
      <c r="AJ443" s="15">
        <f t="shared" si="378"/>
        <v>3000000</v>
      </c>
      <c r="AK443" s="15">
        <f t="shared" si="378"/>
        <v>0</v>
      </c>
      <c r="AL443" s="15">
        <f t="shared" ref="Z443:AS444" si="379">AL444</f>
        <v>0</v>
      </c>
      <c r="AM443" s="44">
        <f t="shared" si="379"/>
        <v>0</v>
      </c>
      <c r="AN443" s="44">
        <f t="shared" si="379"/>
        <v>0</v>
      </c>
      <c r="AO443" s="44">
        <f t="shared" si="379"/>
        <v>0</v>
      </c>
      <c r="AP443" s="44">
        <f t="shared" si="379"/>
        <v>3000000</v>
      </c>
      <c r="AQ443" s="44">
        <f t="shared" si="379"/>
        <v>0</v>
      </c>
      <c r="AR443" s="44">
        <f t="shared" si="379"/>
        <v>3000000</v>
      </c>
      <c r="AS443" s="44">
        <f t="shared" si="379"/>
        <v>0</v>
      </c>
    </row>
    <row r="444" spans="1:45" ht="19.5" customHeight="1" x14ac:dyDescent="0.25">
      <c r="A444" s="100" t="s">
        <v>34</v>
      </c>
      <c r="B444" s="98">
        <v>53</v>
      </c>
      <c r="C444" s="98">
        <v>0</v>
      </c>
      <c r="D444" s="2" t="s">
        <v>43</v>
      </c>
      <c r="E444" s="4">
        <v>853</v>
      </c>
      <c r="F444" s="2" t="s">
        <v>131</v>
      </c>
      <c r="G444" s="2" t="s">
        <v>43</v>
      </c>
      <c r="H444" s="3" t="s">
        <v>217</v>
      </c>
      <c r="I444" s="2" t="s">
        <v>35</v>
      </c>
      <c r="J444" s="15">
        <f t="shared" si="378"/>
        <v>4300000</v>
      </c>
      <c r="K444" s="15">
        <f t="shared" si="378"/>
        <v>0</v>
      </c>
      <c r="L444" s="15">
        <f t="shared" si="378"/>
        <v>4300000</v>
      </c>
      <c r="M444" s="15">
        <f t="shared" si="378"/>
        <v>0</v>
      </c>
      <c r="N444" s="15">
        <f t="shared" si="378"/>
        <v>1112000</v>
      </c>
      <c r="O444" s="15">
        <f t="shared" si="378"/>
        <v>0</v>
      </c>
      <c r="P444" s="15">
        <f t="shared" si="378"/>
        <v>1112000</v>
      </c>
      <c r="Q444" s="15">
        <f t="shared" si="378"/>
        <v>0</v>
      </c>
      <c r="R444" s="15">
        <f t="shared" si="378"/>
        <v>5412000</v>
      </c>
      <c r="S444" s="15">
        <f t="shared" si="378"/>
        <v>0</v>
      </c>
      <c r="T444" s="15">
        <f t="shared" si="378"/>
        <v>5412000</v>
      </c>
      <c r="U444" s="15">
        <f t="shared" si="378"/>
        <v>0</v>
      </c>
      <c r="V444" s="15">
        <f t="shared" si="378"/>
        <v>3000000</v>
      </c>
      <c r="W444" s="15">
        <f t="shared" si="378"/>
        <v>0</v>
      </c>
      <c r="X444" s="15">
        <f t="shared" si="378"/>
        <v>3000000</v>
      </c>
      <c r="Y444" s="15">
        <f t="shared" si="378"/>
        <v>0</v>
      </c>
      <c r="Z444" s="15">
        <f t="shared" si="379"/>
        <v>0</v>
      </c>
      <c r="AA444" s="15">
        <f t="shared" si="379"/>
        <v>0</v>
      </c>
      <c r="AB444" s="15">
        <f t="shared" si="379"/>
        <v>0</v>
      </c>
      <c r="AC444" s="15">
        <f t="shared" si="379"/>
        <v>0</v>
      </c>
      <c r="AD444" s="15">
        <f t="shared" si="379"/>
        <v>3000000</v>
      </c>
      <c r="AE444" s="15">
        <f t="shared" si="379"/>
        <v>0</v>
      </c>
      <c r="AF444" s="15">
        <f t="shared" si="379"/>
        <v>3000000</v>
      </c>
      <c r="AG444" s="15">
        <f t="shared" si="379"/>
        <v>0</v>
      </c>
      <c r="AH444" s="15">
        <f t="shared" si="379"/>
        <v>3000000</v>
      </c>
      <c r="AI444" s="15">
        <f t="shared" si="379"/>
        <v>0</v>
      </c>
      <c r="AJ444" s="15">
        <f t="shared" si="379"/>
        <v>3000000</v>
      </c>
      <c r="AK444" s="15">
        <f t="shared" si="379"/>
        <v>0</v>
      </c>
      <c r="AL444" s="15">
        <f t="shared" si="379"/>
        <v>0</v>
      </c>
      <c r="AM444" s="44">
        <f t="shared" si="379"/>
        <v>0</v>
      </c>
      <c r="AN444" s="44">
        <f t="shared" si="379"/>
        <v>0</v>
      </c>
      <c r="AO444" s="44">
        <f t="shared" si="379"/>
        <v>0</v>
      </c>
      <c r="AP444" s="44">
        <f t="shared" si="379"/>
        <v>3000000</v>
      </c>
      <c r="AQ444" s="44">
        <f t="shared" si="379"/>
        <v>0</v>
      </c>
      <c r="AR444" s="44">
        <f t="shared" si="379"/>
        <v>3000000</v>
      </c>
      <c r="AS444" s="44">
        <f t="shared" si="379"/>
        <v>0</v>
      </c>
    </row>
    <row r="445" spans="1:45" ht="19.5" customHeight="1" x14ac:dyDescent="0.25">
      <c r="A445" s="102" t="s">
        <v>59</v>
      </c>
      <c r="B445" s="98">
        <v>53</v>
      </c>
      <c r="C445" s="98">
        <v>0</v>
      </c>
      <c r="D445" s="2" t="s">
        <v>43</v>
      </c>
      <c r="E445" s="4">
        <v>853</v>
      </c>
      <c r="F445" s="2" t="s">
        <v>131</v>
      </c>
      <c r="G445" s="2" t="s">
        <v>43</v>
      </c>
      <c r="H445" s="3" t="s">
        <v>217</v>
      </c>
      <c r="I445" s="2" t="s">
        <v>60</v>
      </c>
      <c r="J445" s="15">
        <f>'3.ВС'!J451</f>
        <v>4300000</v>
      </c>
      <c r="K445" s="15">
        <f>'3.ВС'!K451</f>
        <v>0</v>
      </c>
      <c r="L445" s="15">
        <f>'3.ВС'!L451</f>
        <v>4300000</v>
      </c>
      <c r="M445" s="15">
        <f>'3.ВС'!M451</f>
        <v>0</v>
      </c>
      <c r="N445" s="15">
        <f>'3.ВС'!N451</f>
        <v>1112000</v>
      </c>
      <c r="O445" s="15">
        <f>'3.ВС'!O451</f>
        <v>0</v>
      </c>
      <c r="P445" s="15">
        <f>'3.ВС'!P451</f>
        <v>1112000</v>
      </c>
      <c r="Q445" s="15">
        <f>'3.ВС'!Q451</f>
        <v>0</v>
      </c>
      <c r="R445" s="15">
        <f>'3.ВС'!R451</f>
        <v>5412000</v>
      </c>
      <c r="S445" s="15">
        <f>'3.ВС'!S451</f>
        <v>0</v>
      </c>
      <c r="T445" s="15">
        <f>'3.ВС'!T451</f>
        <v>5412000</v>
      </c>
      <c r="U445" s="15">
        <f>'3.ВС'!U451</f>
        <v>0</v>
      </c>
      <c r="V445" s="15">
        <f>'3.ВС'!V451</f>
        <v>3000000</v>
      </c>
      <c r="W445" s="15">
        <f>'3.ВС'!W451</f>
        <v>0</v>
      </c>
      <c r="X445" s="15">
        <f>'3.ВС'!X451</f>
        <v>3000000</v>
      </c>
      <c r="Y445" s="15">
        <f>'3.ВС'!Y451</f>
        <v>0</v>
      </c>
      <c r="Z445" s="15">
        <f>'3.ВС'!Z451</f>
        <v>0</v>
      </c>
      <c r="AA445" s="15">
        <f>'3.ВС'!AA451</f>
        <v>0</v>
      </c>
      <c r="AB445" s="15">
        <f>'3.ВС'!AB451</f>
        <v>0</v>
      </c>
      <c r="AC445" s="15">
        <f>'3.ВС'!AC451</f>
        <v>0</v>
      </c>
      <c r="AD445" s="15">
        <f>'3.ВС'!AD451</f>
        <v>3000000</v>
      </c>
      <c r="AE445" s="15">
        <f>'3.ВС'!AE451</f>
        <v>0</v>
      </c>
      <c r="AF445" s="15">
        <f>'3.ВС'!AF451</f>
        <v>3000000</v>
      </c>
      <c r="AG445" s="15">
        <f>'3.ВС'!AG451</f>
        <v>0</v>
      </c>
      <c r="AH445" s="15">
        <f>'3.ВС'!AH451</f>
        <v>3000000</v>
      </c>
      <c r="AI445" s="15">
        <f>'3.ВС'!AI451</f>
        <v>0</v>
      </c>
      <c r="AJ445" s="15">
        <f>'3.ВС'!AJ451</f>
        <v>3000000</v>
      </c>
      <c r="AK445" s="15">
        <f>'3.ВС'!AK451</f>
        <v>0</v>
      </c>
      <c r="AL445" s="15">
        <f>'3.ВС'!AL451</f>
        <v>0</v>
      </c>
      <c r="AM445" s="44">
        <f>'3.ВС'!AM451</f>
        <v>0</v>
      </c>
      <c r="AN445" s="44">
        <f>'3.ВС'!AN451</f>
        <v>0</v>
      </c>
      <c r="AO445" s="44">
        <f>'3.ВС'!AO451</f>
        <v>0</v>
      </c>
      <c r="AP445" s="44">
        <f>'3.ВС'!AP451</f>
        <v>3000000</v>
      </c>
      <c r="AQ445" s="44">
        <f>'3.ВС'!AQ451</f>
        <v>0</v>
      </c>
      <c r="AR445" s="44">
        <f>'3.ВС'!AR451</f>
        <v>3000000</v>
      </c>
      <c r="AS445" s="44">
        <f>'3.ВС'!AS451</f>
        <v>0</v>
      </c>
    </row>
    <row r="446" spans="1:45" s="17" customFormat="1" ht="19.5" customHeight="1" x14ac:dyDescent="0.25">
      <c r="A446" s="5" t="s">
        <v>180</v>
      </c>
      <c r="B446" s="51">
        <v>70</v>
      </c>
      <c r="C446" s="51"/>
      <c r="D446" s="13"/>
      <c r="E446" s="95"/>
      <c r="F446" s="13"/>
      <c r="G446" s="13"/>
      <c r="H446" s="13"/>
      <c r="I446" s="13"/>
      <c r="J446" s="16">
        <f>J447+J457+J461+J470+J476</f>
        <v>2206700</v>
      </c>
      <c r="K446" s="16">
        <f t="shared" ref="K446:U446" si="380">K447+K457+K461+K470+K476</f>
        <v>0</v>
      </c>
      <c r="L446" s="16">
        <f t="shared" si="380"/>
        <v>2188700</v>
      </c>
      <c r="M446" s="16">
        <f t="shared" si="380"/>
        <v>18000</v>
      </c>
      <c r="N446" s="16">
        <f t="shared" si="380"/>
        <v>80961</v>
      </c>
      <c r="O446" s="16">
        <f t="shared" si="380"/>
        <v>0</v>
      </c>
      <c r="P446" s="16">
        <f t="shared" si="380"/>
        <v>80961</v>
      </c>
      <c r="Q446" s="16">
        <f t="shared" si="380"/>
        <v>0</v>
      </c>
      <c r="R446" s="16">
        <f t="shared" si="380"/>
        <v>2287661</v>
      </c>
      <c r="S446" s="16">
        <f t="shared" si="380"/>
        <v>0</v>
      </c>
      <c r="T446" s="16">
        <f t="shared" si="380"/>
        <v>1309661</v>
      </c>
      <c r="U446" s="16">
        <f t="shared" si="380"/>
        <v>18000</v>
      </c>
      <c r="V446" s="16">
        <f>V447+V457+V461+V470+V476</f>
        <v>5164869.1099999994</v>
      </c>
      <c r="W446" s="16">
        <f t="shared" ref="W446:Y446" si="381">W447+W457+W461+W470+W476</f>
        <v>0</v>
      </c>
      <c r="X446" s="16">
        <f t="shared" si="381"/>
        <v>5146869.1099999994</v>
      </c>
      <c r="Y446" s="16">
        <f t="shared" si="381"/>
        <v>18000</v>
      </c>
      <c r="Z446" s="16">
        <f t="shared" ref="Z446:AS446" si="382">Z447+Z457+Z461+Z470+Z476</f>
        <v>29.95</v>
      </c>
      <c r="AA446" s="16">
        <f t="shared" si="382"/>
        <v>0</v>
      </c>
      <c r="AB446" s="16">
        <f t="shared" si="382"/>
        <v>29.95</v>
      </c>
      <c r="AC446" s="16">
        <f t="shared" si="382"/>
        <v>0</v>
      </c>
      <c r="AD446" s="16">
        <f t="shared" si="382"/>
        <v>5164899.0600000005</v>
      </c>
      <c r="AE446" s="16">
        <f t="shared" si="382"/>
        <v>0</v>
      </c>
      <c r="AF446" s="16">
        <f t="shared" si="382"/>
        <v>5146899.0600000005</v>
      </c>
      <c r="AG446" s="16">
        <f t="shared" si="382"/>
        <v>18000</v>
      </c>
      <c r="AH446" s="16">
        <f t="shared" si="382"/>
        <v>8965711.8399999999</v>
      </c>
      <c r="AI446" s="16">
        <f t="shared" si="382"/>
        <v>0</v>
      </c>
      <c r="AJ446" s="16">
        <f t="shared" si="382"/>
        <v>8947711.8399999999</v>
      </c>
      <c r="AK446" s="16">
        <f t="shared" si="382"/>
        <v>18000</v>
      </c>
      <c r="AL446" s="16">
        <f t="shared" si="382"/>
        <v>15.39</v>
      </c>
      <c r="AM446" s="16">
        <f t="shared" si="382"/>
        <v>0</v>
      </c>
      <c r="AN446" s="16">
        <f t="shared" si="382"/>
        <v>15.39</v>
      </c>
      <c r="AO446" s="16">
        <f t="shared" si="382"/>
        <v>0</v>
      </c>
      <c r="AP446" s="16">
        <f t="shared" si="382"/>
        <v>8965727.2300000004</v>
      </c>
      <c r="AQ446" s="16">
        <f t="shared" si="382"/>
        <v>0</v>
      </c>
      <c r="AR446" s="16">
        <f t="shared" si="382"/>
        <v>8947727.2300000004</v>
      </c>
      <c r="AS446" s="16">
        <f t="shared" si="382"/>
        <v>18000</v>
      </c>
    </row>
    <row r="447" spans="1:45" ht="19.5" customHeight="1" x14ac:dyDescent="0.25">
      <c r="A447" s="100" t="s">
        <v>6</v>
      </c>
      <c r="B447" s="98">
        <v>70</v>
      </c>
      <c r="C447" s="98">
        <v>0</v>
      </c>
      <c r="D447" s="2" t="s">
        <v>173</v>
      </c>
      <c r="E447" s="4">
        <v>851</v>
      </c>
      <c r="F447" s="2"/>
      <c r="G447" s="2"/>
      <c r="H447" s="2"/>
      <c r="I447" s="2"/>
      <c r="J447" s="15">
        <f>J448+J451+J454</f>
        <v>0</v>
      </c>
      <c r="K447" s="15">
        <f t="shared" ref="K447:AS447" si="383">K448+K451+K454</f>
        <v>0</v>
      </c>
      <c r="L447" s="15">
        <f t="shared" si="383"/>
        <v>0</v>
      </c>
      <c r="M447" s="15">
        <f t="shared" si="383"/>
        <v>0</v>
      </c>
      <c r="N447" s="15">
        <f t="shared" si="383"/>
        <v>120961</v>
      </c>
      <c r="O447" s="15">
        <f t="shared" si="383"/>
        <v>0</v>
      </c>
      <c r="P447" s="15">
        <f t="shared" si="383"/>
        <v>120961</v>
      </c>
      <c r="Q447" s="15">
        <f t="shared" si="383"/>
        <v>0</v>
      </c>
      <c r="R447" s="15">
        <f t="shared" si="383"/>
        <v>120961</v>
      </c>
      <c r="S447" s="15">
        <f t="shared" si="383"/>
        <v>0</v>
      </c>
      <c r="T447" s="15">
        <f t="shared" si="383"/>
        <v>120961</v>
      </c>
      <c r="U447" s="15">
        <f t="shared" si="383"/>
        <v>0</v>
      </c>
      <c r="V447" s="15">
        <f t="shared" si="383"/>
        <v>0</v>
      </c>
      <c r="W447" s="15">
        <f t="shared" si="383"/>
        <v>0</v>
      </c>
      <c r="X447" s="15">
        <f t="shared" si="383"/>
        <v>0</v>
      </c>
      <c r="Y447" s="15">
        <f t="shared" si="383"/>
        <v>0</v>
      </c>
      <c r="Z447" s="15">
        <f t="shared" si="383"/>
        <v>0</v>
      </c>
      <c r="AA447" s="15">
        <f t="shared" si="383"/>
        <v>0</v>
      </c>
      <c r="AB447" s="15">
        <f t="shared" si="383"/>
        <v>0</v>
      </c>
      <c r="AC447" s="15">
        <f t="shared" si="383"/>
        <v>0</v>
      </c>
      <c r="AD447" s="15">
        <f t="shared" si="383"/>
        <v>0</v>
      </c>
      <c r="AE447" s="15">
        <f t="shared" si="383"/>
        <v>0</v>
      </c>
      <c r="AF447" s="15">
        <f t="shared" si="383"/>
        <v>0</v>
      </c>
      <c r="AG447" s="15">
        <f t="shared" si="383"/>
        <v>0</v>
      </c>
      <c r="AH447" s="15">
        <f t="shared" si="383"/>
        <v>0</v>
      </c>
      <c r="AI447" s="15">
        <f t="shared" si="383"/>
        <v>0</v>
      </c>
      <c r="AJ447" s="15">
        <f t="shared" si="383"/>
        <v>0</v>
      </c>
      <c r="AK447" s="15">
        <f t="shared" si="383"/>
        <v>0</v>
      </c>
      <c r="AL447" s="15">
        <f t="shared" si="383"/>
        <v>0</v>
      </c>
      <c r="AM447" s="15">
        <f t="shared" si="383"/>
        <v>0</v>
      </c>
      <c r="AN447" s="15">
        <f t="shared" si="383"/>
        <v>0</v>
      </c>
      <c r="AO447" s="15">
        <f t="shared" si="383"/>
        <v>0</v>
      </c>
      <c r="AP447" s="15">
        <f t="shared" si="383"/>
        <v>0</v>
      </c>
      <c r="AQ447" s="15">
        <f t="shared" si="383"/>
        <v>0</v>
      </c>
      <c r="AR447" s="15">
        <f t="shared" si="383"/>
        <v>0</v>
      </c>
      <c r="AS447" s="15">
        <f t="shared" si="383"/>
        <v>0</v>
      </c>
    </row>
    <row r="448" spans="1:45" ht="45" hidden="1" x14ac:dyDescent="0.25">
      <c r="A448" s="102" t="s">
        <v>420</v>
      </c>
      <c r="B448" s="98">
        <v>70</v>
      </c>
      <c r="C448" s="98">
        <v>0</v>
      </c>
      <c r="D448" s="2" t="s">
        <v>173</v>
      </c>
      <c r="E448" s="98">
        <v>851</v>
      </c>
      <c r="F448" s="2"/>
      <c r="G448" s="2"/>
      <c r="H448" s="2" t="s">
        <v>422</v>
      </c>
      <c r="I448" s="2"/>
      <c r="J448" s="15">
        <f t="shared" ref="J448:AK452" si="384">J449</f>
        <v>0</v>
      </c>
      <c r="K448" s="15">
        <f t="shared" si="384"/>
        <v>0</v>
      </c>
      <c r="L448" s="15">
        <f t="shared" si="384"/>
        <v>0</v>
      </c>
      <c r="M448" s="15">
        <f t="shared" si="384"/>
        <v>0</v>
      </c>
      <c r="N448" s="15">
        <f t="shared" si="384"/>
        <v>0</v>
      </c>
      <c r="O448" s="15">
        <f t="shared" si="384"/>
        <v>0</v>
      </c>
      <c r="P448" s="15">
        <f t="shared" si="384"/>
        <v>0</v>
      </c>
      <c r="Q448" s="15">
        <f t="shared" si="384"/>
        <v>0</v>
      </c>
      <c r="R448" s="15">
        <f t="shared" si="384"/>
        <v>0</v>
      </c>
      <c r="S448" s="15">
        <f t="shared" si="384"/>
        <v>0</v>
      </c>
      <c r="T448" s="15">
        <f t="shared" si="384"/>
        <v>0</v>
      </c>
      <c r="U448" s="15">
        <f t="shared" si="384"/>
        <v>0</v>
      </c>
      <c r="V448" s="15">
        <f t="shared" si="384"/>
        <v>0</v>
      </c>
      <c r="W448" s="15">
        <f t="shared" si="384"/>
        <v>0</v>
      </c>
      <c r="X448" s="15">
        <f t="shared" si="384"/>
        <v>0</v>
      </c>
      <c r="Y448" s="15">
        <f t="shared" si="384"/>
        <v>0</v>
      </c>
      <c r="Z448" s="15">
        <f t="shared" si="384"/>
        <v>0</v>
      </c>
      <c r="AA448" s="15">
        <f t="shared" si="384"/>
        <v>0</v>
      </c>
      <c r="AB448" s="15">
        <f t="shared" si="384"/>
        <v>0</v>
      </c>
      <c r="AC448" s="15">
        <f t="shared" si="384"/>
        <v>0</v>
      </c>
      <c r="AD448" s="15">
        <f t="shared" si="384"/>
        <v>0</v>
      </c>
      <c r="AE448" s="15">
        <f t="shared" si="384"/>
        <v>0</v>
      </c>
      <c r="AF448" s="15">
        <f t="shared" si="384"/>
        <v>0</v>
      </c>
      <c r="AG448" s="15">
        <f t="shared" si="384"/>
        <v>0</v>
      </c>
      <c r="AH448" s="15">
        <f t="shared" si="384"/>
        <v>0</v>
      </c>
      <c r="AI448" s="15">
        <f t="shared" si="384"/>
        <v>0</v>
      </c>
      <c r="AJ448" s="15">
        <f t="shared" si="384"/>
        <v>0</v>
      </c>
      <c r="AK448" s="15">
        <f t="shared" si="384"/>
        <v>0</v>
      </c>
      <c r="AL448" s="15">
        <f t="shared" ref="Z448:AS449" si="385">AL449</f>
        <v>0</v>
      </c>
      <c r="AM448" s="15">
        <f t="shared" si="385"/>
        <v>0</v>
      </c>
      <c r="AN448" s="15">
        <f t="shared" si="385"/>
        <v>0</v>
      </c>
      <c r="AO448" s="15">
        <f t="shared" si="385"/>
        <v>0</v>
      </c>
      <c r="AP448" s="15">
        <f t="shared" si="385"/>
        <v>0</v>
      </c>
      <c r="AQ448" s="15">
        <f t="shared" si="385"/>
        <v>0</v>
      </c>
      <c r="AR448" s="15">
        <f t="shared" si="385"/>
        <v>0</v>
      </c>
      <c r="AS448" s="15">
        <f t="shared" si="385"/>
        <v>0</v>
      </c>
    </row>
    <row r="449" spans="1:45" ht="33" hidden="1" customHeight="1" x14ac:dyDescent="0.25">
      <c r="A449" s="102" t="s">
        <v>15</v>
      </c>
      <c r="B449" s="98">
        <v>70</v>
      </c>
      <c r="C449" s="98">
        <v>0</v>
      </c>
      <c r="D449" s="2" t="s">
        <v>173</v>
      </c>
      <c r="E449" s="98">
        <v>851</v>
      </c>
      <c r="F449" s="2"/>
      <c r="G449" s="2"/>
      <c r="H449" s="2" t="s">
        <v>422</v>
      </c>
      <c r="I449" s="2" t="s">
        <v>17</v>
      </c>
      <c r="J449" s="15">
        <f t="shared" si="384"/>
        <v>0</v>
      </c>
      <c r="K449" s="15">
        <f t="shared" si="384"/>
        <v>0</v>
      </c>
      <c r="L449" s="15">
        <f t="shared" si="384"/>
        <v>0</v>
      </c>
      <c r="M449" s="15">
        <f t="shared" si="384"/>
        <v>0</v>
      </c>
      <c r="N449" s="15">
        <f t="shared" si="384"/>
        <v>0</v>
      </c>
      <c r="O449" s="15">
        <f t="shared" si="384"/>
        <v>0</v>
      </c>
      <c r="P449" s="15">
        <f t="shared" si="384"/>
        <v>0</v>
      </c>
      <c r="Q449" s="15">
        <f t="shared" si="384"/>
        <v>0</v>
      </c>
      <c r="R449" s="15">
        <f t="shared" si="384"/>
        <v>0</v>
      </c>
      <c r="S449" s="15">
        <f t="shared" si="384"/>
        <v>0</v>
      </c>
      <c r="T449" s="15">
        <f t="shared" si="384"/>
        <v>0</v>
      </c>
      <c r="U449" s="15">
        <f t="shared" si="384"/>
        <v>0</v>
      </c>
      <c r="V449" s="15">
        <f t="shared" si="384"/>
        <v>0</v>
      </c>
      <c r="W449" s="15">
        <f t="shared" si="384"/>
        <v>0</v>
      </c>
      <c r="X449" s="15">
        <f t="shared" si="384"/>
        <v>0</v>
      </c>
      <c r="Y449" s="15">
        <f t="shared" si="384"/>
        <v>0</v>
      </c>
      <c r="Z449" s="15">
        <f t="shared" si="385"/>
        <v>0</v>
      </c>
      <c r="AA449" s="15">
        <f t="shared" si="385"/>
        <v>0</v>
      </c>
      <c r="AB449" s="15">
        <f t="shared" si="385"/>
        <v>0</v>
      </c>
      <c r="AC449" s="15">
        <f t="shared" si="385"/>
        <v>0</v>
      </c>
      <c r="AD449" s="15">
        <f t="shared" si="385"/>
        <v>0</v>
      </c>
      <c r="AE449" s="15">
        <f t="shared" si="385"/>
        <v>0</v>
      </c>
      <c r="AF449" s="15">
        <f t="shared" si="385"/>
        <v>0</v>
      </c>
      <c r="AG449" s="15">
        <f t="shared" si="385"/>
        <v>0</v>
      </c>
      <c r="AH449" s="15">
        <f t="shared" si="385"/>
        <v>0</v>
      </c>
      <c r="AI449" s="15">
        <f t="shared" si="385"/>
        <v>0</v>
      </c>
      <c r="AJ449" s="15">
        <f t="shared" si="385"/>
        <v>0</v>
      </c>
      <c r="AK449" s="15">
        <f t="shared" si="385"/>
        <v>0</v>
      </c>
      <c r="AL449" s="15">
        <f t="shared" si="385"/>
        <v>0</v>
      </c>
      <c r="AM449" s="15">
        <f t="shared" si="385"/>
        <v>0</v>
      </c>
      <c r="AN449" s="15">
        <f t="shared" si="385"/>
        <v>0</v>
      </c>
      <c r="AO449" s="15">
        <f t="shared" si="385"/>
        <v>0</v>
      </c>
      <c r="AP449" s="15">
        <f t="shared" si="385"/>
        <v>0</v>
      </c>
      <c r="AQ449" s="15">
        <f t="shared" si="385"/>
        <v>0</v>
      </c>
      <c r="AR449" s="15">
        <f t="shared" si="385"/>
        <v>0</v>
      </c>
      <c r="AS449" s="15">
        <f t="shared" si="385"/>
        <v>0</v>
      </c>
    </row>
    <row r="450" spans="1:45" ht="45.75" hidden="1" customHeight="1" x14ac:dyDescent="0.25">
      <c r="A450" s="102" t="s">
        <v>263</v>
      </c>
      <c r="B450" s="98">
        <v>70</v>
      </c>
      <c r="C450" s="98">
        <v>0</v>
      </c>
      <c r="D450" s="2" t="s">
        <v>173</v>
      </c>
      <c r="E450" s="98">
        <v>851</v>
      </c>
      <c r="F450" s="2"/>
      <c r="G450" s="2"/>
      <c r="H450" s="2" t="s">
        <v>422</v>
      </c>
      <c r="I450" s="2" t="s">
        <v>18</v>
      </c>
      <c r="J450" s="15">
        <f>'3.ВС'!J73</f>
        <v>0</v>
      </c>
      <c r="K450" s="15">
        <f>'3.ВС'!K73</f>
        <v>0</v>
      </c>
      <c r="L450" s="15">
        <f>'3.ВС'!L73</f>
        <v>0</v>
      </c>
      <c r="M450" s="15">
        <f>'3.ВС'!M73</f>
        <v>0</v>
      </c>
      <c r="N450" s="15">
        <f>'3.ВС'!N73</f>
        <v>0</v>
      </c>
      <c r="O450" s="15">
        <f>'3.ВС'!O73</f>
        <v>0</v>
      </c>
      <c r="P450" s="15">
        <f>'3.ВС'!P73</f>
        <v>0</v>
      </c>
      <c r="Q450" s="15">
        <f>'3.ВС'!Q73</f>
        <v>0</v>
      </c>
      <c r="R450" s="15">
        <f>'3.ВС'!R73</f>
        <v>0</v>
      </c>
      <c r="S450" s="15">
        <f>'3.ВС'!S73</f>
        <v>0</v>
      </c>
      <c r="T450" s="15">
        <f>'3.ВС'!T73</f>
        <v>0</v>
      </c>
      <c r="U450" s="15">
        <f>'3.ВС'!U73</f>
        <v>0</v>
      </c>
      <c r="V450" s="15">
        <f>'3.ВС'!V73</f>
        <v>0</v>
      </c>
      <c r="W450" s="15">
        <f>'3.ВС'!W73</f>
        <v>0</v>
      </c>
      <c r="X450" s="15">
        <f>'3.ВС'!X73</f>
        <v>0</v>
      </c>
      <c r="Y450" s="15">
        <f>'3.ВС'!Y73</f>
        <v>0</v>
      </c>
      <c r="Z450" s="15">
        <f>'3.ВС'!Z73</f>
        <v>0</v>
      </c>
      <c r="AA450" s="15">
        <f>'3.ВС'!AA73</f>
        <v>0</v>
      </c>
      <c r="AB450" s="15">
        <f>'3.ВС'!AB73</f>
        <v>0</v>
      </c>
      <c r="AC450" s="15">
        <f>'3.ВС'!AC73</f>
        <v>0</v>
      </c>
      <c r="AD450" s="15">
        <f>'3.ВС'!AD73</f>
        <v>0</v>
      </c>
      <c r="AE450" s="15">
        <f>'3.ВС'!AE73</f>
        <v>0</v>
      </c>
      <c r="AF450" s="15">
        <f>'3.ВС'!AF73</f>
        <v>0</v>
      </c>
      <c r="AG450" s="15">
        <f>'3.ВС'!AG73</f>
        <v>0</v>
      </c>
      <c r="AH450" s="15">
        <f>'3.ВС'!AH73</f>
        <v>0</v>
      </c>
      <c r="AI450" s="15">
        <f>'3.ВС'!AI73</f>
        <v>0</v>
      </c>
      <c r="AJ450" s="15">
        <f>'3.ВС'!AJ73</f>
        <v>0</v>
      </c>
      <c r="AK450" s="15">
        <f>'3.ВС'!AK73</f>
        <v>0</v>
      </c>
      <c r="AL450" s="15">
        <f>'3.ВС'!AL73</f>
        <v>0</v>
      </c>
      <c r="AM450" s="15">
        <f>'3.ВС'!AM73</f>
        <v>0</v>
      </c>
      <c r="AN450" s="15">
        <f>'3.ВС'!AN73</f>
        <v>0</v>
      </c>
      <c r="AO450" s="15">
        <f>'3.ВС'!AO73</f>
        <v>0</v>
      </c>
      <c r="AP450" s="15">
        <f>'3.ВС'!AP73</f>
        <v>0</v>
      </c>
      <c r="AQ450" s="15">
        <f>'3.ВС'!AQ73</f>
        <v>0</v>
      </c>
      <c r="AR450" s="15">
        <f>'3.ВС'!AR73</f>
        <v>0</v>
      </c>
      <c r="AS450" s="15">
        <f>'3.ВС'!AS73</f>
        <v>0</v>
      </c>
    </row>
    <row r="451" spans="1:45" ht="31.5" customHeight="1" x14ac:dyDescent="0.25">
      <c r="A451" s="102" t="s">
        <v>517</v>
      </c>
      <c r="B451" s="98">
        <v>70</v>
      </c>
      <c r="C451" s="98">
        <v>0</v>
      </c>
      <c r="D451" s="2" t="s">
        <v>173</v>
      </c>
      <c r="E451" s="98">
        <v>851</v>
      </c>
      <c r="F451" s="2"/>
      <c r="G451" s="2"/>
      <c r="H451" s="2" t="s">
        <v>521</v>
      </c>
      <c r="I451" s="2"/>
      <c r="J451" s="15">
        <f t="shared" si="384"/>
        <v>0</v>
      </c>
      <c r="K451" s="15">
        <f t="shared" si="384"/>
        <v>0</v>
      </c>
      <c r="L451" s="15">
        <f t="shared" si="384"/>
        <v>0</v>
      </c>
      <c r="M451" s="15">
        <f t="shared" si="384"/>
        <v>0</v>
      </c>
      <c r="N451" s="15">
        <f t="shared" si="384"/>
        <v>80961</v>
      </c>
      <c r="O451" s="15">
        <f t="shared" si="384"/>
        <v>0</v>
      </c>
      <c r="P451" s="15">
        <f t="shared" si="384"/>
        <v>80961</v>
      </c>
      <c r="Q451" s="15">
        <f t="shared" si="384"/>
        <v>0</v>
      </c>
      <c r="R451" s="15">
        <f t="shared" si="384"/>
        <v>80961</v>
      </c>
      <c r="S451" s="15">
        <f t="shared" si="384"/>
        <v>0</v>
      </c>
      <c r="T451" s="15">
        <f t="shared" si="384"/>
        <v>80961</v>
      </c>
      <c r="U451" s="15">
        <f t="shared" si="384"/>
        <v>0</v>
      </c>
      <c r="V451" s="15">
        <f t="shared" si="384"/>
        <v>0</v>
      </c>
      <c r="W451" s="15">
        <f t="shared" si="384"/>
        <v>0</v>
      </c>
      <c r="X451" s="15">
        <f t="shared" si="384"/>
        <v>0</v>
      </c>
      <c r="Y451" s="15">
        <f t="shared" si="384"/>
        <v>0</v>
      </c>
      <c r="Z451" s="15">
        <f t="shared" si="384"/>
        <v>0</v>
      </c>
      <c r="AA451" s="15">
        <f t="shared" si="384"/>
        <v>0</v>
      </c>
      <c r="AB451" s="15">
        <f t="shared" si="384"/>
        <v>0</v>
      </c>
      <c r="AC451" s="15">
        <f t="shared" si="384"/>
        <v>0</v>
      </c>
      <c r="AD451" s="15">
        <f t="shared" si="384"/>
        <v>0</v>
      </c>
      <c r="AE451" s="15">
        <f t="shared" si="384"/>
        <v>0</v>
      </c>
      <c r="AF451" s="15">
        <f t="shared" si="384"/>
        <v>0</v>
      </c>
      <c r="AG451" s="15">
        <f t="shared" si="384"/>
        <v>0</v>
      </c>
      <c r="AH451" s="15">
        <f t="shared" si="384"/>
        <v>0</v>
      </c>
      <c r="AI451" s="15">
        <f t="shared" si="384"/>
        <v>0</v>
      </c>
      <c r="AJ451" s="15">
        <f t="shared" si="384"/>
        <v>0</v>
      </c>
      <c r="AK451" s="15">
        <f t="shared" si="384"/>
        <v>0</v>
      </c>
      <c r="AL451" s="15">
        <f t="shared" ref="K451:AS452" si="386">AL452</f>
        <v>0</v>
      </c>
      <c r="AM451" s="15">
        <f t="shared" si="386"/>
        <v>0</v>
      </c>
      <c r="AN451" s="15">
        <f t="shared" si="386"/>
        <v>0</v>
      </c>
      <c r="AO451" s="15">
        <f t="shared" si="386"/>
        <v>0</v>
      </c>
      <c r="AP451" s="15">
        <f t="shared" si="386"/>
        <v>0</v>
      </c>
      <c r="AQ451" s="15">
        <f t="shared" si="386"/>
        <v>0</v>
      </c>
      <c r="AR451" s="15">
        <f t="shared" si="386"/>
        <v>0</v>
      </c>
      <c r="AS451" s="15">
        <f t="shared" si="386"/>
        <v>0</v>
      </c>
    </row>
    <row r="452" spans="1:45" ht="21" customHeight="1" x14ac:dyDescent="0.25">
      <c r="A452" s="102" t="s">
        <v>23</v>
      </c>
      <c r="B452" s="98">
        <v>70</v>
      </c>
      <c r="C452" s="98">
        <v>0</v>
      </c>
      <c r="D452" s="2" t="s">
        <v>173</v>
      </c>
      <c r="E452" s="98">
        <v>851</v>
      </c>
      <c r="F452" s="2"/>
      <c r="G452" s="2"/>
      <c r="H452" s="2" t="s">
        <v>521</v>
      </c>
      <c r="I452" s="2" t="s">
        <v>24</v>
      </c>
      <c r="J452" s="15">
        <f t="shared" si="384"/>
        <v>0</v>
      </c>
      <c r="K452" s="15">
        <f t="shared" si="386"/>
        <v>0</v>
      </c>
      <c r="L452" s="15">
        <f t="shared" si="386"/>
        <v>0</v>
      </c>
      <c r="M452" s="15">
        <f t="shared" si="386"/>
        <v>0</v>
      </c>
      <c r="N452" s="15">
        <f t="shared" si="386"/>
        <v>80961</v>
      </c>
      <c r="O452" s="15">
        <f t="shared" si="386"/>
        <v>0</v>
      </c>
      <c r="P452" s="15">
        <f t="shared" si="386"/>
        <v>80961</v>
      </c>
      <c r="Q452" s="15">
        <f t="shared" si="386"/>
        <v>0</v>
      </c>
      <c r="R452" s="15">
        <f t="shared" si="386"/>
        <v>80961</v>
      </c>
      <c r="S452" s="15">
        <f t="shared" si="386"/>
        <v>0</v>
      </c>
      <c r="T452" s="15">
        <f t="shared" si="386"/>
        <v>80961</v>
      </c>
      <c r="U452" s="15">
        <f t="shared" si="386"/>
        <v>0</v>
      </c>
      <c r="V452" s="15">
        <f t="shared" si="386"/>
        <v>0</v>
      </c>
      <c r="W452" s="15">
        <f t="shared" si="386"/>
        <v>0</v>
      </c>
      <c r="X452" s="15">
        <f t="shared" si="386"/>
        <v>0</v>
      </c>
      <c r="Y452" s="15">
        <f t="shared" si="386"/>
        <v>0</v>
      </c>
      <c r="Z452" s="15">
        <f t="shared" si="386"/>
        <v>0</v>
      </c>
      <c r="AA452" s="15">
        <f t="shared" si="386"/>
        <v>0</v>
      </c>
      <c r="AB452" s="15">
        <f t="shared" si="386"/>
        <v>0</v>
      </c>
      <c r="AC452" s="15">
        <f t="shared" si="386"/>
        <v>0</v>
      </c>
      <c r="AD452" s="15">
        <f t="shared" si="386"/>
        <v>0</v>
      </c>
      <c r="AE452" s="15">
        <f t="shared" si="386"/>
        <v>0</v>
      </c>
      <c r="AF452" s="15">
        <f t="shared" si="386"/>
        <v>0</v>
      </c>
      <c r="AG452" s="15">
        <f t="shared" si="386"/>
        <v>0</v>
      </c>
      <c r="AH452" s="15">
        <f t="shared" si="386"/>
        <v>0</v>
      </c>
      <c r="AI452" s="15">
        <f t="shared" si="386"/>
        <v>0</v>
      </c>
      <c r="AJ452" s="15">
        <f t="shared" si="386"/>
        <v>0</v>
      </c>
      <c r="AK452" s="15">
        <f t="shared" si="386"/>
        <v>0</v>
      </c>
      <c r="AL452" s="15">
        <f t="shared" si="386"/>
        <v>0</v>
      </c>
      <c r="AM452" s="15">
        <f t="shared" si="386"/>
        <v>0</v>
      </c>
      <c r="AN452" s="15">
        <f t="shared" si="386"/>
        <v>0</v>
      </c>
      <c r="AO452" s="15">
        <f t="shared" si="386"/>
        <v>0</v>
      </c>
      <c r="AP452" s="15">
        <f t="shared" si="386"/>
        <v>0</v>
      </c>
      <c r="AQ452" s="15">
        <f t="shared" si="386"/>
        <v>0</v>
      </c>
      <c r="AR452" s="15">
        <f t="shared" si="386"/>
        <v>0</v>
      </c>
      <c r="AS452" s="15">
        <f t="shared" si="386"/>
        <v>0</v>
      </c>
    </row>
    <row r="453" spans="1:45" ht="20.25" customHeight="1" x14ac:dyDescent="0.25">
      <c r="A453" s="102" t="s">
        <v>519</v>
      </c>
      <c r="B453" s="98">
        <v>70</v>
      </c>
      <c r="C453" s="98">
        <v>0</v>
      </c>
      <c r="D453" s="2" t="s">
        <v>173</v>
      </c>
      <c r="E453" s="98">
        <v>851</v>
      </c>
      <c r="F453" s="2"/>
      <c r="G453" s="2"/>
      <c r="H453" s="2" t="s">
        <v>521</v>
      </c>
      <c r="I453" s="2" t="s">
        <v>518</v>
      </c>
      <c r="J453" s="15">
        <f>'3.ВС'!J81</f>
        <v>0</v>
      </c>
      <c r="K453" s="15">
        <f>'3.ВС'!K81</f>
        <v>0</v>
      </c>
      <c r="L453" s="15">
        <f>'3.ВС'!L81</f>
        <v>0</v>
      </c>
      <c r="M453" s="15">
        <f>'3.ВС'!M81</f>
        <v>0</v>
      </c>
      <c r="N453" s="15">
        <f>'3.ВС'!N81</f>
        <v>80961</v>
      </c>
      <c r="O453" s="15">
        <f>'3.ВС'!O81</f>
        <v>0</v>
      </c>
      <c r="P453" s="15">
        <f>'3.ВС'!P81</f>
        <v>80961</v>
      </c>
      <c r="Q453" s="15">
        <f>'3.ВС'!Q81</f>
        <v>0</v>
      </c>
      <c r="R453" s="15">
        <f>'3.ВС'!R81</f>
        <v>80961</v>
      </c>
      <c r="S453" s="15">
        <f>'3.ВС'!S81</f>
        <v>0</v>
      </c>
      <c r="T453" s="15">
        <f>'3.ВС'!T81</f>
        <v>80961</v>
      </c>
      <c r="U453" s="15">
        <f>'3.ВС'!U81</f>
        <v>0</v>
      </c>
      <c r="V453" s="15">
        <f>'3.ВС'!V81</f>
        <v>0</v>
      </c>
      <c r="W453" s="15">
        <f>'3.ВС'!W81</f>
        <v>0</v>
      </c>
      <c r="X453" s="15">
        <f>'3.ВС'!X81</f>
        <v>0</v>
      </c>
      <c r="Y453" s="15">
        <f>'3.ВС'!Y81</f>
        <v>0</v>
      </c>
      <c r="Z453" s="15">
        <f>'3.ВС'!Z81</f>
        <v>0</v>
      </c>
      <c r="AA453" s="15">
        <f>'3.ВС'!AA81</f>
        <v>0</v>
      </c>
      <c r="AB453" s="15">
        <f>'3.ВС'!AB81</f>
        <v>0</v>
      </c>
      <c r="AC453" s="15">
        <f>'3.ВС'!AC81</f>
        <v>0</v>
      </c>
      <c r="AD453" s="15">
        <f>'3.ВС'!AD81</f>
        <v>0</v>
      </c>
      <c r="AE453" s="15">
        <f>'3.ВС'!AE81</f>
        <v>0</v>
      </c>
      <c r="AF453" s="15">
        <f>'3.ВС'!AF81</f>
        <v>0</v>
      </c>
      <c r="AG453" s="15">
        <f>'3.ВС'!AG81</f>
        <v>0</v>
      </c>
      <c r="AH453" s="15">
        <f>'3.ВС'!AH81</f>
        <v>0</v>
      </c>
      <c r="AI453" s="15">
        <f>'3.ВС'!AI81</f>
        <v>0</v>
      </c>
      <c r="AJ453" s="15">
        <f>'3.ВС'!AJ81</f>
        <v>0</v>
      </c>
      <c r="AK453" s="15">
        <f>'3.ВС'!AK81</f>
        <v>0</v>
      </c>
      <c r="AL453" s="15">
        <f>'3.ВС'!AL81</f>
        <v>0</v>
      </c>
      <c r="AM453" s="15">
        <f>'3.ВС'!AM81</f>
        <v>0</v>
      </c>
      <c r="AN453" s="15">
        <f>'3.ВС'!AN81</f>
        <v>0</v>
      </c>
      <c r="AO453" s="15">
        <f>'3.ВС'!AO81</f>
        <v>0</v>
      </c>
      <c r="AP453" s="15">
        <f>'3.ВС'!AP81</f>
        <v>0</v>
      </c>
      <c r="AQ453" s="15">
        <f>'3.ВС'!AQ81</f>
        <v>0</v>
      </c>
      <c r="AR453" s="15">
        <f>'3.ВС'!AR81</f>
        <v>0</v>
      </c>
      <c r="AS453" s="15">
        <f>'3.ВС'!AS81</f>
        <v>0</v>
      </c>
    </row>
    <row r="454" spans="1:45" x14ac:dyDescent="0.25">
      <c r="A454" s="100" t="s">
        <v>97</v>
      </c>
      <c r="B454" s="98">
        <v>70</v>
      </c>
      <c r="C454" s="98">
        <v>0</v>
      </c>
      <c r="D454" s="2" t="s">
        <v>173</v>
      </c>
      <c r="E454" s="98">
        <v>851</v>
      </c>
      <c r="F454" s="2" t="s">
        <v>11</v>
      </c>
      <c r="G454" s="2" t="s">
        <v>104</v>
      </c>
      <c r="H454" s="2" t="s">
        <v>238</v>
      </c>
      <c r="I454" s="2"/>
      <c r="J454" s="15">
        <f t="shared" ref="J454:AK455" si="387">J455</f>
        <v>0</v>
      </c>
      <c r="K454" s="15">
        <f t="shared" si="387"/>
        <v>0</v>
      </c>
      <c r="L454" s="15">
        <f t="shared" si="387"/>
        <v>0</v>
      </c>
      <c r="M454" s="15">
        <f t="shared" si="387"/>
        <v>0</v>
      </c>
      <c r="N454" s="15">
        <f t="shared" si="387"/>
        <v>40000</v>
      </c>
      <c r="O454" s="15">
        <f t="shared" si="387"/>
        <v>0</v>
      </c>
      <c r="P454" s="15">
        <f t="shared" si="387"/>
        <v>40000</v>
      </c>
      <c r="Q454" s="15">
        <f t="shared" si="387"/>
        <v>0</v>
      </c>
      <c r="R454" s="15">
        <f t="shared" si="387"/>
        <v>40000</v>
      </c>
      <c r="S454" s="15">
        <f t="shared" si="387"/>
        <v>0</v>
      </c>
      <c r="T454" s="15">
        <f t="shared" si="387"/>
        <v>40000</v>
      </c>
      <c r="U454" s="15">
        <f t="shared" si="387"/>
        <v>0</v>
      </c>
      <c r="V454" s="15">
        <f t="shared" si="387"/>
        <v>0</v>
      </c>
      <c r="W454" s="15">
        <f t="shared" si="387"/>
        <v>0</v>
      </c>
      <c r="X454" s="15">
        <f t="shared" si="387"/>
        <v>0</v>
      </c>
      <c r="Y454" s="15">
        <f t="shared" si="387"/>
        <v>0</v>
      </c>
      <c r="Z454" s="15">
        <f t="shared" si="387"/>
        <v>0</v>
      </c>
      <c r="AA454" s="15">
        <f t="shared" si="387"/>
        <v>0</v>
      </c>
      <c r="AB454" s="15">
        <f t="shared" si="387"/>
        <v>0</v>
      </c>
      <c r="AC454" s="15">
        <f t="shared" si="387"/>
        <v>0</v>
      </c>
      <c r="AD454" s="15">
        <f t="shared" si="387"/>
        <v>0</v>
      </c>
      <c r="AE454" s="15">
        <f t="shared" si="387"/>
        <v>0</v>
      </c>
      <c r="AF454" s="15">
        <f t="shared" si="387"/>
        <v>0</v>
      </c>
      <c r="AG454" s="15">
        <f t="shared" si="387"/>
        <v>0</v>
      </c>
      <c r="AH454" s="15">
        <f t="shared" si="387"/>
        <v>0</v>
      </c>
      <c r="AI454" s="15">
        <f t="shared" si="387"/>
        <v>0</v>
      </c>
      <c r="AJ454" s="15">
        <f t="shared" si="387"/>
        <v>0</v>
      </c>
      <c r="AK454" s="15">
        <f t="shared" si="387"/>
        <v>0</v>
      </c>
      <c r="AL454" s="15">
        <f t="shared" ref="Z454:AS455" si="388">AL455</f>
        <v>0</v>
      </c>
      <c r="AM454" s="44">
        <f t="shared" si="388"/>
        <v>0</v>
      </c>
      <c r="AN454" s="44">
        <f t="shared" si="388"/>
        <v>0</v>
      </c>
      <c r="AO454" s="44">
        <f t="shared" si="388"/>
        <v>0</v>
      </c>
      <c r="AP454" s="44">
        <f t="shared" si="388"/>
        <v>0</v>
      </c>
      <c r="AQ454" s="44">
        <f t="shared" si="388"/>
        <v>0</v>
      </c>
      <c r="AR454" s="44">
        <f t="shared" si="388"/>
        <v>0</v>
      </c>
      <c r="AS454" s="44">
        <f t="shared" si="388"/>
        <v>0</v>
      </c>
    </row>
    <row r="455" spans="1:45" ht="30" x14ac:dyDescent="0.25">
      <c r="A455" s="100" t="s">
        <v>93</v>
      </c>
      <c r="B455" s="98">
        <v>70</v>
      </c>
      <c r="C455" s="98">
        <v>0</v>
      </c>
      <c r="D455" s="2" t="s">
        <v>173</v>
      </c>
      <c r="E455" s="98">
        <v>851</v>
      </c>
      <c r="F455" s="2" t="s">
        <v>11</v>
      </c>
      <c r="G455" s="2" t="s">
        <v>104</v>
      </c>
      <c r="H455" s="2" t="s">
        <v>238</v>
      </c>
      <c r="I455" s="2" t="s">
        <v>94</v>
      </c>
      <c r="J455" s="15">
        <f t="shared" si="387"/>
        <v>0</v>
      </c>
      <c r="K455" s="15">
        <f t="shared" si="387"/>
        <v>0</v>
      </c>
      <c r="L455" s="15">
        <f t="shared" si="387"/>
        <v>0</v>
      </c>
      <c r="M455" s="15">
        <f t="shared" si="387"/>
        <v>0</v>
      </c>
      <c r="N455" s="15">
        <f t="shared" si="387"/>
        <v>40000</v>
      </c>
      <c r="O455" s="15">
        <f t="shared" si="387"/>
        <v>0</v>
      </c>
      <c r="P455" s="15">
        <f t="shared" si="387"/>
        <v>40000</v>
      </c>
      <c r="Q455" s="15">
        <f t="shared" si="387"/>
        <v>0</v>
      </c>
      <c r="R455" s="15">
        <f t="shared" si="387"/>
        <v>40000</v>
      </c>
      <c r="S455" s="15">
        <f t="shared" si="387"/>
        <v>0</v>
      </c>
      <c r="T455" s="15">
        <f t="shared" si="387"/>
        <v>40000</v>
      </c>
      <c r="U455" s="15">
        <f t="shared" si="387"/>
        <v>0</v>
      </c>
      <c r="V455" s="15">
        <f t="shared" si="387"/>
        <v>0</v>
      </c>
      <c r="W455" s="15">
        <f t="shared" si="387"/>
        <v>0</v>
      </c>
      <c r="X455" s="15">
        <f t="shared" si="387"/>
        <v>0</v>
      </c>
      <c r="Y455" s="15">
        <f t="shared" si="387"/>
        <v>0</v>
      </c>
      <c r="Z455" s="15">
        <f t="shared" si="388"/>
        <v>0</v>
      </c>
      <c r="AA455" s="15">
        <f t="shared" si="388"/>
        <v>0</v>
      </c>
      <c r="AB455" s="15">
        <f t="shared" si="388"/>
        <v>0</v>
      </c>
      <c r="AC455" s="15">
        <f t="shared" si="388"/>
        <v>0</v>
      </c>
      <c r="AD455" s="15">
        <f t="shared" si="388"/>
        <v>0</v>
      </c>
      <c r="AE455" s="15">
        <f t="shared" si="388"/>
        <v>0</v>
      </c>
      <c r="AF455" s="15">
        <f t="shared" si="388"/>
        <v>0</v>
      </c>
      <c r="AG455" s="15">
        <f t="shared" si="388"/>
        <v>0</v>
      </c>
      <c r="AH455" s="15">
        <f t="shared" si="388"/>
        <v>0</v>
      </c>
      <c r="AI455" s="15">
        <f t="shared" si="388"/>
        <v>0</v>
      </c>
      <c r="AJ455" s="15">
        <f t="shared" si="388"/>
        <v>0</v>
      </c>
      <c r="AK455" s="15">
        <f t="shared" si="388"/>
        <v>0</v>
      </c>
      <c r="AL455" s="15">
        <f t="shared" si="388"/>
        <v>0</v>
      </c>
      <c r="AM455" s="44">
        <f t="shared" si="388"/>
        <v>0</v>
      </c>
      <c r="AN455" s="44">
        <f t="shared" si="388"/>
        <v>0</v>
      </c>
      <c r="AO455" s="44">
        <f t="shared" si="388"/>
        <v>0</v>
      </c>
      <c r="AP455" s="44">
        <f t="shared" si="388"/>
        <v>0</v>
      </c>
      <c r="AQ455" s="44">
        <f t="shared" si="388"/>
        <v>0</v>
      </c>
      <c r="AR455" s="44">
        <f t="shared" si="388"/>
        <v>0</v>
      </c>
      <c r="AS455" s="44">
        <f t="shared" si="388"/>
        <v>0</v>
      </c>
    </row>
    <row r="456" spans="1:45" ht="32.25" customHeight="1" x14ac:dyDescent="0.25">
      <c r="A456" s="100" t="s">
        <v>95</v>
      </c>
      <c r="B456" s="98">
        <v>70</v>
      </c>
      <c r="C456" s="98">
        <v>0</v>
      </c>
      <c r="D456" s="2" t="s">
        <v>173</v>
      </c>
      <c r="E456" s="98">
        <v>851</v>
      </c>
      <c r="F456" s="2" t="s">
        <v>11</v>
      </c>
      <c r="G456" s="2" t="s">
        <v>104</v>
      </c>
      <c r="H456" s="2" t="s">
        <v>238</v>
      </c>
      <c r="I456" s="2" t="s">
        <v>96</v>
      </c>
      <c r="J456" s="15">
        <f>'3.ВС'!J267</f>
        <v>0</v>
      </c>
      <c r="K456" s="15">
        <f>'3.ВС'!K267</f>
        <v>0</v>
      </c>
      <c r="L456" s="15">
        <f>'3.ВС'!L267</f>
        <v>0</v>
      </c>
      <c r="M456" s="15">
        <f>'3.ВС'!M267</f>
        <v>0</v>
      </c>
      <c r="N456" s="15">
        <f>'3.ВС'!N267</f>
        <v>40000</v>
      </c>
      <c r="O456" s="15">
        <f>'3.ВС'!O267</f>
        <v>0</v>
      </c>
      <c r="P456" s="15">
        <f>'3.ВС'!P267</f>
        <v>40000</v>
      </c>
      <c r="Q456" s="15">
        <f>'3.ВС'!Q267</f>
        <v>0</v>
      </c>
      <c r="R456" s="15">
        <f>'3.ВС'!R267</f>
        <v>40000</v>
      </c>
      <c r="S456" s="15">
        <f>'3.ВС'!S267</f>
        <v>0</v>
      </c>
      <c r="T456" s="15">
        <f>'3.ВС'!T267</f>
        <v>40000</v>
      </c>
      <c r="U456" s="15">
        <f>'3.ВС'!U267</f>
        <v>0</v>
      </c>
      <c r="V456" s="15">
        <f>'3.ВС'!V267</f>
        <v>0</v>
      </c>
      <c r="W456" s="15">
        <f>'3.ВС'!W267</f>
        <v>0</v>
      </c>
      <c r="X456" s="15">
        <f>'3.ВС'!X267</f>
        <v>0</v>
      </c>
      <c r="Y456" s="15">
        <f>'3.ВС'!Y267</f>
        <v>0</v>
      </c>
      <c r="Z456" s="15">
        <f>'3.ВС'!Z267</f>
        <v>0</v>
      </c>
      <c r="AA456" s="15">
        <f>'3.ВС'!AA267</f>
        <v>0</v>
      </c>
      <c r="AB456" s="15">
        <f>'3.ВС'!AB267</f>
        <v>0</v>
      </c>
      <c r="AC456" s="15">
        <f>'3.ВС'!AC267</f>
        <v>0</v>
      </c>
      <c r="AD456" s="15">
        <f>'3.ВС'!AD267</f>
        <v>0</v>
      </c>
      <c r="AE456" s="15">
        <f>'3.ВС'!AE267</f>
        <v>0</v>
      </c>
      <c r="AF456" s="15">
        <f>'3.ВС'!AF267</f>
        <v>0</v>
      </c>
      <c r="AG456" s="15">
        <f>'3.ВС'!AG267</f>
        <v>0</v>
      </c>
      <c r="AH456" s="15">
        <f>'3.ВС'!AH267</f>
        <v>0</v>
      </c>
      <c r="AI456" s="15">
        <f>'3.ВС'!AI267</f>
        <v>0</v>
      </c>
      <c r="AJ456" s="15">
        <f>'3.ВС'!AJ267</f>
        <v>0</v>
      </c>
      <c r="AK456" s="15">
        <f>'3.ВС'!AK267</f>
        <v>0</v>
      </c>
      <c r="AL456" s="15">
        <f>'3.ВС'!AL267</f>
        <v>0</v>
      </c>
      <c r="AM456" s="44">
        <f>'3.ВС'!AM267</f>
        <v>0</v>
      </c>
      <c r="AN456" s="44">
        <f>'3.ВС'!AN267</f>
        <v>0</v>
      </c>
      <c r="AO456" s="44">
        <f>'3.ВС'!AO267</f>
        <v>0</v>
      </c>
      <c r="AP456" s="44">
        <f>'3.ВС'!AP267</f>
        <v>0</v>
      </c>
      <c r="AQ456" s="44">
        <f>'3.ВС'!AQ267</f>
        <v>0</v>
      </c>
      <c r="AR456" s="44">
        <f>'3.ВС'!AR267</f>
        <v>0</v>
      </c>
      <c r="AS456" s="44">
        <f>'3.ВС'!AS267</f>
        <v>0</v>
      </c>
    </row>
    <row r="457" spans="1:45" ht="35.25" customHeight="1" x14ac:dyDescent="0.25">
      <c r="A457" s="100" t="s">
        <v>110</v>
      </c>
      <c r="B457" s="98">
        <v>70</v>
      </c>
      <c r="C457" s="98">
        <v>0</v>
      </c>
      <c r="D457" s="2" t="s">
        <v>173</v>
      </c>
      <c r="E457" s="98">
        <v>852</v>
      </c>
      <c r="F457" s="2"/>
      <c r="G457" s="2"/>
      <c r="H457" s="2"/>
      <c r="I457" s="2"/>
      <c r="J457" s="15">
        <f>J458</f>
        <v>0</v>
      </c>
      <c r="K457" s="15">
        <f t="shared" ref="K457:U459" si="389">K458</f>
        <v>0</v>
      </c>
      <c r="L457" s="15">
        <f t="shared" si="389"/>
        <v>0</v>
      </c>
      <c r="M457" s="15">
        <f t="shared" si="389"/>
        <v>0</v>
      </c>
      <c r="N457" s="15">
        <f t="shared" si="389"/>
        <v>0</v>
      </c>
      <c r="O457" s="15">
        <f t="shared" si="389"/>
        <v>0</v>
      </c>
      <c r="P457" s="15">
        <f t="shared" si="389"/>
        <v>0</v>
      </c>
      <c r="Q457" s="15">
        <f t="shared" si="389"/>
        <v>0</v>
      </c>
      <c r="R457" s="15">
        <f t="shared" si="389"/>
        <v>0</v>
      </c>
      <c r="S457" s="15">
        <f t="shared" si="389"/>
        <v>0</v>
      </c>
      <c r="T457" s="15">
        <f t="shared" si="389"/>
        <v>0</v>
      </c>
      <c r="U457" s="15">
        <f t="shared" si="389"/>
        <v>0</v>
      </c>
      <c r="V457" s="15">
        <f>V458</f>
        <v>0</v>
      </c>
      <c r="W457" s="15">
        <f t="shared" ref="W457:AL459" si="390">W458</f>
        <v>0</v>
      </c>
      <c r="X457" s="15">
        <f t="shared" si="390"/>
        <v>0</v>
      </c>
      <c r="Y457" s="15">
        <f t="shared" si="390"/>
        <v>0</v>
      </c>
      <c r="Z457" s="15">
        <f t="shared" si="390"/>
        <v>0</v>
      </c>
      <c r="AA457" s="15">
        <f t="shared" si="390"/>
        <v>0</v>
      </c>
      <c r="AB457" s="15">
        <f t="shared" si="390"/>
        <v>0</v>
      </c>
      <c r="AC457" s="15">
        <f t="shared" si="390"/>
        <v>0</v>
      </c>
      <c r="AD457" s="15">
        <f t="shared" si="390"/>
        <v>0</v>
      </c>
      <c r="AE457" s="15">
        <f t="shared" si="390"/>
        <v>0</v>
      </c>
      <c r="AF457" s="15">
        <f t="shared" si="390"/>
        <v>0</v>
      </c>
      <c r="AG457" s="15">
        <f t="shared" si="390"/>
        <v>0</v>
      </c>
      <c r="AH457" s="15">
        <f t="shared" si="390"/>
        <v>0</v>
      </c>
      <c r="AI457" s="15">
        <f t="shared" si="390"/>
        <v>0</v>
      </c>
      <c r="AJ457" s="15">
        <f t="shared" si="390"/>
        <v>0</v>
      </c>
      <c r="AK457" s="15">
        <f t="shared" si="390"/>
        <v>0</v>
      </c>
      <c r="AL457" s="15">
        <f t="shared" si="390"/>
        <v>0</v>
      </c>
      <c r="AM457" s="15">
        <f t="shared" ref="Z457:AS459" si="391">AM458</f>
        <v>0</v>
      </c>
      <c r="AN457" s="15">
        <f t="shared" si="391"/>
        <v>0</v>
      </c>
      <c r="AO457" s="15">
        <f t="shared" si="391"/>
        <v>0</v>
      </c>
      <c r="AP457" s="15">
        <f t="shared" si="391"/>
        <v>0</v>
      </c>
      <c r="AQ457" s="15">
        <f t="shared" si="391"/>
        <v>0</v>
      </c>
      <c r="AR457" s="15">
        <f t="shared" si="391"/>
        <v>0</v>
      </c>
      <c r="AS457" s="15">
        <f t="shared" si="391"/>
        <v>0</v>
      </c>
    </row>
    <row r="458" spans="1:45" ht="24.75" hidden="1" customHeight="1" x14ac:dyDescent="0.25">
      <c r="A458" s="102" t="s">
        <v>420</v>
      </c>
      <c r="B458" s="98">
        <v>70</v>
      </c>
      <c r="C458" s="98">
        <v>0</v>
      </c>
      <c r="D458" s="2" t="s">
        <v>173</v>
      </c>
      <c r="E458" s="98">
        <v>852</v>
      </c>
      <c r="F458" s="2"/>
      <c r="G458" s="2"/>
      <c r="H458" s="2" t="s">
        <v>422</v>
      </c>
      <c r="I458" s="2"/>
      <c r="J458" s="15">
        <f>J459</f>
        <v>0</v>
      </c>
      <c r="K458" s="15">
        <f t="shared" si="389"/>
        <v>0</v>
      </c>
      <c r="L458" s="15">
        <f t="shared" si="389"/>
        <v>0</v>
      </c>
      <c r="M458" s="15">
        <f t="shared" si="389"/>
        <v>0</v>
      </c>
      <c r="N458" s="15">
        <f t="shared" si="389"/>
        <v>0</v>
      </c>
      <c r="O458" s="15">
        <f t="shared" si="389"/>
        <v>0</v>
      </c>
      <c r="P458" s="15">
        <f t="shared" si="389"/>
        <v>0</v>
      </c>
      <c r="Q458" s="15">
        <f t="shared" si="389"/>
        <v>0</v>
      </c>
      <c r="R458" s="15">
        <f t="shared" si="389"/>
        <v>0</v>
      </c>
      <c r="S458" s="15">
        <f t="shared" si="389"/>
        <v>0</v>
      </c>
      <c r="T458" s="15">
        <f t="shared" si="389"/>
        <v>0</v>
      </c>
      <c r="U458" s="15">
        <f t="shared" si="389"/>
        <v>0</v>
      </c>
      <c r="V458" s="15">
        <f>V459</f>
        <v>0</v>
      </c>
      <c r="W458" s="15">
        <f t="shared" si="390"/>
        <v>0</v>
      </c>
      <c r="X458" s="15">
        <f t="shared" si="390"/>
        <v>0</v>
      </c>
      <c r="Y458" s="15">
        <f t="shared" si="390"/>
        <v>0</v>
      </c>
      <c r="Z458" s="15">
        <f t="shared" si="391"/>
        <v>0</v>
      </c>
      <c r="AA458" s="15">
        <f t="shared" si="391"/>
        <v>0</v>
      </c>
      <c r="AB458" s="15">
        <f t="shared" si="391"/>
        <v>0</v>
      </c>
      <c r="AC458" s="15">
        <f t="shared" si="391"/>
        <v>0</v>
      </c>
      <c r="AD458" s="15">
        <f t="shared" si="391"/>
        <v>0</v>
      </c>
      <c r="AE458" s="15">
        <f t="shared" si="391"/>
        <v>0</v>
      </c>
      <c r="AF458" s="15">
        <f t="shared" si="391"/>
        <v>0</v>
      </c>
      <c r="AG458" s="15">
        <f t="shared" si="391"/>
        <v>0</v>
      </c>
      <c r="AH458" s="15">
        <f t="shared" si="391"/>
        <v>0</v>
      </c>
      <c r="AI458" s="15">
        <f t="shared" si="391"/>
        <v>0</v>
      </c>
      <c r="AJ458" s="15">
        <f t="shared" si="391"/>
        <v>0</v>
      </c>
      <c r="AK458" s="15">
        <f t="shared" si="391"/>
        <v>0</v>
      </c>
      <c r="AL458" s="15">
        <f t="shared" si="391"/>
        <v>0</v>
      </c>
      <c r="AM458" s="15">
        <f t="shared" si="391"/>
        <v>0</v>
      </c>
      <c r="AN458" s="15">
        <f t="shared" si="391"/>
        <v>0</v>
      </c>
      <c r="AO458" s="15">
        <f t="shared" si="391"/>
        <v>0</v>
      </c>
      <c r="AP458" s="15">
        <f t="shared" si="391"/>
        <v>0</v>
      </c>
      <c r="AQ458" s="15">
        <f t="shared" si="391"/>
        <v>0</v>
      </c>
      <c r="AR458" s="15">
        <f t="shared" si="391"/>
        <v>0</v>
      </c>
      <c r="AS458" s="15">
        <f t="shared" si="391"/>
        <v>0</v>
      </c>
    </row>
    <row r="459" spans="1:45" ht="24.75" hidden="1" customHeight="1" x14ac:dyDescent="0.25">
      <c r="A459" s="102" t="s">
        <v>15</v>
      </c>
      <c r="B459" s="98">
        <v>70</v>
      </c>
      <c r="C459" s="98">
        <v>0</v>
      </c>
      <c r="D459" s="2" t="s">
        <v>173</v>
      </c>
      <c r="E459" s="98">
        <v>852</v>
      </c>
      <c r="F459" s="2"/>
      <c r="G459" s="2"/>
      <c r="H459" s="2" t="s">
        <v>422</v>
      </c>
      <c r="I459" s="2" t="s">
        <v>17</v>
      </c>
      <c r="J459" s="15">
        <f>J460</f>
        <v>0</v>
      </c>
      <c r="K459" s="15">
        <f t="shared" si="389"/>
        <v>0</v>
      </c>
      <c r="L459" s="15">
        <f t="shared" si="389"/>
        <v>0</v>
      </c>
      <c r="M459" s="15">
        <f t="shared" si="389"/>
        <v>0</v>
      </c>
      <c r="N459" s="15">
        <f t="shared" si="389"/>
        <v>0</v>
      </c>
      <c r="O459" s="15">
        <f t="shared" si="389"/>
        <v>0</v>
      </c>
      <c r="P459" s="15">
        <f t="shared" si="389"/>
        <v>0</v>
      </c>
      <c r="Q459" s="15">
        <f t="shared" si="389"/>
        <v>0</v>
      </c>
      <c r="R459" s="15">
        <f t="shared" si="389"/>
        <v>0</v>
      </c>
      <c r="S459" s="15">
        <f t="shared" si="389"/>
        <v>0</v>
      </c>
      <c r="T459" s="15">
        <f t="shared" si="389"/>
        <v>0</v>
      </c>
      <c r="U459" s="15">
        <f t="shared" si="389"/>
        <v>0</v>
      </c>
      <c r="V459" s="15">
        <f>V460</f>
        <v>0</v>
      </c>
      <c r="W459" s="15">
        <f t="shared" si="390"/>
        <v>0</v>
      </c>
      <c r="X459" s="15">
        <f t="shared" si="390"/>
        <v>0</v>
      </c>
      <c r="Y459" s="15">
        <f t="shared" si="390"/>
        <v>0</v>
      </c>
      <c r="Z459" s="15">
        <f t="shared" si="391"/>
        <v>0</v>
      </c>
      <c r="AA459" s="15">
        <f t="shared" si="391"/>
        <v>0</v>
      </c>
      <c r="AB459" s="15">
        <f t="shared" si="391"/>
        <v>0</v>
      </c>
      <c r="AC459" s="15">
        <f t="shared" si="391"/>
        <v>0</v>
      </c>
      <c r="AD459" s="15">
        <f t="shared" si="391"/>
        <v>0</v>
      </c>
      <c r="AE459" s="15">
        <f t="shared" si="391"/>
        <v>0</v>
      </c>
      <c r="AF459" s="15">
        <f t="shared" si="391"/>
        <v>0</v>
      </c>
      <c r="AG459" s="15">
        <f t="shared" si="391"/>
        <v>0</v>
      </c>
      <c r="AH459" s="15">
        <f t="shared" si="391"/>
        <v>0</v>
      </c>
      <c r="AI459" s="15">
        <f t="shared" si="391"/>
        <v>0</v>
      </c>
      <c r="AJ459" s="15">
        <f t="shared" si="391"/>
        <v>0</v>
      </c>
      <c r="AK459" s="15">
        <f t="shared" si="391"/>
        <v>0</v>
      </c>
      <c r="AL459" s="15">
        <f t="shared" si="391"/>
        <v>0</v>
      </c>
      <c r="AM459" s="15">
        <f t="shared" si="391"/>
        <v>0</v>
      </c>
      <c r="AN459" s="15">
        <f t="shared" si="391"/>
        <v>0</v>
      </c>
      <c r="AO459" s="15">
        <f t="shared" si="391"/>
        <v>0</v>
      </c>
      <c r="AP459" s="15">
        <f t="shared" si="391"/>
        <v>0</v>
      </c>
      <c r="AQ459" s="15">
        <f t="shared" si="391"/>
        <v>0</v>
      </c>
      <c r="AR459" s="15">
        <f t="shared" si="391"/>
        <v>0</v>
      </c>
      <c r="AS459" s="15">
        <f t="shared" si="391"/>
        <v>0</v>
      </c>
    </row>
    <row r="460" spans="1:45" ht="24.75" hidden="1" customHeight="1" x14ac:dyDescent="0.25">
      <c r="A460" s="102" t="s">
        <v>263</v>
      </c>
      <c r="B460" s="98">
        <v>70</v>
      </c>
      <c r="C460" s="98">
        <v>0</v>
      </c>
      <c r="D460" s="2" t="s">
        <v>173</v>
      </c>
      <c r="E460" s="98">
        <v>852</v>
      </c>
      <c r="F460" s="2"/>
      <c r="G460" s="2"/>
      <c r="H460" s="2" t="s">
        <v>422</v>
      </c>
      <c r="I460" s="2" t="s">
        <v>18</v>
      </c>
      <c r="J460" s="15">
        <f>'3.ВС'!J383</f>
        <v>0</v>
      </c>
      <c r="K460" s="15">
        <f>'3.ВС'!K383</f>
        <v>0</v>
      </c>
      <c r="L460" s="15">
        <f>'3.ВС'!L383</f>
        <v>0</v>
      </c>
      <c r="M460" s="15">
        <f>'3.ВС'!M383</f>
        <v>0</v>
      </c>
      <c r="N460" s="15">
        <f>'3.ВС'!N383</f>
        <v>0</v>
      </c>
      <c r="O460" s="15">
        <f>'3.ВС'!O383</f>
        <v>0</v>
      </c>
      <c r="P460" s="15">
        <f>'3.ВС'!P383</f>
        <v>0</v>
      </c>
      <c r="Q460" s="15">
        <f>'3.ВС'!Q383</f>
        <v>0</v>
      </c>
      <c r="R460" s="15">
        <f>'3.ВС'!R383</f>
        <v>0</v>
      </c>
      <c r="S460" s="15">
        <f>'3.ВС'!S383</f>
        <v>0</v>
      </c>
      <c r="T460" s="15">
        <f>'3.ВС'!T383</f>
        <v>0</v>
      </c>
      <c r="U460" s="15">
        <f>'3.ВС'!U383</f>
        <v>0</v>
      </c>
      <c r="V460" s="15">
        <f>'3.ВС'!V383</f>
        <v>0</v>
      </c>
      <c r="W460" s="15">
        <f>'3.ВС'!W383</f>
        <v>0</v>
      </c>
      <c r="X460" s="15">
        <f>'3.ВС'!X383</f>
        <v>0</v>
      </c>
      <c r="Y460" s="15">
        <f>'3.ВС'!Y383</f>
        <v>0</v>
      </c>
      <c r="Z460" s="15">
        <f>'3.ВС'!Z383</f>
        <v>0</v>
      </c>
      <c r="AA460" s="15">
        <f>'3.ВС'!AA383</f>
        <v>0</v>
      </c>
      <c r="AB460" s="15">
        <f>'3.ВС'!AB383</f>
        <v>0</v>
      </c>
      <c r="AC460" s="15">
        <f>'3.ВС'!AC383</f>
        <v>0</v>
      </c>
      <c r="AD460" s="15">
        <f>'3.ВС'!AD383</f>
        <v>0</v>
      </c>
      <c r="AE460" s="15">
        <f>'3.ВС'!AE383</f>
        <v>0</v>
      </c>
      <c r="AF460" s="15">
        <f>'3.ВС'!AF383</f>
        <v>0</v>
      </c>
      <c r="AG460" s="15">
        <f>'3.ВС'!AG383</f>
        <v>0</v>
      </c>
      <c r="AH460" s="15">
        <f>'3.ВС'!AH383</f>
        <v>0</v>
      </c>
      <c r="AI460" s="15">
        <f>'3.ВС'!AI383</f>
        <v>0</v>
      </c>
      <c r="AJ460" s="15">
        <f>'3.ВС'!AJ383</f>
        <v>0</v>
      </c>
      <c r="AK460" s="15">
        <f>'3.ВС'!AK383</f>
        <v>0</v>
      </c>
      <c r="AL460" s="15">
        <f>'3.ВС'!AL383</f>
        <v>0</v>
      </c>
      <c r="AM460" s="15">
        <f>'3.ВС'!AM383</f>
        <v>0</v>
      </c>
      <c r="AN460" s="15">
        <f>'3.ВС'!AN383</f>
        <v>0</v>
      </c>
      <c r="AO460" s="15">
        <f>'3.ВС'!AO383</f>
        <v>0</v>
      </c>
      <c r="AP460" s="15">
        <f>'3.ВС'!AP383</f>
        <v>0</v>
      </c>
      <c r="AQ460" s="15">
        <f>'3.ВС'!AQ383</f>
        <v>0</v>
      </c>
      <c r="AR460" s="15">
        <f>'3.ВС'!AR383</f>
        <v>0</v>
      </c>
      <c r="AS460" s="15">
        <f>'3.ВС'!AS383</f>
        <v>0</v>
      </c>
    </row>
    <row r="461" spans="1:45" ht="30" x14ac:dyDescent="0.25">
      <c r="A461" s="100" t="s">
        <v>125</v>
      </c>
      <c r="B461" s="98">
        <v>70</v>
      </c>
      <c r="C461" s="98">
        <v>0</v>
      </c>
      <c r="D461" s="2" t="s">
        <v>173</v>
      </c>
      <c r="E461" s="4">
        <v>853</v>
      </c>
      <c r="F461" s="2"/>
      <c r="G461" s="2"/>
      <c r="H461" s="2"/>
      <c r="I461" s="2"/>
      <c r="J461" s="15">
        <f t="shared" ref="J461" si="392">J462+J465+J467</f>
        <v>1000000</v>
      </c>
      <c r="K461" s="15">
        <f t="shared" ref="K461:U461" si="393">K462+K465+K467</f>
        <v>0</v>
      </c>
      <c r="L461" s="15">
        <f t="shared" si="393"/>
        <v>1000000</v>
      </c>
      <c r="M461" s="15">
        <f t="shared" si="393"/>
        <v>0</v>
      </c>
      <c r="N461" s="15">
        <f t="shared" si="393"/>
        <v>-40000</v>
      </c>
      <c r="O461" s="15">
        <f t="shared" si="393"/>
        <v>0</v>
      </c>
      <c r="P461" s="15">
        <f t="shared" si="393"/>
        <v>-40000</v>
      </c>
      <c r="Q461" s="15">
        <f t="shared" si="393"/>
        <v>0</v>
      </c>
      <c r="R461" s="15">
        <f t="shared" si="393"/>
        <v>960000</v>
      </c>
      <c r="S461" s="15">
        <f t="shared" si="393"/>
        <v>0</v>
      </c>
      <c r="T461" s="15">
        <f t="shared" si="393"/>
        <v>0</v>
      </c>
      <c r="U461" s="15">
        <f t="shared" si="393"/>
        <v>0</v>
      </c>
      <c r="V461" s="15">
        <f t="shared" ref="V461:Y461" si="394">V462+V465+V467</f>
        <v>3960869.11</v>
      </c>
      <c r="W461" s="15">
        <f t="shared" si="394"/>
        <v>0</v>
      </c>
      <c r="X461" s="15">
        <f t="shared" si="394"/>
        <v>3960869.11</v>
      </c>
      <c r="Y461" s="15">
        <f t="shared" si="394"/>
        <v>0</v>
      </c>
      <c r="Z461" s="15">
        <f t="shared" ref="Z461:AS461" si="395">Z462+Z465+Z467</f>
        <v>29.95</v>
      </c>
      <c r="AA461" s="15">
        <f t="shared" si="395"/>
        <v>0</v>
      </c>
      <c r="AB461" s="15">
        <f t="shared" si="395"/>
        <v>29.95</v>
      </c>
      <c r="AC461" s="15">
        <f t="shared" si="395"/>
        <v>0</v>
      </c>
      <c r="AD461" s="15">
        <f t="shared" si="395"/>
        <v>3960899.06</v>
      </c>
      <c r="AE461" s="15">
        <f t="shared" si="395"/>
        <v>0</v>
      </c>
      <c r="AF461" s="15">
        <f t="shared" si="395"/>
        <v>3960899.06</v>
      </c>
      <c r="AG461" s="15">
        <f t="shared" si="395"/>
        <v>0</v>
      </c>
      <c r="AH461" s="15">
        <f t="shared" si="395"/>
        <v>7761711.8399999999</v>
      </c>
      <c r="AI461" s="15">
        <f t="shared" si="395"/>
        <v>0</v>
      </c>
      <c r="AJ461" s="15">
        <f t="shared" si="395"/>
        <v>7761711.8399999999</v>
      </c>
      <c r="AK461" s="15">
        <f t="shared" si="395"/>
        <v>0</v>
      </c>
      <c r="AL461" s="15">
        <f t="shared" si="395"/>
        <v>15.39</v>
      </c>
      <c r="AM461" s="44">
        <f t="shared" si="395"/>
        <v>0</v>
      </c>
      <c r="AN461" s="44">
        <f t="shared" si="395"/>
        <v>15.39</v>
      </c>
      <c r="AO461" s="44">
        <f t="shared" si="395"/>
        <v>0</v>
      </c>
      <c r="AP461" s="44">
        <f t="shared" si="395"/>
        <v>7761727.2299999995</v>
      </c>
      <c r="AQ461" s="44">
        <f t="shared" si="395"/>
        <v>0</v>
      </c>
      <c r="AR461" s="44">
        <f t="shared" si="395"/>
        <v>7761727.2299999995</v>
      </c>
      <c r="AS461" s="44">
        <f t="shared" si="395"/>
        <v>0</v>
      </c>
    </row>
    <row r="462" spans="1:45" ht="45" hidden="1" x14ac:dyDescent="0.25">
      <c r="A462" s="102" t="s">
        <v>420</v>
      </c>
      <c r="B462" s="98">
        <v>70</v>
      </c>
      <c r="C462" s="98">
        <v>0</v>
      </c>
      <c r="D462" s="2" t="s">
        <v>173</v>
      </c>
      <c r="E462" s="98">
        <v>853</v>
      </c>
      <c r="F462" s="2"/>
      <c r="G462" s="2"/>
      <c r="H462" s="2" t="s">
        <v>422</v>
      </c>
      <c r="I462" s="2"/>
      <c r="J462" s="15">
        <f t="shared" ref="J462:AK463" si="396">J463</f>
        <v>0</v>
      </c>
      <c r="K462" s="15">
        <f t="shared" si="396"/>
        <v>0</v>
      </c>
      <c r="L462" s="15">
        <f t="shared" si="396"/>
        <v>0</v>
      </c>
      <c r="M462" s="15">
        <f t="shared" si="396"/>
        <v>0</v>
      </c>
      <c r="N462" s="15">
        <f t="shared" si="396"/>
        <v>0</v>
      </c>
      <c r="O462" s="15">
        <f t="shared" si="396"/>
        <v>0</v>
      </c>
      <c r="P462" s="15">
        <f t="shared" si="396"/>
        <v>0</v>
      </c>
      <c r="Q462" s="15">
        <f t="shared" si="396"/>
        <v>0</v>
      </c>
      <c r="R462" s="15">
        <f t="shared" si="396"/>
        <v>0</v>
      </c>
      <c r="S462" s="15">
        <f t="shared" si="396"/>
        <v>0</v>
      </c>
      <c r="T462" s="15">
        <f t="shared" si="396"/>
        <v>0</v>
      </c>
      <c r="U462" s="15">
        <f t="shared" si="396"/>
        <v>0</v>
      </c>
      <c r="V462" s="15">
        <f t="shared" si="396"/>
        <v>0</v>
      </c>
      <c r="W462" s="15">
        <f t="shared" si="396"/>
        <v>0</v>
      </c>
      <c r="X462" s="15">
        <f t="shared" si="396"/>
        <v>0</v>
      </c>
      <c r="Y462" s="15">
        <f t="shared" si="396"/>
        <v>0</v>
      </c>
      <c r="Z462" s="15">
        <f t="shared" si="396"/>
        <v>0</v>
      </c>
      <c r="AA462" s="15">
        <f t="shared" si="396"/>
        <v>0</v>
      </c>
      <c r="AB462" s="15">
        <f t="shared" si="396"/>
        <v>0</v>
      </c>
      <c r="AC462" s="15">
        <f t="shared" si="396"/>
        <v>0</v>
      </c>
      <c r="AD462" s="15">
        <f t="shared" si="396"/>
        <v>0</v>
      </c>
      <c r="AE462" s="15">
        <f t="shared" si="396"/>
        <v>0</v>
      </c>
      <c r="AF462" s="15">
        <f t="shared" si="396"/>
        <v>0</v>
      </c>
      <c r="AG462" s="15">
        <f t="shared" si="396"/>
        <v>0</v>
      </c>
      <c r="AH462" s="15">
        <f t="shared" si="396"/>
        <v>0</v>
      </c>
      <c r="AI462" s="15">
        <f t="shared" si="396"/>
        <v>0</v>
      </c>
      <c r="AJ462" s="15">
        <f t="shared" si="396"/>
        <v>0</v>
      </c>
      <c r="AK462" s="15">
        <f t="shared" si="396"/>
        <v>0</v>
      </c>
      <c r="AL462" s="15">
        <f t="shared" ref="Z462:AS463" si="397">AL463</f>
        <v>0</v>
      </c>
      <c r="AM462" s="44">
        <f t="shared" si="397"/>
        <v>0</v>
      </c>
      <c r="AN462" s="44">
        <f t="shared" si="397"/>
        <v>0</v>
      </c>
      <c r="AO462" s="44">
        <f t="shared" si="397"/>
        <v>0</v>
      </c>
      <c r="AP462" s="44">
        <f t="shared" si="397"/>
        <v>0</v>
      </c>
      <c r="AQ462" s="44">
        <f t="shared" si="397"/>
        <v>0</v>
      </c>
      <c r="AR462" s="44">
        <f t="shared" si="397"/>
        <v>0</v>
      </c>
      <c r="AS462" s="44">
        <f t="shared" si="397"/>
        <v>0</v>
      </c>
    </row>
    <row r="463" spans="1:45" ht="33.75" hidden="1" customHeight="1" x14ac:dyDescent="0.25">
      <c r="A463" s="102" t="s">
        <v>15</v>
      </c>
      <c r="B463" s="98">
        <v>70</v>
      </c>
      <c r="C463" s="98">
        <v>0</v>
      </c>
      <c r="D463" s="2" t="s">
        <v>173</v>
      </c>
      <c r="E463" s="98">
        <v>853</v>
      </c>
      <c r="F463" s="2"/>
      <c r="G463" s="2"/>
      <c r="H463" s="2" t="s">
        <v>422</v>
      </c>
      <c r="I463" s="2" t="s">
        <v>17</v>
      </c>
      <c r="J463" s="15">
        <f t="shared" si="396"/>
        <v>0</v>
      </c>
      <c r="K463" s="15">
        <f t="shared" si="396"/>
        <v>0</v>
      </c>
      <c r="L463" s="15">
        <f t="shared" si="396"/>
        <v>0</v>
      </c>
      <c r="M463" s="15">
        <f t="shared" si="396"/>
        <v>0</v>
      </c>
      <c r="N463" s="15">
        <f t="shared" si="396"/>
        <v>0</v>
      </c>
      <c r="O463" s="15">
        <f t="shared" si="396"/>
        <v>0</v>
      </c>
      <c r="P463" s="15">
        <f t="shared" si="396"/>
        <v>0</v>
      </c>
      <c r="Q463" s="15">
        <f t="shared" si="396"/>
        <v>0</v>
      </c>
      <c r="R463" s="15">
        <f t="shared" si="396"/>
        <v>0</v>
      </c>
      <c r="S463" s="15">
        <f t="shared" si="396"/>
        <v>0</v>
      </c>
      <c r="T463" s="15">
        <f t="shared" si="396"/>
        <v>0</v>
      </c>
      <c r="U463" s="15">
        <f t="shared" si="396"/>
        <v>0</v>
      </c>
      <c r="V463" s="15">
        <f t="shared" si="396"/>
        <v>0</v>
      </c>
      <c r="W463" s="15">
        <f t="shared" si="396"/>
        <v>0</v>
      </c>
      <c r="X463" s="15">
        <f t="shared" si="396"/>
        <v>0</v>
      </c>
      <c r="Y463" s="15">
        <f t="shared" si="396"/>
        <v>0</v>
      </c>
      <c r="Z463" s="15">
        <f t="shared" si="397"/>
        <v>0</v>
      </c>
      <c r="AA463" s="15">
        <f t="shared" si="397"/>
        <v>0</v>
      </c>
      <c r="AB463" s="15">
        <f t="shared" si="397"/>
        <v>0</v>
      </c>
      <c r="AC463" s="15">
        <f t="shared" si="397"/>
        <v>0</v>
      </c>
      <c r="AD463" s="15">
        <f t="shared" si="397"/>
        <v>0</v>
      </c>
      <c r="AE463" s="15">
        <f t="shared" si="397"/>
        <v>0</v>
      </c>
      <c r="AF463" s="15">
        <f t="shared" si="397"/>
        <v>0</v>
      </c>
      <c r="AG463" s="15">
        <f t="shared" si="397"/>
        <v>0</v>
      </c>
      <c r="AH463" s="15">
        <f t="shared" si="397"/>
        <v>0</v>
      </c>
      <c r="AI463" s="15">
        <f t="shared" si="397"/>
        <v>0</v>
      </c>
      <c r="AJ463" s="15">
        <f t="shared" si="397"/>
        <v>0</v>
      </c>
      <c r="AK463" s="15">
        <f t="shared" si="397"/>
        <v>0</v>
      </c>
      <c r="AL463" s="15">
        <f t="shared" si="397"/>
        <v>0</v>
      </c>
      <c r="AM463" s="44">
        <f t="shared" si="397"/>
        <v>0</v>
      </c>
      <c r="AN463" s="44">
        <f t="shared" si="397"/>
        <v>0</v>
      </c>
      <c r="AO463" s="44">
        <f t="shared" si="397"/>
        <v>0</v>
      </c>
      <c r="AP463" s="44">
        <f t="shared" si="397"/>
        <v>0</v>
      </c>
      <c r="AQ463" s="44">
        <f t="shared" si="397"/>
        <v>0</v>
      </c>
      <c r="AR463" s="44">
        <f t="shared" si="397"/>
        <v>0</v>
      </c>
      <c r="AS463" s="44">
        <f t="shared" si="397"/>
        <v>0</v>
      </c>
    </row>
    <row r="464" spans="1:45" ht="33.75" hidden="1" customHeight="1" x14ac:dyDescent="0.25">
      <c r="A464" s="102" t="s">
        <v>263</v>
      </c>
      <c r="B464" s="98">
        <v>70</v>
      </c>
      <c r="C464" s="98">
        <v>0</v>
      </c>
      <c r="D464" s="2" t="s">
        <v>173</v>
      </c>
      <c r="E464" s="98">
        <v>853</v>
      </c>
      <c r="F464" s="2"/>
      <c r="G464" s="2"/>
      <c r="H464" s="2" t="s">
        <v>422</v>
      </c>
      <c r="I464" s="2" t="s">
        <v>18</v>
      </c>
      <c r="J464" s="15">
        <f>'3.ВС'!J434</f>
        <v>0</v>
      </c>
      <c r="K464" s="15">
        <f>'3.ВС'!K434</f>
        <v>0</v>
      </c>
      <c r="L464" s="15">
        <f>'3.ВС'!L434</f>
        <v>0</v>
      </c>
      <c r="M464" s="15">
        <f>'3.ВС'!M434</f>
        <v>0</v>
      </c>
      <c r="N464" s="15">
        <f>'3.ВС'!N434</f>
        <v>0</v>
      </c>
      <c r="O464" s="15">
        <f>'3.ВС'!O434</f>
        <v>0</v>
      </c>
      <c r="P464" s="15">
        <f>'3.ВС'!P434</f>
        <v>0</v>
      </c>
      <c r="Q464" s="15">
        <f>'3.ВС'!Q434</f>
        <v>0</v>
      </c>
      <c r="R464" s="15">
        <f>'3.ВС'!R434</f>
        <v>0</v>
      </c>
      <c r="S464" s="15">
        <f>'3.ВС'!S434</f>
        <v>0</v>
      </c>
      <c r="T464" s="15">
        <f>'3.ВС'!T434</f>
        <v>0</v>
      </c>
      <c r="U464" s="15">
        <f>'3.ВС'!U434</f>
        <v>0</v>
      </c>
      <c r="V464" s="15">
        <f>'3.ВС'!V434</f>
        <v>0</v>
      </c>
      <c r="W464" s="15">
        <f>'3.ВС'!W434</f>
        <v>0</v>
      </c>
      <c r="X464" s="15">
        <f>'3.ВС'!X434</f>
        <v>0</v>
      </c>
      <c r="Y464" s="15">
        <f>'3.ВС'!Y434</f>
        <v>0</v>
      </c>
      <c r="Z464" s="15">
        <f>'3.ВС'!Z434</f>
        <v>0</v>
      </c>
      <c r="AA464" s="15">
        <f>'3.ВС'!AA434</f>
        <v>0</v>
      </c>
      <c r="AB464" s="15">
        <f>'3.ВС'!AB434</f>
        <v>0</v>
      </c>
      <c r="AC464" s="15">
        <f>'3.ВС'!AC434</f>
        <v>0</v>
      </c>
      <c r="AD464" s="15">
        <f>'3.ВС'!AD434</f>
        <v>0</v>
      </c>
      <c r="AE464" s="15">
        <f>'3.ВС'!AE434</f>
        <v>0</v>
      </c>
      <c r="AF464" s="15">
        <f>'3.ВС'!AF434</f>
        <v>0</v>
      </c>
      <c r="AG464" s="15">
        <f>'3.ВС'!AG434</f>
        <v>0</v>
      </c>
      <c r="AH464" s="15">
        <f>'3.ВС'!AH434</f>
        <v>0</v>
      </c>
      <c r="AI464" s="15">
        <f>'3.ВС'!AI434</f>
        <v>0</v>
      </c>
      <c r="AJ464" s="15">
        <f>'3.ВС'!AJ434</f>
        <v>0</v>
      </c>
      <c r="AK464" s="15">
        <f>'3.ВС'!AK434</f>
        <v>0</v>
      </c>
      <c r="AL464" s="15">
        <f>'3.ВС'!AL434</f>
        <v>0</v>
      </c>
      <c r="AM464" s="44">
        <f>'3.ВС'!AM434</f>
        <v>0</v>
      </c>
      <c r="AN464" s="44">
        <f>'3.ВС'!AN434</f>
        <v>0</v>
      </c>
      <c r="AO464" s="44">
        <f>'3.ВС'!AO434</f>
        <v>0</v>
      </c>
      <c r="AP464" s="44">
        <f>'3.ВС'!AP434</f>
        <v>0</v>
      </c>
      <c r="AQ464" s="44">
        <f>'3.ВС'!AQ434</f>
        <v>0</v>
      </c>
      <c r="AR464" s="44">
        <f>'3.ВС'!AR434</f>
        <v>0</v>
      </c>
      <c r="AS464" s="44">
        <f>'3.ВС'!AS434</f>
        <v>0</v>
      </c>
    </row>
    <row r="465" spans="1:45" x14ac:dyDescent="0.25">
      <c r="A465" s="100" t="s">
        <v>240</v>
      </c>
      <c r="B465" s="98">
        <v>70</v>
      </c>
      <c r="C465" s="98">
        <v>0</v>
      </c>
      <c r="D465" s="2" t="s">
        <v>173</v>
      </c>
      <c r="E465" s="98">
        <v>853</v>
      </c>
      <c r="F465" s="2"/>
      <c r="G465" s="2"/>
      <c r="H465" s="2" t="s">
        <v>245</v>
      </c>
      <c r="I465" s="2"/>
      <c r="J465" s="15">
        <f t="shared" ref="J465:AS465" si="398">J466</f>
        <v>0</v>
      </c>
      <c r="K465" s="15">
        <f t="shared" si="398"/>
        <v>0</v>
      </c>
      <c r="L465" s="15">
        <f t="shared" si="398"/>
        <v>0</v>
      </c>
      <c r="M465" s="15">
        <f t="shared" si="398"/>
        <v>0</v>
      </c>
      <c r="N465" s="15">
        <f t="shared" si="398"/>
        <v>0</v>
      </c>
      <c r="O465" s="15">
        <f t="shared" si="398"/>
        <v>0</v>
      </c>
      <c r="P465" s="15">
        <f t="shared" si="398"/>
        <v>0</v>
      </c>
      <c r="Q465" s="15">
        <f t="shared" si="398"/>
        <v>0</v>
      </c>
      <c r="R465" s="15">
        <f t="shared" si="398"/>
        <v>0</v>
      </c>
      <c r="S465" s="15">
        <f t="shared" si="398"/>
        <v>0</v>
      </c>
      <c r="T465" s="15">
        <f t="shared" si="398"/>
        <v>0</v>
      </c>
      <c r="U465" s="15">
        <f t="shared" si="398"/>
        <v>0</v>
      </c>
      <c r="V465" s="15">
        <f t="shared" si="398"/>
        <v>3960869.11</v>
      </c>
      <c r="W465" s="15">
        <f t="shared" si="398"/>
        <v>0</v>
      </c>
      <c r="X465" s="15">
        <f t="shared" si="398"/>
        <v>3960869.11</v>
      </c>
      <c r="Y465" s="15">
        <f t="shared" si="398"/>
        <v>0</v>
      </c>
      <c r="Z465" s="15">
        <f t="shared" si="398"/>
        <v>29.95</v>
      </c>
      <c r="AA465" s="15">
        <f t="shared" si="398"/>
        <v>0</v>
      </c>
      <c r="AB465" s="15">
        <f t="shared" si="398"/>
        <v>29.95</v>
      </c>
      <c r="AC465" s="15">
        <f t="shared" si="398"/>
        <v>0</v>
      </c>
      <c r="AD465" s="15">
        <f t="shared" si="398"/>
        <v>3960899.06</v>
      </c>
      <c r="AE465" s="15">
        <f t="shared" si="398"/>
        <v>0</v>
      </c>
      <c r="AF465" s="15">
        <f t="shared" si="398"/>
        <v>3960899.06</v>
      </c>
      <c r="AG465" s="15">
        <f t="shared" si="398"/>
        <v>0</v>
      </c>
      <c r="AH465" s="15">
        <f t="shared" si="398"/>
        <v>7761711.8399999999</v>
      </c>
      <c r="AI465" s="15">
        <f t="shared" si="398"/>
        <v>0</v>
      </c>
      <c r="AJ465" s="15">
        <f t="shared" si="398"/>
        <v>7761711.8399999999</v>
      </c>
      <c r="AK465" s="15">
        <f t="shared" si="398"/>
        <v>0</v>
      </c>
      <c r="AL465" s="15">
        <f t="shared" si="398"/>
        <v>15.39</v>
      </c>
      <c r="AM465" s="44">
        <f t="shared" si="398"/>
        <v>0</v>
      </c>
      <c r="AN465" s="44">
        <f t="shared" si="398"/>
        <v>15.39</v>
      </c>
      <c r="AO465" s="44">
        <f t="shared" si="398"/>
        <v>0</v>
      </c>
      <c r="AP465" s="44">
        <f t="shared" si="398"/>
        <v>7761727.2299999995</v>
      </c>
      <c r="AQ465" s="44">
        <f t="shared" si="398"/>
        <v>0</v>
      </c>
      <c r="AR465" s="44">
        <f t="shared" si="398"/>
        <v>7761727.2299999995</v>
      </c>
      <c r="AS465" s="44">
        <f t="shared" si="398"/>
        <v>0</v>
      </c>
    </row>
    <row r="466" spans="1:45" x14ac:dyDescent="0.25">
      <c r="A466" s="100" t="s">
        <v>128</v>
      </c>
      <c r="B466" s="98">
        <v>70</v>
      </c>
      <c r="C466" s="98">
        <v>0</v>
      </c>
      <c r="D466" s="2" t="s">
        <v>173</v>
      </c>
      <c r="E466" s="98">
        <v>853</v>
      </c>
      <c r="F466" s="2"/>
      <c r="G466" s="2"/>
      <c r="H466" s="2" t="s">
        <v>245</v>
      </c>
      <c r="I466" s="2" t="s">
        <v>129</v>
      </c>
      <c r="J466" s="15">
        <f>'3.ВС'!J442</f>
        <v>0</v>
      </c>
      <c r="K466" s="15">
        <f>'3.ВС'!K442</f>
        <v>0</v>
      </c>
      <c r="L466" s="15">
        <f>'3.ВС'!L442</f>
        <v>0</v>
      </c>
      <c r="M466" s="15">
        <f>'3.ВС'!M442</f>
        <v>0</v>
      </c>
      <c r="N466" s="15">
        <f>'3.ВС'!N442</f>
        <v>0</v>
      </c>
      <c r="O466" s="15">
        <f>'3.ВС'!O442</f>
        <v>0</v>
      </c>
      <c r="P466" s="15">
        <f>'3.ВС'!P442</f>
        <v>0</v>
      </c>
      <c r="Q466" s="15">
        <f>'3.ВС'!Q442</f>
        <v>0</v>
      </c>
      <c r="R466" s="15">
        <f>'3.ВС'!R442</f>
        <v>0</v>
      </c>
      <c r="S466" s="15">
        <f>'3.ВС'!S442</f>
        <v>0</v>
      </c>
      <c r="T466" s="15">
        <f>'3.ВС'!T442</f>
        <v>0</v>
      </c>
      <c r="U466" s="15">
        <f>'3.ВС'!U442</f>
        <v>0</v>
      </c>
      <c r="V466" s="15">
        <f>'3.ВС'!V442</f>
        <v>3960869.11</v>
      </c>
      <c r="W466" s="15">
        <f>'3.ВС'!W442</f>
        <v>0</v>
      </c>
      <c r="X466" s="15">
        <f>'3.ВС'!X442</f>
        <v>3960869.11</v>
      </c>
      <c r="Y466" s="15">
        <f>'3.ВС'!Y442</f>
        <v>0</v>
      </c>
      <c r="Z466" s="15">
        <f>'3.ВС'!Z442</f>
        <v>29.95</v>
      </c>
      <c r="AA466" s="15">
        <f>'3.ВС'!AA442</f>
        <v>0</v>
      </c>
      <c r="AB466" s="15">
        <f>'3.ВС'!AB442</f>
        <v>29.95</v>
      </c>
      <c r="AC466" s="15">
        <f>'3.ВС'!AC442</f>
        <v>0</v>
      </c>
      <c r="AD466" s="15">
        <f>'3.ВС'!AD442</f>
        <v>3960899.06</v>
      </c>
      <c r="AE466" s="15">
        <f>'3.ВС'!AE442</f>
        <v>0</v>
      </c>
      <c r="AF466" s="15">
        <f>'3.ВС'!AF442</f>
        <v>3960899.06</v>
      </c>
      <c r="AG466" s="15">
        <f>'3.ВС'!AG442</f>
        <v>0</v>
      </c>
      <c r="AH466" s="15">
        <f>'3.ВС'!AH442</f>
        <v>7761711.8399999999</v>
      </c>
      <c r="AI466" s="15">
        <f>'3.ВС'!AI442</f>
        <v>0</v>
      </c>
      <c r="AJ466" s="15">
        <f>'3.ВС'!AJ442</f>
        <v>7761711.8399999999</v>
      </c>
      <c r="AK466" s="15">
        <f>'3.ВС'!AK442</f>
        <v>0</v>
      </c>
      <c r="AL466" s="15">
        <f>'3.ВС'!AL442</f>
        <v>15.39</v>
      </c>
      <c r="AM466" s="44">
        <f>'3.ВС'!AM442</f>
        <v>0</v>
      </c>
      <c r="AN466" s="44">
        <f>'3.ВС'!AN442</f>
        <v>15.39</v>
      </c>
      <c r="AO466" s="44">
        <f>'3.ВС'!AO442</f>
        <v>0</v>
      </c>
      <c r="AP466" s="44">
        <f>'3.ВС'!AP442</f>
        <v>7761727.2299999995</v>
      </c>
      <c r="AQ466" s="44">
        <f>'3.ВС'!AQ442</f>
        <v>0</v>
      </c>
      <c r="AR466" s="44">
        <f>'3.ВС'!AR442</f>
        <v>7761727.2299999995</v>
      </c>
      <c r="AS466" s="44">
        <f>'3.ВС'!AS442</f>
        <v>0</v>
      </c>
    </row>
    <row r="467" spans="1:45" x14ac:dyDescent="0.25">
      <c r="A467" s="100" t="s">
        <v>97</v>
      </c>
      <c r="B467" s="98">
        <v>70</v>
      </c>
      <c r="C467" s="98">
        <v>0</v>
      </c>
      <c r="D467" s="2" t="s">
        <v>173</v>
      </c>
      <c r="E467" s="98">
        <v>853</v>
      </c>
      <c r="F467" s="2" t="s">
        <v>11</v>
      </c>
      <c r="G467" s="2" t="s">
        <v>104</v>
      </c>
      <c r="H467" s="2" t="s">
        <v>238</v>
      </c>
      <c r="I467" s="2"/>
      <c r="J467" s="15">
        <f t="shared" ref="J467:AK468" si="399">J468</f>
        <v>1000000</v>
      </c>
      <c r="K467" s="15">
        <f t="shared" si="399"/>
        <v>0</v>
      </c>
      <c r="L467" s="15">
        <f t="shared" si="399"/>
        <v>1000000</v>
      </c>
      <c r="M467" s="15">
        <f t="shared" si="399"/>
        <v>0</v>
      </c>
      <c r="N467" s="15">
        <f t="shared" si="399"/>
        <v>-40000</v>
      </c>
      <c r="O467" s="15">
        <f t="shared" si="399"/>
        <v>0</v>
      </c>
      <c r="P467" s="15">
        <f t="shared" si="399"/>
        <v>-40000</v>
      </c>
      <c r="Q467" s="15">
        <f t="shared" si="399"/>
        <v>0</v>
      </c>
      <c r="R467" s="15">
        <f t="shared" si="399"/>
        <v>960000</v>
      </c>
      <c r="S467" s="15">
        <f t="shared" si="399"/>
        <v>0</v>
      </c>
      <c r="T467" s="15">
        <f t="shared" si="399"/>
        <v>0</v>
      </c>
      <c r="U467" s="15">
        <f t="shared" si="399"/>
        <v>0</v>
      </c>
      <c r="V467" s="15">
        <f t="shared" si="399"/>
        <v>0</v>
      </c>
      <c r="W467" s="15">
        <f t="shared" si="399"/>
        <v>0</v>
      </c>
      <c r="X467" s="15">
        <f t="shared" si="399"/>
        <v>0</v>
      </c>
      <c r="Y467" s="15">
        <f t="shared" si="399"/>
        <v>0</v>
      </c>
      <c r="Z467" s="15">
        <f t="shared" si="399"/>
        <v>0</v>
      </c>
      <c r="AA467" s="15">
        <f t="shared" si="399"/>
        <v>0</v>
      </c>
      <c r="AB467" s="15">
        <f t="shared" si="399"/>
        <v>0</v>
      </c>
      <c r="AC467" s="15">
        <f t="shared" si="399"/>
        <v>0</v>
      </c>
      <c r="AD467" s="15">
        <f t="shared" si="399"/>
        <v>0</v>
      </c>
      <c r="AE467" s="15">
        <f t="shared" si="399"/>
        <v>0</v>
      </c>
      <c r="AF467" s="15">
        <f t="shared" si="399"/>
        <v>0</v>
      </c>
      <c r="AG467" s="15">
        <f t="shared" si="399"/>
        <v>0</v>
      </c>
      <c r="AH467" s="15">
        <f t="shared" si="399"/>
        <v>0</v>
      </c>
      <c r="AI467" s="15">
        <f t="shared" si="399"/>
        <v>0</v>
      </c>
      <c r="AJ467" s="15">
        <f t="shared" si="399"/>
        <v>0</v>
      </c>
      <c r="AK467" s="15">
        <f t="shared" si="399"/>
        <v>0</v>
      </c>
      <c r="AL467" s="15">
        <f t="shared" ref="Z467:AS468" si="400">AL468</f>
        <v>0</v>
      </c>
      <c r="AM467" s="44">
        <f t="shared" si="400"/>
        <v>0</v>
      </c>
      <c r="AN467" s="44">
        <f t="shared" si="400"/>
        <v>0</v>
      </c>
      <c r="AO467" s="44">
        <f t="shared" si="400"/>
        <v>0</v>
      </c>
      <c r="AP467" s="44">
        <f t="shared" si="400"/>
        <v>0</v>
      </c>
      <c r="AQ467" s="44">
        <f t="shared" si="400"/>
        <v>0</v>
      </c>
      <c r="AR467" s="44">
        <f t="shared" si="400"/>
        <v>0</v>
      </c>
      <c r="AS467" s="44">
        <f t="shared" si="400"/>
        <v>0</v>
      </c>
    </row>
    <row r="468" spans="1:45" x14ac:dyDescent="0.25">
      <c r="A468" s="102" t="s">
        <v>23</v>
      </c>
      <c r="B468" s="98">
        <v>70</v>
      </c>
      <c r="C468" s="98">
        <v>0</v>
      </c>
      <c r="D468" s="2" t="s">
        <v>173</v>
      </c>
      <c r="E468" s="98">
        <v>853</v>
      </c>
      <c r="F468" s="2" t="s">
        <v>11</v>
      </c>
      <c r="G468" s="2" t="s">
        <v>104</v>
      </c>
      <c r="H468" s="2" t="s">
        <v>238</v>
      </c>
      <c r="I468" s="2" t="s">
        <v>24</v>
      </c>
      <c r="J468" s="15">
        <f t="shared" si="399"/>
        <v>1000000</v>
      </c>
      <c r="K468" s="15">
        <f t="shared" si="399"/>
        <v>0</v>
      </c>
      <c r="L468" s="15">
        <f t="shared" si="399"/>
        <v>1000000</v>
      </c>
      <c r="M468" s="15">
        <f t="shared" si="399"/>
        <v>0</v>
      </c>
      <c r="N468" s="15">
        <f t="shared" si="399"/>
        <v>-40000</v>
      </c>
      <c r="O468" s="15">
        <f t="shared" si="399"/>
        <v>0</v>
      </c>
      <c r="P468" s="15">
        <f t="shared" si="399"/>
        <v>-40000</v>
      </c>
      <c r="Q468" s="15">
        <f t="shared" si="399"/>
        <v>0</v>
      </c>
      <c r="R468" s="15">
        <f t="shared" si="399"/>
        <v>960000</v>
      </c>
      <c r="S468" s="15">
        <f t="shared" si="399"/>
        <v>0</v>
      </c>
      <c r="T468" s="15">
        <f t="shared" si="399"/>
        <v>0</v>
      </c>
      <c r="U468" s="15">
        <f t="shared" si="399"/>
        <v>0</v>
      </c>
      <c r="V468" s="15">
        <f t="shared" si="399"/>
        <v>0</v>
      </c>
      <c r="W468" s="15">
        <f t="shared" si="399"/>
        <v>0</v>
      </c>
      <c r="X468" s="15">
        <f t="shared" si="399"/>
        <v>0</v>
      </c>
      <c r="Y468" s="15">
        <f t="shared" si="399"/>
        <v>0</v>
      </c>
      <c r="Z468" s="15">
        <f t="shared" si="400"/>
        <v>0</v>
      </c>
      <c r="AA468" s="15">
        <f t="shared" si="400"/>
        <v>0</v>
      </c>
      <c r="AB468" s="15">
        <f t="shared" si="400"/>
        <v>0</v>
      </c>
      <c r="AC468" s="15">
        <f t="shared" si="400"/>
        <v>0</v>
      </c>
      <c r="AD468" s="15">
        <f t="shared" si="400"/>
        <v>0</v>
      </c>
      <c r="AE468" s="15">
        <f t="shared" si="400"/>
        <v>0</v>
      </c>
      <c r="AF468" s="15">
        <f t="shared" si="400"/>
        <v>0</v>
      </c>
      <c r="AG468" s="15">
        <f t="shared" si="400"/>
        <v>0</v>
      </c>
      <c r="AH468" s="15">
        <f t="shared" si="400"/>
        <v>0</v>
      </c>
      <c r="AI468" s="15">
        <f t="shared" si="400"/>
        <v>0</v>
      </c>
      <c r="AJ468" s="15">
        <f t="shared" si="400"/>
        <v>0</v>
      </c>
      <c r="AK468" s="15">
        <f t="shared" si="400"/>
        <v>0</v>
      </c>
      <c r="AL468" s="15">
        <f t="shared" si="400"/>
        <v>0</v>
      </c>
      <c r="AM468" s="44">
        <f t="shared" si="400"/>
        <v>0</v>
      </c>
      <c r="AN468" s="44">
        <f t="shared" si="400"/>
        <v>0</v>
      </c>
      <c r="AO468" s="44">
        <f t="shared" si="400"/>
        <v>0</v>
      </c>
      <c r="AP468" s="44">
        <f t="shared" si="400"/>
        <v>0</v>
      </c>
      <c r="AQ468" s="44">
        <f t="shared" si="400"/>
        <v>0</v>
      </c>
      <c r="AR468" s="44">
        <f t="shared" si="400"/>
        <v>0</v>
      </c>
      <c r="AS468" s="44">
        <f t="shared" si="400"/>
        <v>0</v>
      </c>
    </row>
    <row r="469" spans="1:45" x14ac:dyDescent="0.25">
      <c r="A469" s="100" t="s">
        <v>128</v>
      </c>
      <c r="B469" s="98">
        <v>70</v>
      </c>
      <c r="C469" s="98">
        <v>0</v>
      </c>
      <c r="D469" s="2" t="s">
        <v>173</v>
      </c>
      <c r="E469" s="98">
        <v>853</v>
      </c>
      <c r="F469" s="2" t="s">
        <v>11</v>
      </c>
      <c r="G469" s="2" t="s">
        <v>104</v>
      </c>
      <c r="H469" s="2" t="s">
        <v>238</v>
      </c>
      <c r="I469" s="2" t="s">
        <v>129</v>
      </c>
      <c r="J469" s="15">
        <f>'3.ВС'!J438</f>
        <v>1000000</v>
      </c>
      <c r="K469" s="15">
        <f>'3.ВС'!K438</f>
        <v>0</v>
      </c>
      <c r="L469" s="15">
        <f>'3.ВС'!L438</f>
        <v>1000000</v>
      </c>
      <c r="M469" s="15">
        <f>'3.ВС'!M438</f>
        <v>0</v>
      </c>
      <c r="N469" s="15">
        <f>'3.ВС'!N438</f>
        <v>-40000</v>
      </c>
      <c r="O469" s="15">
        <f>'3.ВС'!O438</f>
        <v>0</v>
      </c>
      <c r="P469" s="15">
        <f>'3.ВС'!P438</f>
        <v>-40000</v>
      </c>
      <c r="Q469" s="15">
        <f>'3.ВС'!Q438</f>
        <v>0</v>
      </c>
      <c r="R469" s="15">
        <f>'3.ВС'!R438</f>
        <v>960000</v>
      </c>
      <c r="S469" s="15">
        <f>'3.ВС'!S438</f>
        <v>0</v>
      </c>
      <c r="T469" s="15">
        <f>'3.ВС'!T438</f>
        <v>0</v>
      </c>
      <c r="U469" s="15">
        <f>'3.ВС'!U438</f>
        <v>0</v>
      </c>
      <c r="V469" s="15">
        <f>'3.ВС'!V438</f>
        <v>0</v>
      </c>
      <c r="W469" s="15">
        <f>'3.ВС'!W438</f>
        <v>0</v>
      </c>
      <c r="X469" s="15">
        <f>'3.ВС'!X438</f>
        <v>0</v>
      </c>
      <c r="Y469" s="15">
        <f>'3.ВС'!Y438</f>
        <v>0</v>
      </c>
      <c r="Z469" s="15">
        <f>'3.ВС'!Z438</f>
        <v>0</v>
      </c>
      <c r="AA469" s="15">
        <f>'3.ВС'!AA438</f>
        <v>0</v>
      </c>
      <c r="AB469" s="15">
        <f>'3.ВС'!AB438</f>
        <v>0</v>
      </c>
      <c r="AC469" s="15">
        <f>'3.ВС'!AC438</f>
        <v>0</v>
      </c>
      <c r="AD469" s="15">
        <f>'3.ВС'!AD438</f>
        <v>0</v>
      </c>
      <c r="AE469" s="15">
        <f>'3.ВС'!AE438</f>
        <v>0</v>
      </c>
      <c r="AF469" s="15">
        <f>'3.ВС'!AF438</f>
        <v>0</v>
      </c>
      <c r="AG469" s="15">
        <f>'3.ВС'!AG438</f>
        <v>0</v>
      </c>
      <c r="AH469" s="15">
        <f>'3.ВС'!AH438</f>
        <v>0</v>
      </c>
      <c r="AI469" s="15">
        <f>'3.ВС'!AI438</f>
        <v>0</v>
      </c>
      <c r="AJ469" s="15">
        <f>'3.ВС'!AJ438</f>
        <v>0</v>
      </c>
      <c r="AK469" s="15">
        <f>'3.ВС'!AK438</f>
        <v>0</v>
      </c>
      <c r="AL469" s="15">
        <f>'3.ВС'!AL438</f>
        <v>0</v>
      </c>
      <c r="AM469" s="44">
        <f>'3.ВС'!AM438</f>
        <v>0</v>
      </c>
      <c r="AN469" s="44">
        <f>'3.ВС'!AN438</f>
        <v>0</v>
      </c>
      <c r="AO469" s="44">
        <f>'3.ВС'!AO438</f>
        <v>0</v>
      </c>
      <c r="AP469" s="44">
        <f>'3.ВС'!AP438</f>
        <v>0</v>
      </c>
      <c r="AQ469" s="44">
        <f>'3.ВС'!AQ438</f>
        <v>0</v>
      </c>
      <c r="AR469" s="44">
        <f>'3.ВС'!AR438</f>
        <v>0</v>
      </c>
      <c r="AS469" s="44">
        <f>'3.ВС'!AS438</f>
        <v>0</v>
      </c>
    </row>
    <row r="470" spans="1:45" ht="30" hidden="1" x14ac:dyDescent="0.25">
      <c r="A470" s="100" t="s">
        <v>137</v>
      </c>
      <c r="B470" s="4">
        <v>70</v>
      </c>
      <c r="C470" s="4">
        <v>0</v>
      </c>
      <c r="D470" s="2" t="s">
        <v>173</v>
      </c>
      <c r="E470" s="4">
        <v>854</v>
      </c>
      <c r="F470" s="4"/>
      <c r="G470" s="2"/>
      <c r="H470" s="2"/>
      <c r="I470" s="2"/>
      <c r="J470" s="15">
        <f t="shared" ref="J470:AS470" si="401">J471</f>
        <v>408000</v>
      </c>
      <c r="K470" s="15">
        <f t="shared" si="401"/>
        <v>0</v>
      </c>
      <c r="L470" s="15">
        <f t="shared" si="401"/>
        <v>408000</v>
      </c>
      <c r="M470" s="15">
        <f t="shared" si="401"/>
        <v>0</v>
      </c>
      <c r="N470" s="15">
        <f t="shared" si="401"/>
        <v>0</v>
      </c>
      <c r="O470" s="15">
        <f t="shared" si="401"/>
        <v>0</v>
      </c>
      <c r="P470" s="15">
        <f t="shared" si="401"/>
        <v>0</v>
      </c>
      <c r="Q470" s="15">
        <f t="shared" si="401"/>
        <v>0</v>
      </c>
      <c r="R470" s="15">
        <f t="shared" si="401"/>
        <v>408000</v>
      </c>
      <c r="S470" s="15">
        <f t="shared" si="401"/>
        <v>0</v>
      </c>
      <c r="T470" s="15">
        <f t="shared" si="401"/>
        <v>408000</v>
      </c>
      <c r="U470" s="15">
        <f t="shared" si="401"/>
        <v>0</v>
      </c>
      <c r="V470" s="15">
        <f t="shared" si="401"/>
        <v>408000</v>
      </c>
      <c r="W470" s="15">
        <f t="shared" si="401"/>
        <v>0</v>
      </c>
      <c r="X470" s="15">
        <f t="shared" si="401"/>
        <v>408000</v>
      </c>
      <c r="Y470" s="15">
        <f t="shared" si="401"/>
        <v>0</v>
      </c>
      <c r="Z470" s="15">
        <f t="shared" si="401"/>
        <v>0</v>
      </c>
      <c r="AA470" s="15">
        <f t="shared" si="401"/>
        <v>0</v>
      </c>
      <c r="AB470" s="15">
        <f t="shared" si="401"/>
        <v>0</v>
      </c>
      <c r="AC470" s="15">
        <f t="shared" si="401"/>
        <v>0</v>
      </c>
      <c r="AD470" s="15">
        <f t="shared" si="401"/>
        <v>408000</v>
      </c>
      <c r="AE470" s="15">
        <f t="shared" si="401"/>
        <v>0</v>
      </c>
      <c r="AF470" s="15">
        <f t="shared" si="401"/>
        <v>408000</v>
      </c>
      <c r="AG470" s="15">
        <f t="shared" si="401"/>
        <v>0</v>
      </c>
      <c r="AH470" s="15">
        <f t="shared" si="401"/>
        <v>408000</v>
      </c>
      <c r="AI470" s="15">
        <f t="shared" si="401"/>
        <v>0</v>
      </c>
      <c r="AJ470" s="15">
        <f t="shared" si="401"/>
        <v>408000</v>
      </c>
      <c r="AK470" s="15">
        <f t="shared" si="401"/>
        <v>0</v>
      </c>
      <c r="AL470" s="15">
        <f t="shared" si="401"/>
        <v>0</v>
      </c>
      <c r="AM470" s="44">
        <f t="shared" si="401"/>
        <v>0</v>
      </c>
      <c r="AN470" s="44">
        <f t="shared" si="401"/>
        <v>0</v>
      </c>
      <c r="AO470" s="44">
        <f t="shared" si="401"/>
        <v>0</v>
      </c>
      <c r="AP470" s="44">
        <f t="shared" si="401"/>
        <v>408000</v>
      </c>
      <c r="AQ470" s="44">
        <f t="shared" si="401"/>
        <v>0</v>
      </c>
      <c r="AR470" s="44">
        <f t="shared" si="401"/>
        <v>408000</v>
      </c>
      <c r="AS470" s="44">
        <f t="shared" si="401"/>
        <v>0</v>
      </c>
    </row>
    <row r="471" spans="1:45" ht="45" hidden="1" x14ac:dyDescent="0.25">
      <c r="A471" s="100" t="s">
        <v>19</v>
      </c>
      <c r="B471" s="98">
        <v>70</v>
      </c>
      <c r="C471" s="98">
        <v>0</v>
      </c>
      <c r="D471" s="2" t="s">
        <v>173</v>
      </c>
      <c r="E471" s="98">
        <v>854</v>
      </c>
      <c r="F471" s="2" t="s">
        <v>16</v>
      </c>
      <c r="G471" s="2" t="s">
        <v>45</v>
      </c>
      <c r="H471" s="2" t="s">
        <v>182</v>
      </c>
      <c r="I471" s="2"/>
      <c r="J471" s="15">
        <f t="shared" ref="J471" si="402">J472+J475</f>
        <v>408000</v>
      </c>
      <c r="K471" s="15">
        <f t="shared" ref="K471:U471" si="403">K472+K475</f>
        <v>0</v>
      </c>
      <c r="L471" s="15">
        <f t="shared" si="403"/>
        <v>408000</v>
      </c>
      <c r="M471" s="15">
        <f t="shared" si="403"/>
        <v>0</v>
      </c>
      <c r="N471" s="15">
        <f t="shared" si="403"/>
        <v>0</v>
      </c>
      <c r="O471" s="15">
        <f t="shared" si="403"/>
        <v>0</v>
      </c>
      <c r="P471" s="15">
        <f t="shared" si="403"/>
        <v>0</v>
      </c>
      <c r="Q471" s="15">
        <f t="shared" si="403"/>
        <v>0</v>
      </c>
      <c r="R471" s="15">
        <f t="shared" si="403"/>
        <v>408000</v>
      </c>
      <c r="S471" s="15">
        <f t="shared" si="403"/>
        <v>0</v>
      </c>
      <c r="T471" s="15">
        <f t="shared" si="403"/>
        <v>408000</v>
      </c>
      <c r="U471" s="15">
        <f t="shared" si="403"/>
        <v>0</v>
      </c>
      <c r="V471" s="15">
        <f t="shared" ref="V471:Y471" si="404">V472+V475</f>
        <v>408000</v>
      </c>
      <c r="W471" s="15">
        <f t="shared" si="404"/>
        <v>0</v>
      </c>
      <c r="X471" s="15">
        <f t="shared" si="404"/>
        <v>408000</v>
      </c>
      <c r="Y471" s="15">
        <f t="shared" si="404"/>
        <v>0</v>
      </c>
      <c r="Z471" s="15">
        <f t="shared" ref="Z471:AS471" si="405">Z472+Z475</f>
        <v>0</v>
      </c>
      <c r="AA471" s="15">
        <f t="shared" si="405"/>
        <v>0</v>
      </c>
      <c r="AB471" s="15">
        <f t="shared" si="405"/>
        <v>0</v>
      </c>
      <c r="AC471" s="15">
        <f t="shared" si="405"/>
        <v>0</v>
      </c>
      <c r="AD471" s="15">
        <f t="shared" si="405"/>
        <v>408000</v>
      </c>
      <c r="AE471" s="15">
        <f t="shared" si="405"/>
        <v>0</v>
      </c>
      <c r="AF471" s="15">
        <f t="shared" si="405"/>
        <v>408000</v>
      </c>
      <c r="AG471" s="15">
        <f t="shared" si="405"/>
        <v>0</v>
      </c>
      <c r="AH471" s="15">
        <f t="shared" si="405"/>
        <v>408000</v>
      </c>
      <c r="AI471" s="15">
        <f t="shared" si="405"/>
        <v>0</v>
      </c>
      <c r="AJ471" s="15">
        <f t="shared" si="405"/>
        <v>408000</v>
      </c>
      <c r="AK471" s="15">
        <f t="shared" si="405"/>
        <v>0</v>
      </c>
      <c r="AL471" s="15">
        <f t="shared" si="405"/>
        <v>0</v>
      </c>
      <c r="AM471" s="44">
        <f t="shared" si="405"/>
        <v>0</v>
      </c>
      <c r="AN471" s="44">
        <f t="shared" si="405"/>
        <v>0</v>
      </c>
      <c r="AO471" s="44">
        <f t="shared" si="405"/>
        <v>0</v>
      </c>
      <c r="AP471" s="44">
        <f t="shared" si="405"/>
        <v>408000</v>
      </c>
      <c r="AQ471" s="44">
        <f t="shared" si="405"/>
        <v>0</v>
      </c>
      <c r="AR471" s="44">
        <f t="shared" si="405"/>
        <v>408000</v>
      </c>
      <c r="AS471" s="44">
        <f t="shared" si="405"/>
        <v>0</v>
      </c>
    </row>
    <row r="472" spans="1:45" ht="26.25" hidden="1" customHeight="1" x14ac:dyDescent="0.25">
      <c r="A472" s="100" t="s">
        <v>15</v>
      </c>
      <c r="B472" s="98">
        <v>70</v>
      </c>
      <c r="C472" s="98">
        <v>0</v>
      </c>
      <c r="D472" s="2" t="s">
        <v>173</v>
      </c>
      <c r="E472" s="98">
        <v>854</v>
      </c>
      <c r="F472" s="2" t="s">
        <v>11</v>
      </c>
      <c r="G472" s="2" t="s">
        <v>45</v>
      </c>
      <c r="H472" s="2" t="s">
        <v>182</v>
      </c>
      <c r="I472" s="2" t="s">
        <v>17</v>
      </c>
      <c r="J472" s="15">
        <f t="shared" ref="J472:AS472" si="406">J473</f>
        <v>360200</v>
      </c>
      <c r="K472" s="15">
        <f t="shared" si="406"/>
        <v>0</v>
      </c>
      <c r="L472" s="15">
        <f t="shared" si="406"/>
        <v>360200</v>
      </c>
      <c r="M472" s="15">
        <f t="shared" si="406"/>
        <v>0</v>
      </c>
      <c r="N472" s="15">
        <f t="shared" si="406"/>
        <v>0</v>
      </c>
      <c r="O472" s="15">
        <f t="shared" si="406"/>
        <v>0</v>
      </c>
      <c r="P472" s="15">
        <f t="shared" si="406"/>
        <v>0</v>
      </c>
      <c r="Q472" s="15">
        <f t="shared" si="406"/>
        <v>0</v>
      </c>
      <c r="R472" s="15">
        <f t="shared" si="406"/>
        <v>360200</v>
      </c>
      <c r="S472" s="15">
        <f t="shared" si="406"/>
        <v>0</v>
      </c>
      <c r="T472" s="15">
        <f t="shared" si="406"/>
        <v>360200</v>
      </c>
      <c r="U472" s="15">
        <f t="shared" si="406"/>
        <v>0</v>
      </c>
      <c r="V472" s="15">
        <f t="shared" si="406"/>
        <v>360200</v>
      </c>
      <c r="W472" s="15">
        <f t="shared" si="406"/>
        <v>0</v>
      </c>
      <c r="X472" s="15">
        <f t="shared" si="406"/>
        <v>360200</v>
      </c>
      <c r="Y472" s="15">
        <f t="shared" si="406"/>
        <v>0</v>
      </c>
      <c r="Z472" s="15">
        <f t="shared" si="406"/>
        <v>0</v>
      </c>
      <c r="AA472" s="15">
        <f t="shared" si="406"/>
        <v>0</v>
      </c>
      <c r="AB472" s="15">
        <f t="shared" si="406"/>
        <v>0</v>
      </c>
      <c r="AC472" s="15">
        <f t="shared" si="406"/>
        <v>0</v>
      </c>
      <c r="AD472" s="15">
        <f t="shared" si="406"/>
        <v>360200</v>
      </c>
      <c r="AE472" s="15">
        <f t="shared" si="406"/>
        <v>0</v>
      </c>
      <c r="AF472" s="15">
        <f t="shared" si="406"/>
        <v>360200</v>
      </c>
      <c r="AG472" s="15">
        <f t="shared" si="406"/>
        <v>0</v>
      </c>
      <c r="AH472" s="15">
        <f t="shared" si="406"/>
        <v>360200</v>
      </c>
      <c r="AI472" s="15">
        <f t="shared" si="406"/>
        <v>0</v>
      </c>
      <c r="AJ472" s="15">
        <f t="shared" si="406"/>
        <v>360200</v>
      </c>
      <c r="AK472" s="15">
        <f t="shared" si="406"/>
        <v>0</v>
      </c>
      <c r="AL472" s="15">
        <f t="shared" si="406"/>
        <v>0</v>
      </c>
      <c r="AM472" s="44">
        <f t="shared" si="406"/>
        <v>0</v>
      </c>
      <c r="AN472" s="44">
        <f t="shared" si="406"/>
        <v>0</v>
      </c>
      <c r="AO472" s="44">
        <f t="shared" si="406"/>
        <v>0</v>
      </c>
      <c r="AP472" s="44">
        <f t="shared" si="406"/>
        <v>360200</v>
      </c>
      <c r="AQ472" s="44">
        <f t="shared" si="406"/>
        <v>0</v>
      </c>
      <c r="AR472" s="44">
        <f t="shared" si="406"/>
        <v>360200</v>
      </c>
      <c r="AS472" s="44">
        <f t="shared" si="406"/>
        <v>0</v>
      </c>
    </row>
    <row r="473" spans="1:45" ht="26.25" hidden="1" customHeight="1" x14ac:dyDescent="0.25">
      <c r="A473" s="100" t="s">
        <v>8</v>
      </c>
      <c r="B473" s="98">
        <v>70</v>
      </c>
      <c r="C473" s="98">
        <v>0</v>
      </c>
      <c r="D473" s="2" t="s">
        <v>173</v>
      </c>
      <c r="E473" s="98">
        <v>854</v>
      </c>
      <c r="F473" s="2" t="s">
        <v>11</v>
      </c>
      <c r="G473" s="2" t="s">
        <v>45</v>
      </c>
      <c r="H473" s="2" t="s">
        <v>182</v>
      </c>
      <c r="I473" s="2" t="s">
        <v>18</v>
      </c>
      <c r="J473" s="15">
        <f>'3.ВС'!J457</f>
        <v>360200</v>
      </c>
      <c r="K473" s="15">
        <f>'3.ВС'!K457</f>
        <v>0</v>
      </c>
      <c r="L473" s="15">
        <f>'3.ВС'!L457</f>
        <v>360200</v>
      </c>
      <c r="M473" s="15">
        <f>'3.ВС'!M457</f>
        <v>0</v>
      </c>
      <c r="N473" s="15">
        <f>'3.ВС'!N457</f>
        <v>0</v>
      </c>
      <c r="O473" s="15">
        <f>'3.ВС'!O457</f>
        <v>0</v>
      </c>
      <c r="P473" s="15">
        <f>'3.ВС'!P457</f>
        <v>0</v>
      </c>
      <c r="Q473" s="15">
        <f>'3.ВС'!Q457</f>
        <v>0</v>
      </c>
      <c r="R473" s="15">
        <f>'3.ВС'!R457</f>
        <v>360200</v>
      </c>
      <c r="S473" s="15">
        <f>'3.ВС'!S457</f>
        <v>0</v>
      </c>
      <c r="T473" s="15">
        <f>'3.ВС'!T457</f>
        <v>360200</v>
      </c>
      <c r="U473" s="15">
        <f>'3.ВС'!U457</f>
        <v>0</v>
      </c>
      <c r="V473" s="15">
        <f>'3.ВС'!V457</f>
        <v>360200</v>
      </c>
      <c r="W473" s="15">
        <f>'3.ВС'!W457</f>
        <v>0</v>
      </c>
      <c r="X473" s="15">
        <f>'3.ВС'!X457</f>
        <v>360200</v>
      </c>
      <c r="Y473" s="15">
        <f>'3.ВС'!Y457</f>
        <v>0</v>
      </c>
      <c r="Z473" s="15">
        <f>'3.ВС'!Z457</f>
        <v>0</v>
      </c>
      <c r="AA473" s="15">
        <f>'3.ВС'!AA457</f>
        <v>0</v>
      </c>
      <c r="AB473" s="15">
        <f>'3.ВС'!AB457</f>
        <v>0</v>
      </c>
      <c r="AC473" s="15">
        <f>'3.ВС'!AC457</f>
        <v>0</v>
      </c>
      <c r="AD473" s="15">
        <f>'3.ВС'!AD457</f>
        <v>360200</v>
      </c>
      <c r="AE473" s="15">
        <f>'3.ВС'!AE457</f>
        <v>0</v>
      </c>
      <c r="AF473" s="15">
        <f>'3.ВС'!AF457</f>
        <v>360200</v>
      </c>
      <c r="AG473" s="15">
        <f>'3.ВС'!AG457</f>
        <v>0</v>
      </c>
      <c r="AH473" s="15">
        <f>'3.ВС'!AH457</f>
        <v>360200</v>
      </c>
      <c r="AI473" s="15">
        <f>'3.ВС'!AI457</f>
        <v>0</v>
      </c>
      <c r="AJ473" s="15">
        <f>'3.ВС'!AJ457</f>
        <v>360200</v>
      </c>
      <c r="AK473" s="15">
        <f>'3.ВС'!AK457</f>
        <v>0</v>
      </c>
      <c r="AL473" s="15">
        <f>'3.ВС'!AL457</f>
        <v>0</v>
      </c>
      <c r="AM473" s="44">
        <f>'3.ВС'!AM457</f>
        <v>0</v>
      </c>
      <c r="AN473" s="44">
        <f>'3.ВС'!AN457</f>
        <v>0</v>
      </c>
      <c r="AO473" s="44">
        <f>'3.ВС'!AO457</f>
        <v>0</v>
      </c>
      <c r="AP473" s="44">
        <f>'3.ВС'!AP457</f>
        <v>360200</v>
      </c>
      <c r="AQ473" s="44">
        <f>'3.ВС'!AQ457</f>
        <v>0</v>
      </c>
      <c r="AR473" s="44">
        <f>'3.ВС'!AR457</f>
        <v>360200</v>
      </c>
      <c r="AS473" s="44">
        <f>'3.ВС'!AS457</f>
        <v>0</v>
      </c>
    </row>
    <row r="474" spans="1:45" ht="26.25" hidden="1" customHeight="1" x14ac:dyDescent="0.25">
      <c r="A474" s="102" t="s">
        <v>20</v>
      </c>
      <c r="B474" s="98">
        <v>70</v>
      </c>
      <c r="C474" s="98">
        <v>0</v>
      </c>
      <c r="D474" s="2" t="s">
        <v>173</v>
      </c>
      <c r="E474" s="98">
        <v>854</v>
      </c>
      <c r="F474" s="2" t="s">
        <v>11</v>
      </c>
      <c r="G474" s="2" t="s">
        <v>45</v>
      </c>
      <c r="H474" s="2" t="s">
        <v>182</v>
      </c>
      <c r="I474" s="2" t="s">
        <v>21</v>
      </c>
      <c r="J474" s="15">
        <f t="shared" ref="J474:AS474" si="407">J475</f>
        <v>47800</v>
      </c>
      <c r="K474" s="15">
        <f t="shared" si="407"/>
        <v>0</v>
      </c>
      <c r="L474" s="15">
        <f t="shared" si="407"/>
        <v>47800</v>
      </c>
      <c r="M474" s="15">
        <f t="shared" si="407"/>
        <v>0</v>
      </c>
      <c r="N474" s="15">
        <f t="shared" si="407"/>
        <v>0</v>
      </c>
      <c r="O474" s="15">
        <f t="shared" si="407"/>
        <v>0</v>
      </c>
      <c r="P474" s="15">
        <f t="shared" si="407"/>
        <v>0</v>
      </c>
      <c r="Q474" s="15">
        <f t="shared" si="407"/>
        <v>0</v>
      </c>
      <c r="R474" s="15">
        <f t="shared" si="407"/>
        <v>47800</v>
      </c>
      <c r="S474" s="15">
        <f t="shared" si="407"/>
        <v>0</v>
      </c>
      <c r="T474" s="15">
        <f t="shared" si="407"/>
        <v>47800</v>
      </c>
      <c r="U474" s="15">
        <f t="shared" si="407"/>
        <v>0</v>
      </c>
      <c r="V474" s="15">
        <f t="shared" si="407"/>
        <v>47800</v>
      </c>
      <c r="W474" s="15">
        <f t="shared" si="407"/>
        <v>0</v>
      </c>
      <c r="X474" s="15">
        <f t="shared" si="407"/>
        <v>47800</v>
      </c>
      <c r="Y474" s="15">
        <f t="shared" si="407"/>
        <v>0</v>
      </c>
      <c r="Z474" s="15">
        <f t="shared" si="407"/>
        <v>0</v>
      </c>
      <c r="AA474" s="15">
        <f t="shared" si="407"/>
        <v>0</v>
      </c>
      <c r="AB474" s="15">
        <f t="shared" si="407"/>
        <v>0</v>
      </c>
      <c r="AC474" s="15">
        <f t="shared" si="407"/>
        <v>0</v>
      </c>
      <c r="AD474" s="15">
        <f t="shared" si="407"/>
        <v>47800</v>
      </c>
      <c r="AE474" s="15">
        <f t="shared" si="407"/>
        <v>0</v>
      </c>
      <c r="AF474" s="15">
        <f t="shared" si="407"/>
        <v>47800</v>
      </c>
      <c r="AG474" s="15">
        <f t="shared" si="407"/>
        <v>0</v>
      </c>
      <c r="AH474" s="15">
        <f t="shared" si="407"/>
        <v>47800</v>
      </c>
      <c r="AI474" s="15">
        <f t="shared" si="407"/>
        <v>0</v>
      </c>
      <c r="AJ474" s="15">
        <f t="shared" si="407"/>
        <v>47800</v>
      </c>
      <c r="AK474" s="15">
        <f t="shared" si="407"/>
        <v>0</v>
      </c>
      <c r="AL474" s="15">
        <f t="shared" si="407"/>
        <v>0</v>
      </c>
      <c r="AM474" s="44">
        <f t="shared" si="407"/>
        <v>0</v>
      </c>
      <c r="AN474" s="44">
        <f t="shared" si="407"/>
        <v>0</v>
      </c>
      <c r="AO474" s="44">
        <f t="shared" si="407"/>
        <v>0</v>
      </c>
      <c r="AP474" s="44">
        <f t="shared" si="407"/>
        <v>47800</v>
      </c>
      <c r="AQ474" s="44">
        <f t="shared" si="407"/>
        <v>0</v>
      </c>
      <c r="AR474" s="44">
        <f t="shared" si="407"/>
        <v>47800</v>
      </c>
      <c r="AS474" s="44">
        <f t="shared" si="407"/>
        <v>0</v>
      </c>
    </row>
    <row r="475" spans="1:45" ht="26.25" hidden="1" customHeight="1" x14ac:dyDescent="0.25">
      <c r="A475" s="102" t="s">
        <v>9</v>
      </c>
      <c r="B475" s="98">
        <v>70</v>
      </c>
      <c r="C475" s="98">
        <v>0</v>
      </c>
      <c r="D475" s="2" t="s">
        <v>173</v>
      </c>
      <c r="E475" s="98">
        <v>854</v>
      </c>
      <c r="F475" s="2" t="s">
        <v>11</v>
      </c>
      <c r="G475" s="2" t="s">
        <v>45</v>
      </c>
      <c r="H475" s="2" t="s">
        <v>182</v>
      </c>
      <c r="I475" s="2" t="s">
        <v>22</v>
      </c>
      <c r="J475" s="15">
        <f>'3.ВС'!J459</f>
        <v>47800</v>
      </c>
      <c r="K475" s="15">
        <f>'3.ВС'!K459</f>
        <v>0</v>
      </c>
      <c r="L475" s="15">
        <f>'3.ВС'!L459</f>
        <v>47800</v>
      </c>
      <c r="M475" s="15">
        <f>'3.ВС'!M459</f>
        <v>0</v>
      </c>
      <c r="N475" s="15">
        <f>'3.ВС'!N459</f>
        <v>0</v>
      </c>
      <c r="O475" s="15">
        <f>'3.ВС'!O459</f>
        <v>0</v>
      </c>
      <c r="P475" s="15">
        <f>'3.ВС'!P459</f>
        <v>0</v>
      </c>
      <c r="Q475" s="15">
        <f>'3.ВС'!Q459</f>
        <v>0</v>
      </c>
      <c r="R475" s="15">
        <f>'3.ВС'!R459</f>
        <v>47800</v>
      </c>
      <c r="S475" s="15">
        <f>'3.ВС'!S459</f>
        <v>0</v>
      </c>
      <c r="T475" s="15">
        <f>'3.ВС'!T459</f>
        <v>47800</v>
      </c>
      <c r="U475" s="15">
        <f>'3.ВС'!U459</f>
        <v>0</v>
      </c>
      <c r="V475" s="15">
        <f>'3.ВС'!V459</f>
        <v>47800</v>
      </c>
      <c r="W475" s="15">
        <f>'3.ВС'!W459</f>
        <v>0</v>
      </c>
      <c r="X475" s="15">
        <f>'3.ВС'!X459</f>
        <v>47800</v>
      </c>
      <c r="Y475" s="15">
        <f>'3.ВС'!Y459</f>
        <v>0</v>
      </c>
      <c r="Z475" s="15">
        <f>'3.ВС'!Z459</f>
        <v>0</v>
      </c>
      <c r="AA475" s="15">
        <f>'3.ВС'!AA459</f>
        <v>0</v>
      </c>
      <c r="AB475" s="15">
        <f>'3.ВС'!AB459</f>
        <v>0</v>
      </c>
      <c r="AC475" s="15">
        <f>'3.ВС'!AC459</f>
        <v>0</v>
      </c>
      <c r="AD475" s="15">
        <f>'3.ВС'!AD459</f>
        <v>47800</v>
      </c>
      <c r="AE475" s="15">
        <f>'3.ВС'!AE459</f>
        <v>0</v>
      </c>
      <c r="AF475" s="15">
        <f>'3.ВС'!AF459</f>
        <v>47800</v>
      </c>
      <c r="AG475" s="15">
        <f>'3.ВС'!AG459</f>
        <v>0</v>
      </c>
      <c r="AH475" s="15">
        <f>'3.ВС'!AH459</f>
        <v>47800</v>
      </c>
      <c r="AI475" s="15">
        <f>'3.ВС'!AI459</f>
        <v>0</v>
      </c>
      <c r="AJ475" s="15">
        <f>'3.ВС'!AJ459</f>
        <v>47800</v>
      </c>
      <c r="AK475" s="15">
        <f>'3.ВС'!AK459</f>
        <v>0</v>
      </c>
      <c r="AL475" s="15">
        <f>'3.ВС'!AL459</f>
        <v>0</v>
      </c>
      <c r="AM475" s="44">
        <f>'3.ВС'!AM459</f>
        <v>0</v>
      </c>
      <c r="AN475" s="44">
        <f>'3.ВС'!AN459</f>
        <v>0</v>
      </c>
      <c r="AO475" s="44">
        <f>'3.ВС'!AO459</f>
        <v>0</v>
      </c>
      <c r="AP475" s="44">
        <f>'3.ВС'!AP459</f>
        <v>47800</v>
      </c>
      <c r="AQ475" s="44">
        <f>'3.ВС'!AQ459</f>
        <v>0</v>
      </c>
      <c r="AR475" s="44">
        <f>'3.ВС'!AR459</f>
        <v>47800</v>
      </c>
      <c r="AS475" s="44">
        <f>'3.ВС'!AS459</f>
        <v>0</v>
      </c>
    </row>
    <row r="476" spans="1:45" ht="30" hidden="1" x14ac:dyDescent="0.25">
      <c r="A476" s="100" t="s">
        <v>140</v>
      </c>
      <c r="B476" s="98">
        <v>70</v>
      </c>
      <c r="C476" s="98">
        <v>0</v>
      </c>
      <c r="D476" s="2" t="s">
        <v>173</v>
      </c>
      <c r="E476" s="98">
        <v>857</v>
      </c>
      <c r="F476" s="2"/>
      <c r="G476" s="2"/>
      <c r="H476" s="2"/>
      <c r="I476" s="2"/>
      <c r="J476" s="15">
        <f t="shared" ref="J476" si="408">J477+J480+J483</f>
        <v>798700</v>
      </c>
      <c r="K476" s="15">
        <f t="shared" ref="K476:U476" si="409">K477+K480+K483</f>
        <v>0</v>
      </c>
      <c r="L476" s="15">
        <f t="shared" si="409"/>
        <v>780700</v>
      </c>
      <c r="M476" s="15">
        <f t="shared" si="409"/>
        <v>18000</v>
      </c>
      <c r="N476" s="15">
        <f t="shared" si="409"/>
        <v>0</v>
      </c>
      <c r="O476" s="15">
        <f t="shared" si="409"/>
        <v>0</v>
      </c>
      <c r="P476" s="15">
        <f t="shared" si="409"/>
        <v>0</v>
      </c>
      <c r="Q476" s="15">
        <f t="shared" si="409"/>
        <v>0</v>
      </c>
      <c r="R476" s="15">
        <f t="shared" si="409"/>
        <v>798700</v>
      </c>
      <c r="S476" s="15">
        <f t="shared" si="409"/>
        <v>0</v>
      </c>
      <c r="T476" s="15">
        <f t="shared" si="409"/>
        <v>780700</v>
      </c>
      <c r="U476" s="15">
        <f t="shared" si="409"/>
        <v>18000</v>
      </c>
      <c r="V476" s="15">
        <f t="shared" ref="V476:Y476" si="410">V477+V480+V483</f>
        <v>796000</v>
      </c>
      <c r="W476" s="15">
        <f t="shared" si="410"/>
        <v>0</v>
      </c>
      <c r="X476" s="15">
        <f t="shared" si="410"/>
        <v>778000</v>
      </c>
      <c r="Y476" s="15">
        <f t="shared" si="410"/>
        <v>18000</v>
      </c>
      <c r="Z476" s="15">
        <f t="shared" ref="Z476:AS476" si="411">Z477+Z480+Z483</f>
        <v>0</v>
      </c>
      <c r="AA476" s="15">
        <f t="shared" si="411"/>
        <v>0</v>
      </c>
      <c r="AB476" s="15">
        <f t="shared" si="411"/>
        <v>0</v>
      </c>
      <c r="AC476" s="15">
        <f t="shared" si="411"/>
        <v>0</v>
      </c>
      <c r="AD476" s="15">
        <f t="shared" si="411"/>
        <v>796000</v>
      </c>
      <c r="AE476" s="15">
        <f t="shared" si="411"/>
        <v>0</v>
      </c>
      <c r="AF476" s="15">
        <f t="shared" si="411"/>
        <v>778000</v>
      </c>
      <c r="AG476" s="15">
        <f t="shared" si="411"/>
        <v>18000</v>
      </c>
      <c r="AH476" s="15">
        <f t="shared" si="411"/>
        <v>796000</v>
      </c>
      <c r="AI476" s="15">
        <f t="shared" si="411"/>
        <v>0</v>
      </c>
      <c r="AJ476" s="15">
        <f t="shared" si="411"/>
        <v>778000</v>
      </c>
      <c r="AK476" s="15">
        <f t="shared" si="411"/>
        <v>18000</v>
      </c>
      <c r="AL476" s="15">
        <f t="shared" si="411"/>
        <v>0</v>
      </c>
      <c r="AM476" s="44">
        <f t="shared" si="411"/>
        <v>0</v>
      </c>
      <c r="AN476" s="44">
        <f t="shared" si="411"/>
        <v>0</v>
      </c>
      <c r="AO476" s="44">
        <f t="shared" si="411"/>
        <v>0</v>
      </c>
      <c r="AP476" s="44">
        <f t="shared" si="411"/>
        <v>796000</v>
      </c>
      <c r="AQ476" s="44">
        <f t="shared" si="411"/>
        <v>0</v>
      </c>
      <c r="AR476" s="44">
        <f t="shared" si="411"/>
        <v>778000</v>
      </c>
      <c r="AS476" s="44">
        <f t="shared" si="411"/>
        <v>18000</v>
      </c>
    </row>
    <row r="477" spans="1:45" ht="45" hidden="1" x14ac:dyDescent="0.25">
      <c r="A477" s="100" t="s">
        <v>19</v>
      </c>
      <c r="B477" s="98">
        <v>70</v>
      </c>
      <c r="C477" s="98">
        <v>0</v>
      </c>
      <c r="D477" s="2" t="s">
        <v>173</v>
      </c>
      <c r="E477" s="98">
        <v>857</v>
      </c>
      <c r="F477" s="2" t="s">
        <v>11</v>
      </c>
      <c r="G477" s="2" t="s">
        <v>100</v>
      </c>
      <c r="H477" s="2" t="s">
        <v>182</v>
      </c>
      <c r="I477" s="2"/>
      <c r="J477" s="15">
        <f t="shared" ref="J477:AK478" si="412">J478</f>
        <v>4500</v>
      </c>
      <c r="K477" s="15">
        <f t="shared" si="412"/>
        <v>0</v>
      </c>
      <c r="L477" s="15">
        <f t="shared" si="412"/>
        <v>4500</v>
      </c>
      <c r="M477" s="15">
        <f t="shared" si="412"/>
        <v>0</v>
      </c>
      <c r="N477" s="15">
        <f t="shared" si="412"/>
        <v>0</v>
      </c>
      <c r="O477" s="15">
        <f t="shared" si="412"/>
        <v>0</v>
      </c>
      <c r="P477" s="15">
        <f t="shared" si="412"/>
        <v>0</v>
      </c>
      <c r="Q477" s="15">
        <f t="shared" si="412"/>
        <v>0</v>
      </c>
      <c r="R477" s="15">
        <f t="shared" si="412"/>
        <v>4500</v>
      </c>
      <c r="S477" s="15">
        <f t="shared" si="412"/>
        <v>0</v>
      </c>
      <c r="T477" s="15">
        <f t="shared" si="412"/>
        <v>4500</v>
      </c>
      <c r="U477" s="15">
        <f t="shared" si="412"/>
        <v>0</v>
      </c>
      <c r="V477" s="15">
        <f t="shared" si="412"/>
        <v>3000</v>
      </c>
      <c r="W477" s="15">
        <f t="shared" si="412"/>
        <v>0</v>
      </c>
      <c r="X477" s="15">
        <f t="shared" si="412"/>
        <v>3000</v>
      </c>
      <c r="Y477" s="15">
        <f t="shared" si="412"/>
        <v>0</v>
      </c>
      <c r="Z477" s="15">
        <f t="shared" si="412"/>
        <v>0</v>
      </c>
      <c r="AA477" s="15">
        <f t="shared" si="412"/>
        <v>0</v>
      </c>
      <c r="AB477" s="15">
        <f t="shared" si="412"/>
        <v>0</v>
      </c>
      <c r="AC477" s="15">
        <f t="shared" si="412"/>
        <v>0</v>
      </c>
      <c r="AD477" s="15">
        <f t="shared" si="412"/>
        <v>3000</v>
      </c>
      <c r="AE477" s="15">
        <f t="shared" si="412"/>
        <v>0</v>
      </c>
      <c r="AF477" s="15">
        <f t="shared" si="412"/>
        <v>3000</v>
      </c>
      <c r="AG477" s="15">
        <f t="shared" si="412"/>
        <v>0</v>
      </c>
      <c r="AH477" s="15">
        <f t="shared" si="412"/>
        <v>3000</v>
      </c>
      <c r="AI477" s="15">
        <f t="shared" si="412"/>
        <v>0</v>
      </c>
      <c r="AJ477" s="15">
        <f t="shared" si="412"/>
        <v>3000</v>
      </c>
      <c r="AK477" s="15">
        <f t="shared" si="412"/>
        <v>0</v>
      </c>
      <c r="AL477" s="15">
        <f t="shared" ref="Z477:AS478" si="413">AL478</f>
        <v>0</v>
      </c>
      <c r="AM477" s="44">
        <f t="shared" si="413"/>
        <v>0</v>
      </c>
      <c r="AN477" s="44">
        <f t="shared" si="413"/>
        <v>0</v>
      </c>
      <c r="AO477" s="44">
        <f t="shared" si="413"/>
        <v>0</v>
      </c>
      <c r="AP477" s="44">
        <f t="shared" si="413"/>
        <v>3000</v>
      </c>
      <c r="AQ477" s="44">
        <f t="shared" si="413"/>
        <v>0</v>
      </c>
      <c r="AR477" s="44">
        <f t="shared" si="413"/>
        <v>3000</v>
      </c>
      <c r="AS477" s="44">
        <f t="shared" si="413"/>
        <v>0</v>
      </c>
    </row>
    <row r="478" spans="1:45" ht="26.25" hidden="1" customHeight="1" x14ac:dyDescent="0.25">
      <c r="A478" s="102" t="s">
        <v>20</v>
      </c>
      <c r="B478" s="98">
        <v>70</v>
      </c>
      <c r="C478" s="98">
        <v>0</v>
      </c>
      <c r="D478" s="2" t="s">
        <v>173</v>
      </c>
      <c r="E478" s="98">
        <v>857</v>
      </c>
      <c r="F478" s="2" t="s">
        <v>11</v>
      </c>
      <c r="G478" s="2" t="s">
        <v>45</v>
      </c>
      <c r="H478" s="2" t="s">
        <v>182</v>
      </c>
      <c r="I478" s="2" t="s">
        <v>21</v>
      </c>
      <c r="J478" s="15">
        <f t="shared" si="412"/>
        <v>4500</v>
      </c>
      <c r="K478" s="15">
        <f t="shared" si="412"/>
        <v>0</v>
      </c>
      <c r="L478" s="15">
        <f t="shared" si="412"/>
        <v>4500</v>
      </c>
      <c r="M478" s="15">
        <f t="shared" si="412"/>
        <v>0</v>
      </c>
      <c r="N478" s="15">
        <f t="shared" si="412"/>
        <v>0</v>
      </c>
      <c r="O478" s="15">
        <f t="shared" si="412"/>
        <v>0</v>
      </c>
      <c r="P478" s="15">
        <f t="shared" si="412"/>
        <v>0</v>
      </c>
      <c r="Q478" s="15">
        <f t="shared" si="412"/>
        <v>0</v>
      </c>
      <c r="R478" s="15">
        <f t="shared" si="412"/>
        <v>4500</v>
      </c>
      <c r="S478" s="15">
        <f t="shared" si="412"/>
        <v>0</v>
      </c>
      <c r="T478" s="15">
        <f t="shared" si="412"/>
        <v>4500</v>
      </c>
      <c r="U478" s="15">
        <f t="shared" si="412"/>
        <v>0</v>
      </c>
      <c r="V478" s="15">
        <f t="shared" si="412"/>
        <v>3000</v>
      </c>
      <c r="W478" s="15">
        <f t="shared" si="412"/>
        <v>0</v>
      </c>
      <c r="X478" s="15">
        <f t="shared" si="412"/>
        <v>3000</v>
      </c>
      <c r="Y478" s="15">
        <f t="shared" si="412"/>
        <v>0</v>
      </c>
      <c r="Z478" s="15">
        <f t="shared" si="413"/>
        <v>0</v>
      </c>
      <c r="AA478" s="15">
        <f t="shared" si="413"/>
        <v>0</v>
      </c>
      <c r="AB478" s="15">
        <f t="shared" si="413"/>
        <v>0</v>
      </c>
      <c r="AC478" s="15">
        <f t="shared" si="413"/>
        <v>0</v>
      </c>
      <c r="AD478" s="15">
        <f t="shared" si="413"/>
        <v>3000</v>
      </c>
      <c r="AE478" s="15">
        <f t="shared" si="413"/>
        <v>0</v>
      </c>
      <c r="AF478" s="15">
        <f t="shared" si="413"/>
        <v>3000</v>
      </c>
      <c r="AG478" s="15">
        <f t="shared" si="413"/>
        <v>0</v>
      </c>
      <c r="AH478" s="15">
        <f t="shared" si="413"/>
        <v>3000</v>
      </c>
      <c r="AI478" s="15">
        <f t="shared" si="413"/>
        <v>0</v>
      </c>
      <c r="AJ478" s="15">
        <f t="shared" si="413"/>
        <v>3000</v>
      </c>
      <c r="AK478" s="15">
        <f t="shared" si="413"/>
        <v>0</v>
      </c>
      <c r="AL478" s="15">
        <f t="shared" si="413"/>
        <v>0</v>
      </c>
      <c r="AM478" s="44">
        <f t="shared" si="413"/>
        <v>0</v>
      </c>
      <c r="AN478" s="44">
        <f t="shared" si="413"/>
        <v>0</v>
      </c>
      <c r="AO478" s="44">
        <f t="shared" si="413"/>
        <v>0</v>
      </c>
      <c r="AP478" s="44">
        <f t="shared" si="413"/>
        <v>3000</v>
      </c>
      <c r="AQ478" s="44">
        <f t="shared" si="413"/>
        <v>0</v>
      </c>
      <c r="AR478" s="44">
        <f t="shared" si="413"/>
        <v>3000</v>
      </c>
      <c r="AS478" s="44">
        <f t="shared" si="413"/>
        <v>0</v>
      </c>
    </row>
    <row r="479" spans="1:45" ht="26.25" hidden="1" customHeight="1" x14ac:dyDescent="0.25">
      <c r="A479" s="102" t="s">
        <v>9</v>
      </c>
      <c r="B479" s="98">
        <v>70</v>
      </c>
      <c r="C479" s="98">
        <v>0</v>
      </c>
      <c r="D479" s="2" t="s">
        <v>173</v>
      </c>
      <c r="E479" s="98">
        <v>857</v>
      </c>
      <c r="F479" s="2" t="s">
        <v>11</v>
      </c>
      <c r="G479" s="2" t="s">
        <v>45</v>
      </c>
      <c r="H479" s="2" t="s">
        <v>182</v>
      </c>
      <c r="I479" s="2" t="s">
        <v>22</v>
      </c>
      <c r="J479" s="15">
        <f>'3.ВС'!J465</f>
        <v>4500</v>
      </c>
      <c r="K479" s="15">
        <f>'3.ВС'!K465</f>
        <v>0</v>
      </c>
      <c r="L479" s="15">
        <f>'3.ВС'!L465</f>
        <v>4500</v>
      </c>
      <c r="M479" s="15">
        <f>'3.ВС'!M465</f>
        <v>0</v>
      </c>
      <c r="N479" s="15">
        <f>'3.ВС'!N465</f>
        <v>0</v>
      </c>
      <c r="O479" s="15">
        <f>'3.ВС'!O465</f>
        <v>0</v>
      </c>
      <c r="P479" s="15">
        <f>'3.ВС'!P465</f>
        <v>0</v>
      </c>
      <c r="Q479" s="15">
        <f>'3.ВС'!Q465</f>
        <v>0</v>
      </c>
      <c r="R479" s="15">
        <f>'3.ВС'!R465</f>
        <v>4500</v>
      </c>
      <c r="S479" s="15">
        <f>'3.ВС'!S465</f>
        <v>0</v>
      </c>
      <c r="T479" s="15">
        <f>'3.ВС'!T465</f>
        <v>4500</v>
      </c>
      <c r="U479" s="15">
        <f>'3.ВС'!U465</f>
        <v>0</v>
      </c>
      <c r="V479" s="15">
        <f>'3.ВС'!V465</f>
        <v>3000</v>
      </c>
      <c r="W479" s="15">
        <f>'3.ВС'!W465</f>
        <v>0</v>
      </c>
      <c r="X479" s="15">
        <f>'3.ВС'!X465</f>
        <v>3000</v>
      </c>
      <c r="Y479" s="15">
        <f>'3.ВС'!Y465</f>
        <v>0</v>
      </c>
      <c r="Z479" s="15">
        <f>'3.ВС'!Z465</f>
        <v>0</v>
      </c>
      <c r="AA479" s="15">
        <f>'3.ВС'!AA465</f>
        <v>0</v>
      </c>
      <c r="AB479" s="15">
        <f>'3.ВС'!AB465</f>
        <v>0</v>
      </c>
      <c r="AC479" s="15">
        <f>'3.ВС'!AC465</f>
        <v>0</v>
      </c>
      <c r="AD479" s="15">
        <f>'3.ВС'!AD465</f>
        <v>3000</v>
      </c>
      <c r="AE479" s="15">
        <f>'3.ВС'!AE465</f>
        <v>0</v>
      </c>
      <c r="AF479" s="15">
        <f>'3.ВС'!AF465</f>
        <v>3000</v>
      </c>
      <c r="AG479" s="15">
        <f>'3.ВС'!AG465</f>
        <v>0</v>
      </c>
      <c r="AH479" s="15">
        <f>'3.ВС'!AH465</f>
        <v>3000</v>
      </c>
      <c r="AI479" s="15">
        <f>'3.ВС'!AI465</f>
        <v>0</v>
      </c>
      <c r="AJ479" s="15">
        <f>'3.ВС'!AJ465</f>
        <v>3000</v>
      </c>
      <c r="AK479" s="15">
        <f>'3.ВС'!AK465</f>
        <v>0</v>
      </c>
      <c r="AL479" s="15">
        <f>'3.ВС'!AL465</f>
        <v>0</v>
      </c>
      <c r="AM479" s="44">
        <f>'3.ВС'!AM465</f>
        <v>0</v>
      </c>
      <c r="AN479" s="44">
        <f>'3.ВС'!AN465</f>
        <v>0</v>
      </c>
      <c r="AO479" s="44">
        <f>'3.ВС'!AO465</f>
        <v>0</v>
      </c>
      <c r="AP479" s="44">
        <f>'3.ВС'!AP465</f>
        <v>3000</v>
      </c>
      <c r="AQ479" s="44">
        <f>'3.ВС'!AQ465</f>
        <v>0</v>
      </c>
      <c r="AR479" s="44">
        <f>'3.ВС'!AR465</f>
        <v>3000</v>
      </c>
      <c r="AS479" s="44">
        <f>'3.ВС'!AS465</f>
        <v>0</v>
      </c>
    </row>
    <row r="480" spans="1:45" ht="45" hidden="1" x14ac:dyDescent="0.25">
      <c r="A480" s="100" t="s">
        <v>141</v>
      </c>
      <c r="B480" s="98">
        <v>70</v>
      </c>
      <c r="C480" s="98">
        <v>0</v>
      </c>
      <c r="D480" s="2" t="s">
        <v>173</v>
      </c>
      <c r="E480" s="98">
        <v>857</v>
      </c>
      <c r="F480" s="2" t="s">
        <v>11</v>
      </c>
      <c r="G480" s="2" t="s">
        <v>100</v>
      </c>
      <c r="H480" s="2" t="s">
        <v>219</v>
      </c>
      <c r="I480" s="2"/>
      <c r="J480" s="15">
        <f t="shared" ref="J480:AK481" si="414">J481</f>
        <v>776200</v>
      </c>
      <c r="K480" s="15">
        <f t="shared" si="414"/>
        <v>0</v>
      </c>
      <c r="L480" s="15">
        <f t="shared" si="414"/>
        <v>776200</v>
      </c>
      <c r="M480" s="15">
        <f t="shared" si="414"/>
        <v>0</v>
      </c>
      <c r="N480" s="15">
        <f t="shared" si="414"/>
        <v>0</v>
      </c>
      <c r="O480" s="15">
        <f t="shared" si="414"/>
        <v>0</v>
      </c>
      <c r="P480" s="15">
        <f t="shared" si="414"/>
        <v>0</v>
      </c>
      <c r="Q480" s="15">
        <f t="shared" si="414"/>
        <v>0</v>
      </c>
      <c r="R480" s="15">
        <f t="shared" si="414"/>
        <v>776200</v>
      </c>
      <c r="S480" s="15">
        <f t="shared" si="414"/>
        <v>0</v>
      </c>
      <c r="T480" s="15">
        <f t="shared" si="414"/>
        <v>776200</v>
      </c>
      <c r="U480" s="15">
        <f t="shared" si="414"/>
        <v>0</v>
      </c>
      <c r="V480" s="15">
        <f t="shared" si="414"/>
        <v>775000</v>
      </c>
      <c r="W480" s="15">
        <f t="shared" si="414"/>
        <v>0</v>
      </c>
      <c r="X480" s="15">
        <f t="shared" si="414"/>
        <v>775000</v>
      </c>
      <c r="Y480" s="15">
        <f t="shared" si="414"/>
        <v>0</v>
      </c>
      <c r="Z480" s="15">
        <f t="shared" si="414"/>
        <v>0</v>
      </c>
      <c r="AA480" s="15">
        <f t="shared" si="414"/>
        <v>0</v>
      </c>
      <c r="AB480" s="15">
        <f t="shared" si="414"/>
        <v>0</v>
      </c>
      <c r="AC480" s="15">
        <f t="shared" si="414"/>
        <v>0</v>
      </c>
      <c r="AD480" s="15">
        <f t="shared" si="414"/>
        <v>775000</v>
      </c>
      <c r="AE480" s="15">
        <f t="shared" si="414"/>
        <v>0</v>
      </c>
      <c r="AF480" s="15">
        <f t="shared" si="414"/>
        <v>775000</v>
      </c>
      <c r="AG480" s="15">
        <f t="shared" si="414"/>
        <v>0</v>
      </c>
      <c r="AH480" s="15">
        <f t="shared" si="414"/>
        <v>775000</v>
      </c>
      <c r="AI480" s="15">
        <f t="shared" si="414"/>
        <v>0</v>
      </c>
      <c r="AJ480" s="15">
        <f t="shared" si="414"/>
        <v>775000</v>
      </c>
      <c r="AK480" s="15">
        <f t="shared" si="414"/>
        <v>0</v>
      </c>
      <c r="AL480" s="15">
        <f t="shared" ref="Z480:AS481" si="415">AL481</f>
        <v>0</v>
      </c>
      <c r="AM480" s="44">
        <f t="shared" si="415"/>
        <v>0</v>
      </c>
      <c r="AN480" s="44">
        <f t="shared" si="415"/>
        <v>0</v>
      </c>
      <c r="AO480" s="44">
        <f t="shared" si="415"/>
        <v>0</v>
      </c>
      <c r="AP480" s="44">
        <f t="shared" si="415"/>
        <v>775000</v>
      </c>
      <c r="AQ480" s="44">
        <f t="shared" si="415"/>
        <v>0</v>
      </c>
      <c r="AR480" s="44">
        <f t="shared" si="415"/>
        <v>775000</v>
      </c>
      <c r="AS480" s="44">
        <f t="shared" si="415"/>
        <v>0</v>
      </c>
    </row>
    <row r="481" spans="1:45" ht="26.25" hidden="1" customHeight="1" x14ac:dyDescent="0.25">
      <c r="A481" s="100" t="s">
        <v>15</v>
      </c>
      <c r="B481" s="98">
        <v>70</v>
      </c>
      <c r="C481" s="98">
        <v>0</v>
      </c>
      <c r="D481" s="2" t="s">
        <v>173</v>
      </c>
      <c r="E481" s="98">
        <v>857</v>
      </c>
      <c r="F481" s="2" t="s">
        <v>16</v>
      </c>
      <c r="G481" s="2" t="s">
        <v>100</v>
      </c>
      <c r="H481" s="2" t="s">
        <v>219</v>
      </c>
      <c r="I481" s="2" t="s">
        <v>17</v>
      </c>
      <c r="J481" s="15">
        <f t="shared" si="414"/>
        <v>776200</v>
      </c>
      <c r="K481" s="15">
        <f t="shared" si="414"/>
        <v>0</v>
      </c>
      <c r="L481" s="15">
        <f t="shared" si="414"/>
        <v>776200</v>
      </c>
      <c r="M481" s="15">
        <f t="shared" si="414"/>
        <v>0</v>
      </c>
      <c r="N481" s="15">
        <f t="shared" si="414"/>
        <v>0</v>
      </c>
      <c r="O481" s="15">
        <f t="shared" si="414"/>
        <v>0</v>
      </c>
      <c r="P481" s="15">
        <f t="shared" si="414"/>
        <v>0</v>
      </c>
      <c r="Q481" s="15">
        <f t="shared" si="414"/>
        <v>0</v>
      </c>
      <c r="R481" s="15">
        <f t="shared" si="414"/>
        <v>776200</v>
      </c>
      <c r="S481" s="15">
        <f t="shared" si="414"/>
        <v>0</v>
      </c>
      <c r="T481" s="15">
        <f t="shared" si="414"/>
        <v>776200</v>
      </c>
      <c r="U481" s="15">
        <f t="shared" si="414"/>
        <v>0</v>
      </c>
      <c r="V481" s="15">
        <f t="shared" si="414"/>
        <v>775000</v>
      </c>
      <c r="W481" s="15">
        <f t="shared" si="414"/>
        <v>0</v>
      </c>
      <c r="X481" s="15">
        <f t="shared" si="414"/>
        <v>775000</v>
      </c>
      <c r="Y481" s="15">
        <f t="shared" si="414"/>
        <v>0</v>
      </c>
      <c r="Z481" s="15">
        <f t="shared" si="415"/>
        <v>0</v>
      </c>
      <c r="AA481" s="15">
        <f t="shared" si="415"/>
        <v>0</v>
      </c>
      <c r="AB481" s="15">
        <f t="shared" si="415"/>
        <v>0</v>
      </c>
      <c r="AC481" s="15">
        <f t="shared" si="415"/>
        <v>0</v>
      </c>
      <c r="AD481" s="15">
        <f t="shared" si="415"/>
        <v>775000</v>
      </c>
      <c r="AE481" s="15">
        <f t="shared" si="415"/>
        <v>0</v>
      </c>
      <c r="AF481" s="15">
        <f t="shared" si="415"/>
        <v>775000</v>
      </c>
      <c r="AG481" s="15">
        <f t="shared" si="415"/>
        <v>0</v>
      </c>
      <c r="AH481" s="15">
        <f t="shared" si="415"/>
        <v>775000</v>
      </c>
      <c r="AI481" s="15">
        <f t="shared" si="415"/>
        <v>0</v>
      </c>
      <c r="AJ481" s="15">
        <f t="shared" si="415"/>
        <v>775000</v>
      </c>
      <c r="AK481" s="15">
        <f t="shared" si="415"/>
        <v>0</v>
      </c>
      <c r="AL481" s="15">
        <f t="shared" si="415"/>
        <v>0</v>
      </c>
      <c r="AM481" s="44">
        <f t="shared" si="415"/>
        <v>0</v>
      </c>
      <c r="AN481" s="44">
        <f t="shared" si="415"/>
        <v>0</v>
      </c>
      <c r="AO481" s="44">
        <f t="shared" si="415"/>
        <v>0</v>
      </c>
      <c r="AP481" s="44">
        <f t="shared" si="415"/>
        <v>775000</v>
      </c>
      <c r="AQ481" s="44">
        <f t="shared" si="415"/>
        <v>0</v>
      </c>
      <c r="AR481" s="44">
        <f t="shared" si="415"/>
        <v>775000</v>
      </c>
      <c r="AS481" s="44">
        <f t="shared" si="415"/>
        <v>0</v>
      </c>
    </row>
    <row r="482" spans="1:45" ht="24" hidden="1" customHeight="1" x14ac:dyDescent="0.25">
      <c r="A482" s="100" t="s">
        <v>8</v>
      </c>
      <c r="B482" s="98">
        <v>70</v>
      </c>
      <c r="C482" s="98">
        <v>0</v>
      </c>
      <c r="D482" s="2" t="s">
        <v>173</v>
      </c>
      <c r="E482" s="98">
        <v>857</v>
      </c>
      <c r="F482" s="2" t="s">
        <v>11</v>
      </c>
      <c r="G482" s="2" t="s">
        <v>100</v>
      </c>
      <c r="H482" s="2" t="s">
        <v>219</v>
      </c>
      <c r="I482" s="2" t="s">
        <v>18</v>
      </c>
      <c r="J482" s="15">
        <f>'3.ВС'!J468</f>
        <v>776200</v>
      </c>
      <c r="K482" s="15">
        <f>'3.ВС'!K468</f>
        <v>0</v>
      </c>
      <c r="L482" s="15">
        <f>'3.ВС'!L468</f>
        <v>776200</v>
      </c>
      <c r="M482" s="15">
        <f>'3.ВС'!M468</f>
        <v>0</v>
      </c>
      <c r="N482" s="15">
        <f>'3.ВС'!N468</f>
        <v>0</v>
      </c>
      <c r="O482" s="15">
        <f>'3.ВС'!O468</f>
        <v>0</v>
      </c>
      <c r="P482" s="15">
        <f>'3.ВС'!P468</f>
        <v>0</v>
      </c>
      <c r="Q482" s="15">
        <f>'3.ВС'!Q468</f>
        <v>0</v>
      </c>
      <c r="R482" s="15">
        <f>'3.ВС'!R468</f>
        <v>776200</v>
      </c>
      <c r="S482" s="15">
        <f>'3.ВС'!S468</f>
        <v>0</v>
      </c>
      <c r="T482" s="15">
        <f>'3.ВС'!T468</f>
        <v>776200</v>
      </c>
      <c r="U482" s="15">
        <f>'3.ВС'!U468</f>
        <v>0</v>
      </c>
      <c r="V482" s="15">
        <f>'3.ВС'!V468</f>
        <v>775000</v>
      </c>
      <c r="W482" s="15">
        <f>'3.ВС'!W468</f>
        <v>0</v>
      </c>
      <c r="X482" s="15">
        <f>'3.ВС'!X468</f>
        <v>775000</v>
      </c>
      <c r="Y482" s="15">
        <f>'3.ВС'!Y468</f>
        <v>0</v>
      </c>
      <c r="Z482" s="15">
        <f>'3.ВС'!Z468</f>
        <v>0</v>
      </c>
      <c r="AA482" s="15">
        <f>'3.ВС'!AA468</f>
        <v>0</v>
      </c>
      <c r="AB482" s="15">
        <f>'3.ВС'!AB468</f>
        <v>0</v>
      </c>
      <c r="AC482" s="15">
        <f>'3.ВС'!AC468</f>
        <v>0</v>
      </c>
      <c r="AD482" s="15">
        <f>'3.ВС'!AD468</f>
        <v>775000</v>
      </c>
      <c r="AE482" s="15">
        <f>'3.ВС'!AE468</f>
        <v>0</v>
      </c>
      <c r="AF482" s="15">
        <f>'3.ВС'!AF468</f>
        <v>775000</v>
      </c>
      <c r="AG482" s="15">
        <f>'3.ВС'!AG468</f>
        <v>0</v>
      </c>
      <c r="AH482" s="15">
        <f>'3.ВС'!AH468</f>
        <v>775000</v>
      </c>
      <c r="AI482" s="15">
        <f>'3.ВС'!AI468</f>
        <v>0</v>
      </c>
      <c r="AJ482" s="15">
        <f>'3.ВС'!AJ468</f>
        <v>775000</v>
      </c>
      <c r="AK482" s="15">
        <f>'3.ВС'!AK468</f>
        <v>0</v>
      </c>
      <c r="AL482" s="15">
        <f>'3.ВС'!AL468</f>
        <v>0</v>
      </c>
      <c r="AM482" s="44">
        <f>'3.ВС'!AM468</f>
        <v>0</v>
      </c>
      <c r="AN482" s="44">
        <f>'3.ВС'!AN468</f>
        <v>0</v>
      </c>
      <c r="AO482" s="44">
        <f>'3.ВС'!AO468</f>
        <v>0</v>
      </c>
      <c r="AP482" s="44">
        <f>'3.ВС'!AP468</f>
        <v>775000</v>
      </c>
      <c r="AQ482" s="44">
        <f>'3.ВС'!AQ468</f>
        <v>0</v>
      </c>
      <c r="AR482" s="44">
        <f>'3.ВС'!AR468</f>
        <v>775000</v>
      </c>
      <c r="AS482" s="44">
        <f>'3.ВС'!AS468</f>
        <v>0</v>
      </c>
    </row>
    <row r="483" spans="1:45" ht="24" hidden="1" customHeight="1" x14ac:dyDescent="0.25">
      <c r="A483" s="100" t="s">
        <v>143</v>
      </c>
      <c r="B483" s="98">
        <v>70</v>
      </c>
      <c r="C483" s="98">
        <v>0</v>
      </c>
      <c r="D483" s="2" t="s">
        <v>173</v>
      </c>
      <c r="E483" s="98">
        <v>857</v>
      </c>
      <c r="F483" s="2" t="s">
        <v>16</v>
      </c>
      <c r="G483" s="2" t="s">
        <v>100</v>
      </c>
      <c r="H483" s="2" t="s">
        <v>218</v>
      </c>
      <c r="I483" s="35"/>
      <c r="J483" s="15">
        <f t="shared" ref="J483:AK484" si="416">J484</f>
        <v>18000</v>
      </c>
      <c r="K483" s="15">
        <f t="shared" si="416"/>
        <v>0</v>
      </c>
      <c r="L483" s="15">
        <f t="shared" si="416"/>
        <v>0</v>
      </c>
      <c r="M483" s="15">
        <f t="shared" si="416"/>
        <v>18000</v>
      </c>
      <c r="N483" s="15">
        <f t="shared" si="416"/>
        <v>0</v>
      </c>
      <c r="O483" s="15">
        <f t="shared" si="416"/>
        <v>0</v>
      </c>
      <c r="P483" s="15">
        <f t="shared" si="416"/>
        <v>0</v>
      </c>
      <c r="Q483" s="15">
        <f t="shared" si="416"/>
        <v>0</v>
      </c>
      <c r="R483" s="15">
        <f t="shared" si="416"/>
        <v>18000</v>
      </c>
      <c r="S483" s="15">
        <f t="shared" si="416"/>
        <v>0</v>
      </c>
      <c r="T483" s="15">
        <f t="shared" si="416"/>
        <v>0</v>
      </c>
      <c r="U483" s="15">
        <f t="shared" si="416"/>
        <v>18000</v>
      </c>
      <c r="V483" s="15">
        <f t="shared" si="416"/>
        <v>18000</v>
      </c>
      <c r="W483" s="15">
        <f t="shared" si="416"/>
        <v>0</v>
      </c>
      <c r="X483" s="15">
        <f t="shared" si="416"/>
        <v>0</v>
      </c>
      <c r="Y483" s="15">
        <f t="shared" si="416"/>
        <v>18000</v>
      </c>
      <c r="Z483" s="15">
        <f t="shared" si="416"/>
        <v>0</v>
      </c>
      <c r="AA483" s="15">
        <f t="shared" si="416"/>
        <v>0</v>
      </c>
      <c r="AB483" s="15">
        <f t="shared" si="416"/>
        <v>0</v>
      </c>
      <c r="AC483" s="15">
        <f t="shared" si="416"/>
        <v>0</v>
      </c>
      <c r="AD483" s="15">
        <f t="shared" si="416"/>
        <v>18000</v>
      </c>
      <c r="AE483" s="15">
        <f t="shared" si="416"/>
        <v>0</v>
      </c>
      <c r="AF483" s="15">
        <f t="shared" si="416"/>
        <v>0</v>
      </c>
      <c r="AG483" s="15">
        <f t="shared" si="416"/>
        <v>18000</v>
      </c>
      <c r="AH483" s="15">
        <f t="shared" si="416"/>
        <v>18000</v>
      </c>
      <c r="AI483" s="15">
        <f t="shared" si="416"/>
        <v>0</v>
      </c>
      <c r="AJ483" s="15">
        <f t="shared" si="416"/>
        <v>0</v>
      </c>
      <c r="AK483" s="15">
        <f t="shared" si="416"/>
        <v>18000</v>
      </c>
      <c r="AL483" s="15">
        <f t="shared" ref="Z483:AS484" si="417">AL484</f>
        <v>0</v>
      </c>
      <c r="AM483" s="44">
        <f t="shared" si="417"/>
        <v>0</v>
      </c>
      <c r="AN483" s="44">
        <f t="shared" si="417"/>
        <v>0</v>
      </c>
      <c r="AO483" s="44">
        <f t="shared" si="417"/>
        <v>0</v>
      </c>
      <c r="AP483" s="44">
        <f t="shared" si="417"/>
        <v>18000</v>
      </c>
      <c r="AQ483" s="44">
        <f t="shared" si="417"/>
        <v>0</v>
      </c>
      <c r="AR483" s="44">
        <f t="shared" si="417"/>
        <v>0</v>
      </c>
      <c r="AS483" s="44">
        <f t="shared" si="417"/>
        <v>18000</v>
      </c>
    </row>
    <row r="484" spans="1:45" ht="24" hidden="1" customHeight="1" x14ac:dyDescent="0.25">
      <c r="A484" s="102" t="s">
        <v>20</v>
      </c>
      <c r="B484" s="98">
        <v>70</v>
      </c>
      <c r="C484" s="98">
        <v>0</v>
      </c>
      <c r="D484" s="2" t="s">
        <v>173</v>
      </c>
      <c r="E484" s="98">
        <v>857</v>
      </c>
      <c r="F484" s="2" t="s">
        <v>11</v>
      </c>
      <c r="G484" s="2" t="s">
        <v>100</v>
      </c>
      <c r="H484" s="2" t="s">
        <v>218</v>
      </c>
      <c r="I484" s="2" t="s">
        <v>21</v>
      </c>
      <c r="J484" s="15">
        <f t="shared" si="416"/>
        <v>18000</v>
      </c>
      <c r="K484" s="15">
        <f t="shared" si="416"/>
        <v>0</v>
      </c>
      <c r="L484" s="15">
        <f t="shared" si="416"/>
        <v>0</v>
      </c>
      <c r="M484" s="15">
        <f t="shared" si="416"/>
        <v>18000</v>
      </c>
      <c r="N484" s="15">
        <f t="shared" si="416"/>
        <v>0</v>
      </c>
      <c r="O484" s="15">
        <f t="shared" si="416"/>
        <v>0</v>
      </c>
      <c r="P484" s="15">
        <f t="shared" si="416"/>
        <v>0</v>
      </c>
      <c r="Q484" s="15">
        <f t="shared" si="416"/>
        <v>0</v>
      </c>
      <c r="R484" s="15">
        <f t="shared" si="416"/>
        <v>18000</v>
      </c>
      <c r="S484" s="15">
        <f t="shared" si="416"/>
        <v>0</v>
      </c>
      <c r="T484" s="15">
        <f t="shared" si="416"/>
        <v>0</v>
      </c>
      <c r="U484" s="15">
        <f t="shared" si="416"/>
        <v>18000</v>
      </c>
      <c r="V484" s="15">
        <f t="shared" si="416"/>
        <v>18000</v>
      </c>
      <c r="W484" s="15">
        <f t="shared" si="416"/>
        <v>0</v>
      </c>
      <c r="X484" s="15">
        <f t="shared" si="416"/>
        <v>0</v>
      </c>
      <c r="Y484" s="15">
        <f t="shared" si="416"/>
        <v>18000</v>
      </c>
      <c r="Z484" s="15">
        <f t="shared" si="417"/>
        <v>0</v>
      </c>
      <c r="AA484" s="15">
        <f t="shared" si="417"/>
        <v>0</v>
      </c>
      <c r="AB484" s="15">
        <f t="shared" si="417"/>
        <v>0</v>
      </c>
      <c r="AC484" s="15">
        <f t="shared" si="417"/>
        <v>0</v>
      </c>
      <c r="AD484" s="15">
        <f t="shared" si="417"/>
        <v>18000</v>
      </c>
      <c r="AE484" s="15">
        <f t="shared" si="417"/>
        <v>0</v>
      </c>
      <c r="AF484" s="15">
        <f t="shared" si="417"/>
        <v>0</v>
      </c>
      <c r="AG484" s="15">
        <f t="shared" si="417"/>
        <v>18000</v>
      </c>
      <c r="AH484" s="15">
        <f t="shared" si="417"/>
        <v>18000</v>
      </c>
      <c r="AI484" s="15">
        <f t="shared" si="417"/>
        <v>0</v>
      </c>
      <c r="AJ484" s="15">
        <f t="shared" si="417"/>
        <v>0</v>
      </c>
      <c r="AK484" s="15">
        <f t="shared" si="417"/>
        <v>18000</v>
      </c>
      <c r="AL484" s="15">
        <f t="shared" si="417"/>
        <v>0</v>
      </c>
      <c r="AM484" s="44">
        <f t="shared" si="417"/>
        <v>0</v>
      </c>
      <c r="AN484" s="44">
        <f t="shared" si="417"/>
        <v>0</v>
      </c>
      <c r="AO484" s="44">
        <f t="shared" si="417"/>
        <v>0</v>
      </c>
      <c r="AP484" s="44">
        <f t="shared" si="417"/>
        <v>18000</v>
      </c>
      <c r="AQ484" s="44">
        <f t="shared" si="417"/>
        <v>0</v>
      </c>
      <c r="AR484" s="44">
        <f t="shared" si="417"/>
        <v>0</v>
      </c>
      <c r="AS484" s="44">
        <f t="shared" si="417"/>
        <v>18000</v>
      </c>
    </row>
    <row r="485" spans="1:45" ht="24" hidden="1" customHeight="1" x14ac:dyDescent="0.25">
      <c r="A485" s="102" t="s">
        <v>9</v>
      </c>
      <c r="B485" s="98">
        <v>70</v>
      </c>
      <c r="C485" s="98">
        <v>0</v>
      </c>
      <c r="D485" s="2" t="s">
        <v>173</v>
      </c>
      <c r="E485" s="98">
        <v>857</v>
      </c>
      <c r="F485" s="2" t="s">
        <v>11</v>
      </c>
      <c r="G485" s="2" t="s">
        <v>100</v>
      </c>
      <c r="H485" s="2" t="s">
        <v>218</v>
      </c>
      <c r="I485" s="2" t="s">
        <v>22</v>
      </c>
      <c r="J485" s="15">
        <f>'3.ВС'!J471</f>
        <v>18000</v>
      </c>
      <c r="K485" s="15">
        <f>'3.ВС'!K471</f>
        <v>0</v>
      </c>
      <c r="L485" s="15">
        <f>'3.ВС'!L471</f>
        <v>0</v>
      </c>
      <c r="M485" s="15">
        <f>'3.ВС'!M471</f>
        <v>18000</v>
      </c>
      <c r="N485" s="15">
        <f>'3.ВС'!N471</f>
        <v>0</v>
      </c>
      <c r="O485" s="15">
        <f>'3.ВС'!O471</f>
        <v>0</v>
      </c>
      <c r="P485" s="15">
        <f>'3.ВС'!P471</f>
        <v>0</v>
      </c>
      <c r="Q485" s="15">
        <f>'3.ВС'!Q471</f>
        <v>0</v>
      </c>
      <c r="R485" s="15">
        <f>'3.ВС'!R471</f>
        <v>18000</v>
      </c>
      <c r="S485" s="15">
        <f>'3.ВС'!S471</f>
        <v>0</v>
      </c>
      <c r="T485" s="15">
        <f>'3.ВС'!T471</f>
        <v>0</v>
      </c>
      <c r="U485" s="15">
        <f>'3.ВС'!U471</f>
        <v>18000</v>
      </c>
      <c r="V485" s="15">
        <f>'3.ВС'!V471</f>
        <v>18000</v>
      </c>
      <c r="W485" s="15">
        <f>'3.ВС'!W471</f>
        <v>0</v>
      </c>
      <c r="X485" s="15">
        <f>'3.ВС'!X471</f>
        <v>0</v>
      </c>
      <c r="Y485" s="15">
        <f>'3.ВС'!Y471</f>
        <v>18000</v>
      </c>
      <c r="Z485" s="15">
        <f>'3.ВС'!Z471</f>
        <v>0</v>
      </c>
      <c r="AA485" s="15">
        <f>'3.ВС'!AA471</f>
        <v>0</v>
      </c>
      <c r="AB485" s="15">
        <f>'3.ВС'!AB471</f>
        <v>0</v>
      </c>
      <c r="AC485" s="15">
        <f>'3.ВС'!AC471</f>
        <v>0</v>
      </c>
      <c r="AD485" s="15">
        <f>'3.ВС'!AD471</f>
        <v>18000</v>
      </c>
      <c r="AE485" s="15">
        <f>'3.ВС'!AE471</f>
        <v>0</v>
      </c>
      <c r="AF485" s="15">
        <f>'3.ВС'!AF471</f>
        <v>0</v>
      </c>
      <c r="AG485" s="15">
        <f>'3.ВС'!AG471</f>
        <v>18000</v>
      </c>
      <c r="AH485" s="15">
        <f>'3.ВС'!AH471</f>
        <v>18000</v>
      </c>
      <c r="AI485" s="15">
        <f>'3.ВС'!AI471</f>
        <v>0</v>
      </c>
      <c r="AJ485" s="15">
        <f>'3.ВС'!AJ471</f>
        <v>0</v>
      </c>
      <c r="AK485" s="15">
        <f>'3.ВС'!AK471</f>
        <v>18000</v>
      </c>
      <c r="AL485" s="15">
        <f>'3.ВС'!AL471</f>
        <v>0</v>
      </c>
      <c r="AM485" s="44">
        <f>'3.ВС'!AM471</f>
        <v>0</v>
      </c>
      <c r="AN485" s="44">
        <f>'3.ВС'!AN471</f>
        <v>0</v>
      </c>
      <c r="AO485" s="44">
        <f>'3.ВС'!AO471</f>
        <v>0</v>
      </c>
      <c r="AP485" s="44">
        <f>'3.ВС'!AP471</f>
        <v>18000</v>
      </c>
      <c r="AQ485" s="44">
        <f>'3.ВС'!AQ471</f>
        <v>0</v>
      </c>
      <c r="AR485" s="44">
        <f>'3.ВС'!AR471</f>
        <v>0</v>
      </c>
      <c r="AS485" s="44">
        <f>'3.ВС'!AS471</f>
        <v>18000</v>
      </c>
    </row>
    <row r="486" spans="1:45" ht="18.75" customHeight="1" x14ac:dyDescent="0.25">
      <c r="A486" s="100" t="s">
        <v>145</v>
      </c>
      <c r="B486" s="98"/>
      <c r="C486" s="98"/>
      <c r="D486" s="2"/>
      <c r="E486" s="98"/>
      <c r="F486" s="2"/>
      <c r="G486" s="2"/>
      <c r="H486" s="2"/>
      <c r="I486" s="2"/>
      <c r="J486" s="15">
        <f t="shared" ref="J486:AS486" si="418">J8+J309+J427+J446</f>
        <v>381271178.89999998</v>
      </c>
      <c r="K486" s="15">
        <f t="shared" si="418"/>
        <v>203265913.90000004</v>
      </c>
      <c r="L486" s="15">
        <f t="shared" si="418"/>
        <v>171420300</v>
      </c>
      <c r="M486" s="15">
        <f t="shared" si="418"/>
        <v>6584965</v>
      </c>
      <c r="N486" s="15">
        <f t="shared" si="418"/>
        <v>147133471.71000001</v>
      </c>
      <c r="O486" s="15">
        <f t="shared" si="418"/>
        <v>130000150</v>
      </c>
      <c r="P486" s="15">
        <f t="shared" si="418"/>
        <v>17133321.710000001</v>
      </c>
      <c r="Q486" s="15">
        <f t="shared" si="418"/>
        <v>0</v>
      </c>
      <c r="R486" s="15">
        <f t="shared" si="418"/>
        <v>528404650.61000001</v>
      </c>
      <c r="S486" s="15">
        <f t="shared" si="418"/>
        <v>333266063.90000004</v>
      </c>
      <c r="T486" s="15">
        <f t="shared" si="418"/>
        <v>187593621.71000001</v>
      </c>
      <c r="U486" s="15">
        <f t="shared" si="418"/>
        <v>6584965</v>
      </c>
      <c r="V486" s="15">
        <f t="shared" si="418"/>
        <v>333156860.80000001</v>
      </c>
      <c r="W486" s="15">
        <f t="shared" si="418"/>
        <v>180790038.80000001</v>
      </c>
      <c r="X486" s="15">
        <f t="shared" si="418"/>
        <v>145712800</v>
      </c>
      <c r="Y486" s="15">
        <f t="shared" si="418"/>
        <v>6654022</v>
      </c>
      <c r="Z486" s="15">
        <f t="shared" si="418"/>
        <v>193216358.30000001</v>
      </c>
      <c r="AA486" s="15">
        <f t="shared" si="418"/>
        <v>193216358.30000001</v>
      </c>
      <c r="AB486" s="15">
        <f t="shared" si="418"/>
        <v>4.6565418188038166E-11</v>
      </c>
      <c r="AC486" s="15">
        <f t="shared" si="418"/>
        <v>0</v>
      </c>
      <c r="AD486" s="15">
        <f t="shared" si="418"/>
        <v>526373219.10000002</v>
      </c>
      <c r="AE486" s="15">
        <f t="shared" si="418"/>
        <v>374006397.10000002</v>
      </c>
      <c r="AF486" s="15">
        <f t="shared" si="418"/>
        <v>145712800</v>
      </c>
      <c r="AG486" s="15">
        <f t="shared" si="418"/>
        <v>6654022</v>
      </c>
      <c r="AH486" s="15">
        <f t="shared" si="418"/>
        <v>336789825.96999997</v>
      </c>
      <c r="AI486" s="15">
        <f t="shared" si="418"/>
        <v>182522270.97</v>
      </c>
      <c r="AJ486" s="15">
        <f t="shared" si="418"/>
        <v>147543300.00000003</v>
      </c>
      <c r="AK486" s="15">
        <f t="shared" si="418"/>
        <v>6724255</v>
      </c>
      <c r="AL486" s="15">
        <f t="shared" si="418"/>
        <v>0</v>
      </c>
      <c r="AM486" s="44">
        <f t="shared" si="418"/>
        <v>0</v>
      </c>
      <c r="AN486" s="44">
        <f t="shared" si="418"/>
        <v>0</v>
      </c>
      <c r="AO486" s="44">
        <f t="shared" si="418"/>
        <v>0</v>
      </c>
      <c r="AP486" s="44">
        <f t="shared" si="418"/>
        <v>336789825.97000003</v>
      </c>
      <c r="AQ486" s="44">
        <f t="shared" si="418"/>
        <v>182522270.97</v>
      </c>
      <c r="AR486" s="44">
        <f t="shared" si="418"/>
        <v>147543300</v>
      </c>
      <c r="AS486" s="44">
        <f t="shared" si="418"/>
        <v>6724255</v>
      </c>
    </row>
  </sheetData>
  <mergeCells count="5">
    <mergeCell ref="H1:AK1"/>
    <mergeCell ref="H2:AL2"/>
    <mergeCell ref="H3:AL3"/>
    <mergeCell ref="H4:AL4"/>
    <mergeCell ref="A5:AL5"/>
  </mergeCells>
  <pageMargins left="0.59055118110236227" right="0.59055118110236227" top="0.39370078740157483" bottom="0.39370078740157483" header="0.31496062992125984" footer="0.31496062992125984"/>
  <pageSetup paperSize="9"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3</vt:i4>
      </vt:variant>
    </vt:vector>
  </HeadingPairs>
  <TitlesOfParts>
    <vt:vector size="6" baseType="lpstr">
      <vt:lpstr>3.ВС</vt:lpstr>
      <vt:lpstr>4.ФС</vt:lpstr>
      <vt:lpstr>5.ПС</vt:lpstr>
      <vt:lpstr>'3.ВС'!Заголовки_для_печати</vt:lpstr>
      <vt:lpstr>'4.ФС'!Заголовки_для_печати</vt:lpstr>
      <vt:lpstr>'5.ПС'!Заголовки_для_печати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2024-03-21T05:56:08Z</dcterms:modified>
</cp:coreProperties>
</file>